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pivotCache/pivotCacheDefinition43.xml" ContentType="application/vnd.openxmlformats-officedocument.spreadsheetml.pivotCacheDefinition+xml"/>
  <Override PartName="/xl/pivotCache/pivotCacheDefinition44.xml" ContentType="application/vnd.openxmlformats-officedocument.spreadsheetml.pivotCacheDefinition+xml"/>
  <Override PartName="/xl/pivotCache/pivotCacheDefinition4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9.xml" ContentType="application/vnd.openxmlformats-officedocument.spreadsheetml.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ml.chartshapes+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7.xml" ContentType="application/vnd.openxmlformats-officedocument.drawingml.chartshapes+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8.xml" ContentType="application/vnd.openxmlformats-officedocument.drawingml.chartshapes+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9.xml" ContentType="application/vnd.openxmlformats-officedocument.drawingml.chartshapes+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charts/chart23.xml" ContentType="application/vnd.openxmlformats-officedocument.drawingml.chart+xml"/>
  <Override PartName="/xl/charts/style24.xml" ContentType="application/vnd.ms-office.chartstyle+xml"/>
  <Override PartName="/xl/charts/colors2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customXml/itemProps75.xml" ContentType="application/vnd.openxmlformats-officedocument.customXmlProperties+xml"/>
  <Override PartName="/customXml/itemProps76.xml" ContentType="application/vnd.openxmlformats-officedocument.customXmlProperties+xml"/>
  <Override PartName="/customXml/itemProps77.xml" ContentType="application/vnd.openxmlformats-officedocument.customXmlProperties+xml"/>
  <Override PartName="/customXml/itemProps78.xml" ContentType="application/vnd.openxmlformats-officedocument.customXmlProperties+xml"/>
  <Override PartName="/customXml/itemProps79.xml" ContentType="application/vnd.openxmlformats-officedocument.customXmlProperties+xml"/>
  <Override PartName="/customXml/itemProps80.xml" ContentType="application/vnd.openxmlformats-officedocument.customXmlProperties+xml"/>
  <Override PartName="/customXml/itemProps81.xml" ContentType="application/vnd.openxmlformats-officedocument.customXmlProperties+xml"/>
  <Override PartName="/customXml/itemProps8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bolor\Desktop\Data Analysis Project\Commercial Insurance Dashboard\"/>
    </mc:Choice>
  </mc:AlternateContent>
  <xr:revisionPtr revIDLastSave="0" documentId="13_ncr:1_{0882E42E-3E19-4C2F-9EB8-D9CBEFA64D54}" xr6:coauthVersionLast="47" xr6:coauthVersionMax="47" xr10:uidLastSave="{00000000-0000-0000-0000-000000000000}"/>
  <bookViews>
    <workbookView xWindow="-108" yWindow="-108" windowWidth="23256" windowHeight="12456" firstSheet="12" activeTab="12" xr2:uid="{8CD29715-4A42-4C1A-A99A-F6987A3B7E9D}"/>
  </bookViews>
  <sheets>
    <sheet name="Active Lines as of 1.20.2026" sheetId="1" state="hidden" r:id="rId1"/>
    <sheet name="2025 All Policies" sheetId="6" state="hidden" r:id="rId2"/>
    <sheet name="2024 All Policies" sheetId="23" state="hidden" r:id="rId3"/>
    <sheet name="2025 Losses" sheetId="7" state="hidden" r:id="rId4"/>
    <sheet name="PKG Renewal (Premiums)" sheetId="4" state="hidden" r:id="rId5"/>
    <sheet name="PKG Renewal (Accounts)" sheetId="8" state="hidden" r:id="rId6"/>
    <sheet name="WC Renewal" sheetId="9" state="hidden" r:id="rId7"/>
    <sheet name="New Business" sheetId="10" state="hidden" r:id="rId8"/>
    <sheet name="Pivot-Overview" sheetId="13" state="hidden" r:id="rId9"/>
    <sheet name="Pivot - Loss Ratio" sheetId="20" state="hidden" r:id="rId10"/>
    <sheet name="Pivot - Hit Ratio" sheetId="19" state="hidden" r:id="rId11"/>
    <sheet name="Pivot-Retention" sheetId="22" state="hidden" r:id="rId12"/>
    <sheet name="Overview" sheetId="15" r:id="rId13"/>
    <sheet name="Loss Ratio Analysis" sheetId="16" r:id="rId14"/>
    <sheet name="Hit Ratio Analysis" sheetId="17" r:id="rId15"/>
    <sheet name="Retention Analysis" sheetId="18" r:id="rId16"/>
  </sheets>
  <definedNames>
    <definedName name="_xlnm._FilterDatabase" localSheetId="1" hidden="1">'2025 All Policies'!$A$1:$M$3190</definedName>
    <definedName name="_xlnm._FilterDatabase" localSheetId="3" hidden="1">'2025 Losses'!$A$1:$N$620</definedName>
    <definedName name="_xlnm._FilterDatabase" localSheetId="0" hidden="1">'Active Lines as of 1.20.2026'!$A$1:$O$3113</definedName>
    <definedName name="_xlnm._FilterDatabase" localSheetId="8" hidden="1">'Pivot-Overview'!#REF!</definedName>
    <definedName name="_xlnm._FilterDatabase" localSheetId="5" hidden="1">'PKG Renewal (Accounts)'!$A$1:$N$889</definedName>
    <definedName name="_xlnm._FilterDatabase" localSheetId="4" hidden="1">'PKG Renewal (Premiums)'!$A$1:$N$2650</definedName>
    <definedName name="_xlnm._FilterDatabase" localSheetId="6" hidden="1">'WC Renewal'!$A$1:$M$296</definedName>
    <definedName name="_xlchart.v5.0" hidden="1">'Pivot-Overview'!$D$39</definedName>
    <definedName name="_xlchart.v5.1" hidden="1">'Pivot-Overview'!$D$40:$D$88</definedName>
    <definedName name="_xlchart.v5.2" hidden="1">'Pivot-Overview'!$E$39</definedName>
    <definedName name="_xlchart.v5.3" hidden="1">'Pivot-Overview'!$E$40:$E$88</definedName>
    <definedName name="_xlpm.a" hidden="1" xlm="1">#NAME?</definedName>
    <definedName name="_xlpm.acct" hidden="1" xlm="1">#NAME?</definedName>
    <definedName name="_xlpm.alertCount" hidden="1" xlm="1">#NAME?</definedName>
    <definedName name="_xlpm.alertNames" hidden="1" xlm="1">#NAME?</definedName>
    <definedName name="_xlpm.betterCount" hidden="1" xlm="1">#NAME?</definedName>
    <definedName name="_xlpm.current" hidden="1" xlm="1">#NAME?</definedName>
    <definedName name="_xlpm.currentPeak" hidden="1" xlm="1">#NAME?</definedName>
    <definedName name="_xlpm.diff" hidden="1" xlm="1">#NAME?</definedName>
    <definedName name="_xlpm.growth" hidden="1" xlm="1">#NAME?</definedName>
    <definedName name="_xlpm.ha" hidden="1" xlm="1">#NAME?</definedName>
    <definedName name="_xlpm.healthyCount" hidden="1" xlm="1">#NAME?</definedName>
    <definedName name="_xlpm.hi" hidden="1" xlm="1">#NAME?</definedName>
    <definedName name="_xlpm.highA" hidden="1" xlm="1">#NAME?</definedName>
    <definedName name="_xlpm.highAccount" hidden="1" xlm="1">#NAME?</definedName>
    <definedName name="_xlpm.highInsight" hidden="1" xlm="1">#NAME?</definedName>
    <definedName name="_xlpm.highM" hidden="1" xlm="1">#NAME?</definedName>
    <definedName name="_xlpm.highMonth" hidden="1" xlm="1">#NAME?</definedName>
    <definedName name="_xlpm.highP" hidden="1" xlm="1">#NAME?</definedName>
    <definedName name="_xlpm.highPrem" hidden="1" xlm="1">#NAME?</definedName>
    <definedName name="_xlpm.highR" hidden="1" xlm="1">#NAME?</definedName>
    <definedName name="_xlpm.highRow" hidden="1" xlm="1">#NAME?</definedName>
    <definedName name="_xlpm.hir" hidden="1" xlm="1">#NAME?</definedName>
    <definedName name="_xlpm.hm" hidden="1" xlm="1">#NAME?</definedName>
    <definedName name="_xlpm.la" hidden="1" xlm="1">#NAME?</definedName>
    <definedName name="_xlpm.lm" hidden="1" xlm="1">#NAME?</definedName>
    <definedName name="_xlpm.lo" hidden="1" xlm="1">#NAME?</definedName>
    <definedName name="_xlpm.lor" hidden="1" xlm="1">#NAME?</definedName>
    <definedName name="_xlpm.lowA" hidden="1" xlm="1">#NAME?</definedName>
    <definedName name="_xlpm.lowAccount" hidden="1" xlm="1">#NAME?</definedName>
    <definedName name="_xlpm.lowInsight" hidden="1" xlm="1">#NAME?</definedName>
    <definedName name="_xlpm.lowM" hidden="1" xlm="1">#NAME?</definedName>
    <definedName name="_xlpm.lowMonth" hidden="1" xlm="1">#NAME?</definedName>
    <definedName name="_xlpm.lowP" hidden="1" xlm="1">#NAME?</definedName>
    <definedName name="_xlpm.lowPrem" hidden="1" xlm="1">#NAME?</definedName>
    <definedName name="_xlpm.lowR" hidden="1" xlm="1">#NAME?</definedName>
    <definedName name="_xlpm.lowRow" hidden="1" xlm="1">#NAME?</definedName>
    <definedName name="_xlpm.monitorCount" hidden="1" xlm="1">#NAME?</definedName>
    <definedName name="_xlpm.monitorNames" hidden="1" xlm="1">#NAME?</definedName>
    <definedName name="_xlpm.months" hidden="1" xlm="1">#NAME?</definedName>
    <definedName name="_xlpm.p" hidden="1" xlm="1">#NAME?</definedName>
    <definedName name="_xlpm.prem" hidden="1" xlm="1">#NAME?</definedName>
    <definedName name="_xlpm.prior" hidden="1" xlm="1">#NAME?</definedName>
    <definedName name="_xlpm.priorPeak" hidden="1" xlm="1">#NAME?</definedName>
    <definedName name="_xlpm.topName" hidden="1" xlm="1">#NAME?</definedName>
    <definedName name="_xlpm.topRatio" hidden="1" xlm="1">#NAME?</definedName>
    <definedName name="_xlpm.topRow" hidden="1" xlm="1">#NAME?</definedName>
    <definedName name="_xlpm.topStatus" hidden="1" xlm="1">#NAME?</definedName>
    <definedName name="_xlpm.X" hidden="1" xlm="1">#NAME?</definedName>
    <definedName name="Alerts">'Pivot-Overview'!$P$1:$S$5</definedName>
    <definedName name="Slicer_Coveage_Type_Display">#N/A</definedName>
    <definedName name="Slicer_Coverage_Type">#N/A</definedName>
    <definedName name="Slicer_Coverage_Type_for_Hit_Ratio">#N/A</definedName>
    <definedName name="Slicer_Coverage_Type1">#N/A</definedName>
    <definedName name="Slicer_Line_Category">#N/A</definedName>
    <definedName name="Slicer_Line_Category1">#N/A</definedName>
    <definedName name="Slicer_Line_Category2">#N/A</definedName>
    <definedName name="Slicer_Line_Category3">#N/A</definedName>
    <definedName name="Slicer_MonthName">#N/A</definedName>
    <definedName name="Slicer_MonthName1">#N/A</definedName>
    <definedName name="Slicer_MonthName2">#N/A</definedName>
    <definedName name="Slicer_MonthName3">#N/A</definedName>
    <definedName name="Slicer_Underwriter">#N/A</definedName>
    <definedName name="Slicer_Underwriter1">#N/A</definedName>
    <definedName name="Slicer_Underwriter2">#N/A</definedName>
  </definedNames>
  <calcPr calcId="191029"/>
  <pivotCaches>
    <pivotCache cacheId="0" r:id="rId17"/>
    <pivotCache cacheId="1" r:id="rId18"/>
    <pivotCache cacheId="2" r:id="rId19"/>
    <pivotCache cacheId="3" r:id="rId20"/>
    <pivotCache cacheId="4" r:id="rId21"/>
    <pivotCache cacheId="9" r:id="rId22"/>
    <pivotCache cacheId="10" r:id="rId23"/>
    <pivotCache cacheId="21" r:id="rId24"/>
    <pivotCache cacheId="22" r:id="rId25"/>
    <pivotCache cacheId="23" r:id="rId26"/>
    <pivotCache cacheId="24" r:id="rId27"/>
    <pivotCache cacheId="25" r:id="rId28"/>
    <pivotCache cacheId="26" r:id="rId29"/>
    <pivotCache cacheId="27" r:id="rId30"/>
    <pivotCache cacheId="28" r:id="rId31"/>
    <pivotCache cacheId="29" r:id="rId32"/>
    <pivotCache cacheId="30" r:id="rId33"/>
    <pivotCache cacheId="31" r:id="rId34"/>
    <pivotCache cacheId="32" r:id="rId35"/>
    <pivotCache cacheId="33" r:id="rId36"/>
    <pivotCache cacheId="34" r:id="rId37"/>
    <pivotCache cacheId="35" r:id="rId38"/>
    <pivotCache cacheId="36" r:id="rId39"/>
    <pivotCache cacheId="37" r:id="rId40"/>
    <pivotCache cacheId="38" r:id="rId41"/>
    <pivotCache cacheId="39" r:id="rId42"/>
    <pivotCache cacheId="40" r:id="rId43"/>
    <pivotCache cacheId="119" r:id="rId44"/>
    <pivotCache cacheId="122" r:id="rId45"/>
    <pivotCache cacheId="125" r:id="rId46"/>
    <pivotCache cacheId="128" r:id="rId47"/>
    <pivotCache cacheId="131" r:id="rId48"/>
    <pivotCache cacheId="134" r:id="rId49"/>
    <pivotCache cacheId="209" r:id="rId50"/>
    <pivotCache cacheId="212" r:id="rId51"/>
    <pivotCache cacheId="215" r:id="rId52"/>
    <pivotCache cacheId="225" r:id="rId53"/>
    <pivotCache cacheId="227" r:id="rId54"/>
    <pivotCache cacheId="229" r:id="rId55"/>
    <pivotCache cacheId="231" r:id="rId56"/>
    <pivotCache cacheId="233" r:id="rId57"/>
  </pivotCaches>
  <extLst>
    <ext xmlns:x14="http://schemas.microsoft.com/office/spreadsheetml/2009/9/main" uri="{876F7934-8845-4945-9796-88D515C7AA90}">
      <x14:pivotCaches>
        <pivotCache cacheId="41" r:id="rId58"/>
        <pivotCache cacheId="42" r:id="rId59"/>
        <pivotCache cacheId="43" r:id="rId60"/>
        <pivotCache cacheId="44" r:id="rId61"/>
      </x14:pivotCaches>
    </ext>
    <ext xmlns:x14="http://schemas.microsoft.com/office/spreadsheetml/2009/9/main" uri="{BBE1A952-AA13-448e-AADC-164F8A28A991}">
      <x14:slicerCaches>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urrentBook_784cddda-03c5-4d44-a170-b9a829f1aa5e" name="CurrentBook" connection="Query - CurrentBook"/>
          <x15:modelTable id="AllPolicies_6b02243d-b5c1-4338-8c47-718b709a98aa" name="AllPolicies" connection="Query - AllPolicies"/>
          <x15:modelTable id="AllLosses_6c8f604b-8d4b-474f-bcd9-9764903ff045" name="AllLosses" connection="Query - AllLosses"/>
          <x15:modelTable id="PKGRenewalPremiums_8799e03a-5147-4ebd-8efa-2c0ac211e0ed" name="PKGRenewalPremiums" connection="Query - PKGRenewalPremiums"/>
          <x15:modelTable id="PKGRenewalAccounts_d7ab7a00-f1ee-45ca-9e47-c3c7e1dcae5f" name="PKGRenewalAccounts" connection="Query - PKGRenewalAccounts"/>
          <x15:modelTable id="WCRenewal_63f41b10-b1f7-4011-ae2f-6ec305f04cb9" name="WCRenewal" connection="Query - WCRenewal"/>
          <x15:modelTable id="NewBusiness_5ba81907-baac-4e1f-ba7c-7664edbc69ba" name="NewBusiness" connection="Query - NewBusiness"/>
          <x15:modelTable id="DimBroker_77d528a5-07d5-4b28-bf74-4fad8c662aad" name="DimBroker" connection="Query - DimBroker"/>
          <x15:modelTable id="DimUnderwriter_592cbb80-6852-4a04-9f33-a060793546c4" name="DimUnderwriter" connection="Query - DimUnderwriter"/>
          <x15:modelTable id="DimLineCat_dd63be0e-6701-48e6-8afc-7cd2d8aaadd3" name="DimLineCat" connection="Query - DimLineCat"/>
          <x15:modelTable id="DimState_f14619de-3f85-405d-9499-3f453f48dc47" name="DimState" connection="Query - DimState"/>
          <x15:modelTable id="DimDate_f7e724b6-7f15-4b7a-9da5-78853a97f577" name="DimDate" connection="Query - DimDate"/>
          <x15:modelTable id="Coverage Type_0b488044-839d-4367-b6ba-ddfb05937aab" name="Coverage Type" connection="Query - Coverage Type"/>
          <x15:modelTable id="PreviousYearAllPolicies_6acf57f8-65b3-43b0-b490-ae04a7ed6a6b" name="PreviousYearAllPolicies" connection="Query - PreviousYearAllPolicies"/>
          <x15:modelTable id="AllRenewalAccounts_0790773e-b33a-4b9b-8896-59acc00f1d7d" name="AllRenewalAccounts" connection="Query - AllRenewalAccounts"/>
          <x15:modelTable id="Coverage Type Helper - Hit Ratio_ba4cf133-b3f8-4e59-9585-6c5dfd44a420" name="Coverage Type Helper - Hit Ratio" connection="Query - Coverage Type Helper - Hit Ratio"/>
        </x15:modelTables>
        <x15:modelRelationships>
          <x15:modelRelationship fromTable="CurrentBook" fromColumn="Line Category" toTable="DimLineCat" toColumn="Line Category"/>
          <x15:modelRelationship fromTable="CurrentBook" fromColumn="Coverage Type" toTable="Coverage Type" toColumn="Coverage Type"/>
          <x15:modelRelationship fromTable="AllPolicies" fromColumn="Broker ID" toTable="DimBroker" toColumn="Broker ID"/>
          <x15:modelRelationship fromTable="AllPolicies" fromColumn="Underwriter" toTable="DimUnderwriter" toColumn="Underwriter"/>
          <x15:modelRelationship fromTable="AllPolicies" fromColumn="State" toTable="DimState" toColumn="State"/>
          <x15:modelRelationship fromTable="AllPolicies" fromColumn="Effective" toTable="DimDate" toColumn="Date"/>
          <x15:modelRelationship fromTable="AllPolicies" fromColumn="Line Category" toTable="DimLineCat" toColumn="Line Category"/>
          <x15:modelRelationship fromTable="AllPolicies" fromColumn="Coverage Type" toTable="Coverage Type" toColumn="Coverage Type"/>
          <x15:modelRelationship fromTable="AllLosses" fromColumn="Broker ID" toTable="DimBroker" toColumn="Broker ID"/>
          <x15:modelRelationship fromTable="AllLosses" fromColumn="Underwriter" toTable="DimUnderwriter" toColumn="Underwriter"/>
          <x15:modelRelationship fromTable="AllLosses" fromColumn="State" toTable="DimState" toColumn="State"/>
          <x15:modelRelationship fromTable="AllLosses" fromColumn="Effective" toTable="DimDate" toColumn="Date"/>
          <x15:modelRelationship fromTable="AllLosses" fromColumn="Line Category" toTable="DimLineCat" toColumn="Line Category"/>
          <x15:modelRelationship fromTable="AllLosses" fromColumn="Coverage Type" toTable="Coverage Type" toColumn="Coverage Type"/>
          <x15:modelRelationship fromTable="PKGRenewalPremiums" fromColumn="Broker ID" toTable="DimBroker" toColumn="Broker ID"/>
          <x15:modelRelationship fromTable="PKGRenewalPremiums" fromColumn="Underwriter" toTable="DimUnderwriter" toColumn="Underwriter"/>
          <x15:modelRelationship fromTable="PKGRenewalPremiums" fromColumn="State" toTable="DimState" toColumn="State"/>
          <x15:modelRelationship fromTable="PKGRenewalPremiums" fromColumn="Expiration" toTable="DimDate" toColumn="Date"/>
          <x15:modelRelationship fromTable="PKGRenewalPremiums" fromColumn="Line Category" toTable="DimLineCat" toColumn="Line Category"/>
          <x15:modelRelationship fromTable="PKGRenewalPremiums" fromColumn="Coverage Type" toTable="Coverage Type" toColumn="Coverage Type"/>
          <x15:modelRelationship fromTable="PKGRenewalAccounts" fromColumn="Broker ID" toTable="DimBroker" toColumn="Broker ID"/>
          <x15:modelRelationship fromTable="PKGRenewalAccounts" fromColumn="Underwriter" toTable="DimUnderwriter" toColumn="Underwriter"/>
          <x15:modelRelationship fromTable="PKGRenewalAccounts" fromColumn="State" toTable="DimState" toColumn="State"/>
          <x15:modelRelationship fromTable="PKGRenewalAccounts" fromColumn="Expiration" toTable="DimDate" toColumn="Date"/>
          <x15:modelRelationship fromTable="PKGRenewalAccounts" fromColumn="Line Category" toTable="DimLineCat" toColumn="Line Category"/>
          <x15:modelRelationship fromTable="PKGRenewalAccounts" fromColumn="Coverage Type" toTable="Coverage Type" toColumn="Coverage Type"/>
          <x15:modelRelationship fromTable="WCRenewal" fromColumn="Broker ID" toTable="DimBroker" toColumn="Broker ID"/>
          <x15:modelRelationship fromTable="WCRenewal" fromColumn="Underwriter" toTable="DimUnderwriter" toColumn="Underwriter"/>
          <x15:modelRelationship fromTable="WCRenewal" fromColumn="State" toTable="DimState" toColumn="State"/>
          <x15:modelRelationship fromTable="WCRenewal" fromColumn="Effective" toTable="DimDate" toColumn="Date"/>
          <x15:modelRelationship fromTable="WCRenewal" fromColumn="Line Category" toTable="DimLineCat" toColumn="Line Category"/>
          <x15:modelRelationship fromTable="WCRenewal" fromColumn="Coverage Type" toTable="Coverage Type" toColumn="Coverage Type"/>
          <x15:modelRelationship fromTable="NewBusiness" fromColumn="Broker ID" toTable="DimBroker" toColumn="Broker ID"/>
          <x15:modelRelationship fromTable="NewBusiness" fromColumn="Underwriter" toTable="DimUnderwriter" toColumn="Underwriter"/>
          <x15:modelRelationship fromTable="NewBusiness" fromColumn="State" toTable="DimState" toColumn="State"/>
          <x15:modelRelationship fromTable="NewBusiness" fromColumn="Effective" toTable="DimDate" toColumn="Date"/>
          <x15:modelRelationship fromTable="NewBusiness" fromColumn="Line Category" toTable="DimLineCat" toColumn="Line Category"/>
          <x15:modelRelationship fromTable="NewBusiness" fromColumn="Coverage Type" toTable="Coverage Type" toColumn="Coverage Type"/>
          <x15:modelRelationship fromTable="NewBusiness" fromColumn="Coverage Type" toTable="Coverage Type Helper - Hit Ratio" toColumn="Coverage Type"/>
          <x15:modelRelationship fromTable="PreviousYearAllPolicies" fromColumn="Effective" toTable="DimDate" toColumn="Date"/>
          <x15:modelRelationship fromTable="PreviousYearAllPolicies" fromColumn="Line Category" toTable="DimLineCat" toColumn="Line Category"/>
          <x15:modelRelationship fromTable="PreviousYearAllPolicies" fromColumn="Coverage Type" toTable="Coverage Type" toColumn="Coverage Type"/>
          <x15:modelRelationship fromTable="PreviousYearAllPolicies" fromColumn="Broker ID" toTable="DimBroker" toColumn="Broker ID"/>
          <x15:modelRelationship fromTable="PreviousYearAllPolicies" fromColumn="Underwriter" toTable="DimUnderwriter" toColumn="Underwriter"/>
          <x15:modelRelationship fromTable="PreviousYearAllPolicies" fromColumn="State" toTable="DimState" toColumn="State"/>
          <x15:modelRelationship fromTable="AllRenewalAccounts" fromColumn="Cleaned Effective date" toTable="DimDate" toColumn="Date"/>
          <x15:modelRelationship fromTable="AllRenewalAccounts" fromColumn="Broker ID" toTable="DimBroker" toColumn="Broker ID"/>
          <x15:modelRelationship fromTable="AllRenewalAccounts" fromColumn="Underwriter" toTable="DimUnderwriter" toColumn="Underwriter"/>
          <x15:modelRelationship fromTable="AllRenewalAccounts" fromColumn="State" toTable="DimState" toColumn="St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K27" i="16" l="1"/>
  <c r="K26" i="16"/>
  <c r="K25" i="16"/>
  <c r="K24" i="16"/>
  <c r="K23" i="16"/>
  <c r="K22" i="16"/>
  <c r="K21" i="16"/>
  <c r="K20" i="16"/>
  <c r="K19" i="16"/>
  <c r="K18" i="16"/>
  <c r="X29" i="17"/>
  <c r="Z29" i="17" s="1"/>
  <c r="X28" i="17"/>
  <c r="Z28" i="17" s="1"/>
  <c r="X27" i="17"/>
  <c r="Z27" i="17" s="1"/>
  <c r="X26" i="17"/>
  <c r="Z26" i="17" s="1"/>
  <c r="X25" i="17"/>
  <c r="Z25" i="17" s="1"/>
  <c r="X24" i="17"/>
  <c r="Z24" i="17" s="1"/>
  <c r="X23" i="17"/>
  <c r="Z23" i="17" s="1"/>
  <c r="X22" i="17"/>
  <c r="Z22" i="17" s="1"/>
  <c r="X21" i="17"/>
  <c r="Z21" i="17" s="1"/>
  <c r="X20" i="17"/>
  <c r="Z20" i="17" s="1"/>
  <c r="O25" i="22"/>
  <c r="P25" i="22" s="1"/>
  <c r="O24" i="22"/>
  <c r="P24" i="22" s="1"/>
  <c r="O23" i="22"/>
  <c r="P23" i="22" s="1"/>
  <c r="O22" i="22"/>
  <c r="P22" i="22" s="1"/>
  <c r="O21" i="22"/>
  <c r="P21" i="22" s="1"/>
  <c r="O20" i="22"/>
  <c r="P20" i="22" s="1"/>
  <c r="O19" i="22"/>
  <c r="P19" i="22" s="1"/>
  <c r="O18" i="22"/>
  <c r="P18" i="22" s="1"/>
  <c r="O17" i="22"/>
  <c r="P17" i="22" s="1"/>
  <c r="O16" i="22"/>
  <c r="P16" i="22" s="1"/>
  <c r="F29" i="22"/>
  <c r="H29" i="22" s="1"/>
  <c r="F28" i="22"/>
  <c r="H28" i="22" s="1"/>
  <c r="V22" i="22" a="1"/>
  <c r="V22" i="22" s="1"/>
  <c r="V16" i="22"/>
  <c r="U22" i="22" a="1"/>
  <c r="U22" i="22" s="1"/>
  <c r="U21" i="22"/>
  <c r="U16" i="22"/>
  <c r="T21" i="22"/>
  <c r="T22" i="22" a="1"/>
  <c r="T22" i="22" s="1"/>
  <c r="T16" i="22"/>
  <c r="S22" i="22" a="1"/>
  <c r="S22" i="22" s="1"/>
  <c r="S16" i="22"/>
  <c r="C21" i="22"/>
  <c r="C22" i="22"/>
  <c r="C23" i="22"/>
  <c r="C24" i="22"/>
  <c r="C20" i="22"/>
  <c r="G28" i="22" l="1"/>
  <c r="G29" i="22"/>
  <c r="V18" i="22" a="1"/>
  <c r="V18" i="22" s="1"/>
  <c r="U18" i="22" a="1"/>
  <c r="U18" i="22" s="1"/>
  <c r="T18" i="22" a="1"/>
  <c r="T18" i="22" s="1"/>
  <c r="S18" i="22" a="1"/>
  <c r="S18" i="22" s="1"/>
  <c r="K58" i="22"/>
  <c r="K59" i="22"/>
  <c r="K60" i="22"/>
  <c r="K61" i="22"/>
  <c r="K62" i="22"/>
  <c r="K63" i="22"/>
  <c r="K64" i="22"/>
  <c r="K65" i="22"/>
  <c r="K66" i="22"/>
  <c r="K67" i="22"/>
  <c r="L58" i="22"/>
  <c r="M58" i="22"/>
  <c r="L59" i="22"/>
  <c r="M59" i="22"/>
  <c r="L42" i="22"/>
  <c r="M42" i="22"/>
  <c r="L41" i="22"/>
  <c r="M41" i="22"/>
  <c r="L40" i="22"/>
  <c r="M40" i="22"/>
  <c r="L39" i="22"/>
  <c r="M39" i="22"/>
  <c r="L38" i="22"/>
  <c r="M38" i="22"/>
  <c r="L37" i="22"/>
  <c r="M37" i="22"/>
  <c r="L36" i="22"/>
  <c r="M36" i="22"/>
  <c r="L35" i="22"/>
  <c r="M35" i="22"/>
  <c r="L34" i="22"/>
  <c r="M34" i="22"/>
  <c r="L33" i="22"/>
  <c r="M33" i="22"/>
  <c r="K42" i="22"/>
  <c r="K41" i="22"/>
  <c r="K40" i="22"/>
  <c r="K39" i="22"/>
  <c r="K38" i="22"/>
  <c r="K37" i="22"/>
  <c r="K36" i="22"/>
  <c r="K35" i="22"/>
  <c r="K34" i="22"/>
  <c r="K33" i="22"/>
  <c r="M67" i="22"/>
  <c r="L67" i="22"/>
  <c r="M66" i="22"/>
  <c r="L66" i="22"/>
  <c r="M65" i="22"/>
  <c r="L65" i="22"/>
  <c r="M64" i="22"/>
  <c r="L64" i="22"/>
  <c r="M63" i="22"/>
  <c r="L63" i="22"/>
  <c r="M62" i="22"/>
  <c r="L62" i="22"/>
  <c r="M61" i="22"/>
  <c r="L61" i="22"/>
  <c r="M60" i="22"/>
  <c r="L60" i="22"/>
  <c r="I42" i="22"/>
  <c r="I41" i="22"/>
  <c r="I40" i="22"/>
  <c r="I39" i="22"/>
  <c r="I38" i="22"/>
  <c r="I37" i="22"/>
  <c r="I36" i="22"/>
  <c r="I35" i="22"/>
  <c r="I34" i="22"/>
  <c r="I33" i="22"/>
  <c r="H42" i="22"/>
  <c r="H41" i="22"/>
  <c r="H40" i="22"/>
  <c r="H39" i="22"/>
  <c r="H38" i="22"/>
  <c r="H37" i="22"/>
  <c r="H36" i="22"/>
  <c r="H35" i="22"/>
  <c r="H34" i="22"/>
  <c r="H33" i="22"/>
  <c r="T6" i="19"/>
  <c r="V20" i="22" l="1"/>
  <c r="U20" i="22"/>
  <c r="T20" i="22"/>
  <c r="S20" i="22"/>
  <c r="Y29" i="17"/>
  <c r="Y28" i="17"/>
  <c r="Y26" i="17"/>
  <c r="Y23" i="17"/>
  <c r="Y22" i="17"/>
  <c r="Y21" i="17"/>
  <c r="Y20" i="17"/>
  <c r="R29" i="17"/>
  <c r="V29" i="17" s="1"/>
  <c r="R28" i="17"/>
  <c r="V28" i="17" s="1"/>
  <c r="R27" i="17"/>
  <c r="V27" i="17" s="1"/>
  <c r="R26" i="17"/>
  <c r="R25" i="17"/>
  <c r="R24" i="17"/>
  <c r="R23" i="17"/>
  <c r="R22" i="17"/>
  <c r="R21" i="17"/>
  <c r="R20" i="17"/>
  <c r="Q27" i="16"/>
  <c r="T27" i="16" s="1"/>
  <c r="Q26" i="16"/>
  <c r="T26" i="16" s="1"/>
  <c r="Q25" i="16"/>
  <c r="R25" i="16" s="1"/>
  <c r="Q24" i="16"/>
  <c r="R24" i="16" s="1"/>
  <c r="Q23" i="16"/>
  <c r="R23" i="16" s="1"/>
  <c r="Q22" i="16"/>
  <c r="T22" i="16" s="1"/>
  <c r="Q21" i="16"/>
  <c r="T21" i="16" s="1"/>
  <c r="Q20" i="16"/>
  <c r="T20" i="16" s="1"/>
  <c r="Q19" i="16"/>
  <c r="R19" i="16" s="1"/>
  <c r="Q18" i="16"/>
  <c r="R18" i="16" s="1"/>
  <c r="O27" i="16"/>
  <c r="O26" i="16"/>
  <c r="O25" i="16"/>
  <c r="N24" i="16"/>
  <c r="O23" i="16"/>
  <c r="O22" i="16"/>
  <c r="O21" i="16"/>
  <c r="O20" i="16"/>
  <c r="N19" i="16"/>
  <c r="O18" i="16"/>
  <c r="K53" i="15"/>
  <c r="Q5" i="13"/>
  <c r="R5" i="13" s="1"/>
  <c r="S5" i="13" s="1"/>
  <c r="Q4" i="13"/>
  <c r="R4" i="13" s="1"/>
  <c r="S4" i="13" s="1"/>
  <c r="Q3" i="13"/>
  <c r="R3" i="13" s="1"/>
  <c r="S3" i="13" s="1"/>
  <c r="Q2" i="13"/>
  <c r="R2" i="13" s="1"/>
  <c r="S2" i="13" s="1"/>
  <c r="D41" i="13"/>
  <c r="E41" i="13"/>
  <c r="D42" i="13"/>
  <c r="E42" i="13"/>
  <c r="D43" i="13"/>
  <c r="E43" i="13"/>
  <c r="D44" i="13"/>
  <c r="E44" i="13"/>
  <c r="D45" i="13"/>
  <c r="E45" i="13"/>
  <c r="D46" i="13"/>
  <c r="E46" i="13"/>
  <c r="D47" i="13"/>
  <c r="E47" i="13"/>
  <c r="D48" i="13"/>
  <c r="E48" i="13"/>
  <c r="D49" i="13"/>
  <c r="E49" i="13"/>
  <c r="D50" i="13"/>
  <c r="E50" i="13"/>
  <c r="D51" i="13"/>
  <c r="E51" i="13"/>
  <c r="D52" i="13"/>
  <c r="E52" i="13"/>
  <c r="D53" i="13"/>
  <c r="E53" i="13"/>
  <c r="D54" i="13"/>
  <c r="E54" i="13"/>
  <c r="D55" i="13"/>
  <c r="E55" i="13"/>
  <c r="D56" i="13"/>
  <c r="E56" i="13"/>
  <c r="D57" i="13"/>
  <c r="E57" i="13"/>
  <c r="D58" i="13"/>
  <c r="E58" i="13"/>
  <c r="D59" i="13"/>
  <c r="E59" i="13"/>
  <c r="D60" i="13"/>
  <c r="E60" i="13"/>
  <c r="D61" i="13"/>
  <c r="E61" i="13"/>
  <c r="D62" i="13"/>
  <c r="E62" i="13"/>
  <c r="D63" i="13"/>
  <c r="E63" i="13"/>
  <c r="D64" i="13"/>
  <c r="E64" i="13"/>
  <c r="D65" i="13"/>
  <c r="E65" i="13"/>
  <c r="D66" i="13"/>
  <c r="E66" i="13"/>
  <c r="D67" i="13"/>
  <c r="E67" i="13"/>
  <c r="D68" i="13"/>
  <c r="E68" i="13"/>
  <c r="D69" i="13"/>
  <c r="E69" i="13"/>
  <c r="D70" i="13"/>
  <c r="E70" i="13"/>
  <c r="D71" i="13"/>
  <c r="E71" i="13"/>
  <c r="D72" i="13"/>
  <c r="E72" i="13"/>
  <c r="D73" i="13"/>
  <c r="E73" i="13"/>
  <c r="D74" i="13"/>
  <c r="E74" i="13"/>
  <c r="D75" i="13"/>
  <c r="E75" i="13"/>
  <c r="D76" i="13"/>
  <c r="E76" i="13"/>
  <c r="D77" i="13"/>
  <c r="E77" i="13"/>
  <c r="D78" i="13"/>
  <c r="E78" i="13"/>
  <c r="D79" i="13"/>
  <c r="E79" i="13"/>
  <c r="D80" i="13"/>
  <c r="E80" i="13"/>
  <c r="D81" i="13"/>
  <c r="E81" i="13"/>
  <c r="D82" i="13"/>
  <c r="E82" i="13"/>
  <c r="D83" i="13"/>
  <c r="E83" i="13"/>
  <c r="D84" i="13"/>
  <c r="E84" i="13"/>
  <c r="D85" i="13"/>
  <c r="E85" i="13"/>
  <c r="D86" i="13"/>
  <c r="E86" i="13"/>
  <c r="D87" i="13"/>
  <c r="E87" i="13"/>
  <c r="D88" i="13"/>
  <c r="E88" i="13"/>
  <c r="E40" i="13"/>
  <c r="D40" i="13"/>
  <c r="N62" i="15"/>
  <c r="N61" i="15"/>
  <c r="N60" i="15"/>
  <c r="N59" i="15"/>
  <c r="N58" i="15"/>
  <c r="N57" i="15"/>
  <c r="N56" i="15"/>
  <c r="N55" i="15"/>
  <c r="N54" i="15"/>
  <c r="N53" i="15"/>
  <c r="M62" i="15"/>
  <c r="M61" i="15"/>
  <c r="M60" i="15"/>
  <c r="M59" i="15"/>
  <c r="M58" i="15"/>
  <c r="M57" i="15"/>
  <c r="M56" i="15"/>
  <c r="M55" i="15"/>
  <c r="M54" i="15"/>
  <c r="M53" i="15"/>
  <c r="K62" i="15"/>
  <c r="K61" i="15"/>
  <c r="K60" i="15"/>
  <c r="K59" i="15"/>
  <c r="K58" i="15"/>
  <c r="K57" i="15"/>
  <c r="K56" i="15"/>
  <c r="K55" i="15"/>
  <c r="K54" i="15"/>
  <c r="J62" i="15"/>
  <c r="J61" i="15"/>
  <c r="J60" i="15"/>
  <c r="J59" i="15"/>
  <c r="J58" i="15"/>
  <c r="J57" i="15"/>
  <c r="J56" i="15"/>
  <c r="J55" i="15"/>
  <c r="J54" i="15"/>
  <c r="J53" i="15"/>
  <c r="L6" i="13" a="1"/>
  <c r="L6" i="13" s="1"/>
  <c r="U27" i="17" l="1"/>
  <c r="U28" i="17"/>
  <c r="U29" i="17"/>
  <c r="U22" i="17"/>
  <c r="V22" i="17"/>
  <c r="U23" i="17"/>
  <c r="V23" i="17"/>
  <c r="U24" i="17"/>
  <c r="V24" i="17"/>
  <c r="U20" i="17"/>
  <c r="V20" i="17"/>
  <c r="U25" i="17"/>
  <c r="V25" i="17"/>
  <c r="U26" i="17"/>
  <c r="V26" i="17"/>
  <c r="U21" i="17"/>
  <c r="V21" i="17"/>
  <c r="Y24" i="17"/>
  <c r="Y25" i="17"/>
  <c r="Y27" i="17"/>
  <c r="N27" i="16"/>
  <c r="N23" i="16"/>
  <c r="N25" i="16"/>
  <c r="T19" i="16"/>
  <c r="N26" i="16"/>
  <c r="O24" i="16"/>
  <c r="R20" i="16"/>
  <c r="R22" i="16"/>
  <c r="T23" i="16"/>
  <c r="T24" i="16"/>
  <c r="R26" i="16"/>
  <c r="N22" i="16"/>
  <c r="N20" i="16"/>
  <c r="N21" i="16"/>
  <c r="R27" i="16"/>
  <c r="T18" i="16"/>
  <c r="T25" i="16"/>
  <c r="R21" i="16"/>
  <c r="O19" i="16"/>
  <c r="N18" i="16"/>
  <c r="T8" i="19"/>
  <c r="E37" i="19"/>
  <c r="T2" i="19"/>
  <c r="T4" i="19"/>
  <c r="T3" i="19"/>
  <c r="M2" i="20"/>
  <c r="M5" i="20"/>
  <c r="M7" i="20"/>
  <c r="M6" i="20"/>
  <c r="M4" i="20"/>
  <c r="L5" i="13"/>
  <c r="L4" i="13"/>
  <c r="L3" i="13"/>
  <c r="L2" i="13"/>
  <c r="M3" i="20"/>
  <c r="H46" i="22"/>
  <c r="I46" i="22"/>
  <c r="H47" i="22"/>
  <c r="I47" i="22"/>
  <c r="H48" i="22"/>
  <c r="I48" i="22"/>
  <c r="H49" i="22"/>
  <c r="I49" i="22"/>
  <c r="H50" i="22"/>
  <c r="I50" i="22"/>
  <c r="H51" i="22"/>
  <c r="I51" i="22"/>
  <c r="H52" i="22"/>
  <c r="I52" i="22"/>
  <c r="H53" i="22"/>
  <c r="I53" i="22"/>
  <c r="H54" i="22"/>
  <c r="I54" i="22"/>
  <c r="I45" i="22"/>
  <c r="H45" i="22"/>
  <c r="V21" i="22" s="1"/>
  <c r="U42" i="16"/>
  <c r="S42" i="16"/>
  <c r="R42" i="16"/>
  <c r="U41" i="16"/>
  <c r="S41" i="16"/>
  <c r="R41" i="16"/>
  <c r="P41" i="16"/>
  <c r="P42" i="16"/>
  <c r="B40" i="19"/>
  <c r="S21" i="2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D17CEF-AE55-4E7A-9E42-15164B45B6B7}" name="Query - AllLosses" description="Connection to the 'AllLosses' query in the workbook." type="100" refreshedVersion="8" minRefreshableVersion="5">
    <extLst>
      <ext xmlns:x15="http://schemas.microsoft.com/office/spreadsheetml/2010/11/main" uri="{DE250136-89BD-433C-8126-D09CA5730AF9}">
        <x15:connection id="f42d454c-6c17-4dca-9c58-d1a480442f32"/>
      </ext>
    </extLst>
  </connection>
  <connection id="2" xr16:uid="{06966436-AFD2-429B-8FAF-837F1E8B8377}" name="Query - AllPolicies" description="Connection to the 'AllPolicies' query in the workbook." type="100" refreshedVersion="8" minRefreshableVersion="5">
    <extLst>
      <ext xmlns:x15="http://schemas.microsoft.com/office/spreadsheetml/2010/11/main" uri="{DE250136-89BD-433C-8126-D09CA5730AF9}">
        <x15:connection id="0cf6a5fc-f8e7-4c6b-a21c-5c71961c8acf"/>
      </ext>
    </extLst>
  </connection>
  <connection id="3" xr16:uid="{6BE335C2-4E85-4C1E-ACA4-09604B344327}" name="Query - AllRenewalAccounts" description="Connection to the 'AllRenewalAccounts' query in the workbook." type="100" refreshedVersion="8" minRefreshableVersion="5">
    <extLst>
      <ext xmlns:x15="http://schemas.microsoft.com/office/spreadsheetml/2010/11/main" uri="{DE250136-89BD-433C-8126-D09CA5730AF9}">
        <x15:connection id="c33074a8-4c15-4ad5-bfd6-d4696c179652"/>
      </ext>
    </extLst>
  </connection>
  <connection id="4" xr16:uid="{4701B859-B0F1-4AA9-983F-40B7F67111F9}" name="Query - Coverage Type" description="Connection to the 'Coverage Type' query in the workbook." type="100" refreshedVersion="8" minRefreshableVersion="5">
    <extLst>
      <ext xmlns:x15="http://schemas.microsoft.com/office/spreadsheetml/2010/11/main" uri="{DE250136-89BD-433C-8126-D09CA5730AF9}">
        <x15:connection id="37edf4cf-b621-4d19-a53e-b012235cfbb6"/>
      </ext>
    </extLst>
  </connection>
  <connection id="5" xr16:uid="{21F48DC2-7CE3-4394-BB66-9793651FF9A0}" name="Query - Coverage Type Helper - Hit Ratio" description="Connection to the 'Coverage Type Helper - Hit Ratio' query in the workbook." type="100" refreshedVersion="8" minRefreshableVersion="5">
    <extLst>
      <ext xmlns:x15="http://schemas.microsoft.com/office/spreadsheetml/2010/11/main" uri="{DE250136-89BD-433C-8126-D09CA5730AF9}">
        <x15:connection id="8a965d8a-ed8f-4279-a0bc-9b7429ef5c47"/>
      </ext>
    </extLst>
  </connection>
  <connection id="6" xr16:uid="{B0B27D13-6FF9-4ACB-9A3F-6CBDF4712D7B}" name="Query - CurrentBook" description="Connection to the 'CurrentBook' query in the workbook." type="100" refreshedVersion="8" minRefreshableVersion="5">
    <extLst>
      <ext xmlns:x15="http://schemas.microsoft.com/office/spreadsheetml/2010/11/main" uri="{DE250136-89BD-433C-8126-D09CA5730AF9}">
        <x15:connection id="5049793d-95b0-4684-baa1-f7e5507cbae6"/>
      </ext>
    </extLst>
  </connection>
  <connection id="7" xr16:uid="{9EED12F7-1C19-4860-B31E-BC3016150183}" name="Query - DimBroker" description="Connection to the 'DimBroker' query in the workbook." type="100" refreshedVersion="8" minRefreshableVersion="5">
    <extLst>
      <ext xmlns:x15="http://schemas.microsoft.com/office/spreadsheetml/2010/11/main" uri="{DE250136-89BD-433C-8126-D09CA5730AF9}">
        <x15:connection id="98b3dcd5-6849-4ab5-9e56-769056ea8be2"/>
      </ext>
    </extLst>
  </connection>
  <connection id="8" xr16:uid="{EC7AB79D-443C-40C0-9DB8-2BFED89D349A}" name="Query - DimDate" description="Connection to the 'DimDate' query in the workbook." type="100" refreshedVersion="8" minRefreshableVersion="5">
    <extLst>
      <ext xmlns:x15="http://schemas.microsoft.com/office/spreadsheetml/2010/11/main" uri="{DE250136-89BD-433C-8126-D09CA5730AF9}">
        <x15:connection id="d0faa7a1-9501-4fd1-9a45-c64e891a162f"/>
      </ext>
    </extLst>
  </connection>
  <connection id="9" xr16:uid="{D3598A26-9379-474F-8FE3-8B3F7F43009C}" name="Query - DimLineCat" description="Connection to the 'DimLineCat' query in the workbook." type="100" refreshedVersion="8" minRefreshableVersion="5">
    <extLst>
      <ext xmlns:x15="http://schemas.microsoft.com/office/spreadsheetml/2010/11/main" uri="{DE250136-89BD-433C-8126-D09CA5730AF9}">
        <x15:connection id="6ff9dea9-ca53-4cb7-abae-a0b2d20c682c"/>
      </ext>
    </extLst>
  </connection>
  <connection id="10" xr16:uid="{9091B9C1-ADCB-4E60-BF5B-C05EE1C61A01}" name="Query - DimState" description="Connection to the 'DimState' query in the workbook." type="100" refreshedVersion="8" minRefreshableVersion="5">
    <extLst>
      <ext xmlns:x15="http://schemas.microsoft.com/office/spreadsheetml/2010/11/main" uri="{DE250136-89BD-433C-8126-D09CA5730AF9}">
        <x15:connection id="aef53b48-1071-431d-aa7d-ad5faf8c1e6a"/>
      </ext>
    </extLst>
  </connection>
  <connection id="11" xr16:uid="{B4D57DA4-BFDF-4C7C-BE2F-04B48E3037D0}" name="Query - DimUnderwriter" description="Connection to the 'DimUnderwriter' query in the workbook." type="100" refreshedVersion="8" minRefreshableVersion="5">
    <extLst>
      <ext xmlns:x15="http://schemas.microsoft.com/office/spreadsheetml/2010/11/main" uri="{DE250136-89BD-433C-8126-D09CA5730AF9}">
        <x15:connection id="12b8c91b-e3e9-4bc9-9c95-26835855ade8"/>
      </ext>
    </extLst>
  </connection>
  <connection id="12" xr16:uid="{07BC295F-A2C5-4CAA-8D04-F1D092019CB0}" name="Query - NewBusiness" description="Connection to the 'NewBusiness' query in the workbook." type="100" refreshedVersion="8" minRefreshableVersion="5">
    <extLst>
      <ext xmlns:x15="http://schemas.microsoft.com/office/spreadsheetml/2010/11/main" uri="{DE250136-89BD-433C-8126-D09CA5730AF9}">
        <x15:connection id="810ca345-b396-44d5-86d2-e727a481b005"/>
      </ext>
    </extLst>
  </connection>
  <connection id="13" xr16:uid="{1D12C61E-F1E0-4725-817C-490F55237ECC}" name="Query - PKGRenewalAccounts" description="Connection to the 'PKGRenewalAccounts' query in the workbook." type="100" refreshedVersion="8" minRefreshableVersion="5">
    <extLst>
      <ext xmlns:x15="http://schemas.microsoft.com/office/spreadsheetml/2010/11/main" uri="{DE250136-89BD-433C-8126-D09CA5730AF9}">
        <x15:connection id="096639f7-c592-4bc0-a740-482359c8cce0"/>
      </ext>
    </extLst>
  </connection>
  <connection id="14" xr16:uid="{A0BF774F-B17E-4A4D-A9B5-A14B8CD9486B}" name="Query - PKGRenewalPremiums" description="Connection to the 'PKGRenewalPremiums' query in the workbook." type="100" refreshedVersion="8" minRefreshableVersion="5">
    <extLst>
      <ext xmlns:x15="http://schemas.microsoft.com/office/spreadsheetml/2010/11/main" uri="{DE250136-89BD-433C-8126-D09CA5730AF9}">
        <x15:connection id="46044029-32e1-4daa-8845-bd1f4c7844e1"/>
      </ext>
    </extLst>
  </connection>
  <connection id="15" xr16:uid="{2CD8579B-F198-4B81-8FAC-E021D2F5C817}" name="Query - PreviousYearAllPolicies" description="Connection to the 'PreviousYearAllPolicies' query in the workbook." type="100" refreshedVersion="8" minRefreshableVersion="5">
    <extLst>
      <ext xmlns:x15="http://schemas.microsoft.com/office/spreadsheetml/2010/11/main" uri="{DE250136-89BD-433C-8126-D09CA5730AF9}">
        <x15:connection id="9571bce7-66b1-44dd-952c-3dfbdf95ba4a"/>
      </ext>
    </extLst>
  </connection>
  <connection id="16" xr16:uid="{A044DAA4-2A4A-416C-9D4B-E6F9E34B4B3F}" name="Query - WCRenewal" description="Connection to the 'WCRenewal' query in the workbook." type="100" refreshedVersion="8" minRefreshableVersion="5">
    <extLst>
      <ext xmlns:x15="http://schemas.microsoft.com/office/spreadsheetml/2010/11/main" uri="{DE250136-89BD-433C-8126-D09CA5730AF9}">
        <x15:connection id="89d95298-4f2d-4881-ad14-21bb0d40954b"/>
      </ext>
    </extLst>
  </connection>
  <connection id="17" xr16:uid="{260F3DF0-7B9C-4311-8328-D0D3A27D538F}"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3">
    <s v="ThisWorkbookDataModel"/>
    <s v="{[NewBusiness].[Status].&amp;[Sold],[NewBusiness].[Status].&amp;[Not Written]}"/>
    <s v="{[NewBusiness].[Status].&amp;[Declined],[NewBusiness].[Status].&amp;[Not Written]}"/>
  </metadataStrings>
  <mdxMetadata count="2">
    <mdx n="0" f="s">
      <ms ns="1" c="0"/>
    </mdx>
    <mdx n="0" f="s">
      <ms ns="2" c="0"/>
    </mdx>
  </mdxMetadata>
  <futureMetadata name="XLDAPR" count="1">
    <bk>
      <extLst>
        <ext uri="{bdbb8cdc-fa1e-496e-a857-3c3f30c029c3}">
          <xda:dynamicArrayProperties fDynamic="1" fCollapsed="0"/>
        </ext>
      </extLst>
    </bk>
  </futureMetadata>
  <cellMetadata count="1">
    <bk>
      <rc t="2" v="0"/>
    </bk>
  </cellMetadata>
  <valueMetadata count="2">
    <bk>
      <rc t="1" v="0"/>
    </bk>
    <bk>
      <rc t="1" v="1"/>
    </bk>
  </valueMetadata>
</metadata>
</file>

<file path=xl/sharedStrings.xml><?xml version="1.0" encoding="utf-8"?>
<sst xmlns="http://schemas.openxmlformats.org/spreadsheetml/2006/main" count="157185" uniqueCount="12128">
  <si>
    <t>Insured Name</t>
  </si>
  <si>
    <t>Policy ID</t>
  </si>
  <si>
    <t>New/Renewal</t>
  </si>
  <si>
    <t>Coverage Type</t>
  </si>
  <si>
    <t>Line Category</t>
  </si>
  <si>
    <t>Underwriter</t>
  </si>
  <si>
    <t>Broker ID</t>
  </si>
  <si>
    <t>Broker Name</t>
  </si>
  <si>
    <t>Insurance Company</t>
  </si>
  <si>
    <t>Premium</t>
  </si>
  <si>
    <t>State</t>
  </si>
  <si>
    <t>Zip</t>
  </si>
  <si>
    <t>Pioneer Moving Experts &amp; Storage Co.</t>
  </si>
  <si>
    <t>POL-2025001900</t>
  </si>
  <si>
    <t>Renewal</t>
  </si>
  <si>
    <t>Commercial General Liability</t>
  </si>
  <si>
    <t>PKG</t>
  </si>
  <si>
    <t>Sidney O'Shea</t>
  </si>
  <si>
    <t>BRK-1222</t>
  </si>
  <si>
    <t>Northstar Risk Solutions</t>
  </si>
  <si>
    <t>Cedar Valley Underwriters</t>
  </si>
  <si>
    <t>NY</t>
  </si>
  <si>
    <t>POL-2025008333</t>
  </si>
  <si>
    <t>BlueStone Capital Insurance</t>
  </si>
  <si>
    <t>Beacon Van Lines Network &amp; Storage Group</t>
  </si>
  <si>
    <t>POL-2025002708</t>
  </si>
  <si>
    <t>Mason Whitaker</t>
  </si>
  <si>
    <t>BRK-1167</t>
  </si>
  <si>
    <t>Meridian Brokerage</t>
  </si>
  <si>
    <t>Beacon River Assurance</t>
  </si>
  <si>
    <t>TN</t>
  </si>
  <si>
    <t>POL-2025009969</t>
  </si>
  <si>
    <t>Commercial Property</t>
  </si>
  <si>
    <t>POL-202515762</t>
  </si>
  <si>
    <t>Umbrella</t>
  </si>
  <si>
    <t>Northbridge Mutual Insurance Company</t>
  </si>
  <si>
    <t>POL-2025007994</t>
  </si>
  <si>
    <t>Victory Relocation Experts &amp; Storage Group</t>
  </si>
  <si>
    <t>POL-2025001423</t>
  </si>
  <si>
    <t>New</t>
  </si>
  <si>
    <t>Taylor Collins</t>
  </si>
  <si>
    <t>BRK-1113</t>
  </si>
  <si>
    <t>Pioneer Insurance Group</t>
  </si>
  <si>
    <t>FL</t>
  </si>
  <si>
    <t>POL-2025005482</t>
  </si>
  <si>
    <t>POL-2025014178</t>
  </si>
  <si>
    <t>Coastal Van Lines Experts &amp; Storage Solutions</t>
  </si>
  <si>
    <t>POL-2025004353</t>
  </si>
  <si>
    <t>Noah Kensington</t>
  </si>
  <si>
    <t>BRK-1109</t>
  </si>
  <si>
    <t>Keystone Insurance Group</t>
  </si>
  <si>
    <t>NJ</t>
  </si>
  <si>
    <t>POL-2025011525</t>
  </si>
  <si>
    <t>POL-2025001735</t>
  </si>
  <si>
    <t>Workers' Compensation</t>
  </si>
  <si>
    <t>WC</t>
  </si>
  <si>
    <t>POL-2025009340</t>
  </si>
  <si>
    <t>Capital Warehouse Pros &amp; Storage LLC</t>
  </si>
  <si>
    <t>POL-2025011948</t>
  </si>
  <si>
    <t>BRK-1178</t>
  </si>
  <si>
    <t>Crestview Brokerage</t>
  </si>
  <si>
    <t>MA</t>
  </si>
  <si>
    <t>Evergreen Van Lines &amp; Storage Co.</t>
  </si>
  <si>
    <t>POL-2025005190</t>
  </si>
  <si>
    <t>Ethan Caldwell</t>
  </si>
  <si>
    <t>BRK-1117</t>
  </si>
  <si>
    <t>Legacy Insurance Group</t>
  </si>
  <si>
    <t>POL-2025009237</t>
  </si>
  <si>
    <t>TrueNorth Transit Pros &amp; Storage Solutions</t>
  </si>
  <si>
    <t>POL-2025008448</t>
  </si>
  <si>
    <t>Michael Swift</t>
  </si>
  <si>
    <t>BRK-1030</t>
  </si>
  <si>
    <t>Victory Insurance Brokers</t>
  </si>
  <si>
    <t>CT</t>
  </si>
  <si>
    <t>POL-2025000332</t>
  </si>
  <si>
    <t>Falcon Relocation Experts &amp; Storage Inc.</t>
  </si>
  <si>
    <t>POL-2025006426</t>
  </si>
  <si>
    <t>Lucas Harrington</t>
  </si>
  <si>
    <t>BRK-1035</t>
  </si>
  <si>
    <t>Eagle Crest Insurance Brokers</t>
  </si>
  <si>
    <t>RI</t>
  </si>
  <si>
    <t>POL-2025013846</t>
  </si>
  <si>
    <t>POL-2025000335</t>
  </si>
  <si>
    <t>Summit Oak Insurance Holdings</t>
  </si>
  <si>
    <t>POL-2025001278</t>
  </si>
  <si>
    <t>River Logistics Experts &amp; Storage Services</t>
  </si>
  <si>
    <t>POL-2025011538</t>
  </si>
  <si>
    <t>BRK-1158</t>
  </si>
  <si>
    <t>Blue Horizon Brokerage</t>
  </si>
  <si>
    <t>Falcon Ridge Assurance Company</t>
  </si>
  <si>
    <t>LA</t>
  </si>
  <si>
    <t>POL-2025001575</t>
  </si>
  <si>
    <t>POL-2025003688</t>
  </si>
  <si>
    <t>Eagle Transfer Experts &amp; Storage Group</t>
  </si>
  <si>
    <t>POL-2025005528</t>
  </si>
  <si>
    <t>Diana White</t>
  </si>
  <si>
    <t>BRK-1006</t>
  </si>
  <si>
    <t>Sterling Insurance Brokers</t>
  </si>
  <si>
    <t>WA</t>
  </si>
  <si>
    <t>POL-2025001486</t>
  </si>
  <si>
    <t>POL-2025013110</t>
  </si>
  <si>
    <t>Guardian Warehouse Systems &amp; Storage Services</t>
  </si>
  <si>
    <t>POL-2025015420</t>
  </si>
  <si>
    <t>BRK-1070</t>
  </si>
  <si>
    <t>Prime Risk Advisors</t>
  </si>
  <si>
    <t>PA</t>
  </si>
  <si>
    <t>POL-2025013542</t>
  </si>
  <si>
    <t>POL-2025009628</t>
  </si>
  <si>
    <t>Bright Relocation Network &amp; Storage Group</t>
  </si>
  <si>
    <t>POL-2025010465</t>
  </si>
  <si>
    <t>Legacy Cargo Systems &amp; Storage Solutions</t>
  </si>
  <si>
    <t>POL-2025014252</t>
  </si>
  <si>
    <t>Alexander Brooks</t>
  </si>
  <si>
    <t>BRK-1141</t>
  </si>
  <si>
    <t>Pacific Crest Insurance Group</t>
  </si>
  <si>
    <t>KY</t>
  </si>
  <si>
    <t>POL-2025014489</t>
  </si>
  <si>
    <t>POL-2025012869</t>
  </si>
  <si>
    <t>Sterling Van Lines Experts &amp; Storage Inc.</t>
  </si>
  <si>
    <t>POL-2025011875</t>
  </si>
  <si>
    <t>POL-2025011405</t>
  </si>
  <si>
    <t>Unity Express Experts &amp; Storage LLC</t>
  </si>
  <si>
    <t>POL-2025008016</t>
  </si>
  <si>
    <t>BRK-1089</t>
  </si>
  <si>
    <t>Pacific Crest Risk Advisors</t>
  </si>
  <si>
    <t>CA</t>
  </si>
  <si>
    <t>Metro Warehouse &amp; Storage Solutions</t>
  </si>
  <si>
    <t>POL-2025011254</t>
  </si>
  <si>
    <t>POL-2025000820</t>
  </si>
  <si>
    <t>POL-2025007014</t>
  </si>
  <si>
    <t>POL-2025004745</t>
  </si>
  <si>
    <t>Summit Transit Pros &amp; Storage Solutions</t>
  </si>
  <si>
    <t>POL-2025005953</t>
  </si>
  <si>
    <t>BRK-1102</t>
  </si>
  <si>
    <t>Valley Risk Advisors</t>
  </si>
  <si>
    <t>MS</t>
  </si>
  <si>
    <t>POL-2025002057</t>
  </si>
  <si>
    <t>POL-2025011279</t>
  </si>
  <si>
    <t>NorthStar Moving Network &amp; Storage Partners</t>
  </si>
  <si>
    <t>POL-2025000275</t>
  </si>
  <si>
    <t>Daniel Prescott</t>
  </si>
  <si>
    <t>BRK-1091</t>
  </si>
  <si>
    <t>Sentinel Risk Advisors</t>
  </si>
  <si>
    <t>CO</t>
  </si>
  <si>
    <t>POL-2025008262</t>
  </si>
  <si>
    <t>POL-2025013942</t>
  </si>
  <si>
    <t>Evergreen Lane Assurance</t>
  </si>
  <si>
    <t>POL-2025007170</t>
  </si>
  <si>
    <t>Monarch Harbor Insurance</t>
  </si>
  <si>
    <t>Heritage Van Lines Pros &amp; Storage Group</t>
  </si>
  <si>
    <t>POL-2025004112</t>
  </si>
  <si>
    <t>POL-2025006420</t>
  </si>
  <si>
    <t>POL-2025008154</t>
  </si>
  <si>
    <t>Eagle Moving Systems &amp; Storage Co.</t>
  </si>
  <si>
    <t>POL-2025011289</t>
  </si>
  <si>
    <t>BRK-1004</t>
  </si>
  <si>
    <t>Harbor Point Insurance Brokers</t>
  </si>
  <si>
    <t>POL-2025008227</t>
  </si>
  <si>
    <t>Liberty Storage Partners</t>
  </si>
  <si>
    <t>POL-2025014823</t>
  </si>
  <si>
    <t>POL-2025003931</t>
  </si>
  <si>
    <t>POL-2025010838</t>
  </si>
  <si>
    <t>POL-2025000849</t>
  </si>
  <si>
    <t>Ironwood Storage Systems Solutions</t>
  </si>
  <si>
    <t>POL-2025011666</t>
  </si>
  <si>
    <t>BRK-1037</t>
  </si>
  <si>
    <t>Pacific Crest Insurance Brokers</t>
  </si>
  <si>
    <t>GA</t>
  </si>
  <si>
    <t>POL-2025012394</t>
  </si>
  <si>
    <t>POL-2025008486</t>
  </si>
  <si>
    <t>Atlas Cargo Systems &amp; Storage Partners</t>
  </si>
  <si>
    <t>POL-2025014617</t>
  </si>
  <si>
    <t>Atlas Logistics Experts &amp; Storage Services</t>
  </si>
  <si>
    <t>POL-2025002195</t>
  </si>
  <si>
    <t>BRK-1092</t>
  </si>
  <si>
    <t>TrueNorth Risk Advisors</t>
  </si>
  <si>
    <t>POL-2025001381</t>
  </si>
  <si>
    <t>Prime Logistics Systems &amp; Storage Partners</t>
  </si>
  <si>
    <t>POL-2025007813</t>
  </si>
  <si>
    <t>BRK-1184</t>
  </si>
  <si>
    <t>Falcon Brokerage</t>
  </si>
  <si>
    <t>ID</t>
  </si>
  <si>
    <t>POL-2025008533</t>
  </si>
  <si>
    <t>Ironwood Logistics Pros &amp; Storage Co.</t>
  </si>
  <si>
    <t>POL-2025009107</t>
  </si>
  <si>
    <t>POL-2025001201</t>
  </si>
  <si>
    <t>POL-2025012478</t>
  </si>
  <si>
    <t>POL-2025005945</t>
  </si>
  <si>
    <t>Beacon Cargo Pros &amp; Storage Partners</t>
  </si>
  <si>
    <t>POL-2025008474</t>
  </si>
  <si>
    <t>NC</t>
  </si>
  <si>
    <t>POL-2025003410</t>
  </si>
  <si>
    <t>POL-2025010702</t>
  </si>
  <si>
    <t>Prime Cargo Systems &amp; Storage LLC</t>
  </si>
  <si>
    <t>POL-2025002716</t>
  </si>
  <si>
    <t>BRK-1078</t>
  </si>
  <si>
    <t>Ironwood Risk Advisors</t>
  </si>
  <si>
    <t>POL-2025000761</t>
  </si>
  <si>
    <t>POL-2025007141</t>
  </si>
  <si>
    <t>Metro Transit Systems &amp; Storage Services</t>
  </si>
  <si>
    <t>POL-2025007543</t>
  </si>
  <si>
    <t>BRK-1017</t>
  </si>
  <si>
    <t>Unity Insurance Brokers</t>
  </si>
  <si>
    <t>IL</t>
  </si>
  <si>
    <t>POL-2025009558</t>
  </si>
  <si>
    <t>POL-2025005043</t>
  </si>
  <si>
    <t>POL-2025009139</t>
  </si>
  <si>
    <t>Apex Transfer Systems &amp; Storage Group</t>
  </si>
  <si>
    <t>POL-2025002856</t>
  </si>
  <si>
    <t>BRK-1145</t>
  </si>
  <si>
    <t>Aspen Insurance Group</t>
  </si>
  <si>
    <t>POL-2025015416</t>
  </si>
  <si>
    <t>POL-2025008256</t>
  </si>
  <si>
    <t>Summit Transit Pros &amp; Storage Services</t>
  </si>
  <si>
    <t>POL-2025008107</t>
  </si>
  <si>
    <t>SC</t>
  </si>
  <si>
    <t>Eagle Storage Experts Group</t>
  </si>
  <si>
    <t>POL-2025000579</t>
  </si>
  <si>
    <t>BRK-1005</t>
  </si>
  <si>
    <t>Keystone Insurance Brokers</t>
  </si>
  <si>
    <t>POL-2025009411</t>
  </si>
  <si>
    <t>POL-2025001579</t>
  </si>
  <si>
    <t>POL-2025007492</t>
  </si>
  <si>
    <t>Coastal Van Lines Experts &amp; Storage Co.</t>
  </si>
  <si>
    <t>POL-2025014749</t>
  </si>
  <si>
    <t>TX</t>
  </si>
  <si>
    <t>POL-2025008170</t>
  </si>
  <si>
    <t>POL-2025005837</t>
  </si>
  <si>
    <t>Silver Express Experts &amp; Storage Solutions</t>
  </si>
  <si>
    <t>POL-2025012929</t>
  </si>
  <si>
    <t>BRK-1190</t>
  </si>
  <si>
    <t>ClearPath Brokerage</t>
  </si>
  <si>
    <t>POL-2025012019</t>
  </si>
  <si>
    <t>POL-2025004650</t>
  </si>
  <si>
    <t>Capital Transfer &amp; Storage Co.</t>
  </si>
  <si>
    <t>POL-2025010888</t>
  </si>
  <si>
    <t>BRK-1233</t>
  </si>
  <si>
    <t>Reliance Risk Solutions</t>
  </si>
  <si>
    <t>POL-2025004515</t>
  </si>
  <si>
    <t>POL-2025004274</t>
  </si>
  <si>
    <t>Pacific Storage Group</t>
  </si>
  <si>
    <t>POL-2025002064</t>
  </si>
  <si>
    <t>POL-2025013800</t>
  </si>
  <si>
    <t>Liberty Storage Experts Solutions</t>
  </si>
  <si>
    <t>POL-2025008081</t>
  </si>
  <si>
    <t>MD</t>
  </si>
  <si>
    <t>Pacific Express Systems &amp; Storage Group</t>
  </si>
  <si>
    <t>POL-2025009630</t>
  </si>
  <si>
    <t>Sarah Conner</t>
  </si>
  <si>
    <t>MI</t>
  </si>
  <si>
    <t>POL-2025012786</t>
  </si>
  <si>
    <t>POL-2025008611</t>
  </si>
  <si>
    <t>Metro Logistics Network &amp; Storage Solutions</t>
  </si>
  <si>
    <t>POL-2025015465</t>
  </si>
  <si>
    <t>POL-2025015001</t>
  </si>
  <si>
    <t>POL-2025009651</t>
  </si>
  <si>
    <t>POL-2025004841</t>
  </si>
  <si>
    <t>Pacific Logistics Pros &amp; Storage Group</t>
  </si>
  <si>
    <t>POL-2025005819</t>
  </si>
  <si>
    <t>POL-2025012752</t>
  </si>
  <si>
    <t>POL-2025008731</t>
  </si>
  <si>
    <t>POL-2025011066</t>
  </si>
  <si>
    <t>Eagle Express Network &amp; Storage Partners</t>
  </si>
  <si>
    <t>POL-2025002316</t>
  </si>
  <si>
    <t>Unity Relocation Pros &amp; Storage Inc.</t>
  </si>
  <si>
    <t>POL-2025012973</t>
  </si>
  <si>
    <t>POL-2025011979</t>
  </si>
  <si>
    <t>POL-2025012080</t>
  </si>
  <si>
    <t>Keystone Express &amp; Storage Group</t>
  </si>
  <si>
    <t>POL-2025013195</t>
  </si>
  <si>
    <t>BRK-1221</t>
  </si>
  <si>
    <t>Legacy Risk Solutions</t>
  </si>
  <si>
    <t>POL-2025001732</t>
  </si>
  <si>
    <t>POL-2025009312</t>
  </si>
  <si>
    <t>Legacy Moving &amp; Storage Co.</t>
  </si>
  <si>
    <t>POL-2025007716</t>
  </si>
  <si>
    <t>BRK-1245</t>
  </si>
  <si>
    <t>Pacific Crest Risk Solutions</t>
  </si>
  <si>
    <t>POL-2025014797</t>
  </si>
  <si>
    <t>POL-2025003409</t>
  </si>
  <si>
    <t>Redwood Moving &amp; Storage Inc.</t>
  </si>
  <si>
    <t>POL-2025009101</t>
  </si>
  <si>
    <t>BRK-1079</t>
  </si>
  <si>
    <t>Coastal Risk Advisors</t>
  </si>
  <si>
    <t>Harbor Storage Solutions</t>
  </si>
  <si>
    <t>POL-2025013431</t>
  </si>
  <si>
    <t>POL-2025010372</t>
  </si>
  <si>
    <t>POL-2025001006</t>
  </si>
  <si>
    <t>Nova Warehouse Pros &amp; Storage Partners</t>
  </si>
  <si>
    <t>POL-2025012109</t>
  </si>
  <si>
    <t>POL-2025008584</t>
  </si>
  <si>
    <t>POL-2025008986</t>
  </si>
  <si>
    <t>POL-2025013945</t>
  </si>
  <si>
    <t>POL-2025006459</t>
  </si>
  <si>
    <t>Atlas Transfer &amp; Storage Co.</t>
  </si>
  <si>
    <t>POL-2025007630</t>
  </si>
  <si>
    <t>POL-2025001997</t>
  </si>
  <si>
    <t>POL-2025003654</t>
  </si>
  <si>
    <t>POL-2025003816</t>
  </si>
  <si>
    <t>Cedar Transfer &amp; Storage Inc.</t>
  </si>
  <si>
    <t>POL-2025015022</t>
  </si>
  <si>
    <t>POL-2025008656</t>
  </si>
  <si>
    <t>Silver Transit &amp; Storage Group</t>
  </si>
  <si>
    <t>POL-2025013966</t>
  </si>
  <si>
    <t>Isabella Thornton</t>
  </si>
  <si>
    <t>BRK-1210</t>
  </si>
  <si>
    <t>Blue Horizon Risk Solutions</t>
  </si>
  <si>
    <t>POL-2025003088</t>
  </si>
  <si>
    <t>Cornerstone Warehouse &amp; Storage Inc.</t>
  </si>
  <si>
    <t>POL-2025014141</t>
  </si>
  <si>
    <t>VA</t>
  </si>
  <si>
    <t>POL-2025013255</t>
  </si>
  <si>
    <t>POL-2025003183</t>
  </si>
  <si>
    <t>Evergreen Storage Network Services</t>
  </si>
  <si>
    <t>POL-2025009728</t>
  </si>
  <si>
    <t>POL-2025008161</t>
  </si>
  <si>
    <t>Evergreen Storage Co.</t>
  </si>
  <si>
    <t>POL-2025009711</t>
  </si>
  <si>
    <t>Prime Van Lines Systems &amp; Storage Solutions</t>
  </si>
  <si>
    <t>POL-2025005261</t>
  </si>
  <si>
    <t>POL-2025003576</t>
  </si>
  <si>
    <t>POL-2025004918</t>
  </si>
  <si>
    <t>Keystone Warehouse Experts &amp; Storage Services</t>
  </si>
  <si>
    <t>POL-2025004336</t>
  </si>
  <si>
    <t>Unity Moving Experts &amp; Storage Group</t>
  </si>
  <si>
    <t>POL-2025001962</t>
  </si>
  <si>
    <t>BRK-1159</t>
  </si>
  <si>
    <t>Summit Brokerage</t>
  </si>
  <si>
    <t>IN</t>
  </si>
  <si>
    <t>POL-2025010011</t>
  </si>
  <si>
    <t>POL-2025010218</t>
  </si>
  <si>
    <t>Frontier Cargo &amp; Storage Inc.</t>
  </si>
  <si>
    <t>POL-2025007147</t>
  </si>
  <si>
    <t>POL-2025011367</t>
  </si>
  <si>
    <t>Bridge Warehouse Experts &amp; Storage Partners</t>
  </si>
  <si>
    <t>POL-2025015182</t>
  </si>
  <si>
    <t>AZ</t>
  </si>
  <si>
    <t>Cedar Logistics Pros &amp; Storage Services</t>
  </si>
  <si>
    <t>POL-2025013221</t>
  </si>
  <si>
    <t>POL-2025015511</t>
  </si>
  <si>
    <t>POL-2025005293</t>
  </si>
  <si>
    <t>Legacy Transit Systems &amp; Storage Group</t>
  </si>
  <si>
    <t>POL-2025012843</t>
  </si>
  <si>
    <t>BRK-1156</t>
  </si>
  <si>
    <t>Heritage Insurance Group</t>
  </si>
  <si>
    <t>MO</t>
  </si>
  <si>
    <t>Sterling Transfer Network &amp; Storage Solutions</t>
  </si>
  <si>
    <t>POL-2025010531</t>
  </si>
  <si>
    <t>BRK-1182</t>
  </si>
  <si>
    <t>Ironwood Brokerage</t>
  </si>
  <si>
    <t>POL-2025000101</t>
  </si>
  <si>
    <t>POL-2025001703</t>
  </si>
  <si>
    <t>Valley Van Lines Network &amp; Storage Group</t>
  </si>
  <si>
    <t>POL-2025010960</t>
  </si>
  <si>
    <t>POL-2025012205</t>
  </si>
  <si>
    <t>POL-2025013707</t>
  </si>
  <si>
    <t>Ironwood Cargo Network &amp; Storage Inc.</t>
  </si>
  <si>
    <t>POL-2025008381</t>
  </si>
  <si>
    <t>POL-2025008850</t>
  </si>
  <si>
    <t>Valley Storage Network Services</t>
  </si>
  <si>
    <t>POL-2025009520</t>
  </si>
  <si>
    <t>BRK-1105</t>
  </si>
  <si>
    <t>Apex Insurance Group</t>
  </si>
  <si>
    <t>POL-2025000981</t>
  </si>
  <si>
    <t>POL-2025002773</t>
  </si>
  <si>
    <t>Redwood Cargo Network &amp; Storage LLC</t>
  </si>
  <si>
    <t>POL-2025005297</t>
  </si>
  <si>
    <t>Bridge Cargo Pros &amp; Storage Inc.</t>
  </si>
  <si>
    <t>POL-2025012201</t>
  </si>
  <si>
    <t>Frontier Cargo Pros &amp; Storage Solutions</t>
  </si>
  <si>
    <t>POL-2025014452</t>
  </si>
  <si>
    <t>POL-2025004032</t>
  </si>
  <si>
    <t>POL-2025007400</t>
  </si>
  <si>
    <t>Cedar Express &amp; Storage Services</t>
  </si>
  <si>
    <t>POL-2025011394</t>
  </si>
  <si>
    <t>BRK-1086</t>
  </si>
  <si>
    <t>ClearPath Risk Advisors</t>
  </si>
  <si>
    <t>POL-2025006687</t>
  </si>
  <si>
    <t>POL-2025012613</t>
  </si>
  <si>
    <t>Valley Moving Pros &amp; Storage Partners</t>
  </si>
  <si>
    <t>POL-2025004039</t>
  </si>
  <si>
    <t>POL-2025009327</t>
  </si>
  <si>
    <t>River Van Lines &amp; Storage Co.</t>
  </si>
  <si>
    <t>POL-2025011576</t>
  </si>
  <si>
    <t>BRK-1243</t>
  </si>
  <si>
    <t>Eagle Crest Risk Solutions</t>
  </si>
  <si>
    <t>OH</t>
  </si>
  <si>
    <t>POL-2025004626</t>
  </si>
  <si>
    <t>POL-2025006872</t>
  </si>
  <si>
    <t>POL-2025002525</t>
  </si>
  <si>
    <t>Eagle Express Network &amp; Storage Group</t>
  </si>
  <si>
    <t>POL-2025010404</t>
  </si>
  <si>
    <t>POL-2025007703</t>
  </si>
  <si>
    <t>POL-2025009814</t>
  </si>
  <si>
    <t>Golden Express Network &amp; Storage Services</t>
  </si>
  <si>
    <t>POL-2025003909</t>
  </si>
  <si>
    <t>BRK-1003</t>
  </si>
  <si>
    <t>Summit Insurance Brokers</t>
  </si>
  <si>
    <t>POL-2025004807</t>
  </si>
  <si>
    <t>POL-2025006988</t>
  </si>
  <si>
    <t>POL-2025007503</t>
  </si>
  <si>
    <t>POL-2025014479</t>
  </si>
  <si>
    <t>Harbor Storage &amp; Storage Inc.</t>
  </si>
  <si>
    <t>POL-2025014558</t>
  </si>
  <si>
    <t>POL-2025003469</t>
  </si>
  <si>
    <t>POL-2025006335</t>
  </si>
  <si>
    <t>POL-2025003170</t>
  </si>
  <si>
    <t>River Moving Experts &amp; Storage LLC</t>
  </si>
  <si>
    <t>POL-2025006653</t>
  </si>
  <si>
    <t>WI</t>
  </si>
  <si>
    <t>Guardian Warehouse Systems &amp; Storage Inc.</t>
  </si>
  <si>
    <t>POL-2025002378</t>
  </si>
  <si>
    <t>BRK-1153</t>
  </si>
  <si>
    <t>River Insurance Group</t>
  </si>
  <si>
    <t>AR</t>
  </si>
  <si>
    <t>POL-2025007997</t>
  </si>
  <si>
    <t>POL-2025001216</t>
  </si>
  <si>
    <t>Ironwood Express Experts &amp; Storage Services</t>
  </si>
  <si>
    <t>POL-2025008462</t>
  </si>
  <si>
    <t>POL-2025001409</t>
  </si>
  <si>
    <t>Highland Warehouse Systems &amp; Storage Co.</t>
  </si>
  <si>
    <t>POL-2025014719</t>
  </si>
  <si>
    <t>NorthStar Logistics &amp; Storage Co.</t>
  </si>
  <si>
    <t>POL-2025008532</t>
  </si>
  <si>
    <t>BRK-1115</t>
  </si>
  <si>
    <t>Meridian Insurance Group</t>
  </si>
  <si>
    <t>POL-2025008834</t>
  </si>
  <si>
    <t>POL-2025008924</t>
  </si>
  <si>
    <t>POL-2025004710</t>
  </si>
  <si>
    <t>Legacy Transit Experts &amp; Storage Services</t>
  </si>
  <si>
    <t>POL-2025011851</t>
  </si>
  <si>
    <t>POL-2025003984</t>
  </si>
  <si>
    <t>POL-2025012852</t>
  </si>
  <si>
    <t>POL-2025013361</t>
  </si>
  <si>
    <t>POL-2025008752</t>
  </si>
  <si>
    <t>Pacific Warehouse Experts &amp; Storage Partners</t>
  </si>
  <si>
    <t>POL-2025000071</t>
  </si>
  <si>
    <t>POL-2025001312</t>
  </si>
  <si>
    <t>POL-2025001924</t>
  </si>
  <si>
    <t>POL-2025011047</t>
  </si>
  <si>
    <t>POL-2025002489</t>
  </si>
  <si>
    <t>POL-2025008058</t>
  </si>
  <si>
    <t>Atlas Relocation Experts &amp; Storage Inc.</t>
  </si>
  <si>
    <t>POL-2025003861</t>
  </si>
  <si>
    <t>Summit Warehouse &amp; Storage LLC</t>
  </si>
  <si>
    <t>POL-2025010072</t>
  </si>
  <si>
    <t>POL-2025004349</t>
  </si>
  <si>
    <t>POL-2025015520</t>
  </si>
  <si>
    <t>TrueNorth Logistics &amp; Storage Solutions</t>
  </si>
  <si>
    <t>POL-2025000569</t>
  </si>
  <si>
    <t>POL-2025015423</t>
  </si>
  <si>
    <t>TrueNorth Moving Network &amp; Storage Group</t>
  </si>
  <si>
    <t>POL-2025014429</t>
  </si>
  <si>
    <t>OK</t>
  </si>
  <si>
    <t>POL-2025007843</t>
  </si>
  <si>
    <t>POL-2025009434</t>
  </si>
  <si>
    <t>Apex Transfer Systems &amp; Storage Solutions</t>
  </si>
  <si>
    <t>POL-2025003586</t>
  </si>
  <si>
    <t>POL-2025005175</t>
  </si>
  <si>
    <t>POL-2025009955</t>
  </si>
  <si>
    <t>POL-2025006990</t>
  </si>
  <si>
    <t>Summit Transit Systems &amp; Storage Partners</t>
  </si>
  <si>
    <t>POL-2025000292</t>
  </si>
  <si>
    <t>POL-2025006802</t>
  </si>
  <si>
    <t>POL-2025000172</t>
  </si>
  <si>
    <t>Atlas Moving Systems &amp; Storage Partners</t>
  </si>
  <si>
    <t>POL-2025009241</t>
  </si>
  <si>
    <t>POL-2025001442</t>
  </si>
  <si>
    <t>POL-2025001002</t>
  </si>
  <si>
    <t>Golden Van Lines Experts &amp; Storage Partners</t>
  </si>
  <si>
    <t>POL-2025002166</t>
  </si>
  <si>
    <t>POL-2025005128</t>
  </si>
  <si>
    <t>POL-2025014556</t>
  </si>
  <si>
    <t>Unity Express &amp; Storage Co.</t>
  </si>
  <si>
    <t>POL-2025006601</t>
  </si>
  <si>
    <t>POL-2025011871</t>
  </si>
  <si>
    <t>POL-2025006262</t>
  </si>
  <si>
    <t>POL-2025013264</t>
  </si>
  <si>
    <t>Bright Transit Experts &amp; Storage Partners</t>
  </si>
  <si>
    <t>POL-2025002955</t>
  </si>
  <si>
    <t>POL-2025004067</t>
  </si>
  <si>
    <t>POL-2025014831</t>
  </si>
  <si>
    <t>POL-2025009313</t>
  </si>
  <si>
    <t>Metro Moving Network &amp; Storage Services</t>
  </si>
  <si>
    <t>POL-2025005117</t>
  </si>
  <si>
    <t>BRK-1111</t>
  </si>
  <si>
    <t>Atlas Insurance Group</t>
  </si>
  <si>
    <t>POL-2025001700</t>
  </si>
  <si>
    <t>POL-2025011929</t>
  </si>
  <si>
    <t>POL-2025013375</t>
  </si>
  <si>
    <t>Valley Moving Network &amp; Storage Group</t>
  </si>
  <si>
    <t>POL-2025009381</t>
  </si>
  <si>
    <t>BRK-1122</t>
  </si>
  <si>
    <t>Prime Insurance Group</t>
  </si>
  <si>
    <t>Compass Moving Network &amp; Storage Services</t>
  </si>
  <si>
    <t>POL-2025012903</t>
  </si>
  <si>
    <t>POL-2025009129</t>
  </si>
  <si>
    <t>POL-2025000763</t>
  </si>
  <si>
    <t>POL-2025011868</t>
  </si>
  <si>
    <t>POL-2025011139</t>
  </si>
  <si>
    <t>Apex Transit Systems &amp; Storage Co.</t>
  </si>
  <si>
    <t>POL-2025003279</t>
  </si>
  <si>
    <t>POL-2025011055</t>
  </si>
  <si>
    <t>POL-2025003891</t>
  </si>
  <si>
    <t>POL-2025012435</t>
  </si>
  <si>
    <t>POL-2025006391</t>
  </si>
  <si>
    <t>Evergreen Transit Pros &amp; Storage Inc.</t>
  </si>
  <si>
    <t>POL-2025005875</t>
  </si>
  <si>
    <t>POL-2025008909</t>
  </si>
  <si>
    <t>POL-2025009756</t>
  </si>
  <si>
    <t>Highland Transit Network &amp; Storage Inc.</t>
  </si>
  <si>
    <t>POL-2025013296</t>
  </si>
  <si>
    <t>BRK-1168</t>
  </si>
  <si>
    <t>Guardian Brokerage</t>
  </si>
  <si>
    <t>POL-2025003078</t>
  </si>
  <si>
    <t>POL-2025007064</t>
  </si>
  <si>
    <t>POL-2025003262</t>
  </si>
  <si>
    <t>Silver Transfer Pros &amp; Storage Group</t>
  </si>
  <si>
    <t>POL-2025013413</t>
  </si>
  <si>
    <t>Golden Logistics Systems &amp; Storage Inc.</t>
  </si>
  <si>
    <t>POL-2025008992</t>
  </si>
  <si>
    <t>POL-2025014391</t>
  </si>
  <si>
    <t>POL-2025000541</t>
  </si>
  <si>
    <t>POL-2025003936</t>
  </si>
  <si>
    <t>Bright Van Lines Experts &amp; Storage Solutions</t>
  </si>
  <si>
    <t>POL-2025013640</t>
  </si>
  <si>
    <t>Victory Transit &amp; Storage Solutions</t>
  </si>
  <si>
    <t>POL-2025009427</t>
  </si>
  <si>
    <t>BRK-1219</t>
  </si>
  <si>
    <t>Meridian Risk Solutions</t>
  </si>
  <si>
    <t>Nova Express Experts &amp; Storage LLC</t>
  </si>
  <si>
    <t>POL-2025014601</t>
  </si>
  <si>
    <t>POL-2025011800</t>
  </si>
  <si>
    <t>POL-2025014221</t>
  </si>
  <si>
    <t>POL-2025014888</t>
  </si>
  <si>
    <t>Valley Logistics &amp; Storage Inc.</t>
  </si>
  <si>
    <t>POL-2025014727</t>
  </si>
  <si>
    <t>POL-2025010005</t>
  </si>
  <si>
    <t>Eagle Warehouse Experts &amp; Storage Inc.</t>
  </si>
  <si>
    <t>POL-2025004172</t>
  </si>
  <si>
    <t>BRK-1001</t>
  </si>
  <si>
    <t>Apex Insurance Brokers</t>
  </si>
  <si>
    <t>Evergreen Transit Systems &amp; Storage Services</t>
  </si>
  <si>
    <t>POL-2025007275</t>
  </si>
  <si>
    <t>POL-2025009509</t>
  </si>
  <si>
    <t>POL-2025001513</t>
  </si>
  <si>
    <t>POL-2025011598</t>
  </si>
  <si>
    <t>POL-2025007364</t>
  </si>
  <si>
    <t>Beacon Van Lines Pros &amp; Storage Inc.</t>
  </si>
  <si>
    <t>POL-2025011018</t>
  </si>
  <si>
    <t>BRK-1047</t>
  </si>
  <si>
    <t>Compass Insurance Brokers</t>
  </si>
  <si>
    <t>POL-2025015299</t>
  </si>
  <si>
    <t>POL-2025005155</t>
  </si>
  <si>
    <t>Cornerstone Cargo &amp; Storage Solutions</t>
  </si>
  <si>
    <t>POL-2025009565</t>
  </si>
  <si>
    <t>POL-2025006514</t>
  </si>
  <si>
    <t>POL-2025008888</t>
  </si>
  <si>
    <t>NorthStar Transfer &amp; Storage Co.</t>
  </si>
  <si>
    <t>POL-2025003822</t>
  </si>
  <si>
    <t>POL-2025010493</t>
  </si>
  <si>
    <t>POL-2025009102</t>
  </si>
  <si>
    <t>Blue Ridge Transfer Pros &amp; Storage LLC</t>
  </si>
  <si>
    <t>POL-2025001881</t>
  </si>
  <si>
    <t>POL-2025011708</t>
  </si>
  <si>
    <t>POL-2025009967</t>
  </si>
  <si>
    <t>TrueNorth Logistics Network &amp; Storage LLC</t>
  </si>
  <si>
    <t>POL-2025014773</t>
  </si>
  <si>
    <t>Unity Transit Systems &amp; Storage Partners</t>
  </si>
  <si>
    <t>POL-2025012915</t>
  </si>
  <si>
    <t>BRK-1165</t>
  </si>
  <si>
    <t>Pioneer Brokerage</t>
  </si>
  <si>
    <t>POL-2025012057</t>
  </si>
  <si>
    <t>POL-2025011991</t>
  </si>
  <si>
    <t>Harbor Van Lines &amp; Storage LLC</t>
  </si>
  <si>
    <t>POL-2025012954</t>
  </si>
  <si>
    <t>POL-2025007921</t>
  </si>
  <si>
    <t>POL-2025010488</t>
  </si>
  <si>
    <t>Pacific Storage Co.</t>
  </si>
  <si>
    <t>POL-2025008728</t>
  </si>
  <si>
    <t>BRK-1228</t>
  </si>
  <si>
    <t>Cedar Point Risk Solutions</t>
  </si>
  <si>
    <t>UT</t>
  </si>
  <si>
    <t>POL-2025003108</t>
  </si>
  <si>
    <t>Meridian Peak Insurance Company</t>
  </si>
  <si>
    <t>POL-2025013047</t>
  </si>
  <si>
    <t>Cornerstone Relocation Experts &amp; Storage Services</t>
  </si>
  <si>
    <t>POL-2025012966</t>
  </si>
  <si>
    <t>BRK-1108</t>
  </si>
  <si>
    <t>Harbor Point Insurance Group</t>
  </si>
  <si>
    <t>OR</t>
  </si>
  <si>
    <t>POL-2025013368</t>
  </si>
  <si>
    <t>POL-2025014750</t>
  </si>
  <si>
    <t>POL-2025012366</t>
  </si>
  <si>
    <t>Silver Warehouse &amp; Storage Solutions</t>
  </si>
  <si>
    <t>POL-2025011641</t>
  </si>
  <si>
    <t>POL-2025009970</t>
  </si>
  <si>
    <t>POL-2025002890</t>
  </si>
  <si>
    <t>Apex Transit Network &amp; Storage Solutions</t>
  </si>
  <si>
    <t>POL-2025004441</t>
  </si>
  <si>
    <t>POL-2025012457</t>
  </si>
  <si>
    <t>POL-2025003361</t>
  </si>
  <si>
    <t>NorthStar Logistics Pros &amp; Storage Inc.</t>
  </si>
  <si>
    <t>POL-2025002246</t>
  </si>
  <si>
    <t>POL-2025007330</t>
  </si>
  <si>
    <t>POL-2025004120</t>
  </si>
  <si>
    <t>Eagle Express &amp; Storage Solutions</t>
  </si>
  <si>
    <t>POL-2025014550</t>
  </si>
  <si>
    <t>Legacy Transit Pros &amp; Storage Group</t>
  </si>
  <si>
    <t>POL-2025002211</t>
  </si>
  <si>
    <t>POL-2025003633</t>
  </si>
  <si>
    <t>POL-2025009020</t>
  </si>
  <si>
    <t>Cedar Warehouse Systems &amp; Storage Group</t>
  </si>
  <si>
    <t>POL-2025008284</t>
  </si>
  <si>
    <t>BRK-1150</t>
  </si>
  <si>
    <t>BrightPath Insurance Group</t>
  </si>
  <si>
    <t>POL-2025010913</t>
  </si>
  <si>
    <t>POL-2025009604</t>
  </si>
  <si>
    <t>POL-2025010284</t>
  </si>
  <si>
    <t>Cedar Logistics &amp; Storage Solutions</t>
  </si>
  <si>
    <t>POL-2025010147</t>
  </si>
  <si>
    <t>POL-2025005317</t>
  </si>
  <si>
    <t>POL-2025003757</t>
  </si>
  <si>
    <t>Valley Logistics &amp; Storage Services</t>
  </si>
  <si>
    <t>POL-2025003836</t>
  </si>
  <si>
    <t>Keystone Transfer Experts &amp; Storage Partners</t>
  </si>
  <si>
    <t>POL-2025003611</t>
  </si>
  <si>
    <t>POL-2025001300</t>
  </si>
  <si>
    <t>POL-2025010251</t>
  </si>
  <si>
    <t>POL-2025011500</t>
  </si>
  <si>
    <t>Cornerstone Moving &amp; Storage LLC</t>
  </si>
  <si>
    <t>POL-2025013677</t>
  </si>
  <si>
    <t>POL-2025000741</t>
  </si>
  <si>
    <t>Eagle Van Lines Network &amp; Storage Inc.</t>
  </si>
  <si>
    <t>POL-2025006006</t>
  </si>
  <si>
    <t>POL-2025005769</t>
  </si>
  <si>
    <t>POL-2025013654</t>
  </si>
  <si>
    <t>POL-2025008252</t>
  </si>
  <si>
    <t>Capital Express &amp; Storage LLC</t>
  </si>
  <si>
    <t>POL-2025009858</t>
  </si>
  <si>
    <t>POL-2025012945</t>
  </si>
  <si>
    <t>POL-2025013114</t>
  </si>
  <si>
    <t>POL-2025005111</t>
  </si>
  <si>
    <t>Valley Relocation Experts &amp; Storage LLC</t>
  </si>
  <si>
    <t>POL-2025012530</t>
  </si>
  <si>
    <t>POL-2025013181</t>
  </si>
  <si>
    <t>POL-2025010442</t>
  </si>
  <si>
    <t>Valley Cargo Pros &amp; Storage Group</t>
  </si>
  <si>
    <t>POL-2025011661</t>
  </si>
  <si>
    <t>POL-2025011849</t>
  </si>
  <si>
    <t>POL-2025006822</t>
  </si>
  <si>
    <t>Capital Relocation Network &amp; Storage Co.</t>
  </si>
  <si>
    <t>POL-2025002455</t>
  </si>
  <si>
    <t>BRK-1186</t>
  </si>
  <si>
    <t>Victory Brokerage</t>
  </si>
  <si>
    <t>POL-2025006873</t>
  </si>
  <si>
    <t>POL-2025006080</t>
  </si>
  <si>
    <t>Highland Transit Network &amp; Storage Services</t>
  </si>
  <si>
    <t>POL-2025005707</t>
  </si>
  <si>
    <t>POL-2025007655</t>
  </si>
  <si>
    <t>POL-2025015106</t>
  </si>
  <si>
    <t>Commercial Auto</t>
  </si>
  <si>
    <t>POL-2025009147</t>
  </si>
  <si>
    <t>Coastal Transit Network &amp; Storage LLC</t>
  </si>
  <si>
    <t>POL-2025014547</t>
  </si>
  <si>
    <t>POL-2025013116</t>
  </si>
  <si>
    <t>POL-2025001966</t>
  </si>
  <si>
    <t>Summit Logistics &amp; Storage LLC</t>
  </si>
  <si>
    <t>POL-2025009715</t>
  </si>
  <si>
    <t>Cornerstone Express Systems &amp; Storage Group</t>
  </si>
  <si>
    <t>POL-2025013182</t>
  </si>
  <si>
    <t>POL-2025000209</t>
  </si>
  <si>
    <t>POL-2025001344</t>
  </si>
  <si>
    <t>Silver Logistics &amp; Storage Services</t>
  </si>
  <si>
    <t>POL-2025003476</t>
  </si>
  <si>
    <t>POL-2025005774</t>
  </si>
  <si>
    <t>POL-2025000843</t>
  </si>
  <si>
    <t>Highland Transfer &amp; Storage Solutions</t>
  </si>
  <si>
    <t>POL-2025001480</t>
  </si>
  <si>
    <t>POL-2025001872</t>
  </si>
  <si>
    <t>POL-2025010201</t>
  </si>
  <si>
    <t>Legacy Moving Network &amp; Storage Group</t>
  </si>
  <si>
    <t>POL-2025013584</t>
  </si>
  <si>
    <t>BRK-1065</t>
  </si>
  <si>
    <t>Legacy Risk Advisors</t>
  </si>
  <si>
    <t>POL-2025001109</t>
  </si>
  <si>
    <t>POL-2025000075</t>
  </si>
  <si>
    <t>Evergreen Warehouse &amp; Storage Group</t>
  </si>
  <si>
    <t>POL-2025001787</t>
  </si>
  <si>
    <t>POL-2025014267</t>
  </si>
  <si>
    <t>POL-2025004528</t>
  </si>
  <si>
    <t>Unity Relocation Network &amp; Storage Group</t>
  </si>
  <si>
    <t>POL-2025002003</t>
  </si>
  <si>
    <t>Beacon Relocation &amp; Storage Solutions</t>
  </si>
  <si>
    <t>POL-2025003992</t>
  </si>
  <si>
    <t>BRK-1197</t>
  </si>
  <si>
    <t>Aspen Brokerage</t>
  </si>
  <si>
    <t>POL-2025006671</t>
  </si>
  <si>
    <t>POL-2025004371</t>
  </si>
  <si>
    <t>POL-2025006815</t>
  </si>
  <si>
    <t>Nova Cargo Systems &amp; Storage Inc.</t>
  </si>
  <si>
    <t>POL-2025015141</t>
  </si>
  <si>
    <t>POL-2025008766</t>
  </si>
  <si>
    <t>POL-2025011061</t>
  </si>
  <si>
    <t>Compass Storage Pros Inc.</t>
  </si>
  <si>
    <t>POL-2025014740</t>
  </si>
  <si>
    <t>BRK-1048</t>
  </si>
  <si>
    <t>Vanguard Insurance Brokers</t>
  </si>
  <si>
    <t>POL-2025001571</t>
  </si>
  <si>
    <t>POL-2025003751</t>
  </si>
  <si>
    <t>Silver Van Lines Pros &amp; Storage Partners</t>
  </si>
  <si>
    <t>POL-2025003971</t>
  </si>
  <si>
    <t>BRK-1076</t>
  </si>
  <si>
    <t>Cornerstone Risk Advisors</t>
  </si>
  <si>
    <t>POL-2025002116</t>
  </si>
  <si>
    <t>POL-2025009640</t>
  </si>
  <si>
    <t>Golden Transit &amp; Storage Group</t>
  </si>
  <si>
    <t>POL-2025007485</t>
  </si>
  <si>
    <t>POL-2025014583</t>
  </si>
  <si>
    <t>POL-2025002805</t>
  </si>
  <si>
    <t>Cornerstone Transfer Systems &amp; Storage Co.</t>
  </si>
  <si>
    <t>POL-2025010805</t>
  </si>
  <si>
    <t>POL-2025007830</t>
  </si>
  <si>
    <t>POL-2025002793</t>
  </si>
  <si>
    <t>Liberty Van Lines Systems &amp; Storage Inc.</t>
  </si>
  <si>
    <t>POL-2025015239</t>
  </si>
  <si>
    <t>POL-2025008237</t>
  </si>
  <si>
    <t>POL-2025010667</t>
  </si>
  <si>
    <t>Nova Warehouse Systems &amp; Storage LLC</t>
  </si>
  <si>
    <t>POL-2025001856</t>
  </si>
  <si>
    <t>POL-2025003283</t>
  </si>
  <si>
    <t>POL-2025004763</t>
  </si>
  <si>
    <t>Falcon Transfer Pros &amp; Storage Group</t>
  </si>
  <si>
    <t>POL-2025013075</t>
  </si>
  <si>
    <t>POL-2025002926</t>
  </si>
  <si>
    <t>POL-2025002454</t>
  </si>
  <si>
    <t>Guardian Storage Experts LLC</t>
  </si>
  <si>
    <t>POL-2025004791</t>
  </si>
  <si>
    <t>POL-2025011218</t>
  </si>
  <si>
    <t>Summit Relocation Systems &amp; Storage Inc.</t>
  </si>
  <si>
    <t>POL-2025014579</t>
  </si>
  <si>
    <t>POL-2025007589</t>
  </si>
  <si>
    <t>POL-2025007796</t>
  </si>
  <si>
    <t>Victory Van Lines Systems &amp; Storage Services</t>
  </si>
  <si>
    <t>POL-2025005856</t>
  </si>
  <si>
    <t>POL-2025012624</t>
  </si>
  <si>
    <t>POL-2025011847</t>
  </si>
  <si>
    <t>Cornerstone Moving &amp; Storage Solutions</t>
  </si>
  <si>
    <t>POL-2025004612</t>
  </si>
  <si>
    <t>Sterling Logistics &amp; Storage Inc.</t>
  </si>
  <si>
    <t>POL-2025007829</t>
  </si>
  <si>
    <t>Cedar Relocation Network &amp; Storage LLC</t>
  </si>
  <si>
    <t>POL-2025002900</t>
  </si>
  <si>
    <t>POL-2025009868</t>
  </si>
  <si>
    <t>Redwood Moving Pros &amp; Storage Co.</t>
  </si>
  <si>
    <t>POL-2025004416</t>
  </si>
  <si>
    <t>TrueNorth Logistics &amp; Storage Co.</t>
  </si>
  <si>
    <t>POL-2025004229</t>
  </si>
  <si>
    <t>Heritage Lane Mutual</t>
  </si>
  <si>
    <t>POL-2025009664</t>
  </si>
  <si>
    <t>POL-2025008071</t>
  </si>
  <si>
    <t>POL-2025009050</t>
  </si>
  <si>
    <t>Liberty Transit &amp; Storage Group</t>
  </si>
  <si>
    <t>POL-2025003761</t>
  </si>
  <si>
    <t>POL-2025009642</t>
  </si>
  <si>
    <t>POL-2025012453</t>
  </si>
  <si>
    <t>Summit Transit Experts &amp; Storage Partners</t>
  </si>
  <si>
    <t>POL-2025008344</t>
  </si>
  <si>
    <t>POL-2025010129</t>
  </si>
  <si>
    <t>Blue Ridge Transit Pros &amp; Storage Group</t>
  </si>
  <si>
    <t>POL-2025000894</t>
  </si>
  <si>
    <t>POL-2025013374</t>
  </si>
  <si>
    <t>Guardian Cargo Network &amp; Storage Co.</t>
  </si>
  <si>
    <t>POL-2025013454</t>
  </si>
  <si>
    <t>MT</t>
  </si>
  <si>
    <t>POL-2025005019</t>
  </si>
  <si>
    <t>POL-2025001060</t>
  </si>
  <si>
    <t>Pioneer Transfer Systems &amp; Storage Inc.</t>
  </si>
  <si>
    <t>POL-2025002386</t>
  </si>
  <si>
    <t>POL-2025015475</t>
  </si>
  <si>
    <t>POL-2025004403</t>
  </si>
  <si>
    <t>Oak Storage &amp; Storage Services</t>
  </si>
  <si>
    <t>POL-2025012089</t>
  </si>
  <si>
    <t>POL-2025011304</t>
  </si>
  <si>
    <t>POL-2025000716</t>
  </si>
  <si>
    <t>POL-2025011411</t>
  </si>
  <si>
    <t>POL-2025002016</t>
  </si>
  <si>
    <t>Capital Warehouse Systems &amp; Storage Inc.</t>
  </si>
  <si>
    <t>POL-2025004060</t>
  </si>
  <si>
    <t>POL-2025008523</t>
  </si>
  <si>
    <t>Golden Relocation &amp; Storage Solutions</t>
  </si>
  <si>
    <t>POL-2025012392</t>
  </si>
  <si>
    <t>POL-2025011281</t>
  </si>
  <si>
    <t>Pioneer Transfer Network &amp; Storage Co.</t>
  </si>
  <si>
    <t>POL-2025015040</t>
  </si>
  <si>
    <t>BRK-1133</t>
  </si>
  <si>
    <t>Golden Insurance Group</t>
  </si>
  <si>
    <t>POL-2025006594</t>
  </si>
  <si>
    <t>POL-2025007809</t>
  </si>
  <si>
    <t>Beacon Transit &amp; Storage Services</t>
  </si>
  <si>
    <t>POL-2025014551</t>
  </si>
  <si>
    <t>SD</t>
  </si>
  <si>
    <t>POL-2025001211</t>
  </si>
  <si>
    <t>POL-2025015155</t>
  </si>
  <si>
    <t>POL-2025001725</t>
  </si>
  <si>
    <t>Legacy Warehouse Network &amp; Storage Solutions</t>
  </si>
  <si>
    <t>POL-2025012910</t>
  </si>
  <si>
    <t>BRK-1033</t>
  </si>
  <si>
    <t>Redwood Insurance Brokers</t>
  </si>
  <si>
    <t>POL-2025010557</t>
  </si>
  <si>
    <t>POL-2025001653</t>
  </si>
  <si>
    <t>Valley Logistics Systems &amp; Storage Group</t>
  </si>
  <si>
    <t>POL-2025005662</t>
  </si>
  <si>
    <t>NM</t>
  </si>
  <si>
    <t>POL-2025006272</t>
  </si>
  <si>
    <t>POL-2025008965</t>
  </si>
  <si>
    <t>POL-2025010499</t>
  </si>
  <si>
    <t>Frontier Logistics &amp; Storage Services</t>
  </si>
  <si>
    <t>POL-2025010802</t>
  </si>
  <si>
    <t>POL-2025015359</t>
  </si>
  <si>
    <t>POL-2025008910</t>
  </si>
  <si>
    <t>Frontier Logistics Network &amp; Storage Partners</t>
  </si>
  <si>
    <t>POL-2025015341</t>
  </si>
  <si>
    <t>POL-2025008039</t>
  </si>
  <si>
    <t>POL-2025000124</t>
  </si>
  <si>
    <t>POL-2025012231</t>
  </si>
  <si>
    <t>POL-2025007223</t>
  </si>
  <si>
    <t>POL-2025004681</t>
  </si>
  <si>
    <t>Cornerstone Van Lines Pros &amp; Storage Inc.</t>
  </si>
  <si>
    <t>POL-2025012521</t>
  </si>
  <si>
    <t>POL-2025000103</t>
  </si>
  <si>
    <t>POL-2025009488</t>
  </si>
  <si>
    <t>Legacy Transfer &amp; Storage Partners</t>
  </si>
  <si>
    <t>POL-2025013875</t>
  </si>
  <si>
    <t>POL-2025012559</t>
  </si>
  <si>
    <t>POL-2025010346</t>
  </si>
  <si>
    <t>POL-2025009232</t>
  </si>
  <si>
    <t>Liberty Cargo Network &amp; Storage Solutions</t>
  </si>
  <si>
    <t>POL-2025004875</t>
  </si>
  <si>
    <t>POL-2025005592</t>
  </si>
  <si>
    <t>POL-2025001028</t>
  </si>
  <si>
    <t>Atlas Logistics &amp; Storage Partners</t>
  </si>
  <si>
    <t>POL-2025002827</t>
  </si>
  <si>
    <t>POL-2025013180</t>
  </si>
  <si>
    <t>Falcon Moving Experts &amp; Storage LLC</t>
  </si>
  <si>
    <t>POL-2025005968</t>
  </si>
  <si>
    <t>BRK-1114</t>
  </si>
  <si>
    <t>Silver Oak Insurance Group</t>
  </si>
  <si>
    <t>POL-2025008298</t>
  </si>
  <si>
    <t>Victory Van Lines Network &amp; Storage Partners</t>
  </si>
  <si>
    <t>POL-2025002054</t>
  </si>
  <si>
    <t>POL-2025015323</t>
  </si>
  <si>
    <t>POL-2025006013</t>
  </si>
  <si>
    <t>Capital Express Experts &amp; Storage Co.</t>
  </si>
  <si>
    <t>POL-2025002134</t>
  </si>
  <si>
    <t>POL-2025004933</t>
  </si>
  <si>
    <t>POL-2025005600</t>
  </si>
  <si>
    <t>POL-2025013358</t>
  </si>
  <si>
    <t>POL-2025010007</t>
  </si>
  <si>
    <t>Metro Moving Network &amp; Storage Partners</t>
  </si>
  <si>
    <t>POL-2025013546</t>
  </si>
  <si>
    <t>BRK-1240</t>
  </si>
  <si>
    <t>Pinnacle Risk Solutions</t>
  </si>
  <si>
    <t>Eagle Cargo Systems &amp; Storage Group</t>
  </si>
  <si>
    <t>POL-2025015276</t>
  </si>
  <si>
    <t>POL-2025013093</t>
  </si>
  <si>
    <t>Ironwood Moving &amp; Storage Inc.</t>
  </si>
  <si>
    <t>POL-2025015021</t>
  </si>
  <si>
    <t>POL-2025002811</t>
  </si>
  <si>
    <t>POL-2025012566</t>
  </si>
  <si>
    <t>Harbor Storage Pros LLC</t>
  </si>
  <si>
    <t>POL-2025003042</t>
  </si>
  <si>
    <t>Pioneer Storage &amp; Storage Co.</t>
  </si>
  <si>
    <t>POL-2025013971</t>
  </si>
  <si>
    <t>POL-2025006740</t>
  </si>
  <si>
    <t>POL-2025015326</t>
  </si>
  <si>
    <t>Liberty Transit Pros &amp; Storage Co.</t>
  </si>
  <si>
    <t>POL-2025000751</t>
  </si>
  <si>
    <t>POL-2025011010</t>
  </si>
  <si>
    <t>POL-2025015426</t>
  </si>
  <si>
    <t>Blue Ridge Warehouse &amp; Storage Services</t>
  </si>
  <si>
    <t>POL-2025006486</t>
  </si>
  <si>
    <t>POL-2025003998</t>
  </si>
  <si>
    <t>Sterling Transit &amp; Storage Co.</t>
  </si>
  <si>
    <t>POL-2025002338</t>
  </si>
  <si>
    <t>BRK-1149</t>
  </si>
  <si>
    <t>Nova Insurance Group</t>
  </si>
  <si>
    <t>NH</t>
  </si>
  <si>
    <t>POL-2025013045</t>
  </si>
  <si>
    <t>POL-2025010264</t>
  </si>
  <si>
    <t>POL-2025015165</t>
  </si>
  <si>
    <t>Cedar Transfer Systems &amp; Storage Solutions</t>
  </si>
  <si>
    <t>POL-2025000400</t>
  </si>
  <si>
    <t>Compass Express &amp; Storage Inc.</t>
  </si>
  <si>
    <t>POL-2025001859</t>
  </si>
  <si>
    <t>BRK-1087</t>
  </si>
  <si>
    <t>Eagle Crest Risk Advisors</t>
  </si>
  <si>
    <t>POL-2025011861</t>
  </si>
  <si>
    <t>POL-2025011593</t>
  </si>
  <si>
    <t>Blue Ridge Moving Network &amp; Storage Co.</t>
  </si>
  <si>
    <t>POL-2025005543</t>
  </si>
  <si>
    <t>POL-2025003850</t>
  </si>
  <si>
    <t>POL-2025013034</t>
  </si>
  <si>
    <t>Heritage Express &amp; Storage LLC</t>
  </si>
  <si>
    <t>POL-2025010674</t>
  </si>
  <si>
    <t>POL-2025000527</t>
  </si>
  <si>
    <t>POL-2025006974</t>
  </si>
  <si>
    <t>Capital Express &amp; Storage Inc.</t>
  </si>
  <si>
    <t>POL-2025010692</t>
  </si>
  <si>
    <t>POL-2025009342</t>
  </si>
  <si>
    <t>Legacy Cargo &amp; Storage Inc.</t>
  </si>
  <si>
    <t>POL-2025003082</t>
  </si>
  <si>
    <t>POL-2025010730</t>
  </si>
  <si>
    <t>POL-2025011776</t>
  </si>
  <si>
    <t>POL-2025005913</t>
  </si>
  <si>
    <t>Compass Van Lines &amp; Storage Inc.</t>
  </si>
  <si>
    <t>POL-2025007578</t>
  </si>
  <si>
    <t>POL-2025000538</t>
  </si>
  <si>
    <t>Ironwood Storage Pros Solutions</t>
  </si>
  <si>
    <t>POL-2025008120</t>
  </si>
  <si>
    <t>BRK-1127</t>
  </si>
  <si>
    <t>Liberty Point Insurance Group</t>
  </si>
  <si>
    <t>POL-2025007276</t>
  </si>
  <si>
    <t>POL-2025000215</t>
  </si>
  <si>
    <t>Blue Ridge Cargo Systems &amp; Storage Inc.</t>
  </si>
  <si>
    <t>POL-2025002445</t>
  </si>
  <si>
    <t>POL-2025007001</t>
  </si>
  <si>
    <t>POL-2025001478</t>
  </si>
  <si>
    <t>Bright Van Lines Experts &amp; Storage Group</t>
  </si>
  <si>
    <t>POL-2025003106</t>
  </si>
  <si>
    <t>WV</t>
  </si>
  <si>
    <t>POL-2025013764</t>
  </si>
  <si>
    <t>POL-2025002831</t>
  </si>
  <si>
    <t>Victory Cargo &amp; Storage LLC</t>
  </si>
  <si>
    <t>POL-2025002459</t>
  </si>
  <si>
    <t>POL-2025012460</t>
  </si>
  <si>
    <t>POL-2025014892</t>
  </si>
  <si>
    <t>Compass Transfer Systems &amp; Storage Services</t>
  </si>
  <si>
    <t>POL-2025007051</t>
  </si>
  <si>
    <t>POL-2025005963</t>
  </si>
  <si>
    <t>POL-2025014668</t>
  </si>
  <si>
    <t>Ironwood Warehouse Experts &amp; Storage Group</t>
  </si>
  <si>
    <t>POL-2025013281</t>
  </si>
  <si>
    <t>POL-2025012844</t>
  </si>
  <si>
    <t>POL-2025006177</t>
  </si>
  <si>
    <t>POL-2025005640</t>
  </si>
  <si>
    <t>Oak Transit &amp; Storage Inc.</t>
  </si>
  <si>
    <t>POL-2025005661</t>
  </si>
  <si>
    <t>BRK-1041</t>
  </si>
  <si>
    <t>Aspen Insurance Brokers</t>
  </si>
  <si>
    <t>Atlas Warehouse Experts &amp; Storage Solutions</t>
  </si>
  <si>
    <t>POL-2025005644</t>
  </si>
  <si>
    <t>POL-2025001398</t>
  </si>
  <si>
    <t>POL-2025002361</t>
  </si>
  <si>
    <t>Unity Moving Systems &amp; Storage Co.</t>
  </si>
  <si>
    <t>POL-2025012755</t>
  </si>
  <si>
    <t>POL-2025006074</t>
  </si>
  <si>
    <t>POL-2025009451</t>
  </si>
  <si>
    <t>Compass Transfer &amp; Storage Solutions</t>
  </si>
  <si>
    <t>POL-2025015289</t>
  </si>
  <si>
    <t>POL-2025013223</t>
  </si>
  <si>
    <t>POL-2025000639</t>
  </si>
  <si>
    <t>Pacific Express Pros &amp; Storage Partners</t>
  </si>
  <si>
    <t>POL-2025000056</t>
  </si>
  <si>
    <t>POL-2025009928</t>
  </si>
  <si>
    <t>POL-2025001411</t>
  </si>
  <si>
    <t>POL-2025013844</t>
  </si>
  <si>
    <t>Valley Logistics &amp; Storage Partners</t>
  </si>
  <si>
    <t>POL-2025002508</t>
  </si>
  <si>
    <t>Coastal Warehouse Experts &amp; Storage Group</t>
  </si>
  <si>
    <t>POL-2025000092</t>
  </si>
  <si>
    <t>POL-2025014334</t>
  </si>
  <si>
    <t>Ironwood Van Lines Network &amp; Storage Co.</t>
  </si>
  <si>
    <t>POL-2025014436</t>
  </si>
  <si>
    <t>BRK-1022</t>
  </si>
  <si>
    <t>Crestview Insurance Brokers</t>
  </si>
  <si>
    <t>POL-2025003407</t>
  </si>
  <si>
    <t>POL-2025015422</t>
  </si>
  <si>
    <t>POL-2025008428</t>
  </si>
  <si>
    <t>Unity Express Experts &amp; Storage Services</t>
  </si>
  <si>
    <t>POL-2025001346</t>
  </si>
  <si>
    <t>POL-2025007979</t>
  </si>
  <si>
    <t>POL-2025008552</t>
  </si>
  <si>
    <t>POL-2025006557</t>
  </si>
  <si>
    <t>Redwood Cargo Systems &amp; Storage LLC</t>
  </si>
  <si>
    <t>POL-2025009901</t>
  </si>
  <si>
    <t>POL-2025013693</t>
  </si>
  <si>
    <t>POL-2025006078</t>
  </si>
  <si>
    <t>POL-2025007260</t>
  </si>
  <si>
    <t>Prime Warehouse &amp; Storage Solutions</t>
  </si>
  <si>
    <t>POL-2025008153</t>
  </si>
  <si>
    <t>POL-2025004217</t>
  </si>
  <si>
    <t>POL-2025008403</t>
  </si>
  <si>
    <t>Eagle Logistics Pros &amp; Storage Inc.</t>
  </si>
  <si>
    <t>POL-2025004242</t>
  </si>
  <si>
    <t>POL-2025015481</t>
  </si>
  <si>
    <t>POL-2025014016</t>
  </si>
  <si>
    <t>POL-2025004864</t>
  </si>
  <si>
    <t>POL-2025005478</t>
  </si>
  <si>
    <t>Bridge Express Systems &amp; Storage Partners</t>
  </si>
  <si>
    <t>POL-2025002537</t>
  </si>
  <si>
    <t>Cedar Warehouse Network &amp; Storage Inc.</t>
  </si>
  <si>
    <t>POL-2025008563</t>
  </si>
  <si>
    <t>POL-2025004008</t>
  </si>
  <si>
    <t>POL-2025011998</t>
  </si>
  <si>
    <t>Bright Express &amp; Storage Co.</t>
  </si>
  <si>
    <t>POL-2025014648</t>
  </si>
  <si>
    <t>BRK-1056</t>
  </si>
  <si>
    <t>Harbor Point Risk Advisors</t>
  </si>
  <si>
    <t>POL-2025011772</t>
  </si>
  <si>
    <t>POL-2025011361</t>
  </si>
  <si>
    <t>Highland Logistics Pros &amp; Storage Co.</t>
  </si>
  <si>
    <t>POL-2025002980</t>
  </si>
  <si>
    <t>BRK-1163</t>
  </si>
  <si>
    <t>Atlas Brokerage</t>
  </si>
  <si>
    <t>POL-2025007816</t>
  </si>
  <si>
    <t>POL-2025002414</t>
  </si>
  <si>
    <t>POL-2025013571</t>
  </si>
  <si>
    <t>NorthStar Express &amp; Storage Group</t>
  </si>
  <si>
    <t>POL-2025013784</t>
  </si>
  <si>
    <t>Blue Ridge Moving Pros &amp; Storage Co.</t>
  </si>
  <si>
    <t>POL-2025011709</t>
  </si>
  <si>
    <t>POL-2025004697</t>
  </si>
  <si>
    <t>POL-2025004508</t>
  </si>
  <si>
    <t>POL-2025014143</t>
  </si>
  <si>
    <t>River Transfer Pros &amp; Storage Solutions</t>
  </si>
  <si>
    <t>POL-2025007701</t>
  </si>
  <si>
    <t>POL-2025001236</t>
  </si>
  <si>
    <t>POL-2025010464</t>
  </si>
  <si>
    <t>Liberty Transfer Experts &amp; Storage Group</t>
  </si>
  <si>
    <t>POL-2025004149</t>
  </si>
  <si>
    <t>POL-2025006164</t>
  </si>
  <si>
    <t>POL-2025012175</t>
  </si>
  <si>
    <t>POL-2025006183</t>
  </si>
  <si>
    <t>Bright Moving Network &amp; Storage LLC</t>
  </si>
  <si>
    <t>POL-2025005664</t>
  </si>
  <si>
    <t>TrueNorth Express Network &amp; Storage Solutions</t>
  </si>
  <si>
    <t>POL-2025001749</t>
  </si>
  <si>
    <t>BRK-1060</t>
  </si>
  <si>
    <t>Evergreen Risk Advisors</t>
  </si>
  <si>
    <t>POL-2025010378</t>
  </si>
  <si>
    <t>POL-2025004856</t>
  </si>
  <si>
    <t>Summit Warehouse &amp; Storage Inc.</t>
  </si>
  <si>
    <t>POL-2025008095</t>
  </si>
  <si>
    <t>POL-2025000698</t>
  </si>
  <si>
    <t>POL-2025007091</t>
  </si>
  <si>
    <t>POL-2025005271</t>
  </si>
  <si>
    <t>POL-2025003598</t>
  </si>
  <si>
    <t>POL-2025009985</t>
  </si>
  <si>
    <t>Frontier Warehouse Systems &amp; Storage Partners</t>
  </si>
  <si>
    <t>POL-2025010926</t>
  </si>
  <si>
    <t>Cedar Logistics Systems &amp; Storage Services</t>
  </si>
  <si>
    <t>POL-2025004358</t>
  </si>
  <si>
    <t>POL-2025002785</t>
  </si>
  <si>
    <t>Silver Logistics Pros &amp; Storage Solutions</t>
  </si>
  <si>
    <t>POL-2025011765</t>
  </si>
  <si>
    <t>POL-2025001893</t>
  </si>
  <si>
    <t>POL-2025006618</t>
  </si>
  <si>
    <t>Sterling Moving Experts &amp; Storage Co.</t>
  </si>
  <si>
    <t>POL-2025003558</t>
  </si>
  <si>
    <t>POL-2025007667</t>
  </si>
  <si>
    <t>Capital Logistics Pros &amp; Storage Inc.</t>
  </si>
  <si>
    <t>POL-2025000539</t>
  </si>
  <si>
    <t>Evergreen Logistics &amp; Storage Partners</t>
  </si>
  <si>
    <t>POL-2025014474</t>
  </si>
  <si>
    <t>BRK-1203</t>
  </si>
  <si>
    <t>Compass Brokerage</t>
  </si>
  <si>
    <t>WY</t>
  </si>
  <si>
    <t>POL-2025007641</t>
  </si>
  <si>
    <t>POL-2025001780</t>
  </si>
  <si>
    <t>POL-2025012038</t>
  </si>
  <si>
    <t>Pacific Van Lines Network &amp; Storage Co.</t>
  </si>
  <si>
    <t>POL-2025010688</t>
  </si>
  <si>
    <t>POL-2025004187</t>
  </si>
  <si>
    <t>POL-2025013084</t>
  </si>
  <si>
    <t>Guardian Moving Experts &amp; Storage Partners</t>
  </si>
  <si>
    <t>POL-2025002714</t>
  </si>
  <si>
    <t>BRK-1106</t>
  </si>
  <si>
    <t>Blue Horizon Insurance Group</t>
  </si>
  <si>
    <t>POL-2025001327</t>
  </si>
  <si>
    <t>POL-2025005565</t>
  </si>
  <si>
    <t>POL-2025015503</t>
  </si>
  <si>
    <t>Capital Transit &amp; Storage Solutions</t>
  </si>
  <si>
    <t>POL-2025014352</t>
  </si>
  <si>
    <t>Valley Transfer Systems &amp; Storage Co.</t>
  </si>
  <si>
    <t>POL-2025011199</t>
  </si>
  <si>
    <t>Bright Relocation Systems &amp; Storage Solutions</t>
  </si>
  <si>
    <t>POL-2025001171</t>
  </si>
  <si>
    <t>POL-2025012975</t>
  </si>
  <si>
    <t>POL-2025014382</t>
  </si>
  <si>
    <t>POL-2025002693</t>
  </si>
  <si>
    <t>Golden Van Lines Network &amp; Storage Inc.</t>
  </si>
  <si>
    <t>POL-2025004161</t>
  </si>
  <si>
    <t>POL-2025007006</t>
  </si>
  <si>
    <t>POL-2025012459</t>
  </si>
  <si>
    <t>POL-2025009719</t>
  </si>
  <si>
    <t>POL-2025011557</t>
  </si>
  <si>
    <t>Bridge Cargo &amp; Storage Solutions</t>
  </si>
  <si>
    <t>POL-2025007968</t>
  </si>
  <si>
    <t>POL-2025003327</t>
  </si>
  <si>
    <t>POL-2025003440</t>
  </si>
  <si>
    <t>POL-2025000494</t>
  </si>
  <si>
    <t>Capital Van Lines &amp; Storage Inc.</t>
  </si>
  <si>
    <t>POL-2025009467</t>
  </si>
  <si>
    <t>Metro Express Systems &amp; Storage Solutions</t>
  </si>
  <si>
    <t>POL-2025002751</t>
  </si>
  <si>
    <t>BRK-1181</t>
  </si>
  <si>
    <t>Reliance Brokerage</t>
  </si>
  <si>
    <t>POL-2025013889</t>
  </si>
  <si>
    <t>POL-2025006379</t>
  </si>
  <si>
    <t>NorthStar Relocation Pros &amp; Storage Group</t>
  </si>
  <si>
    <t>POL-2025014626</t>
  </si>
  <si>
    <t>POL-2025008612</t>
  </si>
  <si>
    <t>POL-2025011036</t>
  </si>
  <si>
    <t>POL-2025007838</t>
  </si>
  <si>
    <t>River Warehouse Network &amp; Storage Group</t>
  </si>
  <si>
    <t>POL-2025003855</t>
  </si>
  <si>
    <t>POL-2025008144</t>
  </si>
  <si>
    <t>POL-2025013552</t>
  </si>
  <si>
    <t>Bright Relocation &amp; Storage Services</t>
  </si>
  <si>
    <t>POL-2025011037</t>
  </si>
  <si>
    <t>POL-2025010750</t>
  </si>
  <si>
    <t>POL-2025003728</t>
  </si>
  <si>
    <t>POL-2025010257</t>
  </si>
  <si>
    <t>POL-2025012149</t>
  </si>
  <si>
    <t>Ironwood Warehouse Network &amp; Storage Services</t>
  </si>
  <si>
    <t>POL-2025001711</t>
  </si>
  <si>
    <t>POL-2025005725</t>
  </si>
  <si>
    <t>POL-2025009623</t>
  </si>
  <si>
    <t>Summit Storage Co.</t>
  </si>
  <si>
    <t>POL-2025014298</t>
  </si>
  <si>
    <t>POL-2025014622</t>
  </si>
  <si>
    <t>POL-2025010426</t>
  </si>
  <si>
    <t>POL-2025012556</t>
  </si>
  <si>
    <t>POL-2025004715</t>
  </si>
  <si>
    <t>Cornerstone Express Systems &amp; Storage Co.</t>
  </si>
  <si>
    <t>POL-2025000063</t>
  </si>
  <si>
    <t>POL-2025008239</t>
  </si>
  <si>
    <t>POL-2025012490</t>
  </si>
  <si>
    <t>Oak Cargo &amp; Storage Co.</t>
  </si>
  <si>
    <t>POL-2025000432</t>
  </si>
  <si>
    <t>POL-2025001256</t>
  </si>
  <si>
    <t>POL-2025006229</t>
  </si>
  <si>
    <t>Sterling Relocation Pros &amp; Storage LLC</t>
  </si>
  <si>
    <t>POL-2025000826</t>
  </si>
  <si>
    <t>POL-2025003943</t>
  </si>
  <si>
    <t>POL-2025003870</t>
  </si>
  <si>
    <t>Golden Relocation Pros &amp; Storage Partners</t>
  </si>
  <si>
    <t>POL-2025007804</t>
  </si>
  <si>
    <t>POL-2025015491</t>
  </si>
  <si>
    <t>POL-2025007781</t>
  </si>
  <si>
    <t>POL-2025008303</t>
  </si>
  <si>
    <t>Pioneer Relocation &amp; Storage Services</t>
  </si>
  <si>
    <t>POL-2025015183</t>
  </si>
  <si>
    <t>BRK-1137</t>
  </si>
  <si>
    <t>Redwood Insurance Group</t>
  </si>
  <si>
    <t>POL-2025003457</t>
  </si>
  <si>
    <t>POL-2025002225</t>
  </si>
  <si>
    <t>Evergreen Storage &amp; Storage Group</t>
  </si>
  <si>
    <t>POL-2025012474</t>
  </si>
  <si>
    <t>POL-2025011683</t>
  </si>
  <si>
    <t>POL-2025004399</t>
  </si>
  <si>
    <t>Falcon Logistics &amp; Storage Co.</t>
  </si>
  <si>
    <t>POL-2025011034</t>
  </si>
  <si>
    <t>POL-2025001841</t>
  </si>
  <si>
    <t>POL-2025010673</t>
  </si>
  <si>
    <t>Bridge Logistics Systems &amp; Storage Solutions</t>
  </si>
  <si>
    <t>POL-2025011514</t>
  </si>
  <si>
    <t>POL-2025000419</t>
  </si>
  <si>
    <t>Victory Warehouse Systems &amp; Storage Group</t>
  </si>
  <si>
    <t>POL-2025000516</t>
  </si>
  <si>
    <t>POL-2025007691</t>
  </si>
  <si>
    <t>POL-2025013010</t>
  </si>
  <si>
    <t>Bridge Transit Network &amp; Storage Co.</t>
  </si>
  <si>
    <t>POL-2025011192</t>
  </si>
  <si>
    <t>POL-2025002666</t>
  </si>
  <si>
    <t>POL-2025004381</t>
  </si>
  <si>
    <t>Valley Moving Systems &amp; Storage Co.</t>
  </si>
  <si>
    <t>POL-2025004822</t>
  </si>
  <si>
    <t>Chloe Reynolds</t>
  </si>
  <si>
    <t>POL-2025000918</t>
  </si>
  <si>
    <t>POL-2025000080</t>
  </si>
  <si>
    <t>Guardian Transit &amp; Storage Partners</t>
  </si>
  <si>
    <t>POL-2025006681</t>
  </si>
  <si>
    <t>POL-2025003467</t>
  </si>
  <si>
    <t>POL-2025002493</t>
  </si>
  <si>
    <t>POL-2025004655</t>
  </si>
  <si>
    <t>TrueNorth Logistics Pros &amp; Storage Partners</t>
  </si>
  <si>
    <t>POL-2025005719</t>
  </si>
  <si>
    <t>Pioneer Van Lines Pros &amp; Storage LLC</t>
  </si>
  <si>
    <t>POL-2025005755</t>
  </si>
  <si>
    <t>POL-2025006252</t>
  </si>
  <si>
    <t>POL-2025003461</t>
  </si>
  <si>
    <t>POL-2025007042</t>
  </si>
  <si>
    <t>Coastal Logistics &amp; Storage Partners</t>
  </si>
  <si>
    <t>POL-2025001017</t>
  </si>
  <si>
    <t>POL-2025001105</t>
  </si>
  <si>
    <t>POL-2025000291</t>
  </si>
  <si>
    <t>Frontier Transfer Systems &amp; Storage Co.</t>
  </si>
  <si>
    <t>POL-2025009333</t>
  </si>
  <si>
    <t>Summit Moving &amp; Storage Partners</t>
  </si>
  <si>
    <t>POL-2025004920</t>
  </si>
  <si>
    <t>POL-2025007806</t>
  </si>
  <si>
    <t>POL-2025011095</t>
  </si>
  <si>
    <t>Coastal Cargo Systems &amp; Storage LLC</t>
  </si>
  <si>
    <t>POL-2025000767</t>
  </si>
  <si>
    <t>Unity Storage Pros Services</t>
  </si>
  <si>
    <t>POL-2025000755</t>
  </si>
  <si>
    <t>Coastal Logistics &amp; Storage Inc.</t>
  </si>
  <si>
    <t>POL-2025008177</t>
  </si>
  <si>
    <t>BRK-1198</t>
  </si>
  <si>
    <t>Capital Brokerage</t>
  </si>
  <si>
    <t>Oak Transit Systems &amp; Storage Solutions</t>
  </si>
  <si>
    <t>POL-2025012988</t>
  </si>
  <si>
    <t>POL-2025010256</t>
  </si>
  <si>
    <t>POL-2025007122</t>
  </si>
  <si>
    <t>POL-2025003335</t>
  </si>
  <si>
    <t>Cedar Transit Network &amp; Storage Co.</t>
  </si>
  <si>
    <t>POL-2025013694</t>
  </si>
  <si>
    <t>POL-2025007544</t>
  </si>
  <si>
    <t>POL-2025006599</t>
  </si>
  <si>
    <t>Heritage Van Lines Systems &amp; Storage Co.</t>
  </si>
  <si>
    <t>POL-2025004534</t>
  </si>
  <si>
    <t>POL-2025013647</t>
  </si>
  <si>
    <t>Highland Van Lines &amp; Storage Services</t>
  </si>
  <si>
    <t>POL-2025004852</t>
  </si>
  <si>
    <t>POL-2025010773</t>
  </si>
  <si>
    <t>POL-2025009417</t>
  </si>
  <si>
    <t>Compass Transfer Systems &amp; Storage Solutions</t>
  </si>
  <si>
    <t>POL-2025006136</t>
  </si>
  <si>
    <t>POL-2025003426</t>
  </si>
  <si>
    <t>POL-2025011642</t>
  </si>
  <si>
    <t>Victory Moving Experts &amp; Storage LLC</t>
  </si>
  <si>
    <t>POL-2025004789</t>
  </si>
  <si>
    <t>NV</t>
  </si>
  <si>
    <t>POL-2025014946</t>
  </si>
  <si>
    <t>POL-2025004250</t>
  </si>
  <si>
    <t>River Cargo Experts &amp; Storage Group</t>
  </si>
  <si>
    <t>POL-2025005208</t>
  </si>
  <si>
    <t>BRK-1019</t>
  </si>
  <si>
    <t>Horizon Insurance Brokers</t>
  </si>
  <si>
    <t>POL-2025003823</t>
  </si>
  <si>
    <t>POL-2025008891</t>
  </si>
  <si>
    <t>Coastal Van Lines &amp; Storage Services</t>
  </si>
  <si>
    <t>POL-2025013455</t>
  </si>
  <si>
    <t>POL-2025004378</t>
  </si>
  <si>
    <t>POL-2025012551</t>
  </si>
  <si>
    <t>Highland Logistics Experts &amp; Storage Services</t>
  </si>
  <si>
    <t>POL-2025008209</t>
  </si>
  <si>
    <t>POL-2025013873</t>
  </si>
  <si>
    <t>POL-2025011083</t>
  </si>
  <si>
    <t>Pacific Van Lines Pros &amp; Storage Co.</t>
  </si>
  <si>
    <t>POL-2025009198</t>
  </si>
  <si>
    <t>POL-2025001033</t>
  </si>
  <si>
    <t>Cedar Transfer &amp; Storage Solutions</t>
  </si>
  <si>
    <t>POL-2025004712</t>
  </si>
  <si>
    <t>BRK-1064</t>
  </si>
  <si>
    <t>Guardian Risk Advisors</t>
  </si>
  <si>
    <t>POL-2025015191</t>
  </si>
  <si>
    <t>POL-2025006390</t>
  </si>
  <si>
    <t>Liberty Transit Systems &amp; Storage Co.</t>
  </si>
  <si>
    <t>POL-2025009329</t>
  </si>
  <si>
    <t>POL-2025012558</t>
  </si>
  <si>
    <t>POL-2025012477</t>
  </si>
  <si>
    <t>Coastal Express Pros &amp; Storage Partners</t>
  </si>
  <si>
    <t>POL-2025011333</t>
  </si>
  <si>
    <t>POL-2025013484</t>
  </si>
  <si>
    <t>POL-2025008159</t>
  </si>
  <si>
    <t>Bridge Express Pros &amp; Storage Group</t>
  </si>
  <si>
    <t>POL-2025014567</t>
  </si>
  <si>
    <t>POL-2025005487</t>
  </si>
  <si>
    <t>POL-2025008281</t>
  </si>
  <si>
    <t>POL-2025009578</t>
  </si>
  <si>
    <t>POL-2025013830</t>
  </si>
  <si>
    <t>Pacific Relocation Experts &amp; Storage Solutions</t>
  </si>
  <si>
    <t>POL-2025007196</t>
  </si>
  <si>
    <t>Prime Express &amp; Storage Co.</t>
  </si>
  <si>
    <t>POL-2025002042</t>
  </si>
  <si>
    <t>BRK-1020</t>
  </si>
  <si>
    <t>Cedar Point Insurance Brokers</t>
  </si>
  <si>
    <t>POL-2025004022</t>
  </si>
  <si>
    <t>POL-2025004562</t>
  </si>
  <si>
    <t>Liberty Storage Network Solutions</t>
  </si>
  <si>
    <t>POL-2025015086</t>
  </si>
  <si>
    <t>POL-2025015196</t>
  </si>
  <si>
    <t>POL-2025015099</t>
  </si>
  <si>
    <t>Cedar Van Lines Network &amp; Storage Partners</t>
  </si>
  <si>
    <t>POL-2025010849</t>
  </si>
  <si>
    <t>POL-2025002073</t>
  </si>
  <si>
    <t>POL-2025000939</t>
  </si>
  <si>
    <t>Guardian Express Systems &amp; Storage LLC</t>
  </si>
  <si>
    <t>POL-2025015476</t>
  </si>
  <si>
    <t>POL-2025005259</t>
  </si>
  <si>
    <t>POL-2025008836</t>
  </si>
  <si>
    <t>Cornerstone Relocation &amp; Storage LLC</t>
  </si>
  <si>
    <t>POL-2025011744</t>
  </si>
  <si>
    <t>POL-2025001648</t>
  </si>
  <si>
    <t>Pacific Storage Experts Services</t>
  </si>
  <si>
    <t>POL-2025004303</t>
  </si>
  <si>
    <t>POL-2025005384</t>
  </si>
  <si>
    <t>POL-2025007862</t>
  </si>
  <si>
    <t>Golden Relocation &amp; Storage Inc.</t>
  </si>
  <si>
    <t>POL-2025006374</t>
  </si>
  <si>
    <t>POL-2025011780</t>
  </si>
  <si>
    <t>POL-2025008135</t>
  </si>
  <si>
    <t>River Express Experts &amp; Storage LLC</t>
  </si>
  <si>
    <t>POL-2025011390</t>
  </si>
  <si>
    <t>POL-2025010301</t>
  </si>
  <si>
    <t>Keystone Warehouse &amp; Storage Co.</t>
  </si>
  <si>
    <t>POL-2025015313</t>
  </si>
  <si>
    <t>Heritage Transfer &amp; Storage Group</t>
  </si>
  <si>
    <t>POL-2025001834</t>
  </si>
  <si>
    <t>Bright Logistics &amp; Storage Solutions</t>
  </si>
  <si>
    <t>POL-2025014079</t>
  </si>
  <si>
    <t>POL-2025011300</t>
  </si>
  <si>
    <t>POL-2025007435</t>
  </si>
  <si>
    <t>Victory Transfer Experts &amp; Storage Inc.</t>
  </si>
  <si>
    <t>POL-2025008985</t>
  </si>
  <si>
    <t>POL-2025004334</t>
  </si>
  <si>
    <t>POL-2025011933</t>
  </si>
  <si>
    <t>POL-2025000773</t>
  </si>
  <si>
    <t>Falcon Relocation Systems &amp; Storage Inc.</t>
  </si>
  <si>
    <t>POL-2025011510</t>
  </si>
  <si>
    <t>BRK-1081</t>
  </si>
  <si>
    <t>Golden Risk Advisors</t>
  </si>
  <si>
    <t>VT</t>
  </si>
  <si>
    <t>Oak Moving Pros &amp; Storage Partners</t>
  </si>
  <si>
    <t>POL-2025003667</t>
  </si>
  <si>
    <t>BRK-1224</t>
  </si>
  <si>
    <t>Oakridge Risk Solutions</t>
  </si>
  <si>
    <t>Frontier Warehouse &amp; Storage Inc.</t>
  </si>
  <si>
    <t>POL-2025012689</t>
  </si>
  <si>
    <t>IA</t>
  </si>
  <si>
    <t>POL-2025014123</t>
  </si>
  <si>
    <t>POL-2025004580</t>
  </si>
  <si>
    <t>Silver Express Experts &amp; Storage Inc.</t>
  </si>
  <si>
    <t>POL-2025001499</t>
  </si>
  <si>
    <t>POL-2025014358</t>
  </si>
  <si>
    <t>POL-2025015381</t>
  </si>
  <si>
    <t>Harbor Warehouse Experts &amp; Storage LLC</t>
  </si>
  <si>
    <t>POL-2025009617</t>
  </si>
  <si>
    <t>POL-2025001466</t>
  </si>
  <si>
    <t>Nova Moving Network &amp; Storage Group</t>
  </si>
  <si>
    <t>POL-2025012539</t>
  </si>
  <si>
    <t>Apex Van Lines Experts &amp; Storage Partners</t>
  </si>
  <si>
    <t>POL-2025003258</t>
  </si>
  <si>
    <t>MN</t>
  </si>
  <si>
    <t>Evergreen Moving Systems &amp; Storage Group</t>
  </si>
  <si>
    <t>POL-2025007048</t>
  </si>
  <si>
    <t>POL-2025008942</t>
  </si>
  <si>
    <t>POL-2025003077</t>
  </si>
  <si>
    <t>Beacon Warehouse Experts &amp; Storage Co.</t>
  </si>
  <si>
    <t>POL-2025001087</t>
  </si>
  <si>
    <t>POL-2025003273</t>
  </si>
  <si>
    <t>POL-2025009236</t>
  </si>
  <si>
    <t>Golden Relocation Network &amp; Storage Services</t>
  </si>
  <si>
    <t>POL-2025011475</t>
  </si>
  <si>
    <t>POL-2025015157</t>
  </si>
  <si>
    <t>POL-2025008543</t>
  </si>
  <si>
    <t>POL-2025014372</t>
  </si>
  <si>
    <t>Coastal Logistics Pros &amp; Storage Group</t>
  </si>
  <si>
    <t>POL-2025005693</t>
  </si>
  <si>
    <t>Harbor Warehouse &amp; Storage Co.</t>
  </si>
  <si>
    <t>POL-2025006614</t>
  </si>
  <si>
    <t>POL-2025006545</t>
  </si>
  <si>
    <t>POL-2025005790</t>
  </si>
  <si>
    <t>Bridge Warehouse Systems &amp; Storage Co.</t>
  </si>
  <si>
    <t>POL-2025005625</t>
  </si>
  <si>
    <t>POL-2025014721</t>
  </si>
  <si>
    <t>POL-2025000132</t>
  </si>
  <si>
    <t>Highland Transit Pros &amp; Storage LLC</t>
  </si>
  <si>
    <t>POL-2025008763</t>
  </si>
  <si>
    <t>BRK-1129</t>
  </si>
  <si>
    <t>Reliance Insurance Group</t>
  </si>
  <si>
    <t>POL-2025009590</t>
  </si>
  <si>
    <t>POL-2025014166</t>
  </si>
  <si>
    <t>Nova Logistics &amp; Storage Co.</t>
  </si>
  <si>
    <t>POL-2025014376</t>
  </si>
  <si>
    <t>POL-2025013081</t>
  </si>
  <si>
    <t>POL-2025012524</t>
  </si>
  <si>
    <t>POL-2025002026</t>
  </si>
  <si>
    <t>Bright Relocation &amp; Storage Co.</t>
  </si>
  <si>
    <t>POL-2025001632</t>
  </si>
  <si>
    <t>POL-2025007309</t>
  </si>
  <si>
    <t>POL-2025014850</t>
  </si>
  <si>
    <t>Frontier Transit Systems &amp; Storage Services</t>
  </si>
  <si>
    <t>POL-2025013049</t>
  </si>
  <si>
    <t>ND</t>
  </si>
  <si>
    <t>POL-2025003085</t>
  </si>
  <si>
    <t>POL-2025007375</t>
  </si>
  <si>
    <t>NorthStar Relocation Pros &amp; Storage Solutions</t>
  </si>
  <si>
    <t>POL-2025004006</t>
  </si>
  <si>
    <t>POL-2025004919</t>
  </si>
  <si>
    <t>POL-2025014706</t>
  </si>
  <si>
    <t>Legacy Cargo Systems &amp; Storage Co.</t>
  </si>
  <si>
    <t>POL-2025001196</t>
  </si>
  <si>
    <t>POL-2025001107</t>
  </si>
  <si>
    <t>POL-2025002168</t>
  </si>
  <si>
    <t>POL-2025001567</t>
  </si>
  <si>
    <t>Coastal Logistics Systems &amp; Storage Group</t>
  </si>
  <si>
    <t>POL-2025011754</t>
  </si>
  <si>
    <t>POL-2025003317</t>
  </si>
  <si>
    <t>POL-2025004080</t>
  </si>
  <si>
    <t>Blue Ridge Express Pros &amp; Storage Group</t>
  </si>
  <si>
    <t>POL-2025014676</t>
  </si>
  <si>
    <t>DE</t>
  </si>
  <si>
    <t>POL-2025005066</t>
  </si>
  <si>
    <t>POL-2025000050</t>
  </si>
  <si>
    <t>Pacific Express Network &amp; Storage Inc.</t>
  </si>
  <si>
    <t>POL-2025002533</t>
  </si>
  <si>
    <t>Oak Warehouse &amp; Storage Co.</t>
  </si>
  <si>
    <t>POL-2025009986</t>
  </si>
  <si>
    <t>POL-2025002187</t>
  </si>
  <si>
    <t>POL-2025002674</t>
  </si>
  <si>
    <t>POL-2025008693</t>
  </si>
  <si>
    <t>Pioneer Moving Pros &amp; Storage Inc.</t>
  </si>
  <si>
    <t>POL-2025013736</t>
  </si>
  <si>
    <t>Unity Storage Systems Group</t>
  </si>
  <si>
    <t>POL-2025007992</t>
  </si>
  <si>
    <t>POL-2025002201</t>
  </si>
  <si>
    <t>POL-2025014232</t>
  </si>
  <si>
    <t>POL-2025006749</t>
  </si>
  <si>
    <t>Bright Van Lines Systems &amp; Storage Partners</t>
  </si>
  <si>
    <t>POL-2025009255</t>
  </si>
  <si>
    <t>Unity Van Lines Pros &amp; Storage Group</t>
  </si>
  <si>
    <t>POL-2025002276</t>
  </si>
  <si>
    <t>POL-2025002051</t>
  </si>
  <si>
    <t>POL-2025014790</t>
  </si>
  <si>
    <t>POL-2025013489</t>
  </si>
  <si>
    <t>Valley Transfer &amp; Storage Partners</t>
  </si>
  <si>
    <t>POL-2025005154</t>
  </si>
  <si>
    <t>BRK-1094</t>
  </si>
  <si>
    <t>Capital Risk Advisors</t>
  </si>
  <si>
    <t>POL-2025012750</t>
  </si>
  <si>
    <t>POL-2025002957</t>
  </si>
  <si>
    <t>Bridge Cargo Pros &amp; Storage Partners</t>
  </si>
  <si>
    <t>POL-2025007970</t>
  </si>
  <si>
    <t>Redwood Van Lines Systems &amp; Storage LLC</t>
  </si>
  <si>
    <t>POL-2025011714</t>
  </si>
  <si>
    <t>POL-2025002736</t>
  </si>
  <si>
    <t>POL-2025005737</t>
  </si>
  <si>
    <t>Pioneer Storage Partners</t>
  </si>
  <si>
    <t>POL-2025010434</t>
  </si>
  <si>
    <t>BRK-1125</t>
  </si>
  <si>
    <t>Beacon Insurance Group</t>
  </si>
  <si>
    <t>Redwood Relocation &amp; Storage Co.</t>
  </si>
  <si>
    <t>POL-2025002809</t>
  </si>
  <si>
    <t>BRK-1026</t>
  </si>
  <si>
    <t>Ironwood Insurance Brokers</t>
  </si>
  <si>
    <t>POL-2025010587</t>
  </si>
  <si>
    <t>Evergreen Express Network &amp; Storage Services</t>
  </si>
  <si>
    <t>POL-2025004577</t>
  </si>
  <si>
    <t>POL-2025009413</t>
  </si>
  <si>
    <t>POL-2025001721</t>
  </si>
  <si>
    <t>Beacon Van Lines &amp; Storage Partners</t>
  </si>
  <si>
    <t>POL-2025007537</t>
  </si>
  <si>
    <t>POL-2025013494</t>
  </si>
  <si>
    <t>POL-2025010178</t>
  </si>
  <si>
    <t>Frontier Transit Experts &amp; Storage Group</t>
  </si>
  <si>
    <t>POL-2025003508</t>
  </si>
  <si>
    <t>BRK-1144</t>
  </si>
  <si>
    <t>TrueNorth Insurance Group</t>
  </si>
  <si>
    <t>Ironwood Storage Experts Services</t>
  </si>
  <si>
    <t>POL-2025004394</t>
  </si>
  <si>
    <t>Guardian Storage Network Group</t>
  </si>
  <si>
    <t>POL-2025011863</t>
  </si>
  <si>
    <t>POL-2025008512</t>
  </si>
  <si>
    <t>POL-2025009009</t>
  </si>
  <si>
    <t>POL-2025005683</t>
  </si>
  <si>
    <t>Valley Warehouse Pros &amp; Storage Services</t>
  </si>
  <si>
    <t>POL-2025006838</t>
  </si>
  <si>
    <t>POL-2025006107</t>
  </si>
  <si>
    <t>POL-2025001340</t>
  </si>
  <si>
    <t>Blue Ridge Express Network &amp; Storage Group</t>
  </si>
  <si>
    <t>POL-2025013267</t>
  </si>
  <si>
    <t>Evergreen Relocation Experts &amp; Storage Inc.</t>
  </si>
  <si>
    <t>POL-2025009915</t>
  </si>
  <si>
    <t>POL-2025002689</t>
  </si>
  <si>
    <t>POL-2025003494</t>
  </si>
  <si>
    <t>Redwood Express &amp; Storage Solutions</t>
  </si>
  <si>
    <t>POL-2025011782</t>
  </si>
  <si>
    <t>POL-2025014616</t>
  </si>
  <si>
    <t>POL-2025000879</t>
  </si>
  <si>
    <t>Pioneer Van Lines &amp; Storage Inc.</t>
  </si>
  <si>
    <t>POL-2025009000</t>
  </si>
  <si>
    <t>POL-2025003563</t>
  </si>
  <si>
    <t>POL-2025010224</t>
  </si>
  <si>
    <t>POL-2025002761</t>
  </si>
  <si>
    <t>Harbor Warehouse Network &amp; Storage Co.</t>
  </si>
  <si>
    <t>POL-2025004677</t>
  </si>
  <si>
    <t>POL-2025009990</t>
  </si>
  <si>
    <t>POL-2025011589</t>
  </si>
  <si>
    <t>Bright Storage Systems Co.</t>
  </si>
  <si>
    <t>POL-2025000668</t>
  </si>
  <si>
    <t>POL-2025008963</t>
  </si>
  <si>
    <t>Oak Van Lines &amp; Storage LLC</t>
  </si>
  <si>
    <t>POL-2025014999</t>
  </si>
  <si>
    <t>POL-2025000856</t>
  </si>
  <si>
    <t>POL-2025013109</t>
  </si>
  <si>
    <t>POL-2025009940</t>
  </si>
  <si>
    <t>River Relocation Network &amp; Storage Group</t>
  </si>
  <si>
    <t>POL-2025005671</t>
  </si>
  <si>
    <t>POL-2025010684</t>
  </si>
  <si>
    <t>POL-2025009371</t>
  </si>
  <si>
    <t>POL-2025009253</t>
  </si>
  <si>
    <t>POL-2025006373</t>
  </si>
  <si>
    <t>Unity Van Lines Pros &amp; Storage Inc.</t>
  </si>
  <si>
    <t>POL-2025000140</t>
  </si>
  <si>
    <t>Coastal Storage Co.</t>
  </si>
  <si>
    <t>POL-2025005484</t>
  </si>
  <si>
    <t>BRK-1216</t>
  </si>
  <si>
    <t>Evergreen Risk Solutions</t>
  </si>
  <si>
    <t>POL-2025015379</t>
  </si>
  <si>
    <t>POL-2025005866</t>
  </si>
  <si>
    <t>POL-2025006962</t>
  </si>
  <si>
    <t>Pacific Transfer &amp; Storage Solutions</t>
  </si>
  <si>
    <t>POL-2025000636</t>
  </si>
  <si>
    <t>POL-2025001075</t>
  </si>
  <si>
    <t>POL-2025000379</t>
  </si>
  <si>
    <t>Pacific Warehouse Experts &amp; Storage Co.</t>
  </si>
  <si>
    <t>POL-2025004876</t>
  </si>
  <si>
    <t>POL-2025013646</t>
  </si>
  <si>
    <t>POL-2025014799</t>
  </si>
  <si>
    <t>Redwood Transfer Pros &amp; Storage Inc.</t>
  </si>
  <si>
    <t>POL-2025004276</t>
  </si>
  <si>
    <t>POL-2025002680</t>
  </si>
  <si>
    <t>Falcon Storage Experts Partners</t>
  </si>
  <si>
    <t>POL-2025009994</t>
  </si>
  <si>
    <t>POL-2025011059</t>
  </si>
  <si>
    <t>POL-2025012760</t>
  </si>
  <si>
    <t>POL-2025015260</t>
  </si>
  <si>
    <t>Summit Cargo Pros &amp; Storage Services</t>
  </si>
  <si>
    <t>POL-2025010627</t>
  </si>
  <si>
    <t>POL-2025004861</t>
  </si>
  <si>
    <t>TrueNorth Transit Systems &amp; Storage Solutions</t>
  </si>
  <si>
    <t>POL-2025005184</t>
  </si>
  <si>
    <t>POL-2025014338</t>
  </si>
  <si>
    <t>POL-2025005978</t>
  </si>
  <si>
    <t>Pioneer Van Lines Network &amp; Storage Solutions</t>
  </si>
  <si>
    <t>POL-2025013451</t>
  </si>
  <si>
    <t>POL-2025008697</t>
  </si>
  <si>
    <t>POL-2025006255</t>
  </si>
  <si>
    <t>NorthStar Warehouse &amp; Storage Inc.</t>
  </si>
  <si>
    <t>POL-2025015139</t>
  </si>
  <si>
    <t>BRK-1107</t>
  </si>
  <si>
    <t>Summit Insurance Group</t>
  </si>
  <si>
    <t>POL-2025011830</t>
  </si>
  <si>
    <t>POL-2025012003</t>
  </si>
  <si>
    <t>Apex Moving Experts &amp; Storage LLC</t>
  </si>
  <si>
    <t>POL-2025007504</t>
  </si>
  <si>
    <t>BRK-1010</t>
  </si>
  <si>
    <t>Silver Oak Insurance Brokers</t>
  </si>
  <si>
    <t>POL-2025010308</t>
  </si>
  <si>
    <t>POL-2025006537</t>
  </si>
  <si>
    <t>POL-2025009400</t>
  </si>
  <si>
    <t>Pioneer Logistics Systems &amp; Storage LLC</t>
  </si>
  <si>
    <t>POL-2025013100</t>
  </si>
  <si>
    <t>POL-2025003016</t>
  </si>
  <si>
    <t>TrueNorth Relocation &amp; Storage Group</t>
  </si>
  <si>
    <t>POL-2025015466</t>
  </si>
  <si>
    <t>POL-2025007268</t>
  </si>
  <si>
    <t>POL-2025008167</t>
  </si>
  <si>
    <t>Keystone Storage Experts Solutions</t>
  </si>
  <si>
    <t>POL-2025003202</t>
  </si>
  <si>
    <t>BRK-1038</t>
  </si>
  <si>
    <t>Allied Insurance Brokers</t>
  </si>
  <si>
    <t>POL-2025003012</t>
  </si>
  <si>
    <t>POL-2025003959</t>
  </si>
  <si>
    <t>POL-2025013052</t>
  </si>
  <si>
    <t>Blue Ridge Transfer Network &amp; Storage Solutions</t>
  </si>
  <si>
    <t>POL-2025006521</t>
  </si>
  <si>
    <t>Redwood Transfer &amp; Storage Co.</t>
  </si>
  <si>
    <t>POL-2025014388</t>
  </si>
  <si>
    <t>BRK-1239</t>
  </si>
  <si>
    <t>Prestige Risk Solutions</t>
  </si>
  <si>
    <t>POL-2025013485</t>
  </si>
  <si>
    <t>POL-2025008798</t>
  </si>
  <si>
    <t>POL-2025001519</t>
  </si>
  <si>
    <t>POL-2025007359</t>
  </si>
  <si>
    <t>Blue Ridge Transit Systems &amp; Storage LLC</t>
  </si>
  <si>
    <t>POL-2025009126</t>
  </si>
  <si>
    <t>POL-2025000540</t>
  </si>
  <si>
    <t>Oak Storage Systems Solutions</t>
  </si>
  <si>
    <t>POL-2025014639</t>
  </si>
  <si>
    <t>POL-2025000976</t>
  </si>
  <si>
    <t>POL-2025012763</t>
  </si>
  <si>
    <t>Metro Van Lines Experts &amp; Storage Services</t>
  </si>
  <si>
    <t>POL-2025006084</t>
  </si>
  <si>
    <t>Cornerstone Moving Systems &amp; Storage Services</t>
  </si>
  <si>
    <t>POL-2025006695</t>
  </si>
  <si>
    <t>POL-2025006856</t>
  </si>
  <si>
    <t>NorthStar Moving Pros &amp; Storage Services</t>
  </si>
  <si>
    <t>POL-2025008794</t>
  </si>
  <si>
    <t>POL-2025011123</t>
  </si>
  <si>
    <t>POL-2025010500</t>
  </si>
  <si>
    <t>POL-2025012275</t>
  </si>
  <si>
    <t>Sterling Moving Systems &amp; Storage Services</t>
  </si>
  <si>
    <t>POL-2025010185</t>
  </si>
  <si>
    <t>POL-2025011298</t>
  </si>
  <si>
    <t>POL-2025014350</t>
  </si>
  <si>
    <t>POL-2025009865</t>
  </si>
  <si>
    <t>Victory Storage Systems Partners</t>
  </si>
  <si>
    <t>POL-2025013193</t>
  </si>
  <si>
    <t>POL-2025005962</t>
  </si>
  <si>
    <t>POL-2025005900</t>
  </si>
  <si>
    <t>Pioneer Moving &amp; Storage LLC</t>
  </si>
  <si>
    <t>POL-2025004261</t>
  </si>
  <si>
    <t>POL-2025011968</t>
  </si>
  <si>
    <t>POL-2025000958</t>
  </si>
  <si>
    <t>Victory Moving Systems &amp; Storage Inc.</t>
  </si>
  <si>
    <t>POL-2025011493</t>
  </si>
  <si>
    <t>POL-2025003622</t>
  </si>
  <si>
    <t>POL-2025000069</t>
  </si>
  <si>
    <t>Unity Cargo &amp; Storage Solutions</t>
  </si>
  <si>
    <t>POL-2025003268</t>
  </si>
  <si>
    <t>POL-2025001427</t>
  </si>
  <si>
    <t>POL-2025013935</t>
  </si>
  <si>
    <t>Liberty Relocation &amp; Storage Services</t>
  </si>
  <si>
    <t>POL-2025000562</t>
  </si>
  <si>
    <t>POL-2025007953</t>
  </si>
  <si>
    <t>Liberty Storage Systems Solutions</t>
  </si>
  <si>
    <t>POL-2025009795</t>
  </si>
  <si>
    <t>POL-2025014651</t>
  </si>
  <si>
    <t>POL-2025001640</t>
  </si>
  <si>
    <t>Redwood Warehouse Network &amp; Storage Co.</t>
  </si>
  <si>
    <t>POL-2025013741</t>
  </si>
  <si>
    <t>POL-2025007229</t>
  </si>
  <si>
    <t>POL-2025002589</t>
  </si>
  <si>
    <t>Cornerstone Logistics Network &amp; Storage Solutions</t>
  </si>
  <si>
    <t>POL-2025009405</t>
  </si>
  <si>
    <t>POL-2025006142</t>
  </si>
  <si>
    <t>Bridge Storage &amp; Storage Co.</t>
  </si>
  <si>
    <t>POL-2025002154</t>
  </si>
  <si>
    <t>POL-2025009939</t>
  </si>
  <si>
    <t>Coastal Van Lines &amp; Storage Group</t>
  </si>
  <si>
    <t>POL-2025006652</t>
  </si>
  <si>
    <t>Falcon Express &amp; Storage Co.</t>
  </si>
  <si>
    <t>POL-2025010681</t>
  </si>
  <si>
    <t>POL-2025010661</t>
  </si>
  <si>
    <t>POL-2025012710</t>
  </si>
  <si>
    <t>Silver Cargo &amp; Storage Co.</t>
  </si>
  <si>
    <t>POL-2025003626</t>
  </si>
  <si>
    <t>POL-2025012012</t>
  </si>
  <si>
    <t>POL-2025000998</t>
  </si>
  <si>
    <t>POL-2025004537</t>
  </si>
  <si>
    <t>Apex Storage Experts Inc.</t>
  </si>
  <si>
    <t>POL-2025006567</t>
  </si>
  <si>
    <t>POL-2025013681</t>
  </si>
  <si>
    <t>POL-2025007724</t>
  </si>
  <si>
    <t>Heritage Moving &amp; Storage Group</t>
  </si>
  <si>
    <t>POL-2025001154</t>
  </si>
  <si>
    <t>Bright Logistics Network &amp; Storage Co.</t>
  </si>
  <si>
    <t>POL-2025014060</t>
  </si>
  <si>
    <t>POL-2025003603</t>
  </si>
  <si>
    <t>POL-2025002965</t>
  </si>
  <si>
    <t>POL-2025009301</t>
  </si>
  <si>
    <t>Ironwood Storage Group</t>
  </si>
  <si>
    <t>POL-2025014826</t>
  </si>
  <si>
    <t>POL-2025014111</t>
  </si>
  <si>
    <t>POL-2025002451</t>
  </si>
  <si>
    <t>Bright Express Pros &amp; Storage Co.</t>
  </si>
  <si>
    <t>POL-2025012383</t>
  </si>
  <si>
    <t>POL-2025010337</t>
  </si>
  <si>
    <t>POL-2025015488</t>
  </si>
  <si>
    <t>Golden Cargo &amp; Storage Partners</t>
  </si>
  <si>
    <t>POL-2025012828</t>
  </si>
  <si>
    <t>POL-2025005680</t>
  </si>
  <si>
    <t>POL-2025012081</t>
  </si>
  <si>
    <t>Valley Express Systems &amp; Storage Services</t>
  </si>
  <si>
    <t>POL-2025006946</t>
  </si>
  <si>
    <t>Silver Storage Systems Inc.</t>
  </si>
  <si>
    <t>POL-2025006005</t>
  </si>
  <si>
    <t>POL-2025014574</t>
  </si>
  <si>
    <t>POL-2025010468</t>
  </si>
  <si>
    <t>POL-2025006660</t>
  </si>
  <si>
    <t>Victory Transit Experts &amp; Storage Group</t>
  </si>
  <si>
    <t>POL-2025007491</t>
  </si>
  <si>
    <t>POL-2025012714</t>
  </si>
  <si>
    <t>POL-2025009373</t>
  </si>
  <si>
    <t>Heritage Transit &amp; Storage Inc.</t>
  </si>
  <si>
    <t>POL-2025013642</t>
  </si>
  <si>
    <t>POL-2025007012</t>
  </si>
  <si>
    <t>POL-2025007598</t>
  </si>
  <si>
    <t>Apex Transit &amp; Storage LLC</t>
  </si>
  <si>
    <t>POL-2025015012</t>
  </si>
  <si>
    <t>BRK-1173</t>
  </si>
  <si>
    <t>Unity Brokerage</t>
  </si>
  <si>
    <t>POL-2025010654</t>
  </si>
  <si>
    <t>POL-2025008675</t>
  </si>
  <si>
    <t>Blue Ridge Storage Experts Co.</t>
  </si>
  <si>
    <t>POL-2025006581</t>
  </si>
  <si>
    <t>POL-2025008140</t>
  </si>
  <si>
    <t>POL-2025008572</t>
  </si>
  <si>
    <t>Victory Logistics Experts &amp; Storage Group</t>
  </si>
  <si>
    <t>POL-2025014331</t>
  </si>
  <si>
    <t>Prime Logistics Experts &amp; Storage Partners</t>
  </si>
  <si>
    <t>POL-2025003053</t>
  </si>
  <si>
    <t>BRK-1226</t>
  </si>
  <si>
    <t>Prime Risk Solutions</t>
  </si>
  <si>
    <t>ME</t>
  </si>
  <si>
    <t>Golden Relocation &amp; Storage LLC</t>
  </si>
  <si>
    <t>POL-2025009215</t>
  </si>
  <si>
    <t>POL-2025004210</t>
  </si>
  <si>
    <t>POL-2025001952</t>
  </si>
  <si>
    <t>POL-2025012475</t>
  </si>
  <si>
    <t>Eagle Relocation &amp; Storage Inc.</t>
  </si>
  <si>
    <t>POL-2025004363</t>
  </si>
  <si>
    <t>BRK-1072</t>
  </si>
  <si>
    <t>Cedar Point Risk Advisors</t>
  </si>
  <si>
    <t>Beacon Logistics &amp; Storage Solutions</t>
  </si>
  <si>
    <t>POL-2025003808</t>
  </si>
  <si>
    <t>POL-2025011508</t>
  </si>
  <si>
    <t>POL-2025006568</t>
  </si>
  <si>
    <t>POL-2025008342</t>
  </si>
  <si>
    <t>Apex Moving &amp; Storage Group</t>
  </si>
  <si>
    <t>POL-2025006706</t>
  </si>
  <si>
    <t>BRK-1247</t>
  </si>
  <si>
    <t>Sentinel Risk Solutions</t>
  </si>
  <si>
    <t>POL-2025005239</t>
  </si>
  <si>
    <t>POL-2025012177</t>
  </si>
  <si>
    <t>NorthStar Warehouse &amp; Storage Services</t>
  </si>
  <si>
    <t>POL-2025009307</t>
  </si>
  <si>
    <t>Bridge Moving &amp; Storage Group</t>
  </si>
  <si>
    <t>POL-2025012912</t>
  </si>
  <si>
    <t>POL-2025006585</t>
  </si>
  <si>
    <t>POL-2025012724</t>
  </si>
  <si>
    <t>POL-2025007931</t>
  </si>
  <si>
    <t>River Logistics &amp; Storage Partners</t>
  </si>
  <si>
    <t>POL-2025001559</t>
  </si>
  <si>
    <t>POL-2025008478</t>
  </si>
  <si>
    <t>POL-2025001854</t>
  </si>
  <si>
    <t>POL-2025012092</t>
  </si>
  <si>
    <t>Valley Transfer Network &amp; Storage Solutions</t>
  </si>
  <si>
    <t>POL-2025009357</t>
  </si>
  <si>
    <t>POL-2025010441</t>
  </si>
  <si>
    <t>POL-2025013953</t>
  </si>
  <si>
    <t>POL-2025013511</t>
  </si>
  <si>
    <t>POL-2025003868</t>
  </si>
  <si>
    <t>POL-2025007536</t>
  </si>
  <si>
    <t>Legacy Transfer Systems &amp; Storage Inc.</t>
  </si>
  <si>
    <t>POL-2025001931</t>
  </si>
  <si>
    <t>POL-2025010706</t>
  </si>
  <si>
    <t>POL-2025015046</t>
  </si>
  <si>
    <t>Ironwood Storage Solutions</t>
  </si>
  <si>
    <t>POL-2025007976</t>
  </si>
  <si>
    <t>POL-2025013776</t>
  </si>
  <si>
    <t>POL-2025002995</t>
  </si>
  <si>
    <t>Cedar Transit Experts &amp; Storage Partners</t>
  </si>
  <si>
    <t>POL-2025007711</t>
  </si>
  <si>
    <t>Sterling Relocation Network &amp; Storage Partners</t>
  </si>
  <si>
    <t>POL-2025006330</t>
  </si>
  <si>
    <t>POL-2025010786</t>
  </si>
  <si>
    <t>POL-2025008003</t>
  </si>
  <si>
    <t>Victory Warehouse Experts &amp; Storage LLC</t>
  </si>
  <si>
    <t>POL-2025013203</t>
  </si>
  <si>
    <t>POL-2025001127</t>
  </si>
  <si>
    <t>POL-2025011120</t>
  </si>
  <si>
    <t>POL-2025000021</t>
  </si>
  <si>
    <t>POL-2025007751</t>
  </si>
  <si>
    <t>Silver Express Experts &amp; Storage Partners</t>
  </si>
  <si>
    <t>POL-2025013631</t>
  </si>
  <si>
    <t>POL-2025014559</t>
  </si>
  <si>
    <t>POL-2025009836</t>
  </si>
  <si>
    <t>POL-2025000817</t>
  </si>
  <si>
    <t>Sterling Van Lines &amp; Storage Co.</t>
  </si>
  <si>
    <t>POL-2025011425</t>
  </si>
  <si>
    <t>POL-2025006452</t>
  </si>
  <si>
    <t>POL-2025013620</t>
  </si>
  <si>
    <t>POL-2025011419</t>
  </si>
  <si>
    <t>POL-2025010590</t>
  </si>
  <si>
    <t>Ironwood Storage Systems Partners</t>
  </si>
  <si>
    <t>POL-2025007056</t>
  </si>
  <si>
    <t>POL-2025015281</t>
  </si>
  <si>
    <t>POL-2025003138</t>
  </si>
  <si>
    <t>Pioneer Cargo &amp; Storage Inc.</t>
  </si>
  <si>
    <t>POL-2025006529</t>
  </si>
  <si>
    <t>BRK-1175</t>
  </si>
  <si>
    <t>Horizon Brokerage</t>
  </si>
  <si>
    <t>Coastal Warehouse &amp; Storage Inc.</t>
  </si>
  <si>
    <t>POL-2025002758</t>
  </si>
  <si>
    <t>POL-2025015204</t>
  </si>
  <si>
    <t>POL-2025011585</t>
  </si>
  <si>
    <t>Falcon Cargo Network &amp; Storage Solutions</t>
  </si>
  <si>
    <t>POL-2025006550</t>
  </si>
  <si>
    <t>POL-2025000371</t>
  </si>
  <si>
    <t>POL-2025011566</t>
  </si>
  <si>
    <t>Cornerstone Van Lines Pros &amp; Storage Co.</t>
  </si>
  <si>
    <t>POL-2025010917</t>
  </si>
  <si>
    <t>POL-2025014491</t>
  </si>
  <si>
    <t>POL-2025007140</t>
  </si>
  <si>
    <t>Atlas Van Lines Network &amp; Storage Solutions</t>
  </si>
  <si>
    <t>POL-2025006639</t>
  </si>
  <si>
    <t>Evergreen Transfer &amp; Storage Partners</t>
  </si>
  <si>
    <t>POL-2025010953</t>
  </si>
  <si>
    <t>POL-2025003515</t>
  </si>
  <si>
    <t>Redwood Relocation Pros &amp; Storage Partners</t>
  </si>
  <si>
    <t>POL-2025010581</t>
  </si>
  <si>
    <t>POL-2025009448</t>
  </si>
  <si>
    <t>POL-2025001869</t>
  </si>
  <si>
    <t>Coastal Logistics Pros &amp; Storage Solutions</t>
  </si>
  <si>
    <t>POL-2025015170</t>
  </si>
  <si>
    <t>POL-2025009819</t>
  </si>
  <si>
    <t>POL-2025005800</t>
  </si>
  <si>
    <t>POL-2025005654</t>
  </si>
  <si>
    <t>POL-2025013440</t>
  </si>
  <si>
    <t>Summit Logistics &amp; Storage Solutions</t>
  </si>
  <si>
    <t>POL-2025007958</t>
  </si>
  <si>
    <t>BRK-1180</t>
  </si>
  <si>
    <t>Cornerstone Brokerage</t>
  </si>
  <si>
    <t>TrueNorth Cargo Network &amp; Storage Co.</t>
  </si>
  <si>
    <t>POL-2025014343</t>
  </si>
  <si>
    <t>POL-2025003551</t>
  </si>
  <si>
    <t>Harbor Warehouse &amp; Storage Solutions</t>
  </si>
  <si>
    <t>POL-2025002372</t>
  </si>
  <si>
    <t>POL-2025003604</t>
  </si>
  <si>
    <t>POL-2025007855</t>
  </si>
  <si>
    <t>POL-2025001914</t>
  </si>
  <si>
    <t>POL-2025005590</t>
  </si>
  <si>
    <t>POL-2025009366</t>
  </si>
  <si>
    <t>Nova Logistics &amp; Storage Group</t>
  </si>
  <si>
    <t>POL-2025001550</t>
  </si>
  <si>
    <t>POL-2025005112</t>
  </si>
  <si>
    <t>POL-2025007201</t>
  </si>
  <si>
    <t>Unity Transfer Systems &amp; Storage Co.</t>
  </si>
  <si>
    <t>POL-2025002540</t>
  </si>
  <si>
    <t>POL-2025010068</t>
  </si>
  <si>
    <t>POL-2025003930</t>
  </si>
  <si>
    <t>Evergreen Moving &amp; Storage Partners</t>
  </si>
  <si>
    <t>POL-2025006676</t>
  </si>
  <si>
    <t>POL-2025004400</t>
  </si>
  <si>
    <t>POL-2025003655</t>
  </si>
  <si>
    <t>Unity Logistics &amp; Storage Inc.</t>
  </si>
  <si>
    <t>POL-2025004758</t>
  </si>
  <si>
    <t>POL-2025008431</t>
  </si>
  <si>
    <t>POL-2025004584</t>
  </si>
  <si>
    <t>Oak Express &amp; Storage LLC</t>
  </si>
  <si>
    <t>POL-2025002954</t>
  </si>
  <si>
    <t>Heritage Relocation Experts &amp; Storage Partners</t>
  </si>
  <si>
    <t>POL-2025007950</t>
  </si>
  <si>
    <t>Highland Van Lines &amp; Storage Inc.</t>
  </si>
  <si>
    <t>POL-2025014813</t>
  </si>
  <si>
    <t>POL-2025013037</t>
  </si>
  <si>
    <t>Beacon Van Lines Network &amp; Storage Partners</t>
  </si>
  <si>
    <t>POL-2025005025</t>
  </si>
  <si>
    <t>POL-2025012846</t>
  </si>
  <si>
    <t>POL-2025009339</t>
  </si>
  <si>
    <t>Atlas Transit &amp; Storage Solutions</t>
  </si>
  <si>
    <t>POL-2025009771</t>
  </si>
  <si>
    <t>Evergreen Van Lines &amp; Storage Partners</t>
  </si>
  <si>
    <t>POL-2025000665</t>
  </si>
  <si>
    <t>KS</t>
  </si>
  <si>
    <t>POL-2025000194</t>
  </si>
  <si>
    <t>POL-2025012187</t>
  </si>
  <si>
    <t>POL-2025004088</t>
  </si>
  <si>
    <t>Atlas Van Lines &amp; Storage Partners</t>
  </si>
  <si>
    <t>POL-2025015339</t>
  </si>
  <si>
    <t>River Storage Network Co.</t>
  </si>
  <si>
    <t>POL-2025015419</t>
  </si>
  <si>
    <t>BRK-1120</t>
  </si>
  <si>
    <t>Oakridge Insurance Group</t>
  </si>
  <si>
    <t>POL-2025010578</t>
  </si>
  <si>
    <t>POL-2025010991</t>
  </si>
  <si>
    <t>Falcon Express &amp; Storage Services</t>
  </si>
  <si>
    <t>POL-2025007944</t>
  </si>
  <si>
    <t>POL-2025001061</t>
  </si>
  <si>
    <t>POL-2025004389</t>
  </si>
  <si>
    <t>Capital Logistics Network &amp; Storage Co.</t>
  </si>
  <si>
    <t>POL-2025006418</t>
  </si>
  <si>
    <t>Apex Logistics Pros &amp; Storage Group</t>
  </si>
  <si>
    <t>POL-2025012035</t>
  </si>
  <si>
    <t>POL-2025010363</t>
  </si>
  <si>
    <t>POL-2025012510</t>
  </si>
  <si>
    <t>POL-2025008143</t>
  </si>
  <si>
    <t>Harbor Transit Network &amp; Storage LLC</t>
  </si>
  <si>
    <t>POL-2025000532</t>
  </si>
  <si>
    <t>POL-2025004068</t>
  </si>
  <si>
    <t>POL-2025014526</t>
  </si>
  <si>
    <t>Valley Van Lines Systems &amp; Storage Co.</t>
  </si>
  <si>
    <t>POL-2025009464</t>
  </si>
  <si>
    <t>Falcon Storage Partners</t>
  </si>
  <si>
    <t>POL-2025001594</t>
  </si>
  <si>
    <t>POL-2025007114</t>
  </si>
  <si>
    <t>POL-2025014961</t>
  </si>
  <si>
    <t>Atlas Transit &amp; Storage Co.</t>
  </si>
  <si>
    <t>POL-2025004860</t>
  </si>
  <si>
    <t>Frontier Warehouse Pros &amp; Storage Co.</t>
  </si>
  <si>
    <t>POL-2025005150</t>
  </si>
  <si>
    <t>POL-2025004448</t>
  </si>
  <si>
    <t>POL-2025001541</t>
  </si>
  <si>
    <t>Victory Van Lines Pros &amp; Storage Co.</t>
  </si>
  <si>
    <t>POL-2025010486</t>
  </si>
  <si>
    <t>Cedar Storage Network Partners</t>
  </si>
  <si>
    <t>POL-2025012156</t>
  </si>
  <si>
    <t>Atlas Warehouse Systems &amp; Storage Co.</t>
  </si>
  <si>
    <t>POL-2025011498</t>
  </si>
  <si>
    <t>POL-2025009431</t>
  </si>
  <si>
    <t>POL-2025010102</t>
  </si>
  <si>
    <t>POL-2025015224</t>
  </si>
  <si>
    <t>Atlas Warehouse Experts &amp; Storage Co.</t>
  </si>
  <si>
    <t>POL-2025009326</t>
  </si>
  <si>
    <t>POL-2025014017</t>
  </si>
  <si>
    <t>POL-2025008999</t>
  </si>
  <si>
    <t>Pacific Moving &amp; Storage Co.</t>
  </si>
  <si>
    <t>POL-2025002904</t>
  </si>
  <si>
    <t>POL-2025013466</t>
  </si>
  <si>
    <t>POL-2025011805</t>
  </si>
  <si>
    <t>POL-2025005423</t>
  </si>
  <si>
    <t>POL-2025013792</t>
  </si>
  <si>
    <t>POL-2025001485</t>
  </si>
  <si>
    <t>POL-2025004351</t>
  </si>
  <si>
    <t>Atlas Logistics &amp; Storage Inc.</t>
  </si>
  <si>
    <t>POL-2025002079</t>
  </si>
  <si>
    <t>POL-2025011624</t>
  </si>
  <si>
    <t>POL-2025002519</t>
  </si>
  <si>
    <t>Evergreen Logistics &amp; Storage Services</t>
  </si>
  <si>
    <t>POL-2025008878</t>
  </si>
  <si>
    <t>BRK-1112</t>
  </si>
  <si>
    <t>Evergreen Insurance Group</t>
  </si>
  <si>
    <t>POL-2025013556</t>
  </si>
  <si>
    <t>POL-2025009643</t>
  </si>
  <si>
    <t>Prime Transfer &amp; Storage Inc.</t>
  </si>
  <si>
    <t>POL-2025009675</t>
  </si>
  <si>
    <t>Keystone Warehouse Network &amp; Storage Co.</t>
  </si>
  <si>
    <t>POL-2025010401</t>
  </si>
  <si>
    <t>Liberty Express Experts &amp; Storage LLC</t>
  </si>
  <si>
    <t>POL-2025010777</t>
  </si>
  <si>
    <t>BRK-1015</t>
  </si>
  <si>
    <t>Bridgeway Insurance Brokers</t>
  </si>
  <si>
    <t>POL-2025001520</t>
  </si>
  <si>
    <t>POL-2025008047</t>
  </si>
  <si>
    <t>POL-2025002993</t>
  </si>
  <si>
    <t>POL-2025004267</t>
  </si>
  <si>
    <t>POL-2025004782</t>
  </si>
  <si>
    <t>Redwood Moving Systems &amp; Storage Inc.</t>
  </si>
  <si>
    <t>POL-2025015474</t>
  </si>
  <si>
    <t>BRK-1028</t>
  </si>
  <si>
    <t>Falcon Insurance Brokers</t>
  </si>
  <si>
    <t>POL-2025009596</t>
  </si>
  <si>
    <t>POL-2025010841</t>
  </si>
  <si>
    <t>TrueNorth Transit Network &amp; Storage Inc.</t>
  </si>
  <si>
    <t>POL-2025011674</t>
  </si>
  <si>
    <t>Falcon Storage &amp; Storage Partners</t>
  </si>
  <si>
    <t>POL-2025012323</t>
  </si>
  <si>
    <t>POL-2025012105</t>
  </si>
  <si>
    <t>POL-2025007389</t>
  </si>
  <si>
    <t>Unity Van Lines Systems &amp; Storage Co.</t>
  </si>
  <si>
    <t>POL-2025002697</t>
  </si>
  <si>
    <t>Victory Warehouse Network &amp; Storage Partners</t>
  </si>
  <si>
    <t>POL-2025004595</t>
  </si>
  <si>
    <t>POL-2025011195</t>
  </si>
  <si>
    <t>POL-2025008765</t>
  </si>
  <si>
    <t>Ironwood Transfer &amp; Storage Co.</t>
  </si>
  <si>
    <t>POL-2025009409</t>
  </si>
  <si>
    <t>Pacific Storage Pros Partners</t>
  </si>
  <si>
    <t>POL-2025005347</t>
  </si>
  <si>
    <t>POL-2025010221</t>
  </si>
  <si>
    <t>POL-2025010161</t>
  </si>
  <si>
    <t>POL-2025014889</t>
  </si>
  <si>
    <t>Apex Logistics &amp; Storage Partners</t>
  </si>
  <si>
    <t>POL-2025007299</t>
  </si>
  <si>
    <t>POL-2025002652</t>
  </si>
  <si>
    <t>POL-2025015164</t>
  </si>
  <si>
    <t>POL-2025010115</t>
  </si>
  <si>
    <t>River Transit &amp; Storage Services</t>
  </si>
  <si>
    <t>POL-2025015068</t>
  </si>
  <si>
    <t>POL-2025000854</t>
  </si>
  <si>
    <t>POL-2025011346</t>
  </si>
  <si>
    <t>Ironwood Transfer &amp; Storage Partners</t>
  </si>
  <si>
    <t>POL-2025007427</t>
  </si>
  <si>
    <t>POL-2025007138</t>
  </si>
  <si>
    <t>POL-2025002562</t>
  </si>
  <si>
    <t>POL-2025012853</t>
  </si>
  <si>
    <t>Metro Storage Systems LLC</t>
  </si>
  <si>
    <t>POL-2025007935</t>
  </si>
  <si>
    <t>POL-2025014755</t>
  </si>
  <si>
    <t>POL-2025006650</t>
  </si>
  <si>
    <t>TrueNorth Cargo &amp; Storage Inc.</t>
  </si>
  <si>
    <t>POL-2025010713</t>
  </si>
  <si>
    <t>POL-2025008183</t>
  </si>
  <si>
    <t>POL-2025011751</t>
  </si>
  <si>
    <t>POL-2025012618</t>
  </si>
  <si>
    <t>Harbor Cargo &amp; Storage Group</t>
  </si>
  <si>
    <t>POL-2025006649</t>
  </si>
  <si>
    <t>Frontier Relocation Pros &amp; Storage LLC</t>
  </si>
  <si>
    <t>POL-2025004436</t>
  </si>
  <si>
    <t>POL-2025001156</t>
  </si>
  <si>
    <t>POL-2025012172</t>
  </si>
  <si>
    <t>Victory Warehouse Experts &amp; Storage Solutions</t>
  </si>
  <si>
    <t>POL-2025000256</t>
  </si>
  <si>
    <t>POL-2025009192</t>
  </si>
  <si>
    <t>POL-2025012974</t>
  </si>
  <si>
    <t>Keystone Transit Systems &amp; Storage LLC</t>
  </si>
  <si>
    <t>POL-2025005932</t>
  </si>
  <si>
    <t>POL-2025007677</t>
  </si>
  <si>
    <t>Blue Ridge Moving &amp; Storage Solutions</t>
  </si>
  <si>
    <t>POL-2025001791</t>
  </si>
  <si>
    <t>POL-2025006561</t>
  </si>
  <si>
    <t>POL-2025006977</t>
  </si>
  <si>
    <t>POL-2025004740</t>
  </si>
  <si>
    <t>POL-2025008925</t>
  </si>
  <si>
    <t>POL-2025003716</t>
  </si>
  <si>
    <t>River Express &amp; Storage Group</t>
  </si>
  <si>
    <t>POL-2025002359</t>
  </si>
  <si>
    <t>POL-2025007100</t>
  </si>
  <si>
    <t>POL-2025010428</t>
  </si>
  <si>
    <t>POL-2025010727</t>
  </si>
  <si>
    <t>Harbor Moving Systems &amp; Storage Partners</t>
  </si>
  <si>
    <t>POL-2025013565</t>
  </si>
  <si>
    <t>POL-2025003376</t>
  </si>
  <si>
    <t>POL-2025000884</t>
  </si>
  <si>
    <t>Capital Storage &amp; Storage Partners</t>
  </si>
  <si>
    <t>POL-2025004859</t>
  </si>
  <si>
    <t>Bridge Moving Network &amp; Storage Services</t>
  </si>
  <si>
    <t>POL-2025011499</t>
  </si>
  <si>
    <t>POL-2025011103</t>
  </si>
  <si>
    <t>Atlas Logistics &amp; Storage Group</t>
  </si>
  <si>
    <t>POL-2025010260</t>
  </si>
  <si>
    <t>AL</t>
  </si>
  <si>
    <t>POL-2025002911</t>
  </si>
  <si>
    <t>POL-2025013686</t>
  </si>
  <si>
    <t>Redwood Warehouse Network &amp; Storage Services</t>
  </si>
  <si>
    <t>POL-2025006393</t>
  </si>
  <si>
    <t>POL-2025005177</t>
  </si>
  <si>
    <t>Ironwood Logistics Systems &amp; Storage Services</t>
  </si>
  <si>
    <t>POL-2025015510</t>
  </si>
  <si>
    <t>POL-2025012597</t>
  </si>
  <si>
    <t>POL-2025003339</t>
  </si>
  <si>
    <t>Evergreen Transfer Experts &amp; Storage Solutions</t>
  </si>
  <si>
    <t>POL-2025012504</t>
  </si>
  <si>
    <t>POL-2025009860</t>
  </si>
  <si>
    <t>POL-2025005389</t>
  </si>
  <si>
    <t>POL-202515727</t>
  </si>
  <si>
    <t>Evercrest Casualty Group</t>
  </si>
  <si>
    <t>Guardian Logistics Experts &amp; Storage Services</t>
  </si>
  <si>
    <t>POL-2025015502</t>
  </si>
  <si>
    <t>Redwood Transit &amp; Storage Group</t>
  </si>
  <si>
    <t>POL-2025006927</t>
  </si>
  <si>
    <t>POL-2025012741</t>
  </si>
  <si>
    <t>POL-2025007619</t>
  </si>
  <si>
    <t>POL-2025002185</t>
  </si>
  <si>
    <t>Bridge Cargo Systems &amp; Storage Co.</t>
  </si>
  <si>
    <t>POL-2025000550</t>
  </si>
  <si>
    <t>Prime Moving Systems &amp; Storage LLC</t>
  </si>
  <si>
    <t>POL-2025004591</t>
  </si>
  <si>
    <t>Ironwood Storage &amp; Storage Partners</t>
  </si>
  <si>
    <t>POL-2025013757</t>
  </si>
  <si>
    <t>POL-2025005062</t>
  </si>
  <si>
    <t>POL-2025011848</t>
  </si>
  <si>
    <t>River Relocation &amp; Storage Partners</t>
  </si>
  <si>
    <t>POL-2025011955</t>
  </si>
  <si>
    <t>POL-2025001467</t>
  </si>
  <si>
    <t>POL-2025011404</t>
  </si>
  <si>
    <t>Oak Logistics &amp; Storage Partners</t>
  </si>
  <si>
    <t>POL-2025011928</t>
  </si>
  <si>
    <t>Valley Warehouse Pros &amp; Storage LLC</t>
  </si>
  <si>
    <t>POL-2025004973</t>
  </si>
  <si>
    <t>Coastal Warehouse Systems &amp; Storage Solutions</t>
  </si>
  <si>
    <t>POL-2025013126</t>
  </si>
  <si>
    <t>POL-2025009487</t>
  </si>
  <si>
    <t>POL-2025015051</t>
  </si>
  <si>
    <t>Pioneer Van Lines &amp; Storage Co.</t>
  </si>
  <si>
    <t>POL-2025010550</t>
  </si>
  <si>
    <t>POL-2025010352</t>
  </si>
  <si>
    <t>Sterling Logistics Systems &amp; Storage Co.</t>
  </si>
  <si>
    <t>POL-2025013066</t>
  </si>
  <si>
    <t>Cedar Moving Network &amp; Storage Partners</t>
  </si>
  <si>
    <t>POL-2025012845</t>
  </si>
  <si>
    <t>POL-2025001472</t>
  </si>
  <si>
    <t>POL-2025011836</t>
  </si>
  <si>
    <t>Highland Cargo Network &amp; Storage Group</t>
  </si>
  <si>
    <t>POL-2025010787</t>
  </si>
  <si>
    <t>POL-2025015332</t>
  </si>
  <si>
    <t>POL-2025005829</t>
  </si>
  <si>
    <t>Keystone Express &amp; Storage Inc.</t>
  </si>
  <si>
    <t>POL-2025012291</t>
  </si>
  <si>
    <t>POL-2025001054</t>
  </si>
  <si>
    <t>POL-2025000251</t>
  </si>
  <si>
    <t>Summit Express Network &amp; Storage LLC</t>
  </si>
  <si>
    <t>POL-2025007653</t>
  </si>
  <si>
    <t>POL-2025014821</t>
  </si>
  <si>
    <t>Beacon Storage Network Group</t>
  </si>
  <si>
    <t>POL-2025005811</t>
  </si>
  <si>
    <t>POL-2025015273</t>
  </si>
  <si>
    <t>POL-2025014088</t>
  </si>
  <si>
    <t>NorthStar Express &amp; Storage Solutions</t>
  </si>
  <si>
    <t>POL-2025003367</t>
  </si>
  <si>
    <t>BRK-1237</t>
  </si>
  <si>
    <t>Golden Risk Solutions</t>
  </si>
  <si>
    <t>POL-2025015525</t>
  </si>
  <si>
    <t>POL-2025001509</t>
  </si>
  <si>
    <t>Unity Express Pros &amp; Storage Inc.</t>
  </si>
  <si>
    <t>POL-2025012207</t>
  </si>
  <si>
    <t>Oak Relocation Network &amp; Storage LLC</t>
  </si>
  <si>
    <t>POL-2025012406</t>
  </si>
  <si>
    <t>Unity Relocation Systems &amp; Storage LLC</t>
  </si>
  <si>
    <t>POL-2025015083</t>
  </si>
  <si>
    <t>POL-2025001351</t>
  </si>
  <si>
    <t>POL-2025012872</t>
  </si>
  <si>
    <t>Summit Moving &amp; Storage Group</t>
  </si>
  <si>
    <t>POL-2025012097</t>
  </si>
  <si>
    <t>POL-2025011274</t>
  </si>
  <si>
    <t>POL-2025007820</t>
  </si>
  <si>
    <t>Victory Moving &amp; Storage Services</t>
  </si>
  <si>
    <t>POL-2025008449</t>
  </si>
  <si>
    <t>POL-2025015440</t>
  </si>
  <si>
    <t>POL-2025005361</t>
  </si>
  <si>
    <t>POL-2025000004</t>
  </si>
  <si>
    <t>NorthStar Logistics Network &amp; Storage Partners</t>
  </si>
  <si>
    <t>POL-2025005194</t>
  </si>
  <si>
    <t>POL-2025009179</t>
  </si>
  <si>
    <t>POL-2025007608</t>
  </si>
  <si>
    <t>Cedar Moving &amp; Storage Co.</t>
  </si>
  <si>
    <t>POL-2025015094</t>
  </si>
  <si>
    <t>Oak Warehouse Systems &amp; Storage Partners</t>
  </si>
  <si>
    <t>POL-2025006089</t>
  </si>
  <si>
    <t>BRK-1044</t>
  </si>
  <si>
    <t>Highland Insurance Brokers</t>
  </si>
  <si>
    <t>Keystone Relocation &amp; Storage Services</t>
  </si>
  <si>
    <t>POL-2025014552</t>
  </si>
  <si>
    <t>POL-2025007104</t>
  </si>
  <si>
    <t>Coastal Warehouse Experts &amp; Storage Partners</t>
  </si>
  <si>
    <t>POL-2025008634</t>
  </si>
  <si>
    <t>POL-2025008996</t>
  </si>
  <si>
    <t>POL-2025012678</t>
  </si>
  <si>
    <t>Prime Van Lines Experts &amp; Storage Partners</t>
  </si>
  <si>
    <t>POL-2025006511</t>
  </si>
  <si>
    <t>Evergreen Relocation &amp; Storage LLC</t>
  </si>
  <si>
    <t>POL-2025000871</t>
  </si>
  <si>
    <t>POL-2025013247</t>
  </si>
  <si>
    <t>POL-2025004317</t>
  </si>
  <si>
    <t>Victory Storage Systems Services</t>
  </si>
  <si>
    <t>POL-2025008654</t>
  </si>
  <si>
    <t>Guardian Cargo Systems &amp; Storage Services</t>
  </si>
  <si>
    <t>POL-2025009646</t>
  </si>
  <si>
    <t>POL-2025014873</t>
  </si>
  <si>
    <t>POL-2025005050</t>
  </si>
  <si>
    <t>POL-2025007473</t>
  </si>
  <si>
    <t>POL-2025006644</t>
  </si>
  <si>
    <t>Frontier Warehouse Network &amp; Storage Group</t>
  </si>
  <si>
    <t>POL-2025015404</t>
  </si>
  <si>
    <t>Beacon Logistics &amp; Storage Group</t>
  </si>
  <si>
    <t>POL-2025006072</t>
  </si>
  <si>
    <t>POL-2025010356</t>
  </si>
  <si>
    <t>POL-2025005906</t>
  </si>
  <si>
    <t>POL-2025013560</t>
  </si>
  <si>
    <t>Compass Logistics Network &amp; Storage Solutions</t>
  </si>
  <si>
    <t>POL-2025015072</t>
  </si>
  <si>
    <t>POL-2025002075</t>
  </si>
  <si>
    <t>Bridge Transit &amp; Storage LLC</t>
  </si>
  <si>
    <t>POL-2025001958</t>
  </si>
  <si>
    <t>POL-2025009002</t>
  </si>
  <si>
    <t>POL-2025012286</t>
  </si>
  <si>
    <t>Golden Logistics &amp; Storage LLC</t>
  </si>
  <si>
    <t>POL-2025006417</t>
  </si>
  <si>
    <t>Atlas Warehouse &amp; Storage Solutions</t>
  </si>
  <si>
    <t>POL-2025013277</t>
  </si>
  <si>
    <t>Metro Warehouse &amp; Storage LLC</t>
  </si>
  <si>
    <t>POL-2025012909</t>
  </si>
  <si>
    <t>POL-2025009864</t>
  </si>
  <si>
    <t>POL-2025004874</t>
  </si>
  <si>
    <t>POL-2025014771</t>
  </si>
  <si>
    <t>Atlas Express &amp; Storage Group</t>
  </si>
  <si>
    <t>POL-2025003215</t>
  </si>
  <si>
    <t>POL-2025006427</t>
  </si>
  <si>
    <t>POL-2025004297</t>
  </si>
  <si>
    <t>Victory Van Lines Pros &amp; Storage Inc.</t>
  </si>
  <si>
    <t>POL-2025004097</t>
  </si>
  <si>
    <t>BRK-1176</t>
  </si>
  <si>
    <t>Cedar Point Brokerage</t>
  </si>
  <si>
    <t>POL-2025005760</t>
  </si>
  <si>
    <t>POL-2025002395</t>
  </si>
  <si>
    <t>POL-2025003950</t>
  </si>
  <si>
    <t>POL-2025004226</t>
  </si>
  <si>
    <t>Valley Moving Pros &amp; Storage Services</t>
  </si>
  <si>
    <t>POL-2025015346</t>
  </si>
  <si>
    <t>POL-2025010300</t>
  </si>
  <si>
    <t>POL-2025006817</t>
  </si>
  <si>
    <t>POL-2025001070</t>
  </si>
  <si>
    <t>Redwood Van Lines Network &amp; Storage Group</t>
  </si>
  <si>
    <t>POL-2025013083</t>
  </si>
  <si>
    <t>BRK-1227</t>
  </si>
  <si>
    <t>Horizon Risk Solutions</t>
  </si>
  <si>
    <t>Apex Logistics &amp; Storage Co.</t>
  </si>
  <si>
    <t>POL-2025015514</t>
  </si>
  <si>
    <t>Heritage Express Systems &amp; Storage Partners</t>
  </si>
  <si>
    <t>POL-2025015325</t>
  </si>
  <si>
    <t>POL-2025003163</t>
  </si>
  <si>
    <t>POL-2025009065</t>
  </si>
  <si>
    <t>POL-2025004698</t>
  </si>
  <si>
    <t>POL-2025002029</t>
  </si>
  <si>
    <t>Frontier Warehouse Experts &amp; Storage Inc.</t>
  </si>
  <si>
    <t>POL-2025009615</t>
  </si>
  <si>
    <t>BRK-1116</t>
  </si>
  <si>
    <t>Guardian Insurance Group</t>
  </si>
  <si>
    <t>POL-2025003614</t>
  </si>
  <si>
    <t>POL-2025012155</t>
  </si>
  <si>
    <t>POL-2025013004</t>
  </si>
  <si>
    <t>Bright Transit Systems &amp; Storage Co.</t>
  </si>
  <si>
    <t>POL-2025001712</t>
  </si>
  <si>
    <t>POL-2025007245</t>
  </si>
  <si>
    <t>Heritage Warehouse &amp; Storage Partners</t>
  </si>
  <si>
    <t>POL-2025015089</t>
  </si>
  <si>
    <t>Guardian Transit Pros &amp; Storage Co.</t>
  </si>
  <si>
    <t>POL-2025002159</t>
  </si>
  <si>
    <t>POL-2025015459</t>
  </si>
  <si>
    <t>POL-2025002237</t>
  </si>
  <si>
    <t>POL-2025001955</t>
  </si>
  <si>
    <t>POL-2025003308</t>
  </si>
  <si>
    <t>Golden Relocation Pros &amp; Storage Group</t>
  </si>
  <si>
    <t>POL-2025002606</t>
  </si>
  <si>
    <t>POL-2025013564</t>
  </si>
  <si>
    <t>POL-2025002734</t>
  </si>
  <si>
    <t>Capital Transfer Network &amp; Storage LLC</t>
  </si>
  <si>
    <t>POL-2025014536</t>
  </si>
  <si>
    <t>NorthStar Logistics Network &amp; Storage LLC</t>
  </si>
  <si>
    <t>POL-2025004407</t>
  </si>
  <si>
    <t>BRK-1135</t>
  </si>
  <si>
    <t>Prestige Insurance Group</t>
  </si>
  <si>
    <t>Victory Van Lines Network &amp; Storage LLC</t>
  </si>
  <si>
    <t>POL-2025000459</t>
  </si>
  <si>
    <t>Compass Relocation Network &amp; Storage Co.</t>
  </si>
  <si>
    <t>POL-2025002696</t>
  </si>
  <si>
    <t>Highland Warehouse Experts &amp; Storage Solutions</t>
  </si>
  <si>
    <t>POL-2025010041</t>
  </si>
  <si>
    <t>BRK-1220</t>
  </si>
  <si>
    <t>Guardian Risk Solutions</t>
  </si>
  <si>
    <t>POL-2025002339</t>
  </si>
  <si>
    <t>POL-2025005868</t>
  </si>
  <si>
    <t>POL-2025004665</t>
  </si>
  <si>
    <t>Silver Express &amp; Storage Inc.</t>
  </si>
  <si>
    <t>POL-2025004921</t>
  </si>
  <si>
    <t>POL-2025007709</t>
  </si>
  <si>
    <t>POL-2025003194</t>
  </si>
  <si>
    <t>POL-2025007155</t>
  </si>
  <si>
    <t>Cedar Relocation &amp; Storage Partners</t>
  </si>
  <si>
    <t>POL-2025002255</t>
  </si>
  <si>
    <t>BRK-1160</t>
  </si>
  <si>
    <t>Harbor Point Brokerage</t>
  </si>
  <si>
    <t>Liberty Express &amp; Storage Group</t>
  </si>
  <si>
    <t>POL-2025011737</t>
  </si>
  <si>
    <t>Atlas Van Lines Systems &amp; Storage Services</t>
  </si>
  <si>
    <t>POL-2025008015</t>
  </si>
  <si>
    <t>POL-2025000082</t>
  </si>
  <si>
    <t>Silver Moving Network &amp; Storage Services</t>
  </si>
  <si>
    <t>POL-2025000754</t>
  </si>
  <si>
    <t>BRK-1192</t>
  </si>
  <si>
    <t>Metro Brokerage</t>
  </si>
  <si>
    <t>Sterling Warehouse &amp; Storage Partners</t>
  </si>
  <si>
    <t>POL-2025008797</t>
  </si>
  <si>
    <t>POL-2025015137</t>
  </si>
  <si>
    <t>POL-2025014308</t>
  </si>
  <si>
    <t>Apex Moving Pros &amp; Storage Solutions</t>
  </si>
  <si>
    <t>POL-2025014285</t>
  </si>
  <si>
    <t>POL-2025003157</t>
  </si>
  <si>
    <t>POL-2025007729</t>
  </si>
  <si>
    <t>POL-2025007115</t>
  </si>
  <si>
    <t>POL-2025008203</t>
  </si>
  <si>
    <t>Guardian Storage Solutions</t>
  </si>
  <si>
    <t>POL-2025005611</t>
  </si>
  <si>
    <t>Metro Cargo &amp; Storage Inc.</t>
  </si>
  <si>
    <t>POL-2025012441</t>
  </si>
  <si>
    <t>Ironwood Transfer Experts &amp; Storage Co.</t>
  </si>
  <si>
    <t>POL-2025005965</t>
  </si>
  <si>
    <t>Heritage Moving Systems &amp; Storage Co.</t>
  </si>
  <si>
    <t>POL-2025014623</t>
  </si>
  <si>
    <t>POL-2025012878</t>
  </si>
  <si>
    <t>POL-2025008573</t>
  </si>
  <si>
    <t>POL-2025011216</t>
  </si>
  <si>
    <t>POL-2025006227</t>
  </si>
  <si>
    <t>POL-2025013894</t>
  </si>
  <si>
    <t>POL-2025005633</t>
  </si>
  <si>
    <t>Victory Relocation Systems &amp; Storage Inc.</t>
  </si>
  <si>
    <t>POL-2025008180</t>
  </si>
  <si>
    <t>POL-2025006257</t>
  </si>
  <si>
    <t>POL-2025010150</t>
  </si>
  <si>
    <t>Metro Cargo Pros &amp; Storage Services</t>
  </si>
  <si>
    <t>POL-2025005131</t>
  </si>
  <si>
    <t>POL-2025002081</t>
  </si>
  <si>
    <t>POL-2025002782</t>
  </si>
  <si>
    <t>POL-2025008064</t>
  </si>
  <si>
    <t>Prime Moving &amp; Storage Co.</t>
  </si>
  <si>
    <t>POL-2025001269</t>
  </si>
  <si>
    <t>POL-2025013996</t>
  </si>
  <si>
    <t>POL-2025011570</t>
  </si>
  <si>
    <t>POL-2025008788</t>
  </si>
  <si>
    <t>Legacy Transit Experts &amp; Storage Inc.</t>
  </si>
  <si>
    <t>POL-2025001413</t>
  </si>
  <si>
    <t>Apex Cargo &amp; Storage Inc.</t>
  </si>
  <si>
    <t>POL-2025001015</t>
  </si>
  <si>
    <t>POL-2025013117</t>
  </si>
  <si>
    <t>POL-2025008633</t>
  </si>
  <si>
    <t>Beacon Relocation &amp; Storage Partners</t>
  </si>
  <si>
    <t>POL-2025007779</t>
  </si>
  <si>
    <t>POL-2025001404</t>
  </si>
  <si>
    <t>POL-2025006051</t>
  </si>
  <si>
    <t>Falcon Express Systems &amp; Storage Solutions</t>
  </si>
  <si>
    <t>POL-2025013839</t>
  </si>
  <si>
    <t>POL-2025012270</t>
  </si>
  <si>
    <t>POL-2025005448</t>
  </si>
  <si>
    <t>Atlas Moving Network &amp; Storage LLC</t>
  </si>
  <si>
    <t>POL-2025000461</t>
  </si>
  <si>
    <t>Nova Cargo Systems &amp; Storage Co.</t>
  </si>
  <si>
    <t>POL-2025014573</t>
  </si>
  <si>
    <t>POL-2025006893</t>
  </si>
  <si>
    <t>Apex Cargo Experts &amp; Storage Partners</t>
  </si>
  <si>
    <t>POL-2025000881</t>
  </si>
  <si>
    <t>Beacon Moving Network &amp; Storage Co.</t>
  </si>
  <si>
    <t>POL-2025002601</t>
  </si>
  <si>
    <t>POL-2025000476</t>
  </si>
  <si>
    <t>POL-2025004551</t>
  </si>
  <si>
    <t>Silver Transfer &amp; Storage Group</t>
  </si>
  <si>
    <t>POL-2025004457</t>
  </si>
  <si>
    <t>POL-2025001972</t>
  </si>
  <si>
    <t>POL-2025001356</t>
  </si>
  <si>
    <t>TrueNorth Cargo Experts &amp; Storage Services</t>
  </si>
  <si>
    <t>POL-2025004493</t>
  </si>
  <si>
    <t>POL-2025000795</t>
  </si>
  <si>
    <t>POL-2025007707</t>
  </si>
  <si>
    <t>Golden Van Lines &amp; Storage Services</t>
  </si>
  <si>
    <t>POL-2025006543</t>
  </si>
  <si>
    <t>POL-2025009997</t>
  </si>
  <si>
    <t>POL-2025013593</t>
  </si>
  <si>
    <t>Harbor Storage Pros Services</t>
  </si>
  <si>
    <t>POL-2025002816</t>
  </si>
  <si>
    <t>POL-2025003719</t>
  </si>
  <si>
    <t>POL-2025015443</t>
  </si>
  <si>
    <t>Cedar Transfer Pros &amp; Storage LLC</t>
  </si>
  <si>
    <t>POL-2025011828</t>
  </si>
  <si>
    <t>POL-2025011812</t>
  </si>
  <si>
    <t>POL-2025007867</t>
  </si>
  <si>
    <t>Golden Warehouse &amp; Storage Services</t>
  </si>
  <si>
    <t>POL-2025011516</t>
  </si>
  <si>
    <t>POL-2025001247</t>
  </si>
  <si>
    <t>POL-2025010774</t>
  </si>
  <si>
    <t>POL-2025007744</t>
  </si>
  <si>
    <t>POL-2025006865</t>
  </si>
  <si>
    <t>POL-2025001662</t>
  </si>
  <si>
    <t>Legacy Logistics Systems &amp; Storage Services</t>
  </si>
  <si>
    <t>POL-2025011228</t>
  </si>
  <si>
    <t>POL-2025009980</t>
  </si>
  <si>
    <t>POL-2025007238</t>
  </si>
  <si>
    <t>POL-2025002536</t>
  </si>
  <si>
    <t>Legacy Moving Experts &amp; Storage Inc.</t>
  </si>
  <si>
    <t>POL-2025007993</t>
  </si>
  <si>
    <t>POL-2025008501</t>
  </si>
  <si>
    <t>POL-2025014751</t>
  </si>
  <si>
    <t>Oak Express Pros &amp; Storage Group</t>
  </si>
  <si>
    <t>POL-2025007897</t>
  </si>
  <si>
    <t>POL-2025002242</t>
  </si>
  <si>
    <t>POL-2025008519</t>
  </si>
  <si>
    <t>Keystone Logistics Network &amp; Storage Inc.</t>
  </si>
  <si>
    <t>POL-2025002123</t>
  </si>
  <si>
    <t>POL-2025006867</t>
  </si>
  <si>
    <t>POL-2025004100</t>
  </si>
  <si>
    <t>Oak Express Network &amp; Storage Co.</t>
  </si>
  <si>
    <t>POL-2025007496</t>
  </si>
  <si>
    <t>POL-2025008444</t>
  </si>
  <si>
    <t>POL-2025006154</t>
  </si>
  <si>
    <t>Ironwood Express Experts &amp; Storage Group</t>
  </si>
  <si>
    <t>POL-2025005416</t>
  </si>
  <si>
    <t>POL-2025009406</t>
  </si>
  <si>
    <t>POL-2025008311</t>
  </si>
  <si>
    <t>Pioneer Van Lines &amp; Storage Partners</t>
  </si>
  <si>
    <t>POL-2025015147</t>
  </si>
  <si>
    <t>POL-2025014181</t>
  </si>
  <si>
    <t>POL-2025015382</t>
  </si>
  <si>
    <t>Victory Logistics Systems &amp; Storage Solutions</t>
  </si>
  <si>
    <t>POL-2025008991</t>
  </si>
  <si>
    <t>POL-2025015515</t>
  </si>
  <si>
    <t>POL-2025012167</t>
  </si>
  <si>
    <t>POL-2025002732</t>
  </si>
  <si>
    <t>POL-2025008952</t>
  </si>
  <si>
    <t>POL-2025015234</t>
  </si>
  <si>
    <t>Metro Van Lines Experts &amp; Storage Partners</t>
  </si>
  <si>
    <t>POL-2025010726</t>
  </si>
  <si>
    <t>Valley Transit &amp; Storage Inc.</t>
  </si>
  <si>
    <t>POL-2025014327</t>
  </si>
  <si>
    <t>POL-2025014818</t>
  </si>
  <si>
    <t>POL-2025012001</t>
  </si>
  <si>
    <t>POL-2025012148</t>
  </si>
  <si>
    <t>Harbor Logistics Pros &amp; Storage Solutions</t>
  </si>
  <si>
    <t>POL-2025005307</t>
  </si>
  <si>
    <t>POL-2025006519</t>
  </si>
  <si>
    <t>Beacon Transfer Pros &amp; Storage Inc.</t>
  </si>
  <si>
    <t>POL-2025015374</t>
  </si>
  <si>
    <t>POL-2025007964</t>
  </si>
  <si>
    <t>POL-2025012829</t>
  </si>
  <si>
    <t>POL-2025000482</t>
  </si>
  <si>
    <t>Falcon Van Lines Pros &amp; Storage Group</t>
  </si>
  <si>
    <t>POL-2025008953</t>
  </si>
  <si>
    <t>POL-2025015108</t>
  </si>
  <si>
    <t>POL-2025002382</t>
  </si>
  <si>
    <t>Frontier Storage Network Solutions</t>
  </si>
  <si>
    <t>POL-2025010665</t>
  </si>
  <si>
    <t>POL-2025000601</t>
  </si>
  <si>
    <t>POL-2025003846</t>
  </si>
  <si>
    <t>POL-2025008819</t>
  </si>
  <si>
    <t>Keystone Transfer Experts &amp; Storage Co.</t>
  </si>
  <si>
    <t>POL-2025001424</t>
  </si>
  <si>
    <t>BRK-1067</t>
  </si>
  <si>
    <t>Bridgeway Risk Advisors</t>
  </si>
  <si>
    <t>POL-2025003205</t>
  </si>
  <si>
    <t>POL-2025012202</t>
  </si>
  <si>
    <t>TrueNorth Express Experts &amp; Storage LLC</t>
  </si>
  <si>
    <t>POL-2025006984</t>
  </si>
  <si>
    <t>Falcon Express Network &amp; Storage Co.</t>
  </si>
  <si>
    <t>POL-2025006178</t>
  </si>
  <si>
    <t>POL-2025002482</t>
  </si>
  <si>
    <t>POL-2025002203</t>
  </si>
  <si>
    <t>Victory Van Lines &amp; Storage LLC</t>
  </si>
  <si>
    <t>POL-2025006571</t>
  </si>
  <si>
    <t>POL-2025014638</t>
  </si>
  <si>
    <t>POL-2025005275</t>
  </si>
  <si>
    <t>TrueNorth Moving &amp; Storage Inc.</t>
  </si>
  <si>
    <t>POL-2025015148</t>
  </si>
  <si>
    <t>POL-2025003547</t>
  </si>
  <si>
    <t>POL-2025011463</t>
  </si>
  <si>
    <t>Cornerstone Express Experts &amp; Storage LLC</t>
  </si>
  <si>
    <t>POL-2025005441</t>
  </si>
  <si>
    <t>Bright Transfer &amp; Storage LLC</t>
  </si>
  <si>
    <t>POL-2025003623</t>
  </si>
  <si>
    <t>POL-2025014940</t>
  </si>
  <si>
    <t>POL-2025001615</t>
  </si>
  <si>
    <t>POL-2025000921</t>
  </si>
  <si>
    <t>Falcon Transit &amp; Storage Co.</t>
  </si>
  <si>
    <t>POL-2025004313</t>
  </si>
  <si>
    <t>Summit Warehouse Pros &amp; Storage Co.</t>
  </si>
  <si>
    <t>POL-2025009759</t>
  </si>
  <si>
    <t>POL-2025002362</t>
  </si>
  <si>
    <t>POL-2025011555</t>
  </si>
  <si>
    <t>Metro Storage Systems Solutions</t>
  </si>
  <si>
    <t>POL-2025002778</t>
  </si>
  <si>
    <t>POL-2025014310</t>
  </si>
  <si>
    <t>POL-2025003514</t>
  </si>
  <si>
    <t>Golden Storage Network Partners</t>
  </si>
  <si>
    <t>POL-2025010950</t>
  </si>
  <si>
    <t>POL-2025011058</t>
  </si>
  <si>
    <t>POL-2025001555</t>
  </si>
  <si>
    <t>Prime Relocation &amp; Storage Services</t>
  </si>
  <si>
    <t>POL-2025013893</t>
  </si>
  <si>
    <t>POL-2025009633</t>
  </si>
  <si>
    <t>POL-2025001272</t>
  </si>
  <si>
    <t>POL-2025004521</t>
  </si>
  <si>
    <t>POL-2025011690</t>
  </si>
  <si>
    <t>POL-2025013523</t>
  </si>
  <si>
    <t>Frontier Van Lines Pros &amp; Storage Inc.</t>
  </si>
  <si>
    <t>POL-2025015467</t>
  </si>
  <si>
    <t>POL-2025007386</t>
  </si>
  <si>
    <t>POL-2025001021</t>
  </si>
  <si>
    <t>POL-2025003336</t>
  </si>
  <si>
    <t>Apex Van Lines Experts &amp; Storage Solutions</t>
  </si>
  <si>
    <t>POL-2025006023</t>
  </si>
  <si>
    <t>Ironwood Van Lines Systems &amp; Storage Inc.</t>
  </si>
  <si>
    <t>POL-2025001964</t>
  </si>
  <si>
    <t>POL-2025006558</t>
  </si>
  <si>
    <t>POL-2025007671</t>
  </si>
  <si>
    <t>Frontier Logistics &amp; Storage Co.</t>
  </si>
  <si>
    <t>POL-2025009093</t>
  </si>
  <si>
    <t>POL-2025012959</t>
  </si>
  <si>
    <t>POL-2025009316</t>
  </si>
  <si>
    <t>Metro Storage Services</t>
  </si>
  <si>
    <t>POL-2025007972</t>
  </si>
  <si>
    <t>POL-2025009499</t>
  </si>
  <si>
    <t>POL-2025012821</t>
  </si>
  <si>
    <t>Highland Transfer Network &amp; Storage Services</t>
  </si>
  <si>
    <t>POL-2025014914</t>
  </si>
  <si>
    <t>Bridge Transfer Experts &amp; Storage Inc.</t>
  </si>
  <si>
    <t>POL-2025013095</t>
  </si>
  <si>
    <t>POL-2025005222</t>
  </si>
  <si>
    <t>POL-2025001198</t>
  </si>
  <si>
    <t>Pioneer Storage Systems Partners</t>
  </si>
  <si>
    <t>POL-2025004739</t>
  </si>
  <si>
    <t>POL-2025013779</t>
  </si>
  <si>
    <t>POL-2025010617</t>
  </si>
  <si>
    <t>Blue Ridge Transit Pros &amp; Storage Partners</t>
  </si>
  <si>
    <t>POL-2025012249</t>
  </si>
  <si>
    <t>POL-2025005835</t>
  </si>
  <si>
    <t>TrueNorth Logistics Experts &amp; Storage Partners</t>
  </si>
  <si>
    <t>POL-2025007261</t>
  </si>
  <si>
    <t>Keystone Warehouse Pros &amp; Storage Inc.</t>
  </si>
  <si>
    <t>POL-2025003948</t>
  </si>
  <si>
    <t>POL-2025009290</t>
  </si>
  <si>
    <t>POL-2025004714</t>
  </si>
  <si>
    <t>POL-2025008149</t>
  </si>
  <si>
    <t>POL-2025010700</t>
  </si>
  <si>
    <t>TrueNorth Express Pros &amp; Storage Partners</t>
  </si>
  <si>
    <t>POL-2025001376</t>
  </si>
  <si>
    <t>POL-2025004197</t>
  </si>
  <si>
    <t>POL-2025000485</t>
  </si>
  <si>
    <t>POL-2025000991</t>
  </si>
  <si>
    <t>Bridge Moving Systems &amp; Storage Partners</t>
  </si>
  <si>
    <t>POL-2025000439</t>
  </si>
  <si>
    <t>POL-2025015082</t>
  </si>
  <si>
    <t>Highland Warehouse &amp; Storage Services</t>
  </si>
  <si>
    <t>POL-2025006216</t>
  </si>
  <si>
    <t>Cedar Warehouse &amp; Storage Services</t>
  </si>
  <si>
    <t>POL-2025002169</t>
  </si>
  <si>
    <t>BRK-1063</t>
  </si>
  <si>
    <t>Meridian Risk Advisors</t>
  </si>
  <si>
    <t>POL-2025010939</t>
  </si>
  <si>
    <t>POL-2025014732</t>
  </si>
  <si>
    <t>TrueNorth Warehouse Systems &amp; Storage Partners</t>
  </si>
  <si>
    <t>POL-2025008217</t>
  </si>
  <si>
    <t>Silver Moving &amp; Storage Services</t>
  </si>
  <si>
    <t>POL-2025013749</t>
  </si>
  <si>
    <t>POL-2025012738</t>
  </si>
  <si>
    <t>POL-2025001507</t>
  </si>
  <si>
    <t>POL-2025011420</t>
  </si>
  <si>
    <t>Pacific Transit Systems &amp; Storage Co.</t>
  </si>
  <si>
    <t>POL-2025005320</t>
  </si>
  <si>
    <t>Falcon Relocation Network &amp; Storage Services</t>
  </si>
  <si>
    <t>POL-2025011024</t>
  </si>
  <si>
    <t>AK</t>
  </si>
  <si>
    <t>Highland Logistics &amp; Storage Co.</t>
  </si>
  <si>
    <t>POL-2025008360</t>
  </si>
  <si>
    <t>POL-2025000144</t>
  </si>
  <si>
    <t>POL-2025003788</t>
  </si>
  <si>
    <t>Blue Ridge Transfer Experts &amp; Storage Group</t>
  </si>
  <si>
    <t>POL-2025007193</t>
  </si>
  <si>
    <t>POL-2025008570</t>
  </si>
  <si>
    <t>POL-2025008475</t>
  </si>
  <si>
    <t>POL-2025003411</t>
  </si>
  <si>
    <t>POL-2025007585</t>
  </si>
  <si>
    <t>Heritage Transfer Systems &amp; Storage Partners</t>
  </si>
  <si>
    <t>POL-2025009229</t>
  </si>
  <si>
    <t>POL-2025013382</t>
  </si>
  <si>
    <t>POL-2025003337</t>
  </si>
  <si>
    <t>POL-2025007132</t>
  </si>
  <si>
    <t>Eagle Warehouse Pros &amp; Storage Partners</t>
  </si>
  <si>
    <t>POL-2025004522</t>
  </si>
  <si>
    <t>TrueNorth Relocation Experts &amp; Storage Co.</t>
  </si>
  <si>
    <t>POL-2025006716</t>
  </si>
  <si>
    <t>POL-2025012152</t>
  </si>
  <si>
    <t>POL-2025008323</t>
  </si>
  <si>
    <t>POL-2025004704</t>
  </si>
  <si>
    <t>POL-2025013069</t>
  </si>
  <si>
    <t>Legacy Storage Network Partners</t>
  </si>
  <si>
    <t>POL-2025002266</t>
  </si>
  <si>
    <t>BRK-1054</t>
  </si>
  <si>
    <t>Blue Horizon Risk Advisors</t>
  </si>
  <si>
    <t>POL-2025002223</t>
  </si>
  <si>
    <t>POL-2025010804</t>
  </si>
  <si>
    <t>TrueNorth Van Lines Network &amp; Storage Inc.</t>
  </si>
  <si>
    <t>POL-2025010037</t>
  </si>
  <si>
    <t>BRK-1029</t>
  </si>
  <si>
    <t>Golden Insurance Brokers</t>
  </si>
  <si>
    <t>POL-2025000801</t>
  </si>
  <si>
    <t>POL-2025001589</t>
  </si>
  <si>
    <t>Atlas Moving Network &amp; Storage Partners</t>
  </si>
  <si>
    <t>POL-2025008568</t>
  </si>
  <si>
    <t>Beacon Relocation &amp; Storage LLC</t>
  </si>
  <si>
    <t>POL-2025008318</t>
  </si>
  <si>
    <t>Frontier Van Lines Pros &amp; Storage Partners</t>
  </si>
  <si>
    <t>POL-2025010971</t>
  </si>
  <si>
    <t>BRK-1080</t>
  </si>
  <si>
    <t>Falcon Risk Advisors</t>
  </si>
  <si>
    <t>POL-2025009951</t>
  </si>
  <si>
    <t>POL-2025012703</t>
  </si>
  <si>
    <t>Golden Transfer &amp; Storage Group</t>
  </si>
  <si>
    <t>POL-2025007956</t>
  </si>
  <si>
    <t>Heritage Transit Systems &amp; Storage Services</t>
  </si>
  <si>
    <t>POL-2025003721</t>
  </si>
  <si>
    <t>BRK-1189</t>
  </si>
  <si>
    <t>Redwood Brokerage</t>
  </si>
  <si>
    <t>Prime Logistics Systems &amp; Storage Inc.</t>
  </si>
  <si>
    <t>POL-2025008432</t>
  </si>
  <si>
    <t>POL-2025000742</t>
  </si>
  <si>
    <t>POL-2025008783</t>
  </si>
  <si>
    <t>Bridge Relocation Pros &amp; Storage Co.</t>
  </si>
  <si>
    <t>POL-2025005495</t>
  </si>
  <si>
    <t>POL-2025002397</t>
  </si>
  <si>
    <t>POL-2025014216</t>
  </si>
  <si>
    <t>Frontier Moving &amp; Storage Partners</t>
  </si>
  <si>
    <t>POL-2025015080</t>
  </si>
  <si>
    <t>BRK-1148</t>
  </si>
  <si>
    <t>Highland Insurance Group</t>
  </si>
  <si>
    <t>POL-2025007387</t>
  </si>
  <si>
    <t>POL-2025006575</t>
  </si>
  <si>
    <t>Apex Relocation &amp; Storage Group</t>
  </si>
  <si>
    <t>POL-2025008854</t>
  </si>
  <si>
    <t>BRK-1174</t>
  </si>
  <si>
    <t>Prime Brokerage</t>
  </si>
  <si>
    <t>POL-2025013102</t>
  </si>
  <si>
    <t>POL-2025001271</t>
  </si>
  <si>
    <t>POL-2025007072</t>
  </si>
  <si>
    <t>Bridge Van Lines &amp; Storage Partners</t>
  </si>
  <si>
    <t>POL-2025001994</t>
  </si>
  <si>
    <t>BRK-1039</t>
  </si>
  <si>
    <t>Sentinel Insurance Brokers</t>
  </si>
  <si>
    <t>POL-2025004452</t>
  </si>
  <si>
    <t>POL-202615785</t>
  </si>
  <si>
    <t>Cedarpoint Mutual Insurance Co.</t>
  </si>
  <si>
    <t>POL-202615781</t>
  </si>
  <si>
    <t>POL-2025004081</t>
  </si>
  <si>
    <t>POL-2025011485</t>
  </si>
  <si>
    <t>POL-2025012805</t>
  </si>
  <si>
    <t>POL-2025013148</t>
  </si>
  <si>
    <t>POL-2025008037</t>
  </si>
  <si>
    <t>POL-2025014588</t>
  </si>
  <si>
    <t>Apex Relocation Experts &amp; Storage Co.</t>
  </si>
  <si>
    <t>POL-2025013924</t>
  </si>
  <si>
    <t>POL-2025003261</t>
  </si>
  <si>
    <t>POL-2025003416</t>
  </si>
  <si>
    <t>POL-2025001523</t>
  </si>
  <si>
    <t>POL-2025014293</t>
  </si>
  <si>
    <t>Summit Moving &amp; Storage Services</t>
  </si>
  <si>
    <t>POL-2025007793</t>
  </si>
  <si>
    <t>BRK-1052</t>
  </si>
  <si>
    <t>Heritage Insurance Brokers</t>
  </si>
  <si>
    <t>POL-2025013730</t>
  </si>
  <si>
    <t>POL-2025014544</t>
  </si>
  <si>
    <t>Heritage Storage Systems LLC</t>
  </si>
  <si>
    <t>POL-2025000250</t>
  </si>
  <si>
    <t>Compass Van Lines Systems &amp; Storage Partners</t>
  </si>
  <si>
    <t>POL-2025001970</t>
  </si>
  <si>
    <t>POL-2025010618</t>
  </si>
  <si>
    <t>POL-2025007881</t>
  </si>
  <si>
    <t>Apex Storage LLC</t>
  </si>
  <si>
    <t>POL-2025003512</t>
  </si>
  <si>
    <t>POL-2025010922</t>
  </si>
  <si>
    <t>POL-2025008223</t>
  </si>
  <si>
    <t>Blue Ridge Warehouse &amp; Storage LLC</t>
  </si>
  <si>
    <t>POL-2025009493</t>
  </si>
  <si>
    <t>POL-2025014074</t>
  </si>
  <si>
    <t>POL-2025014359</t>
  </si>
  <si>
    <t>POL-2025010828</t>
  </si>
  <si>
    <t>Victory Express Experts &amp; Storage Solutions</t>
  </si>
  <si>
    <t>POL-2025000344</t>
  </si>
  <si>
    <t>POL-2025010190</t>
  </si>
  <si>
    <t>POL-2025011826</t>
  </si>
  <si>
    <t>POL-2025011252</t>
  </si>
  <si>
    <t>Falcon Storage &amp; Storage Group</t>
  </si>
  <si>
    <t>POL-2025001456</t>
  </si>
  <si>
    <t>POL-2025010840</t>
  </si>
  <si>
    <t>POL-2025015006</t>
  </si>
  <si>
    <t>Metro Cargo Systems &amp; Storage Services</t>
  </si>
  <si>
    <t>POL-2025010677</t>
  </si>
  <si>
    <t>Eagle Cargo Systems &amp; Storage LLC</t>
  </si>
  <si>
    <t>POL-2025015247</t>
  </si>
  <si>
    <t>POL-2025004708</t>
  </si>
  <si>
    <t>POL-2025000893</t>
  </si>
  <si>
    <t>Metro Van Lines Pros &amp; Storage Partners</t>
  </si>
  <si>
    <t>POL-2025002260</t>
  </si>
  <si>
    <t>BRK-1083</t>
  </si>
  <si>
    <t>Prestige Risk Advisors</t>
  </si>
  <si>
    <t>POL-2025002546</t>
  </si>
  <si>
    <t>POL-2025008745</t>
  </si>
  <si>
    <t>POL-2025007284</t>
  </si>
  <si>
    <t>POL-2025011735</t>
  </si>
  <si>
    <t>POL-2025009152</t>
  </si>
  <si>
    <t>Unity Moving &amp; Storage Group</t>
  </si>
  <si>
    <t>POL-2025007780</t>
  </si>
  <si>
    <t>POL-2025014658</t>
  </si>
  <si>
    <t>POL-2025006067</t>
  </si>
  <si>
    <t>Beacon Relocation Network &amp; Storage LLC</t>
  </si>
  <si>
    <t>POL-2025007029</t>
  </si>
  <si>
    <t>Highland Transit Pros &amp; Storage Co.</t>
  </si>
  <si>
    <t>POL-2025008426</t>
  </si>
  <si>
    <t>POL-2025011158</t>
  </si>
  <si>
    <t>POL-2025010206</t>
  </si>
  <si>
    <t>POL-2025010803</t>
  </si>
  <si>
    <t>Victory Van Lines &amp; Storage Partners</t>
  </si>
  <si>
    <t>POL-2025014028</t>
  </si>
  <si>
    <t>POL-2025012093</t>
  </si>
  <si>
    <t>POL-2025001969</t>
  </si>
  <si>
    <t>POL-2025007555</t>
  </si>
  <si>
    <t>Evergreen Transfer Pros &amp; Storage Group</t>
  </si>
  <si>
    <t>POL-2025003814</t>
  </si>
  <si>
    <t>POL-2025003247</t>
  </si>
  <si>
    <t>POL-2025006280</t>
  </si>
  <si>
    <t>Falcon Express &amp; Storage Group</t>
  </si>
  <si>
    <t>POL-2025005892</t>
  </si>
  <si>
    <t>POL-2025010519</t>
  </si>
  <si>
    <t>Highland Transfer Systems &amp; Storage Solutions</t>
  </si>
  <si>
    <t>POL-2025009425</t>
  </si>
  <si>
    <t>POL-2025006015</t>
  </si>
  <si>
    <t>POL-2025010954</t>
  </si>
  <si>
    <t>POL-2025015250</t>
  </si>
  <si>
    <t>Evergreen Moving &amp; Storage LLC</t>
  </si>
  <si>
    <t>POL-2025005460</t>
  </si>
  <si>
    <t>POL-2025006014</t>
  </si>
  <si>
    <t>Nova Express &amp; Storage Partners</t>
  </si>
  <si>
    <t>POL-2025014842</t>
  </si>
  <si>
    <t>POL-2025010484</t>
  </si>
  <si>
    <t>POL-2025008385</t>
  </si>
  <si>
    <t>POL-2025000198</t>
  </si>
  <si>
    <t>Nova Logistics Pros &amp; Storage Co.</t>
  </si>
  <si>
    <t>POL-2025010942</t>
  </si>
  <si>
    <t>POL-2025007772</t>
  </si>
  <si>
    <t>POL-2025000186</t>
  </si>
  <si>
    <t>POL-2025000789</t>
  </si>
  <si>
    <t>Harbor Transit Pros &amp; Storage Co.</t>
  </si>
  <si>
    <t>POL-2025007811</t>
  </si>
  <si>
    <t>POL-2025006057</t>
  </si>
  <si>
    <t>POL-2025002090</t>
  </si>
  <si>
    <t>Metro Moving &amp; Storage Partners</t>
  </si>
  <si>
    <t>POL-2025011740</t>
  </si>
  <si>
    <t>POL-2025009575</t>
  </si>
  <si>
    <t>POL-2025015093</t>
  </si>
  <si>
    <t>Cornerstone Storage Pros Solutions</t>
  </si>
  <si>
    <t>POL-2025000128</t>
  </si>
  <si>
    <t>POL-2025004136</t>
  </si>
  <si>
    <t>POL-2025007416</t>
  </si>
  <si>
    <t>Apex Transit Systems &amp; Storage Inc.</t>
  </si>
  <si>
    <t>POL-2025007101</t>
  </si>
  <si>
    <t>POL-2025000975</t>
  </si>
  <si>
    <t>POL-2025013906</t>
  </si>
  <si>
    <t>POL-2025004916</t>
  </si>
  <si>
    <t>Guardian Storage Network Services</t>
  </si>
  <si>
    <t>POL-2025009410</t>
  </si>
  <si>
    <t>POL-2025007659</t>
  </si>
  <si>
    <t>POL-2025003128</t>
  </si>
  <si>
    <t>POL-2025004307</t>
  </si>
  <si>
    <t>POL-2025006620</t>
  </si>
  <si>
    <t>Beacon Van Lines Network &amp; Storage LLC</t>
  </si>
  <si>
    <t>POL-2025002224</t>
  </si>
  <si>
    <t>POL-2025010291</t>
  </si>
  <si>
    <t>POL-2025002146</t>
  </si>
  <si>
    <t>Oak Moving &amp; Storage Co.</t>
  </si>
  <si>
    <t>POL-2025002683</t>
  </si>
  <si>
    <t>POL-2025001046</t>
  </si>
  <si>
    <t>POL-2025001534</t>
  </si>
  <si>
    <t>Evergreen Transfer &amp; Storage Co.</t>
  </si>
  <si>
    <t>POL-2025005882</t>
  </si>
  <si>
    <t>POL-2025008114</t>
  </si>
  <si>
    <t>POL-2025004844</t>
  </si>
  <si>
    <t>POL-2025000997</t>
  </si>
  <si>
    <t>POL-2025001517</t>
  </si>
  <si>
    <t>Eagle Transit Pros &amp; Storage Solutions</t>
  </si>
  <si>
    <t>POL-2025005145</t>
  </si>
  <si>
    <t>POL-2025011093</t>
  </si>
  <si>
    <t>POL-2025012226</t>
  </si>
  <si>
    <t>Liberty Relocation &amp; Storage Inc.</t>
  </si>
  <si>
    <t>POL-2025013057</t>
  </si>
  <si>
    <t>BRK-1218</t>
  </si>
  <si>
    <t>Silver Oak Risk Solutions</t>
  </si>
  <si>
    <t>POL-2025007186</t>
  </si>
  <si>
    <t>POL-2025013723</t>
  </si>
  <si>
    <t>POL-2025004760</t>
  </si>
  <si>
    <t>Liberty Transfer &amp; Storage Services</t>
  </si>
  <si>
    <t>POL-2025001572</t>
  </si>
  <si>
    <t>POL-2025006285</t>
  </si>
  <si>
    <t>POL-2025008165</t>
  </si>
  <si>
    <t>Bridge Transit &amp; Storage Services</t>
  </si>
  <si>
    <t>POL-2025001654</t>
  </si>
  <si>
    <t>POL-2025007333</t>
  </si>
  <si>
    <t>POL-2025008211</t>
  </si>
  <si>
    <t>POL-2025000836</t>
  </si>
  <si>
    <t>POL-2025014509</t>
  </si>
  <si>
    <t>Cornerstone Transfer &amp; Storage LLC</t>
  </si>
  <si>
    <t>POL-2025001652</t>
  </si>
  <si>
    <t>BRK-1164</t>
  </si>
  <si>
    <t>Evergreen Brokerage</t>
  </si>
  <si>
    <t>POL-2025006858</t>
  </si>
  <si>
    <t>POL-2025006431</t>
  </si>
  <si>
    <t>POL-2025005342</t>
  </si>
  <si>
    <t>Cornerstone Van Lines Experts &amp; Storage Services</t>
  </si>
  <si>
    <t>POL-2025011693</t>
  </si>
  <si>
    <t>BRK-1183</t>
  </si>
  <si>
    <t>Coastal Brokerage</t>
  </si>
  <si>
    <t>POL-2025004266</t>
  </si>
  <si>
    <t>POL-2025015225</t>
  </si>
  <si>
    <t>POL-2025001179</t>
  </si>
  <si>
    <t>Compass Van Lines Network &amp; Storage Solutions</t>
  </si>
  <si>
    <t>POL-2025004116</t>
  </si>
  <si>
    <t>POL-2025006066</t>
  </si>
  <si>
    <t>POL-2025011417</t>
  </si>
  <si>
    <t>Apex Van Lines Network &amp; Storage Partners</t>
  </si>
  <si>
    <t>POL-2025013955</t>
  </si>
  <si>
    <t>POL-2025001538</t>
  </si>
  <si>
    <t>POL-2025003417</t>
  </si>
  <si>
    <t>POL-2025009157</t>
  </si>
  <si>
    <t>Pioneer Relocation Network &amp; Storage Services</t>
  </si>
  <si>
    <t>POL-2025009737</t>
  </si>
  <si>
    <t>Pioneer Van Lines &amp; Storage Solutions</t>
  </si>
  <si>
    <t>POL-2025013518</t>
  </si>
  <si>
    <t>POL-2025010873</t>
  </si>
  <si>
    <t>Nova Logistics Network &amp; Storage Solutions</t>
  </si>
  <si>
    <t>POL-2025013298</t>
  </si>
  <si>
    <t>POL-2025001906</t>
  </si>
  <si>
    <t>POL-2025002628</t>
  </si>
  <si>
    <t>POL-2025008188</t>
  </si>
  <si>
    <t>Bridge Transfer Network &amp; Storage Services</t>
  </si>
  <si>
    <t>POL-2025000408</t>
  </si>
  <si>
    <t>Golden Cargo Experts &amp; Storage Partners</t>
  </si>
  <si>
    <t>POL-2025011067</t>
  </si>
  <si>
    <t>POL-2025002639</t>
  </si>
  <si>
    <t>POL-2025000769</t>
  </si>
  <si>
    <t>POL-2025000833</t>
  </si>
  <si>
    <t>Falcon Logistics Systems &amp; Storage Solutions</t>
  </si>
  <si>
    <t>POL-2025008407</t>
  </si>
  <si>
    <t>BRK-1204</t>
  </si>
  <si>
    <t>Vanguard Brokerage</t>
  </si>
  <si>
    <t>POL-2025010015</t>
  </si>
  <si>
    <t>POL-2025003915</t>
  </si>
  <si>
    <t>Redwood Express Network &amp; Storage Group</t>
  </si>
  <si>
    <t>POL-2025003182</t>
  </si>
  <si>
    <t>POL-2025001481</t>
  </si>
  <si>
    <t>POL-2025001874</t>
  </si>
  <si>
    <t>Capital Transit &amp; Storage Inc.</t>
  </si>
  <si>
    <t>POL-2025011497</t>
  </si>
  <si>
    <t>POL-2025013740</t>
  </si>
  <si>
    <t>POL-2025005331</t>
  </si>
  <si>
    <t>POL-2025014255</t>
  </si>
  <si>
    <t>Summit Transit &amp; Storage Partners</t>
  </si>
  <si>
    <t>POL-2025008443</t>
  </si>
  <si>
    <t>Bright Storage &amp; Storage Partners</t>
  </si>
  <si>
    <t>POL-2025001363</t>
  </si>
  <si>
    <t>POL-2025011098</t>
  </si>
  <si>
    <t>POL-2025000956</t>
  </si>
  <si>
    <t>POL-2025001435</t>
  </si>
  <si>
    <t>Victory Cargo &amp; Storage Partners</t>
  </si>
  <si>
    <t>POL-2025004578</t>
  </si>
  <si>
    <t>POL-2025000499</t>
  </si>
  <si>
    <t>Sterling Transfer Systems &amp; Storage Partners</t>
  </si>
  <si>
    <t>POL-2025001535</t>
  </si>
  <si>
    <t>POL-2025005984</t>
  </si>
  <si>
    <t>POL-2025003395</t>
  </si>
  <si>
    <t>Bridge Van Lines Network &amp; Storage Services</t>
  </si>
  <si>
    <t>POL-2025004056</t>
  </si>
  <si>
    <t>POL-2025008172</t>
  </si>
  <si>
    <t>POL-2025009335</t>
  </si>
  <si>
    <t>Cornerstone Express &amp; Storage Services</t>
  </si>
  <si>
    <t>POL-2025002457</t>
  </si>
  <si>
    <t>POL-2025009278</t>
  </si>
  <si>
    <t>POL-2025013871</t>
  </si>
  <si>
    <t>Bright Moving Systems &amp; Storage Co.</t>
  </si>
  <si>
    <t>POL-2025000962</t>
  </si>
  <si>
    <t>POL-2025006423</t>
  </si>
  <si>
    <t>POL-2025014082</t>
  </si>
  <si>
    <t>POL-2025005524</t>
  </si>
  <si>
    <t>Coastal Logistics Experts &amp; Storage Group</t>
  </si>
  <si>
    <t>POL-2025003928</t>
  </si>
  <si>
    <t>POL-2025005016</t>
  </si>
  <si>
    <t>POL-2025009739</t>
  </si>
  <si>
    <t>POL-2025009995</t>
  </si>
  <si>
    <t>POL-2025002923</t>
  </si>
  <si>
    <t>POL-2025008716</t>
  </si>
  <si>
    <t>POL-2025001693</t>
  </si>
  <si>
    <t>POL-2025012663</t>
  </si>
  <si>
    <t>Capital Van Lines Systems &amp; Storage Inc.</t>
  </si>
  <si>
    <t>POL-2025003311</t>
  </si>
  <si>
    <t>Pioneer Relocation &amp; Storage Co.</t>
  </si>
  <si>
    <t>POL-2025004583</t>
  </si>
  <si>
    <t>POL-2025011073</t>
  </si>
  <si>
    <t>POL-2025000818</t>
  </si>
  <si>
    <t>Sterling Moving Network &amp; Storage LLC</t>
  </si>
  <si>
    <t>POL-2025011446</t>
  </si>
  <si>
    <t>POL-2025009166</t>
  </si>
  <si>
    <t>Frontier Relocation Network &amp; Storage Inc.</t>
  </si>
  <si>
    <t>POL-2025007757</t>
  </si>
  <si>
    <t>POL-2025007758</t>
  </si>
  <si>
    <t>POL-2025015429</t>
  </si>
  <si>
    <t>POL-2025015310</t>
  </si>
  <si>
    <t>POL-2025002538</t>
  </si>
  <si>
    <t>Pioneer Cargo &amp; Storage Group</t>
  </si>
  <si>
    <t>POL-2025004198</t>
  </si>
  <si>
    <t>POL-2025004600</t>
  </si>
  <si>
    <t>POL-2025002908</t>
  </si>
  <si>
    <t>POL-2025014068</t>
  </si>
  <si>
    <t>POL-2025002178</t>
  </si>
  <si>
    <t>Evergreen Express Network &amp; Storage Group</t>
  </si>
  <si>
    <t>POL-2025011575</t>
  </si>
  <si>
    <t>POL-2025004000</t>
  </si>
  <si>
    <t>POL-2025009542</t>
  </si>
  <si>
    <t>Bridge Warehouse Experts &amp; Storage Services</t>
  </si>
  <si>
    <t>POL-2025008021</t>
  </si>
  <si>
    <t>BRK-1236</t>
  </si>
  <si>
    <t>Falcon Risk Solutions</t>
  </si>
  <si>
    <t>POL-2025001718</t>
  </si>
  <si>
    <t>POL-2025005411</t>
  </si>
  <si>
    <t>Falcon Van Lines &amp; Storage Group</t>
  </si>
  <si>
    <t>POL-2025002914</t>
  </si>
  <si>
    <t>POL-2025008336</t>
  </si>
  <si>
    <t>Highland Storage Partners</t>
  </si>
  <si>
    <t>POL-2025009454</t>
  </si>
  <si>
    <t>Victory Express Experts &amp; Storage Co.</t>
  </si>
  <si>
    <t>POL-2025009634</t>
  </si>
  <si>
    <t>POL-2025005519</t>
  </si>
  <si>
    <t>POL-2025004029</t>
  </si>
  <si>
    <t>POL-2025007759</t>
  </si>
  <si>
    <t>POL-2025014447</t>
  </si>
  <si>
    <t>POL-2025005788</t>
  </si>
  <si>
    <t>POL-2025001406</t>
  </si>
  <si>
    <t>Metro Van Lines Systems &amp; Storage Group</t>
  </si>
  <si>
    <t>POL-2025011022</t>
  </si>
  <si>
    <t>Eagle Storage Systems Inc.</t>
  </si>
  <si>
    <t>POL-2025002505</t>
  </si>
  <si>
    <t>POL-2025006942</t>
  </si>
  <si>
    <t>POL-2025013483</t>
  </si>
  <si>
    <t>Pacific Moving Pros &amp; Storage Services</t>
  </si>
  <si>
    <t>POL-2025010894</t>
  </si>
  <si>
    <t>BRK-1097</t>
  </si>
  <si>
    <t>Nova Risk Advisors</t>
  </si>
  <si>
    <t>POL-2025006105</t>
  </si>
  <si>
    <t>POL-2025005839</t>
  </si>
  <si>
    <t>Falcon Storage Network LLC</t>
  </si>
  <si>
    <t>POL-2025010451</t>
  </si>
  <si>
    <t>POL-2025007165</t>
  </si>
  <si>
    <t>POL-2025011655</t>
  </si>
  <si>
    <t>Ironwood Logistics &amp; Storage Group</t>
  </si>
  <si>
    <t>POL-2025008826</t>
  </si>
  <si>
    <t>POL-2025004613</t>
  </si>
  <si>
    <t>POL-2025009310</t>
  </si>
  <si>
    <t>Cornerstone Cargo &amp; Storage Co.</t>
  </si>
  <si>
    <t>POL-2025014494</t>
  </si>
  <si>
    <t>POL-2025002258</t>
  </si>
  <si>
    <t>POL-2025015461</t>
  </si>
  <si>
    <t>Legacy Moving Systems &amp; Storage Co.</t>
  </si>
  <si>
    <t>POL-2025010268</t>
  </si>
  <si>
    <t>POL-2025003901</t>
  </si>
  <si>
    <t>POL-2025011843</t>
  </si>
  <si>
    <t>Unity Moving Network &amp; Storage LLC</t>
  </si>
  <si>
    <t>POL-2025007636</t>
  </si>
  <si>
    <t>POL-2025006306</t>
  </si>
  <si>
    <t>POL-2025011461</t>
  </si>
  <si>
    <t>Frontier Storage Systems Services</t>
  </si>
  <si>
    <t>POL-2025012791</t>
  </si>
  <si>
    <t>POL-2025011542</t>
  </si>
  <si>
    <t>POL-2025005678</t>
  </si>
  <si>
    <t>Pacific Relocation &amp; Storage Solutions</t>
  </si>
  <si>
    <t>POL-2025012354</t>
  </si>
  <si>
    <t>POL-2025008658</t>
  </si>
  <si>
    <t>POL-2025014222</t>
  </si>
  <si>
    <t>POL-2025002874</t>
  </si>
  <si>
    <t>Cornerstone Moving &amp; Storage Inc.</t>
  </si>
  <si>
    <t>POL-2025014895</t>
  </si>
  <si>
    <t>POL-2025008784</t>
  </si>
  <si>
    <t>POL-2025010381</t>
  </si>
  <si>
    <t>Summit Logistics &amp; Storage Group</t>
  </si>
  <si>
    <t>POL-2025005585</t>
  </si>
  <si>
    <t>POL-2025015360</t>
  </si>
  <si>
    <t>POL-2025009203</t>
  </si>
  <si>
    <t>Capital Storage &amp; Storage Services</t>
  </si>
  <si>
    <t>POL-2025001426</t>
  </si>
  <si>
    <t>Capital Relocation &amp; Storage Services</t>
  </si>
  <si>
    <t>POL-2025005240</t>
  </si>
  <si>
    <t>POL-2025005684</t>
  </si>
  <si>
    <t>POL-2025000424</t>
  </si>
  <si>
    <t>Blue Ridge Express &amp; Storage Inc.</t>
  </si>
  <si>
    <t>POL-2025013486</t>
  </si>
  <si>
    <t>POL-2025007352</t>
  </si>
  <si>
    <t>POL-2025010506</t>
  </si>
  <si>
    <t>POL-2025007052</t>
  </si>
  <si>
    <t>Frontier Storage Co.</t>
  </si>
  <si>
    <t>POL-2025013738</t>
  </si>
  <si>
    <t>Harbor Moving Network &amp; Storage Solutions</t>
  </si>
  <si>
    <t>POL-2025000218</t>
  </si>
  <si>
    <t>Unity Relocation Network &amp; Storage Inc.</t>
  </si>
  <si>
    <t>POL-2025012260</t>
  </si>
  <si>
    <t>POL-2025014710</t>
  </si>
  <si>
    <t>POL-2025014499</t>
  </si>
  <si>
    <t>NorthStar Relocation &amp; Storage Solutions</t>
  </si>
  <si>
    <t>POL-2025010574</t>
  </si>
  <si>
    <t>POL-2025009017</t>
  </si>
  <si>
    <t>POL-2025009375</t>
  </si>
  <si>
    <t>Falcon Transfer Experts &amp; Storage Solutions</t>
  </si>
  <si>
    <t>POL-2025006307</t>
  </si>
  <si>
    <t>POL-2025014033</t>
  </si>
  <si>
    <t>POL-2025002780</t>
  </si>
  <si>
    <t>POL-2025005383</t>
  </si>
  <si>
    <t>POL-2025009598</t>
  </si>
  <si>
    <t>Keystone Express Network &amp; Storage Partners</t>
  </si>
  <si>
    <t>POL-2025007665</t>
  </si>
  <si>
    <t>BRK-1161</t>
  </si>
  <si>
    <t>Keystone Brokerage</t>
  </si>
  <si>
    <t>NE</t>
  </si>
  <si>
    <t>POL-2025001007</t>
  </si>
  <si>
    <t>POL-2025000190</t>
  </si>
  <si>
    <t>Oak Storage Network Services</t>
  </si>
  <si>
    <t>POL-2025005438</t>
  </si>
  <si>
    <t>POL-2025001088</t>
  </si>
  <si>
    <t>POL-2025002681</t>
  </si>
  <si>
    <t>Golden Logistics Network &amp; Storage Co.</t>
  </si>
  <si>
    <t>POL-2025003377</t>
  </si>
  <si>
    <t>POL-2025004631</t>
  </si>
  <si>
    <t>NorthStar Transfer Pros &amp; Storage Services</t>
  </si>
  <si>
    <t>POL-2025013060</t>
  </si>
  <si>
    <t>POL-2025014980</t>
  </si>
  <si>
    <t>POL-2025003031</t>
  </si>
  <si>
    <t>Prime Cargo &amp; Storage Co.</t>
  </si>
  <si>
    <t>POL-2025012108</t>
  </si>
  <si>
    <t>POL-2025013617</t>
  </si>
  <si>
    <t>POL-2025013327</t>
  </si>
  <si>
    <t>Summit Moving Experts &amp; Storage Solutions</t>
  </si>
  <si>
    <t>POL-2025015037</t>
  </si>
  <si>
    <t>POL-2025005878</t>
  </si>
  <si>
    <t>POL-2025002100</t>
  </si>
  <si>
    <t>POL-2025009462</t>
  </si>
  <si>
    <t>POL-2025013306</t>
  </si>
  <si>
    <t>TrueNorth Transit &amp; Storage Solutions</t>
  </si>
  <si>
    <t>POL-2025004517</t>
  </si>
  <si>
    <t>POL-2025007062</t>
  </si>
  <si>
    <t>POL-2025010461</t>
  </si>
  <si>
    <t>Pioneer Express &amp; Storage LLC</t>
  </si>
  <si>
    <t>POL-2025003799</t>
  </si>
  <si>
    <t>POL-2025005669</t>
  </si>
  <si>
    <t>POL-2025014893</t>
  </si>
  <si>
    <t>Guardian Transit &amp; Storage Inc.</t>
  </si>
  <si>
    <t>POL-2025008099</t>
  </si>
  <si>
    <t>POL-2025003694</t>
  </si>
  <si>
    <t>POL-2025009283</t>
  </si>
  <si>
    <t>Metro Cargo Systems &amp; Storage LLC</t>
  </si>
  <si>
    <t>POL-2025000104</t>
  </si>
  <si>
    <t>POL-2025012935</t>
  </si>
  <si>
    <t>Redwood Cargo &amp; Storage LLC</t>
  </si>
  <si>
    <t>POL-2025012864</t>
  </si>
  <si>
    <t>POL-2025001537</t>
  </si>
  <si>
    <t>POL-2025000370</t>
  </si>
  <si>
    <t>POL-2025009620</t>
  </si>
  <si>
    <t>Cedar Relocation Pros &amp; Storage Solutions</t>
  </si>
  <si>
    <t>POL-2025014769</t>
  </si>
  <si>
    <t>POL-2025010462</t>
  </si>
  <si>
    <t>POL-2025010029</t>
  </si>
  <si>
    <t>Unity Express Systems &amp; Storage Group</t>
  </si>
  <si>
    <t>POL-2025013969</t>
  </si>
  <si>
    <t>Summit Van Lines Experts &amp; Storage Group</t>
  </si>
  <si>
    <t>POL-2025000505</t>
  </si>
  <si>
    <t>POL-2025013883</t>
  </si>
  <si>
    <t>POL-2025009670</t>
  </si>
  <si>
    <t>Beacon Van Lines Experts &amp; Storage Partners</t>
  </si>
  <si>
    <t>POL-2025012084</t>
  </si>
  <si>
    <t>Cornerstone Cargo &amp; Storage LLC</t>
  </si>
  <si>
    <t>POL-2025015513</t>
  </si>
  <si>
    <t>BRK-1101</t>
  </si>
  <si>
    <t>River Risk Advisors</t>
  </si>
  <si>
    <t>POL-2025004033</t>
  </si>
  <si>
    <t>POL-2025006907</t>
  </si>
  <si>
    <t>POL-2025014042</t>
  </si>
  <si>
    <t>Unity Van Lines Experts &amp; Storage LLC</t>
  </si>
  <si>
    <t>POL-2025005656</t>
  </si>
  <si>
    <t>BRK-1027</t>
  </si>
  <si>
    <t>Coastal Insurance Brokers</t>
  </si>
  <si>
    <t>POL-2025014013</t>
  </si>
  <si>
    <t>POL-2025010455</t>
  </si>
  <si>
    <t>Falcon Storage Network Group</t>
  </si>
  <si>
    <t>POL-2025014012</t>
  </si>
  <si>
    <t>Bright Express Network &amp; Storage Co.</t>
  </si>
  <si>
    <t>POL-2025012062</t>
  </si>
  <si>
    <t>POL-2025009666</t>
  </si>
  <si>
    <t>POL-2025013420</t>
  </si>
  <si>
    <t>Blue Ridge Transfer Pros &amp; Storage Inc.</t>
  </si>
  <si>
    <t>POL-2025012594</t>
  </si>
  <si>
    <t>POL-2025014585</t>
  </si>
  <si>
    <t>POL-2025010091</t>
  </si>
  <si>
    <t>POL-2025008901</t>
  </si>
  <si>
    <t>TrueNorth Cargo Pros &amp; Storage LLC</t>
  </si>
  <si>
    <t>POL-2025010000</t>
  </si>
  <si>
    <t>POL-2025005677</t>
  </si>
  <si>
    <t>POL-2025005622</t>
  </si>
  <si>
    <t>POL-2025000935</t>
  </si>
  <si>
    <t>POL-2025012101</t>
  </si>
  <si>
    <t>Sterling Express Pros &amp; Storage Services</t>
  </si>
  <si>
    <t>POL-2025013371</t>
  </si>
  <si>
    <t>POL-2025005400</t>
  </si>
  <si>
    <t>Ironwood Warehouse Network &amp; Storage Partners</t>
  </si>
  <si>
    <t>POL-2025000033</t>
  </si>
  <si>
    <t>POL-2025009522</t>
  </si>
  <si>
    <t>POL-2025006466</t>
  </si>
  <si>
    <t>POL-2025012289</t>
  </si>
  <si>
    <t>POL-2025000156</t>
  </si>
  <si>
    <t>Oak Transit Pros &amp; Storage Inc.</t>
  </si>
  <si>
    <t>POL-2025001342</t>
  </si>
  <si>
    <t>POL-2025012694</t>
  </si>
  <si>
    <t>POL-2025011947</t>
  </si>
  <si>
    <t>Ironwood Cargo &amp; Storage Group</t>
  </si>
  <si>
    <t>POL-2025014711</t>
  </si>
  <si>
    <t>Nova Van Lines &amp; Storage Co.</t>
  </si>
  <si>
    <t>POL-2025001336</t>
  </si>
  <si>
    <t>POL-2025014069</t>
  </si>
  <si>
    <t>POL-2025002836</t>
  </si>
  <si>
    <t>POL-2025008875</t>
  </si>
  <si>
    <t>Metro Transit &amp; Storage Inc.</t>
  </si>
  <si>
    <t>POL-2025002600</t>
  </si>
  <si>
    <t>POL-2025006256</t>
  </si>
  <si>
    <t>POL-2025008371</t>
  </si>
  <si>
    <t>Silver Logistics Network &amp; Storage Co.</t>
  </si>
  <si>
    <t>POL-2025012679</t>
  </si>
  <si>
    <t>POL-2025003908</t>
  </si>
  <si>
    <t>POL-2025014058</t>
  </si>
  <si>
    <t>Pacific Moving &amp; Storage Inc.</t>
  </si>
  <si>
    <t>POL-2025015268</t>
  </si>
  <si>
    <t>POL-2025011415</t>
  </si>
  <si>
    <t>POL-2025010980</t>
  </si>
  <si>
    <t>Apex Moving &amp; Storage Solutions</t>
  </si>
  <si>
    <t>POL-2025005160</t>
  </si>
  <si>
    <t>POL-2025009534</t>
  </si>
  <si>
    <t>POL-2025014417</t>
  </si>
  <si>
    <t>POL-2025006830</t>
  </si>
  <si>
    <t>Harbor Moving &amp; Storage Services</t>
  </si>
  <si>
    <t>POL-2025007548</t>
  </si>
  <si>
    <t>BRK-1171</t>
  </si>
  <si>
    <t>Bridgeway Brokerage</t>
  </si>
  <si>
    <t>POL-2025002405</t>
  </si>
  <si>
    <t>POL-2025015479</t>
  </si>
  <si>
    <t>Highland Cargo &amp; Storage Inc.</t>
  </si>
  <si>
    <t>POL-2025015455</t>
  </si>
  <si>
    <t>POL-2025004759</t>
  </si>
  <si>
    <t>Nova Moving Experts &amp; Storage LLC</t>
  </si>
  <si>
    <t>POL-2025003096</t>
  </si>
  <si>
    <t>POL-2025002595</t>
  </si>
  <si>
    <t>POL-2025007043</t>
  </si>
  <si>
    <t>Pacific Moving Experts &amp; Storage Inc.</t>
  </si>
  <si>
    <t>POL-2025012795</t>
  </si>
  <si>
    <t>Unity Transfer &amp; Storage Partners</t>
  </si>
  <si>
    <t>POL-2025000076</t>
  </si>
  <si>
    <t>POL-2025005162</t>
  </si>
  <si>
    <t>POL-2025001241</t>
  </si>
  <si>
    <t>Nova Transfer Pros &amp; Storage LLC</t>
  </si>
  <si>
    <t>POL-2025014094</t>
  </si>
  <si>
    <t>POL-2025004778</t>
  </si>
  <si>
    <t>POL-2025014923</t>
  </si>
  <si>
    <t>Eagle Relocation &amp; Storage Partners</t>
  </si>
  <si>
    <t>POL-2025011724</t>
  </si>
  <si>
    <t>POL-2025014256</t>
  </si>
  <si>
    <t>POL-2025005692</t>
  </si>
  <si>
    <t>Heritage Relocation Experts &amp; Storage Inc.</t>
  </si>
  <si>
    <t>POL-2025011448</t>
  </si>
  <si>
    <t>BRK-1188</t>
  </si>
  <si>
    <t>Pinnacle Brokerage</t>
  </si>
  <si>
    <t>POL-2025011592</t>
  </si>
  <si>
    <t>POL-2025000287</t>
  </si>
  <si>
    <t>Atlas Transfer Systems &amp; Storage Inc.</t>
  </si>
  <si>
    <t>POL-2025014488</t>
  </si>
  <si>
    <t>Capital Transit &amp; Storage Co.</t>
  </si>
  <si>
    <t>POL-2025001940</t>
  </si>
  <si>
    <t>POL-2025006714</t>
  </si>
  <si>
    <t>POL-2025000023</t>
  </si>
  <si>
    <t>POL-2025003206</t>
  </si>
  <si>
    <t>POL-2025000621</t>
  </si>
  <si>
    <t>POL-2025007007</t>
  </si>
  <si>
    <t>Golden Transfer Pros &amp; Storage Co.</t>
  </si>
  <si>
    <t>POL-2025006769</t>
  </si>
  <si>
    <t>POL-2025008835</t>
  </si>
  <si>
    <t>POL-2025008128</t>
  </si>
  <si>
    <t>Heritage Transfer Experts &amp; Storage Services</t>
  </si>
  <si>
    <t>POL-2025003346</t>
  </si>
  <si>
    <t>POL-2025000913</t>
  </si>
  <si>
    <t>POL-2025009689</t>
  </si>
  <si>
    <t>Oak Logistics &amp; Storage Inc.</t>
  </si>
  <si>
    <t>POL-2025000268</t>
  </si>
  <si>
    <t>POL-2025010009</t>
  </si>
  <si>
    <t>POL-2025004421</t>
  </si>
  <si>
    <t>Falcon Transit Network &amp; Storage Partners</t>
  </si>
  <si>
    <t>POL-2025014263</t>
  </si>
  <si>
    <t>POL-2025002999</t>
  </si>
  <si>
    <t>POL-2025005191</t>
  </si>
  <si>
    <t>Frontier Transfer &amp; Storage Co.</t>
  </si>
  <si>
    <t>POL-2025006020</t>
  </si>
  <si>
    <t>POL-2025000802</t>
  </si>
  <si>
    <t>POL-2025008521</t>
  </si>
  <si>
    <t>Falcon Logistics Pros &amp; Storage Services</t>
  </si>
  <si>
    <t>POL-2025006851</t>
  </si>
  <si>
    <t>POL-2025010318</t>
  </si>
  <si>
    <t>POL-2025010032</t>
  </si>
  <si>
    <t>Golden Storage &amp; Storage Co.</t>
  </si>
  <si>
    <t>POL-2025011075</t>
  </si>
  <si>
    <t>POL-2025009505</t>
  </si>
  <si>
    <t>POL-2025000301</t>
  </si>
  <si>
    <t>Ironwood Moving Network &amp; Storage Inc.</t>
  </si>
  <si>
    <t>POL-2025004986</t>
  </si>
  <si>
    <t>POL-2025012029</t>
  </si>
  <si>
    <t>POL-2025011769</t>
  </si>
  <si>
    <t>Metro Express &amp; Storage Co.</t>
  </si>
  <si>
    <t>POL-2025012051</t>
  </si>
  <si>
    <t>POL-2025011977</t>
  </si>
  <si>
    <t>POL-2025007417</t>
  </si>
  <si>
    <t>POL-2025014924</t>
  </si>
  <si>
    <t>Summit Transit &amp; Storage Co.</t>
  </si>
  <si>
    <t>POL-2025012118</t>
  </si>
  <si>
    <t>POL-2025012633</t>
  </si>
  <si>
    <t>Golden Transfer &amp; Storage Co.</t>
  </si>
  <si>
    <t>POL-2025006720</t>
  </si>
  <si>
    <t>POL-2025008083</t>
  </si>
  <si>
    <t>POL-2025008844</t>
  </si>
  <si>
    <t>Liberty Cargo Network &amp; Storage Inc.</t>
  </si>
  <si>
    <t>POL-2025003463</t>
  </si>
  <si>
    <t>POL-2025005689</t>
  </si>
  <si>
    <t>POL-2025003561</t>
  </si>
  <si>
    <t>Legacy Express &amp; Storage Inc.</t>
  </si>
  <si>
    <t>POL-2025005637</t>
  </si>
  <si>
    <t>NorthStar Transfer Systems &amp; Storage Solutions</t>
  </si>
  <si>
    <t>POL-2025009403</t>
  </si>
  <si>
    <t>POL-2025013085</t>
  </si>
  <si>
    <t>POL-2025008493</t>
  </si>
  <si>
    <t>NorthStar Storage &amp; Storage Co.</t>
  </si>
  <si>
    <t>POL-2025006834</t>
  </si>
  <si>
    <t>Highland Moving Pros &amp; Storage Inc.</t>
  </si>
  <si>
    <t>POL-2025005099</t>
  </si>
  <si>
    <t>POL-2025014693</t>
  </si>
  <si>
    <t>POL-2025011114</t>
  </si>
  <si>
    <t>Pacific Transit Network &amp; Storage Partners</t>
  </si>
  <si>
    <t>POL-2025014138</t>
  </si>
  <si>
    <t>Blue Ridge Moving Pros &amp; Storage Services</t>
  </si>
  <si>
    <t>POL-2025004132</t>
  </si>
  <si>
    <t>POL-2025012119</t>
  </si>
  <si>
    <t>POL-2025009908</t>
  </si>
  <si>
    <t>Unity Moving Network &amp; Storage Inc.</t>
  </si>
  <si>
    <t>POL-2025012582</t>
  </si>
  <si>
    <t>Bright Transit &amp; Storage Partners</t>
  </si>
  <si>
    <t>POL-2025006388</t>
  </si>
  <si>
    <t>POL-2025009708</t>
  </si>
  <si>
    <t>POL-2025008707</t>
  </si>
  <si>
    <t>POL-2025013992</t>
  </si>
  <si>
    <t>TrueNorth Transfer Network &amp; Storage Group</t>
  </si>
  <si>
    <t>POL-2025005457</t>
  </si>
  <si>
    <t>POL-2025009793</t>
  </si>
  <si>
    <t>POL-2025002819</t>
  </si>
  <si>
    <t>POL-2025008138</t>
  </si>
  <si>
    <t>POL-2025000887</t>
  </si>
  <si>
    <t>POL-2025008961</t>
  </si>
  <si>
    <t>Pacific Transfer &amp; Storage Partners</t>
  </si>
  <si>
    <t>POL-2025014920</t>
  </si>
  <si>
    <t>BRK-1229</t>
  </si>
  <si>
    <t>Beacon Risk Solutions</t>
  </si>
  <si>
    <t>POL-2025010589</t>
  </si>
  <si>
    <t>POL-2025004910</t>
  </si>
  <si>
    <t>POL-2025002990</t>
  </si>
  <si>
    <t>POL-2025010642</t>
  </si>
  <si>
    <t>Coastal Van Lines &amp; Storage LLC</t>
  </si>
  <si>
    <t>POL-2025001737</t>
  </si>
  <si>
    <t>POL-2025013568</t>
  </si>
  <si>
    <t>POL-2025004536</t>
  </si>
  <si>
    <t>POL-2025010655</t>
  </si>
  <si>
    <t>Cedar Logistics &amp; Storage Inc.</t>
  </si>
  <si>
    <t>POL-2025000782</t>
  </si>
  <si>
    <t>POL-2025005483</t>
  </si>
  <si>
    <t>POL-2025012346</t>
  </si>
  <si>
    <t>POL-2025001625</t>
  </si>
  <si>
    <t>Golden Transit &amp; Storage Partners</t>
  </si>
  <si>
    <t>POL-2025008977</t>
  </si>
  <si>
    <t>NorthStar Warehouse Experts &amp; Storage Partners</t>
  </si>
  <si>
    <t>POL-2025008199</t>
  </si>
  <si>
    <t>POL-2025010394</t>
  </si>
  <si>
    <t>POL-2025003485</t>
  </si>
  <si>
    <t>POL-2025007059</t>
  </si>
  <si>
    <t>POL-2025015092</t>
  </si>
  <si>
    <t>Compass Transfer Experts &amp; Storage Inc.</t>
  </si>
  <si>
    <t>POL-2025013470</t>
  </si>
  <si>
    <t>Unity Cargo Pros &amp; Storage Group</t>
  </si>
  <si>
    <t>POL-2025006448</t>
  </si>
  <si>
    <t>Summit Logistics Experts &amp; Storage Partners</t>
  </si>
  <si>
    <t>POL-2025004525</t>
  </si>
  <si>
    <t>POL-2025005603</t>
  </si>
  <si>
    <t>POL-2025011496</t>
  </si>
  <si>
    <t>POL-2025001110</t>
  </si>
  <si>
    <t>TrueNorth Cargo Systems &amp; Storage Group</t>
  </si>
  <si>
    <t>POL-2025009790</t>
  </si>
  <si>
    <t>Coastal Moving &amp; Storage LLC</t>
  </si>
  <si>
    <t>POL-2025004308</t>
  </si>
  <si>
    <t>Falcon Storage Co.</t>
  </si>
  <si>
    <t>POL-2025008729</t>
  </si>
  <si>
    <t>POL-2025003148</t>
  </si>
  <si>
    <t>POL-2025010314</t>
  </si>
  <si>
    <t>Keystone Storage Pros Co.</t>
  </si>
  <si>
    <t>POL-2025013635</t>
  </si>
  <si>
    <t>POL-2025009560</t>
  </si>
  <si>
    <t>POL-2025012131</t>
  </si>
  <si>
    <t>POL-2025002331</t>
  </si>
  <si>
    <t>Prime Storage Network Inc.</t>
  </si>
  <si>
    <t>POL-2025010955</t>
  </si>
  <si>
    <t>POL-2025004764</t>
  </si>
  <si>
    <t>POL-2025008629</t>
  </si>
  <si>
    <t>Bright Transfer &amp; Storage Solutions</t>
  </si>
  <si>
    <t>POL-2025000713</t>
  </si>
  <si>
    <t>POL-2025001042</t>
  </si>
  <si>
    <t>POL-2025010385</t>
  </si>
  <si>
    <t>Unity Moving Pros &amp; Storage LLC</t>
  </si>
  <si>
    <t>POL-2025007162</t>
  </si>
  <si>
    <t>Falcon Storage Inc.</t>
  </si>
  <si>
    <t>POL-2025015050</t>
  </si>
  <si>
    <t>POL-2025001380</t>
  </si>
  <si>
    <t>POL-2025012428</t>
  </si>
  <si>
    <t>Ironwood Van Lines Network &amp; Storage Partners</t>
  </si>
  <si>
    <t>POL-2025003893</t>
  </si>
  <si>
    <t>POL-2025014146</t>
  </si>
  <si>
    <t>POL-2025011544</t>
  </si>
  <si>
    <t>POL-2025000187</t>
  </si>
  <si>
    <t>Metro Express &amp; Storage Services</t>
  </si>
  <si>
    <t>POL-2025014994</t>
  </si>
  <si>
    <t>POL-2025002730</t>
  </si>
  <si>
    <t>Silver Transit Experts &amp; Storage Solutions</t>
  </si>
  <si>
    <t>POL-2025005681</t>
  </si>
  <si>
    <t>POL-2025008413</t>
  </si>
  <si>
    <t>POL-2025001772</t>
  </si>
  <si>
    <t>POL-2025007933</t>
  </si>
  <si>
    <t>POL-2025015166</t>
  </si>
  <si>
    <t>Capital Express Systems &amp; Storage Inc.</t>
  </si>
  <si>
    <t>POL-2025011129</t>
  </si>
  <si>
    <t>POL-2025002892</t>
  </si>
  <si>
    <t>POL-2025012192</t>
  </si>
  <si>
    <t>POL-2025003394</t>
  </si>
  <si>
    <t>Unity Storage Systems Inc.</t>
  </si>
  <si>
    <t>POL-2025009561</t>
  </si>
  <si>
    <t>POL-2025013280</t>
  </si>
  <si>
    <t>POL-2025013926</t>
  </si>
  <si>
    <t>NorthStar Transfer Experts &amp; Storage Co.</t>
  </si>
  <si>
    <t>POL-2025011953</t>
  </si>
  <si>
    <t>BRK-1131</t>
  </si>
  <si>
    <t>Coastal Insurance Group</t>
  </si>
  <si>
    <t>POL-2025004952</t>
  </si>
  <si>
    <t>POL-2025006841</t>
  </si>
  <si>
    <t>POL-2025012887</t>
  </si>
  <si>
    <t>TrueNorth Logistics &amp; Storage Services</t>
  </si>
  <si>
    <t>POL-2025004144</t>
  </si>
  <si>
    <t>BRK-1024</t>
  </si>
  <si>
    <t>Cornerstone Insurance Brokers</t>
  </si>
  <si>
    <t>POL-2025002488</t>
  </si>
  <si>
    <t>POL-2025010974</t>
  </si>
  <si>
    <t>Sterling Logistics Experts &amp; Storage Solutions</t>
  </si>
  <si>
    <t>POL-2025013902</t>
  </si>
  <si>
    <t>POL-2025009553</t>
  </si>
  <si>
    <t>POL-2025005041</t>
  </si>
  <si>
    <t>POL-2025003097</t>
  </si>
  <si>
    <t>Beacon Cargo &amp; Storage Solutions</t>
  </si>
  <si>
    <t>POL-2025009975</t>
  </si>
  <si>
    <t>POL-2025011617</t>
  </si>
  <si>
    <t>POL-2025010947</t>
  </si>
  <si>
    <t>Valley Moving &amp; Storage Co.</t>
  </si>
  <si>
    <t>POL-2025002951</t>
  </si>
  <si>
    <t>POL-2025012169</t>
  </si>
  <si>
    <t>POL-2025004772</t>
  </si>
  <si>
    <t>POL-2025012165</t>
  </si>
  <si>
    <t>POL-2025008713</t>
  </si>
  <si>
    <t>Atlas Cargo Systems &amp; Storage LLC</t>
  </si>
  <si>
    <t>POL-2025000123</t>
  </si>
  <si>
    <t>POL-2025000464</t>
  </si>
  <si>
    <t>POL-2025011505</t>
  </si>
  <si>
    <t>Oak Moving &amp; Storage Partners</t>
  </si>
  <si>
    <t>POL-2025001713</t>
  </si>
  <si>
    <t>Compass Logistics &amp; Storage LLC</t>
  </si>
  <si>
    <t>POL-2025009495</t>
  </si>
  <si>
    <t>BRK-1008</t>
  </si>
  <si>
    <t>Evergreen Insurance Brokers</t>
  </si>
  <si>
    <t>POL-2025008979</t>
  </si>
  <si>
    <t>POL-2025002416</t>
  </si>
  <si>
    <t>POL-2025012632</t>
  </si>
  <si>
    <t>POL-2025002647</t>
  </si>
  <si>
    <t>POL-2025012278</t>
  </si>
  <si>
    <t>Valley Warehouse &amp; Storage LLC</t>
  </si>
  <si>
    <t>POL-2025000188</t>
  </si>
  <si>
    <t>POL-2025010961</t>
  </si>
  <si>
    <t>River Storage Network Services</t>
  </si>
  <si>
    <t>POL-2025007752</t>
  </si>
  <si>
    <t>POL-2025000177</t>
  </si>
  <si>
    <t>POL-2025005000</t>
  </si>
  <si>
    <t>POL-2025011239</t>
  </si>
  <si>
    <t>Keystone Express Network &amp; Storage Co.</t>
  </si>
  <si>
    <t>POL-2025006112</t>
  </si>
  <si>
    <t>Falcon Logistics Systems &amp; Storage Group</t>
  </si>
  <si>
    <t>POL-2025013204</t>
  </si>
  <si>
    <t>POL-2025009501</t>
  </si>
  <si>
    <t>POL-2025002287</t>
  </si>
  <si>
    <t>POL-2025008471</t>
  </si>
  <si>
    <t>Silver Logistics Pros &amp; Storage Services</t>
  </si>
  <si>
    <t>POL-2025014793</t>
  </si>
  <si>
    <t>POL-2025010045</t>
  </si>
  <si>
    <t>POL-2025000838</t>
  </si>
  <si>
    <t>Prime Storage Systems Solutions</t>
  </si>
  <si>
    <t>POL-2025000167</t>
  </si>
  <si>
    <t>POL-2025001696</t>
  </si>
  <si>
    <t>POL-2025012423</t>
  </si>
  <si>
    <t>POL-2025010827</t>
  </si>
  <si>
    <t>POL-2025004402</t>
  </si>
  <si>
    <t>POL-2025010016</t>
  </si>
  <si>
    <t>Compass Express Pros &amp; Storage Services</t>
  </si>
  <si>
    <t>POL-2025012434</t>
  </si>
  <si>
    <t>POL-2025007774</t>
  </si>
  <si>
    <t>POL-2025012615</t>
  </si>
  <si>
    <t>POL-2025006887</t>
  </si>
  <si>
    <t>POL-2025011439</t>
  </si>
  <si>
    <t>POL-2025014565</t>
  </si>
  <si>
    <t>Highland Logistics Network &amp; Storage LLC</t>
  </si>
  <si>
    <t>POL-2025008719</t>
  </si>
  <si>
    <t>POL-2025000923</t>
  </si>
  <si>
    <t>POL-2025000078</t>
  </si>
  <si>
    <t>POL-2025009490</t>
  </si>
  <si>
    <t>Sterling Transit &amp; Storage LLC</t>
  </si>
  <si>
    <t>POL-2025010807</t>
  </si>
  <si>
    <t>POL-2025000305</t>
  </si>
  <si>
    <t>POL-2025012282</t>
  </si>
  <si>
    <t>Legacy Storage Experts Solutions</t>
  </si>
  <si>
    <t>POL-2025007516</t>
  </si>
  <si>
    <t>POL-2025006224</t>
  </si>
  <si>
    <t>POL-2025014150</t>
  </si>
  <si>
    <t>Blue Ridge Express Experts &amp; Storage Services</t>
  </si>
  <si>
    <t>POL-2025012002</t>
  </si>
  <si>
    <t>BRK-1132</t>
  </si>
  <si>
    <t>Falcon Insurance Group</t>
  </si>
  <si>
    <t>POL-2025012772</t>
  </si>
  <si>
    <t>POL-2025002297</t>
  </si>
  <si>
    <t>River Moving &amp; Storage Inc.</t>
  </si>
  <si>
    <t>POL-2025006093</t>
  </si>
  <si>
    <t>Victory Van Lines &amp; Storage Solutions</t>
  </si>
  <si>
    <t>POL-2025013426</t>
  </si>
  <si>
    <t>Pioneer Relocation Systems &amp; Storage Inc.</t>
  </si>
  <si>
    <t>POL-2025013692</t>
  </si>
  <si>
    <t>POL-2025015242</t>
  </si>
  <si>
    <t>POL-2025006722</t>
  </si>
  <si>
    <t>Pacific Van Lines Systems &amp; Storage Solutions</t>
  </si>
  <si>
    <t>POL-2025003479</t>
  </si>
  <si>
    <t>POL-2025014030</t>
  </si>
  <si>
    <t>POL-2025000924</t>
  </si>
  <si>
    <t>POL-2025008314</t>
  </si>
  <si>
    <t>Metro Cargo &amp; Storage Group</t>
  </si>
  <si>
    <t>POL-2025004585</t>
  </si>
  <si>
    <t>Oak Express Pros &amp; Storage Partners</t>
  </si>
  <si>
    <t>POL-2025008562</t>
  </si>
  <si>
    <t>POL-2025005022</t>
  </si>
  <si>
    <t>POL-2025004570</t>
  </si>
  <si>
    <t>POL-2025006024</t>
  </si>
  <si>
    <t>Golden Relocation Network &amp; Storage Group</t>
  </si>
  <si>
    <t>POL-2025009207</t>
  </si>
  <si>
    <t>POL-2025004940</t>
  </si>
  <si>
    <t>POL-2025010128</t>
  </si>
  <si>
    <t>Beacon Storage Systems Group</t>
  </si>
  <si>
    <t>POL-2025003224</t>
  </si>
  <si>
    <t>POL-2025002065</t>
  </si>
  <si>
    <t>POL-2025011287</t>
  </si>
  <si>
    <t>Atlas Van Lines Experts &amp; Storage LLC</t>
  </si>
  <si>
    <t>POL-2025004923</t>
  </si>
  <si>
    <t>POL-2025007476</t>
  </si>
  <si>
    <t>Summit Logistics Network &amp; Storage Solutions</t>
  </si>
  <si>
    <t>POL-2025008604</t>
  </si>
  <si>
    <t>POL-2025009962</t>
  </si>
  <si>
    <t>Pacific Moving Pros &amp; Storage Solutions</t>
  </si>
  <si>
    <t>POL-2025008043</t>
  </si>
  <si>
    <t>BRK-1098</t>
  </si>
  <si>
    <t>BrightPath Risk Advisors</t>
  </si>
  <si>
    <t>POL-2025003332</t>
  </si>
  <si>
    <t>POL-2025011291</t>
  </si>
  <si>
    <t>POL-2025011031</t>
  </si>
  <si>
    <t>Atlas Express Network &amp; Storage Solutions</t>
  </si>
  <si>
    <t>POL-2025003297</t>
  </si>
  <si>
    <t>POL-2025005924</t>
  </si>
  <si>
    <t>POL-2025010048</t>
  </si>
  <si>
    <t>Summit Transit Network &amp; Storage Group</t>
  </si>
  <si>
    <t>POL-2025004558</t>
  </si>
  <si>
    <t>POL-2025003862</t>
  </si>
  <si>
    <t>POL-2025006898</t>
  </si>
  <si>
    <t>Eagle Moving Network &amp; Storage Partners</t>
  </si>
  <si>
    <t>POL-2025002920</t>
  </si>
  <si>
    <t>POL-2025011520</t>
  </si>
  <si>
    <t>Coastal Van Lines &amp; Storage Solutions</t>
  </si>
  <si>
    <t>POL-2025006555</t>
  </si>
  <si>
    <t>Ironwood Relocation Systems &amp; Storage Services</t>
  </si>
  <si>
    <t>POL-2025002000</t>
  </si>
  <si>
    <t>POL-2025001180</t>
  </si>
  <si>
    <t>POL-2025012380</t>
  </si>
  <si>
    <t>Prime Express Systems &amp; Storage Co.</t>
  </si>
  <si>
    <t>POL-2025009176</t>
  </si>
  <si>
    <t>POL-2025015194</t>
  </si>
  <si>
    <t>POL-2025001058</t>
  </si>
  <si>
    <t>POL-2025008132</t>
  </si>
  <si>
    <t>Nova Moving Network &amp; Storage Solutions</t>
  </si>
  <si>
    <t>POL-2025011893</t>
  </si>
  <si>
    <t>POL-2025003705</t>
  </si>
  <si>
    <t>POL-2025010497</t>
  </si>
  <si>
    <t>Valley Moving Network &amp; Storage Solutions</t>
  </si>
  <si>
    <t>POL-2025008583</t>
  </si>
  <si>
    <t>POL-2025010734</t>
  </si>
  <si>
    <t>POL-2025001425</t>
  </si>
  <si>
    <t>Pacific Cargo Experts &amp; Storage Partners</t>
  </si>
  <si>
    <t>POL-2025009566</t>
  </si>
  <si>
    <t>POL-2025011442</t>
  </si>
  <si>
    <t>POL-2025001055</t>
  </si>
  <si>
    <t>Keystone Logistics &amp; Storage LLC</t>
  </si>
  <si>
    <t>POL-2025009902</t>
  </si>
  <si>
    <t>Frontier Storage Pros Solutions</t>
  </si>
  <si>
    <t>POL-2025008617</t>
  </si>
  <si>
    <t>POL-2025001034</t>
  </si>
  <si>
    <t>POL-2025010513</t>
  </si>
  <si>
    <t>POL-2025014175</t>
  </si>
  <si>
    <t>Metro Express Network &amp; Storage Group</t>
  </si>
  <si>
    <t>POL-2025015255</t>
  </si>
  <si>
    <t>POL-2025012385</t>
  </si>
  <si>
    <t>POL-2025013651</t>
  </si>
  <si>
    <t>Sterling Moving &amp; Storage LLC</t>
  </si>
  <si>
    <t>POL-2025009583</t>
  </si>
  <si>
    <t>BRK-1031</t>
  </si>
  <si>
    <t>Prestige Insurance Brokers</t>
  </si>
  <si>
    <t>POL-2025013722</t>
  </si>
  <si>
    <t>POL-2025007362</t>
  </si>
  <si>
    <t>POL-2025004240</t>
  </si>
  <si>
    <t>POL-2025015316</t>
  </si>
  <si>
    <t>POL-2025009964</t>
  </si>
  <si>
    <t>POL-2025005063</t>
  </si>
  <si>
    <t>POL-2025005023</t>
  </si>
  <si>
    <t>Liberty Warehouse &amp; Storage Group</t>
  </si>
  <si>
    <t>POL-2025002841</t>
  </si>
  <si>
    <t>POL-2025009919</t>
  </si>
  <si>
    <t>POL-2025013158</t>
  </si>
  <si>
    <t>Valley Storage &amp; Storage LLC</t>
  </si>
  <si>
    <t>POL-2025013570</t>
  </si>
  <si>
    <t>BRK-1011</t>
  </si>
  <si>
    <t>Meridian Insurance Brokers</t>
  </si>
  <si>
    <t>POL-2025008895</t>
  </si>
  <si>
    <t>POL-2025008076</t>
  </si>
  <si>
    <t>POL-2025004409</t>
  </si>
  <si>
    <t>NorthStar Van Lines Network &amp; Storage Solutions</t>
  </si>
  <si>
    <t>POL-2025013937</t>
  </si>
  <si>
    <t>POL-2025000590</t>
  </si>
  <si>
    <t>POL-2025010095</t>
  </si>
  <si>
    <t>POL-2025010553</t>
  </si>
  <si>
    <t>Redwood Storage &amp; Storage Solutions</t>
  </si>
  <si>
    <t>POL-2025002323</t>
  </si>
  <si>
    <t>POL-2025003560</t>
  </si>
  <si>
    <t>POL-2025005113</t>
  </si>
  <si>
    <t>River Storage &amp; Storage Solutions</t>
  </si>
  <si>
    <t>POL-2025005981</t>
  </si>
  <si>
    <t>POL-2025009930</t>
  </si>
  <si>
    <t>POL-2025003184</t>
  </si>
  <si>
    <t>Beacon Storage Experts Co.</t>
  </si>
  <si>
    <t>POL-2025010567</t>
  </si>
  <si>
    <t>Redwood Van Lines Network &amp; Storage LLC</t>
  </si>
  <si>
    <t>POL-2025005576</t>
  </si>
  <si>
    <t>POL-2025015336</t>
  </si>
  <si>
    <t>POL-2025005998</t>
  </si>
  <si>
    <t>POL-2025013774</t>
  </si>
  <si>
    <t>Liberty Transit Systems &amp; Storage Solutions</t>
  </si>
  <si>
    <t>POL-2025009039</t>
  </si>
  <si>
    <t>POL-2025006791</t>
  </si>
  <si>
    <t>POL-2025009703</t>
  </si>
  <si>
    <t>Nova Van Lines Network &amp; Storage Partners</t>
  </si>
  <si>
    <t>POL-2025011437</t>
  </si>
  <si>
    <t>POL-2025008779</t>
  </si>
  <si>
    <t>POL-2025008245</t>
  </si>
  <si>
    <t>Sterling Transfer Systems &amp; Storage Inc.</t>
  </si>
  <si>
    <t>POL-2025012951</t>
  </si>
  <si>
    <t>TrueNorth Storage &amp; Storage Partners</t>
  </si>
  <si>
    <t>POL-2025014877</t>
  </si>
  <si>
    <t>POL-2025005579</t>
  </si>
  <si>
    <t>POL-2025013988</t>
  </si>
  <si>
    <t>NorthStar Relocation &amp; Storage Inc.</t>
  </si>
  <si>
    <t>POL-2025012117</t>
  </si>
  <si>
    <t>Oak Storage Experts LLC</t>
  </si>
  <si>
    <t>POL-2025015258</t>
  </si>
  <si>
    <t>Pioneer Transfer Systems &amp; Storage Co.</t>
  </si>
  <si>
    <t>POL-2025014954</t>
  </si>
  <si>
    <t>POL-2025003110</t>
  </si>
  <si>
    <t>POL-2025014602</t>
  </si>
  <si>
    <t>Ironwood Cargo Experts &amp; Storage Co.</t>
  </si>
  <si>
    <t>POL-2025003086</t>
  </si>
  <si>
    <t>POL-2025013029</t>
  </si>
  <si>
    <t>POL-2025005198</t>
  </si>
  <si>
    <t>Pacific Cargo Experts &amp; Storage Group</t>
  </si>
  <si>
    <t>POL-2025003678</t>
  </si>
  <si>
    <t>Legacy Transfer Experts &amp; Storage Solutions</t>
  </si>
  <si>
    <t>POL-2025009504</t>
  </si>
  <si>
    <t>POL-2025014470</t>
  </si>
  <si>
    <t>POL-2025008367</t>
  </si>
  <si>
    <t>POL-2025007305</t>
  </si>
  <si>
    <t>Pioneer Transit Pros &amp; Storage Solutions</t>
  </si>
  <si>
    <t>POL-2025001769</t>
  </si>
  <si>
    <t>POL-2025000134</t>
  </si>
  <si>
    <t>POL-2025000883</t>
  </si>
  <si>
    <t>Nova Transfer Network &amp; Storage Inc.</t>
  </si>
  <si>
    <t>POL-2025013153</t>
  </si>
  <si>
    <t>POL-2025013545</t>
  </si>
  <si>
    <t>POL-2025002067</t>
  </si>
  <si>
    <t>POL-2025001510</t>
  </si>
  <si>
    <t>Atlas Storage &amp; Storage Co.</t>
  </si>
  <si>
    <t>POL-2025006807</t>
  </si>
  <si>
    <t>POL-2025003313</t>
  </si>
  <si>
    <t>POL-2025005538</t>
  </si>
  <si>
    <t>POL-2025003720</t>
  </si>
  <si>
    <t>Compass Relocation Network &amp; Storage Solutions</t>
  </si>
  <si>
    <t>POL-2025000813</t>
  </si>
  <si>
    <t>POL-2025010985</t>
  </si>
  <si>
    <t>POL-2025002307</t>
  </si>
  <si>
    <t>Metro Moving &amp; Storage LLC</t>
  </si>
  <si>
    <t>POL-2025009059</t>
  </si>
  <si>
    <t>Eagle Transit Experts &amp; Storage Inc.</t>
  </si>
  <si>
    <t>POL-2025010890</t>
  </si>
  <si>
    <t>POL-2025009463</t>
  </si>
  <si>
    <t>POL-2025015097</t>
  </si>
  <si>
    <t>POL-2025004173</t>
  </si>
  <si>
    <t>POL-2025005396</t>
  </si>
  <si>
    <t>Guardian Transfer Systems &amp; Storage Inc.</t>
  </si>
  <si>
    <t>POL-2025006186</t>
  </si>
  <si>
    <t>POL-2025009359</t>
  </si>
  <si>
    <t>POL-2025011652</t>
  </si>
  <si>
    <t>POL-2025008544</t>
  </si>
  <si>
    <t>POL-2025015044</t>
  </si>
  <si>
    <t>POL-2025004500</t>
  </si>
  <si>
    <t>POL-2025014947</t>
  </si>
  <si>
    <t>Frontier Logistics Pros &amp; Storage Co.</t>
  </si>
  <si>
    <t>POL-2025001078</t>
  </si>
  <si>
    <t>POL-2025005129</t>
  </si>
  <si>
    <t>POL-2025009582</t>
  </si>
  <si>
    <t>Pioneer Logistics Network &amp; Storage Group</t>
  </si>
  <si>
    <t>POL-2025001568</t>
  </si>
  <si>
    <t>BRK-1014</t>
  </si>
  <si>
    <t>Northstar Insurance Brokers</t>
  </si>
  <si>
    <t>POL-2025000646</t>
  </si>
  <si>
    <t>POL-2025002648</t>
  </si>
  <si>
    <t>Coastal Storage Network Services</t>
  </si>
  <si>
    <t>POL-2025008255</t>
  </si>
  <si>
    <t>POL-2025009402</t>
  </si>
  <si>
    <t>POL-2025001782</t>
  </si>
  <si>
    <t>Pacific Express &amp; Storage Solutions</t>
  </si>
  <si>
    <t>POL-2025005507</t>
  </si>
  <si>
    <t>POL-2025010092</t>
  </si>
  <si>
    <t>Valley Logistics Systems &amp; Storage Solutions</t>
  </si>
  <si>
    <t>POL-2025013644</t>
  </si>
  <si>
    <t>POL-2025002961</t>
  </si>
  <si>
    <t>POL-2025014300</t>
  </si>
  <si>
    <t>Highland Transfer &amp; Storage LLC</t>
  </si>
  <si>
    <t>POL-2025005827</t>
  </si>
  <si>
    <t>POL-2025002272</t>
  </si>
  <si>
    <t>POL-2025012463</t>
  </si>
  <si>
    <t>Blue Ridge Cargo Experts &amp; Storage Partners</t>
  </si>
  <si>
    <t>POL-2025003280</t>
  </si>
  <si>
    <t>POL-2025013559</t>
  </si>
  <si>
    <t>POL-2025014560</t>
  </si>
  <si>
    <t>Silver Transfer Experts &amp; Storage Solutions</t>
  </si>
  <si>
    <t>POL-2025002550</t>
  </si>
  <si>
    <t>POL-2025003404</t>
  </si>
  <si>
    <t>POL-2025003744</t>
  </si>
  <si>
    <t>POL-2025002005</t>
  </si>
  <si>
    <t>POL-2025015363</t>
  </si>
  <si>
    <t>Compass Storage &amp; Storage Solutions</t>
  </si>
  <si>
    <t>POL-2025001116</t>
  </si>
  <si>
    <t>POL-2025001805</t>
  </si>
  <si>
    <t>POL-2025008194</t>
  </si>
  <si>
    <t>Bridge Express Experts &amp; Storage Services</t>
  </si>
  <si>
    <t>POL-2025004433</t>
  </si>
  <si>
    <t>Unity Transit Experts &amp; Storage LLC</t>
  </si>
  <si>
    <t>POL-2025000898</t>
  </si>
  <si>
    <t>POL-2025000787</t>
  </si>
  <si>
    <t>POL-2025000738</t>
  </si>
  <si>
    <t>Beacon Relocation Experts &amp; Storage Co.</t>
  </si>
  <si>
    <t>POL-2025006446</t>
  </si>
  <si>
    <t>POL-2025000678</t>
  </si>
  <si>
    <t>TrueNorth Storage Experts LLC</t>
  </si>
  <si>
    <t>POL-2025001525</t>
  </si>
  <si>
    <t>POL-2025006908</t>
  </si>
  <si>
    <t>POL-2025013845</t>
  </si>
  <si>
    <t>POL-2025007863</t>
  </si>
  <si>
    <t>POL-2025004629</t>
  </si>
  <si>
    <t>Oak Van Lines &amp; Storage Partners</t>
  </si>
  <si>
    <t>POL-2025011534</t>
  </si>
  <si>
    <t>POL-2025014726</t>
  </si>
  <si>
    <t>POL-2025012009</t>
  </si>
  <si>
    <t>River Storage Services</t>
  </si>
  <si>
    <t>POL-2025007511</t>
  </si>
  <si>
    <t>Blue Ridge Logistics Network &amp; Storage Solutions</t>
  </si>
  <si>
    <t>POL-2025013916</t>
  </si>
  <si>
    <t>POL-2025005108</t>
  </si>
  <si>
    <t>POL-2025009104</t>
  </si>
  <si>
    <t>POL-2025006828</t>
  </si>
  <si>
    <t>POL-2025001261</t>
  </si>
  <si>
    <t>POL-2025000171</t>
  </si>
  <si>
    <t>Summit Relocation Network &amp; Storage LLC</t>
  </si>
  <si>
    <t>POL-2025006731</t>
  </si>
  <si>
    <t>POL-2025000347</t>
  </si>
  <si>
    <t>POL-2025010848</t>
  </si>
  <si>
    <t>Falcon Relocation &amp; Storage Group</t>
  </si>
  <si>
    <t>POL-2025002231</t>
  </si>
  <si>
    <t>Beacon Van Lines Network &amp; Storage Solutions</t>
  </si>
  <si>
    <t>POL-2025000617</t>
  </si>
  <si>
    <t>POL-2025010998</t>
  </si>
  <si>
    <t>Legacy Storage Inc.</t>
  </si>
  <si>
    <t>POL-2025008511</t>
  </si>
  <si>
    <t>POL-2025013456</t>
  </si>
  <si>
    <t>POL-2025011025</t>
  </si>
  <si>
    <t>POL-2025011526</t>
  </si>
  <si>
    <t>POL-2025002393</t>
  </si>
  <si>
    <t>NorthStar Van Lines &amp; Storage LLC</t>
  </si>
  <si>
    <t>POL-2025010046</t>
  </si>
  <si>
    <t>POL-2025011824</t>
  </si>
  <si>
    <t>Beacon Transit &amp; Storage Partners</t>
  </si>
  <si>
    <t>POL-2025002148</t>
  </si>
  <si>
    <t>POL-2025009136</t>
  </si>
  <si>
    <t>Bridge Transfer &amp; Storage LLC</t>
  </si>
  <si>
    <t>POL-2025003703</t>
  </si>
  <si>
    <t>POL-2025010967</t>
  </si>
  <si>
    <t>POL-2025009343</t>
  </si>
  <si>
    <t>Bright Transfer &amp; Storage Partners</t>
  </si>
  <si>
    <t>POL-2025005017</t>
  </si>
  <si>
    <t>POL-2025004633</t>
  </si>
  <si>
    <t>POL-2025001512</t>
  </si>
  <si>
    <t>Ironwood Transit Systems &amp; Storage LLC</t>
  </si>
  <si>
    <t>POL-2025006443</t>
  </si>
  <si>
    <t>POL-2025011026</t>
  </si>
  <si>
    <t>POL-2025004872</t>
  </si>
  <si>
    <t>Atlas Logistics Systems &amp; Storage Co.</t>
  </si>
  <si>
    <t>POL-2025001611</t>
  </si>
  <si>
    <t>POL-2025011272</t>
  </si>
  <si>
    <t>POL-2025010371</t>
  </si>
  <si>
    <t>POL-2025003857</t>
  </si>
  <si>
    <t>Blue Ridge Warehouse Systems &amp; Storage Co.</t>
  </si>
  <si>
    <t>POL-2025001200</t>
  </si>
  <si>
    <t>POL-2025000598</t>
  </si>
  <si>
    <t>POL-2025008287</t>
  </si>
  <si>
    <t>Beacon Warehouse Pros &amp; Storage Partners</t>
  </si>
  <si>
    <t>POL-2025002232</t>
  </si>
  <si>
    <t>POL-2025007495</t>
  </si>
  <si>
    <t>POL-2025005724</t>
  </si>
  <si>
    <t>Frontier Van Lines Experts &amp; Storage Solutions</t>
  </si>
  <si>
    <t>POL-2025014903</t>
  </si>
  <si>
    <t>POL-2025004543</t>
  </si>
  <si>
    <t>POL-2025003278</t>
  </si>
  <si>
    <t>NorthStar Storage &amp; Storage Inc.</t>
  </si>
  <si>
    <t>POL-2025009356</t>
  </si>
  <si>
    <t>POL-2025009684</t>
  </si>
  <si>
    <t>POL-2025005071</t>
  </si>
  <si>
    <t>POL-2025008601</t>
  </si>
  <si>
    <t>Unity Storage Network Solutions</t>
  </si>
  <si>
    <t>POL-2025009105</t>
  </si>
  <si>
    <t>POL-2025006081</t>
  </si>
  <si>
    <t>POL-2025000259</t>
  </si>
  <si>
    <t>Frontier Logistics &amp; Storage Partners</t>
  </si>
  <si>
    <t>POL-2025004477</t>
  </si>
  <si>
    <t>POL-2025008166</t>
  </si>
  <si>
    <t>POL-2025006549</t>
  </si>
  <si>
    <t>Liberty Warehouse &amp; Storage Partners</t>
  </si>
  <si>
    <t>POL-2025007287</t>
  </si>
  <si>
    <t>POL-2025011184</t>
  </si>
  <si>
    <t>Falcon Transfer Pros &amp; Storage LLC</t>
  </si>
  <si>
    <t>POL-2025001770</t>
  </si>
  <si>
    <t>POL-2025013337</t>
  </si>
  <si>
    <t>POL-2025006906</t>
  </si>
  <si>
    <t>Liberty Moving Systems &amp; Storage Services</t>
  </si>
  <si>
    <t>POL-2025012609</t>
  </si>
  <si>
    <t>POL-2025011049</t>
  </si>
  <si>
    <t>POL-2025005845</t>
  </si>
  <si>
    <t>POL-2025008816</t>
  </si>
  <si>
    <t>POL-2025003368</t>
  </si>
  <si>
    <t>Liberty Cargo Pros &amp; Storage LLC</t>
  </si>
  <si>
    <t>POL-2025010010</t>
  </si>
  <si>
    <t>POL-2025003715</t>
  </si>
  <si>
    <t>POL-2025001313</t>
  </si>
  <si>
    <t>Bridge Warehouse Pros &amp; Storage Inc.</t>
  </si>
  <si>
    <t>POL-2025004905</t>
  </si>
  <si>
    <t>Oak Warehouse Experts &amp; Storage Co.</t>
  </si>
  <si>
    <t>POL-2025003325</t>
  </si>
  <si>
    <t>POL-2025013442</t>
  </si>
  <si>
    <t>Highland Warehouse Systems &amp; Storage Partners</t>
  </si>
  <si>
    <t>POL-2025007433</t>
  </si>
  <si>
    <t>POL-2025006664</t>
  </si>
  <si>
    <t>POL-2025003523</t>
  </si>
  <si>
    <t>POL-2025005511</t>
  </si>
  <si>
    <t>Victory Logistics &amp; Storage Inc.</t>
  </si>
  <si>
    <t>POL-2025002862</t>
  </si>
  <si>
    <t>POL-2025007738</t>
  </si>
  <si>
    <t>POL-2025005219</t>
  </si>
  <si>
    <t>Keystone Moving &amp; Storage Partners</t>
  </si>
  <si>
    <t>POL-2025011635</t>
  </si>
  <si>
    <t>POL-2025003888</t>
  </si>
  <si>
    <t>Falcon Transit Pros &amp; Storage LLC</t>
  </si>
  <si>
    <t>POL-2025009415</t>
  </si>
  <si>
    <t>POL-2025009051</t>
  </si>
  <si>
    <t>Harbor Transit &amp; Storage Services</t>
  </si>
  <si>
    <t>POL-2025012018</t>
  </si>
  <si>
    <t>POL-2025006210</t>
  </si>
  <si>
    <t>POL-2025013896</t>
  </si>
  <si>
    <t>Bridge Transit Systems &amp; Storage Services</t>
  </si>
  <si>
    <t>POL-2025012599</t>
  </si>
  <si>
    <t>POL-2025001790</t>
  </si>
  <si>
    <t>POL-2025008088</t>
  </si>
  <si>
    <t>Keystone Van Lines &amp; Storage Group</t>
  </si>
  <si>
    <t>POL-2025004390</t>
  </si>
  <si>
    <t>POL-2025009280</t>
  </si>
  <si>
    <t>POL-2025012637</t>
  </si>
  <si>
    <t>POL-2025011684</t>
  </si>
  <si>
    <t>Summit Logistics Systems &amp; Storage Group</t>
  </si>
  <si>
    <t>POL-2025003530</t>
  </si>
  <si>
    <t>Guardian Transit Systems &amp; Storage Services</t>
  </si>
  <si>
    <t>POL-2025000857</t>
  </si>
  <si>
    <t>Guardian Express &amp; Storage Services</t>
  </si>
  <si>
    <t>POL-202615725</t>
  </si>
  <si>
    <t>HarborStone Assurance Company</t>
  </si>
  <si>
    <t>POL-2025000591</t>
  </si>
  <si>
    <t>POL-2025000620</t>
  </si>
  <si>
    <t>POL-2025001747</t>
  </si>
  <si>
    <t>Redwood Moving &amp; Storage LLC</t>
  </si>
  <si>
    <t>POL-2025011703</t>
  </si>
  <si>
    <t>POL-2025013124</t>
  </si>
  <si>
    <t>Legacy Storage Systems LLC</t>
  </si>
  <si>
    <t>POL-2025000852</t>
  </si>
  <si>
    <t>POL-2025012017</t>
  </si>
  <si>
    <t>POL-2025010311</t>
  </si>
  <si>
    <t>Bridge Transfer Pros &amp; Storage LLC</t>
  </si>
  <si>
    <t>POL-2025007434</t>
  </si>
  <si>
    <t>POL-2025003272</t>
  </si>
  <si>
    <t>POL-2025015480</t>
  </si>
  <si>
    <t>POL-2025014847</t>
  </si>
  <si>
    <t>Evergreen Warehouse Systems &amp; Storage Group</t>
  </si>
  <si>
    <t>POL-2025012400</t>
  </si>
  <si>
    <t>POL-2025011907</t>
  </si>
  <si>
    <t>POL-2025007899</t>
  </si>
  <si>
    <t>NorthStar Relocation Network &amp; Storage Co.</t>
  </si>
  <si>
    <t>POL-2025004837</t>
  </si>
  <si>
    <t>POL-2025013597</t>
  </si>
  <si>
    <t>POL-2025002325</t>
  </si>
  <si>
    <t>Prime Moving &amp; Storage Solutions</t>
  </si>
  <si>
    <t>POL-2025005047</t>
  </si>
  <si>
    <t>POL-2025007180</t>
  </si>
  <si>
    <t>Coastal Moving Pros &amp; Storage Group</t>
  </si>
  <si>
    <t>POL-2025000369</t>
  </si>
  <si>
    <t>POL-2025011091</t>
  </si>
  <si>
    <t>POL-2025004572</t>
  </si>
  <si>
    <t>POL-2025001768</t>
  </si>
  <si>
    <t>Liberty Logistics Experts &amp; Storage Group</t>
  </si>
  <si>
    <t>POL-2025000165</t>
  </si>
  <si>
    <t>POL-2025002401</t>
  </si>
  <si>
    <t>Keystone Express &amp; Storage Solutions</t>
  </si>
  <si>
    <t>POL-2025005202</t>
  </si>
  <si>
    <t>POL-2025013316</t>
  </si>
  <si>
    <t>POL-2025002352</t>
  </si>
  <si>
    <t>POL-2025012223</t>
  </si>
  <si>
    <t>POL-2025005635</t>
  </si>
  <si>
    <t>POL-2025005879</t>
  </si>
  <si>
    <t>Capital Storage Systems LLC</t>
  </si>
  <si>
    <t>POL-2025007127</t>
  </si>
  <si>
    <t>POL-2025000794</t>
  </si>
  <si>
    <t>POL-2025000490</t>
  </si>
  <si>
    <t>POL-2025009168</t>
  </si>
  <si>
    <t>POL-2025004071</t>
  </si>
  <si>
    <t>Apex Express Systems &amp; Storage Partners</t>
  </si>
  <si>
    <t>POL-2025005773</t>
  </si>
  <si>
    <t>POL-2025004215</t>
  </si>
  <si>
    <t>POL-2025007045</t>
  </si>
  <si>
    <t>POL-2025001514</t>
  </si>
  <si>
    <t>POL-2025011949</t>
  </si>
  <si>
    <t>POL-2025014018</t>
  </si>
  <si>
    <t>POL-2025001980</t>
  </si>
  <si>
    <t>POL-2025010336</t>
  </si>
  <si>
    <t>Redwood Storage Systems Services</t>
  </si>
  <si>
    <t>POL-2025008388</t>
  </si>
  <si>
    <t>POL-2025009779</t>
  </si>
  <si>
    <t>POL-2025011995</t>
  </si>
  <si>
    <t>POL-2025015380</t>
  </si>
  <si>
    <t>Evergreen Logistics Pros &amp; Storage Services</t>
  </si>
  <si>
    <t>POL-2025006503</t>
  </si>
  <si>
    <t>POL-2025002677</t>
  </si>
  <si>
    <t>POL-2025012983</t>
  </si>
  <si>
    <t>Cedar Express Pros &amp; Storage LLC</t>
  </si>
  <si>
    <t>POL-2025009601</t>
  </si>
  <si>
    <t>POL-2025013598</t>
  </si>
  <si>
    <t>POL-2025005252</t>
  </si>
  <si>
    <t>River Warehouse &amp; Storage Co.</t>
  </si>
  <si>
    <t>POL-2025000002</t>
  </si>
  <si>
    <t>POL-2025014522</t>
  </si>
  <si>
    <t>Nova Cargo Pros &amp; Storage Services</t>
  </si>
  <si>
    <t>POL-2025011789</t>
  </si>
  <si>
    <t>POL-2025003152</t>
  </si>
  <si>
    <t>POL-2025014427</t>
  </si>
  <si>
    <t>Prime Transit Experts &amp; Storage LLC</t>
  </si>
  <si>
    <t>POL-2025010425</t>
  </si>
  <si>
    <t>BRK-1100</t>
  </si>
  <si>
    <t>Vanguard Risk Advisors</t>
  </si>
  <si>
    <t>POL-2025004674</t>
  </si>
  <si>
    <t>POL-2025004845</t>
  </si>
  <si>
    <t>Heritage Transfer &amp; Storage Solutions</t>
  </si>
  <si>
    <t>POL-2025004002</t>
  </si>
  <si>
    <t>BRK-1179</t>
  </si>
  <si>
    <t>Liberty Point Brokerage</t>
  </si>
  <si>
    <t>Cornerstone Moving Network &amp; Storage Co.</t>
  </si>
  <si>
    <t>POL-2025012241</t>
  </si>
  <si>
    <t>POL-2025006709</t>
  </si>
  <si>
    <t>POL-2025003018</t>
  </si>
  <si>
    <t>POL-2025006029</t>
  </si>
  <si>
    <t>Evergreen Transfer &amp; Storage Group</t>
  </si>
  <si>
    <t>POL-2025004725</t>
  </si>
  <si>
    <t>POL-2025013067</t>
  </si>
  <si>
    <t>POL-2025015521</t>
  </si>
  <si>
    <t>POL-2025012661</t>
  </si>
  <si>
    <t>POL-2025009354</t>
  </si>
  <si>
    <t>Bridge Warehouse Network &amp; Storage Inc.</t>
  </si>
  <si>
    <t>POL-2025013829</t>
  </si>
  <si>
    <t>POL-2025011364</t>
  </si>
  <si>
    <t>POL-2025010017</t>
  </si>
  <si>
    <t>POL-2025007031</t>
  </si>
  <si>
    <t>Summit Cargo Systems &amp; Storage Group</t>
  </si>
  <si>
    <t>POL-2025012899</t>
  </si>
  <si>
    <t>POL-2025009740</t>
  </si>
  <si>
    <t>POL-2025011631</t>
  </si>
  <si>
    <t>Ironwood Van Lines Experts &amp; Storage Partners</t>
  </si>
  <si>
    <t>POL-2025010834</t>
  </si>
  <si>
    <t>Atlas Transfer Systems &amp; Storage Solutions</t>
  </si>
  <si>
    <t>POL-2025012004</t>
  </si>
  <si>
    <t>POL-2025000492</t>
  </si>
  <si>
    <t>POL-2025002009</t>
  </si>
  <si>
    <t>Compass Moving Pros &amp; Storage Services</t>
  </si>
  <si>
    <t>POL-2025011845</t>
  </si>
  <si>
    <t>Sterling Moving Pros &amp; Storage Group</t>
  </si>
  <si>
    <t>POL-2025006018</t>
  </si>
  <si>
    <t>Bridge Logistics &amp; Storage Group</t>
  </si>
  <si>
    <t>POL-2025005125</t>
  </si>
  <si>
    <t>POL-2025003441</t>
  </si>
  <si>
    <t>POL-2025010563</t>
  </si>
  <si>
    <t>POL-2025013020</t>
  </si>
  <si>
    <t>POL-2025014189</t>
  </si>
  <si>
    <t>Frontier Moving &amp; Storage Inc.</t>
  </si>
  <si>
    <t>POL-2025014354</t>
  </si>
  <si>
    <t>POL-2025014506</t>
  </si>
  <si>
    <t>POL-2025010162</t>
  </si>
  <si>
    <t>Bridge Transit Experts &amp; Storage Co.</t>
  </si>
  <si>
    <t>POL-2025000036</t>
  </si>
  <si>
    <t>POL-2025009577</t>
  </si>
  <si>
    <t>POL-2025000671</t>
  </si>
  <si>
    <t>POL-2025013701</t>
  </si>
  <si>
    <t>POL-2025014235</t>
  </si>
  <si>
    <t>POL-2025001647</t>
  </si>
  <si>
    <t>NorthStar Relocation &amp; Storage LLC</t>
  </si>
  <si>
    <t>POL-2025000402</t>
  </si>
  <si>
    <t>Pioneer Relocation &amp; Storage Partners</t>
  </si>
  <si>
    <t>POL-2025004684</t>
  </si>
  <si>
    <t>POL-2025008214</t>
  </si>
  <si>
    <t>POL-2025002191</t>
  </si>
  <si>
    <t>POL-2025007351</t>
  </si>
  <si>
    <t>Evergreen Cargo &amp; Storage Group</t>
  </si>
  <si>
    <t>POL-2025003837</t>
  </si>
  <si>
    <t>Ironwood Moving Network &amp; Storage Partners</t>
  </si>
  <si>
    <t>POL-2025000150</t>
  </si>
  <si>
    <t>POL-2025005679</t>
  </si>
  <si>
    <t>POL-2025004722</t>
  </si>
  <si>
    <t>POL-2025006943</t>
  </si>
  <si>
    <t>Compass Storage LLC</t>
  </si>
  <si>
    <t>POL-2025005858</t>
  </si>
  <si>
    <t>Heritage Moving &amp; Storage Services</t>
  </si>
  <si>
    <t>POL-2025005230</t>
  </si>
  <si>
    <t>BRK-1016</t>
  </si>
  <si>
    <t>Oakridge Insurance Brokers</t>
  </si>
  <si>
    <t>POL-2025014199</t>
  </si>
  <si>
    <t>POL-2025005024</t>
  </si>
  <si>
    <t>POL-2025009568</t>
  </si>
  <si>
    <t>POL-2025005035</t>
  </si>
  <si>
    <t>Evergreen Transit Systems &amp; Storage Inc.</t>
  </si>
  <si>
    <t>POL-2025010666</t>
  </si>
  <si>
    <t>POL-2025012529</t>
  </si>
  <si>
    <t>POL-2025001741</t>
  </si>
  <si>
    <t>Eagle Transfer Network &amp; Storage Partners</t>
  </si>
  <si>
    <t>POL-2025005696</t>
  </si>
  <si>
    <t>POL-2025010210</t>
  </si>
  <si>
    <t>Eagle Storage &amp; Storage Partners</t>
  </si>
  <si>
    <t>POL-2025012550</t>
  </si>
  <si>
    <t>POL-2025008843</t>
  </si>
  <si>
    <t>POL-2025013967</t>
  </si>
  <si>
    <t>Heritage Transfer Experts &amp; Storage Inc.</t>
  </si>
  <si>
    <t>POL-2025000263</t>
  </si>
  <si>
    <t>POL-2025008683</t>
  </si>
  <si>
    <t>POL-2025009723</t>
  </si>
  <si>
    <t>POL-2025004157</t>
  </si>
  <si>
    <t>POL-2025012659</t>
  </si>
  <si>
    <t>Summit Storage Experts Co.</t>
  </si>
  <si>
    <t>POL-2025012605</t>
  </si>
  <si>
    <t>BRK-1124</t>
  </si>
  <si>
    <t>Cedar Point Insurance Group</t>
  </si>
  <si>
    <t>POL-2025001558</t>
  </si>
  <si>
    <t>POL-2025006777</t>
  </si>
  <si>
    <t>Metro Cargo Experts &amp; Storage Inc.</t>
  </si>
  <si>
    <t>POL-2025007392</t>
  </si>
  <si>
    <t>Golden Van Lines Network &amp; Storage Co.</t>
  </si>
  <si>
    <t>POL-2025006758</t>
  </si>
  <si>
    <t>POL-2025015114</t>
  </si>
  <si>
    <t>POL-2025011186</t>
  </si>
  <si>
    <t>TrueNorth Warehouse &amp; Storage Services</t>
  </si>
  <si>
    <t>POL-2025004911</t>
  </si>
  <si>
    <t>POL-2025005531</t>
  </si>
  <si>
    <t>POL-2025002742</t>
  </si>
  <si>
    <t>Liberty Transfer Network &amp; Storage Partners</t>
  </si>
  <si>
    <t>POL-2025009199</t>
  </si>
  <si>
    <t>POL-2025004720</t>
  </si>
  <si>
    <t>POL-2025012965</t>
  </si>
  <si>
    <t>Liberty Express Experts &amp; Storage Services</t>
  </si>
  <si>
    <t>POL-2025002797</t>
  </si>
  <si>
    <t>POL-2025010749</t>
  </si>
  <si>
    <t>POL-2025010857</t>
  </si>
  <si>
    <t>Eagle Moving Network &amp; Storage LLC</t>
  </si>
  <si>
    <t>POL-2025005826</t>
  </si>
  <si>
    <t>POL-2025002705</t>
  </si>
  <si>
    <t>POL-2025012391</t>
  </si>
  <si>
    <t>POL-2025007773</t>
  </si>
  <si>
    <t>Highland Storage Experts Services</t>
  </si>
  <si>
    <t>POL-2025013407</t>
  </si>
  <si>
    <t>POL-2025000515</t>
  </si>
  <si>
    <t>POL-2025014280</t>
  </si>
  <si>
    <t>POL-2025012643</t>
  </si>
  <si>
    <t>Blue Ridge Transit Network &amp; Storage Group</t>
  </si>
  <si>
    <t>POL-2025007563</t>
  </si>
  <si>
    <t>BRK-1157</t>
  </si>
  <si>
    <t>Apex Brokerage</t>
  </si>
  <si>
    <t>POL-2025006855</t>
  </si>
  <si>
    <t>POL-2025002982</t>
  </si>
  <si>
    <t>POL-2025012889</t>
  </si>
  <si>
    <t>Atlas Transfer Network &amp; Storage Partners</t>
  </si>
  <si>
    <t>POL-2025008947</t>
  </si>
  <si>
    <t>POL-2025007538</t>
  </si>
  <si>
    <t>POL-2025007908</t>
  </si>
  <si>
    <t>POL-2025013842</t>
  </si>
  <si>
    <t>POL-2025013177</t>
  </si>
  <si>
    <t>Nova Transfer &amp; Storage Solutions</t>
  </si>
  <si>
    <t>POL-2025003768</t>
  </si>
  <si>
    <t>POL-2025004192</t>
  </si>
  <si>
    <t>POL-2025012619</t>
  </si>
  <si>
    <t>Cornerstone Relocation Experts &amp; Storage Partners</t>
  </si>
  <si>
    <t>POL-2025000992</t>
  </si>
  <si>
    <t>POL-2025015471</t>
  </si>
  <si>
    <t>Cornerstone Transit &amp; Storage Services</t>
  </si>
  <si>
    <t>POL-2025000455</t>
  </si>
  <si>
    <t>POL-2025002033</t>
  </si>
  <si>
    <t>POL-2025007322</t>
  </si>
  <si>
    <t>Bright Cargo &amp; Storage Partners</t>
  </si>
  <si>
    <t>POL-2025013787</t>
  </si>
  <si>
    <t>POL-2025000472</t>
  </si>
  <si>
    <t>POL-2025003302</t>
  </si>
  <si>
    <t>POL-2025009401</t>
  </si>
  <si>
    <t>Compass Logistics Pros &amp; Storage Group</t>
  </si>
  <si>
    <t>POL-2025015178</t>
  </si>
  <si>
    <t>POL-2025005335</t>
  </si>
  <si>
    <t>POL-2025007785</t>
  </si>
  <si>
    <t>Guardian Logistics Systems &amp; Storage Inc.</t>
  </si>
  <si>
    <t>POL-2025008141</t>
  </si>
  <si>
    <t>BRK-1143</t>
  </si>
  <si>
    <t>Sentinel Insurance Group</t>
  </si>
  <si>
    <t>POL-2025004265</t>
  </si>
  <si>
    <t>POL-2025000905</t>
  </si>
  <si>
    <t>POL-2025011163</t>
  </si>
  <si>
    <t>Cornerstone Express Systems &amp; Storage Services</t>
  </si>
  <si>
    <t>POL-2025007818</t>
  </si>
  <si>
    <t>POL-2025011084</t>
  </si>
  <si>
    <t>POL-2025004552</t>
  </si>
  <si>
    <t>Valley Cargo Systems &amp; Storage Co.</t>
  </si>
  <si>
    <t>POL-2025002024</t>
  </si>
  <si>
    <t>POL-2025003315</t>
  </si>
  <si>
    <t>POL-2025001758</t>
  </si>
  <si>
    <t>POL-2025008757</t>
  </si>
  <si>
    <t>Ironwood Storage Experts Partners</t>
  </si>
  <si>
    <t>POL-2025011323</t>
  </si>
  <si>
    <t>POL-2025007246</t>
  </si>
  <si>
    <t>POL-2025002754</t>
  </si>
  <si>
    <t>POL-2025000911</t>
  </si>
  <si>
    <t>POL-2025007572</t>
  </si>
  <si>
    <t>POL-2025010335</t>
  </si>
  <si>
    <t>POL-2025003299</t>
  </si>
  <si>
    <t>Liberty Logistics Experts &amp; Storage Solutions</t>
  </si>
  <si>
    <t>POL-2025014387</t>
  </si>
  <si>
    <t>BRK-1088</t>
  </si>
  <si>
    <t>Metro Risk Advisors</t>
  </si>
  <si>
    <t>POL-2025007407</t>
  </si>
  <si>
    <t>Silver Warehouse &amp; Storage Group</t>
  </si>
  <si>
    <t>POL-2025012863</t>
  </si>
  <si>
    <t>POL-2025013772</t>
  </si>
  <si>
    <t>POL-2025000960</t>
  </si>
  <si>
    <t>POL-2025007370</t>
  </si>
  <si>
    <t>POL-2025000237</t>
  </si>
  <si>
    <t>POL-2025005895</t>
  </si>
  <si>
    <t>Pacific Transit Pros &amp; Storage Co.</t>
  </si>
  <si>
    <t>POL-2025008967</t>
  </si>
  <si>
    <t>POL-2025011554</t>
  </si>
  <si>
    <t>POL-2025004829</t>
  </si>
  <si>
    <t>Pioneer Warehouse &amp; Storage Services</t>
  </si>
  <si>
    <t>POL-2025006193</t>
  </si>
  <si>
    <t>POL-2025008484</t>
  </si>
  <si>
    <t>POL-2025009299</t>
  </si>
  <si>
    <t>NorthStar Relocation Experts &amp; Storage Services</t>
  </si>
  <si>
    <t>POL-2025001410</t>
  </si>
  <si>
    <t>POL-2025004945</t>
  </si>
  <si>
    <t>POL-2025010963</t>
  </si>
  <si>
    <t>Apex Warehouse Network &amp; Storage Group</t>
  </si>
  <si>
    <t>POL-2025007688</t>
  </si>
  <si>
    <t>POL-2025014656</t>
  </si>
  <si>
    <t>POL-2025005186</t>
  </si>
  <si>
    <t>Evergreen Relocation Pros &amp; Storage Solutions</t>
  </si>
  <si>
    <t>POL-2025011387</t>
  </si>
  <si>
    <t>POL-2025005894</t>
  </si>
  <si>
    <t>POL-2025012405</t>
  </si>
  <si>
    <t>Pioneer Storage Systems Co.</t>
  </si>
  <si>
    <t>POL-2025011654</t>
  </si>
  <si>
    <t>POL-2025014590</t>
  </si>
  <si>
    <t>POL-2025012218</t>
  </si>
  <si>
    <t>POL-2025000568</t>
  </si>
  <si>
    <t>Metro Van Lines Experts &amp; Storage Solutions</t>
  </si>
  <si>
    <t>POL-2025010351</t>
  </si>
  <si>
    <t>POL-2025015498</t>
  </si>
  <si>
    <t>POL-2025000319</t>
  </si>
  <si>
    <t>POL-2025008638</t>
  </si>
  <si>
    <t>Legacy Moving Pros &amp; Storage Co.</t>
  </si>
  <si>
    <t>POL-2025012036</t>
  </si>
  <si>
    <t>POL-2025005295</t>
  </si>
  <si>
    <t>Summit Transit Network &amp; Storage LLC</t>
  </si>
  <si>
    <t>POL-2025000161</t>
  </si>
  <si>
    <t>Cedar Cargo &amp; Storage Partners</t>
  </si>
  <si>
    <t>POL-2025001326</t>
  </si>
  <si>
    <t>POL-2025010067</t>
  </si>
  <si>
    <t>POL-2025001043</t>
  </si>
  <si>
    <t>Cedar Moving Pros &amp; Storage LLC</t>
  </si>
  <si>
    <t>POL-2025000967</t>
  </si>
  <si>
    <t>POL-2025001375</t>
  </si>
  <si>
    <t>POL-2025005939</t>
  </si>
  <si>
    <t>POL-2025008647</t>
  </si>
  <si>
    <t>POL-2025000649</t>
  </si>
  <si>
    <t>POL-2025014345</t>
  </si>
  <si>
    <t>Keystone Moving &amp; Storage Co.</t>
  </si>
  <si>
    <t>POL-2025012906</t>
  </si>
  <si>
    <t>BRK-1225</t>
  </si>
  <si>
    <t>Unity Risk Solutions</t>
  </si>
  <si>
    <t>POL-2025005580</t>
  </si>
  <si>
    <t>POL-2025001819</t>
  </si>
  <si>
    <t>POL-2025003789</t>
  </si>
  <si>
    <t>Pioneer Moving Pros &amp; Storage Group</t>
  </si>
  <si>
    <t>POL-2025000053</t>
  </si>
  <si>
    <t>POL-2025011527</t>
  </si>
  <si>
    <t>POL-2025014807</t>
  </si>
  <si>
    <t>Golden Moving Network &amp; Storage Inc.</t>
  </si>
  <si>
    <t>POL-2025002942</t>
  </si>
  <si>
    <t>POL-2025000624</t>
  </si>
  <si>
    <t>POL-2025014753</t>
  </si>
  <si>
    <t>Ironwood Logistics Experts &amp; Storage Group</t>
  </si>
  <si>
    <t>POL-2025006640</t>
  </si>
  <si>
    <t>POL-2025006573</t>
  </si>
  <si>
    <t>Bright Express Systems &amp; Storage Partners</t>
  </si>
  <si>
    <t>POL-2025014828</t>
  </si>
  <si>
    <t>POL-2025004734</t>
  </si>
  <si>
    <t>POL-2025014371</t>
  </si>
  <si>
    <t>Keystone Relocation Pros &amp; Storage LLC</t>
  </si>
  <si>
    <t>POL-2025011512</t>
  </si>
  <si>
    <t>POL-2025006071</t>
  </si>
  <si>
    <t>POL-2025001664</t>
  </si>
  <si>
    <t>Evergreen Cargo Network &amp; Storage Co.</t>
  </si>
  <si>
    <t>POL-2025002658</t>
  </si>
  <si>
    <t>POL-2025015450</t>
  </si>
  <si>
    <t>POL-2025002608</t>
  </si>
  <si>
    <t>Metro Moving Systems &amp; Storage Solutions</t>
  </si>
  <si>
    <t>POL-2025015088</t>
  </si>
  <si>
    <t>POL-2025001951</t>
  </si>
  <si>
    <t>POL-2025013199</t>
  </si>
  <si>
    <t>POL-2025000079</t>
  </si>
  <si>
    <t>NorthStar Cargo Experts &amp; Storage Co.</t>
  </si>
  <si>
    <t>POL-2025012800</t>
  </si>
  <si>
    <t>POL-2025000819</t>
  </si>
  <si>
    <t>POL-2025014834</t>
  </si>
  <si>
    <t>Nova Van Lines Experts &amp; Storage Partners</t>
  </si>
  <si>
    <t>POL-2025010421</t>
  </si>
  <si>
    <t>POL-2025000160</t>
  </si>
  <si>
    <t>POL-2025011341</t>
  </si>
  <si>
    <t>Cedar Relocation Experts &amp; Storage Solutions</t>
  </si>
  <si>
    <t>POL-2025009898</t>
  </si>
  <si>
    <t>Blue Ridge Relocation &amp; Storage Partners</t>
  </si>
  <si>
    <t>POL-2025011344</t>
  </si>
  <si>
    <t>POL-2025012158</t>
  </si>
  <si>
    <t>POL-2025005618</t>
  </si>
  <si>
    <t>Highland Storage Inc.</t>
  </si>
  <si>
    <t>POL-2025007955</t>
  </si>
  <si>
    <t>POL-2025011388</t>
  </si>
  <si>
    <t>POL-2025012799</t>
  </si>
  <si>
    <t>Pioneer Van Lines Pros &amp; Storage Solutions</t>
  </si>
  <si>
    <t>POL-2025007510</t>
  </si>
  <si>
    <t>POL-2025001685</t>
  </si>
  <si>
    <t>POL-2025013769</t>
  </si>
  <si>
    <t>River Moving &amp; Storage Solutions</t>
  </si>
  <si>
    <t>POL-2025003176</t>
  </si>
  <si>
    <t>Legacy Relocation &amp; Storage LLC</t>
  </si>
  <si>
    <t>POL-2025012403</t>
  </si>
  <si>
    <t>POL-2025006773</t>
  </si>
  <si>
    <t>POL-2025008373</t>
  </si>
  <si>
    <t>POL-2025014368</t>
  </si>
  <si>
    <t>Pioneer Transit Network &amp; Storage Group</t>
  </si>
  <si>
    <t>POL-2025010649</t>
  </si>
  <si>
    <t>POL-2025012371</t>
  </si>
  <si>
    <t>POL-2025008639</t>
  </si>
  <si>
    <t>TrueNorth Express &amp; Storage Partners</t>
  </si>
  <si>
    <t>POL-2025007153</t>
  </si>
  <si>
    <t>BRK-1055</t>
  </si>
  <si>
    <t>Summit Risk Advisors</t>
  </si>
  <si>
    <t>POL-2025014803</t>
  </si>
  <si>
    <t>POL-2025012388</t>
  </si>
  <si>
    <t>Frontier Relocation &amp; Storage Services</t>
  </si>
  <si>
    <t>POL-2025015418</t>
  </si>
  <si>
    <t>POL-2025002173</t>
  </si>
  <si>
    <t>POL-2025012824</t>
  </si>
  <si>
    <t>Compass Transfer Network &amp; Storage Inc.</t>
  </si>
  <si>
    <t>POL-2025004868</t>
  </si>
  <si>
    <t>Amelia Crawford</t>
  </si>
  <si>
    <t>BRK-1206</t>
  </si>
  <si>
    <t>Valley Brokerage</t>
  </si>
  <si>
    <t>POL-2025007827</t>
  </si>
  <si>
    <t>POL-2025013229</t>
  </si>
  <si>
    <t>Metro Cargo &amp; Storage Services</t>
  </si>
  <si>
    <t>POL-2025005018</t>
  </si>
  <si>
    <t>Eagle Transfer &amp; Storage LLC</t>
  </si>
  <si>
    <t>POL-2025008465</t>
  </si>
  <si>
    <t>POL-2025005889</t>
  </si>
  <si>
    <t>POL-2025003263</t>
  </si>
  <si>
    <t>Cornerstone Warehouse Experts &amp; Storage Group</t>
  </si>
  <si>
    <t>POL-2025001446</t>
  </si>
  <si>
    <t>POL-2025000321</t>
  </si>
  <si>
    <t>POL-2025013391</t>
  </si>
  <si>
    <t>Sterling Storage Network Partners</t>
  </si>
  <si>
    <t>POL-2025000235</t>
  </si>
  <si>
    <t>POL-2025005855</t>
  </si>
  <si>
    <t>POL-2025009614</t>
  </si>
  <si>
    <t>POL-2025011213</t>
  </si>
  <si>
    <t>Atlas Transfer Network &amp; Storage LLC</t>
  </si>
  <si>
    <t>POL-2025012465</t>
  </si>
  <si>
    <t>POL-2025009861</t>
  </si>
  <si>
    <t>POL-2025000138</t>
  </si>
  <si>
    <t>Bridge Express &amp; Storage Inc.</t>
  </si>
  <si>
    <t>POL-2025002804</t>
  </si>
  <si>
    <t>POL-2025001081</t>
  </si>
  <si>
    <t>POL-2025000611</t>
  </si>
  <si>
    <t>Beacon Relocation Pros &amp; Storage Inc.</t>
  </si>
  <si>
    <t>POL-2025008652</t>
  </si>
  <si>
    <t>POL-2025014024</t>
  </si>
  <si>
    <t>POL-2025011632</t>
  </si>
  <si>
    <t>Falcon Relocation Systems &amp; Storage Group</t>
  </si>
  <si>
    <t>POL-2025013268</t>
  </si>
  <si>
    <t>POL-2025010683</t>
  </si>
  <si>
    <t>POL-2025013661</t>
  </si>
  <si>
    <t>POL-2025001265</t>
  </si>
  <si>
    <t>Eagle Cargo Experts &amp; Storage Partners</t>
  </si>
  <si>
    <t>POL-2025003389</t>
  </si>
  <si>
    <t>BRK-1223</t>
  </si>
  <si>
    <t>Bridgeway Risk Solutions</t>
  </si>
  <si>
    <t>POL-2025010670</t>
  </si>
  <si>
    <t>POL-2025006161</t>
  </si>
  <si>
    <t>POL-2025000477</t>
  </si>
  <si>
    <t>POL-2025014674</t>
  </si>
  <si>
    <t>POL-2025007483</t>
  </si>
  <si>
    <t>POL-2025013831</t>
  </si>
  <si>
    <t>Falcon Logistics &amp; Storage Partners</t>
  </si>
  <si>
    <t>POL-2025004208</t>
  </si>
  <si>
    <t>POL-2025011062</t>
  </si>
  <si>
    <t>Redwood Van Lines &amp; Storage Partners</t>
  </si>
  <si>
    <t>POL-2025001223</t>
  </si>
  <si>
    <t>BRK-1202</t>
  </si>
  <si>
    <t>BrightPath Brokerage</t>
  </si>
  <si>
    <t>POL-2025009753</t>
  </si>
  <si>
    <t>POL-2025001432</t>
  </si>
  <si>
    <t>POL-2025010316</t>
  </si>
  <si>
    <t>POL-202615541</t>
  </si>
  <si>
    <t>POL-202615691</t>
  </si>
  <si>
    <t>POL-202615667</t>
  </si>
  <si>
    <t>POL-202615652</t>
  </si>
  <si>
    <t>Summit Logistics Network &amp; Storage Co.</t>
  </si>
  <si>
    <t>POL-202615534</t>
  </si>
  <si>
    <t>POL-202615526</t>
  </si>
  <si>
    <t>POL-202615672</t>
  </si>
  <si>
    <t>Bright Express Experts &amp; Storage Solutions</t>
  </si>
  <si>
    <t>POL-202615713</t>
  </si>
  <si>
    <t>POL-202615736</t>
  </si>
  <si>
    <t>POL-202615741</t>
  </si>
  <si>
    <t>Pioneer Van Lines Systems &amp; Storage Solutions</t>
  </si>
  <si>
    <t>POL-202615644</t>
  </si>
  <si>
    <t>Cornerstone Van Lines Experts &amp; Storage Partners</t>
  </si>
  <si>
    <t>POL-202615595</t>
  </si>
  <si>
    <t>BRK-1057</t>
  </si>
  <si>
    <t>Keystone Risk Advisors</t>
  </si>
  <si>
    <t>POL-202615768</t>
  </si>
  <si>
    <t>POL-202615686</t>
  </si>
  <si>
    <t>POL-202615729</t>
  </si>
  <si>
    <t>Summit Van Lines Network &amp; Storage Inc.</t>
  </si>
  <si>
    <t>POL-202615746</t>
  </si>
  <si>
    <t>POL-202615737</t>
  </si>
  <si>
    <t>POL-202615745</t>
  </si>
  <si>
    <t>Heritage Warehouse Network &amp; Storage Partners</t>
  </si>
  <si>
    <t>POL-202615558</t>
  </si>
  <si>
    <t>POL-202615739</t>
  </si>
  <si>
    <t>POL-202615711</t>
  </si>
  <si>
    <t>POL-202615660</t>
  </si>
  <si>
    <t>Eagle Transit Pros &amp; Storage Services</t>
  </si>
  <si>
    <t>POL-202615651</t>
  </si>
  <si>
    <t>Falcon Warehouse Systems &amp; Storage Solutions</t>
  </si>
  <si>
    <t>POL-202615695</t>
  </si>
  <si>
    <t>Sterling Transfer Network &amp; Storage Co.</t>
  </si>
  <si>
    <t>POL-202615682</t>
  </si>
  <si>
    <t>Metro Transit Systems &amp; Storage Group</t>
  </si>
  <si>
    <t>POL-202615619</t>
  </si>
  <si>
    <t>POL-202615648</t>
  </si>
  <si>
    <t>POL-202615744</t>
  </si>
  <si>
    <t>POL-202615709</t>
  </si>
  <si>
    <t>POL-202615779</t>
  </si>
  <si>
    <t>POL-202615716</t>
  </si>
  <si>
    <t>Capital Cargo Experts &amp; Storage Services</t>
  </si>
  <si>
    <t>POL-202615717</t>
  </si>
  <si>
    <t>POL-202615763</t>
  </si>
  <si>
    <t>POL-202615549</t>
  </si>
  <si>
    <t>POL-202615676</t>
  </si>
  <si>
    <t>Summit Gate Moving &amp; Storage LLC</t>
  </si>
  <si>
    <t>POL-202615563</t>
  </si>
  <si>
    <t>POL-202615764</t>
  </si>
  <si>
    <t>POL-202615670</t>
  </si>
  <si>
    <t>POL-202615539</t>
  </si>
  <si>
    <t>POL-202615706</t>
  </si>
  <si>
    <t>POL-202615643</t>
  </si>
  <si>
    <t>Pacific Relocation &amp; Storage Services</t>
  </si>
  <si>
    <t>POL-202615679</t>
  </si>
  <si>
    <t>Liberty Storage Group</t>
  </si>
  <si>
    <t>POL-202615547</t>
  </si>
  <si>
    <t>Legacy Storage Network Inc.</t>
  </si>
  <si>
    <t>POL-202615697</t>
  </si>
  <si>
    <t>POL-202615606</t>
  </si>
  <si>
    <t>POL-202615705</t>
  </si>
  <si>
    <t>POL-202615703</t>
  </si>
  <si>
    <t>Sterling Moving &amp; Storage Co.</t>
  </si>
  <si>
    <t>POL-202615640</t>
  </si>
  <si>
    <t>Prime Logistics &amp; Storage Co.</t>
  </si>
  <si>
    <t>POL-202615554</t>
  </si>
  <si>
    <t>POL-202615747</t>
  </si>
  <si>
    <t>POL-202615620</t>
  </si>
  <si>
    <t>POL-202615638</t>
  </si>
  <si>
    <t>POL-202615678</t>
  </si>
  <si>
    <t>Guardian Warehouse Pros &amp; Storage LLC</t>
  </si>
  <si>
    <t>POL-202615542</t>
  </si>
  <si>
    <t>POL-202615565</t>
  </si>
  <si>
    <t>POL-202615740</t>
  </si>
  <si>
    <t>POL-202615738</t>
  </si>
  <si>
    <t>Frontier Cargo Network &amp; Storage Group</t>
  </si>
  <si>
    <t>POL-202615625</t>
  </si>
  <si>
    <t>POL-202615690</t>
  </si>
  <si>
    <t>POL-202615579</t>
  </si>
  <si>
    <t>Oak Transfer &amp; Storage Partners</t>
  </si>
  <si>
    <t>POL-202615614</t>
  </si>
  <si>
    <t>POL-202615616</t>
  </si>
  <si>
    <t>POL-202615766</t>
  </si>
  <si>
    <t>POL-202615631</t>
  </si>
  <si>
    <t>SafeHarbor Warehouse &amp; Moving Inc.</t>
  </si>
  <si>
    <t>POL-202615567</t>
  </si>
  <si>
    <t>POL-202615605</t>
  </si>
  <si>
    <t>POL-202615780</t>
  </si>
  <si>
    <t>NorthStar Moving Systems &amp; Storage Inc.</t>
  </si>
  <si>
    <t>POL-202615585</t>
  </si>
  <si>
    <t>POL-202615592</t>
  </si>
  <si>
    <t>POL-202615715</t>
  </si>
  <si>
    <t>Apex Cargo &amp; Storage Partners</t>
  </si>
  <si>
    <t>POL-202615601</t>
  </si>
  <si>
    <t>POL-202615622</t>
  </si>
  <si>
    <t>POL-202615624</t>
  </si>
  <si>
    <t>POL-202615681</t>
  </si>
  <si>
    <t>Coastal Transit &amp; Storage Co.</t>
  </si>
  <si>
    <t>POL-202615599</t>
  </si>
  <si>
    <t>TrueNorth Van Lines &amp; Storage Partners</t>
  </si>
  <si>
    <t>POL-202615569</t>
  </si>
  <si>
    <t>POL-202615573</t>
  </si>
  <si>
    <t>POL-202615555</t>
  </si>
  <si>
    <t>Coastal Relocation Systems &amp; Storage Partners</t>
  </si>
  <si>
    <t>POL-202615551</t>
  </si>
  <si>
    <t>POL-202615767</t>
  </si>
  <si>
    <t>POL-202615577</t>
  </si>
  <si>
    <t>Blue Ridge Cargo Network &amp; Storage Inc.</t>
  </si>
  <si>
    <t>POL-202615556</t>
  </si>
  <si>
    <t>POL-202615733</t>
  </si>
  <si>
    <t>POL-202615731</t>
  </si>
  <si>
    <t>POL-202615582</t>
  </si>
  <si>
    <t>Heritage Relocation Systems &amp; Storage Group</t>
  </si>
  <si>
    <t>POL-202615571</t>
  </si>
  <si>
    <t>POL-202615694</t>
  </si>
  <si>
    <t>POL-202615757</t>
  </si>
  <si>
    <t>Velocity Freight Solutions</t>
  </si>
  <si>
    <t>POL-202615636</t>
  </si>
  <si>
    <t>POL-202615723</t>
  </si>
  <si>
    <t>POL-202615702</t>
  </si>
  <si>
    <t>Redwood Cargo &amp; Storage Inc.</t>
  </si>
  <si>
    <t>POL-202615669</t>
  </si>
  <si>
    <t>POL-202615531</t>
  </si>
  <si>
    <t>POL-202615578</t>
  </si>
  <si>
    <t>Bright Relocation Experts &amp; Storage Group</t>
  </si>
  <si>
    <t>POL-202615590</t>
  </si>
  <si>
    <t>POL-202615770</t>
  </si>
  <si>
    <t>POL-202615537</t>
  </si>
  <si>
    <t>POL-202615773</t>
  </si>
  <si>
    <t>TrueNorth Transit Experts &amp; Storage Partners</t>
  </si>
  <si>
    <t>POL-202615748</t>
  </si>
  <si>
    <t>POL-202615680</t>
  </si>
  <si>
    <t>POL-202615749</t>
  </si>
  <si>
    <t>Clearpath Storage &amp; Transit Co.</t>
  </si>
  <si>
    <t>POL-202615557</t>
  </si>
  <si>
    <t>POL-202615708</t>
  </si>
  <si>
    <t>POL-202615564</t>
  </si>
  <si>
    <t>Sterling Storage Network LLC</t>
  </si>
  <si>
    <t>POL-202615743</t>
  </si>
  <si>
    <t>POL-202615645</t>
  </si>
  <si>
    <t>POL-202615775</t>
  </si>
  <si>
    <t>Bright Storage Services</t>
  </si>
  <si>
    <t>POL-202615576</t>
  </si>
  <si>
    <t>POL-202615774</t>
  </si>
  <si>
    <t>POL-202615642</t>
  </si>
  <si>
    <t>Cornerstone Logistics &amp; Storage Group</t>
  </si>
  <si>
    <t>POL-202615755</t>
  </si>
  <si>
    <t>POL-202615561</t>
  </si>
  <si>
    <t>POL-202615533</t>
  </si>
  <si>
    <t>Capital Cargo Pros &amp; Storage LLC</t>
  </si>
  <si>
    <t>POL-202615675</t>
  </si>
  <si>
    <t>POL-202615734</t>
  </si>
  <si>
    <t>POL-202615632</t>
  </si>
  <si>
    <t>Atlas Cargo Network &amp; Storage Partners</t>
  </si>
  <si>
    <t>POL-202615529</t>
  </si>
  <si>
    <t>Evergreen Transfer Network &amp; Storage LLC</t>
  </si>
  <si>
    <t>POL-202615572</t>
  </si>
  <si>
    <t>POL-202615583</t>
  </si>
  <si>
    <t>POL-202615685</t>
  </si>
  <si>
    <t>POL-202615776</t>
  </si>
  <si>
    <t>Sterling Transfer Systems &amp; Storage Solutions</t>
  </si>
  <si>
    <t>POL-202615732</t>
  </si>
  <si>
    <t>POL-202615671</t>
  </si>
  <si>
    <t>POL-202615784</t>
  </si>
  <si>
    <t>Bright Transfer Network &amp; Storage Co.</t>
  </si>
  <si>
    <t>POL-202615641</t>
  </si>
  <si>
    <t>POL-202615594</t>
  </si>
  <si>
    <t>POL-202615684</t>
  </si>
  <si>
    <t>POL-202615758</t>
  </si>
  <si>
    <t>POL-202615535</t>
  </si>
  <si>
    <t>Brookline Relocation Services Inc.</t>
  </si>
  <si>
    <t>POL-202615618</t>
  </si>
  <si>
    <t>POL-202615696</t>
  </si>
  <si>
    <t>POL-202615787</t>
  </si>
  <si>
    <t>Liberty Transfer Network &amp; Storage Services</t>
  </si>
  <si>
    <t>POL-202615575</t>
  </si>
  <si>
    <t>Apex Express Pros &amp; Storage Services</t>
  </si>
  <si>
    <t>POL-202615588</t>
  </si>
  <si>
    <t>POL-202615714</t>
  </si>
  <si>
    <t>POL-202615719</t>
  </si>
  <si>
    <t>POL-202615664</t>
  </si>
  <si>
    <t>POL-202615742</t>
  </si>
  <si>
    <t>Pacific Storage Network Inc.</t>
  </si>
  <si>
    <t>POL-202615566</t>
  </si>
  <si>
    <t>POL-202615609</t>
  </si>
  <si>
    <t>POL-202615771</t>
  </si>
  <si>
    <t>POL-202615726</t>
  </si>
  <si>
    <t>POL-202615574</t>
  </si>
  <si>
    <t>Evergreen Relocation Network &amp; Storage Services</t>
  </si>
  <si>
    <t>POL-202615581</t>
  </si>
  <si>
    <t>POL-202615628</t>
  </si>
  <si>
    <t>Harbor Storage Experts Group</t>
  </si>
  <si>
    <t>POL-202615661</t>
  </si>
  <si>
    <t>POL-202615704</t>
  </si>
  <si>
    <t>POL-202615562</t>
  </si>
  <si>
    <t>Apex Transit Pros &amp; Storage Partners</t>
  </si>
  <si>
    <t>POL-202615546</t>
  </si>
  <si>
    <t>POL-202615639</t>
  </si>
  <si>
    <t>POL-202615673</t>
  </si>
  <si>
    <t>Compass Storage Group</t>
  </si>
  <si>
    <t>POL-202615560</t>
  </si>
  <si>
    <t>Legacy Storage Services</t>
  </si>
  <si>
    <t>POL-202615721</t>
  </si>
  <si>
    <t>POL-202615752</t>
  </si>
  <si>
    <t>POL-202615528</t>
  </si>
  <si>
    <t>POL-202615608</t>
  </si>
  <si>
    <t>Legacy Warehouse &amp; Storage Solutions</t>
  </si>
  <si>
    <t>POL-202615597</t>
  </si>
  <si>
    <t>POL-202615656</t>
  </si>
  <si>
    <t>POL-202615630</t>
  </si>
  <si>
    <t>Silver Household Movers Solutions</t>
  </si>
  <si>
    <t>POL-202615687</t>
  </si>
  <si>
    <t>POL-202615617</t>
  </si>
  <si>
    <t>POL-202615654</t>
  </si>
  <si>
    <t>POL-202615772</t>
  </si>
  <si>
    <t>Bright Express &amp; Storage Services</t>
  </si>
  <si>
    <t>POL-202615527</t>
  </si>
  <si>
    <t>POL-202615540</t>
  </si>
  <si>
    <t>POL-202615653</t>
  </si>
  <si>
    <t>POL-202615536</t>
  </si>
  <si>
    <t>POL-202615649</t>
  </si>
  <si>
    <t>POL-202615759</t>
  </si>
  <si>
    <t>POL-202615707</t>
  </si>
  <si>
    <t>Keystone Logistics &amp; Storage Partners</t>
  </si>
  <si>
    <t>POL-202615700</t>
  </si>
  <si>
    <t>BRK-1023</t>
  </si>
  <si>
    <t>Liberty Point Insurance Brokers</t>
  </si>
  <si>
    <t>POL-202615545</t>
  </si>
  <si>
    <t>POL-202615765</t>
  </si>
  <si>
    <t>Redwood Logistics Experts &amp; Storage Solutions</t>
  </si>
  <si>
    <t>POL-202615559</t>
  </si>
  <si>
    <t>POL-202615568</t>
  </si>
  <si>
    <t>POL-202615650</t>
  </si>
  <si>
    <t>POL-202615689</t>
  </si>
  <si>
    <t>Ironwood Express &amp; Storage Inc.</t>
  </si>
  <si>
    <t>POL-202615626</t>
  </si>
  <si>
    <t>POL-202615712</t>
  </si>
  <si>
    <t>POL-202615769</t>
  </si>
  <si>
    <t>POL-202615777</t>
  </si>
  <si>
    <t>Nova Cargo &amp; Storage Co.</t>
  </si>
  <si>
    <t>POL-202615724</t>
  </si>
  <si>
    <t>Eagle Transfer &amp; Storage Group</t>
  </si>
  <si>
    <t>POL-202615665</t>
  </si>
  <si>
    <t>POL-202615728</t>
  </si>
  <si>
    <t>POL-202615655</t>
  </si>
  <si>
    <t>POL-202615750</t>
  </si>
  <si>
    <t>MetroPoint Moving Solutions LLC</t>
  </si>
  <si>
    <t>POL-202615722</t>
  </si>
  <si>
    <t>POL-202615587</t>
  </si>
  <si>
    <t>POL-202615634</t>
  </si>
  <si>
    <t>POL-202615663</t>
  </si>
  <si>
    <t>Evergreen Van Lines Systems &amp; Storage Services</t>
  </si>
  <si>
    <t>POL-202615580</t>
  </si>
  <si>
    <t>POL-202615783</t>
  </si>
  <si>
    <t>POL-202615627</t>
  </si>
  <si>
    <t>Horizon Trail Moving &amp; Storage Co.</t>
  </si>
  <si>
    <t>POL-202615552</t>
  </si>
  <si>
    <t>POL-202615550</t>
  </si>
  <si>
    <t>POL-202615677</t>
  </si>
  <si>
    <t>Noble Ridge Transit Services LLC</t>
  </si>
  <si>
    <t>POL-202615701</t>
  </si>
  <si>
    <t>POL-202615610</t>
  </si>
  <si>
    <t>POL-202615544</t>
  </si>
  <si>
    <t>POL-202615548</t>
  </si>
  <si>
    <t>POL-202615761</t>
  </si>
  <si>
    <t>POL-202615553</t>
  </si>
  <si>
    <t>POL-202615720</t>
  </si>
  <si>
    <t>POL-202615658</t>
  </si>
  <si>
    <t>POL-202615603</t>
  </si>
  <si>
    <t>POL-202615662</t>
  </si>
  <si>
    <t>POL-202615778</t>
  </si>
  <si>
    <t>Nova Van Lines &amp; Storage LLC</t>
  </si>
  <si>
    <t>POL-202615596</t>
  </si>
  <si>
    <t>POL-202615657</t>
  </si>
  <si>
    <t>POL-202615611</t>
  </si>
  <si>
    <t>POL-202615698</t>
  </si>
  <si>
    <t>POL-202615637</t>
  </si>
  <si>
    <t>POL-202615659</t>
  </si>
  <si>
    <t>Evergreen Express Pros &amp; Storage LLC</t>
  </si>
  <si>
    <t>POL-202615692</t>
  </si>
  <si>
    <t>POL-202615730</t>
  </si>
  <si>
    <t>POL-202615688</t>
  </si>
  <si>
    <t>Valley Warehouse Pros &amp; Storage Solutions</t>
  </si>
  <si>
    <t>POL-202615760</t>
  </si>
  <si>
    <t>POL-202615699</t>
  </si>
  <si>
    <t>TrueNorth Transit Systems &amp; Storage Group</t>
  </si>
  <si>
    <t>POL-202615786</t>
  </si>
  <si>
    <t>POL-202615589</t>
  </si>
  <si>
    <t>POL-202615615</t>
  </si>
  <si>
    <t>POL-202615591</t>
  </si>
  <si>
    <t>POL-202615604</t>
  </si>
  <si>
    <t>POL-202615602</t>
  </si>
  <si>
    <t>POL-202615753</t>
  </si>
  <si>
    <t>POL-202615647</t>
  </si>
  <si>
    <t>POL-202615584</t>
  </si>
  <si>
    <t>POL-202615623</t>
  </si>
  <si>
    <t>POL-202615570</t>
  </si>
  <si>
    <t>POL-202615751</t>
  </si>
  <si>
    <t>POL-202615666</t>
  </si>
  <si>
    <t>POL-202615543</t>
  </si>
  <si>
    <t>POL-202615674</t>
  </si>
  <si>
    <t>POL-202615607</t>
  </si>
  <si>
    <t>POL-202615593</t>
  </si>
  <si>
    <t>POL-202615635</t>
  </si>
  <si>
    <t>Twin Oaks Relocation Group</t>
  </si>
  <si>
    <t>POL-202615586</t>
  </si>
  <si>
    <t>POL-202615613</t>
  </si>
  <si>
    <t>POL-202615754</t>
  </si>
  <si>
    <t>POL-202615646</t>
  </si>
  <si>
    <t>POL-202615612</t>
  </si>
  <si>
    <t>POL-202615756</t>
  </si>
  <si>
    <t>POL-202615693</t>
  </si>
  <si>
    <t>POL-202615683</t>
  </si>
  <si>
    <t>POL-202615538</t>
  </si>
  <si>
    <t>POL-202615668</t>
  </si>
  <si>
    <t>POL-202615600</t>
  </si>
  <si>
    <t>POL-202615530</t>
  </si>
  <si>
    <t>POL-202615598</t>
  </si>
  <si>
    <t>POL-202615629</t>
  </si>
  <si>
    <t>POL-202615710</t>
  </si>
  <si>
    <t>POL-202615782</t>
  </si>
  <si>
    <t>POL-202615718</t>
  </si>
  <si>
    <t>POL-202615621</t>
  </si>
  <si>
    <t>POL-202615735</t>
  </si>
  <si>
    <t>POL-202615633</t>
  </si>
  <si>
    <t>POL-202615532</t>
  </si>
  <si>
    <t>Effective</t>
  </si>
  <si>
    <t>Expiration</t>
  </si>
  <si>
    <t>Insured ID</t>
  </si>
  <si>
    <t>INS-000778</t>
  </si>
  <si>
    <t>INS-000095</t>
  </si>
  <si>
    <t>INS-001661</t>
  </si>
  <si>
    <t>INS-001170</t>
  </si>
  <si>
    <t>INS-000047</t>
  </si>
  <si>
    <t>INS-001662</t>
  </si>
  <si>
    <t>INS-001414</t>
  </si>
  <si>
    <t>INS-000048</t>
  </si>
  <si>
    <t>INS-001415</t>
  </si>
  <si>
    <t>INS-001663</t>
  </si>
  <si>
    <t>INS-000783</t>
  </si>
  <si>
    <t>INS-001615</t>
  </si>
  <si>
    <t>INS-000052</t>
  </si>
  <si>
    <t>INS-001664</t>
  </si>
  <si>
    <t>INS-000056</t>
  </si>
  <si>
    <t>INS-001416</t>
  </si>
  <si>
    <t>INS-000786</t>
  </si>
  <si>
    <t>INS-000057</t>
  </si>
  <si>
    <t>INS-000059</t>
  </si>
  <si>
    <t>INS-000787</t>
  </si>
  <si>
    <t>INS-000061</t>
  </si>
  <si>
    <t>INS-001417</t>
  </si>
  <si>
    <t>INS-001418</t>
  </si>
  <si>
    <t>INS-001665</t>
  </si>
  <si>
    <t>INS-001215</t>
  </si>
  <si>
    <t>INS-000790</t>
  </si>
  <si>
    <t>INS-001419</t>
  </si>
  <si>
    <t>INS-001420</t>
  </si>
  <si>
    <t>INS-000065</t>
  </si>
  <si>
    <t>INS-000791</t>
  </si>
  <si>
    <t>INS-001666</t>
  </si>
  <si>
    <t>INS-000066</t>
  </si>
  <si>
    <t>INS-001421</t>
  </si>
  <si>
    <t>INS-001667</t>
  </si>
  <si>
    <t>INS-001668</t>
  </si>
  <si>
    <t>INS-000410</t>
  </si>
  <si>
    <t>INS-000069</t>
  </si>
  <si>
    <t>INS-001423</t>
  </si>
  <si>
    <t>INS-001669</t>
  </si>
  <si>
    <t>INS-001424</t>
  </si>
  <si>
    <t>INS-000071</t>
  </si>
  <si>
    <t>INS-000793</t>
  </si>
  <si>
    <t>INS-000072</t>
  </si>
  <si>
    <t>INS-001670</t>
  </si>
  <si>
    <t>INS-000794</t>
  </si>
  <si>
    <t>INS-000045</t>
  </si>
  <si>
    <t>INS-000076</t>
  </si>
  <si>
    <t>INS-000077</t>
  </si>
  <si>
    <t>INS-000078</t>
  </si>
  <si>
    <t>INS-000795</t>
  </si>
  <si>
    <t>INS-001179</t>
  </si>
  <si>
    <t>INS-000796</t>
  </si>
  <si>
    <t>INS-000270</t>
  </si>
  <si>
    <t>INS-000080</t>
  </si>
  <si>
    <t>INS-000723</t>
  </si>
  <si>
    <t>INS-001671</t>
  </si>
  <si>
    <t>INS-000797</t>
  </si>
  <si>
    <t>INS-001180</t>
  </si>
  <si>
    <t>INS-001672</t>
  </si>
  <si>
    <t>INS-001588</t>
  </si>
  <si>
    <t>INS-001425</t>
  </si>
  <si>
    <t>INS-001182</t>
  </si>
  <si>
    <t>INS-000799</t>
  </si>
  <si>
    <t>INS-000085</t>
  </si>
  <si>
    <t>INS-000088</t>
  </si>
  <si>
    <t>INS-001428</t>
  </si>
  <si>
    <t>INS-001183</t>
  </si>
  <si>
    <t>INS-000090</t>
  </si>
  <si>
    <t>INS-001185</t>
  </si>
  <si>
    <t>INS-001429</t>
  </si>
  <si>
    <t>INS-000801</t>
  </si>
  <si>
    <t>INS-001673</t>
  </si>
  <si>
    <t>INS-000092</t>
  </si>
  <si>
    <t>INS-000093</t>
  </si>
  <si>
    <t>INS-001186</t>
  </si>
  <si>
    <t>INS-001430</t>
  </si>
  <si>
    <t>INS-001192</t>
  </si>
  <si>
    <t>INS-001188</t>
  </si>
  <si>
    <t>INS-000096</t>
  </si>
  <si>
    <t>INS-001190</t>
  </si>
  <si>
    <t>INS-000028</t>
  </si>
  <si>
    <t>INS-000810</t>
  </si>
  <si>
    <t>INS-001431</t>
  </si>
  <si>
    <t>INS-001675</t>
  </si>
  <si>
    <t>INS-001676</t>
  </si>
  <si>
    <t>INS-001432</t>
  </si>
  <si>
    <t>INS-000813</t>
  </si>
  <si>
    <t>INS-001677</t>
  </si>
  <si>
    <t>INS-001433</t>
  </si>
  <si>
    <t>INS-000099</t>
  </si>
  <si>
    <t>INS-000815</t>
  </si>
  <si>
    <t>INS-001196</t>
  </si>
  <si>
    <t>INS-001197</t>
  </si>
  <si>
    <t>INS-001434</t>
  </si>
  <si>
    <t>INS-001678</t>
  </si>
  <si>
    <t>INS-000103</t>
  </si>
  <si>
    <t>INS-000104</t>
  </si>
  <si>
    <t>INS-001198</t>
  </si>
  <si>
    <t>INS-001435</t>
  </si>
  <si>
    <t>INS-001679</t>
  </si>
  <si>
    <t>INS-000107</t>
  </si>
  <si>
    <t>INS-000819</t>
  </si>
  <si>
    <t>INS-001436</t>
  </si>
  <si>
    <t>INS-001173</t>
  </si>
  <si>
    <t>INS-001437</t>
  </si>
  <si>
    <t>INS-001680</t>
  </si>
  <si>
    <t>INS-000821</t>
  </si>
  <si>
    <t>INS-001681</t>
  </si>
  <si>
    <t>INS-000596</t>
  </si>
  <si>
    <t>INS-001201</t>
  </si>
  <si>
    <t>INS-000823</t>
  </si>
  <si>
    <t>INS-000110</t>
  </si>
  <si>
    <t>INS-000111</t>
  </si>
  <si>
    <t>INS-000824</t>
  </si>
  <si>
    <t>INS-001682</t>
  </si>
  <si>
    <t>INS-000112</t>
  </si>
  <si>
    <t>INS-000113</t>
  </si>
  <si>
    <t>INS-000089</t>
  </si>
  <si>
    <t>INS-001441</t>
  </si>
  <si>
    <t>INS-000825</t>
  </si>
  <si>
    <t>INS-000993</t>
  </si>
  <si>
    <t>INS-000116</t>
  </si>
  <si>
    <t>INS-000827</t>
  </si>
  <si>
    <t>INS-000118</t>
  </si>
  <si>
    <t>INS-001442</t>
  </si>
  <si>
    <t>INS-000828</t>
  </si>
  <si>
    <t>INS-001202</t>
  </si>
  <si>
    <t>INS-000624</t>
  </si>
  <si>
    <t>INS-000686</t>
  </si>
  <si>
    <t>INS-000831</t>
  </si>
  <si>
    <t>INS-000120</t>
  </si>
  <si>
    <t>INS-001683</t>
  </si>
  <si>
    <t>INS-001078</t>
  </si>
  <si>
    <t>INS-001684</t>
  </si>
  <si>
    <t>INS-000121</t>
  </si>
  <si>
    <t>INS-001443</t>
  </si>
  <si>
    <t>INS-000965</t>
  </si>
  <si>
    <t>INS-001685</t>
  </si>
  <si>
    <t>INS-001686</t>
  </si>
  <si>
    <t>INS-000832</t>
  </si>
  <si>
    <t>INS-000833</t>
  </si>
  <si>
    <t>INS-000834</t>
  </si>
  <si>
    <t>INS-000835</t>
  </si>
  <si>
    <t>INS-001687</t>
  </si>
  <si>
    <t>INS-000124</t>
  </si>
  <si>
    <t>INS-001445</t>
  </si>
  <si>
    <t>INS-000707</t>
  </si>
  <si>
    <t>INS-001688</t>
  </si>
  <si>
    <t>INS-000126</t>
  </si>
  <si>
    <t>INS-000043</t>
  </si>
  <si>
    <t>INS-000127</t>
  </si>
  <si>
    <t>INS-001689</t>
  </si>
  <si>
    <t>INS-000122</t>
  </si>
  <si>
    <t>INS-001203</t>
  </si>
  <si>
    <t>INS-000838</t>
  </si>
  <si>
    <t>INS-000839</t>
  </si>
  <si>
    <t>INS-001204</t>
  </si>
  <si>
    <t>INS-001690</t>
  </si>
  <si>
    <t>INS-001205</t>
  </si>
  <si>
    <t>INS-001691</t>
  </si>
  <si>
    <t>INS-001692</t>
  </si>
  <si>
    <t>INS-001693</t>
  </si>
  <si>
    <t>INS-000131</t>
  </si>
  <si>
    <t>INS-001208</t>
  </si>
  <si>
    <t>INS-001694</t>
  </si>
  <si>
    <t>INS-001446</t>
  </si>
  <si>
    <t>INS-001447</t>
  </si>
  <si>
    <t>INS-001695</t>
  </si>
  <si>
    <t>INS-001209</t>
  </si>
  <si>
    <t>INS-001210</t>
  </si>
  <si>
    <t>INS-000842</t>
  </si>
  <si>
    <t>INS-000843</t>
  </si>
  <si>
    <t>INS-001212</t>
  </si>
  <si>
    <t>INS-001213</t>
  </si>
  <si>
    <t>INS-001448</t>
  </si>
  <si>
    <t>INS-000356</t>
  </si>
  <si>
    <t>INS-000846</t>
  </si>
  <si>
    <t>INS-001214</t>
  </si>
  <si>
    <t>INS-001087</t>
  </si>
  <si>
    <t>INS-000850</t>
  </si>
  <si>
    <t>INS-000851</t>
  </si>
  <si>
    <t>INS-000852</t>
  </si>
  <si>
    <t>INS-001697</t>
  </si>
  <si>
    <t>INS-001451</t>
  </si>
  <si>
    <t>INS-000142</t>
  </si>
  <si>
    <t>INS-001452</t>
  </si>
  <si>
    <t>INS-001698</t>
  </si>
  <si>
    <t>INS-001699</t>
  </si>
  <si>
    <t>INS-001453</t>
  </si>
  <si>
    <t>INS-000854</t>
  </si>
  <si>
    <t>INS-001454</t>
  </si>
  <si>
    <t>INS-001218</t>
  </si>
  <si>
    <t>INS-001700</t>
  </si>
  <si>
    <t>INS-000861</t>
  </si>
  <si>
    <t>INS-001701</t>
  </si>
  <si>
    <t>INS-001221</t>
  </si>
  <si>
    <t>INS-001659</t>
  </si>
  <si>
    <t>INS-000862</t>
  </si>
  <si>
    <t>INS-000863</t>
  </si>
  <si>
    <t>INS-001702</t>
  </si>
  <si>
    <t>INS-000165</t>
  </si>
  <si>
    <t>INS-001167</t>
  </si>
  <si>
    <t>INS-000864</t>
  </si>
  <si>
    <t>INS-000149</t>
  </si>
  <si>
    <t>INS-001113</t>
  </si>
  <si>
    <t>INS-000150</t>
  </si>
  <si>
    <t>INS-000152</t>
  </si>
  <si>
    <t>INS-000153</t>
  </si>
  <si>
    <t>INS-000154</t>
  </si>
  <si>
    <t>INS-000156</t>
  </si>
  <si>
    <t>INS-000157</t>
  </si>
  <si>
    <t>INS-000159</t>
  </si>
  <si>
    <t>INS-000244</t>
  </si>
  <si>
    <t>INS-001703</t>
  </si>
  <si>
    <t>INS-000164</t>
  </si>
  <si>
    <t>INS-000175</t>
  </si>
  <si>
    <t>INS-001223</t>
  </si>
  <si>
    <t>INS-000958</t>
  </si>
  <si>
    <t>INS-000166</t>
  </si>
  <si>
    <t>INS-001224</t>
  </si>
  <si>
    <t>INS-000483</t>
  </si>
  <si>
    <t>INS-001704</t>
  </si>
  <si>
    <t>INS-000871</t>
  </si>
  <si>
    <t>INS-001705</t>
  </si>
  <si>
    <t>INS-000169</t>
  </si>
  <si>
    <t>INS-001085</t>
  </si>
  <si>
    <t>INS-001225</t>
  </si>
  <si>
    <t>INS-000171</t>
  </si>
  <si>
    <t>INS-000874</t>
  </si>
  <si>
    <t>INS-001706</t>
  </si>
  <si>
    <t>INS-000873</t>
  </si>
  <si>
    <t>INS-001707</t>
  </si>
  <si>
    <t>INS-000878</t>
  </si>
  <si>
    <t>INS-001458</t>
  </si>
  <si>
    <t>INS-001708</t>
  </si>
  <si>
    <t>INS-000879</t>
  </si>
  <si>
    <t>INS-001459</t>
  </si>
  <si>
    <t>INS-000882</t>
  </si>
  <si>
    <t>INS-000883</t>
  </si>
  <si>
    <t>INS-000178</t>
  </si>
  <si>
    <t>INS-000179</t>
  </si>
  <si>
    <t>INS-001460</t>
  </si>
  <si>
    <t>INS-001461</t>
  </si>
  <si>
    <t>INS-000886</t>
  </si>
  <si>
    <t>INS-000887</t>
  </si>
  <si>
    <t>INS-001228</t>
  </si>
  <si>
    <t>INS-000888</t>
  </si>
  <si>
    <t>INS-001135</t>
  </si>
  <si>
    <t>INS-001709</t>
  </si>
  <si>
    <t>INS-000889</t>
  </si>
  <si>
    <t>INS-000049</t>
  </si>
  <si>
    <t>INS-000027</t>
  </si>
  <si>
    <t>INS-001710</t>
  </si>
  <si>
    <t>INS-000182</t>
  </si>
  <si>
    <t>INS-001462</t>
  </si>
  <si>
    <t>INS-000183</t>
  </si>
  <si>
    <t>INS-001592</t>
  </si>
  <si>
    <t>INS-000161</t>
  </si>
  <si>
    <t>INS-000184</t>
  </si>
  <si>
    <t>INS-001229</t>
  </si>
  <si>
    <t>INS-001463</t>
  </si>
  <si>
    <t>INS-000892</t>
  </si>
  <si>
    <t>INS-000185</t>
  </si>
  <si>
    <t>INS-001711</t>
  </si>
  <si>
    <t>INS-000186</t>
  </si>
  <si>
    <t>INS-000187</t>
  </si>
  <si>
    <t>INS-000188</t>
  </si>
  <si>
    <t>INS-000189</t>
  </si>
  <si>
    <t>INS-000896</t>
  </si>
  <si>
    <t>INS-000190</t>
  </si>
  <si>
    <t>INS-001231</t>
  </si>
  <si>
    <t>INS-000899</t>
  </si>
  <si>
    <t>INS-001232</t>
  </si>
  <si>
    <t>INS-000363</t>
  </si>
  <si>
    <t>INS-000901</t>
  </si>
  <si>
    <t>INS-001464</t>
  </si>
  <si>
    <t>INS-001465</t>
  </si>
  <si>
    <t>INS-001466</t>
  </si>
  <si>
    <t>INS-000195</t>
  </si>
  <si>
    <t>INS-001467</t>
  </si>
  <si>
    <t>INS-001712</t>
  </si>
  <si>
    <t>INS-001651</t>
  </si>
  <si>
    <t>INS-000197</t>
  </si>
  <si>
    <t>INS-000905</t>
  </si>
  <si>
    <t>INS-001468</t>
  </si>
  <si>
    <t>INS-000199</t>
  </si>
  <si>
    <t>INS-000173</t>
  </si>
  <si>
    <t>INS-000208</t>
  </si>
  <si>
    <t>INS-001234</t>
  </si>
  <si>
    <t>INS-000907</t>
  </si>
  <si>
    <t>INS-001470</t>
  </si>
  <si>
    <t>INS-001235</t>
  </si>
  <si>
    <t>INS-001713</t>
  </si>
  <si>
    <t>INS-001714</t>
  </si>
  <si>
    <t>INS-001715</t>
  </si>
  <si>
    <t>INS-001716</t>
  </si>
  <si>
    <t>INS-001595</t>
  </si>
  <si>
    <t>INS-000910</t>
  </si>
  <si>
    <t>INS-001237</t>
  </si>
  <si>
    <t>INS-000203</t>
  </si>
  <si>
    <t>INS-001471</t>
  </si>
  <si>
    <t>INS-000915</t>
  </si>
  <si>
    <t>INS-000204</t>
  </si>
  <si>
    <t>INS-001472</t>
  </si>
  <si>
    <t>INS-001717</t>
  </si>
  <si>
    <t>INS-001473</t>
  </si>
  <si>
    <t>INS-001718</t>
  </si>
  <si>
    <t>INS-001238</t>
  </si>
  <si>
    <t>INS-000916</t>
  </si>
  <si>
    <t>INS-000206</t>
  </si>
  <si>
    <t>INS-000918</t>
  </si>
  <si>
    <t>INS-000207</t>
  </si>
  <si>
    <t>INS-001719</t>
  </si>
  <si>
    <t>INS-000267</t>
  </si>
  <si>
    <t>INS-001239</t>
  </si>
  <si>
    <t>INS-001240</t>
  </si>
  <si>
    <t>INS-000209</t>
  </si>
  <si>
    <t>INS-001525</t>
  </si>
  <si>
    <t>INS-001242</t>
  </si>
  <si>
    <t>INS-000919</t>
  </si>
  <si>
    <t>INS-001474</t>
  </si>
  <si>
    <t>INS-001244</t>
  </si>
  <si>
    <t>INS-000212</t>
  </si>
  <si>
    <t>INS-000994</t>
  </si>
  <si>
    <t>INS-000663</t>
  </si>
  <si>
    <t>INS-001475</t>
  </si>
  <si>
    <t>INS-000924</t>
  </si>
  <si>
    <t>INS-000216</t>
  </si>
  <si>
    <t>INS-001247</t>
  </si>
  <si>
    <t>INS-000217</t>
  </si>
  <si>
    <t>INS-000925</t>
  </si>
  <si>
    <t>INS-001476</t>
  </si>
  <si>
    <t>INS-001720</t>
  </si>
  <si>
    <t>INS-000926</t>
  </si>
  <si>
    <t>INS-001477</t>
  </si>
  <si>
    <t>INS-001721</t>
  </si>
  <si>
    <t>INS-000219</t>
  </si>
  <si>
    <t>INS-001722</t>
  </si>
  <si>
    <t>INS-001249</t>
  </si>
  <si>
    <t>INS-000928</t>
  </si>
  <si>
    <t>INS-001479</t>
  </si>
  <si>
    <t>INS-000222</t>
  </si>
  <si>
    <t>INS-000223</t>
  </si>
  <si>
    <t>INS-000929</t>
  </si>
  <si>
    <t>INS-001723</t>
  </si>
  <si>
    <t>INS-000930</t>
  </si>
  <si>
    <t>INS-001250</t>
  </si>
  <si>
    <t>INS-000224</t>
  </si>
  <si>
    <t>INS-001251</t>
  </si>
  <si>
    <t>INS-000932</t>
  </si>
  <si>
    <t>INS-001054</t>
  </si>
  <si>
    <t>INS-000933</t>
  </si>
  <si>
    <t>INS-000227</t>
  </si>
  <si>
    <t>INS-001252</t>
  </si>
  <si>
    <t>INS-000938</t>
  </si>
  <si>
    <t>INS-001254</t>
  </si>
  <si>
    <t>INS-000940</t>
  </si>
  <si>
    <t>INS-000941</t>
  </si>
  <si>
    <t>INS-000943</t>
  </si>
  <si>
    <t>INS-000944</t>
  </si>
  <si>
    <t>INS-000945</t>
  </si>
  <si>
    <t>INS-000946</t>
  </si>
  <si>
    <t>INS-001257</t>
  </si>
  <si>
    <t>INS-001480</t>
  </si>
  <si>
    <t>INS-001725</t>
  </si>
  <si>
    <t>INS-001481</t>
  </si>
  <si>
    <t>INS-001259</t>
  </si>
  <si>
    <t>INS-000139</t>
  </si>
  <si>
    <t>INS-001726</t>
  </si>
  <si>
    <t>INS-001727</t>
  </si>
  <si>
    <t>INS-001482</t>
  </si>
  <si>
    <t>INS-000233</t>
  </si>
  <si>
    <t>INS-000588</t>
  </si>
  <si>
    <t>INS-001260</t>
  </si>
  <si>
    <t>INS-000955</t>
  </si>
  <si>
    <t>INS-001728</t>
  </si>
  <si>
    <t>INS-001729</t>
  </si>
  <si>
    <t>INS-000957</t>
  </si>
  <si>
    <t>INS-001730</t>
  </si>
  <si>
    <t>INS-001731</t>
  </si>
  <si>
    <t>INS-001483</t>
  </si>
  <si>
    <t>INS-000959</t>
  </si>
  <si>
    <t>INS-001732</t>
  </si>
  <si>
    <t>INS-000948</t>
  </si>
  <si>
    <t>INS-001262</t>
  </si>
  <si>
    <t>INS-001484</t>
  </si>
  <si>
    <t>INS-000962</t>
  </si>
  <si>
    <t>INS-000963</t>
  </si>
  <si>
    <t>INS-000236</t>
  </si>
  <si>
    <t>INS-000966</t>
  </si>
  <si>
    <t>INS-000967</t>
  </si>
  <si>
    <t>INS-001733</t>
  </si>
  <si>
    <t>INS-000968</t>
  </si>
  <si>
    <t>INS-000239</t>
  </si>
  <si>
    <t>INS-001485</t>
  </si>
  <si>
    <t>INS-001486</t>
  </si>
  <si>
    <t>INS-001263</t>
  </si>
  <si>
    <t>INS-000970</t>
  </si>
  <si>
    <t>INS-001734</t>
  </si>
  <si>
    <t>INS-001487</t>
  </si>
  <si>
    <t>INS-000295</t>
  </si>
  <si>
    <t>INS-000243</t>
  </si>
  <si>
    <t>INS-000785</t>
  </si>
  <si>
    <t>INS-000971</t>
  </si>
  <si>
    <t>INS-001266</t>
  </si>
  <si>
    <t>INS-000247</t>
  </si>
  <si>
    <t>INS-000248</t>
  </si>
  <si>
    <t>INS-000975</t>
  </si>
  <si>
    <t>INS-001489</t>
  </si>
  <si>
    <t>INS-000976</t>
  </si>
  <si>
    <t>INS-000977</t>
  </si>
  <si>
    <t>INS-000249</t>
  </si>
  <si>
    <t>INS-000250</t>
  </si>
  <si>
    <t>INS-000252</t>
  </si>
  <si>
    <t>INS-000253</t>
  </si>
  <si>
    <t>INS-001271</t>
  </si>
  <si>
    <t>INS-000978</t>
  </si>
  <si>
    <t>INS-001736</t>
  </si>
  <si>
    <t>INS-000255</t>
  </si>
  <si>
    <t>INS-001490</t>
  </si>
  <si>
    <t>INS-001536</t>
  </si>
  <si>
    <t>INS-001737</t>
  </si>
  <si>
    <t>INS-001269</t>
  </si>
  <si>
    <t>INS-000865</t>
  </si>
  <si>
    <t>INS-001739</t>
  </si>
  <si>
    <t>INS-001270</t>
  </si>
  <si>
    <t>INS-001740</t>
  </si>
  <si>
    <t>INS-001399</t>
  </si>
  <si>
    <t>INS-001491</t>
  </si>
  <si>
    <t>INS-001741</t>
  </si>
  <si>
    <t>INS-000258</t>
  </si>
  <si>
    <t>INS-001492</t>
  </si>
  <si>
    <t>INS-001742</t>
  </si>
  <si>
    <t>INS-000982</t>
  </si>
  <si>
    <t>INS-000259</t>
  </si>
  <si>
    <t>INS-000260</t>
  </si>
  <si>
    <t>INS-000983</t>
  </si>
  <si>
    <t>INS-000262</t>
  </si>
  <si>
    <t>INS-000264</t>
  </si>
  <si>
    <t>INS-001493</t>
  </si>
  <si>
    <t>INS-001494</t>
  </si>
  <si>
    <t>INS-000985</t>
  </si>
  <si>
    <t>INS-000986</t>
  </si>
  <si>
    <t>INS-000266</t>
  </si>
  <si>
    <t>INS-000987</t>
  </si>
  <si>
    <t>INS-001272</t>
  </si>
  <si>
    <t>INS-001495</t>
  </si>
  <si>
    <t>INS-001496</t>
  </si>
  <si>
    <t>INS-000990</t>
  </si>
  <si>
    <t>INS-001497</t>
  </si>
  <si>
    <t>INS-000268</t>
  </si>
  <si>
    <t>INS-000991</t>
  </si>
  <si>
    <t>INS-000269</t>
  </si>
  <si>
    <t>INS-000992</t>
  </si>
  <si>
    <t>INS-001743</t>
  </si>
  <si>
    <t>INS-001273</t>
  </si>
  <si>
    <t>INS-001744</t>
  </si>
  <si>
    <t>INS-001745</t>
  </si>
  <si>
    <t>INS-001274</t>
  </si>
  <si>
    <t>INS-000997</t>
  </si>
  <si>
    <t>INS-001746</t>
  </si>
  <si>
    <t>INS-000998</t>
  </si>
  <si>
    <t>INS-001498</t>
  </si>
  <si>
    <t>INS-000999</t>
  </si>
  <si>
    <t>INS-000316</t>
  </si>
  <si>
    <t>INS-001361</t>
  </si>
  <si>
    <t>INS-001276</t>
  </si>
  <si>
    <t>INS-001277</t>
  </si>
  <si>
    <t>INS-000927</t>
  </si>
  <si>
    <t>INS-001278</t>
  </si>
  <si>
    <t>INS-001001</t>
  </si>
  <si>
    <t>INS-001003</t>
  </si>
  <si>
    <t>INS-001280</t>
  </si>
  <si>
    <t>INS-001004</t>
  </si>
  <si>
    <t>INS-001005</t>
  </si>
  <si>
    <t>INS-001501</t>
  </si>
  <si>
    <t>INS-001006</t>
  </si>
  <si>
    <t>INS-001281</t>
  </si>
  <si>
    <t>INS-000278</t>
  </si>
  <si>
    <t>INS-001502</t>
  </si>
  <si>
    <t>INS-001007</t>
  </si>
  <si>
    <t>INS-001282</t>
  </si>
  <si>
    <t>INS-001165</t>
  </si>
  <si>
    <t>INS-000579</t>
  </si>
  <si>
    <t>INS-001008</t>
  </si>
  <si>
    <t>INS-000279</t>
  </si>
  <si>
    <t>INS-000280</t>
  </si>
  <si>
    <t>INS-001009</t>
  </si>
  <si>
    <t>INS-001010</t>
  </si>
  <si>
    <t>INS-001747</t>
  </si>
  <si>
    <t>INS-000063</t>
  </si>
  <si>
    <t>INS-000002</t>
  </si>
  <si>
    <t>INS-001748</t>
  </si>
  <si>
    <t>INS-000286</t>
  </si>
  <si>
    <t>INS-000282</t>
  </si>
  <si>
    <t>INS-001503</t>
  </si>
  <si>
    <t>INS-001012</t>
  </si>
  <si>
    <t>INS-000283</t>
  </si>
  <si>
    <t>INS-000285</t>
  </si>
  <si>
    <t>INS-001283</t>
  </si>
  <si>
    <t>INS-001013</t>
  </si>
  <si>
    <t>INS-001014</t>
  </si>
  <si>
    <t>INS-000287</t>
  </si>
  <si>
    <t>INS-001284</t>
  </si>
  <si>
    <t>INS-001749</t>
  </si>
  <si>
    <t>INS-001505</t>
  </si>
  <si>
    <t>INS-000288</t>
  </si>
  <si>
    <t>INS-001015</t>
  </si>
  <si>
    <t>INS-001750</t>
  </si>
  <si>
    <t>INS-001506</t>
  </si>
  <si>
    <t>INS-001016</t>
  </si>
  <si>
    <t>INS-001751</t>
  </si>
  <si>
    <t>INS-001295</t>
  </si>
  <si>
    <t>INS-001752</t>
  </si>
  <si>
    <t>INS-001285</t>
  </si>
  <si>
    <t>INS-000291</t>
  </si>
  <si>
    <t>INS-000294</t>
  </si>
  <si>
    <t>INS-001286</t>
  </si>
  <si>
    <t>INS-001533</t>
  </si>
  <si>
    <t>INS-000299</t>
  </si>
  <si>
    <t>INS-001287</t>
  </si>
  <si>
    <t>INS-000302</t>
  </si>
  <si>
    <t>INS-001019</t>
  </si>
  <si>
    <t>INS-000304</t>
  </si>
  <si>
    <t>INS-001288</t>
  </si>
  <si>
    <t>INS-000382</t>
  </si>
  <si>
    <t>INS-001508</t>
  </si>
  <si>
    <t>INS-001289</t>
  </si>
  <si>
    <t>INS-001510</t>
  </si>
  <si>
    <t>INS-001290</t>
  </si>
  <si>
    <t>INS-000307</t>
  </si>
  <si>
    <t>INS-001511</t>
  </si>
  <si>
    <t>INS-001022</t>
  </si>
  <si>
    <t>INS-001331</t>
  </si>
  <si>
    <t>INS-001291</t>
  </si>
  <si>
    <t>INS-001024</t>
  </si>
  <si>
    <t>INS-000146</t>
  </si>
  <si>
    <t>INS-001753</t>
  </si>
  <si>
    <t>INS-001512</t>
  </si>
  <si>
    <t>INS-000315</t>
  </si>
  <si>
    <t>INS-001025</t>
  </si>
  <si>
    <t>INS-001026</t>
  </si>
  <si>
    <t>INS-001293</t>
  </si>
  <si>
    <t>INS-001027</t>
  </si>
  <si>
    <t>INS-001754</t>
  </si>
  <si>
    <t>INS-000317</t>
  </si>
  <si>
    <t>INS-001515</t>
  </si>
  <si>
    <t>INS-001028</t>
  </si>
  <si>
    <t>INS-001029</t>
  </si>
  <si>
    <t>INS-001030</t>
  </si>
  <si>
    <t>INS-001755</t>
  </si>
  <si>
    <t>INS-001294</t>
  </si>
  <si>
    <t>INS-001756</t>
  </si>
  <si>
    <t>INS-001757</t>
  </si>
  <si>
    <t>INS-001296</t>
  </si>
  <si>
    <t>INS-001517</t>
  </si>
  <si>
    <t>INS-000318</t>
  </si>
  <si>
    <t>INS-001758</t>
  </si>
  <si>
    <t>INS-000392</t>
  </si>
  <si>
    <t>INS-001759</t>
  </si>
  <si>
    <t>INS-001518</t>
  </si>
  <si>
    <t>INS-000322</t>
  </si>
  <si>
    <t>INS-001760</t>
  </si>
  <si>
    <t>INS-001520</t>
  </si>
  <si>
    <t>INS-001033</t>
  </si>
  <si>
    <t>INS-000323</t>
  </si>
  <si>
    <t>INS-001300</t>
  </si>
  <si>
    <t>INS-001521</t>
  </si>
  <si>
    <t>INS-000324</t>
  </si>
  <si>
    <t>INS-000325</t>
  </si>
  <si>
    <t>INS-000357</t>
  </si>
  <si>
    <t>INS-000768</t>
  </si>
  <si>
    <t>INS-000326</t>
  </si>
  <si>
    <t>INS-001302</t>
  </si>
  <si>
    <t>INS-001040</t>
  </si>
  <si>
    <t>INS-001041</t>
  </si>
  <si>
    <t>INS-001303</t>
  </si>
  <si>
    <t>INS-001762</t>
  </si>
  <si>
    <t>INS-001522</t>
  </si>
  <si>
    <t>INS-000328</t>
  </si>
  <si>
    <t>INS-000329</t>
  </si>
  <si>
    <t>INS-001042</t>
  </si>
  <si>
    <t>INS-001305</t>
  </si>
  <si>
    <t>INS-001118</t>
  </si>
  <si>
    <t>INS-001524</t>
  </si>
  <si>
    <t>INS-000334</t>
  </si>
  <si>
    <t>INS-000372</t>
  </si>
  <si>
    <t>INS-001045</t>
  </si>
  <si>
    <t>INS-001307</t>
  </si>
  <si>
    <t>INS-001046</t>
  </si>
  <si>
    <t>INS-000336</t>
  </si>
  <si>
    <t>INS-000339</t>
  </si>
  <si>
    <t>INS-001309</t>
  </si>
  <si>
    <t>INS-001526</t>
  </si>
  <si>
    <t>INS-000341</t>
  </si>
  <si>
    <t>INS-000342</t>
  </si>
  <si>
    <t>INS-001310</t>
  </si>
  <si>
    <t>INS-001311</t>
  </si>
  <si>
    <t>INS-000347</t>
  </si>
  <si>
    <t>INS-001312</t>
  </si>
  <si>
    <t>INS-000349</t>
  </si>
  <si>
    <t>INS-001527</t>
  </si>
  <si>
    <t>INS-001763</t>
  </si>
  <si>
    <t>INS-000022</t>
  </si>
  <si>
    <t>INS-000351</t>
  </si>
  <si>
    <t>INS-000353</t>
  </si>
  <si>
    <t>INS-001050</t>
  </si>
  <si>
    <t>INS-001316</t>
  </si>
  <si>
    <t>INS-001528</t>
  </si>
  <si>
    <t>INS-000426</t>
  </si>
  <si>
    <t>INS-001764</t>
  </si>
  <si>
    <t>INS-001529</t>
  </si>
  <si>
    <t>INS-001056</t>
  </si>
  <si>
    <t>INS-000086</t>
  </si>
  <si>
    <t>INS-001060</t>
  </si>
  <si>
    <t>INS-001765</t>
  </si>
  <si>
    <t>INS-001319</t>
  </si>
  <si>
    <t>INS-001530</t>
  </si>
  <si>
    <t>INS-001531</t>
  </si>
  <si>
    <t>INS-001766</t>
  </si>
  <si>
    <t>INS-000331</t>
  </si>
  <si>
    <t>INS-000367</t>
  </si>
  <si>
    <t>INS-000368</t>
  </si>
  <si>
    <t>INS-000444</t>
  </si>
  <si>
    <t>INS-001321</t>
  </si>
  <si>
    <t>INS-000003</t>
  </si>
  <si>
    <t>INS-001322</t>
  </si>
  <si>
    <t>INS-000373</t>
  </si>
  <si>
    <t>INS-001064</t>
  </si>
  <si>
    <t>INS-001323</t>
  </si>
  <si>
    <t>INS-000374</t>
  </si>
  <si>
    <t>INS-001767</t>
  </si>
  <si>
    <t>INS-000378</t>
  </si>
  <si>
    <t>INS-000379</t>
  </si>
  <si>
    <t>INS-001768</t>
  </si>
  <si>
    <t>INS-001534</t>
  </si>
  <si>
    <t>INS-000383</t>
  </si>
  <si>
    <t>INS-000384</t>
  </si>
  <si>
    <t>INS-000385</t>
  </si>
  <si>
    <t>INS-000386</t>
  </si>
  <si>
    <t>INS-001538</t>
  </si>
  <si>
    <t>INS-001769</t>
  </si>
  <si>
    <t>INS-001770</t>
  </si>
  <si>
    <t>INS-001539</t>
  </si>
  <si>
    <t>INS-001540</t>
  </si>
  <si>
    <t>INS-001066</t>
  </si>
  <si>
    <t>INS-000300</t>
  </si>
  <si>
    <t>INS-001325</t>
  </si>
  <si>
    <t>INS-000400</t>
  </si>
  <si>
    <t>INS-001771</t>
  </si>
  <si>
    <t>INS-001068</t>
  </si>
  <si>
    <t>INS-000402</t>
  </si>
  <si>
    <t>INS-001772</t>
  </si>
  <si>
    <t>INS-001541</t>
  </si>
  <si>
    <t>INS-000405</t>
  </si>
  <si>
    <t>INS-001542</t>
  </si>
  <si>
    <t>INS-001773</t>
  </si>
  <si>
    <t>INS-001774</t>
  </si>
  <si>
    <t>INS-001328</t>
  </si>
  <si>
    <t>INS-000412</t>
  </si>
  <si>
    <t>INS-001775</t>
  </si>
  <si>
    <t>INS-000413</t>
  </si>
  <si>
    <t>INS-001299</t>
  </si>
  <si>
    <t>INS-000415</t>
  </si>
  <si>
    <t>INS-000418</t>
  </si>
  <si>
    <t>INS-001074</t>
  </si>
  <si>
    <t>INS-000422</t>
  </si>
  <si>
    <t>INS-001332</t>
  </si>
  <si>
    <t>INS-000425</t>
  </si>
  <si>
    <t>INS-000430</t>
  </si>
  <si>
    <t>INS-001546</t>
  </si>
  <si>
    <t>INS-000431</t>
  </si>
  <si>
    <t>INS-001547</t>
  </si>
  <si>
    <t>INS-000433</t>
  </si>
  <si>
    <t>INS-001549</t>
  </si>
  <si>
    <t>INS-000435</t>
  </si>
  <si>
    <t>INS-001776</t>
  </si>
  <si>
    <t>INS-001550</t>
  </si>
  <si>
    <t>INS-001335</t>
  </si>
  <si>
    <t>INS-001551</t>
  </si>
  <si>
    <t>INS-000440</t>
  </si>
  <si>
    <t>INS-001777</t>
  </si>
  <si>
    <t>INS-001552</t>
  </si>
  <si>
    <t>INS-001337</t>
  </si>
  <si>
    <t>INS-000750</t>
  </si>
  <si>
    <t>INS-001131</t>
  </si>
  <si>
    <t>INS-000445</t>
  </si>
  <si>
    <t>INS-000446</t>
  </si>
  <si>
    <t>INS-001339</t>
  </si>
  <si>
    <t>INS-001100</t>
  </si>
  <si>
    <t>INS-000450</t>
  </si>
  <si>
    <t>INS-001554</t>
  </si>
  <si>
    <t>INS-001555</t>
  </si>
  <si>
    <t>INS-000453</t>
  </si>
  <si>
    <t>INS-001778</t>
  </si>
  <si>
    <t>INS-001556</t>
  </si>
  <si>
    <t>INS-000387</t>
  </si>
  <si>
    <t>INS-001557</t>
  </si>
  <si>
    <t>INS-000460</t>
  </si>
  <si>
    <t>INS-001084</t>
  </si>
  <si>
    <t>INS-001558</t>
  </si>
  <si>
    <t>INS-001340</t>
  </si>
  <si>
    <t>INS-000464</t>
  </si>
  <si>
    <t>INS-001341</t>
  </si>
  <si>
    <t>INS-001560</t>
  </si>
  <si>
    <t>INS-001561</t>
  </si>
  <si>
    <t>INS-000534</t>
  </si>
  <si>
    <t>INS-001342</t>
  </si>
  <si>
    <t>INS-000467</t>
  </si>
  <si>
    <t>INS-001336</t>
  </si>
  <si>
    <t>INS-001562</t>
  </si>
  <si>
    <t>INS-001563</t>
  </si>
  <si>
    <t>INS-001564</t>
  </si>
  <si>
    <t>INS-000473</t>
  </si>
  <si>
    <t>INS-000474</t>
  </si>
  <si>
    <t>INS-001780</t>
  </si>
  <si>
    <t>INS-000475</t>
  </si>
  <si>
    <t>INS-001781</t>
  </si>
  <si>
    <t>INS-000477</t>
  </si>
  <si>
    <t>INS-000481</t>
  </si>
  <si>
    <t>INS-000482</t>
  </si>
  <si>
    <t>INS-000486</t>
  </si>
  <si>
    <t>INS-000487</t>
  </si>
  <si>
    <t>INS-001782</t>
  </si>
  <si>
    <t>INS-000491</t>
  </si>
  <si>
    <t>INS-000720</t>
  </si>
  <si>
    <t>INS-001346</t>
  </si>
  <si>
    <t>INS-001347</t>
  </si>
  <si>
    <t>INS-001348</t>
  </si>
  <si>
    <t>INS-000492</t>
  </si>
  <si>
    <t>INS-001349</t>
  </si>
  <si>
    <t>INS-001566</t>
  </si>
  <si>
    <t>INS-001350</t>
  </si>
  <si>
    <t>INS-000494</t>
  </si>
  <si>
    <t>INS-001351</t>
  </si>
  <si>
    <t>INS-001094</t>
  </si>
  <si>
    <t>INS-001783</t>
  </si>
  <si>
    <t>INS-001095</t>
  </si>
  <si>
    <t>INS-000499</t>
  </si>
  <si>
    <t>INS-000500</t>
  </si>
  <si>
    <t>INS-001326</t>
  </si>
  <si>
    <t>INS-001096</t>
  </si>
  <si>
    <t>INS-000504</t>
  </si>
  <si>
    <t>INS-000755</t>
  </si>
  <si>
    <t>INS-000505</t>
  </si>
  <si>
    <t>INS-000506</t>
  </si>
  <si>
    <t>INS-001568</t>
  </si>
  <si>
    <t>INS-001569</t>
  </si>
  <si>
    <t>INS-001570</t>
  </si>
  <si>
    <t>INS-000509</t>
  </si>
  <si>
    <t>INS-000510</t>
  </si>
  <si>
    <t>INS-001352</t>
  </si>
  <si>
    <t>INS-001571</t>
  </si>
  <si>
    <t>INS-001784</t>
  </si>
  <si>
    <t>INS-001099</t>
  </si>
  <si>
    <t>INS-001353</t>
  </si>
  <si>
    <t>INS-001572</t>
  </si>
  <si>
    <t>INS-000515</t>
  </si>
  <si>
    <t>INS-001354</t>
  </si>
  <si>
    <t>INS-001401</t>
  </si>
  <si>
    <t>INS-000519</t>
  </si>
  <si>
    <t>INS-001573</t>
  </si>
  <si>
    <t>INS-000522</t>
  </si>
  <si>
    <t>INS-001357</t>
  </si>
  <si>
    <t>INS-001358</t>
  </si>
  <si>
    <t>INS-000523</t>
  </si>
  <si>
    <t>INS-000524</t>
  </si>
  <si>
    <t>INS-001360</t>
  </si>
  <si>
    <t>INS-000684</t>
  </si>
  <si>
    <t>INS-001576</t>
  </si>
  <si>
    <t>INS-001577</t>
  </si>
  <si>
    <t>INS-001785</t>
  </si>
  <si>
    <t>INS-000531</t>
  </si>
  <si>
    <t>INS-001786</t>
  </si>
  <si>
    <t>INS-001362</t>
  </si>
  <si>
    <t>INS-001363</t>
  </si>
  <si>
    <t>INS-001787</t>
  </si>
  <si>
    <t>INS-000533</t>
  </si>
  <si>
    <t>INS-001364</t>
  </si>
  <si>
    <t>INS-000535</t>
  </si>
  <si>
    <t>INS-000980</t>
  </si>
  <si>
    <t>INS-001120</t>
  </si>
  <si>
    <t>INS-000539</t>
  </si>
  <si>
    <t>INS-001578</t>
  </si>
  <si>
    <t>INS-001788</t>
  </si>
  <si>
    <t>INS-000543</t>
  </si>
  <si>
    <t>INS-001366</t>
  </si>
  <si>
    <t>INS-000398</t>
  </si>
  <si>
    <t>INS-001789</t>
  </si>
  <si>
    <t>INS-000546</t>
  </si>
  <si>
    <t>INS-000548</t>
  </si>
  <si>
    <t>INS-001580</t>
  </si>
  <si>
    <t>INS-000549</t>
  </si>
  <si>
    <t>INS-001367</t>
  </si>
  <si>
    <t>INS-001369</t>
  </si>
  <si>
    <t>INS-001105</t>
  </si>
  <si>
    <t>INS-000180</t>
  </si>
  <si>
    <t>INS-001581</t>
  </si>
  <si>
    <t>INS-000550</t>
  </si>
  <si>
    <t>INS-001582</t>
  </si>
  <si>
    <t>INS-000552</t>
  </si>
  <si>
    <t>INS-001790</t>
  </si>
  <si>
    <t>INS-001583</t>
  </si>
  <si>
    <t>INS-001109</t>
  </si>
  <si>
    <t>INS-001370</t>
  </si>
  <si>
    <t>INS-001791</t>
  </si>
  <si>
    <t>INS-001584</t>
  </si>
  <si>
    <t>INS-001792</t>
  </si>
  <si>
    <t>INS-001585</t>
  </si>
  <si>
    <t>INS-001373</t>
  </si>
  <si>
    <t>INS-000564</t>
  </si>
  <si>
    <t>INS-001112</t>
  </si>
  <si>
    <t>INS-000567</t>
  </si>
  <si>
    <t>INS-000569</t>
  </si>
  <si>
    <t>INS-001374</t>
  </si>
  <si>
    <t>INS-001589</t>
  </si>
  <si>
    <t>INS-000573</t>
  </si>
  <si>
    <t>INS-001591</t>
  </si>
  <si>
    <t>INS-001793</t>
  </si>
  <si>
    <t>INS-001375</t>
  </si>
  <si>
    <t>INS-001794</t>
  </si>
  <si>
    <t>INS-000577</t>
  </si>
  <si>
    <t>INS-001593</t>
  </si>
  <si>
    <t>INS-000582</t>
  </si>
  <si>
    <t>INS-001795</t>
  </si>
  <si>
    <t>INS-000585</t>
  </si>
  <si>
    <t>INS-001116</t>
  </si>
  <si>
    <t>INS-000590</t>
  </si>
  <si>
    <t>INS-001117</t>
  </si>
  <si>
    <t>INS-001796</t>
  </si>
  <si>
    <t>INS-000592</t>
  </si>
  <si>
    <t>INS-001376</t>
  </si>
  <si>
    <t>INS-001594</t>
  </si>
  <si>
    <t>INS-001596</t>
  </si>
  <si>
    <t>INS-001797</t>
  </si>
  <si>
    <t>INS-001119</t>
  </si>
  <si>
    <t>INS-000598</t>
  </si>
  <si>
    <t>INS-001597</t>
  </si>
  <si>
    <t>INS-001598</t>
  </si>
  <si>
    <t>INS-001798</t>
  </si>
  <si>
    <t>INS-001599</t>
  </si>
  <si>
    <t>INS-000604</t>
  </si>
  <si>
    <t>INS-001377</t>
  </si>
  <si>
    <t>INS-001799</t>
  </si>
  <si>
    <t>INS-001601</t>
  </si>
  <si>
    <t>INS-000607</t>
  </si>
  <si>
    <t>INS-000608</t>
  </si>
  <si>
    <t>INS-001800</t>
  </si>
  <si>
    <t>INS-001602</t>
  </si>
  <si>
    <t>INS-000557</t>
  </si>
  <si>
    <t>INS-000611</t>
  </si>
  <si>
    <t>INS-001603</t>
  </si>
  <si>
    <t>INS-000872</t>
  </si>
  <si>
    <t>INS-001379</t>
  </si>
  <si>
    <t>INS-001122</t>
  </si>
  <si>
    <t>INS-001604</t>
  </si>
  <si>
    <t>INS-001123</t>
  </si>
  <si>
    <t>INS-000623</t>
  </si>
  <si>
    <t>INS-001380</t>
  </si>
  <si>
    <t>INS-000630</t>
  </si>
  <si>
    <t>INS-001801</t>
  </si>
  <si>
    <t>INS-001606</t>
  </si>
  <si>
    <t>INS-001802</t>
  </si>
  <si>
    <t>INS-001382</t>
  </si>
  <si>
    <t>INS-001803</t>
  </si>
  <si>
    <t>INS-000635</t>
  </si>
  <si>
    <t>INS-000637</t>
  </si>
  <si>
    <t>INS-001607</t>
  </si>
  <si>
    <t>INS-001383</t>
  </si>
  <si>
    <t>INS-001804</t>
  </si>
  <si>
    <t>INS-000639</t>
  </si>
  <si>
    <t>INS-001609</t>
  </si>
  <si>
    <t>INS-000226</t>
  </si>
  <si>
    <t>INS-000641</t>
  </si>
  <si>
    <t>INS-000642</t>
  </si>
  <si>
    <t>INS-000644</t>
  </si>
  <si>
    <t>INS-001128</t>
  </si>
  <si>
    <t>INS-001610</t>
  </si>
  <si>
    <t>INS-000647</t>
  </si>
  <si>
    <t>INS-000648</t>
  </si>
  <si>
    <t>INS-001384</t>
  </si>
  <si>
    <t>INS-001611</t>
  </si>
  <si>
    <t>INS-001129</t>
  </si>
  <si>
    <t>INS-000650</t>
  </si>
  <si>
    <t>INS-000058</t>
  </si>
  <si>
    <t>INS-000651</t>
  </si>
  <si>
    <t>INS-001130</t>
  </si>
  <si>
    <t>INS-000652</t>
  </si>
  <si>
    <t>INS-001805</t>
  </si>
  <si>
    <t>INS-001613</t>
  </si>
  <si>
    <t>INS-001386</t>
  </si>
  <si>
    <t>INS-000656</t>
  </si>
  <si>
    <t>INS-000657</t>
  </si>
  <si>
    <t>INS-000659</t>
  </si>
  <si>
    <t>INS-001387</t>
  </si>
  <si>
    <t>INS-001614</t>
  </si>
  <si>
    <t>INS-001388</t>
  </si>
  <si>
    <t>INS-001806</t>
  </si>
  <si>
    <t>INS-001166</t>
  </si>
  <si>
    <t>INS-000952</t>
  </si>
  <si>
    <t>INS-000665</t>
  </si>
  <si>
    <t>INS-001616</t>
  </si>
  <si>
    <t>INS-000714</t>
  </si>
  <si>
    <t>INS-001132</t>
  </si>
  <si>
    <t>INS-001133</t>
  </si>
  <si>
    <t>INS-001134</t>
  </si>
  <si>
    <t>INS-000675</t>
  </si>
  <si>
    <t>INS-001807</t>
  </si>
  <si>
    <t>INS-000779</t>
  </si>
  <si>
    <t>INS-000678</t>
  </si>
  <si>
    <t>INS-000117</t>
  </si>
  <si>
    <t>INS-001617</t>
  </si>
  <si>
    <t>INS-001389</t>
  </si>
  <si>
    <t>INS-001390</t>
  </si>
  <si>
    <t>INS-000683</t>
  </si>
  <si>
    <t>INS-001808</t>
  </si>
  <si>
    <t>INS-000685</t>
  </si>
  <si>
    <t>INS-001391</t>
  </si>
  <si>
    <t>INS-001392</t>
  </si>
  <si>
    <t>INS-001136</t>
  </si>
  <si>
    <t>INS-001618</t>
  </si>
  <si>
    <t>INS-001137</t>
  </si>
  <si>
    <t>INS-001619</t>
  </si>
  <si>
    <t>INS-001809</t>
  </si>
  <si>
    <t>INS-001393</t>
  </si>
  <si>
    <t>INS-000689</t>
  </si>
  <si>
    <t>INS-001810</t>
  </si>
  <si>
    <t>INS-001811</t>
  </si>
  <si>
    <t>INS-000692</t>
  </si>
  <si>
    <t>INS-000693</t>
  </si>
  <si>
    <t>INS-001138</t>
  </si>
  <si>
    <t>INS-001812</t>
  </si>
  <si>
    <t>INS-001140</t>
  </si>
  <si>
    <t>INS-001141</t>
  </si>
  <si>
    <t>INS-000696</t>
  </si>
  <si>
    <t>INS-000697</t>
  </si>
  <si>
    <t>INS-001142</t>
  </si>
  <si>
    <t>INS-000699</t>
  </si>
  <si>
    <t>INS-001143</t>
  </si>
  <si>
    <t>INS-001620</t>
  </si>
  <si>
    <t>INS-001621</t>
  </si>
  <si>
    <t>INS-001146</t>
  </si>
  <si>
    <t>INS-000705</t>
  </si>
  <si>
    <t>INS-000706</t>
  </si>
  <si>
    <t>INS-000708</t>
  </si>
  <si>
    <t>INS-000710</t>
  </si>
  <si>
    <t>INS-001622</t>
  </si>
  <si>
    <t>INS-000713</t>
  </si>
  <si>
    <t>INS-001623</t>
  </si>
  <si>
    <t>INS-001395</t>
  </si>
  <si>
    <t>INS-001396</t>
  </si>
  <si>
    <t>INS-001148</t>
  </si>
  <si>
    <t>INS-001149</t>
  </si>
  <si>
    <t>INS-001151</t>
  </si>
  <si>
    <t>INS-001813</t>
  </si>
  <si>
    <t>INS-001626</t>
  </si>
  <si>
    <t>INS-000722</t>
  </si>
  <si>
    <t>INS-000726</t>
  </si>
  <si>
    <t>INS-001814</t>
  </si>
  <si>
    <t>INS-001815</t>
  </si>
  <si>
    <t>INS-000729</t>
  </si>
  <si>
    <t>INS-000730</t>
  </si>
  <si>
    <t>INS-001816</t>
  </si>
  <si>
    <t>INS-001629</t>
  </si>
  <si>
    <t>INS-001154</t>
  </si>
  <si>
    <t>INS-001630</t>
  </si>
  <si>
    <t>INS-001631</t>
  </si>
  <si>
    <t>INS-001155</t>
  </si>
  <si>
    <t>INS-000731</t>
  </si>
  <si>
    <t>INS-001156</t>
  </si>
  <si>
    <t>INS-001157</t>
  </si>
  <si>
    <t>INS-000719</t>
  </si>
  <si>
    <t>INS-001632</t>
  </si>
  <si>
    <t>INS-001817</t>
  </si>
  <si>
    <t>INS-000001</t>
  </si>
  <si>
    <t>INS-000733</t>
  </si>
  <si>
    <t>INS-001818</t>
  </si>
  <si>
    <t>INS-001633</t>
  </si>
  <si>
    <t>INS-000741</t>
  </si>
  <si>
    <t>INS-001819</t>
  </si>
  <si>
    <t>INS-000744</t>
  </si>
  <si>
    <t>INS-001820</t>
  </si>
  <si>
    <t>INS-001821</t>
  </si>
  <si>
    <t>INS-000746</t>
  </si>
  <si>
    <t>INS-001635</t>
  </si>
  <si>
    <t>INS-001822</t>
  </si>
  <si>
    <t>INS-000751</t>
  </si>
  <si>
    <t>INS-000035</t>
  </si>
  <si>
    <t>INS-001636</t>
  </si>
  <si>
    <t>INS-000981</t>
  </si>
  <si>
    <t>INS-001637</t>
  </si>
  <si>
    <t>INS-000006</t>
  </si>
  <si>
    <t>INS-001158</t>
  </si>
  <si>
    <t>INS-000754</t>
  </si>
  <si>
    <t>INS-001638</t>
  </si>
  <si>
    <t>INS-000008</t>
  </si>
  <si>
    <t>INS-000011</t>
  </si>
  <si>
    <t>INS-001402</t>
  </si>
  <si>
    <t>INS-001159</t>
  </si>
  <si>
    <t>INS-21452</t>
  </si>
  <si>
    <t>INS-001639</t>
  </si>
  <si>
    <t>INS-000013</t>
  </si>
  <si>
    <t>INS-000759</t>
  </si>
  <si>
    <t>INS-001160</t>
  </si>
  <si>
    <t>INS-001404</t>
  </si>
  <si>
    <t>INS-001405</t>
  </si>
  <si>
    <t>INS-001640</t>
  </si>
  <si>
    <t>INS-001406</t>
  </si>
  <si>
    <t>INS-21456</t>
  </si>
  <si>
    <t>INS-000902</t>
  </si>
  <si>
    <t>INS-000762</t>
  </si>
  <si>
    <t>INS-001642</t>
  </si>
  <si>
    <t>INS-001161</t>
  </si>
  <si>
    <t>INS-001162</t>
  </si>
  <si>
    <t>INS-000698</t>
  </si>
  <si>
    <t>INS-001643</t>
  </si>
  <si>
    <t>INS-213440</t>
  </si>
  <si>
    <t>INS-001644</t>
  </si>
  <si>
    <t>INS-000273</t>
  </si>
  <si>
    <t>INS-001645</t>
  </si>
  <si>
    <t>INS-21454</t>
  </si>
  <si>
    <t>INS-000763</t>
  </si>
  <si>
    <t>INS-000764</t>
  </si>
  <si>
    <t>INS-001646</t>
  </si>
  <si>
    <t>INS-001647</t>
  </si>
  <si>
    <t>INS-001648</t>
  </si>
  <si>
    <t>INS-001407</t>
  </si>
  <si>
    <t>INS-001649</t>
  </si>
  <si>
    <t>INS-001650</t>
  </si>
  <si>
    <t>INS-21453</t>
  </si>
  <si>
    <t>INS-000031</t>
  </si>
  <si>
    <t>INS-000032</t>
  </si>
  <si>
    <t>INS-000033</t>
  </si>
  <si>
    <t>INS-001408</t>
  </si>
  <si>
    <t>INS-000770</t>
  </si>
  <si>
    <t>INS-001653</t>
  </si>
  <si>
    <t>INS-001654</t>
  </si>
  <si>
    <t>INS-000036</t>
  </si>
  <si>
    <t>INS-001655</t>
  </si>
  <si>
    <t>INS-213135</t>
  </si>
  <si>
    <t>INS-000039</t>
  </si>
  <si>
    <t>INS-001656</t>
  </si>
  <si>
    <t>INS-001410</t>
  </si>
  <si>
    <t>INS-001411</t>
  </si>
  <si>
    <t>INS-000773</t>
  </si>
  <si>
    <t>INS-001412</t>
  </si>
  <si>
    <t>INS-21455</t>
  </si>
  <si>
    <t>INS-001657</t>
  </si>
  <si>
    <t>INS-21458</t>
  </si>
  <si>
    <t>INS-21459</t>
  </si>
  <si>
    <t>INS-001168</t>
  </si>
  <si>
    <t>INS-000044</t>
  </si>
  <si>
    <t>INS-001660</t>
  </si>
  <si>
    <t>INS-001169</t>
  </si>
  <si>
    <t>INS-21457</t>
  </si>
  <si>
    <t>Olivia Hartwell</t>
  </si>
  <si>
    <t>Sophia Bennett</t>
  </si>
  <si>
    <t>INS-000012</t>
  </si>
  <si>
    <t>TrueNorth Logistics &amp; Storage LLC</t>
  </si>
  <si>
    <t>Benjamin Lawson</t>
  </si>
  <si>
    <t>Ava Montgomery</t>
  </si>
  <si>
    <t>INS-000015</t>
  </si>
  <si>
    <t>Victory Storage LLC</t>
  </si>
  <si>
    <t>INS-000021</t>
  </si>
  <si>
    <t>Keystone Storage Solutions</t>
  </si>
  <si>
    <t>INS-000029</t>
  </si>
  <si>
    <t>Nova Transfer Experts &amp; Storage Inc.</t>
  </si>
  <si>
    <t>INS-000038</t>
  </si>
  <si>
    <t>Keystone Relocation Experts &amp; Storage Partners</t>
  </si>
  <si>
    <t>INS-000041</t>
  </si>
  <si>
    <t>Golden Express Systems &amp; Storage Partners</t>
  </si>
  <si>
    <t>BRK-1170</t>
  </si>
  <si>
    <t>Northstar Brokerage</t>
  </si>
  <si>
    <t>INS-000053</t>
  </si>
  <si>
    <t>Blue Ridge Transit Pros &amp; Storage LLC</t>
  </si>
  <si>
    <t>INS-000055</t>
  </si>
  <si>
    <t>Sterling Relocation &amp; Storage Co.</t>
  </si>
  <si>
    <t>INS-000064</t>
  </si>
  <si>
    <t>Beacon Warehouse Network &amp; Storage Inc.</t>
  </si>
  <si>
    <t>INS-000067</t>
  </si>
  <si>
    <t>Capital Cargo &amp; Storage Co.</t>
  </si>
  <si>
    <t>INS-000070</t>
  </si>
  <si>
    <t>Falcon Transfer &amp; Storage LLC</t>
  </si>
  <si>
    <t>INS-000073</t>
  </si>
  <si>
    <t>TrueNorth Transit Network &amp; Storage Group</t>
  </si>
  <si>
    <t>INS-000083</t>
  </si>
  <si>
    <t>Harbor Van Lines Network &amp; Storage Group</t>
  </si>
  <si>
    <t>INS-000084</t>
  </si>
  <si>
    <t>Pacific Express &amp; Storage LLC</t>
  </si>
  <si>
    <t>INS-000087</t>
  </si>
  <si>
    <t>Metro Transit Experts &amp; Storage Partners</t>
  </si>
  <si>
    <t>INS-000091</t>
  </si>
  <si>
    <t>Prime Van Lines Pros &amp; Storage Partners</t>
  </si>
  <si>
    <t>Mia Richardson</t>
  </si>
  <si>
    <t>INS-000108</t>
  </si>
  <si>
    <t>Harbor Cargo Experts &amp; Storage Partners</t>
  </si>
  <si>
    <t>Caleb Anderson</t>
  </si>
  <si>
    <t>INS-000114</t>
  </si>
  <si>
    <t>Ironwood Warehouse &amp; Storage Co.</t>
  </si>
  <si>
    <t>INS-000115</t>
  </si>
  <si>
    <t>Apex Warehouse &amp; Storage Group</t>
  </si>
  <si>
    <t>INS-000125</t>
  </si>
  <si>
    <t>Guardian Moving &amp; Storage Services</t>
  </si>
  <si>
    <t>INS-000129</t>
  </si>
  <si>
    <t>Capital Transfer &amp; Storage Inc.</t>
  </si>
  <si>
    <t>INS-000134</t>
  </si>
  <si>
    <t>Coastal Cargo Network &amp; Storage Services</t>
  </si>
  <si>
    <t>BRK-1059</t>
  </si>
  <si>
    <t>Atlas Risk Advisors</t>
  </si>
  <si>
    <t>INS-000137</t>
  </si>
  <si>
    <t>Sterling Van Lines Experts &amp; Storage Solutions</t>
  </si>
  <si>
    <t>INS-000138</t>
  </si>
  <si>
    <t>Valley Storage &amp; Storage Group</t>
  </si>
  <si>
    <t>INS-000145</t>
  </si>
  <si>
    <t>Capital Express Pros &amp; Storage Group</t>
  </si>
  <si>
    <t>INS-000147</t>
  </si>
  <si>
    <t>Apex Relocation Experts &amp; Storage Group</t>
  </si>
  <si>
    <t>INS-000160</t>
  </si>
  <si>
    <t>Nova Warehouse &amp; Storage Solutions</t>
  </si>
  <si>
    <t>INS-000168</t>
  </si>
  <si>
    <t>Keystone Moving Pros &amp; Storage Services</t>
  </si>
  <si>
    <t>INS-000170</t>
  </si>
  <si>
    <t>Cornerstone Transit &amp; Storage Inc.</t>
  </si>
  <si>
    <t>INS-000172</t>
  </si>
  <si>
    <t>Nova Relocation Systems &amp; Storage Inc.</t>
  </si>
  <si>
    <t>INS-000176</t>
  </si>
  <si>
    <t>Summit Moving Systems &amp; Storage Group</t>
  </si>
  <si>
    <t>INS-000193</t>
  </si>
  <si>
    <t>Bridge Relocation &amp; Storage Co.</t>
  </si>
  <si>
    <t>INS-000202</t>
  </si>
  <si>
    <t>Victory Transit &amp; Storage Co.</t>
  </si>
  <si>
    <t>BRK-1062</t>
  </si>
  <si>
    <t>Silver Oak Risk Advisors</t>
  </si>
  <si>
    <t>INS-000210</t>
  </si>
  <si>
    <t>Apex Cargo &amp; Storage Services</t>
  </si>
  <si>
    <t>BRK-1118</t>
  </si>
  <si>
    <t>Northstar Insurance Group</t>
  </si>
  <si>
    <t>INS-000211</t>
  </si>
  <si>
    <t>Frontier Relocation Network &amp; Storage Services</t>
  </si>
  <si>
    <t>INS-000213</t>
  </si>
  <si>
    <t>Highland Transfer Network &amp; Storage Solutions</t>
  </si>
  <si>
    <t>INS-000214</t>
  </si>
  <si>
    <t>Bright Van Lines Systems &amp; Storage LLC</t>
  </si>
  <si>
    <t>INS-000229</t>
  </si>
  <si>
    <t>Falcon Moving Systems &amp; Storage Partners</t>
  </si>
  <si>
    <t>INS-000230</t>
  </si>
  <si>
    <t>River Warehouse Systems &amp; Storage Services</t>
  </si>
  <si>
    <t>INS-000231</t>
  </si>
  <si>
    <t>Cedar Relocation Experts &amp; Storage Services</t>
  </si>
  <si>
    <t>INS-000232</t>
  </si>
  <si>
    <t>Redwood Logistics Experts &amp; Storage Group</t>
  </si>
  <si>
    <t>INS-000234</t>
  </si>
  <si>
    <t>NorthStar Relocation Systems &amp; Storage Solutions</t>
  </si>
  <si>
    <t>BRK-1208</t>
  </si>
  <si>
    <t>Heritage Brokerage</t>
  </si>
  <si>
    <t>INS-000245</t>
  </si>
  <si>
    <t>Compass Warehouse Network &amp; Storage Co.</t>
  </si>
  <si>
    <t>INS-000265</t>
  </si>
  <si>
    <t>Ironwood Relocation Network &amp; Storage Services</t>
  </si>
  <si>
    <t>BRK-1194</t>
  </si>
  <si>
    <t>Allied Brokerage</t>
  </si>
  <si>
    <t>INS-000305</t>
  </si>
  <si>
    <t>Coastal Relocation &amp; Storage Partners</t>
  </si>
  <si>
    <t>INS-000306</t>
  </si>
  <si>
    <t>Keystone Van Lines Experts &amp; Storage Inc.</t>
  </si>
  <si>
    <t>INS-000311</t>
  </si>
  <si>
    <t>Oak Cargo Network &amp; Storage Group</t>
  </si>
  <si>
    <t>BRK-1207</t>
  </si>
  <si>
    <t>Frontier Brokerage</t>
  </si>
  <si>
    <t>INS-000330</t>
  </si>
  <si>
    <t>Oak Moving &amp; Storage Services</t>
  </si>
  <si>
    <t>INS-000337</t>
  </si>
  <si>
    <t>Redwood Transfer Pros &amp; Storage Solutions</t>
  </si>
  <si>
    <t>INS-000344</t>
  </si>
  <si>
    <t>NorthStar Warehouse &amp; Storage Solutions</t>
  </si>
  <si>
    <t>INS-000350</t>
  </si>
  <si>
    <t>Bridge Relocation Network &amp; Storage Partners</t>
  </si>
  <si>
    <t>INS-000354</t>
  </si>
  <si>
    <t>Liberty Storage Systems LLC</t>
  </si>
  <si>
    <t>INS-000355</t>
  </si>
  <si>
    <t>Bridge Van Lines Experts &amp; Storage Services</t>
  </si>
  <si>
    <t>INS-000358</t>
  </si>
  <si>
    <t>Sterling Cargo &amp; Storage Group</t>
  </si>
  <si>
    <t>INS-000362</t>
  </si>
  <si>
    <t>Valley Transit Experts &amp; Storage Services</t>
  </si>
  <si>
    <t>BRK-1126</t>
  </si>
  <si>
    <t>Crestview Insurance Group</t>
  </si>
  <si>
    <t>INS-000366</t>
  </si>
  <si>
    <t>Golden Storage &amp; Storage LLC</t>
  </si>
  <si>
    <t>INS-000369</t>
  </si>
  <si>
    <t>Oak Transfer Pros &amp; Storage Group</t>
  </si>
  <si>
    <t>INS-000370</t>
  </si>
  <si>
    <t>Cedar Cargo Pros &amp; Storage Solutions</t>
  </si>
  <si>
    <t>INS-000377</t>
  </si>
  <si>
    <t>Ironwood Storage Network Services</t>
  </si>
  <si>
    <t>INS-000381</t>
  </si>
  <si>
    <t>Golden Transit Experts &amp; Storage Partners</t>
  </si>
  <si>
    <t>INS-000390</t>
  </si>
  <si>
    <t>Sterling Relocation &amp; Storage Services</t>
  </si>
  <si>
    <t>INS-000395</t>
  </si>
  <si>
    <t>Cedar Logistics Systems &amp; Storage Solutions</t>
  </si>
  <si>
    <t>INS-000406</t>
  </si>
  <si>
    <t>Cedar Storage Experts Solutions</t>
  </si>
  <si>
    <t>INS-000408</t>
  </si>
  <si>
    <t>Sterling Van Lines &amp; Storage Solutions</t>
  </si>
  <si>
    <t>INS-000420</t>
  </si>
  <si>
    <t>Blue Ridge Storage Experts Services</t>
  </si>
  <si>
    <t>INS-000421</t>
  </si>
  <si>
    <t>Oak Storage Network Inc.</t>
  </si>
  <si>
    <t>INS-000423</t>
  </si>
  <si>
    <t>Evergreen Van Lines Experts &amp; Storage Partners</t>
  </si>
  <si>
    <t>INS-000424</t>
  </si>
  <si>
    <t>Harbor Relocation &amp; Storage Partners</t>
  </si>
  <si>
    <t>INS-000428</t>
  </si>
  <si>
    <t>Nova Express Experts &amp; Storage Solutions</t>
  </si>
  <si>
    <t>INS-000429</t>
  </si>
  <si>
    <t>Heritage Cargo Systems &amp; Storage Co.</t>
  </si>
  <si>
    <t>BRK-1187</t>
  </si>
  <si>
    <t>Prestige Brokerage</t>
  </si>
  <si>
    <t>INS-000436</t>
  </si>
  <si>
    <t>Beacon Cargo Systems &amp; Storage Group</t>
  </si>
  <si>
    <t>BRK-1104</t>
  </si>
  <si>
    <t>Heritage Risk Advisors</t>
  </si>
  <si>
    <t>INS-000441</t>
  </si>
  <si>
    <t>Liberty Relocation Systems &amp; Storage Group</t>
  </si>
  <si>
    <t>INS-000449</t>
  </si>
  <si>
    <t>Keystone Moving Pros &amp; Storage Partners</t>
  </si>
  <si>
    <t>INS-000451</t>
  </si>
  <si>
    <t>Harbor Warehouse Pros &amp; Storage Inc.</t>
  </si>
  <si>
    <t>INS-000454</t>
  </si>
  <si>
    <t>Blue Ridge Cargo Network &amp; Storage LLC</t>
  </si>
  <si>
    <t>INS-000469</t>
  </si>
  <si>
    <t>Cedar Van Lines &amp; Storage Group</t>
  </si>
  <si>
    <t>INS-000471</t>
  </si>
  <si>
    <t>Blue Ridge Express Pros &amp; Storage Solutions</t>
  </si>
  <si>
    <t>INS-000479</t>
  </si>
  <si>
    <t>Oak Transit Experts &amp; Storage Services</t>
  </si>
  <si>
    <t>INS-000485</t>
  </si>
  <si>
    <t>Guardian Express Pros &amp; Storage Services</t>
  </si>
  <si>
    <t>INS-000496</t>
  </si>
  <si>
    <t>Prime Van Lines &amp; Storage LLC</t>
  </si>
  <si>
    <t>BRK-1128</t>
  </si>
  <si>
    <t>Cornerstone Insurance Group</t>
  </si>
  <si>
    <t>INS-000497</t>
  </si>
  <si>
    <t>Liberty Cargo Systems &amp; Storage Inc.</t>
  </si>
  <si>
    <t>INS-000501</t>
  </si>
  <si>
    <t>Cornerstone Warehouse &amp; Storage Services</t>
  </si>
  <si>
    <t>INS-000503</t>
  </si>
  <si>
    <t>Eagle Storage Pros Group</t>
  </si>
  <si>
    <t>INS-000508</t>
  </si>
  <si>
    <t>Keystone Van Lines &amp; Storage Solutions</t>
  </si>
  <si>
    <t>INS-000520</t>
  </si>
  <si>
    <t>Eagle Express &amp; Storage Group</t>
  </si>
  <si>
    <t>INS-000538</t>
  </si>
  <si>
    <t>Capital Cargo Network &amp; Storage Partners</t>
  </si>
  <si>
    <t>INS-000541</t>
  </si>
  <si>
    <t>Redwood Storage Network Solutions</t>
  </si>
  <si>
    <t>INS-000545</t>
  </si>
  <si>
    <t>Cedar Warehouse &amp; Storage Co.</t>
  </si>
  <si>
    <t>INS-000554</t>
  </si>
  <si>
    <t>Frontier Storage &amp; Storage Group</t>
  </si>
  <si>
    <t>INS-000560</t>
  </si>
  <si>
    <t>Beacon Warehouse Network &amp; Storage Solutions</t>
  </si>
  <si>
    <t>BRK-1099</t>
  </si>
  <si>
    <t>Compass Risk Advisors</t>
  </si>
  <si>
    <t>INS-000562</t>
  </si>
  <si>
    <t>Oak Van Lines Network &amp; Storage Co.</t>
  </si>
  <si>
    <t>INS-000568</t>
  </si>
  <si>
    <t>Summit Warehouse Experts &amp; Storage Solutions</t>
  </si>
  <si>
    <t>INS-000570</t>
  </si>
  <si>
    <t>Oak Relocation &amp; Storage Solutions</t>
  </si>
  <si>
    <t>INS-000575</t>
  </si>
  <si>
    <t>Bridge Moving Pros &amp; Storage Services</t>
  </si>
  <si>
    <t>INS-000576</t>
  </si>
  <si>
    <t>Victory Relocation &amp; Storage Partners</t>
  </si>
  <si>
    <t>INS-000578</t>
  </si>
  <si>
    <t>Beacon Express &amp; Storage Solutions</t>
  </si>
  <si>
    <t>INS-000580</t>
  </si>
  <si>
    <t>Compass Cargo Pros &amp; Storage Co.</t>
  </si>
  <si>
    <t>INS-000581</t>
  </si>
  <si>
    <t>Victory Cargo Experts &amp; Storage LLC</t>
  </si>
  <si>
    <t>BRK-1090</t>
  </si>
  <si>
    <t>Allied Risk Advisors</t>
  </si>
  <si>
    <t>BRK-1130</t>
  </si>
  <si>
    <t>Ironwood Insurance Group</t>
  </si>
  <si>
    <t>INS-000595</t>
  </si>
  <si>
    <t>Cedar Logistics Systems &amp; Storage Group</t>
  </si>
  <si>
    <t>BRK-1103</t>
  </si>
  <si>
    <t>Frontier Risk Advisors</t>
  </si>
  <si>
    <t>INS-000599</t>
  </si>
  <si>
    <t>Cornerstone Express Systems &amp; Storage Solutions</t>
  </si>
  <si>
    <t>INS-000602</t>
  </si>
  <si>
    <t>Apex Relocation &amp; Storage LLC</t>
  </si>
  <si>
    <t>INS-000609</t>
  </si>
  <si>
    <t>Nova Van Lines &amp; Storage Group</t>
  </si>
  <si>
    <t>INS-000619</t>
  </si>
  <si>
    <t>Beacon Warehouse Network &amp; Storage Co.</t>
  </si>
  <si>
    <t>INS-000620</t>
  </si>
  <si>
    <t>Unity Relocation Experts &amp; Storage Services</t>
  </si>
  <si>
    <t>BRK-1051</t>
  </si>
  <si>
    <t>Frontier Insurance Brokers</t>
  </si>
  <si>
    <t>INS-000622</t>
  </si>
  <si>
    <t>Eagle Warehouse Pros &amp; Storage Inc.</t>
  </si>
  <si>
    <t>INS-000633</t>
  </si>
  <si>
    <t>Pioneer Warehouse Experts &amp; Storage Group</t>
  </si>
  <si>
    <t>INS-000653</t>
  </si>
  <si>
    <t>Silver Cargo Network &amp; Storage Services</t>
  </si>
  <si>
    <t>INS-000658</t>
  </si>
  <si>
    <t>Frontier Express &amp; Storage Inc.</t>
  </si>
  <si>
    <t>INS-000662</t>
  </si>
  <si>
    <t>Falcon Transit Pros &amp; Storage Co.</t>
  </si>
  <si>
    <t>INS-000664</t>
  </si>
  <si>
    <t>Legacy Van Lines Pros &amp; Storage Inc.</t>
  </si>
  <si>
    <t>BRK-1007</t>
  </si>
  <si>
    <t>Atlas Insurance Brokers</t>
  </si>
  <si>
    <t>INS-000673</t>
  </si>
  <si>
    <t>Nova Cargo &amp; Storage LLC</t>
  </si>
  <si>
    <t>BRK-1012</t>
  </si>
  <si>
    <t>Guardian Insurance Brokers</t>
  </si>
  <si>
    <t>INS-000676</t>
  </si>
  <si>
    <t>Coastal Cargo Pros &amp; Storage Inc.</t>
  </si>
  <si>
    <t>INS-000679</t>
  </si>
  <si>
    <t>Valley Storage &amp; Storage Co.</t>
  </si>
  <si>
    <t>INS-000680</t>
  </si>
  <si>
    <t>Redwood Transfer Pros &amp; Storage Services</t>
  </si>
  <si>
    <t>INS-000681</t>
  </si>
  <si>
    <t>Oak Transfer Experts &amp; Storage Inc.</t>
  </si>
  <si>
    <t>INS-000701</t>
  </si>
  <si>
    <t>Bridge Transit &amp; Storage Inc.</t>
  </si>
  <si>
    <t>INS-000709</t>
  </si>
  <si>
    <t>Evergreen Storage Network Inc.</t>
  </si>
  <si>
    <t>INS-000711</t>
  </si>
  <si>
    <t>Sterling Express Pros &amp; Storage Solutions</t>
  </si>
  <si>
    <t>INS-000715</t>
  </si>
  <si>
    <t>Capital Storage Services</t>
  </si>
  <si>
    <t>INS-000724</t>
  </si>
  <si>
    <t>Heritage Relocation &amp; Storage Inc.</t>
  </si>
  <si>
    <t>INS-000727</t>
  </si>
  <si>
    <t>Capital Moving &amp; Storage Inc.</t>
  </si>
  <si>
    <t>INS-000736</t>
  </si>
  <si>
    <t>Beacon Van Lines &amp; Storage Services</t>
  </si>
  <si>
    <t>INS-000739</t>
  </si>
  <si>
    <t>Pacific Cargo &amp; Storage Partners</t>
  </si>
  <si>
    <t>INS-000748</t>
  </si>
  <si>
    <t>Pacific Transit &amp; Storage Solutions</t>
  </si>
  <si>
    <t>INS-000749</t>
  </si>
  <si>
    <t>Compass Relocation Experts &amp; Storage Partners</t>
  </si>
  <si>
    <t>INS-000753</t>
  </si>
  <si>
    <t>Cedar Transit Systems &amp; Storage Partners</t>
  </si>
  <si>
    <t>INS-000760</t>
  </si>
  <si>
    <t>Guardian Van Lines &amp; Storage Co.</t>
  </si>
  <si>
    <t>INS-000761</t>
  </si>
  <si>
    <t>Pacific Cargo &amp; Storage Solutions</t>
  </si>
  <si>
    <t>INS-000769</t>
  </si>
  <si>
    <t>Cedar Van Lines &amp; Storage Co.</t>
  </si>
  <si>
    <t>INS-000774</t>
  </si>
  <si>
    <t>NorthStar Express Pros &amp; Storage Group</t>
  </si>
  <si>
    <t>INS-000776</t>
  </si>
  <si>
    <t>Cornerstone Warehouse Network &amp; Storage Co.</t>
  </si>
  <si>
    <t>INS-000777</t>
  </si>
  <si>
    <t>NorthStar Logistics Experts &amp; Storage Group</t>
  </si>
  <si>
    <t>INS-000781</t>
  </si>
  <si>
    <t>Keystone Cargo &amp; Storage Co.</t>
  </si>
  <si>
    <t>INS-000788</t>
  </si>
  <si>
    <t>Atlas Cargo Systems &amp; Storage Solutions</t>
  </si>
  <si>
    <t>INS-000792</t>
  </si>
  <si>
    <t>Cedar Storage Pros Co.</t>
  </si>
  <si>
    <t>INS-000816</t>
  </si>
  <si>
    <t>Pioneer Transfer Experts &amp; Storage Group</t>
  </si>
  <si>
    <t>INS-000822</t>
  </si>
  <si>
    <t>Guardian Transit Systems &amp; Storage Inc.</t>
  </si>
  <si>
    <t>INS-000830</t>
  </si>
  <si>
    <t>Golden Cargo Experts &amp; Storage Inc.</t>
  </si>
  <si>
    <t>INS-000841</t>
  </si>
  <si>
    <t>NorthStar Cargo Systems &amp; Storage Services</t>
  </si>
  <si>
    <t>INS-000844</t>
  </si>
  <si>
    <t>Redwood Express Pros &amp; Storage Co.</t>
  </si>
  <si>
    <t>INS-000853</t>
  </si>
  <si>
    <t>Frontier Relocation Experts &amp; Storage LLC</t>
  </si>
  <si>
    <t>INS-000856</t>
  </si>
  <si>
    <t>Summit Moving Network &amp; Storage Inc.</t>
  </si>
  <si>
    <t>INS-000857</t>
  </si>
  <si>
    <t>Sterling Logistics &amp; Storage Group</t>
  </si>
  <si>
    <t>INS-000859</t>
  </si>
  <si>
    <t>NorthStar Relocation Systems &amp; Storage Group</t>
  </si>
  <si>
    <t>INS-000868</t>
  </si>
  <si>
    <t>Beacon Moving Network &amp; Storage Group</t>
  </si>
  <si>
    <t>INS-000876</t>
  </si>
  <si>
    <t>Valley Cargo &amp; Storage Partners</t>
  </si>
  <si>
    <t>INS-000877</t>
  </si>
  <si>
    <t>Nova Warehouse Experts &amp; Storage Inc.</t>
  </si>
  <si>
    <t>INS-000885</t>
  </si>
  <si>
    <t>Coastal Logistics Network &amp; Storage Group</t>
  </si>
  <si>
    <t>INS-000890</t>
  </si>
  <si>
    <t>Apex Storage Systems Group</t>
  </si>
  <si>
    <t>INS-000891</t>
  </si>
  <si>
    <t>Guardian Moving Experts &amp; Storage LLC</t>
  </si>
  <si>
    <t>INS-000893</t>
  </si>
  <si>
    <t>Unity Express Experts &amp; Storage Inc.</t>
  </si>
  <si>
    <t>INS-000900</t>
  </si>
  <si>
    <t>Eagle Warehouse Pros &amp; Storage Group</t>
  </si>
  <si>
    <t>INS-000903</t>
  </si>
  <si>
    <t>Redwood Logistics &amp; Storage LLC</t>
  </si>
  <si>
    <t>BRK-1085</t>
  </si>
  <si>
    <t>Redwood Risk Advisors</t>
  </si>
  <si>
    <t>INS-000904</t>
  </si>
  <si>
    <t>Pioneer Warehouse &amp; Storage Partners</t>
  </si>
  <si>
    <t>INS-000906</t>
  </si>
  <si>
    <t>Coastal Transit Pros &amp; Storage Co.</t>
  </si>
  <si>
    <t>INS-000908</t>
  </si>
  <si>
    <t>Coastal Transfer Network &amp; Storage Group</t>
  </si>
  <si>
    <t>INS-000909</t>
  </si>
  <si>
    <t>Unity Storage Pros LLC</t>
  </si>
  <si>
    <t>INS-000911</t>
  </si>
  <si>
    <t>Eagle Transit Experts &amp; Storage Services</t>
  </si>
  <si>
    <t>INS-000914</t>
  </si>
  <si>
    <t>Unity Storage LLC</t>
  </si>
  <si>
    <t>INS-000937</t>
  </si>
  <si>
    <t>Coastal Transfer Experts &amp; Storage Group</t>
  </si>
  <si>
    <t>INS-000942</t>
  </si>
  <si>
    <t>Blue Ridge Transit Network &amp; Storage Services</t>
  </si>
  <si>
    <t>INS-000956</t>
  </si>
  <si>
    <t>Frontier Warehouse Pros &amp; Storage Solutions</t>
  </si>
  <si>
    <t>INS-000960</t>
  </si>
  <si>
    <t>Highland Storage Pros Group</t>
  </si>
  <si>
    <t>INS-000964</t>
  </si>
  <si>
    <t>Falcon Logistics &amp; Storage LLC</t>
  </si>
  <si>
    <t>INS-000969</t>
  </si>
  <si>
    <t>Redwood Relocation &amp; Storage Partners</t>
  </si>
  <si>
    <t>INS-000989</t>
  </si>
  <si>
    <t>Atlas Transit Experts &amp; Storage Services</t>
  </si>
  <si>
    <t>INS-000995</t>
  </si>
  <si>
    <t>Golden Moving Systems &amp; Storage Group</t>
  </si>
  <si>
    <t>INS-001011</t>
  </si>
  <si>
    <t>Eagle Transit Experts &amp; Storage Co.</t>
  </si>
  <si>
    <t>BRK-1121</t>
  </si>
  <si>
    <t>Unity Insurance Group</t>
  </si>
  <si>
    <t>INS-001017</t>
  </si>
  <si>
    <t>Oak Express Systems &amp; Storage LLC</t>
  </si>
  <si>
    <t>INS-001018</t>
  </si>
  <si>
    <t>Bridge Transfer Systems &amp; Storage Co.</t>
  </si>
  <si>
    <t>INS-001020</t>
  </si>
  <si>
    <t>Cedar Transfer &amp; Storage Partners</t>
  </si>
  <si>
    <t>INS-001036</t>
  </si>
  <si>
    <t>Silver Warehouse &amp; Storage Co.</t>
  </si>
  <si>
    <t>INS-001038</t>
  </si>
  <si>
    <t>Victory Warehouse Network &amp; Storage Co.</t>
  </si>
  <si>
    <t>INS-001049</t>
  </si>
  <si>
    <t>Bright Transfer Pros &amp; Storage Group</t>
  </si>
  <si>
    <t>INS-001051</t>
  </si>
  <si>
    <t>Liberty Transfer Network &amp; Storage Solutions</t>
  </si>
  <si>
    <t>INS-001055</t>
  </si>
  <si>
    <t>Prime Transfer Network &amp; Storage Partners</t>
  </si>
  <si>
    <t>INS-001059</t>
  </si>
  <si>
    <t>Pioneer Transfer &amp; Storage Partners</t>
  </si>
  <si>
    <t>INS-001067</t>
  </si>
  <si>
    <t>Metro Van Lines Pros &amp; Storage Co.</t>
  </si>
  <si>
    <t>INS-001069</t>
  </si>
  <si>
    <t>Evergreen Cargo &amp; Storage Partners</t>
  </si>
  <si>
    <t>INS-001071</t>
  </si>
  <si>
    <t>TrueNorth Warehouse &amp; Storage Co.</t>
  </si>
  <si>
    <t>INS-001075</t>
  </si>
  <si>
    <t>Pacific Warehouse Experts &amp; Storage Group</t>
  </si>
  <si>
    <t>INS-001076</t>
  </si>
  <si>
    <t>Cedar Relocation Systems &amp; Storage Group</t>
  </si>
  <si>
    <t>INS-001077</t>
  </si>
  <si>
    <t>Eagle Warehouse Experts &amp; Storage Services</t>
  </si>
  <si>
    <t>BRK-1095</t>
  </si>
  <si>
    <t>First Choice Risk Advisors</t>
  </si>
  <si>
    <t>INS-001088</t>
  </si>
  <si>
    <t>Cornerstone Logistics &amp; Storage Partners</t>
  </si>
  <si>
    <t>INS-001089</t>
  </si>
  <si>
    <t>Pacific Transit Experts &amp; Storage Inc.</t>
  </si>
  <si>
    <t>INS-001090</t>
  </si>
  <si>
    <t>NorthStar Relocation Systems &amp; Storage LLC</t>
  </si>
  <si>
    <t>INS-001093</t>
  </si>
  <si>
    <t>Apex Express Experts &amp; Storage Inc.</t>
  </si>
  <si>
    <t>INS-001097</t>
  </si>
  <si>
    <t>Atlas Transfer Pros &amp; Storage LLC</t>
  </si>
  <si>
    <t>INS-001098</t>
  </si>
  <si>
    <t>Blue Ridge Transfer &amp; Storage Solutions</t>
  </si>
  <si>
    <t>INS-001102</t>
  </si>
  <si>
    <t>Bridge Transfer Experts &amp; Storage Co.</t>
  </si>
  <si>
    <t>INS-001103</t>
  </si>
  <si>
    <t>Victory Transfer &amp; Storage Partners</t>
  </si>
  <si>
    <t>INS-001107</t>
  </si>
  <si>
    <t>Frontier Relocation Systems &amp; Storage Partners</t>
  </si>
  <si>
    <t>INS-001124</t>
  </si>
  <si>
    <t>Unity Moving &amp; Storage Partners</t>
  </si>
  <si>
    <t>INS-001127</t>
  </si>
  <si>
    <t>Bright Cargo &amp; Storage Group</t>
  </si>
  <si>
    <t>INS-001139</t>
  </si>
  <si>
    <t>Ironwood Logistics &amp; Storage Partners</t>
  </si>
  <si>
    <t>INS-001145</t>
  </si>
  <si>
    <t>Golden Relocation Experts &amp; Storage Services</t>
  </si>
  <si>
    <t>INS-001152</t>
  </si>
  <si>
    <t>Bridge Storage Experts Partners</t>
  </si>
  <si>
    <t>INS-001163</t>
  </si>
  <si>
    <t>Frontier Logistics &amp; Storage LLC</t>
  </si>
  <si>
    <t>BRK-1021</t>
  </si>
  <si>
    <t>Beacon Insurance Brokers</t>
  </si>
  <si>
    <t>INS-001164</t>
  </si>
  <si>
    <t>Golden Transit Experts &amp; Storage Inc.</t>
  </si>
  <si>
    <t>INS-001171</t>
  </si>
  <si>
    <t>Keystone Van Lines Systems &amp; Storage Partners</t>
  </si>
  <si>
    <t>INS-001174</t>
  </si>
  <si>
    <t>Redwood Express &amp; Storage Group</t>
  </si>
  <si>
    <t>INS-001181</t>
  </si>
  <si>
    <t>Cedar Moving Pros &amp; Storage Group</t>
  </si>
  <si>
    <t>INS-001184</t>
  </si>
  <si>
    <t>Harbor Relocation Systems &amp; Storage Partners</t>
  </si>
  <si>
    <t>INS-001187</t>
  </si>
  <si>
    <t>Unity Cargo Pros &amp; Storage Solutions</t>
  </si>
  <si>
    <t>INS-001191</t>
  </si>
  <si>
    <t>Eagle Transit Experts &amp; Storage LLC</t>
  </si>
  <si>
    <t>INS-001193</t>
  </si>
  <si>
    <t>Cedar Express &amp; Storage Group</t>
  </si>
  <si>
    <t>INS-001194</t>
  </si>
  <si>
    <t>Redwood Storage &amp; Storage Partners</t>
  </si>
  <si>
    <t>INS-001207</t>
  </si>
  <si>
    <t>Heritage Moving &amp; Storage Partners</t>
  </si>
  <si>
    <t>INS-001217</t>
  </si>
  <si>
    <t>Nova Moving &amp; Storage LLC</t>
  </si>
  <si>
    <t>INS-001226</t>
  </si>
  <si>
    <t>Blue Ridge Logistics Pros &amp; Storage Group</t>
  </si>
  <si>
    <t>INS-001233</t>
  </si>
  <si>
    <t>Liberty Warehouse &amp; Storage Services</t>
  </si>
  <si>
    <t>INS-001236</t>
  </si>
  <si>
    <t>Summit Van Lines &amp; Storage Solutions</t>
  </si>
  <si>
    <t>INS-001241</t>
  </si>
  <si>
    <t>Sterling Transfer Experts &amp; Storage Group</t>
  </si>
  <si>
    <t>INS-001243</t>
  </si>
  <si>
    <t>Capital Transit &amp; Storage Services</t>
  </si>
  <si>
    <t>INS-001246</t>
  </si>
  <si>
    <t>Ironwood Transfer Systems &amp; Storage Group</t>
  </si>
  <si>
    <t>INS-001248</t>
  </si>
  <si>
    <t>Golden Transfer Experts &amp; Storage LLC</t>
  </si>
  <si>
    <t>INS-001256</t>
  </si>
  <si>
    <t>Cornerstone Relocation Pros &amp; Storage Co.</t>
  </si>
  <si>
    <t>INS-001258</t>
  </si>
  <si>
    <t>Bridge Storage Experts LLC</t>
  </si>
  <si>
    <t>INS-001261</t>
  </si>
  <si>
    <t>Redwood Van Lines Pros &amp; Storage Partners</t>
  </si>
  <si>
    <t>INS-001264</t>
  </si>
  <si>
    <t>Evergreen Storage Systems Group</t>
  </si>
  <si>
    <t>INS-001275</t>
  </si>
  <si>
    <t>Victory Cargo Pros &amp; Storage Services</t>
  </si>
  <si>
    <t>INS-001292</t>
  </si>
  <si>
    <t>Beacon Relocation Pros &amp; Storage Services</t>
  </si>
  <si>
    <t>INS-001298</t>
  </si>
  <si>
    <t>Atlas Cargo Pros &amp; Storage Services</t>
  </si>
  <si>
    <t>INS-001304</t>
  </si>
  <si>
    <t>Blue Ridge Transfer Systems &amp; Storage Solutions</t>
  </si>
  <si>
    <t>INS-001318</t>
  </si>
  <si>
    <t>Frontier Express Experts &amp; Storage Solutions</t>
  </si>
  <si>
    <t>INS-001320</t>
  </si>
  <si>
    <t>Blue Ridge Transit Network &amp; Storage Solutions</t>
  </si>
  <si>
    <t>INS-001324</t>
  </si>
  <si>
    <t>NorthStar Van Lines &amp; Storage Services</t>
  </si>
  <si>
    <t>INS-001327</t>
  </si>
  <si>
    <t>Blue Ridge Cargo Experts &amp; Storage Co.</t>
  </si>
  <si>
    <t>INS-001330</t>
  </si>
  <si>
    <t>Ironwood Moving &amp; Storage Solutions</t>
  </si>
  <si>
    <t>INS-001333</t>
  </si>
  <si>
    <t>Unity Moving Network &amp; Storage Group</t>
  </si>
  <si>
    <t>INS-001344</t>
  </si>
  <si>
    <t>Atlas Warehouse Network &amp; Storage Inc.</t>
  </si>
  <si>
    <t>INS-001355</t>
  </si>
  <si>
    <t>Highland Express Pros &amp; Storage Group</t>
  </si>
  <si>
    <t>INS-001365</t>
  </si>
  <si>
    <t>Harbor Logistics Pros &amp; Storage Co.</t>
  </si>
  <si>
    <t>INS-001394</t>
  </si>
  <si>
    <t>Bridge Transit &amp; Storage Partners</t>
  </si>
  <si>
    <t>POL-2023007278</t>
  </si>
  <si>
    <t>POL-2024011613</t>
  </si>
  <si>
    <t>POL-2024010577</t>
  </si>
  <si>
    <t>POL-2024008002</t>
  </si>
  <si>
    <t>POL-2024002385</t>
  </si>
  <si>
    <t>POL-2024004953</t>
  </si>
  <si>
    <t>POL-2024008319</t>
  </si>
  <si>
    <t>POL-2024011080</t>
  </si>
  <si>
    <t>POL-2024009475</t>
  </si>
  <si>
    <t>POL-2024006602</t>
  </si>
  <si>
    <t>POL-2024004738</t>
  </si>
  <si>
    <t>POL-2024013197</t>
  </si>
  <si>
    <t>POL-2024005652</t>
  </si>
  <si>
    <t>POL-2024005229</t>
  </si>
  <si>
    <t>POL-2024003099</t>
  </si>
  <si>
    <t>POL-2024011479</t>
  </si>
  <si>
    <t>POL-2024000718</t>
  </si>
  <si>
    <t>POL-2024007966</t>
  </si>
  <si>
    <t>POL-2024014843</t>
  </si>
  <si>
    <t>POL-2024013043</t>
  </si>
  <si>
    <t>POL-2024000297</t>
  </si>
  <si>
    <t>POL-2024007639</t>
  </si>
  <si>
    <t>POL-2024015257</t>
  </si>
  <si>
    <t>POL-2024002940</t>
  </si>
  <si>
    <t>POL-2024010858</t>
  </si>
  <si>
    <t>POL-2024001283</t>
  </si>
  <si>
    <t>POL-2024009829</t>
  </si>
  <si>
    <t>POL-2024000715</t>
  </si>
  <si>
    <t>POL-2024007812</t>
  </si>
  <si>
    <t>POL-2024004694</t>
  </si>
  <si>
    <t>POL-2024009530</t>
  </si>
  <si>
    <t>POL-2024009258</t>
  </si>
  <si>
    <t>POL-2024012180</t>
  </si>
  <si>
    <t>POL-2024001263</t>
  </si>
  <si>
    <t>POL-2024004853</t>
  </si>
  <si>
    <t>POL-2024008054</t>
  </si>
  <si>
    <t>INS-001403</t>
  </si>
  <si>
    <t>Frontier Logistics Pros &amp; Storage Solutions</t>
  </si>
  <si>
    <t>POL-2024002861</t>
  </si>
  <si>
    <t>POL-2024004652</t>
  </si>
  <si>
    <t>POL-2024000241</t>
  </si>
  <si>
    <t>POL-2024011160</t>
  </si>
  <si>
    <t>POL-2024003142</t>
  </si>
  <si>
    <t>POL-2024006886</t>
  </si>
  <si>
    <t>POL-2024001886</t>
  </si>
  <si>
    <t>POL-2024007348</t>
  </si>
  <si>
    <t>POL-2024006940</t>
  </si>
  <si>
    <t>POL-2024001933</t>
  </si>
  <si>
    <t>POL-2024007339</t>
  </si>
  <si>
    <t>POL-2024005777</t>
  </si>
  <si>
    <t>POL-2024011894</t>
  </si>
  <si>
    <t>POL-2024007814</t>
  </si>
  <si>
    <t>POL-2024006419</t>
  </si>
  <si>
    <t>POL-2024011764</t>
  </si>
  <si>
    <t>POL-2024008923</t>
  </si>
  <si>
    <t>POL-2024012699</t>
  </si>
  <si>
    <t>POL-2024001794</t>
  </si>
  <si>
    <t>POL-2024011261</t>
  </si>
  <si>
    <t>POL-2024006945</t>
  </si>
  <si>
    <t>POL-2024004341</t>
  </si>
  <si>
    <t>POL-2024006041</t>
  </si>
  <si>
    <t>POL-2024003741</t>
  </si>
  <si>
    <t>POL-2024000776</t>
  </si>
  <si>
    <t>POL-2024008561</t>
  </si>
  <si>
    <t>POL-2024011003</t>
  </si>
  <si>
    <t>POL-2024012466</t>
  </si>
  <si>
    <t>POL-2024000733</t>
  </si>
  <si>
    <t>POL-2024009158</t>
  </si>
  <si>
    <t>POL-2024014243</t>
  </si>
  <si>
    <t>POL-2024010526</t>
  </si>
  <si>
    <t>POL-2024013365</t>
  </si>
  <si>
    <t>POL-2024007181</t>
  </si>
  <si>
    <t>POL-2024009671</t>
  </si>
  <si>
    <t>POL-2024005042</t>
  </si>
  <si>
    <t>POL-2024010254</t>
  </si>
  <si>
    <t>POL-2024015389</t>
  </si>
  <si>
    <t>POL-2024008743</t>
  </si>
  <si>
    <t>POL-2024007626</t>
  </si>
  <si>
    <t>POL-2024014974</t>
  </si>
  <si>
    <t>POL-2024007753</t>
  </si>
  <si>
    <t>POL-2024004504</t>
  </si>
  <si>
    <t>POL-2024011992</t>
  </si>
  <si>
    <t>POL-2024014820</t>
  </si>
  <si>
    <t>POL-2024014898</t>
  </si>
  <si>
    <t>POL-2024010892</t>
  </si>
  <si>
    <t>POL-2024006972</t>
  </si>
  <si>
    <t>POL-2024007255</t>
  </si>
  <si>
    <t>POL-2024001102</t>
  </si>
  <si>
    <t>POL-2024009367</t>
  </si>
  <si>
    <t>POL-2024010595</t>
  </si>
  <si>
    <t>POL-2024011355</t>
  </si>
  <si>
    <t>POL-2024012438</t>
  </si>
  <si>
    <t>POL-2024005339</t>
  </si>
  <si>
    <t>POL-2024007164</t>
  </si>
  <si>
    <t>POL-2024003451</t>
  </si>
  <si>
    <t>POL-2024007878</t>
  </si>
  <si>
    <t>INS-001409</t>
  </si>
  <si>
    <t>Silver Storage Group</t>
  </si>
  <si>
    <t>POL-2024005096</t>
  </si>
  <si>
    <t>POL-2024003314</t>
  </si>
  <si>
    <t>POL-2024007715</t>
  </si>
  <si>
    <t>POL-2024012832</t>
  </si>
  <si>
    <t>POL-2024003635</t>
  </si>
  <si>
    <t>POL-2024007121</t>
  </si>
  <si>
    <t>POL-2024012833</t>
  </si>
  <si>
    <t>POL-2024003593</t>
  </si>
  <si>
    <t>POL-2024006141</t>
  </si>
  <si>
    <t>POL-2024000003</t>
  </si>
  <si>
    <t>POL-2024008346</t>
  </si>
  <si>
    <t>POL-2024003669</t>
  </si>
  <si>
    <t>POL-2024000192</t>
  </si>
  <si>
    <t>POL-2024008359</t>
  </si>
  <si>
    <t>POL-2024013345</t>
  </si>
  <si>
    <t>POL-2024003172</t>
  </si>
  <si>
    <t>POL-2024013401</t>
  </si>
  <si>
    <t>POL-2024015121</t>
  </si>
  <si>
    <t>POL-2024012350</t>
  </si>
  <si>
    <t>POL-2024015208</t>
  </si>
  <si>
    <t>POL-2024010658</t>
  </si>
  <si>
    <t>POL-2024003191</t>
  </si>
  <si>
    <t>POL-2024000331</t>
  </si>
  <si>
    <t>POL-2024006670</t>
  </si>
  <si>
    <t>POL-2024011322</t>
  </si>
  <si>
    <t>POL-2024006068</t>
  </si>
  <si>
    <t>POL-2024010864</t>
  </si>
  <si>
    <t>POL-2024001777</t>
  </si>
  <si>
    <t>POL-2024010002</t>
  </si>
  <si>
    <t>POL-2024012303</t>
  </si>
  <si>
    <t>POL-2024000337</t>
  </si>
  <si>
    <t>POL-2024006360</t>
  </si>
  <si>
    <t>POL-2024009122</t>
  </si>
  <si>
    <t>POL-2024000964</t>
  </si>
  <si>
    <t>POL-2024014942</t>
  </si>
  <si>
    <t>POL-2024011330</t>
  </si>
  <si>
    <t>POL-2024015271</t>
  </si>
  <si>
    <t>POL-2024006682</t>
  </si>
  <si>
    <t>POL-2024002932</t>
  </si>
  <si>
    <t>POL-2024004669</t>
  </si>
  <si>
    <t>POL-2024006180</t>
  </si>
  <si>
    <t>POL-2024001757</t>
  </si>
  <si>
    <t>POL-2024008196</t>
  </si>
  <si>
    <t>POL-2024002709</t>
  </si>
  <si>
    <t>POL-2024014486</t>
  </si>
  <si>
    <t>POL-2024003854</t>
  </si>
  <si>
    <t>POL-2024013801</t>
  </si>
  <si>
    <t>POL-2024008200</t>
  </si>
  <si>
    <t>POL-2024008018</t>
  </si>
  <si>
    <t>POL-2024012683</t>
  </si>
  <si>
    <t>POL-2024013074</t>
  </si>
  <si>
    <t>POL-2024012804</t>
  </si>
  <si>
    <t>POL-2024011885</t>
  </si>
  <si>
    <t>POL-2024004957</t>
  </si>
  <si>
    <t>POL-2024009786</t>
  </si>
  <si>
    <t>POL-2024002247</t>
  </si>
  <si>
    <t>POL-2024011827</t>
  </si>
  <si>
    <t>POL-2024011561</t>
  </si>
  <si>
    <t>POL-2024002413</t>
  </si>
  <si>
    <t>POL-2024008033</t>
  </si>
  <si>
    <t>POL-2024003856</t>
  </si>
  <si>
    <t>POL-2024000584</t>
  </si>
  <si>
    <t>POL-2024008411</t>
  </si>
  <si>
    <t>POL-2024002392</t>
  </si>
  <si>
    <t>POL-2024015372</t>
  </si>
  <si>
    <t>POL-2024011841</t>
  </si>
  <si>
    <t>POL-2024004099</t>
  </si>
  <si>
    <t>POL-2024010275</t>
  </si>
  <si>
    <t>POL-2024007308</t>
  </si>
  <si>
    <t>POL-2024005144</t>
  </si>
  <si>
    <t>POL-2024011692</t>
  </si>
  <si>
    <t>POL-2024008007</t>
  </si>
  <si>
    <t>POL-2024011842</t>
  </si>
  <si>
    <t>POL-2024003651</t>
  </si>
  <si>
    <t>POL-2024003290</t>
  </si>
  <si>
    <t>POL-2024008684</t>
  </si>
  <si>
    <t>POL-2024005850</t>
  </si>
  <si>
    <t>POL-2024013339</t>
  </si>
  <si>
    <t>POL-2024009736</t>
  </si>
  <si>
    <t>POL-2024003098</t>
  </si>
  <si>
    <t>POL-2024009673</t>
  </si>
  <si>
    <t>POL-2024007877</t>
  </si>
  <si>
    <t>POL-2024006097</t>
  </si>
  <si>
    <t>POL-2024006859</t>
  </si>
  <si>
    <t>POL-2024004810</t>
  </si>
  <si>
    <t>POL-2024012312</t>
  </si>
  <si>
    <t>POL-2024007937</t>
  </si>
  <si>
    <t>POL-2024000709</t>
  </si>
  <si>
    <t>POL-2024014047</t>
  </si>
  <si>
    <t>POL-2024000816</t>
  </si>
  <si>
    <t>POL-2024005496</t>
  </si>
  <si>
    <t>POL-2024015401</t>
  </si>
  <si>
    <t>POL-2024011565</t>
  </si>
  <si>
    <t>POL-2024002669</t>
  </si>
  <si>
    <t>POL-2024006697</t>
  </si>
  <si>
    <t>POL-2024013551</t>
  </si>
  <si>
    <t>POL-2024008181</t>
  </si>
  <si>
    <t>POL-2024006326</t>
  </si>
  <si>
    <t>POL-2024000252</t>
  </si>
  <si>
    <t>POL-2024003168</t>
  </si>
  <si>
    <t>POL-2024011669</t>
  </si>
  <si>
    <t>POL-2024007942</t>
  </si>
  <si>
    <t>POL-2024007949</t>
  </si>
  <si>
    <t>POL-2024015111</t>
  </si>
  <si>
    <t>POL-2024005954</t>
  </si>
  <si>
    <t>POL-2024011429</t>
  </si>
  <si>
    <t>POL-2024007704</t>
  </si>
  <si>
    <t>POL-2024008918</t>
  </si>
  <si>
    <t>POL-2024013436</t>
  </si>
  <si>
    <t>POL-2024003276</t>
  </si>
  <si>
    <t>POL-2024000316</t>
  </si>
  <si>
    <t>POL-2024010869</t>
  </si>
  <si>
    <t>POL-2024008244</t>
  </si>
  <si>
    <t>POL-2024001604</t>
  </si>
  <si>
    <t>POL-2024009282</t>
  </si>
  <si>
    <t>POL-2024002733</t>
  </si>
  <si>
    <t>POL-2024006468</t>
  </si>
  <si>
    <t>POL-2024012754</t>
  </si>
  <si>
    <t>POL-2024008911</t>
  </si>
  <si>
    <t>POL-2024002670</t>
  </si>
  <si>
    <t>POL-2024012596</t>
  </si>
  <si>
    <t>POL-2024012927</t>
  </si>
  <si>
    <t>POL-2024003656</t>
  </si>
  <si>
    <t>POL-2024012005</t>
  </si>
  <si>
    <t>POL-2024014723</t>
  </si>
  <si>
    <t>POL-2024006271</t>
  </si>
  <si>
    <t>POL-2024012995</t>
  </si>
  <si>
    <t>POL-2024006605</t>
  </si>
  <si>
    <t>POL-2024013164</t>
  </si>
  <si>
    <t>POL-2024003209</t>
  </si>
  <si>
    <t>POL-2024009880</t>
  </si>
  <si>
    <t>POL-2024009369</t>
  </si>
  <si>
    <t>POL-2024011305</t>
  </si>
  <si>
    <t>POL-2024009817</t>
  </si>
  <si>
    <t>POL-2024006899</t>
  </si>
  <si>
    <t>POL-2024013276</t>
  </si>
  <si>
    <t>POL-2024000696</t>
  </si>
  <si>
    <t>POL-2024004544</t>
  </si>
  <si>
    <t>POL-2024002558</t>
  </si>
  <si>
    <t>POL-2024004896</t>
  </si>
  <si>
    <t>POL-2024005265</t>
  </si>
  <si>
    <t>POL-2024011161</t>
  </si>
  <si>
    <t>POL-2024008681</t>
  </si>
  <si>
    <t>POL-2024000048</t>
  </si>
  <si>
    <t>INS-001422</t>
  </si>
  <si>
    <t>Nova Relocation Systems &amp; Storage Services</t>
  </si>
  <si>
    <t>POL-2024014789</t>
  </si>
  <si>
    <t>POL-2024005178</t>
  </si>
  <si>
    <t>POL-2024004824</t>
  </si>
  <si>
    <t>POL-2024014009</t>
  </si>
  <si>
    <t>POL-2024005057</t>
  </si>
  <si>
    <t>POL-2024013343</t>
  </si>
  <si>
    <t>POL-2024005706</t>
  </si>
  <si>
    <t>POL-2024014782</t>
  </si>
  <si>
    <t>POL-2024000282</t>
  </si>
  <si>
    <t>POL-2024010168</t>
  </si>
  <si>
    <t>POL-2024011358</t>
  </si>
  <si>
    <t>POL-2024013128</t>
  </si>
  <si>
    <t>POL-2024011040</t>
  </si>
  <si>
    <t>POL-2024007168</t>
  </si>
  <si>
    <t>POL-2024004607</t>
  </si>
  <si>
    <t>POL-2024003291</t>
  </si>
  <si>
    <t>POL-2024009891</t>
  </si>
  <si>
    <t>POL-2024002909</t>
  </si>
  <si>
    <t>POL-2024005828</t>
  </si>
  <si>
    <t>POL-2024009879</t>
  </si>
  <si>
    <t>POL-2024013541</t>
  </si>
  <si>
    <t>POL-2024000979</t>
  </si>
  <si>
    <t>POL-2024014115</t>
  </si>
  <si>
    <t>POL-2024002755</t>
  </si>
  <si>
    <t>POL-2024002286</t>
  </si>
  <si>
    <t>POL-2024009214</t>
  </si>
  <si>
    <t>POL-2024012224</t>
  </si>
  <si>
    <t>POL-2024007925</t>
  </si>
  <si>
    <t>POL-2024013341</t>
  </si>
  <si>
    <t>POL-2024011957</t>
  </si>
  <si>
    <t>POL-2024004912</t>
  </si>
  <si>
    <t>POL-2024001249</t>
  </si>
  <si>
    <t>POL-2024009116</t>
  </si>
  <si>
    <t>POL-2024013908</t>
  </si>
  <si>
    <t>POL-2024013028</t>
  </si>
  <si>
    <t>POL-2024002949</t>
  </si>
  <si>
    <t>POL-2024010643</t>
  </si>
  <si>
    <t>POL-2024014780</t>
  </si>
  <si>
    <t>POL-2024010134</t>
  </si>
  <si>
    <t>POL-2024005886</t>
  </si>
  <si>
    <t>POL-2024005812</t>
  </si>
  <si>
    <t>POL-2024011540</t>
  </si>
  <si>
    <t>POL-2024014482</t>
  </si>
  <si>
    <t>POL-2024003452</t>
  </si>
  <si>
    <t>POL-2024001309</t>
  </si>
  <si>
    <t>POL-2024014185</t>
  </si>
  <si>
    <t>POL-2024001908</t>
  </si>
  <si>
    <t>POL-2024015053</t>
  </si>
  <si>
    <t>POL-2024002013</t>
  </si>
  <si>
    <t>POL-2024002343</t>
  </si>
  <si>
    <t>POL-2024015464</t>
  </si>
  <si>
    <t>POL-2024009961</t>
  </si>
  <si>
    <t>POL-2024000885</t>
  </si>
  <si>
    <t>POL-2024000909</t>
  </si>
  <si>
    <t>INS-001427</t>
  </si>
  <si>
    <t>Harbor Logistics Systems &amp; Storage Group</t>
  </si>
  <si>
    <t>POL-2024004048</t>
  </si>
  <si>
    <t>POL-2024011943</t>
  </si>
  <si>
    <t>POL-2024009854</t>
  </si>
  <si>
    <t>POL-2024014264</t>
  </si>
  <si>
    <t>POL-2024002651</t>
  </si>
  <si>
    <t>POL-2024012898</t>
  </si>
  <si>
    <t>POL-2024013308</t>
  </si>
  <si>
    <t>POL-2024004814</t>
  </si>
  <si>
    <t>POL-2024009328</t>
  </si>
  <si>
    <t>POL-2024010339</t>
  </si>
  <si>
    <t>POL-2024003155</t>
  </si>
  <si>
    <t>POL-2024006783</t>
  </si>
  <si>
    <t>POL-2024001268</t>
  </si>
  <si>
    <t>POL-2024003550</t>
  </si>
  <si>
    <t>POL-2024013675</t>
  </si>
  <si>
    <t>POL-2024005915</t>
  </si>
  <si>
    <t>POL-2024006963</t>
  </si>
  <si>
    <t>POL-2024009676</t>
  </si>
  <si>
    <t>POL-2024001728</t>
  </si>
  <si>
    <t>POL-2024009931</t>
  </si>
  <si>
    <t>POL-2024005548</t>
  </si>
  <si>
    <t>POL-2024009118</t>
  </si>
  <si>
    <t>POL-2024006327</t>
  </si>
  <si>
    <t>POL-2024002284</t>
  </si>
  <si>
    <t>POL-2024001639</t>
  </si>
  <si>
    <t>POL-2024000182</t>
  </si>
  <si>
    <t>POL-2024000216</t>
  </si>
  <si>
    <t>POL-2024011107</t>
  </si>
  <si>
    <t>POL-2024005529</t>
  </si>
  <si>
    <t>POL-2024014597</t>
  </si>
  <si>
    <t>POL-2024008044</t>
  </si>
  <si>
    <t>POL-2024000630</t>
  </si>
  <si>
    <t>POL-2024009385</t>
  </si>
  <si>
    <t>POL-2024011109</t>
  </si>
  <si>
    <t>POL-2024009768</t>
  </si>
  <si>
    <t>POL-2024014022</t>
  </si>
  <si>
    <t>POL-2024008399</t>
  </si>
  <si>
    <t>POL-2024006910</t>
  </si>
  <si>
    <t>POL-2024003947</t>
  </si>
  <si>
    <t>POL-2024004653</t>
  </si>
  <si>
    <t>POL-2024014619</t>
  </si>
  <si>
    <t>POL-2024014757</t>
  </si>
  <si>
    <t>POL-2024015393</t>
  </si>
  <si>
    <t>POL-2024008678</t>
  </si>
  <si>
    <t>POL-2024008620</t>
  </si>
  <si>
    <t>POL-2024010762</t>
  </si>
  <si>
    <t>POL-2024001807</t>
  </si>
  <si>
    <t>POL-2024015309</t>
  </si>
  <si>
    <t>POL-2024009563</t>
  </si>
  <si>
    <t>POL-2024005049</t>
  </si>
  <si>
    <t>POL-2024003495</t>
  </si>
  <si>
    <t>POL-2024007599</t>
  </si>
  <si>
    <t>POL-2024002221</t>
  </si>
  <si>
    <t>POL-2024013860</t>
  </si>
  <si>
    <t>POL-2024014945</t>
  </si>
  <si>
    <t>POL-2024003130</t>
  </si>
  <si>
    <t>POL-2024012739</t>
  </si>
  <si>
    <t>POL-2024005355</t>
  </si>
  <si>
    <t>POL-2024003323</t>
  </si>
  <si>
    <t>POL-2024001649</t>
  </si>
  <si>
    <t>POL-2024001529</t>
  </si>
  <si>
    <t>POL-2024013853</t>
  </si>
  <si>
    <t>POL-2024006048</t>
  </si>
  <si>
    <t>POL-2024011773</t>
  </si>
  <si>
    <t>POL-2024005539</t>
  </si>
  <si>
    <t>POL-2024001085</t>
  </si>
  <si>
    <t>POL-2024011198</t>
  </si>
  <si>
    <t>POL-2024004672</t>
  </si>
  <si>
    <t>POL-2024003115</t>
  </si>
  <si>
    <t>POL-2024014747</t>
  </si>
  <si>
    <t>POL-2024009096</t>
  </si>
  <si>
    <t>POL-2024006430</t>
  </si>
  <si>
    <t>POL-2024002336</t>
  </si>
  <si>
    <t>POL-2024007533</t>
  </si>
  <si>
    <t>POL-2024014289</t>
  </si>
  <si>
    <t>POL-2024006059</t>
  </si>
  <si>
    <t>POL-2024007990</t>
  </si>
  <si>
    <t>POL-2024003910</t>
  </si>
  <si>
    <t>POL-2024014008</t>
  </si>
  <si>
    <t>POL-2024007514</t>
  </si>
  <si>
    <t>POL-2024010415</t>
  </si>
  <si>
    <t>POL-2024001253</t>
  </si>
  <si>
    <t>POL-2024010532</t>
  </si>
  <si>
    <t>POL-2024013219</t>
  </si>
  <si>
    <t>POL-2024001416</t>
  </si>
  <si>
    <t>POL-2024009170</t>
  </si>
  <si>
    <t>POL-2024005451</t>
  </si>
  <si>
    <t>POL-2024010449</t>
  </si>
  <si>
    <t>POL-2024012784</t>
  </si>
  <si>
    <t>POL-2024009927</t>
  </si>
  <si>
    <t>POL-2024011172</t>
  </si>
  <si>
    <t>POL-2024003057</t>
  </si>
  <si>
    <t>POL-2024006126</t>
  </si>
  <si>
    <t>POL-2024012333</t>
  </si>
  <si>
    <t>POL-2024013961</t>
  </si>
  <si>
    <t>POL-2024009622</t>
  </si>
  <si>
    <t>POL-2024002034</t>
  </si>
  <si>
    <t>POL-2024005028</t>
  </si>
  <si>
    <t>POL-2024009766</t>
  </si>
  <si>
    <t>POL-2024010569</t>
  </si>
  <si>
    <t>POL-2024000726</t>
  </si>
  <si>
    <t>POL-2024009243</t>
  </si>
  <si>
    <t>POL-2024004248</t>
  </si>
  <si>
    <t>POL-2024002060</t>
  </si>
  <si>
    <t>POL-2024003141</t>
  </si>
  <si>
    <t>POL-2024001624</t>
  </si>
  <si>
    <t>POL-2024014202</t>
  </si>
  <si>
    <t>POL-2024002860</t>
  </si>
  <si>
    <t>POL-2024007489</t>
  </si>
  <si>
    <t>POL-2024003355</t>
  </si>
  <si>
    <t>POL-2024002141</t>
  </si>
  <si>
    <t>POL-2024008653</t>
  </si>
  <si>
    <t>POL-2024007403</t>
  </si>
  <si>
    <t>POL-2024005235</t>
  </si>
  <si>
    <t>POL-2024005308</t>
  </si>
  <si>
    <t>POL-2024004949</t>
  </si>
  <si>
    <t>POL-2024004930</t>
  </si>
  <si>
    <t>POL-2024009169</t>
  </si>
  <si>
    <t>POL-2024002786</t>
  </si>
  <si>
    <t>POL-2024013424</t>
  </si>
  <si>
    <t>INS-001439</t>
  </si>
  <si>
    <t>River Moving &amp; Storage Group</t>
  </si>
  <si>
    <t>POL-2024003875</t>
  </si>
  <si>
    <t>POL-2024012812</t>
  </si>
  <si>
    <t>POL-2024006937</t>
  </si>
  <si>
    <t>POL-2024008500</t>
  </si>
  <si>
    <t>POL-2024002837</t>
  </si>
  <si>
    <t>POL-2024003114</t>
  </si>
  <si>
    <t>POL-2024010289</t>
  </si>
  <si>
    <t>POL-2024012562</t>
  </si>
  <si>
    <t>POL-2024005780</t>
  </si>
  <si>
    <t>POL-2024008557</t>
  </si>
  <si>
    <t>POL-2024012718</t>
  </si>
  <si>
    <t>POL-2024009348</t>
  </si>
  <si>
    <t>POL-2024014563</t>
  </si>
  <si>
    <t>POL-2024002673</t>
  </si>
  <si>
    <t>POL-2024003455</t>
  </si>
  <si>
    <t>POL-2024006075</t>
  </si>
  <si>
    <t>POL-2024010184</t>
  </si>
  <si>
    <t>POL-2024006508</t>
  </si>
  <si>
    <t>POL-2024001475</t>
  </si>
  <si>
    <t>POL-2024009498</t>
  </si>
  <si>
    <t>POL-2024003827</t>
  </si>
  <si>
    <t>POL-2024004211</t>
  </si>
  <si>
    <t>POL-2024006187</t>
  </si>
  <si>
    <t>POL-2024003739</t>
  </si>
  <si>
    <t>POL-2024001665</t>
  </si>
  <si>
    <t>POL-2024006442</t>
  </si>
  <si>
    <t>POL-2024011523</t>
  </si>
  <si>
    <t>POL-2024014632</t>
  </si>
  <si>
    <t>POL-2024010729</t>
  </si>
  <si>
    <t>POL-2024004925</t>
  </si>
  <si>
    <t>POL-2024002838</t>
  </si>
  <si>
    <t>POL-2024004295</t>
  </si>
  <si>
    <t>POL-2024009632</t>
  </si>
  <si>
    <t>POL-2024003809</t>
  </si>
  <si>
    <t>POL-2024012045</t>
  </si>
  <si>
    <t>POL-2024005152</t>
  </si>
  <si>
    <t>POL-2024005554</t>
  </si>
  <si>
    <t>POL-2024013833</t>
  </si>
  <si>
    <t>POL-2024002238</t>
  </si>
  <si>
    <t>POL-2024008126</t>
  </si>
  <si>
    <t>POL-2024009654</t>
  </si>
  <si>
    <t>POL-2024000403</t>
  </si>
  <si>
    <t>POL-2024008437</t>
  </si>
  <si>
    <t>POL-2024002492</t>
  </si>
  <si>
    <t>POL-2024005161</t>
  </si>
  <si>
    <t>POL-2024001217</t>
  </si>
  <si>
    <t>POL-2024005218</t>
  </si>
  <si>
    <t>POL-2024010196</t>
  </si>
  <si>
    <t>POL-2024009514</t>
  </si>
  <si>
    <t>POL-2024005783</t>
  </si>
  <si>
    <t>POL-2024007984</t>
  </si>
  <si>
    <t>POL-2024010863</t>
  </si>
  <si>
    <t>POL-2024010959</t>
  </si>
  <si>
    <t>POL-2024010994</t>
  </si>
  <si>
    <t>POL-2024005864</t>
  </si>
  <si>
    <t>POL-2024007605</t>
  </si>
  <si>
    <t>POL-2024007686</t>
  </si>
  <si>
    <t>POL-2024000745</t>
  </si>
  <si>
    <t>POL-2024012815</t>
  </si>
  <si>
    <t>POL-2024015349</t>
  </si>
  <si>
    <t>POL-2024005967</t>
  </si>
  <si>
    <t>POL-2024010273</t>
  </si>
  <si>
    <t>POL-2024001026</t>
  </si>
  <si>
    <t>POL-2024007303</t>
  </si>
  <si>
    <t>POL-2024011074</t>
  </si>
  <si>
    <t>POL-2024010775</t>
  </si>
  <si>
    <t>POL-2024003863</t>
  </si>
  <si>
    <t>POL-2024004640</t>
  </si>
  <si>
    <t>POL-2024001536</t>
  </si>
  <si>
    <t>POL-2024012048</t>
  </si>
  <si>
    <t>POL-2024002424</t>
  </si>
  <si>
    <t>POL-2024008720</t>
  </si>
  <si>
    <t>POL-2024004886</t>
  </si>
  <si>
    <t>POL-2024013166</t>
  </si>
  <si>
    <t>POL-2024004110</t>
  </si>
  <si>
    <t>POL-2024013613</t>
  </si>
  <si>
    <t>POL-2024000089</t>
  </si>
  <si>
    <t>POL-2024004154</t>
  </si>
  <si>
    <t>POL-2024013179</t>
  </si>
  <si>
    <t>POL-2024011313</t>
  </si>
  <si>
    <t>INS-001444</t>
  </si>
  <si>
    <t>TrueNorth Logistics Experts &amp; Storage Co.</t>
  </si>
  <si>
    <t>POL-2024004805</t>
  </si>
  <si>
    <t>POL-2024014287</t>
  </si>
  <si>
    <t>POL-2024008900</t>
  </si>
  <si>
    <t>POL-2024002547</t>
  </si>
  <si>
    <t>POL-2024011506</t>
  </si>
  <si>
    <t>POL-2024009083</t>
  </si>
  <si>
    <t>POL-2024007916</t>
  </si>
  <si>
    <t>POL-2024002125</t>
  </si>
  <si>
    <t>POL-2024000486</t>
  </si>
  <si>
    <t>POL-2024004486</t>
  </si>
  <si>
    <t>POL-2024014985</t>
  </si>
  <si>
    <t>POL-2024012277</t>
  </si>
  <si>
    <t>POL-2024003007</t>
  </si>
  <si>
    <t>POL-2024004755</t>
  </si>
  <si>
    <t>POL-2024006854</t>
  </si>
  <si>
    <t>POL-2024002358</t>
  </si>
  <si>
    <t>POL-2024012356</t>
  </si>
  <si>
    <t>POL-2024005462</t>
  </si>
  <si>
    <t>POL-2024001734</t>
  </si>
  <si>
    <t>POL-2024015445</t>
  </si>
  <si>
    <t>POL-2024014774</t>
  </si>
  <si>
    <t>POL-2024007271</t>
  </si>
  <si>
    <t>POL-2024008537</t>
  </si>
  <si>
    <t>POL-2024004435</t>
  </si>
  <si>
    <t>POL-2024007254</t>
  </si>
  <si>
    <t>POL-2024004373</t>
  </si>
  <si>
    <t>POL-2024014554</t>
  </si>
  <si>
    <t>POL-2024004639</t>
  </si>
  <si>
    <t>POL-2024008415</t>
  </si>
  <si>
    <t>POL-2024002948</t>
  </si>
  <si>
    <t>POL-2024011271</t>
  </si>
  <si>
    <t>POL-2024004098</t>
  </si>
  <si>
    <t>POL-2024009089</t>
  </si>
  <si>
    <t>POL-2024009437</t>
  </si>
  <si>
    <t>POL-2024004836</t>
  </si>
  <si>
    <t>POL-2024003061</t>
  </si>
  <si>
    <t>POL-2024013287</t>
  </si>
  <si>
    <t>POL-2024007412</t>
  </si>
  <si>
    <t>POL-2024009156</t>
  </si>
  <si>
    <t>POL-2024014219</t>
  </si>
  <si>
    <t>POL-2024004094</t>
  </si>
  <si>
    <t>POL-2024013994</t>
  </si>
  <si>
    <t>POL-2024010999</t>
  </si>
  <si>
    <t>POL-2024005385</t>
  </si>
  <si>
    <t>POL-2024000208</t>
  </si>
  <si>
    <t>POL-2024006316</t>
  </si>
  <si>
    <t>POL-2024014250</t>
  </si>
  <si>
    <t>POL-2024002277</t>
  </si>
  <si>
    <t>POL-2024011495</t>
  </si>
  <si>
    <t>POL-2024004419</t>
  </si>
  <si>
    <t>POL-2024010839</t>
  </si>
  <si>
    <t>POL-2024002235</t>
  </si>
  <si>
    <t>POL-2024008751</t>
  </si>
  <si>
    <t>POL-2024013705</t>
  </si>
  <si>
    <t>POL-2024013213</t>
  </si>
  <si>
    <t>POL-2024006574</t>
  </si>
  <si>
    <t>POL-2024006997</t>
  </si>
  <si>
    <t>POL-2024000547</t>
  </si>
  <si>
    <t>POL-2024010332</t>
  </si>
  <si>
    <t>POL-2024013356</t>
  </si>
  <si>
    <t>POL-2024003324</t>
  </si>
  <si>
    <t>POL-2024005927</t>
  </si>
  <si>
    <t>POL-2024007634</t>
  </si>
  <si>
    <t>POL-2024014691</t>
  </si>
  <si>
    <t>POL-2024004563</t>
  </si>
  <si>
    <t>POL-2024002222</t>
  </si>
  <si>
    <t>POL-2024000121</t>
  </si>
  <si>
    <t>POL-2024006213</t>
  </si>
  <si>
    <t>POL-2024012810</t>
  </si>
  <si>
    <t>POL-2024006175</t>
  </si>
  <si>
    <t>POL-2024003801</t>
  </si>
  <si>
    <t>POL-2024008534</t>
  </si>
  <si>
    <t>POL-2024014875</t>
  </si>
  <si>
    <t>POL-2024002407</t>
  </si>
  <si>
    <t>POL-2024003869</t>
  </si>
  <si>
    <t>POL-2024010620</t>
  </si>
  <si>
    <t>POL-2024001471</t>
  </si>
  <si>
    <t>POL-2024009109</t>
  </si>
  <si>
    <t>POL-2024006812</t>
  </si>
  <si>
    <t>POL-2024000626</t>
  </si>
  <si>
    <t>POL-2024014541</t>
  </si>
  <si>
    <t>POL-2024014379</t>
  </si>
  <si>
    <t>POL-2024007621</t>
  </si>
  <si>
    <t>POL-2024008737</t>
  </si>
  <si>
    <t>POL-2024010359</t>
  </si>
  <si>
    <t>POL-2024002176</t>
  </si>
  <si>
    <t>POL-2024015060</t>
  </si>
  <si>
    <t>POL-2024000170</t>
  </si>
  <si>
    <t>POL-2024015231</t>
  </si>
  <si>
    <t>POL-2024003851</t>
  </si>
  <si>
    <t>POL-2024014963</t>
  </si>
  <si>
    <t>POL-2024004818</t>
  </si>
  <si>
    <t>POL-2024013998</t>
  </si>
  <si>
    <t>POL-2024001394</t>
  </si>
  <si>
    <t>POL-2024011117</t>
  </si>
  <si>
    <t>INS-001449</t>
  </si>
  <si>
    <t>NorthStar Warehouse Experts &amp; Storage Group</t>
  </si>
  <si>
    <t>POL-2024011528</t>
  </si>
  <si>
    <t>POL-2024006314</t>
  </si>
  <si>
    <t>POL-2024004391</t>
  </si>
  <si>
    <t>POL-2024011399</t>
  </si>
  <si>
    <t>POL-2024001372</t>
  </si>
  <si>
    <t>POL-2024000086</t>
  </si>
  <si>
    <t>POL-2024001748</t>
  </si>
  <si>
    <t>POL-2024011783</t>
  </si>
  <si>
    <t>POL-2024011421</t>
  </si>
  <si>
    <t>POL-2024001215</t>
  </si>
  <si>
    <t>POL-2024013544</t>
  </si>
  <si>
    <t>POL-2024003101</t>
  </si>
  <si>
    <t>POL-2024010818</t>
  </si>
  <si>
    <t>POL-2024005616</t>
  </si>
  <si>
    <t>POL-2024000987</t>
  </si>
  <si>
    <t>POL-2024011701</t>
  </si>
  <si>
    <t>POL-2024005085</t>
  </si>
  <si>
    <t>POL-2024006445</t>
  </si>
  <si>
    <t>POL-2024005089</t>
  </si>
  <si>
    <t>POL-2024001218</t>
  </si>
  <si>
    <t>POL-2024003764</t>
  </si>
  <si>
    <t>POL-2024008325</t>
  </si>
  <si>
    <t>POL-2024015126</t>
  </si>
  <si>
    <t>POL-2024002585</t>
  </si>
  <si>
    <t>POL-2024012066</t>
  </si>
  <si>
    <t>POL-2024002294</t>
  </si>
  <si>
    <t>POL-2024002996</t>
  </si>
  <si>
    <t>POL-2024011743</t>
  </si>
  <si>
    <t>POL-2024010267</t>
  </si>
  <si>
    <t>POL-2024003100</t>
  </si>
  <si>
    <t>POL-2024010027</t>
  </si>
  <si>
    <t>POL-2024012826</t>
  </si>
  <si>
    <t>POL-2024014917</t>
  </si>
  <si>
    <t>POL-2024014758</t>
  </si>
  <si>
    <t>POL-2024003225</t>
  </si>
  <si>
    <t>POL-2024002702</t>
  </si>
  <si>
    <t>POL-2024014424</t>
  </si>
  <si>
    <t>POL-2024012439</t>
  </si>
  <si>
    <t>POL-2024014053</t>
  </si>
  <si>
    <t>POL-2024001849</t>
  </si>
  <si>
    <t>POL-2024014983</t>
  </si>
  <si>
    <t>POL-2024002043</t>
  </si>
  <si>
    <t>INS-001455</t>
  </si>
  <si>
    <t>Cedar Storage Systems Services</t>
  </si>
  <si>
    <t>POL-2024008139</t>
  </si>
  <si>
    <t>POL-2024006522</t>
  </si>
  <si>
    <t>POL-2024013301</t>
  </si>
  <si>
    <t>POL-2024011741</t>
  </si>
  <si>
    <t>POL-2024007611</t>
  </si>
  <si>
    <t>POL-2024008616</t>
  </si>
  <si>
    <t>POL-2024009870</t>
  </si>
  <si>
    <t>POL-2024002692</t>
  </si>
  <si>
    <t>POL-2024014539</t>
  </si>
  <si>
    <t>POL-2024008492</t>
  </si>
  <si>
    <t>POL-2024000081</t>
  </si>
  <si>
    <t>POL-2024014466</t>
  </si>
  <si>
    <t>POL-2024009911</t>
  </si>
  <si>
    <t>POL-2024015396</t>
  </si>
  <si>
    <t>POL-2024011733</t>
  </si>
  <si>
    <t>POL-2024006941</t>
  </si>
  <si>
    <t>POL-2024004443</t>
  </si>
  <si>
    <t>POL-2024014738</t>
  </si>
  <si>
    <t>POL-2024009869</t>
  </si>
  <si>
    <t>POL-2024010875</t>
  </si>
  <si>
    <t>POL-2024010322</t>
  </si>
  <si>
    <t>POL-2024015103</t>
  </si>
  <si>
    <t>POL-2024014955</t>
  </si>
  <si>
    <t>POL-2024010158</t>
  </si>
  <si>
    <t>POL-2024012696</t>
  </si>
  <si>
    <t>POL-2024005346</t>
  </si>
  <si>
    <t>POL-2024009823</t>
  </si>
  <si>
    <t>POL-2024009429</t>
  </si>
  <si>
    <t>POL-2024009435</t>
  </si>
  <si>
    <t>POL-2024011286</t>
  </si>
  <si>
    <t>POL-2024013171</t>
  </si>
  <si>
    <t>POL-2024000586</t>
  </si>
  <si>
    <t>POL-2024014880</t>
  </si>
  <si>
    <t>POL-2024008480</t>
  </si>
  <si>
    <t>POL-2024004003</t>
  </si>
  <si>
    <t>POL-2024011935</t>
  </si>
  <si>
    <t>POL-2024014414</t>
  </si>
  <si>
    <t>POL-2024009733</t>
  </si>
  <si>
    <t>POL-2024015138</t>
  </si>
  <si>
    <t>POL-2024014337</t>
  </si>
  <si>
    <t>POL-2024005352</t>
  </si>
  <si>
    <t>POL-2024010457</t>
  </si>
  <si>
    <t>POL-2024000674</t>
  </si>
  <si>
    <t>POL-2024011639</t>
  </si>
  <si>
    <t>POL-2024003316</t>
  </si>
  <si>
    <t>POL-2024001044</t>
  </si>
  <si>
    <t>POL-2024003295</t>
  </si>
  <si>
    <t>POL-2024013574</t>
  </si>
  <si>
    <t>POL-2024003898</t>
  </si>
  <si>
    <t>POL-2024013344</t>
  </si>
  <si>
    <t>POL-2024000493</t>
  </si>
  <si>
    <t>POL-2024008615</t>
  </si>
  <si>
    <t>POL-2024015152</t>
  </si>
  <si>
    <t>POL-2024002701</t>
  </si>
  <si>
    <t>POL-2024000670</t>
  </si>
  <si>
    <t>POL-2024003505</t>
  </si>
  <si>
    <t>POL-2024009781</t>
  </si>
  <si>
    <t>POL-2024006564</t>
  </si>
  <si>
    <t>POL-2024008668</t>
  </si>
  <si>
    <t>POL-2024000844</t>
  </si>
  <si>
    <t>POL-2024012454</t>
  </si>
  <si>
    <t>POL-2024007672</t>
  </si>
  <si>
    <t>POL-2024007131</t>
  </si>
  <si>
    <t>POL-2024014532</t>
  </si>
  <si>
    <t>POL-2024012765</t>
  </si>
  <si>
    <t>POL-2024004574</t>
  </si>
  <si>
    <t>POL-2024012382</t>
  </si>
  <si>
    <t>POL-2024009023</t>
  </si>
  <si>
    <t>POL-2024001049</t>
  </si>
  <si>
    <t>POL-2024007347</t>
  </si>
  <si>
    <t>POL-2024002815</t>
  </si>
  <si>
    <t>POL-2024008332</t>
  </si>
  <si>
    <t>POL-2024005641</t>
  </si>
  <si>
    <t>POL-2024002071</t>
  </si>
  <si>
    <t>POL-2024010614</t>
  </si>
  <si>
    <t>POL-2024014161</t>
  </si>
  <si>
    <t>POL-2024009862</t>
  </si>
  <si>
    <t>POL-2024009531</t>
  </si>
  <si>
    <t>POL-2024002864</t>
  </si>
  <si>
    <t>POL-2024000458</t>
  </si>
  <si>
    <t>POL-2024007488</t>
  </si>
  <si>
    <t>POL-2024012054</t>
  </si>
  <si>
    <t>POL-2024014198</t>
  </si>
  <si>
    <t>POL-2024004779</t>
  </si>
  <si>
    <t>POL-2024008589</t>
  </si>
  <si>
    <t>POL-2024004292</t>
  </si>
  <si>
    <t>POL-2024014163</t>
  </si>
  <si>
    <t>POL-2024009279</t>
  </si>
  <si>
    <t>POL-2024003350</t>
  </si>
  <si>
    <t>POL-2024002605</t>
  </si>
  <si>
    <t>POL-2024000902</t>
  </si>
  <si>
    <t>POL-2024002806</t>
  </si>
  <si>
    <t>POL-2024001826</t>
  </si>
  <si>
    <t>POL-2024000618</t>
  </si>
  <si>
    <t>POL-2024011244</t>
  </si>
  <si>
    <t>POL-2024001082</t>
  </si>
  <si>
    <t>POL-2024008542</t>
  </si>
  <si>
    <t>POL-2024004526</t>
  </si>
  <si>
    <t>POL-2024014134</t>
  </si>
  <si>
    <t>POL-2024014739</t>
  </si>
  <si>
    <t>POL-2024014965</t>
  </si>
  <si>
    <t>POL-2024008438</t>
  </si>
  <si>
    <t>POL-2024013872</t>
  </si>
  <si>
    <t>POL-2024015287</t>
  </si>
  <si>
    <t>POL-2024004224</t>
  </si>
  <si>
    <t>POL-2024012842</t>
  </si>
  <si>
    <t>POL-2024013623</t>
  </si>
  <si>
    <t>POL-2024014440</t>
  </si>
  <si>
    <t>POL-2024014152</t>
  </si>
  <si>
    <t>POL-2024005818</t>
  </si>
  <si>
    <t>POL-2024009202</t>
  </si>
  <si>
    <t>POL-2024014253</t>
  </si>
  <si>
    <t>POL-2024009735</t>
  </si>
  <si>
    <t>POL-2024013679</t>
  </si>
  <si>
    <t>POL-2024007035</t>
  </si>
  <si>
    <t>POL-2024009856</t>
  </si>
  <si>
    <t>POL-2024008785</t>
  </si>
  <si>
    <t>POL-2024004895</t>
  </si>
  <si>
    <t>POL-2024001860</t>
  </si>
  <si>
    <t>POL-2024007497</t>
  </si>
  <si>
    <t>POL-2024006702</t>
  </si>
  <si>
    <t>POL-2024000739</t>
  </si>
  <si>
    <t>POL-2024004438</t>
  </si>
  <si>
    <t>POL-2024007301</t>
  </si>
  <si>
    <t>POL-2024006214</t>
  </si>
  <si>
    <t>POL-2024011924</t>
  </si>
  <si>
    <t>POL-2024008623</t>
  </si>
  <si>
    <t>POL-2024011821</t>
  </si>
  <si>
    <t>POL-2024010084</t>
  </si>
  <si>
    <t>POL-2024007414</t>
  </si>
  <si>
    <t>POL-2024005003</t>
  </si>
  <si>
    <t>POL-2024001857</t>
  </si>
  <si>
    <t>POL-2024007128</t>
  </si>
  <si>
    <t>POL-2024005277</t>
  </si>
  <si>
    <t>POL-2024001911</t>
  </si>
  <si>
    <t>POL-2024010992</t>
  </si>
  <si>
    <t>POL-2024011976</t>
  </si>
  <si>
    <t>POL-2024001125</t>
  </si>
  <si>
    <t>POL-2024000863</t>
  </si>
  <si>
    <t>POL-2024011541</t>
  </si>
  <si>
    <t>POL-2024004283</t>
  </si>
  <si>
    <t>POL-2024013513</t>
  </si>
  <si>
    <t>POL-2024007643</t>
  </si>
  <si>
    <t>POL-2024004196</t>
  </si>
  <si>
    <t>POL-2024003357</t>
  </si>
  <si>
    <t>POL-2024013118</t>
  </si>
  <si>
    <t>POL-2024013460</t>
  </si>
  <si>
    <t>POL-2024004306</t>
  </si>
  <si>
    <t>POL-2024006541</t>
  </si>
  <si>
    <t>POL-2024004171</t>
  </si>
  <si>
    <t>POL-2024008270</t>
  </si>
  <si>
    <t>POL-2024001526</t>
  </si>
  <si>
    <t>POL-2024013547</t>
  </si>
  <si>
    <t>POL-2024000910</t>
  </si>
  <si>
    <t>POL-2024000989</t>
  </si>
  <si>
    <t>POL-2024001231</t>
  </si>
  <si>
    <t>POL-2024009224</t>
  </si>
  <si>
    <t>POL-2024014168</t>
  </si>
  <si>
    <t>POL-2024013821</t>
  </si>
  <si>
    <t>POL-2024005986</t>
  </si>
  <si>
    <t>POL-2024004201</t>
  </si>
  <si>
    <t>POL-2024000308</t>
  </si>
  <si>
    <t>POL-2024004598</t>
  </si>
  <si>
    <t>POL-2024003903</t>
  </si>
  <si>
    <t>POL-2024015207</t>
  </si>
  <si>
    <t>POL-2024008853</t>
  </si>
  <si>
    <t>POL-2024010285</t>
  </si>
  <si>
    <t>POL-2024003208</t>
  </si>
  <si>
    <t>POL-2024014139</t>
  </si>
  <si>
    <t>POL-2024000922</t>
  </si>
  <si>
    <t>POL-2024007395</t>
  </si>
  <si>
    <t>POL-2024014884</t>
  </si>
  <si>
    <t>POL-2024009392</t>
  </si>
  <si>
    <t>POL-2024014043</t>
  </si>
  <si>
    <t>POL-2024001672</t>
  </si>
  <si>
    <t>POL-2024007586</t>
  </si>
  <si>
    <t>POL-2024011960</t>
  </si>
  <si>
    <t>POL-2024007565</t>
  </si>
  <si>
    <t>POL-2024000098</t>
  </si>
  <si>
    <t>POL-2024012774</t>
  </si>
  <si>
    <t>POL-2024000361</t>
  </si>
  <si>
    <t>POL-2024009942</t>
  </si>
  <si>
    <t>POL-2024014839</t>
  </si>
  <si>
    <t>POL-2024005382</t>
  </si>
  <si>
    <t>POL-2024009863</t>
  </si>
  <si>
    <t>POL-2024007564</t>
  </si>
  <si>
    <t>POL-2024013409</t>
  </si>
  <si>
    <t>POL-2024007723</t>
  </si>
  <si>
    <t>POL-2024003483</t>
  </si>
  <si>
    <t>POL-2024003178</t>
  </si>
  <si>
    <t>POL-2024006301</t>
  </si>
  <si>
    <t>POL-2024012544</t>
  </si>
  <si>
    <t>POL-2024014830</t>
  </si>
  <si>
    <t>POL-2024002299</t>
  </si>
  <si>
    <t>POL-2024010880</t>
  </si>
  <si>
    <t>POL-2024015169</t>
  </si>
  <si>
    <t>POL-2024000229</t>
  </si>
  <si>
    <t>POL-2024010852</t>
  </si>
  <si>
    <t>POL-2024007289</t>
  </si>
  <si>
    <t>POL-2024007967</t>
  </si>
  <si>
    <t>POL-2024007086</t>
  </si>
  <si>
    <t>POL-2024009395</t>
  </si>
  <si>
    <t>POL-2024004726</t>
  </si>
  <si>
    <t>POL-2024002304</t>
  </si>
  <si>
    <t>POL-2024012719</t>
  </si>
  <si>
    <t>POL-2024010197</t>
  </si>
  <si>
    <t>POL-2024005802</t>
  </si>
  <si>
    <t>POL-2024014703</t>
  </si>
  <si>
    <t>POL-2024012369</t>
  </si>
  <si>
    <t>POL-2024009349</t>
  </si>
  <si>
    <t>POL-2024009536</t>
  </si>
  <si>
    <t>POL-2024011833</t>
  </si>
  <si>
    <t>POL-2024005698</t>
  </si>
  <si>
    <t>POL-2024011607</t>
  </si>
  <si>
    <t>POL-2024011246</t>
  </si>
  <si>
    <t>POL-2024000366</t>
  </si>
  <si>
    <t>POL-2024014862</t>
  </si>
  <si>
    <t>POL-2024000597</t>
  </si>
  <si>
    <t>POL-2024015335</t>
  </si>
  <si>
    <t>POL-2024010544</t>
  </si>
  <si>
    <t>POL-2024011967</t>
  </si>
  <si>
    <t>POL-2024009404</t>
  </si>
  <si>
    <t>POL-2024001251</t>
  </si>
  <si>
    <t>POL-2024006188</t>
  </si>
  <si>
    <t>POL-2024010119</t>
  </si>
  <si>
    <t>POL-2024011238</t>
  </si>
  <si>
    <t>POL-2024006492</t>
  </si>
  <si>
    <t>POL-2024014173</t>
  </si>
  <si>
    <t>POL-2024004128</t>
  </si>
  <si>
    <t>POL-2024002801</t>
  </si>
  <si>
    <t>POL-2024015500</t>
  </si>
  <si>
    <t>POL-2024000994</t>
  </si>
  <si>
    <t>POL-2024001784</t>
  </si>
  <si>
    <t>POL-2024000808</t>
  </si>
  <si>
    <t>POL-2024012028</t>
  </si>
  <si>
    <t>POL-2024005244</t>
  </si>
  <si>
    <t>POL-2024005540</t>
  </si>
  <si>
    <t>POL-2024004888</t>
  </si>
  <si>
    <t>POL-2024012276</t>
  </si>
  <si>
    <t>POL-2024007602</t>
  </si>
  <si>
    <t>POL-2024006734</t>
  </si>
  <si>
    <t>POL-2024010042</t>
  </si>
  <si>
    <t>POL-2024000375</t>
  </si>
  <si>
    <t>POL-2024009178</t>
  </si>
  <si>
    <t>POL-2024004928</t>
  </si>
  <si>
    <t>POL-2024007696</t>
  </si>
  <si>
    <t>POL-2024005247</t>
  </si>
  <si>
    <t>POL-2024011627</t>
  </si>
  <si>
    <t>POL-2024007425</t>
  </si>
  <si>
    <t>POL-2024005873</t>
  </si>
  <si>
    <t>POL-2024001349</t>
  </si>
  <si>
    <t>POL-2024003021</t>
  </si>
  <si>
    <t>POL-2024011616</t>
  </si>
  <si>
    <t>POL-2024008505</t>
  </si>
  <si>
    <t>POL-2024004013</t>
  </si>
  <si>
    <t>POL-2024007739</t>
  </si>
  <si>
    <t>POL-2024014630</t>
  </si>
  <si>
    <t>POL-2024009731</t>
  </si>
  <si>
    <t>POL-2024015400</t>
  </si>
  <si>
    <t>POL-2024012300</t>
  </si>
  <si>
    <t>POL-2024011225</t>
  </si>
  <si>
    <t>POL-2024007344</t>
  </si>
  <si>
    <t>POL-2024000750</t>
  </si>
  <si>
    <t>POL-2024007191</t>
  </si>
  <si>
    <t>POL-2024005626</t>
  </si>
  <si>
    <t>INS-001469</t>
  </si>
  <si>
    <t>Nova Express Network &amp; Storage LLC</t>
  </si>
  <si>
    <t>POL-2024014966</t>
  </si>
  <si>
    <t>POL-2024010763</t>
  </si>
  <si>
    <t>POL-2024015193</t>
  </si>
  <si>
    <t>POL-2024003606</t>
  </si>
  <si>
    <t>POL-2024006488</t>
  </si>
  <si>
    <t>POL-2024011406</t>
  </si>
  <si>
    <t>POL-2024008461</t>
  </si>
  <si>
    <t>POL-2024001656</t>
  </si>
  <si>
    <t>POL-2024014496</t>
  </si>
  <si>
    <t>POL-2024015221</t>
  </si>
  <si>
    <t>POL-2024014511</t>
  </si>
  <si>
    <t>POL-2024008957</t>
  </si>
  <si>
    <t>POL-2024004989</t>
  </si>
  <si>
    <t>POL-2024001178</t>
  </si>
  <si>
    <t>POL-2024004642</t>
  </si>
  <si>
    <t>POL-2024014743</t>
  </si>
  <si>
    <t>POL-2024011755</t>
  </si>
  <si>
    <t>POL-2024015026</t>
  </si>
  <si>
    <t>POL-2024000985</t>
  </si>
  <si>
    <t>POL-2024014129</t>
  </si>
  <si>
    <t>POL-2024004460</t>
  </si>
  <si>
    <t>POL-2024000592</t>
  </si>
  <si>
    <t>POL-2024013474</t>
  </si>
  <si>
    <t>POL-2024006462</t>
  </si>
  <si>
    <t>POL-2024005185</t>
  </si>
  <si>
    <t>POL-2024012848</t>
  </si>
  <si>
    <t>POL-2024005027</t>
  </si>
  <si>
    <t>POL-2024008386</t>
  </si>
  <si>
    <t>POL-2024013422</t>
  </si>
  <si>
    <t>POL-2024005804</t>
  </si>
  <si>
    <t>POL-2024007176</t>
  </si>
  <si>
    <t>POL-2024010223</t>
  </si>
  <si>
    <t>POL-2024000814</t>
  </si>
  <si>
    <t>POL-2024008548</t>
  </si>
  <si>
    <t>POL-2024003681</t>
  </si>
  <si>
    <t>POL-2024000409</t>
  </si>
  <si>
    <t>POL-2024007777</t>
  </si>
  <si>
    <t>POL-2024013791</t>
  </si>
  <si>
    <t>POL-2024003848</t>
  </si>
  <si>
    <t>POL-2024011492</t>
  </si>
  <si>
    <t>POL-2024006222</t>
  </si>
  <si>
    <t>POL-2024011384</t>
  </si>
  <si>
    <t>POL-2024011379</t>
  </si>
  <si>
    <t>POL-2024006869</t>
  </si>
  <si>
    <t>POL-2024014776</t>
  </si>
  <si>
    <t>POL-2024005750</t>
  </si>
  <si>
    <t>POL-2024009702</t>
  </si>
  <si>
    <t>POL-2024002790</t>
  </si>
  <si>
    <t>POL-2024013444</t>
  </si>
  <si>
    <t>POL-2024012147</t>
  </si>
  <si>
    <t>POL-2024012602</t>
  </si>
  <si>
    <t>POL-2024006505</t>
  </si>
  <si>
    <t>POL-2024001850</t>
  </si>
  <si>
    <t>POL-2024012393</t>
  </si>
  <si>
    <t>POL-2024002486</t>
  </si>
  <si>
    <t>POL-2024001630</t>
  </si>
  <si>
    <t>POL-2024007228</t>
  </si>
  <si>
    <t>POL-2024007197</t>
  </si>
  <si>
    <t>POL-2024007185</t>
  </si>
  <si>
    <t>POL-2024012021</t>
  </si>
  <si>
    <t>POL-2024012565</t>
  </si>
  <si>
    <t>POL-2024011188</t>
  </si>
  <si>
    <t>POL-2024002014</t>
  </si>
  <si>
    <t>POL-2024011191</t>
  </si>
  <si>
    <t>POL-2024013857</t>
  </si>
  <si>
    <t>POL-2024002317</t>
  </si>
  <si>
    <t>POL-2024007570</t>
  </si>
  <si>
    <t>POL-2024002217</t>
  </si>
  <si>
    <t>POL-2024007523</t>
  </si>
  <si>
    <t>POL-2024004767</t>
  </si>
  <si>
    <t>POL-2024005351</t>
  </si>
  <si>
    <t>POL-2024005757</t>
  </si>
  <si>
    <t>POL-2024005852</t>
  </si>
  <si>
    <t>POL-2024000380</t>
  </si>
  <si>
    <t>POL-2024015129</t>
  </si>
  <si>
    <t>POL-2024013218</t>
  </si>
  <si>
    <t>POL-2024014766</t>
  </si>
  <si>
    <t>POL-2024004775</t>
  </si>
  <si>
    <t>POL-2024007450</t>
  </si>
  <si>
    <t>POL-2024013761</t>
  </si>
  <si>
    <t>POL-2024009044</t>
  </si>
  <si>
    <t>POL-2024006198</t>
  </si>
  <si>
    <t>POL-2024005687</t>
  </si>
  <si>
    <t>POL-2024007817</t>
  </si>
  <si>
    <t>POL-2024004857</t>
  </si>
  <si>
    <t>POL-2024006125</t>
  </si>
  <si>
    <t>POL-2024007593</t>
  </si>
  <si>
    <t>POL-2024008234</t>
  </si>
  <si>
    <t>POL-2024007183</t>
  </si>
  <si>
    <t>POL-2024001590</t>
  </si>
  <si>
    <t>POL-2024000521</t>
  </si>
  <si>
    <t>POL-2024003014</t>
  </si>
  <si>
    <t>POL-2024005525</t>
  </si>
  <si>
    <t>POL-2024006641</t>
  </si>
  <si>
    <t>POL-2024001727</t>
  </si>
  <si>
    <t>POL-2024002113</t>
  </si>
  <si>
    <t>POL-2024012204</t>
  </si>
  <si>
    <t>POL-2024012479</t>
  </si>
  <si>
    <t>POL-2024007896</t>
  </si>
  <si>
    <t>POL-2024013024</t>
  </si>
  <si>
    <t>POL-2024006827</t>
  </si>
  <si>
    <t>POL-2024015362</t>
  </si>
  <si>
    <t>POL-2024006264</t>
  </si>
  <si>
    <t>POL-2024006590</t>
  </si>
  <si>
    <t>POL-2024013963</t>
  </si>
  <si>
    <t>POL-2024001113</t>
  </si>
  <si>
    <t>POL-2024000126</t>
  </si>
  <si>
    <t>POL-2024004846</t>
  </si>
  <si>
    <t>POL-2024007664</t>
  </si>
  <si>
    <t>POL-2024009574</t>
  </si>
  <si>
    <t>POL-2024005204</t>
  </si>
  <si>
    <t>POL-2024013670</t>
  </si>
  <si>
    <t>POL-2024012612</t>
  </si>
  <si>
    <t>POL-2024003378</t>
  </si>
  <si>
    <t>POL-2024013521</t>
  </si>
  <si>
    <t>POL-2024004330</t>
  </si>
  <si>
    <t>POL-2024006911</t>
  </si>
  <si>
    <t>POL-2024007169</t>
  </si>
  <si>
    <t>POL-2024015430</t>
  </si>
  <si>
    <t>POL-2024006082</t>
  </si>
  <si>
    <t>POL-2024012146</t>
  </si>
  <si>
    <t>INS-001478</t>
  </si>
  <si>
    <t>Capital Relocation Systems &amp; Storage Inc.</t>
  </si>
  <si>
    <t>POL-2024010031</t>
  </si>
  <si>
    <t>POL-2024004609</t>
  </si>
  <si>
    <t>POL-2024013418</t>
  </si>
  <si>
    <t>POL-2024002653</t>
  </si>
  <si>
    <t>POL-2024002320</t>
  </si>
  <si>
    <t>POL-2024002877</t>
  </si>
  <si>
    <t>POL-2024004507</t>
  </si>
  <si>
    <t>POL-2024012557</t>
  </si>
  <si>
    <t>POL-2024007409</t>
  </si>
  <si>
    <t>POL-2024000892</t>
  </si>
  <si>
    <t>POL-2024011257</t>
  </si>
  <si>
    <t>POL-2024004535</t>
  </si>
  <si>
    <t>POL-2024009851</t>
  </si>
  <si>
    <t>POL-2024003249</t>
  </si>
  <si>
    <t>POL-2024004340</t>
  </si>
  <si>
    <t>POL-2024009211</t>
  </si>
  <si>
    <t>POL-2024002476</t>
  </si>
  <si>
    <t>POL-2024001496</t>
  </si>
  <si>
    <t>POL-2024005158</t>
  </si>
  <si>
    <t>POL-2024001013</t>
  </si>
  <si>
    <t>POL-2024013122</t>
  </si>
  <si>
    <t>POL-2024013706</t>
  </si>
  <si>
    <t>POL-2024013744</t>
  </si>
  <si>
    <t>POL-2024011854</t>
  </si>
  <si>
    <t>POL-2024004324</t>
  </si>
  <si>
    <t>POL-2024013685</t>
  </si>
  <si>
    <t>POL-2024003544</t>
  </si>
  <si>
    <t>POL-2024002347</t>
  </si>
  <si>
    <t>POL-2024008971</t>
  </si>
  <si>
    <t>POL-2024012451</t>
  </si>
  <si>
    <t>POL-2024014472</t>
  </si>
  <si>
    <t>POL-2024001274</t>
  </si>
  <si>
    <t>POL-2024014445</t>
  </si>
  <si>
    <t>POL-2024010213</t>
  </si>
  <si>
    <t>POL-2024006247</t>
  </si>
  <si>
    <t>POL-2024001848</t>
  </si>
  <si>
    <t>POL-2024000673</t>
  </si>
  <si>
    <t>POL-2024005060</t>
  </si>
  <si>
    <t>POL-2024003513</t>
  </si>
  <si>
    <t>POL-2024004338</t>
  </si>
  <si>
    <t>POL-2024001774</t>
  </si>
  <si>
    <t>POL-2024003832</t>
  </si>
  <si>
    <t>POL-2024013881</t>
  </si>
  <si>
    <t>POL-2024009323</t>
  </si>
  <si>
    <t>POL-2024012470</t>
  </si>
  <si>
    <t>POL-2024008848</t>
  </si>
  <si>
    <t>POL-2024006345</t>
  </si>
  <si>
    <t>POL-2024007649</t>
  </si>
  <si>
    <t>POL-2024004388</t>
  </si>
  <si>
    <t>POL-2024005082</t>
  </si>
  <si>
    <t>POL-2024009071</t>
  </si>
  <si>
    <t>POL-2024008069</t>
  </si>
  <si>
    <t>POL-2024001022</t>
  </si>
  <si>
    <t>POL-2024004038</t>
  </si>
  <si>
    <t>POL-2024000289</t>
  </si>
  <si>
    <t>POL-2024014309</t>
  </si>
  <si>
    <t>POL-2024013196</t>
  </si>
  <si>
    <t>POL-2024009134</t>
  </si>
  <si>
    <t>POL-2024003608</t>
  </si>
  <si>
    <t>POL-2024003245</t>
  </si>
  <si>
    <t>POL-2024005498</t>
  </si>
  <si>
    <t>POL-2024009424</t>
  </si>
  <si>
    <t>POL-2024005691</t>
  </si>
  <si>
    <t>POL-2024006441</t>
  </si>
  <si>
    <t>POL-2024004614</t>
  </si>
  <si>
    <t>POL-2024009722</t>
  </si>
  <si>
    <t>POL-2024002216</t>
  </si>
  <si>
    <t>POL-2024006600</t>
  </si>
  <si>
    <t>POL-2024004914</t>
  </si>
  <si>
    <t>POL-2024014301</t>
  </si>
  <si>
    <t>POL-2024014907</t>
  </si>
  <si>
    <t>POL-2024010821</t>
  </si>
  <si>
    <t>POL-2024013982</t>
  </si>
  <si>
    <t>POL-2024013868</t>
  </si>
  <si>
    <t>POL-2024001533</t>
  </si>
  <si>
    <t>POL-2024006246</t>
  </si>
  <si>
    <t>POL-2024009130</t>
  </si>
  <si>
    <t>POL-2024001301</t>
  </si>
  <si>
    <t>POL-2024014624</t>
  </si>
  <si>
    <t>POL-2024002479</t>
  </si>
  <si>
    <t>POL-2024007717</t>
  </si>
  <si>
    <t>POL-2024015415</t>
  </si>
  <si>
    <t>POL-2024005824</t>
  </si>
  <si>
    <t>POL-2024014883</t>
  </si>
  <si>
    <t>POL-2024014195</t>
  </si>
  <si>
    <t>POL-2024003075</t>
  </si>
  <si>
    <t>POL-2024003437</t>
  </si>
  <si>
    <t>POL-2024010364</t>
  </si>
  <si>
    <t>POL-2024002402</t>
  </si>
  <si>
    <t>POL-2024003620</t>
  </si>
  <si>
    <t>POL-2024004205</t>
  </si>
  <si>
    <t>POL-2024014451</t>
  </si>
  <si>
    <t>POL-2024006501</t>
  </si>
  <si>
    <t>POL-2024009070</t>
  </si>
  <si>
    <t>POL-2024013938</t>
  </si>
  <si>
    <t>POL-2024011210</t>
  </si>
  <si>
    <t>POL-2024000823</t>
  </si>
  <si>
    <t>POL-2024010487</t>
  </si>
  <si>
    <t>POL-2024001068</t>
  </si>
  <si>
    <t>POL-2024014662</t>
  </si>
  <si>
    <t>POL-2024005734</t>
  </si>
  <si>
    <t>POL-2024005486</t>
  </si>
  <si>
    <t>POL-2024000325</t>
  </si>
  <si>
    <t>POL-2024010555</t>
  </si>
  <si>
    <t>POL-2024010799</t>
  </si>
  <si>
    <t>POL-2024003478</t>
  </si>
  <si>
    <t>POL-2024006233</t>
  </si>
  <si>
    <t>POL-2024013923</t>
  </si>
  <si>
    <t>POL-2024001489</t>
  </si>
  <si>
    <t>POL-2024008508</t>
  </si>
  <si>
    <t>POL-2024002254</t>
  </si>
  <si>
    <t>POL-2024013517</t>
  </si>
  <si>
    <t>POL-2024010944</t>
  </si>
  <si>
    <t>POL-2024004253</t>
  </si>
  <si>
    <t>POL-2024005157</t>
  </si>
  <si>
    <t>POL-2024014593</t>
  </si>
  <si>
    <t>POL-2024010671</t>
  </si>
  <si>
    <t>POL-2024004647</t>
  </si>
  <si>
    <t>POL-2024012893</t>
  </si>
  <si>
    <t>POL-2024014304</t>
  </si>
  <si>
    <t>POL-2024015439</t>
  </si>
  <si>
    <t>POL-2024007839</t>
  </si>
  <si>
    <t>POL-2024003760</t>
  </si>
  <si>
    <t>POL-2024000815</t>
  </si>
  <si>
    <t>POL-2024015494</t>
  </si>
  <si>
    <t>POL-2024007039</t>
  </si>
  <si>
    <t>POL-2024007443</t>
  </si>
  <si>
    <t>POL-2024000543</t>
  </si>
  <si>
    <t>POL-2024012244</t>
  </si>
  <si>
    <t>POL-2024008695</t>
  </si>
  <si>
    <t>POL-2024013773</t>
  </si>
  <si>
    <t>POL-2024007791</t>
  </si>
  <si>
    <t>POL-2024005887</t>
  </si>
  <si>
    <t>POL-2024010343</t>
  </si>
  <si>
    <t>POL-2024001606</t>
  </si>
  <si>
    <t>POL-2024002282</t>
  </si>
  <si>
    <t>POL-2024011471</t>
  </si>
  <si>
    <t>POL-2024006718</t>
  </si>
  <si>
    <t>POL-2024004083</t>
  </si>
  <si>
    <t>POL-2024001419</t>
  </si>
  <si>
    <t>POL-2024011008</t>
  </si>
  <si>
    <t>POL-2024007531</t>
  </si>
  <si>
    <t>POL-2024010759</t>
  </si>
  <si>
    <t>POL-2024009172</t>
  </si>
  <si>
    <t>POL-2024013614</t>
  </si>
  <si>
    <t>POL-2024004148</t>
  </si>
  <si>
    <t>POL-2024005694</t>
  </si>
  <si>
    <t>POL-2024004984</t>
  </si>
  <si>
    <t>POL-2024005563</t>
  </si>
  <si>
    <t>POL-2024015347</t>
  </si>
  <si>
    <t>POL-2024012850</t>
  </si>
  <si>
    <t>POL-2024009540</t>
  </si>
  <si>
    <t>POL-2024015302</t>
  </si>
  <si>
    <t>POL-2024013367</t>
  </si>
  <si>
    <t>POL-2024009517</t>
  </si>
  <si>
    <t>POL-2024013799</t>
  </si>
  <si>
    <t>POL-2024007204</t>
  </si>
  <si>
    <t>POL-2024004177</t>
  </si>
  <si>
    <t>POL-2024008378</t>
  </si>
  <si>
    <t>POL-2024007424</t>
  </si>
  <si>
    <t>POL-2024004126</t>
  </si>
  <si>
    <t>POL-2024007129</t>
  </si>
  <si>
    <t>POL-2024003952</t>
  </si>
  <si>
    <t>POL-2024006875</t>
  </si>
  <si>
    <t>POL-2024001024</t>
  </si>
  <si>
    <t>POL-2024011200</t>
  </si>
  <si>
    <t>POL-2024001077</t>
  </si>
  <si>
    <t>POL-2024004279</t>
  </si>
  <si>
    <t>POL-2024007470</t>
  </si>
  <si>
    <t>POL-2024005323</t>
  </si>
  <si>
    <t>POL-2024014362</t>
  </si>
  <si>
    <t>POL-2024009428</t>
  </si>
  <si>
    <t>POL-2024009189</t>
  </si>
  <si>
    <t>POL-2024012877</t>
  </si>
  <si>
    <t>POL-2024009936</t>
  </si>
  <si>
    <t>POL-2024001262</t>
  </si>
  <si>
    <t>POL-2024010517</t>
  </si>
  <si>
    <t>POL-2024012173</t>
  </si>
  <si>
    <t>POL-2024008831</t>
  </si>
  <si>
    <t>POL-2024000414</t>
  </si>
  <si>
    <t>POL-2024002440</t>
  </si>
  <si>
    <t>POL-2024002783</t>
  </si>
  <si>
    <t>POL-2024010904</t>
  </si>
  <si>
    <t>POL-2024000867</t>
  </si>
  <si>
    <t>POL-2024005518</t>
  </si>
  <si>
    <t>POL-2024004511</t>
  </si>
  <si>
    <t>POL-2024005399</t>
  </si>
  <si>
    <t>POL-2024013649</t>
  </si>
  <si>
    <t>POL-2024010969</t>
  </si>
  <si>
    <t>POL-2024007236</t>
  </si>
  <si>
    <t>POL-2024002490</t>
  </si>
  <si>
    <t>POL-2024007336</t>
  </si>
  <si>
    <t>POL-2024006191</t>
  </si>
  <si>
    <t>POL-2024005442</t>
  </si>
  <si>
    <t>INS-001488</t>
  </si>
  <si>
    <t>Eagle Warehouse Network &amp; Storage Inc.</t>
  </si>
  <si>
    <t>POL-2024008775</t>
  </si>
  <si>
    <t>POL-2024008468</t>
  </si>
  <si>
    <t>POL-2024010707</t>
  </si>
  <si>
    <t>POL-2024010902</t>
  </si>
  <si>
    <t>POL-2024006840</t>
  </si>
  <si>
    <t>POL-2024006339</t>
  </si>
  <si>
    <t>POL-2024004150</t>
  </si>
  <si>
    <t>POL-2024002665</t>
  </si>
  <si>
    <t>POL-2024015377</t>
  </si>
  <si>
    <t>POL-2024008301</t>
  </si>
  <si>
    <t>POL-2024005658</t>
  </si>
  <si>
    <t>POL-2024000846</t>
  </si>
  <si>
    <t>POL-2024009835</t>
  </si>
  <si>
    <t>POL-2024005380</t>
  </si>
  <si>
    <t>POL-2024006363</t>
  </si>
  <si>
    <t>POL-2024010512</t>
  </si>
  <si>
    <t>POL-2024011993</t>
  </si>
  <si>
    <t>POL-2024014492</t>
  </si>
  <si>
    <t>POL-2024002803</t>
  </si>
  <si>
    <t>POL-2024004774</t>
  </si>
  <si>
    <t>POL-2024004961</t>
  </si>
  <si>
    <t>POL-2024012037</t>
  </si>
  <si>
    <t>POL-2024014756</t>
  </si>
  <si>
    <t>POL-2024008828</t>
  </si>
  <si>
    <t>POL-2024000303</t>
  </si>
  <si>
    <t>POL-2024013553</t>
  </si>
  <si>
    <t>POL-2024013731</t>
  </si>
  <si>
    <t>POL-2024011599</t>
  </si>
  <si>
    <t>POL-2024009709</t>
  </si>
  <si>
    <t>POL-2024004654</t>
  </si>
  <si>
    <t>POL-2024006603</t>
  </si>
  <si>
    <t>POL-2024008291</t>
  </si>
  <si>
    <t>POL-2024014035</t>
  </si>
  <si>
    <t>POL-2024000111</t>
  </si>
  <si>
    <t>POL-2024001246</t>
  </si>
  <si>
    <t>POL-2024006354</t>
  </si>
  <si>
    <t>POL-2024012621</t>
  </si>
  <si>
    <t>POL-2024003731</t>
  </si>
  <si>
    <t>POL-2024013585</t>
  </si>
  <si>
    <t>POL-2024000702</t>
  </si>
  <si>
    <t>POL-2024005721</t>
  </si>
  <si>
    <t>POL-2024010494</t>
  </si>
  <si>
    <t>POL-2024007285</t>
  </si>
  <si>
    <t>POL-2024009932</t>
  </si>
  <si>
    <t>POL-2024014215</t>
  </si>
  <si>
    <t>POL-2024008410</t>
  </si>
  <si>
    <t>POL-2024010495</t>
  </si>
  <si>
    <t>POL-2024010605</t>
  </si>
  <si>
    <t>POL-2024013259</t>
  </si>
  <si>
    <t>POL-2024009933</t>
  </si>
  <si>
    <t>POL-2024004746</t>
  </si>
  <si>
    <t>POL-2024003599</t>
  </si>
  <si>
    <t>POL-2024014228</t>
  </si>
  <si>
    <t>POL-2024002432</t>
  </si>
  <si>
    <t>POL-2024012934</t>
  </si>
  <si>
    <t>POL-2024012145</t>
  </si>
  <si>
    <t>POL-2024007836</t>
  </si>
  <si>
    <t>POL-2024005758</t>
  </si>
  <si>
    <t>POL-2024001258</t>
  </si>
  <si>
    <t>POL-2024009773</t>
  </si>
  <si>
    <t>POL-2024010440</t>
  </si>
  <si>
    <t>POL-2024008175</t>
  </si>
  <si>
    <t>POL-2024013165</t>
  </si>
  <si>
    <t>POL-2024007858</t>
  </si>
  <si>
    <t>POL-2024011876</t>
  </si>
  <si>
    <t>POL-2024008581</t>
  </si>
  <si>
    <t>POL-2024010678</t>
  </si>
  <si>
    <t>POL-2024000510</t>
  </si>
  <si>
    <t>POL-2024011412</t>
  </si>
  <si>
    <t>POL-2024014759</t>
  </si>
  <si>
    <t>POL-2024013747</t>
  </si>
  <si>
    <t>POL-2024006969</t>
  </si>
  <si>
    <t>POL-2024005715</t>
  </si>
  <si>
    <t>POL-2024005619</t>
  </si>
  <si>
    <t>POL-2024006871</t>
  </si>
  <si>
    <t>POL-2024013208</t>
  </si>
  <si>
    <t>POL-2024007390</t>
  </si>
  <si>
    <t>POL-2024011559</t>
  </si>
  <si>
    <t>POL-2024004794</t>
  </si>
  <si>
    <t>POL-2024011299</t>
  </si>
  <si>
    <t>POL-2024002873</t>
  </si>
  <si>
    <t>POL-2024003691</t>
  </si>
  <si>
    <t>POL-2024008457</t>
  </si>
  <si>
    <t>POL-2024013064</t>
  </si>
  <si>
    <t>POL-2024005447</t>
  </si>
  <si>
    <t>POL-2024008549</t>
  </si>
  <si>
    <t>POL-2024010523</t>
  </si>
  <si>
    <t>POL-2024012904</t>
  </si>
  <si>
    <t>POL-2024015405</t>
  </si>
  <si>
    <t>POL-2024008569</t>
  </si>
  <si>
    <t>POL-2024007458</t>
  </si>
  <si>
    <t>POL-2024008315</t>
  </si>
  <si>
    <t>POL-2024011015</t>
  </si>
  <si>
    <t>POL-2024002366</t>
  </si>
  <si>
    <t>POL-2024009433</t>
  </si>
  <si>
    <t>POL-2024010479</t>
  </si>
  <si>
    <t>POL-2024010597</t>
  </si>
  <si>
    <t>POL-2024005782</t>
  </si>
  <si>
    <t>POL-2024003847</t>
  </si>
  <si>
    <t>POL-2024000721</t>
  </si>
  <si>
    <t>POL-2024007343</t>
  </si>
  <si>
    <t>POL-2024015117</t>
  </si>
  <si>
    <t>POL-2024006474</t>
  </si>
  <si>
    <t>POL-2024003920</t>
  </si>
  <si>
    <t>POL-2024006733</t>
  </si>
  <si>
    <t>POL-2024008898</t>
  </si>
  <si>
    <t>POL-2024002712</t>
  </si>
  <si>
    <t>POL-2024001207</t>
  </si>
  <si>
    <t>POL-2024000386</t>
  </si>
  <si>
    <t>POL-2024001926</t>
  </si>
  <si>
    <t>POL-2024009238</t>
  </si>
  <si>
    <t>POL-2024013139</t>
  </si>
  <si>
    <t>POL-2024004152</t>
  </si>
  <si>
    <t>POL-2024000065</t>
  </si>
  <si>
    <t>POL-2024002423</t>
  </si>
  <si>
    <t>POL-2024013612</t>
  </si>
  <si>
    <t>POL-2024008764</t>
  </si>
  <si>
    <t>POL-2024003373</t>
  </si>
  <si>
    <t>POL-2024011832</t>
  </si>
  <si>
    <t>POL-2024010049</t>
  </si>
  <si>
    <t>POL-2024004079</t>
  </si>
  <si>
    <t>POL-2024008038</t>
  </si>
  <si>
    <t>POL-2024005217</t>
  </si>
  <si>
    <t>POL-2024004101</t>
  </si>
  <si>
    <t>POL-2024001502</t>
  </si>
  <si>
    <t>POL-2024004962</t>
  </si>
  <si>
    <t>POL-2024013944</t>
  </si>
  <si>
    <t>POL-2024014712</t>
  </si>
  <si>
    <t>POL-2024015320</t>
  </si>
  <si>
    <t>POL-2024004651</t>
  </si>
  <si>
    <t>POL-2024005036</t>
  </si>
  <si>
    <t>POL-2024013346</t>
  </si>
  <si>
    <t>POL-2024001919</t>
  </si>
  <si>
    <t>POL-2024003004</t>
  </si>
  <si>
    <t>POL-2024015162</t>
  </si>
  <si>
    <t>POL-2024001306</t>
  </si>
  <si>
    <t>POL-2024007973</t>
  </si>
  <si>
    <t>POL-2024001295</t>
  </si>
  <si>
    <t>POL-2024000480</t>
  </si>
  <si>
    <t>POL-2024009884</t>
  </si>
  <si>
    <t>POL-2024006415</t>
  </si>
  <si>
    <t>POL-2024015433</t>
  </si>
  <si>
    <t>POL-2024014860</t>
  </si>
  <si>
    <t>POL-2024005810</t>
  </si>
  <si>
    <t>POL-2024000068</t>
  </si>
  <si>
    <t>INS-001500</t>
  </si>
  <si>
    <t>Cornerstone Cargo Experts &amp; Storage Partners</t>
  </si>
  <si>
    <t>POL-2024006934</t>
  </si>
  <si>
    <t>POL-2024006528</t>
  </si>
  <si>
    <t>POL-2024006701</t>
  </si>
  <si>
    <t>POL-2024004926</t>
  </si>
  <si>
    <t>POL-2024013814</t>
  </si>
  <si>
    <t>POL-2024011645</t>
  </si>
  <si>
    <t>POL-2024014872</t>
  </si>
  <si>
    <t>POL-2024001602</t>
  </si>
  <si>
    <t>POL-2024008935</t>
  </si>
  <si>
    <t>POL-2024002053</t>
  </si>
  <si>
    <t>POL-2024014816</t>
  </si>
  <si>
    <t>POL-2024010347</t>
  </si>
  <si>
    <t>POL-2024011815</t>
  </si>
  <si>
    <t>POL-2024014261</t>
  </si>
  <si>
    <t>POL-2024010905</t>
  </si>
  <si>
    <t>POL-2024001884</t>
  </si>
  <si>
    <t>POL-2024004124</t>
  </si>
  <si>
    <t>POL-2024014879</t>
  </si>
  <si>
    <t>POL-2024014912</t>
  </si>
  <si>
    <t>POL-2024009993</t>
  </si>
  <si>
    <t>POL-2024000966</t>
  </si>
  <si>
    <t>POL-2024011065</t>
  </si>
  <si>
    <t>POL-2024008010</t>
  </si>
  <si>
    <t>POL-2024008265</t>
  </si>
  <si>
    <t>POL-2024003740</t>
  </si>
  <si>
    <t>POL-2024004395</t>
  </si>
  <si>
    <t>POL-2024003244</t>
  </si>
  <si>
    <t>POL-2024003366</t>
  </si>
  <si>
    <t>POL-2024002162</t>
  </si>
  <si>
    <t>POL-2024005291</t>
  </si>
  <si>
    <t>POL-2024002047</t>
  </si>
  <si>
    <t>POL-2024008857</t>
  </si>
  <si>
    <t>POL-2024004468</t>
  </si>
  <si>
    <t>POL-2024005073</t>
  </si>
  <si>
    <t>POL-2024004682</t>
  </si>
  <si>
    <t>POL-2024013338</t>
  </si>
  <si>
    <t>POL-2024006050</t>
  </si>
  <si>
    <t>POL-2024005549</t>
  </si>
  <si>
    <t>POL-2024007049</t>
  </si>
  <si>
    <t>POL-2024003080</t>
  </si>
  <si>
    <t>POL-2024001947</t>
  </si>
  <si>
    <t>POL-2024003343</t>
  </si>
  <si>
    <t>POL-2024000261</t>
  </si>
  <si>
    <t>POL-2024002205</t>
  </si>
  <si>
    <t>POL-2024004927</t>
  </si>
  <si>
    <t>POL-2024014182</t>
  </si>
  <si>
    <t>POL-2024015199</t>
  </si>
  <si>
    <t>POL-2024007130</t>
  </si>
  <si>
    <t>POL-2024009767</t>
  </si>
  <si>
    <t>POL-2024007714</t>
  </si>
  <si>
    <t>POL-2024002739</t>
  </si>
  <si>
    <t>POL-2024015505</t>
  </si>
  <si>
    <t>POL-2024001440</t>
  </si>
  <si>
    <t>POL-2024011081</t>
  </si>
  <si>
    <t>INS-001504</t>
  </si>
  <si>
    <t>Ironwood Express Systems &amp; Storage Solutions</t>
  </si>
  <si>
    <t>POL-2024007999</t>
  </si>
  <si>
    <t>POL-2024000243</t>
  </si>
  <si>
    <t>POL-2024013350</t>
  </si>
  <si>
    <t>POL-2024013836</t>
  </si>
  <si>
    <t>POL-2024003074</t>
  </si>
  <si>
    <t>POL-2024011052</t>
  </si>
  <si>
    <t>POL-2024013113</t>
  </si>
  <si>
    <t>POL-2024000720</t>
  </si>
  <si>
    <t>POL-2024001141</t>
  </si>
  <si>
    <t>POL-2024001019</t>
  </si>
  <si>
    <t>POL-2024002767</t>
  </si>
  <si>
    <t>POL-2024001910</t>
  </si>
  <si>
    <t>POL-2024013119</t>
  </si>
  <si>
    <t>POL-2024007889</t>
  </si>
  <si>
    <t>POL-2024001483</t>
  </si>
  <si>
    <t>POL-2024011723</t>
  </si>
  <si>
    <t>POL-2024003531</t>
  </si>
  <si>
    <t>POL-2024015296</t>
  </si>
  <si>
    <t>POL-2024009788</t>
  </si>
  <si>
    <t>POL-2024015019</t>
  </si>
  <si>
    <t>POL-2024005789</t>
  </si>
  <si>
    <t>POL-2024009750</t>
  </si>
  <si>
    <t>POL-2024010870</t>
  </si>
  <si>
    <t>POL-2024009334</t>
  </si>
  <si>
    <t>POL-2024014600</t>
  </si>
  <si>
    <t>POL-2024015246</t>
  </si>
  <si>
    <t>POL-2024008701</t>
  </si>
  <si>
    <t>POL-2024012217</t>
  </si>
  <si>
    <t>POL-2024010929</t>
  </si>
  <si>
    <t>POL-2024004447</t>
  </si>
  <si>
    <t>POL-2024002597</t>
  </si>
  <si>
    <t>POL-2024013752</t>
  </si>
  <si>
    <t>POL-2024009612</t>
  </si>
  <si>
    <t>POL-2024008357</t>
  </si>
  <si>
    <t>POL-2024006028</t>
  </si>
  <si>
    <t>POL-2024003634</t>
  </si>
  <si>
    <t>POL-2024013167</t>
  </si>
  <si>
    <t>POL-2024005080</t>
  </si>
  <si>
    <t>POL-2024010237</t>
  </si>
  <si>
    <t>INS-001507</t>
  </si>
  <si>
    <t>Highland Moving Network &amp; Storage Partners</t>
  </si>
  <si>
    <t>POL-2024003600</t>
  </si>
  <si>
    <t>POL-2024014190</t>
  </si>
  <si>
    <t>POL-2024003026</t>
  </si>
  <si>
    <t>POL-2024013729</t>
  </si>
  <si>
    <t>POL-2024000788</t>
  </si>
  <si>
    <t>POL-2024009079</t>
  </si>
  <si>
    <t>POL-2024011253</t>
  </si>
  <si>
    <t>POL-2024011524</t>
  </si>
  <si>
    <t>POL-2024000479</t>
  </si>
  <si>
    <t>POL-2024008539</t>
  </si>
  <si>
    <t>POL-2024000596</t>
  </si>
  <si>
    <t>POL-2024001355</t>
  </si>
  <si>
    <t>POL-2024001608</t>
  </si>
  <si>
    <t>POL-2024011711</t>
  </si>
  <si>
    <t>POL-2024002567</t>
  </si>
  <si>
    <t>POL-2024014183</t>
  </si>
  <si>
    <t>POL-2024010919</t>
  </si>
  <si>
    <t>POL-2024010109</t>
  </si>
  <si>
    <t>POL-2024011543</t>
  </si>
  <si>
    <t>POL-2024005500</t>
  </si>
  <si>
    <t>POL-2024000435</t>
  </si>
  <si>
    <t>POL-2024001360</t>
  </si>
  <si>
    <t>POL-2024008218</t>
  </si>
  <si>
    <t>POL-2024012491</t>
  </si>
  <si>
    <t>POL-2024002934</t>
  </si>
  <si>
    <t>POL-2024009714</t>
  </si>
  <si>
    <t>POL-2024014517</t>
  </si>
  <si>
    <t>POL-2024009292</t>
  </si>
  <si>
    <t>POL-2024008655</t>
  </si>
  <si>
    <t>POL-2024013349</t>
  </si>
  <si>
    <t>POL-2024003120</t>
  </si>
  <si>
    <t>POL-2024015285</t>
  </si>
  <si>
    <t>POL-2024013078</t>
  </si>
  <si>
    <t>POL-2024008513</t>
  </si>
  <si>
    <t>POL-2024009503</t>
  </si>
  <si>
    <t>POL-2024004718</t>
  </si>
  <si>
    <t>POL-2024011890</t>
  </si>
  <si>
    <t>POL-2024011865</t>
  </si>
  <si>
    <t>POL-2024005589</t>
  </si>
  <si>
    <t>POL-2024007340</t>
  </si>
  <si>
    <t>POL-2024014524</t>
  </si>
  <si>
    <t>POL-2024002447</t>
  </si>
  <si>
    <t>POL-2024005432</t>
  </si>
  <si>
    <t>POL-2024010154</t>
  </si>
  <si>
    <t>POL-2024014931</t>
  </si>
  <si>
    <t>POL-2024005905</t>
  </si>
  <si>
    <t>POL-2024009231</t>
  </si>
  <si>
    <t>POL-2024002614</t>
  </si>
  <si>
    <t>POL-2024008680</t>
  </si>
  <si>
    <t>POL-2024000705</t>
  </si>
  <si>
    <t>POL-2024010694</t>
  </si>
  <si>
    <t>POL-2024003961</t>
  </si>
  <si>
    <t>POL-2024000102</t>
  </si>
  <si>
    <t>POL-2024003616</t>
  </si>
  <si>
    <t>POL-2024003251</t>
  </si>
  <si>
    <t>POL-2024014518</t>
  </si>
  <si>
    <t>POL-2024011802</t>
  </si>
  <si>
    <t>POL-2024014230</t>
  </si>
  <si>
    <t>POL-2024007954</t>
  </si>
  <si>
    <t>POL-2024000139</t>
  </si>
  <si>
    <t>POL-2024009906</t>
  </si>
  <si>
    <t>POL-2024011447</t>
  </si>
  <si>
    <t>POL-2024009900</t>
  </si>
  <si>
    <t>POL-2024014681</t>
  </si>
  <si>
    <t>POL-2024002937</t>
  </si>
  <si>
    <t>POL-2024004785</t>
  </si>
  <si>
    <t>POL-2024014538</t>
  </si>
  <si>
    <t>POL-2024005065</t>
  </si>
  <si>
    <t>POL-2024009595</t>
  </si>
  <si>
    <t>POL-2024001393</t>
  </si>
  <si>
    <t>POL-2024010123</t>
  </si>
  <si>
    <t>POL-2024004643</t>
  </si>
  <si>
    <t>POL-2024014458</t>
  </si>
  <si>
    <t>POL-2024008571</t>
  </si>
  <si>
    <t>POL-2024006049</t>
  </si>
  <si>
    <t>POL-2024014840</t>
  </si>
  <si>
    <t>POL-2024005070</t>
  </si>
  <si>
    <t>POL-2024011457</t>
  </si>
  <si>
    <t>POL-2024003574</t>
  </si>
  <si>
    <t>POL-2024007960</t>
  </si>
  <si>
    <t>POL-2024012721</t>
  </si>
  <si>
    <t>POL-2024004155</t>
  </si>
  <si>
    <t>POL-2024002262</t>
  </si>
  <si>
    <t>POL-2024007792</t>
  </si>
  <si>
    <t>POL-2024006290</t>
  </si>
  <si>
    <t>POL-2024003260</t>
  </si>
  <si>
    <t>POL-2024012758</t>
  </si>
  <si>
    <t>POL-2024012363</t>
  </si>
  <si>
    <t>POL-2024004393</t>
  </si>
  <si>
    <t>POL-2024015070</t>
  </si>
  <si>
    <t>POL-2024009849</t>
  </si>
  <si>
    <t>POL-2024010640</t>
  </si>
  <si>
    <t>POL-2024006450</t>
  </si>
  <si>
    <t>POL-2024005226</t>
  </si>
  <si>
    <t>POL-2024008622</t>
  </si>
  <si>
    <t>POL-2024013150</t>
  </si>
  <si>
    <t>POL-2024003348</t>
  </si>
  <si>
    <t>POL-2024012879</t>
  </si>
  <si>
    <t>POL-2024014787</t>
  </si>
  <si>
    <t>POL-2024012577</t>
  </si>
  <si>
    <t>POL-2024002496</t>
  </si>
  <si>
    <t>POL-2024010192</t>
  </si>
  <si>
    <t>POL-2024014395</t>
  </si>
  <si>
    <t>POL-2024010507</t>
  </si>
  <si>
    <t>POL-2024005897</t>
  </si>
  <si>
    <t>POL-2024001954</t>
  </si>
  <si>
    <t>POL-2024006463</t>
  </si>
  <si>
    <t>POL-2024000831</t>
  </si>
  <si>
    <t>POL-2024014507</t>
  </si>
  <si>
    <t>POL-2024002269</t>
  </si>
  <si>
    <t>POL-2024009816</t>
  </si>
  <si>
    <t>POL-2024011220</t>
  </si>
  <si>
    <t>POL-2024001083</t>
  </si>
  <si>
    <t>POL-2024014516</t>
  </si>
  <si>
    <t>POL-2024011433</t>
  </si>
  <si>
    <t>POL-2024002398</t>
  </si>
  <si>
    <t>POL-2024013299</t>
  </si>
  <si>
    <t>POL-2024013445</t>
  </si>
  <si>
    <t>POL-2024000176</t>
  </si>
  <si>
    <t>POL-2024004994</t>
  </si>
  <si>
    <t>POL-2024007861</t>
  </si>
  <si>
    <t>POL-2024010014</t>
  </si>
  <si>
    <t>POL-2024007682</t>
  </si>
  <si>
    <t>POL-2024009382</t>
  </si>
  <si>
    <t>INS-001519</t>
  </si>
  <si>
    <t>Capital Moving &amp; Storage LLC</t>
  </si>
  <si>
    <t>POL-2024006805</t>
  </si>
  <si>
    <t>POL-2024001917</t>
  </si>
  <si>
    <t>POL-2024011858</t>
  </si>
  <si>
    <t>POL-2024008650</t>
  </si>
  <si>
    <t>POL-2024014972</t>
  </si>
  <si>
    <t>POL-2024001617</t>
  </si>
  <si>
    <t>POL-2024006903</t>
  </si>
  <si>
    <t>POL-2024004076</t>
  </si>
  <si>
    <t>POL-2024015185</t>
  </si>
  <si>
    <t>POL-2024005994</t>
  </si>
  <si>
    <t>POL-2024004971</t>
  </si>
  <si>
    <t>POL-2024003387</t>
  </si>
  <si>
    <t>POL-2024014093</t>
  </si>
  <si>
    <t>POL-2024014426</t>
  </si>
  <si>
    <t>POL-2024008852</t>
  </si>
  <si>
    <t>POL-2024005386</t>
  </si>
  <si>
    <t>POL-2024012860</t>
  </si>
  <si>
    <t>POL-2024014107</t>
  </si>
  <si>
    <t>POL-2024006220</t>
  </si>
  <si>
    <t>POL-2024004057</t>
  </si>
  <si>
    <t>POL-2024012861</t>
  </si>
  <si>
    <t>POL-2024014521</t>
  </si>
  <si>
    <t>POL-2024006648</t>
  </si>
  <si>
    <t>POL-2024005646</t>
  </si>
  <si>
    <t>POL-2024014396</t>
  </si>
  <si>
    <t>POL-2024001117</t>
  </si>
  <si>
    <t>POL-2024012153</t>
  </si>
  <si>
    <t>POL-2024007559</t>
  </si>
  <si>
    <t>POL-2024008676</t>
  </si>
  <si>
    <t>POL-2024004788</t>
  </si>
  <si>
    <t>POL-2024007797</t>
  </si>
  <si>
    <t>POL-2024014191</t>
  </si>
  <si>
    <t>POL-2024003072</t>
  </si>
  <si>
    <t>POL-2024002056</t>
  </si>
  <si>
    <t>POL-2024000780</t>
  </si>
  <si>
    <t>POL-2024006958</t>
  </si>
  <si>
    <t>POL-2024015483</t>
  </si>
  <si>
    <t>POL-2024006043</t>
  </si>
  <si>
    <t>POL-2024000908</t>
  </si>
  <si>
    <t>POL-2024002504</t>
  </si>
  <si>
    <t>POL-2024005336</t>
  </si>
  <si>
    <t>POL-2024010696</t>
  </si>
  <si>
    <t>POL-2024003786</t>
  </si>
  <si>
    <t>POL-2024000561</t>
  </si>
  <si>
    <t>POL-2024003052</t>
  </si>
  <si>
    <t>POL-2024012042</t>
  </si>
  <si>
    <t>POL-2024008274</t>
  </si>
  <si>
    <t>POL-2024013979</t>
  </si>
  <si>
    <t>POL-2024004917</t>
  </si>
  <si>
    <t>POL-2024002129</t>
  </si>
  <si>
    <t>POL-2024008664</t>
  </si>
  <si>
    <t>POL-2024007461</t>
  </si>
  <si>
    <t>POL-2024002152</t>
  </si>
  <si>
    <t>POL-2024003680</t>
  </si>
  <si>
    <t>POL-2024001655</t>
  </si>
  <si>
    <t>POL-2024003349</t>
  </si>
  <si>
    <t>POL-2024002629</t>
  </si>
  <si>
    <t>POL-2024006215</t>
  </si>
  <si>
    <t>POL-2024010850</t>
  </si>
  <si>
    <t>POL-2024014512</t>
  </si>
  <si>
    <t>POL-2024000327</t>
  </si>
  <si>
    <t>POL-2024010373</t>
  </si>
  <si>
    <t>POL-2024001073</t>
  </si>
  <si>
    <t>POL-2024013999</t>
  </si>
  <si>
    <t>POL-2024006623</t>
  </si>
  <si>
    <t>POL-2024008382</t>
  </si>
  <si>
    <t>POL-2024008881</t>
  </si>
  <si>
    <t>POL-2024005997</t>
  </si>
  <si>
    <t>POL-2024010193</t>
  </si>
  <si>
    <t>POL-2024011348</t>
  </si>
  <si>
    <t>POL-2024012552</t>
  </si>
  <si>
    <t>POL-2024006622</t>
  </si>
  <si>
    <t>POL-2024015027</t>
  </si>
  <si>
    <t>POL-2024013351</t>
  </si>
  <si>
    <t>POL-2024002556</t>
  </si>
  <si>
    <t>POL-2024008324</t>
  </si>
  <si>
    <t>POL-2024002228</t>
  </si>
  <si>
    <t>POL-2024013952</t>
  </si>
  <si>
    <t>POL-2024008756</t>
  </si>
  <si>
    <t>POL-2024015209</t>
  </si>
  <si>
    <t>POL-2024013274</t>
  </si>
  <si>
    <t>POL-2024009690</t>
  </si>
  <si>
    <t>POL-2024009186</t>
  </si>
  <si>
    <t>POL-2024000159</t>
  </si>
  <si>
    <t>POL-2024011002</t>
  </si>
  <si>
    <t>POL-2024006270</t>
  </si>
  <si>
    <t>POL-2024014733</t>
  </si>
  <si>
    <t>POL-2024015436</t>
  </si>
  <si>
    <t>POL-2024007663</t>
  </si>
  <si>
    <t>POL-2024002485</t>
  </si>
  <si>
    <t>POL-2024000629</t>
  </si>
  <si>
    <t>POL-2024013763</t>
  </si>
  <si>
    <t>POL-2024007936</t>
  </si>
  <si>
    <t>POL-2024011154</t>
  </si>
  <si>
    <t>POL-2024002103</t>
  </si>
  <si>
    <t>POL-2024007079</t>
  </si>
  <si>
    <t>POL-2024005477</t>
  </si>
  <si>
    <t>POL-2024000928</t>
  </si>
  <si>
    <t>POL-2024013248</t>
  </si>
  <si>
    <t>POL-2024009304</t>
  </si>
  <si>
    <t>POL-2024004194</t>
  </si>
  <si>
    <t>POL-2024009277</t>
  </si>
  <si>
    <t>POL-2024015123</t>
  </si>
  <si>
    <t>POL-2024006538</t>
  </si>
  <si>
    <t>POL-2024014435</t>
  </si>
  <si>
    <t>POL-2024000858</t>
  </si>
  <si>
    <t>POL-2024005762</t>
  </si>
  <si>
    <t>POL-2024003230</t>
  </si>
  <si>
    <t>POL-2024013522</t>
  </si>
  <si>
    <t>POL-2024010089</t>
  </si>
  <si>
    <t>POL-2024010522</t>
  </si>
  <si>
    <t>POL-2024008397</t>
  </si>
  <si>
    <t>POL-2024009090</t>
  </si>
  <si>
    <t>POL-2024000085</t>
  </si>
  <si>
    <t>POL-2024005512</t>
  </si>
  <si>
    <t>POL-2024011276</t>
  </si>
  <si>
    <t>POL-2024011079</t>
  </si>
  <si>
    <t>POL-2024015071</t>
  </si>
  <si>
    <t>POL-2024008375</t>
  </si>
  <si>
    <t>POL-2024005903</t>
  </si>
  <si>
    <t>POL-2024001238</t>
  </si>
  <si>
    <t>POL-2024002928</t>
  </si>
  <si>
    <t>POL-2024008398</t>
  </si>
  <si>
    <t>POL-2024004246</t>
  </si>
  <si>
    <t>POL-2024009095</t>
  </si>
  <si>
    <t>POL-2024000052</t>
  </si>
  <si>
    <t>POL-2024012868</t>
  </si>
  <si>
    <t>POL-2024006037</t>
  </si>
  <si>
    <t>POL-2024012335</t>
  </si>
  <si>
    <t>POL-2024001320</t>
  </si>
  <si>
    <t>POL-2024008394</t>
  </si>
  <si>
    <t>POL-2024000552</t>
  </si>
  <si>
    <t>POL-2024011874</t>
  </si>
  <si>
    <t>POL-2024007837</t>
  </si>
  <si>
    <t>POL-2024007776</t>
  </si>
  <si>
    <t>POL-2024013324</t>
  </si>
  <si>
    <t>POL-2024010127</t>
  </si>
  <si>
    <t>POL-2024010647</t>
  </si>
  <si>
    <t>POL-2024004244</t>
  </si>
  <si>
    <t>POL-2024007069</t>
  </si>
  <si>
    <t>POL-2024013336</t>
  </si>
  <si>
    <t>POL-2024012112</t>
  </si>
  <si>
    <t>POL-2024010136</t>
  </si>
  <si>
    <t>POL-2024009267</t>
  </si>
  <si>
    <t>POL-2024000099</t>
  </si>
  <si>
    <t>POL-2024000451</t>
  </si>
  <si>
    <t>POL-2024008350</t>
  </si>
  <si>
    <t>POL-2024009162</t>
  </si>
  <si>
    <t>POL-2024002041</t>
  </si>
  <si>
    <t>POL-2024010056</t>
  </si>
  <si>
    <t>POL-2024004387</t>
  </si>
  <si>
    <t>POL-2024009021</t>
  </si>
  <si>
    <t>POL-2024000714</t>
  </si>
  <si>
    <t>POL-2024007142</t>
  </si>
  <si>
    <t>POL-2024003889</t>
  </si>
  <si>
    <t>POL-2024007947</t>
  </si>
  <si>
    <t>POL-2024015274</t>
  </si>
  <si>
    <t>POL-2024010826</t>
  </si>
  <si>
    <t>POL-2024014226</t>
  </si>
  <si>
    <t>POL-2024002170</t>
  </si>
  <si>
    <t>POL-2024015128</t>
  </si>
  <si>
    <t>POL-2024009827</t>
  </si>
  <si>
    <t>POL-2024014927</t>
  </si>
  <si>
    <t>POL-2024003181</t>
  </si>
  <si>
    <t>POL-2024002779</t>
  </si>
  <si>
    <t>POL-2024010454</t>
  </si>
  <si>
    <t>POL-2024002394</t>
  </si>
  <si>
    <t>POL-2024010921</t>
  </si>
  <si>
    <t>POL-2024001153</t>
  </si>
  <si>
    <t>POL-2024008660</t>
  </si>
  <si>
    <t>POL-2024013721</t>
  </si>
  <si>
    <t>POL-2024004761</t>
  </si>
  <si>
    <t>POL-2024000971</t>
  </si>
  <si>
    <t>POL-2024007747</t>
  </si>
  <si>
    <t>POL-2024000724</t>
  </si>
  <si>
    <t>POL-2024008714</t>
  </si>
  <si>
    <t>POL-2024010690</t>
  </si>
  <si>
    <t>POL-2024010941</t>
  </si>
  <si>
    <t>POL-2024011038</t>
  </si>
  <si>
    <t>POL-2024006454</t>
  </si>
  <si>
    <t>POL-2024001254</t>
  </si>
  <si>
    <t>POL-2024002461</t>
  </si>
  <si>
    <t>POL-2024001739</t>
  </si>
  <si>
    <t>POL-2024008787</t>
  </si>
  <si>
    <t>POL-2024003274</t>
  </si>
  <si>
    <t>POL-2024004153</t>
  </si>
  <si>
    <t>POL-2024010742</t>
  </si>
  <si>
    <t>POL-2024014020</t>
  </si>
  <si>
    <t>POL-2024013406</t>
  </si>
  <si>
    <t>POL-2024001390</t>
  </si>
  <si>
    <t>POL-2024008830</t>
  </si>
  <si>
    <t>POL-2024009271</t>
  </si>
  <si>
    <t>POL-2024013786</t>
  </si>
  <si>
    <t>POL-2024006930</t>
  </si>
  <si>
    <t>POL-2024000312</t>
  </si>
  <si>
    <t>POL-2024011373</t>
  </si>
  <si>
    <t>POL-2024012301</t>
  </si>
  <si>
    <t>POL-2024000248</t>
  </si>
  <si>
    <t>POL-2024007859</t>
  </si>
  <si>
    <t>INS-001532</t>
  </si>
  <si>
    <t>Cedar Transit Experts &amp; Storage LLC</t>
  </si>
  <si>
    <t>POL-2024009177</t>
  </si>
  <si>
    <t>POL-2024002848</t>
  </si>
  <si>
    <t>POL-2024002579</t>
  </si>
  <si>
    <t>POL-2024002700</t>
  </si>
  <si>
    <t>POL-2024014167</t>
  </si>
  <si>
    <t>POL-2024004284</t>
  </si>
  <si>
    <t>POL-2024012367</t>
  </si>
  <si>
    <t>POL-2024015437</t>
  </si>
  <si>
    <t>POL-2024002175</t>
  </si>
  <si>
    <t>POL-2024013112</t>
  </si>
  <si>
    <t>POL-2024004439</t>
  </si>
  <si>
    <t>POL-2024008804</t>
  </si>
  <si>
    <t>POL-2024004869</t>
  </si>
  <si>
    <t>POL-2024015188</t>
  </si>
  <si>
    <t>POL-2024010033</t>
  </si>
  <si>
    <t>POL-2024011056</t>
  </si>
  <si>
    <t>POL-2024002192</t>
  </si>
  <si>
    <t>POL-2024005747</t>
  </si>
  <si>
    <t>POL-2024002671</t>
  </si>
  <si>
    <t>POL-2024012888</t>
  </si>
  <si>
    <t>POL-2024012461</t>
  </si>
  <si>
    <t>POL-2024011806</t>
  </si>
  <si>
    <t>POL-2024011316</t>
  </si>
  <si>
    <t>POL-2024006837</t>
  </si>
  <si>
    <t>POL-2024012667</t>
  </si>
  <si>
    <t>POL-2024012316</t>
  </si>
  <si>
    <t>POL-2024006760</t>
  </si>
  <si>
    <t>POL-2024012528</t>
  </si>
  <si>
    <t>POL-2024006829</t>
  </si>
  <si>
    <t>POL-2024011403</t>
  </si>
  <si>
    <t>POL-2024013072</t>
  </si>
  <si>
    <t>POL-2024003713</t>
  </si>
  <si>
    <t>POL-2024006996</t>
  </si>
  <si>
    <t>POL-2024010113</t>
  </si>
  <si>
    <t>POL-2024013934</t>
  </si>
  <si>
    <t>POL-2024005942</t>
  </si>
  <si>
    <t>POL-2024009399</t>
  </si>
  <si>
    <t>POL-2024004802</t>
  </si>
  <si>
    <t>POL-2024003529</t>
  </si>
  <si>
    <t>POL-2024007873</t>
  </si>
  <si>
    <t>POL-2024002789</t>
  </si>
  <si>
    <t>POL-2024011082</t>
  </si>
  <si>
    <t>POL-2024014112</t>
  </si>
  <si>
    <t>POL-2024001277</t>
  </si>
  <si>
    <t>POL-2024004929</t>
  </si>
  <si>
    <t>POL-2024005431</t>
  </si>
  <si>
    <t>POL-2024007676</t>
  </si>
  <si>
    <t>POL-2024011937</t>
  </si>
  <si>
    <t>POL-2024002974</t>
  </si>
  <si>
    <t>POL-2024006352</t>
  </si>
  <si>
    <t>INS-001537</t>
  </si>
  <si>
    <t>Highland Relocation Systems &amp; Storage LLC</t>
  </si>
  <si>
    <t>POL-2024002248</t>
  </si>
  <si>
    <t>POL-2024003405</t>
  </si>
  <si>
    <t>POL-2024011552</t>
  </si>
  <si>
    <t>POL-2024012083</t>
  </si>
  <si>
    <t>POL-2024005053</t>
  </si>
  <si>
    <t>POL-2024005253</t>
  </si>
  <si>
    <t>POL-2024008470</t>
  </si>
  <si>
    <t>POL-2024014220</t>
  </si>
  <si>
    <t>POL-2024004174</t>
  </si>
  <si>
    <t>POL-2024004568</t>
  </si>
  <si>
    <t>POL-2024008476</t>
  </si>
  <si>
    <t>POL-2024010120</t>
  </si>
  <si>
    <t>POL-2024004337</t>
  </si>
  <si>
    <t>POL-2024000642</t>
  </si>
  <si>
    <t>POL-2024004176</t>
  </si>
  <si>
    <t>POL-2024000350</t>
  </si>
  <si>
    <t>POL-2024005179</t>
  </si>
  <si>
    <t>POL-2024000372</t>
  </si>
  <si>
    <t>POL-2024001488</t>
  </si>
  <si>
    <t>POL-2024015153</t>
  </si>
  <si>
    <t>POL-2024014765</t>
  </si>
  <si>
    <t>POL-2024010189</t>
  </si>
  <si>
    <t>POL-2024008659</t>
  </si>
  <si>
    <t>POL-2024001447</t>
  </si>
  <si>
    <t>POL-2024006955</t>
  </si>
  <si>
    <t>POL-2024003759</t>
  </si>
  <si>
    <t>POL-2024001802</t>
  </si>
  <si>
    <t>POL-2024011145</t>
  </si>
  <si>
    <t>POL-2024012705</t>
  </si>
  <si>
    <t>POL-2024003772</t>
  </si>
  <si>
    <t>POL-2024013655</t>
  </si>
  <si>
    <t>POL-2024012450</t>
  </si>
  <si>
    <t>POL-2024005014</t>
  </si>
  <si>
    <t>POL-2024009748</t>
  </si>
  <si>
    <t>POL-2024006967</t>
  </si>
  <si>
    <t>POL-2024007699</t>
  </si>
  <si>
    <t>POL-2024006820</t>
  </si>
  <si>
    <t>POL-2024014457</t>
  </si>
  <si>
    <t>POL-2024000577</t>
  </si>
  <si>
    <t>POL-2024004632</t>
  </si>
  <si>
    <t>INS-001543</t>
  </si>
  <si>
    <t>Falcon Logistics &amp; Storage Group</t>
  </si>
  <si>
    <t>POL-2024007991</t>
  </si>
  <si>
    <t>POL-2024002514</t>
  </si>
  <si>
    <t>POL-2024006542</t>
  </si>
  <si>
    <t>POL-2024011127</t>
  </si>
  <si>
    <t>POL-2024011786</t>
  </si>
  <si>
    <t>POL-2024014439</t>
  </si>
  <si>
    <t>POL-2024012932</t>
  </si>
  <si>
    <t>POL-2024007702</t>
  </si>
  <si>
    <t>POL-2024014355</t>
  </si>
  <si>
    <t>POL-2024007618</t>
  </si>
  <si>
    <t>POL-2024014361</t>
  </si>
  <si>
    <t>POL-2024010079</t>
  </si>
  <si>
    <t>POL-2024003013</t>
  </si>
  <si>
    <t>POL-2024006131</t>
  </si>
  <si>
    <t>POL-2024008349</t>
  </si>
  <si>
    <t>POL-2024001684</t>
  </si>
  <si>
    <t>POL-2024002019</t>
  </si>
  <si>
    <t>POL-2024013532</t>
  </si>
  <si>
    <t>POL-2024006845</t>
  </si>
  <si>
    <t>POL-2024013691</t>
  </si>
  <si>
    <t>POL-2024012808</t>
  </si>
  <si>
    <t>POL-2024006909</t>
  </si>
  <si>
    <t>POL-2024001237</t>
  </si>
  <si>
    <t>POL-2024006989</t>
  </si>
  <si>
    <t>POL-2024010710</t>
  </si>
  <si>
    <t>POL-2024014919</t>
  </si>
  <si>
    <t>POL-2024001103</t>
  </si>
  <si>
    <t>POL-2024009978</t>
  </si>
  <si>
    <t>POL-2024001314</t>
  </si>
  <si>
    <t>POL-2024006976</t>
  </si>
  <si>
    <t>INS-001545</t>
  </si>
  <si>
    <t>Keystone Relocation Experts &amp; Storage Services</t>
  </si>
  <si>
    <t>POL-2024013862</t>
  </si>
  <si>
    <t>POL-2024013019</t>
  </si>
  <si>
    <t>POL-2024015298</t>
  </si>
  <si>
    <t>POL-2024014812</t>
  </si>
  <si>
    <t>POL-2024006608</t>
  </si>
  <si>
    <t>POL-2024001631</t>
  </si>
  <si>
    <t>POL-2024013505</t>
  </si>
  <si>
    <t>POL-2024009478</t>
  </si>
  <si>
    <t>POL-2024000652</t>
  </si>
  <si>
    <t>POL-2024010122</t>
  </si>
  <si>
    <t>POL-2024006338</t>
  </si>
  <si>
    <t>POL-2024008780</t>
  </si>
  <si>
    <t>POL-2024010982</t>
  </si>
  <si>
    <t>POL-2024008396</t>
  </si>
  <si>
    <t>POL-2024003123</t>
  </si>
  <si>
    <t>POL-2024007163</t>
  </si>
  <si>
    <t>POL-2024005865</t>
  </si>
  <si>
    <t>POL-2024003853</t>
  </si>
  <si>
    <t>POL-2024000631</t>
  </si>
  <si>
    <t>POL-2024003428</t>
  </si>
  <si>
    <t>POL-2024005770</t>
  </si>
  <si>
    <t>POL-2024004040</t>
  </si>
  <si>
    <t>POL-2024015206</t>
  </si>
  <si>
    <t>POL-2024006563</t>
  </si>
  <si>
    <t>POL-2024000067</t>
  </si>
  <si>
    <t>POL-2024001074</t>
  </si>
  <si>
    <t>POL-2024003450</t>
  </si>
  <si>
    <t>POL-2024013951</t>
  </si>
  <si>
    <t>POL-2024010331</t>
  </si>
  <si>
    <t>POL-2024006030</t>
  </si>
  <si>
    <t>POL-2024002431</t>
  </si>
  <si>
    <t>POL-2024003475</t>
  </si>
  <si>
    <t>POL-2024000872</t>
  </si>
  <si>
    <t>POL-2024009855</t>
  </si>
  <si>
    <t>POL-2024008514</t>
  </si>
  <si>
    <t>INS-001548</t>
  </si>
  <si>
    <t>Liberty Transit &amp; Storage Inc.</t>
  </si>
  <si>
    <t>POL-2024006826</t>
  </si>
  <si>
    <t>POL-2024001146</t>
  </si>
  <si>
    <t>POL-2024013241</t>
  </si>
  <si>
    <t>POL-2024014846</t>
  </si>
  <si>
    <t>POL-2024002886</t>
  </si>
  <si>
    <t>POL-2024006799</t>
  </si>
  <si>
    <t>POL-2024002251</t>
  </si>
  <si>
    <t>POL-2024011408</t>
  </si>
  <si>
    <t>POL-2024003699</t>
  </si>
  <si>
    <t>POL-2024007267</t>
  </si>
  <si>
    <t>POL-2024004222</t>
  </si>
  <si>
    <t>POL-2024010964</t>
  </si>
  <si>
    <t>POL-2024012651</t>
  </si>
  <si>
    <t>POL-2024010069</t>
  </si>
  <si>
    <t>POL-2024012307</t>
  </si>
  <si>
    <t>POL-2024006565</t>
  </si>
  <si>
    <t>POL-2024007788</t>
  </si>
  <si>
    <t>POL-2024002642</t>
  </si>
  <si>
    <t>POL-2024015406</t>
  </si>
  <si>
    <t>POL-2024000429</t>
  </si>
  <si>
    <t>POL-2024005353</t>
  </si>
  <si>
    <t>POL-2024000845</t>
  </si>
  <si>
    <t>POL-2024014307</t>
  </si>
  <si>
    <t>POL-2024007919</t>
  </si>
  <si>
    <t>POL-2024008958</t>
  </si>
  <si>
    <t>POL-2024001004</t>
  </si>
  <si>
    <t>POL-2024007018</t>
  </si>
  <si>
    <t>POL-2024008613</t>
  </si>
  <si>
    <t>POL-2024012426</t>
  </si>
  <si>
    <t>POL-2024000565</t>
  </si>
  <si>
    <t>POL-2024013272</t>
  </si>
  <si>
    <t>POL-2024014365</t>
  </si>
  <si>
    <t>POL-2024001941</t>
  </si>
  <si>
    <t>POL-2024006547</t>
  </si>
  <si>
    <t>POL-2024010965</t>
  </si>
  <si>
    <t>POL-2024006638</t>
  </si>
  <si>
    <t>POL-2024012011</t>
  </si>
  <si>
    <t>POL-2024006064</t>
  </si>
  <si>
    <t>POL-2024014415</t>
  </si>
  <si>
    <t>POL-2024000148</t>
  </si>
  <si>
    <t>POL-2024004207</t>
  </si>
  <si>
    <t>POL-2024009379</t>
  </si>
  <si>
    <t>POL-2024003636</t>
  </si>
  <si>
    <t>POL-2024010897</t>
  </si>
  <si>
    <t>POL-2024001566</t>
  </si>
  <si>
    <t>POL-2024006642</t>
  </si>
  <si>
    <t>POL-2024004509</t>
  </si>
  <si>
    <t>POL-2024001319</t>
  </si>
  <si>
    <t>POL-2024002660</t>
  </si>
  <si>
    <t>POL-2024002616</t>
  </si>
  <si>
    <t>POL-2024000600</t>
  </si>
  <si>
    <t>POL-2024005547</t>
  </si>
  <si>
    <t>POL-2024003265</t>
  </si>
  <si>
    <t>POL-2024013215</t>
  </si>
  <si>
    <t>POL-2024005990</t>
  </si>
  <si>
    <t>INS-001553</t>
  </si>
  <si>
    <t>Harbor Van Lines &amp; Storage Co.</t>
  </si>
  <si>
    <t>POL-2024013609</t>
  </si>
  <si>
    <t>POL-2024007500</t>
  </si>
  <si>
    <t>POL-2024013468</t>
  </si>
  <si>
    <t>POL-2024003989</t>
  </si>
  <si>
    <t>POL-2024009325</t>
  </si>
  <si>
    <t>POL-2024002045</t>
  </si>
  <si>
    <t>POL-2024004420</t>
  </si>
  <si>
    <t>POL-2024003058</t>
  </si>
  <si>
    <t>POL-2024007317</t>
  </si>
  <si>
    <t>POL-2024003708</t>
  </si>
  <si>
    <t>POL-2024012098</t>
  </si>
  <si>
    <t>POL-2024012268</t>
  </si>
  <si>
    <t>POL-2024001199</t>
  </si>
  <si>
    <t>POL-2024006038</t>
  </si>
  <si>
    <t>POL-2024008458</t>
  </si>
  <si>
    <t>POL-2024004821</t>
  </si>
  <si>
    <t>POL-2024005591</t>
  </si>
  <si>
    <t>POL-2024015477</t>
  </si>
  <si>
    <t>POL-2024005429</t>
  </si>
  <si>
    <t>POL-2024006479</t>
  </si>
  <si>
    <t>POL-2024010573</t>
  </si>
  <si>
    <t>POL-2024006782</t>
  </si>
  <si>
    <t>POL-2024000296</t>
  </si>
  <si>
    <t>POL-2024008225</t>
  </si>
  <si>
    <t>POL-2024003867</t>
  </si>
  <si>
    <t>POL-2024000576</t>
  </si>
  <si>
    <t>POL-2024011027</t>
  </si>
  <si>
    <t>POL-2024000095</t>
  </si>
  <si>
    <t>POL-2024012942</t>
  </si>
  <si>
    <t>POL-2024014869</t>
  </si>
  <si>
    <t>POL-2024006383</t>
  </si>
  <si>
    <t>POL-2024007349</t>
  </si>
  <si>
    <t>POL-2024011430</t>
  </si>
  <si>
    <t>POL-2024008738</t>
  </si>
  <si>
    <t>POL-2024013611</t>
  </si>
  <si>
    <t>POL-2024013260</t>
  </si>
  <si>
    <t>POL-2024007456</t>
  </si>
  <si>
    <t>POL-2024007016</t>
  </si>
  <si>
    <t>POL-2024003032</t>
  </si>
  <si>
    <t>BRK-1205</t>
  </si>
  <si>
    <t>River Brokerage</t>
  </si>
  <si>
    <t>POL-2024007654</t>
  </si>
  <si>
    <t>POL-2024010975</t>
  </si>
  <si>
    <t>POL-2024008691</t>
  </si>
  <si>
    <t>POL-2024000758</t>
  </si>
  <si>
    <t>POL-2024002936</t>
  </si>
  <si>
    <t>POL-2024001439</t>
  </si>
  <si>
    <t>POL-2024005075</t>
  </si>
  <si>
    <t>POL-2024000938</t>
  </si>
  <si>
    <t>POL-2024013876</t>
  </si>
  <si>
    <t>POL-2024000988</t>
  </si>
  <si>
    <t>POL-2024003135</t>
  </si>
  <si>
    <t>POL-2024015311</t>
  </si>
  <si>
    <t>POL-2024007579</t>
  </si>
  <si>
    <t>POL-2024002143</t>
  </si>
  <si>
    <t>POL-2024007288</t>
  </si>
  <si>
    <t>POL-2024009210</t>
  </si>
  <si>
    <t>POL-2024011337</t>
  </si>
  <si>
    <t>POL-2024001851</t>
  </si>
  <si>
    <t>POL-2024008374</t>
  </si>
  <si>
    <t>POL-2024012686</t>
  </si>
  <si>
    <t>POL-2024010035</t>
  </si>
  <si>
    <t>POL-2024011487</t>
  </si>
  <si>
    <t>POL-2024003917</t>
  </si>
  <si>
    <t>POL-2024004495</t>
  </si>
  <si>
    <t>POL-2024001878</t>
  </si>
  <si>
    <t>POL-2024006832</t>
  </si>
  <si>
    <t>POL-2024004939</t>
  </si>
  <si>
    <t>POL-2024006833</t>
  </si>
  <si>
    <t>POL-2024012408</t>
  </si>
  <si>
    <t>POL-2024002707</t>
  </si>
  <si>
    <t>POL-2024000467</t>
  </si>
  <si>
    <t>POL-2024010145</t>
  </si>
  <si>
    <t>POL-2024015125</t>
  </si>
  <si>
    <t>POL-2024007583</t>
  </si>
  <si>
    <t>POL-2024003354</t>
  </si>
  <si>
    <t>POL-2024005969</t>
  </si>
  <si>
    <t>POL-2024008704</t>
  </si>
  <si>
    <t>POL-2024008696</t>
  </si>
  <si>
    <t>POL-2024004129</t>
  </si>
  <si>
    <t>POL-2024004125</t>
  </si>
  <si>
    <t>POL-2024000723</t>
  </si>
  <si>
    <t>POL-2024003595</t>
  </si>
  <si>
    <t>POL-2024001829</t>
  </si>
  <si>
    <t>POL-2024011914</t>
  </si>
  <si>
    <t>POL-2024003193</t>
  </si>
  <si>
    <t>POL-2024002875</t>
  </si>
  <si>
    <t>POL-2024007065</t>
  </si>
  <si>
    <t>POL-2024005876</t>
  </si>
  <si>
    <t>POL-2024014661</t>
  </si>
  <si>
    <t>POL-2024009772</t>
  </si>
  <si>
    <t>POL-2024004326</t>
  </si>
  <si>
    <t>POL-2024015045</t>
  </si>
  <si>
    <t>POL-2024010511</t>
  </si>
  <si>
    <t>POL-2024001901</t>
  </si>
  <si>
    <t>POL-2024009419</t>
  </si>
  <si>
    <t>POL-2024005242</t>
  </si>
  <si>
    <t>POL-2024004701</t>
  </si>
  <si>
    <t>POL-2024010958</t>
  </si>
  <si>
    <t>POL-2024014752</t>
  </si>
  <si>
    <t>POL-2024010650</t>
  </si>
  <si>
    <t>POL-2024004963</t>
  </si>
  <si>
    <t>POL-2024009691</t>
  </si>
  <si>
    <t>POL-2024008837</t>
  </si>
  <si>
    <t>POL-2024001100</t>
  </si>
  <si>
    <t>POL-2024001528</t>
  </si>
  <si>
    <t>POL-2024004041</t>
  </si>
  <si>
    <t>POL-2024012190</t>
  </si>
  <si>
    <t>POL-2024005187</t>
  </si>
  <si>
    <t>POL-2024010722</t>
  </si>
  <si>
    <t>POL-2024001544</t>
  </si>
  <si>
    <t>POL-2024003214</t>
  </si>
  <si>
    <t>POL-2024000704</t>
  </si>
  <si>
    <t>POL-2024008605</t>
  </si>
  <si>
    <t>POL-2024010931</t>
  </si>
  <si>
    <t>POL-2024005606</t>
  </si>
  <si>
    <t>POL-2024000110</t>
  </si>
  <si>
    <t>POL-2024005778</t>
  </si>
  <si>
    <t>POL-2024001339</t>
  </si>
  <si>
    <t>POL-2024003173</t>
  </si>
  <si>
    <t>POL-2024000729</t>
  </si>
  <si>
    <t>POL-2024013411</t>
  </si>
  <si>
    <t>POL-2024011596</t>
  </si>
  <si>
    <t>POL-2024009380</t>
  </si>
  <si>
    <t>POL-2024007894</t>
  </si>
  <si>
    <t>POL-2024011902</t>
  </si>
  <si>
    <t>POL-2024008488</t>
  </si>
  <si>
    <t>POL-2024010244</t>
  </si>
  <si>
    <t>POL-2024011237</t>
  </si>
  <si>
    <t>POL-2024005522</t>
  </si>
  <si>
    <t>POL-2024003232</t>
  </si>
  <si>
    <t>POL-2024007070</t>
  </si>
  <si>
    <t>POL-2024011509</t>
  </si>
  <si>
    <t>POL-2024006788</t>
  </si>
  <si>
    <t>POL-2024014881</t>
  </si>
  <si>
    <t>POL-2024012961</t>
  </si>
  <si>
    <t>POL-2024006149</t>
  </si>
  <si>
    <t>POL-2024014462</t>
  </si>
  <si>
    <t>POL-2024011507</t>
  </si>
  <si>
    <t>POL-2024012984</t>
  </si>
  <si>
    <t>POL-2024001620</t>
  </si>
  <si>
    <t>POL-2024004922</t>
  </si>
  <si>
    <t>POL-2024008536</t>
  </si>
  <si>
    <t>POL-2024002643</t>
  </si>
  <si>
    <t>POL-2024012827</t>
  </si>
  <si>
    <t>POL-2024008746</t>
  </si>
  <si>
    <t>POL-2024012731</t>
  </si>
  <si>
    <t>POL-2024011696</t>
  </si>
  <si>
    <t>POL-2024015252</t>
  </si>
  <si>
    <t>POL-2024015115</t>
  </si>
  <si>
    <t>POL-2024001518</t>
  </si>
  <si>
    <t>POL-2024010166</t>
  </si>
  <si>
    <t>POL-2024009364</t>
  </si>
  <si>
    <t>POL-2024011094</t>
  </si>
  <si>
    <t>POL-2024008565</t>
  </si>
  <si>
    <t>POL-2024006944</t>
  </si>
  <si>
    <t>POL-2024012508</t>
  </si>
  <si>
    <t>POL-2024010112</t>
  </si>
  <si>
    <t>POL-2024008192</t>
  </si>
  <si>
    <t>POL-2024006130</t>
  </si>
  <si>
    <t>POL-2024003571</t>
  </si>
  <si>
    <t>POL-2024008856</t>
  </si>
  <si>
    <t>POL-2024006580</t>
  </si>
  <si>
    <t>POL-2024012900</t>
  </si>
  <si>
    <t>POL-2024008641</t>
  </si>
  <si>
    <t>POL-2024006201</t>
  </si>
  <si>
    <t>POL-2024000353</t>
  </si>
  <si>
    <t>POL-2024007996</t>
  </si>
  <si>
    <t>POL-2024013590</t>
  </si>
  <si>
    <t>INS-001567</t>
  </si>
  <si>
    <t>Bridge Express Network &amp; Storage Services</t>
  </si>
  <si>
    <t>POL-2024005107</t>
  </si>
  <si>
    <t>POL-2024005142</t>
  </si>
  <si>
    <t>POL-2024008555</t>
  </si>
  <si>
    <t>POL-2024008091</t>
  </si>
  <si>
    <t>POL-2024005173</t>
  </si>
  <si>
    <t>POL-2024014106</t>
  </si>
  <si>
    <t>POL-2024003028</t>
  </si>
  <si>
    <t>POL-2024004790</t>
  </si>
  <si>
    <t>POL-2024005193</t>
  </si>
  <si>
    <t>POL-2024013098</t>
  </si>
  <si>
    <t>POL-2024000196</t>
  </si>
  <si>
    <t>POL-2024001576</t>
  </si>
  <si>
    <t>POL-2024005955</t>
  </si>
  <si>
    <t>POL-2024002872</t>
  </si>
  <si>
    <t>POL-2024013715</t>
  </si>
  <si>
    <t>POL-2024008012</t>
  </si>
  <si>
    <t>POL-2024012191</t>
  </si>
  <si>
    <t>POL-2024005506</t>
  </si>
  <si>
    <t>POL-2024001522</t>
  </si>
  <si>
    <t>POL-2024014037</t>
  </si>
  <si>
    <t>POL-2024002275</t>
  </si>
  <si>
    <t>POL-2024013364</t>
  </si>
  <si>
    <t>POL-2024002094</t>
  </si>
  <si>
    <t>POL-2024014905</t>
  </si>
  <si>
    <t>POL-2024012814</t>
  </si>
  <si>
    <t>POL-2024011085</t>
  </si>
  <si>
    <t>POL-2024013525</t>
  </si>
  <si>
    <t>POL-2024010932</t>
  </si>
  <si>
    <t>POL-2024001059</t>
  </si>
  <si>
    <t>POL-2024008727</t>
  </si>
  <si>
    <t>POL-2024013405</t>
  </si>
  <si>
    <t>POL-2024002626</t>
  </si>
  <si>
    <t>POL-2024003820</t>
  </si>
  <si>
    <t>POL-2024003921</t>
  </si>
  <si>
    <t>POL-2024001124</t>
  </si>
  <si>
    <t>POL-2024000526</t>
  </si>
  <si>
    <t>POL-2024007588</t>
  </si>
  <si>
    <t>POL-2024008703</t>
  </si>
  <si>
    <t>POL-2024004470</t>
  </si>
  <si>
    <t>POL-2024003493</t>
  </si>
  <si>
    <t>POL-2024000333</t>
  </si>
  <si>
    <t>POL-2024013234</t>
  </si>
  <si>
    <t>POL-2024000777</t>
  </si>
  <si>
    <t>POL-2024005716</t>
  </si>
  <si>
    <t>POL-2024003400</t>
  </si>
  <si>
    <t>POL-2024006572</t>
  </si>
  <si>
    <t>POL-2024004021</t>
  </si>
  <si>
    <t>POL-2024012723</t>
  </si>
  <si>
    <t>POL-2024004773</t>
  </si>
  <si>
    <t>POL-2024010679</t>
  </si>
  <si>
    <t>POL-2024004840</t>
  </si>
  <si>
    <t>POL-2024012398</t>
  </si>
  <si>
    <t>POL-2024004296</t>
  </si>
  <si>
    <t>INS-001574</t>
  </si>
  <si>
    <t>Highland Storage Services</t>
  </si>
  <si>
    <t>POL-2024005815</t>
  </si>
  <si>
    <t>POL-2024006344</t>
  </si>
  <si>
    <t>POL-2024002244</t>
  </si>
  <si>
    <t>POL-2024001418</t>
  </si>
  <si>
    <t>POL-2024009699</t>
  </si>
  <si>
    <t>INS-001575</t>
  </si>
  <si>
    <t>Capital Moving Network &amp; Storage Inc.</t>
  </si>
  <si>
    <t>POL-2024002184</t>
  </si>
  <si>
    <t>POL-2024008665</t>
  </si>
  <si>
    <t>POL-2024013753</t>
  </si>
  <si>
    <t>POL-2024006111</t>
  </si>
  <si>
    <t>POL-2024015519</t>
  </si>
  <si>
    <t>POL-2024015090</t>
  </si>
  <si>
    <t>POL-2024013310</t>
  </si>
  <si>
    <t>POL-2024005172</t>
  </si>
  <si>
    <t>POL-2024008496</t>
  </si>
  <si>
    <t>POL-2024007553</t>
  </si>
  <si>
    <t>POL-2024015364</t>
  </si>
  <si>
    <t>POL-2024000797</t>
  </si>
  <si>
    <t>POL-2024009710</t>
  </si>
  <si>
    <t>POL-2024006460</t>
  </si>
  <si>
    <t>POL-2024011785</t>
  </si>
  <si>
    <t>POL-2024000995</t>
  </si>
  <si>
    <t>POL-2024009228</t>
  </si>
  <si>
    <t>POL-2024008145</t>
  </si>
  <si>
    <t>POL-2024002341</t>
  </si>
  <si>
    <t>POL-2024005676</t>
  </si>
  <si>
    <t>POL-2024015345</t>
  </si>
  <si>
    <t>POL-2024010490</t>
  </si>
  <si>
    <t>POL-2024009146</t>
  </si>
  <si>
    <t>POL-2024006288</t>
  </si>
  <si>
    <t>POL-2024011909</t>
  </si>
  <si>
    <t>POL-2024003993</t>
  </si>
  <si>
    <t>POL-2024014213</t>
  </si>
  <si>
    <t>POL-2024011262</t>
  </si>
  <si>
    <t>POL-2024001445</t>
  </si>
  <si>
    <t>POL-2024002368</t>
  </si>
  <si>
    <t>POL-2024013669</t>
  </si>
  <si>
    <t>POL-2024009830</t>
  </si>
  <si>
    <t>POL-2024013493</t>
  </si>
  <si>
    <t>POL-2024010995</t>
  </si>
  <si>
    <t>POL-2024008750</t>
  </si>
  <si>
    <t>POL-2024003442</t>
  </si>
  <si>
    <t>POL-2024007679</t>
  </si>
  <si>
    <t>POL-2024005330</t>
  </si>
  <si>
    <t>POL-2024003969</t>
  </si>
  <si>
    <t>POL-2024007178</t>
  </si>
  <si>
    <t>POL-2024015442</t>
  </si>
  <si>
    <t>POL-2024012230</t>
  </si>
  <si>
    <t>POL-2024001352</t>
  </si>
  <si>
    <t>POL-2024000388</t>
  </si>
  <si>
    <t>POL-2024011151</t>
  </si>
  <si>
    <t>POL-2024001565</t>
  </si>
  <si>
    <t>POL-2024006897</t>
  </si>
  <si>
    <t>POL-2024005702</t>
  </si>
  <si>
    <t>POL-2024006793</t>
  </si>
  <si>
    <t>POL-2024000796</t>
  </si>
  <si>
    <t>POL-2024005901</t>
  </si>
  <si>
    <t>POL-2024011325</t>
  </si>
  <si>
    <t>POL-2024004885</t>
  </si>
  <si>
    <t>POL-2024002142</t>
  </si>
  <si>
    <t>POL-2024008231</t>
  </si>
  <si>
    <t>POL-2024009981</t>
  </si>
  <si>
    <t>POL-2024007551</t>
  </si>
  <si>
    <t>POL-2024007200</t>
  </si>
  <si>
    <t>POL-2024009220</t>
  </si>
  <si>
    <t>POL-2024007982</t>
  </si>
  <si>
    <t>POL-2024013852</t>
  </si>
  <si>
    <t>POL-2024001818</t>
  </si>
  <si>
    <t>POL-2024007799</t>
  </si>
  <si>
    <t>POL-2024000323</t>
  </si>
  <si>
    <t>POL-2024000676</t>
  </si>
  <si>
    <t>POL-2024011650</t>
  </si>
  <si>
    <t>POL-2024009111</t>
  </si>
  <si>
    <t>POL-2024011916</t>
  </si>
  <si>
    <t>POL-2024010446</t>
  </si>
  <si>
    <t>POL-2024007856</t>
  </si>
  <si>
    <t>POL-2024012997</t>
  </si>
  <si>
    <t>POL-2024006515</t>
  </si>
  <si>
    <t>POL-2024013030</t>
  </si>
  <si>
    <t>POL-2024007376</t>
  </si>
  <si>
    <t>POL-2024000725</t>
  </si>
  <si>
    <t>POL-2024015219</t>
  </si>
  <si>
    <t>POL-2024004258</t>
  </si>
  <si>
    <t>INS-001579</t>
  </si>
  <si>
    <t>Cornerstone Relocation &amp; Storage Group</t>
  </si>
  <si>
    <t>POL-2024012096</t>
  </si>
  <si>
    <t>POL-2024010757</t>
  </si>
  <si>
    <t>POL-2024006611</t>
  </si>
  <si>
    <t>POL-2024009456</t>
  </si>
  <si>
    <t>POL-2024012329</t>
  </si>
  <si>
    <t>POL-2024002657</t>
  </si>
  <si>
    <t>POL-2024015353</t>
  </si>
  <si>
    <t>POL-2024002483</t>
  </si>
  <si>
    <t>POL-2024008863</t>
  </si>
  <si>
    <t>POL-2024004170</t>
  </si>
  <si>
    <t>POL-2024008163</t>
  </si>
  <si>
    <t>POL-2024005849</t>
  </si>
  <si>
    <t>POL-2024014764</t>
  </si>
  <si>
    <t>POL-2024007000</t>
  </si>
  <si>
    <t>POL-2024002852</t>
  </si>
  <si>
    <t>POL-2024011905</t>
  </si>
  <si>
    <t>POL-2024002498</t>
  </si>
  <si>
    <t>POL-2024007295</t>
  </si>
  <si>
    <t>POL-2024012837</t>
  </si>
  <si>
    <t>POL-2024014746</t>
  </si>
  <si>
    <t>POL-2024003977</t>
  </si>
  <si>
    <t>POL-2024014325</t>
  </si>
  <si>
    <t>POL-2024012923</t>
  </si>
  <si>
    <t>POL-2024008815</t>
  </si>
  <si>
    <t>POL-2024004981</t>
  </si>
  <si>
    <t>POL-2024006612</t>
  </si>
  <si>
    <t>POL-2024000274</t>
  </si>
  <si>
    <t>POL-2024009055</t>
  </si>
  <si>
    <t>POL-2024006249</t>
  </si>
  <si>
    <t>POL-2024004049</t>
  </si>
  <si>
    <t>POL-2024001797</t>
  </si>
  <si>
    <t>POL-2024000873</t>
  </si>
  <si>
    <t>POL-2024008368</t>
  </si>
  <si>
    <t>POL-2024006591</t>
  </si>
  <si>
    <t>POL-2024014032</t>
  </si>
  <si>
    <t>POL-2024011352</t>
  </si>
  <si>
    <t>POL-2024003298</t>
  </si>
  <si>
    <t>POL-2024011060</t>
  </si>
  <si>
    <t>POL-2024009796</t>
  </si>
  <si>
    <t>POL-2024000017</t>
  </si>
  <si>
    <t>POL-2024010737</t>
  </si>
  <si>
    <t>POL-2024001096</t>
  </si>
  <si>
    <t>POL-2024009370</t>
  </si>
  <si>
    <t>POL-2024000039</t>
  </si>
  <si>
    <t>POL-2024011005</t>
  </si>
  <si>
    <t>POL-2024002314</t>
  </si>
  <si>
    <t>POL-2024002408</t>
  </si>
  <si>
    <t>POL-2024006009</t>
  </si>
  <si>
    <t>POL-2024006042</t>
  </si>
  <si>
    <t>POL-2024008874</t>
  </si>
  <si>
    <t>POL-2024010261</t>
  </si>
  <si>
    <t>POL-2024014935</t>
  </si>
  <si>
    <t>POL-2024014319</t>
  </si>
  <si>
    <t>POL-2024012574</t>
  </si>
  <si>
    <t>POL-2024005960</t>
  </si>
  <si>
    <t>POL-2024012876</t>
  </si>
  <si>
    <t>POL-2024013737</t>
  </si>
  <si>
    <t>POL-2024005321</t>
  </si>
  <si>
    <t>POL-2024000806</t>
  </si>
  <si>
    <t>POL-2024008105</t>
  </si>
  <si>
    <t>POL-2024007887</t>
  </si>
  <si>
    <t>POL-2024013222</t>
  </si>
  <si>
    <t>POL-2024001800</t>
  </si>
  <si>
    <t>POL-2024012049</t>
  </si>
  <si>
    <t>POL-2024008524</t>
  </si>
  <si>
    <t>POL-2024002994</t>
  </si>
  <si>
    <t>POL-2024013035</t>
  </si>
  <si>
    <t>POL-2024003896</t>
  </si>
  <si>
    <t>POL-2024005412</t>
  </si>
  <si>
    <t>POL-2024007627</t>
  </si>
  <si>
    <t>POL-2024013000</t>
  </si>
  <si>
    <t>POL-2024010296</t>
  </si>
  <si>
    <t>POL-2024013972</t>
  </si>
  <si>
    <t>POL-2024000340</t>
  </si>
  <si>
    <t>POL-2024007033</t>
  </si>
  <si>
    <t>POL-2024007262</t>
  </si>
  <si>
    <t>INS-001586</t>
  </si>
  <si>
    <t>Guardian Storage Pros Group</t>
  </si>
  <si>
    <t>POL-2024000581</t>
  </si>
  <si>
    <t>POL-2024003237</t>
  </si>
  <si>
    <t>POL-2024006739</t>
  </si>
  <si>
    <t>POL-2024004618</t>
  </si>
  <si>
    <t>POL-2024008522</t>
  </si>
  <si>
    <t>POL-2024010485</t>
  </si>
  <si>
    <t>POL-2024008635</t>
  </si>
  <si>
    <t>POL-2024004518</t>
  </si>
  <si>
    <t>POL-2024008884</t>
  </si>
  <si>
    <t>POL-2024011659</t>
  </si>
  <si>
    <t>POL-2024004514</t>
  </si>
  <si>
    <t>POL-2024011768</t>
  </si>
  <si>
    <t>POL-2024003524</t>
  </si>
  <si>
    <t>POL-2024000313</t>
  </si>
  <si>
    <t>INS-001587</t>
  </si>
  <si>
    <t>Bright Storage Systems LLC</t>
  </si>
  <si>
    <t>POL-2024003534</t>
  </si>
  <si>
    <t>POL-2024006843</t>
  </si>
  <si>
    <t>POL-2024008699</t>
  </si>
  <si>
    <t>POL-2024008285</t>
  </si>
  <si>
    <t>POL-2024010135</t>
  </si>
  <si>
    <t>POL-2024015235</t>
  </si>
  <si>
    <t>POL-2024001175</t>
  </si>
  <si>
    <t>POL-2024007209</t>
  </si>
  <si>
    <t>POL-2024011494</t>
  </si>
  <si>
    <t>POL-2024015256</t>
  </si>
  <si>
    <t>POL-2024013393</t>
  </si>
  <si>
    <t>POL-2024003526</t>
  </si>
  <si>
    <t>POL-2024012295</t>
  </si>
  <si>
    <t>POL-2024014464</t>
  </si>
  <si>
    <t>POL-2024000974</t>
  </si>
  <si>
    <t>POL-2024007853</t>
  </si>
  <si>
    <t>POL-2024008361</t>
  </si>
  <si>
    <t>POL-2024002975</t>
  </si>
  <si>
    <t>POL-2024003942</t>
  </si>
  <si>
    <t>POL-2024013376</t>
  </si>
  <si>
    <t>POL-2024013882</t>
  </si>
  <si>
    <t>INS-001590</t>
  </si>
  <si>
    <t>Falcon Van Lines Network &amp; Storage Solutions</t>
  </si>
  <si>
    <t>POL-2024010130</t>
  </si>
  <si>
    <t>POL-2024012759</t>
  </si>
  <si>
    <t>POL-2024002631</t>
  </si>
  <si>
    <t>POL-2024003331</t>
  </si>
  <si>
    <t>POL-2024007320</t>
  </si>
  <si>
    <t>POL-2024013362</t>
  </si>
  <si>
    <t>POL-2024002513</t>
  </si>
  <si>
    <t>POL-2024014054</t>
  </si>
  <si>
    <t>POL-2024014548</t>
  </si>
  <si>
    <t>POL-2024009777</t>
  </si>
  <si>
    <t>POL-2024002844</t>
  </si>
  <si>
    <t>POL-2024000478</t>
  </si>
  <si>
    <t>POL-2024013033</t>
  </si>
  <si>
    <t>POL-2024000246</t>
  </si>
  <si>
    <t>POL-2024000812</t>
  </si>
  <si>
    <t>POL-2024004074</t>
  </si>
  <si>
    <t>POL-2024001023</t>
  </si>
  <si>
    <t>POL-2024006621</t>
  </si>
  <si>
    <t>POL-2024005742</t>
  </si>
  <si>
    <t>POL-2024009831</t>
  </si>
  <si>
    <t>POL-2024000088</t>
  </si>
  <si>
    <t>POL-2024008807</t>
  </si>
  <si>
    <t>POL-2024009137</t>
  </si>
  <si>
    <t>POL-2024003056</t>
  </si>
  <si>
    <t>POL-2024005045</t>
  </si>
  <si>
    <t>POL-2024007465</t>
  </si>
  <si>
    <t>POL-2024011850</t>
  </si>
  <si>
    <t>POL-2024005989</t>
  </si>
  <si>
    <t>POL-2024011620</t>
  </si>
  <si>
    <t>POL-2024010272</t>
  </si>
  <si>
    <t>POL-2024007888</t>
  </si>
  <si>
    <t>POL-2024003637</t>
  </si>
  <si>
    <t>POL-2024012838</t>
  </si>
  <si>
    <t>POL-2024001298</t>
  </si>
  <si>
    <t>POL-2024003664</t>
  </si>
  <si>
    <t>POL-2024007143</t>
  </si>
  <si>
    <t>POL-2024001511</t>
  </si>
  <si>
    <t>POL-2024000603</t>
  </si>
  <si>
    <t>POL-2024010219</t>
  </si>
  <si>
    <t>POL-2024014900</t>
  </si>
  <si>
    <t>POL-2024008405</t>
  </si>
  <si>
    <t>POL-2024013689</t>
  </si>
  <si>
    <t>POL-2024000058</t>
  </si>
  <si>
    <t>POL-2024010720</t>
  </si>
  <si>
    <t>POL-2024003765</t>
  </si>
  <si>
    <t>POL-2024008295</t>
  </si>
  <si>
    <t>POL-2024002464</t>
  </si>
  <si>
    <t>POL-2024014874</t>
  </si>
  <si>
    <t>POL-2024015118</t>
  </si>
  <si>
    <t>POL-2024013127</t>
  </si>
  <si>
    <t>POL-2024000804</t>
  </si>
  <si>
    <t>POL-2024001379</t>
  </si>
  <si>
    <t>POL-2024009926</t>
  </si>
  <si>
    <t>POL-2024009103</t>
  </si>
  <si>
    <t>POL-2024011676</t>
  </si>
  <si>
    <t>POL-2024014997</t>
  </si>
  <si>
    <t>POL-2024005950</t>
  </si>
  <si>
    <t>POL-2024014249</t>
  </si>
  <si>
    <t>POL-2024007980</t>
  </si>
  <si>
    <t>POL-2024002894</t>
  </si>
  <si>
    <t>POL-2024014258</t>
  </si>
  <si>
    <t>POL-2024004151</t>
  </si>
  <si>
    <t>POL-2024011326</t>
  </si>
  <si>
    <t>POL-2024005705</t>
  </si>
  <si>
    <t>POL-2024014659</t>
  </si>
  <si>
    <t>POL-2024002183</t>
  </si>
  <si>
    <t>POL-2024011622</t>
  </si>
  <si>
    <t>POL-2024011866</t>
  </si>
  <si>
    <t>POL-2024010813</t>
  </si>
  <si>
    <t>POL-2024012579</t>
  </si>
  <si>
    <t>POL-2024005212</t>
  </si>
  <si>
    <t>POL-2024007965</t>
  </si>
  <si>
    <t>POL-2024014814</t>
  </si>
  <si>
    <t>POL-2024005114</t>
  </si>
  <si>
    <t>POL-2024012425</t>
  </si>
  <si>
    <t>POL-2024002572</t>
  </si>
  <si>
    <t>POL-2024008912</t>
  </si>
  <si>
    <t>POL-2024008934</t>
  </si>
  <si>
    <t>POL-2024011582</t>
  </si>
  <si>
    <t>POL-2024009679</t>
  </si>
  <si>
    <t>POL-2024001161</t>
  </si>
  <si>
    <t>POL-2024000114</t>
  </si>
  <si>
    <t>POL-2024005284</t>
  </si>
  <si>
    <t>POL-2024009474</t>
  </si>
  <si>
    <t>POL-2024007632</t>
  </si>
  <si>
    <t>POL-2024014598</t>
  </si>
  <si>
    <t>POL-2024003939</t>
  </si>
  <si>
    <t>POL-2024011748</t>
  </si>
  <si>
    <t>POL-2024003964</t>
  </si>
  <si>
    <t>INS-001600</t>
  </si>
  <si>
    <t>Eagle Transit &amp; Storage Inc.</t>
  </si>
  <si>
    <t>POL-2024000775</t>
  </si>
  <si>
    <t>POL-2024000518</t>
  </si>
  <si>
    <t>POL-2024008960</t>
  </si>
  <si>
    <t>POL-2024005337</t>
  </si>
  <si>
    <t>POL-2024005885</t>
  </si>
  <si>
    <t>POL-2024013363</t>
  </si>
  <si>
    <t>POL-2024001337</t>
  </si>
  <si>
    <t>POL-2024014061</t>
  </si>
  <si>
    <t>POL-2024012258</t>
  </si>
  <si>
    <t>POL-2024003929</t>
  </si>
  <si>
    <t>POL-2024008408</t>
  </si>
  <si>
    <t>POL-2024008030</t>
  </si>
  <si>
    <t>POL-2024008597</t>
  </si>
  <si>
    <t>POL-2024012452</t>
  </si>
  <si>
    <t>POL-2024008053</t>
  </si>
  <si>
    <t>POL-2024001633</t>
  </si>
  <si>
    <t>POL-2024002233</t>
  </si>
  <si>
    <t>POL-2024012141</t>
  </si>
  <si>
    <t>POL-2024014196</t>
  </si>
  <si>
    <t>POL-2024012321</t>
  </si>
  <si>
    <t>POL-2024007046</t>
  </si>
  <si>
    <t>POL-2024008009</t>
  </si>
  <si>
    <t>POL-2024002867</t>
  </si>
  <si>
    <t>POL-2024010798</t>
  </si>
  <si>
    <t>POL-2024006218</t>
  </si>
  <si>
    <t>POL-2024006132</t>
  </si>
  <si>
    <t>POL-2024002983</t>
  </si>
  <si>
    <t>POL-2024000343</t>
  </si>
  <si>
    <t>POL-2024000437</t>
  </si>
  <si>
    <t>POL-2024007377</t>
  </si>
  <si>
    <t>POL-2024015197</t>
  </si>
  <si>
    <t>POL-2024000043</t>
  </si>
  <si>
    <t>POL-2024011088</t>
  </si>
  <si>
    <t>POL-2024005437</t>
  </si>
  <si>
    <t>POL-2024008395</t>
  </si>
  <si>
    <t>POL-2024012866</t>
  </si>
  <si>
    <t>POL-2024011997</t>
  </si>
  <si>
    <t>POL-2024005884</t>
  </si>
  <si>
    <t>POL-2024005290</t>
  </si>
  <si>
    <t>POL-2024005083</t>
  </si>
  <si>
    <t>POL-2024003264</t>
  </si>
  <si>
    <t>POL-2024006145</t>
  </si>
  <si>
    <t>POL-2024002896</t>
  </si>
  <si>
    <t>POL-2024012819</t>
  </si>
  <si>
    <t>POL-2024012034</t>
  </si>
  <si>
    <t>POL-2024009878</t>
  </si>
  <si>
    <t>POL-2024007436</t>
  </si>
  <si>
    <t>POL-2024000005</t>
  </si>
  <si>
    <t>POL-2024009727</t>
  </si>
  <si>
    <t>POL-2024009018</t>
  </si>
  <si>
    <t>POL-2024011464</t>
  </si>
  <si>
    <t>INS-001605</t>
  </si>
  <si>
    <t>Eagle Cargo Systems &amp; Storage Solutions</t>
  </si>
  <si>
    <t>POL-2024006407</t>
  </si>
  <si>
    <t>POL-2024014502</t>
  </si>
  <si>
    <t>POL-2024010182</t>
  </si>
  <si>
    <t>POL-2024015264</t>
  </si>
  <si>
    <t>POL-2024002446</t>
  </si>
  <si>
    <t>POL-2024013053</t>
  </si>
  <si>
    <t>POL-2024007549</t>
  </si>
  <si>
    <t>POL-2024012859</t>
  </si>
  <si>
    <t>POL-2024002348</t>
  </si>
  <si>
    <t>POL-2024013887</t>
  </si>
  <si>
    <t>POL-2024009508</t>
  </si>
  <si>
    <t>POL-2024000535</t>
  </si>
  <si>
    <t>POL-2024011716</t>
  </si>
  <si>
    <t>POL-2024002261</t>
  </si>
  <si>
    <t>POL-2024012464</t>
  </si>
  <si>
    <t>POL-2024010564</t>
  </si>
  <si>
    <t>POL-2024002265</t>
  </si>
  <si>
    <t>POL-2024011363</t>
  </si>
  <si>
    <t>POL-2024011664</t>
  </si>
  <si>
    <t>POL-2024013226</t>
  </si>
  <si>
    <t>POL-2024007078</t>
  </si>
  <si>
    <t>POL-2024014184</t>
  </si>
  <si>
    <t>POL-2024014858</t>
  </si>
  <si>
    <t>POL-2024004028</t>
  </si>
  <si>
    <t>POL-2024009194</t>
  </si>
  <si>
    <t>POL-2024004195</t>
  </si>
  <si>
    <t>POL-2024009589</t>
  </si>
  <si>
    <t>INS-001608</t>
  </si>
  <si>
    <t>TrueNorth Transit Pros &amp; Storage Group</t>
  </si>
  <si>
    <t>POL-2024008195</t>
  </si>
  <si>
    <t>POL-2024010327</t>
  </si>
  <si>
    <t>POL-2024011306</t>
  </si>
  <si>
    <t>POL-2024011587</t>
  </si>
  <si>
    <t>POL-2024001682</t>
  </si>
  <si>
    <t>POL-2024012194</t>
  </si>
  <si>
    <t>POL-2024007783</t>
  </si>
  <si>
    <t>POL-2024002800</t>
  </si>
  <si>
    <t>POL-2024005729</t>
  </si>
  <si>
    <t>POL-2024009001</t>
  </si>
  <si>
    <t>POL-2024011044</t>
  </si>
  <si>
    <t>POL-2024008035</t>
  </si>
  <si>
    <t>POL-2024014461</t>
  </si>
  <si>
    <t>POL-2024012737</t>
  </si>
  <si>
    <t>POL-2024011883</t>
  </si>
  <si>
    <t>POL-2024003445</t>
  </si>
  <si>
    <t>POL-2024002802</t>
  </si>
  <si>
    <t>POL-2024012352</t>
  </si>
  <si>
    <t>POL-2024015458</t>
  </si>
  <si>
    <t>POL-2024004628</t>
  </si>
  <si>
    <t>POL-2024007674</t>
  </si>
  <si>
    <t>POL-2024003425</t>
  </si>
  <si>
    <t>POL-2024008435</t>
  </si>
  <si>
    <t>POL-2024008867</t>
  </si>
  <si>
    <t>POL-2024003079</t>
  </si>
  <si>
    <t>POL-2024011381</t>
  </si>
  <si>
    <t>POL-2024012688</t>
  </si>
  <si>
    <t>POL-2024014990</t>
  </si>
  <si>
    <t>POL-2024006017</t>
  </si>
  <si>
    <t>POL-2024003883</t>
  </si>
  <si>
    <t>POL-2024013497</t>
  </si>
  <si>
    <t>POL-2024009318</t>
  </si>
  <si>
    <t>POL-2024009016</t>
  </si>
  <si>
    <t>POL-2024001341</t>
  </si>
  <si>
    <t>POL-2024000357</t>
  </si>
  <si>
    <t>POL-2024002112</t>
  </si>
  <si>
    <t>POL-2024014205</t>
  </si>
  <si>
    <t>POL-2024010360</t>
  </si>
  <si>
    <t>POL-2024013790</t>
  </si>
  <si>
    <t>POL-2024014664</t>
  </si>
  <si>
    <t>POL-2024009606</t>
  </si>
  <si>
    <t>POL-2024004487</t>
  </si>
  <si>
    <t>POL-2024013622</t>
  </si>
  <si>
    <t>POL-2024002186</t>
  </si>
  <si>
    <t>POL-2024002676</t>
  </si>
  <si>
    <t>POL-2024013515</t>
  </si>
  <si>
    <t>POL-2024005628</t>
  </si>
  <si>
    <t>POL-2024000645</t>
  </si>
  <si>
    <t>POL-2024003502</t>
  </si>
  <si>
    <t>POL-2024012137</t>
  </si>
  <si>
    <t>INS-001612</t>
  </si>
  <si>
    <t>Capital Relocation Systems &amp; Storage Solutions</t>
  </si>
  <si>
    <t>POL-2024006876</t>
  </si>
  <si>
    <t>POL-2024010584</t>
  </si>
  <si>
    <t>POL-2024013841</t>
  </si>
  <si>
    <t>POL-2024006916</t>
  </si>
  <si>
    <t>POL-2024001581</t>
  </si>
  <si>
    <t>POL-2024012225</t>
  </si>
  <si>
    <t>POL-2024005166</t>
  </si>
  <si>
    <t>POL-2024015056</t>
  </si>
  <si>
    <t>POL-2024004062</t>
  </si>
  <si>
    <t>POL-2024001052</t>
  </si>
  <si>
    <t>POL-2024002795</t>
  </si>
  <si>
    <t>POL-2024001896</t>
  </si>
  <si>
    <t>POL-2024001789</t>
  </si>
  <si>
    <t>POL-2024010324</t>
  </si>
  <si>
    <t>POL-2024010554</t>
  </si>
  <si>
    <t>POL-2024009175</t>
  </si>
  <si>
    <t>POL-2024009472</t>
  </si>
  <si>
    <t>POL-2024008666</t>
  </si>
  <si>
    <t>POL-2024000211</t>
  </si>
  <si>
    <t>POL-2024015337</t>
  </si>
  <si>
    <t>POL-2024006424</t>
  </si>
  <si>
    <t>POL-2024011070</t>
  </si>
  <si>
    <t>POL-2024003039</t>
  </si>
  <si>
    <t>POL-2024002706</t>
  </si>
  <si>
    <t>POL-2024001239</t>
  </si>
  <si>
    <t>POL-2024006985</t>
  </si>
  <si>
    <t>POL-2024005463</t>
  </si>
  <si>
    <t>POL-2024005011</t>
  </si>
  <si>
    <t>POL-2024003918</t>
  </si>
  <si>
    <t>POL-2024000245</t>
  </si>
  <si>
    <t>POL-2024014386</t>
  </si>
  <si>
    <t>POL-2024014594</t>
  </si>
  <si>
    <t>POL-2024014484</t>
  </si>
  <si>
    <t>POL-2024013634</t>
  </si>
  <si>
    <t>POL-2024010772</t>
  </si>
  <si>
    <t>POL-2024011124</t>
  </si>
  <si>
    <t>POL-2024012611</t>
  </si>
  <si>
    <t>POL-2024011572</t>
  </si>
  <si>
    <t>POL-2024011689</t>
  </si>
  <si>
    <t>POL-2024000061</t>
  </si>
  <si>
    <t>POL-2024000011</t>
  </si>
  <si>
    <t>POL-2024000927</t>
  </si>
  <si>
    <t>POL-2024009881</t>
  </si>
  <si>
    <t>POL-2024014784</t>
  </si>
  <si>
    <t>POL-2024006369</t>
  </si>
  <si>
    <t>POL-2024001280</t>
  </si>
  <si>
    <t>POL-2024004958</t>
  </si>
  <si>
    <t>POL-2024004913</t>
  </si>
  <si>
    <t>POL-2024008316</t>
  </si>
  <si>
    <t>POL-2024003975</t>
  </si>
  <si>
    <t>POL-2024006340</t>
  </si>
  <si>
    <t>POL-2024010911</t>
  </si>
  <si>
    <t>POL-2024002108</t>
  </si>
  <si>
    <t>POL-2024008517</t>
  </si>
  <si>
    <t>POL-2024002279</t>
  </si>
  <si>
    <t>POL-2024005545</t>
  </si>
  <si>
    <t>POL-2024005928</t>
  </si>
  <si>
    <t>POL-2024007108</t>
  </si>
  <si>
    <t>POL-2024010986</t>
  </si>
  <si>
    <t>POL-2024002467</t>
  </si>
  <si>
    <t>POL-2024004530</t>
  </si>
  <si>
    <t>POL-2024007613</t>
  </si>
  <si>
    <t>POL-2024007112</t>
  </si>
  <si>
    <t>POL-2024000454</t>
  </si>
  <si>
    <t>POL-2024001222</t>
  </si>
  <si>
    <t>POL-2024004581</t>
  </si>
  <si>
    <t>POL-2024007371</t>
  </si>
  <si>
    <t>POL-2024009014</t>
  </si>
  <si>
    <t>POL-2024008645</t>
  </si>
  <si>
    <t>POL-2024006864</t>
  </si>
  <si>
    <t>POL-2024010410</t>
  </si>
  <si>
    <t>POL-2024003158</t>
  </si>
  <si>
    <t>POL-2024002539</t>
  </si>
  <si>
    <t>POL-2024002686</t>
  </si>
  <si>
    <t>POL-2024015487</t>
  </si>
  <si>
    <t>POL-2024009066</t>
  </si>
  <si>
    <t>POL-2024003882</t>
  </si>
  <si>
    <t>POL-2024013062</t>
  </si>
  <si>
    <t>POL-2024012274</t>
  </si>
  <si>
    <t>POL-2024010693</t>
  </si>
  <si>
    <t>POL-2024011757</t>
  </si>
  <si>
    <t>POL-2024012880</t>
  </si>
  <si>
    <t>POL-2024006729</t>
  </si>
  <si>
    <t>POL-2024011310</t>
  </si>
  <si>
    <t>POL-2024008877</t>
  </si>
  <si>
    <t>POL-2024000018</t>
  </si>
  <si>
    <t>POL-2024009181</t>
  </si>
  <si>
    <t>POL-2024001448</t>
  </si>
  <si>
    <t>POL-2024002441</t>
  </si>
  <si>
    <t>POL-2024003825</t>
  </si>
  <si>
    <t>POL-2024013192</t>
  </si>
  <si>
    <t>POL-2024011099</t>
  </si>
  <si>
    <t>POL-2024013027</t>
  </si>
  <si>
    <t>POL-2024001434</t>
  </si>
  <si>
    <t>POL-2024002775</t>
  </si>
  <si>
    <t>POL-2024003569</t>
  </si>
  <si>
    <t>POL-2024006156</t>
  </si>
  <si>
    <t>POL-2024003190</t>
  </si>
  <si>
    <t>POL-2024002859</t>
  </si>
  <si>
    <t>POL-2024006764</t>
  </si>
  <si>
    <t>POL-2024013359</t>
  </si>
  <si>
    <t>POL-2024002781</t>
  </si>
  <si>
    <t>POL-2024004165</t>
  </si>
  <si>
    <t>POL-2024012747</t>
  </si>
  <si>
    <t>POL-2024005714</t>
  </si>
  <si>
    <t>POL-2024005944</t>
  </si>
  <si>
    <t>POL-2024001645</t>
  </si>
  <si>
    <t>POL-2024007475</t>
  </si>
  <si>
    <t>POL-2024015330</t>
  </si>
  <si>
    <t>POL-2024005718</t>
  </si>
  <si>
    <t>POL-2024014984</t>
  </si>
  <si>
    <t>POL-2024002522</t>
  </si>
  <si>
    <t>POL-2024010274</t>
  </si>
  <si>
    <t>POL-2024006092</t>
  </si>
  <si>
    <t>POL-2024012892</t>
  </si>
  <si>
    <t>POL-2024003817</t>
  </si>
  <si>
    <t>POL-2024012692</t>
  </si>
  <si>
    <t>POL-2024006504</t>
  </si>
  <si>
    <t>POL-2024004955</t>
  </si>
  <si>
    <t>POL-2024001080</t>
  </si>
  <si>
    <t>POL-2024001816</t>
  </si>
  <si>
    <t>POL-2024010659</t>
  </si>
  <si>
    <t>POL-2024014212</t>
  </si>
  <si>
    <t>POL-2024008213</t>
  </si>
  <si>
    <t>POL-2024007603</t>
  </si>
  <si>
    <t>POL-2024003199</t>
  </si>
  <si>
    <t>POL-2024006493</t>
  </si>
  <si>
    <t>POL-2024004111</t>
  </si>
  <si>
    <t>POL-2024000286</t>
  </si>
  <si>
    <t>POL-2024001000</t>
  </si>
  <si>
    <t>POL-2024002935</t>
  </si>
  <si>
    <t>POL-2024012345</t>
  </si>
  <si>
    <t>POL-2024012943</t>
  </si>
  <si>
    <t>POL-2024009285</t>
  </si>
  <si>
    <t>POL-2024013838</t>
  </si>
  <si>
    <t>POL-2024000283</t>
  </si>
  <si>
    <t>POL-2024003213</t>
  </si>
  <si>
    <t>POL-2024005199</t>
  </si>
  <si>
    <t>POL-2024001984</t>
  </si>
  <si>
    <t>POL-2024001159</t>
  </si>
  <si>
    <t>POL-2024003422</t>
  </si>
  <si>
    <t>POL-2024001695</t>
  </si>
  <si>
    <t>POL-2024002036</t>
  </si>
  <si>
    <t>POL-2024008927</t>
  </si>
  <si>
    <t>POL-2024009973</t>
  </si>
  <si>
    <t>POL-2024001431</t>
  </si>
  <si>
    <t>POL-2024002133</t>
  </si>
  <si>
    <t>POL-2024012634</t>
  </si>
  <si>
    <t>POL-2024000412</t>
  </si>
  <si>
    <t>POL-2024009576</t>
  </si>
  <si>
    <t>POL-2024014894</t>
  </si>
  <si>
    <t>POL-2024009426</t>
  </si>
  <si>
    <t>POL-2024014804</t>
  </si>
  <si>
    <t>POL-2024003474</t>
  </si>
  <si>
    <t>POL-2024005245</t>
  </si>
  <si>
    <t>POL-2024003800</t>
  </si>
  <si>
    <t>POL-2024005817</t>
  </si>
  <si>
    <t>POL-2024003774</t>
  </si>
  <si>
    <t>POL-2024010405</t>
  </si>
  <si>
    <t>POL-2024004385</t>
  </si>
  <si>
    <t>POL-2024000356</t>
  </si>
  <si>
    <t>POL-2024014403</t>
  </si>
  <si>
    <t>POL-2024014353</t>
  </si>
  <si>
    <t>POL-2024014229</t>
  </si>
  <si>
    <t>POL-2024003067</t>
  </si>
  <si>
    <t>POL-2024011014</t>
  </si>
  <si>
    <t>POL-2024003333</t>
  </si>
  <si>
    <t>POL-2024007760</t>
  </si>
  <si>
    <t>POL-2024006165</t>
  </si>
  <si>
    <t>POL-2024004687</t>
  </si>
  <si>
    <t>POL-2024009559</t>
  </si>
  <si>
    <t>POL-2024010792</t>
  </si>
  <si>
    <t>POL-2024009669</t>
  </si>
  <si>
    <t>POL-2024001307</t>
  </si>
  <si>
    <t>POL-2024012007</t>
  </si>
  <si>
    <t>POL-2024000936</t>
  </si>
  <si>
    <t>POL-2024004415</t>
  </si>
  <si>
    <t>POL-2024009610</t>
  </si>
  <si>
    <t>POL-2024004533</t>
  </si>
  <si>
    <t>POL-2024000537</t>
  </si>
  <si>
    <t>POL-2024012373</t>
  </si>
  <si>
    <t>POL-2024011483</t>
  </si>
  <si>
    <t>POL-2024002946</t>
  </si>
  <si>
    <t>POL-2024003104</t>
  </si>
  <si>
    <t>POL-2024002731</t>
  </si>
  <si>
    <t>POL-2024015014</t>
  </si>
  <si>
    <t>POL-2024004616</t>
  </si>
  <si>
    <t>POL-2024009033</t>
  </si>
  <si>
    <t>POL-2024008950</t>
  </si>
  <si>
    <t>POL-2024003285</t>
  </si>
  <si>
    <t>POL-2024005367</t>
  </si>
  <si>
    <t>POL-2024015005</t>
  </si>
  <si>
    <t>POL-2024004792</t>
  </si>
  <si>
    <t>POL-2024002771</t>
  </si>
  <si>
    <t>POL-2024009247</t>
  </si>
  <si>
    <t>POL-2024007469</t>
  </si>
  <si>
    <t>POL-2024008626</t>
  </si>
  <si>
    <t>POL-2024001343</t>
  </si>
  <si>
    <t>POL-2024009088</t>
  </si>
  <si>
    <t>POL-2024007606</t>
  </si>
  <si>
    <t>POL-2024001465</t>
  </si>
  <si>
    <t>POL-2024012635</t>
  </si>
  <si>
    <t>POL-2024000300</t>
  </si>
  <si>
    <t>POL-2024004636</t>
  </si>
  <si>
    <t>POL-2024000191</t>
  </si>
  <si>
    <t>POL-2024008048</t>
  </si>
  <si>
    <t>POL-2024001524</t>
  </si>
  <si>
    <t>POL-2024012402</t>
  </si>
  <si>
    <t>POL-2024004052</t>
  </si>
  <si>
    <t>INS-001624</t>
  </si>
  <si>
    <t>River Logistics Experts &amp; Storage Partners</t>
  </si>
  <si>
    <t>POL-2024011753</t>
  </si>
  <si>
    <t>POL-2024013373</t>
  </si>
  <si>
    <t>POL-2024005167</t>
  </si>
  <si>
    <t>POL-2024005030</t>
  </si>
  <si>
    <t>POL-2024001099</t>
  </si>
  <si>
    <t>POL-2024006846</t>
  </si>
  <si>
    <t>POL-2024010243</t>
  </si>
  <si>
    <t>POL-2024008005</t>
  </si>
  <si>
    <t>POL-2024012421</t>
  </si>
  <si>
    <t>POL-2024000390</t>
  </si>
  <si>
    <t>POL-2024004146</t>
  </si>
  <si>
    <t>POL-2024005012</t>
  </si>
  <si>
    <t>POL-2024004596</t>
  </si>
  <si>
    <t>POL-2024000016</t>
  </si>
  <si>
    <t>POL-2024007161</t>
  </si>
  <si>
    <t>POL-2024015151</t>
  </si>
  <si>
    <t>POL-2024004995</t>
  </si>
  <si>
    <t>POL-2024003726</t>
  </si>
  <si>
    <t>POL-2024001715</t>
  </si>
  <si>
    <t>POL-2024000129</t>
  </si>
  <si>
    <t>POL-2024010528</t>
  </si>
  <si>
    <t>POL-2024009698</t>
  </si>
  <si>
    <t>POL-2024000643</t>
  </si>
  <si>
    <t>POL-2024012182</t>
  </si>
  <si>
    <t>POL-2024006860</t>
  </si>
  <si>
    <t>POL-2024009458</t>
  </si>
  <si>
    <t>POL-2024012762</t>
  </si>
  <si>
    <t>POL-2024010624</t>
  </si>
  <si>
    <t>POL-2024012055</t>
  </si>
  <si>
    <t>POL-2024011752</t>
  </si>
  <si>
    <t>INS-001627</t>
  </si>
  <si>
    <t>Valley Transfer &amp; Storage Co.</t>
  </si>
  <si>
    <t>POL-2024002523</t>
  </si>
  <si>
    <t>POL-2024009780</t>
  </si>
  <si>
    <t>POL-2024006300</t>
  </si>
  <si>
    <t>POL-2024001308</t>
  </si>
  <si>
    <t>POL-2024003175</t>
  </si>
  <si>
    <t>POL-2024006429</t>
  </si>
  <si>
    <t>POL-2024003270</t>
  </si>
  <si>
    <t>POL-2024004977</t>
  </si>
  <si>
    <t>POL-2024012578</t>
  </si>
  <si>
    <t>POL-2024009871</t>
  </si>
  <si>
    <t>POL-2024009776</t>
  </si>
  <si>
    <t>POL-2024005612</t>
  </si>
  <si>
    <t>POL-2024005910</t>
  </si>
  <si>
    <t>POL-2024000984</t>
  </si>
  <si>
    <t>POL-2024008818</t>
  </si>
  <si>
    <t>POL-2024009929</t>
  </si>
  <si>
    <t>POL-2024013975</t>
  </si>
  <si>
    <t>POL-2024005517</t>
  </si>
  <si>
    <t>INS-001628</t>
  </si>
  <si>
    <t>Compass Relocation &amp; Storage Partners</t>
  </si>
  <si>
    <t>POL-2024009144</t>
  </si>
  <si>
    <t>POL-2024015358</t>
  </si>
  <si>
    <t>POL-2024012955</t>
  </si>
  <si>
    <t>POL-2024015523</t>
  </si>
  <si>
    <t>POL-2024002458</t>
  </si>
  <si>
    <t>POL-2024008127</t>
  </si>
  <si>
    <t>POL-2024013808</t>
  </si>
  <si>
    <t>POL-2024005732</t>
  </si>
  <si>
    <t>POL-2024005306</t>
  </si>
  <si>
    <t>POL-2024002526</t>
  </si>
  <si>
    <t>POL-2024015064</t>
  </si>
  <si>
    <t>POL-2024005274</t>
  </si>
  <si>
    <t>POL-2024012016</t>
  </si>
  <si>
    <t>POL-2024002127</t>
  </si>
  <si>
    <t>POL-2024001505</t>
  </si>
  <si>
    <t>POL-2024005951</t>
  </si>
  <si>
    <t>POL-2024001676</t>
  </si>
  <si>
    <t>POL-2024003231</t>
  </si>
  <si>
    <t>POL-2024003187</t>
  </si>
  <si>
    <t>POL-2024012386</t>
  </si>
  <si>
    <t>POL-2024002560</t>
  </si>
  <si>
    <t>POL-2024011248</t>
  </si>
  <si>
    <t>POL-2024013050</t>
  </si>
  <si>
    <t>POL-2024013837</t>
  </si>
  <si>
    <t>POL-2024014402</t>
  </si>
  <si>
    <t>POL-2024004055</t>
  </si>
  <si>
    <t>POL-2024014493</t>
  </si>
  <si>
    <t>POL-2024007895</t>
  </si>
  <si>
    <t>POL-2024008821</t>
  </si>
  <si>
    <t>POL-2024008036</t>
  </si>
  <si>
    <t>POL-2024008109</t>
  </si>
  <si>
    <t>POL-2024004798</t>
  </si>
  <si>
    <t>POL-2024000013</t>
  </si>
  <si>
    <t>POL-2024006850</t>
  </si>
  <si>
    <t>POL-2024010575</t>
  </si>
  <si>
    <t>POL-2024012171</t>
  </si>
  <si>
    <t>POL-2024015038</t>
  </si>
  <si>
    <t>POL-2024007745</t>
  </si>
  <si>
    <t>POL-2024008400</t>
  </si>
  <si>
    <t>POL-2024003211</t>
  </si>
  <si>
    <t>POL-2024000946</t>
  </si>
  <si>
    <t>POL-2024010292</t>
  </si>
  <si>
    <t>POL-2024005276</t>
  </si>
  <si>
    <t>POL-2024010701</t>
  </si>
  <si>
    <t>POL-2024009811</t>
  </si>
  <si>
    <t>POL-2024003458</t>
  </si>
  <si>
    <t>POL-2024001587</t>
  </si>
  <si>
    <t>POL-2024001552</t>
  </si>
  <si>
    <t>POL-2024002035</t>
  </si>
  <si>
    <t>POL-2024002377</t>
  </si>
  <si>
    <t>POL-2024010312</t>
  </si>
  <si>
    <t>POL-2024003253</t>
  </si>
  <si>
    <t>POL-2024003701</t>
  </si>
  <si>
    <t>POL-2024000529</t>
  </si>
  <si>
    <t>POL-2024004904</t>
  </si>
  <si>
    <t>POL-2024001813</t>
  </si>
  <si>
    <t>POL-2024002380</t>
  </si>
  <si>
    <t>POL-2024010369</t>
  </si>
  <si>
    <t>POL-2024001174</t>
  </si>
  <si>
    <t>POL-2024006275</t>
  </si>
  <si>
    <t>POL-2024010697</t>
  </si>
  <si>
    <t>POL-2024006025</t>
  </si>
  <si>
    <t>POL-2024010030</t>
  </si>
  <si>
    <t>POL-2024006212</t>
  </si>
  <si>
    <t>POL-2025010976</t>
  </si>
  <si>
    <t>POL-2025015104</t>
  </si>
  <si>
    <t>POL-2025000026</t>
  </si>
  <si>
    <t>POL-2025012807</t>
  </si>
  <si>
    <t>POL-2025013537</t>
  </si>
  <si>
    <t>POL-2025005051</t>
  </si>
  <si>
    <t>POL-2025012885</t>
  </si>
  <si>
    <t>POL-2025000330</t>
  </si>
  <si>
    <t>POL-2025000214</t>
  </si>
  <si>
    <t>POL-2025005502</t>
  </si>
  <si>
    <t>POL-2025006433</t>
  </si>
  <si>
    <t>POL-2025010853</t>
  </si>
  <si>
    <t>POL-2025011242</t>
  </si>
  <si>
    <t>POL-2025003430</t>
  </si>
  <si>
    <t>POL-2025015449</t>
  </si>
  <si>
    <t>POL-2025011170</t>
  </si>
  <si>
    <t>POL-2025015294</t>
  </si>
  <si>
    <t>POL-2025014409</t>
  </si>
  <si>
    <t>POL-2025011658</t>
  </si>
  <si>
    <t>POL-2025000223</t>
  </si>
  <si>
    <t>POL-2025002199</t>
  </si>
  <si>
    <t>POL-2025007015</t>
  </si>
  <si>
    <t>POL-2025006329</t>
  </si>
  <si>
    <t>POL-2025014052</t>
  </si>
  <si>
    <t>POL-2025001762</t>
  </si>
  <si>
    <t>POL-2025013777</t>
  </si>
  <si>
    <t>POL-2025013488</t>
  </si>
  <si>
    <t>POL-2025010074</t>
  </si>
  <si>
    <t>POL-2025007151</t>
  </si>
  <si>
    <t>POL-2025009206</t>
  </si>
  <si>
    <t>POL-2025008201</t>
  </si>
  <si>
    <t>POL-2025005712</t>
  </si>
  <si>
    <t>POL-2025004024</t>
  </si>
  <si>
    <t>POL-2025005141</t>
  </si>
  <si>
    <t>POL-2025012501</t>
  </si>
  <si>
    <t>POL-2025010510</t>
  </si>
  <si>
    <t>POL-2025005122</t>
  </si>
  <si>
    <t>POL-2025000710</t>
  </si>
  <si>
    <t>POL-2025006534</t>
  </si>
  <si>
    <t>POL-2025002718</t>
  </si>
  <si>
    <t>POL-2025013954</t>
  </si>
  <si>
    <t>POL-2025010077</t>
  </si>
  <si>
    <t>POL-2025012531</t>
  </si>
  <si>
    <t>POL-2025015218</t>
  </si>
  <si>
    <t>POL-2025007948</t>
  </si>
  <si>
    <t>POL-2025006971</t>
  </si>
  <si>
    <t>POL-2025007462</t>
  </si>
  <si>
    <t>POL-2025001122</t>
  </si>
  <si>
    <t>POL-2025004249</t>
  </si>
  <si>
    <t>POL-2025012989</t>
  </si>
  <si>
    <t>POL-2025008085</t>
  </si>
  <si>
    <t>POL-2025009682</t>
  </si>
  <si>
    <t>POL-2025008502</t>
  </si>
  <si>
    <t>POL-2025007577</t>
  </si>
  <si>
    <t>POL-2025009479</t>
  </si>
  <si>
    <t>POL-2025013915</t>
  </si>
  <si>
    <t>POL-2025004882</t>
  </si>
  <si>
    <t>POL-2025002879</t>
  </si>
  <si>
    <t>POL-2025001683</t>
  </si>
  <si>
    <t>POL-2025008673</t>
  </si>
  <si>
    <t>POL-2025011636</t>
  </si>
  <si>
    <t>POL-2025013312</t>
  </si>
  <si>
    <t>POL-2025001479</t>
  </si>
  <si>
    <t>POL-2025013414</t>
  </si>
  <si>
    <t>POL-2025007506</t>
  </si>
  <si>
    <t>POL-2025005246</t>
  </si>
  <si>
    <t>POL-2025013555</t>
  </si>
  <si>
    <t>POL-2025001186</t>
  </si>
  <si>
    <t>INS-001641</t>
  </si>
  <si>
    <t>Summit Warehouse &amp; Storage Solutions</t>
  </si>
  <si>
    <t>POL-2025005087</t>
  </si>
  <si>
    <t>POL-2025014540</t>
  </si>
  <si>
    <t>POL-2025003017</t>
  </si>
  <si>
    <t>POL-2025011478</t>
  </si>
  <si>
    <t>POL-2025014867</t>
  </si>
  <si>
    <t>POL-2025005947</t>
  </si>
  <si>
    <t>POL-2025003320</t>
  </si>
  <si>
    <t>POL-2025004833</t>
  </si>
  <si>
    <t>POL-2025002417</t>
  </si>
  <si>
    <t>POL-2025010141</t>
  </si>
  <si>
    <t>POL-2025008744</t>
  </si>
  <si>
    <t>POL-2025013898</t>
  </si>
  <si>
    <t>POL-2025004476</t>
  </si>
  <si>
    <t>POL-2025002967</t>
  </si>
  <si>
    <t>POL-2025011125</t>
  </si>
  <si>
    <t>POL-2025005926</t>
  </si>
  <si>
    <t>POL-2025006965</t>
  </si>
  <si>
    <t>POL-2025006510</t>
  </si>
  <si>
    <t>POL-2025006276</t>
  </si>
  <si>
    <t>POL-2025009281</t>
  </si>
  <si>
    <t>POL-2025001025</t>
  </si>
  <si>
    <t>POL-2025012956</t>
  </si>
  <si>
    <t>POL-2025004909</t>
  </si>
  <si>
    <t>POL-2025012770</t>
  </si>
  <si>
    <t>POL-2025012185</t>
  </si>
  <si>
    <t>POL-2025014530</t>
  </si>
  <si>
    <t>POL-2025001858</t>
  </si>
  <si>
    <t>POL-2025014398</t>
  </si>
  <si>
    <t>POL-2025001140</t>
  </si>
  <si>
    <t>POL-2025009358</t>
  </si>
  <si>
    <t>POL-2025010518</t>
  </si>
  <si>
    <t>POL-2025003328</t>
  </si>
  <si>
    <t>POL-2025013283</t>
  </si>
  <si>
    <t>POL-2025001405</t>
  </si>
  <si>
    <t>POL-2025005373</t>
  </si>
  <si>
    <t>POL-2025009153</t>
  </si>
  <si>
    <t>POL-2025010660</t>
  </si>
  <si>
    <t>POL-2025006801</t>
  </si>
  <si>
    <t>POL-2025000130</t>
  </si>
  <si>
    <t>POL-2025004302</t>
  </si>
  <si>
    <t>POL-2025008972</t>
  </si>
  <si>
    <t>POL-2025000358</t>
  </si>
  <si>
    <t>POL-2025000779</t>
  </si>
  <si>
    <t>POL-2025009761</t>
  </si>
  <si>
    <t>POL-2025006823</t>
  </si>
  <si>
    <t>POL-2025002668</t>
  </si>
  <si>
    <t>POL-2025001827</t>
  </si>
  <si>
    <t>POL-2025008271</t>
  </si>
  <si>
    <t>POL-2025006994</t>
  </si>
  <si>
    <t>POL-2025004401</t>
  </si>
  <si>
    <t>POL-2025010238</t>
  </si>
  <si>
    <t>POL-2025009892</t>
  </si>
  <si>
    <t>POL-2025011362</t>
  </si>
  <si>
    <t>POL-2025004941</t>
  </si>
  <si>
    <t>POL-2025012319</t>
  </si>
  <si>
    <t>POL-2025002130</t>
  </si>
  <si>
    <t>POL-2025014817</t>
  </si>
  <si>
    <t>INS-001652</t>
  </si>
  <si>
    <t>Heritage Express &amp; Storage Partners</t>
  </si>
  <si>
    <t>POL-2025011969</t>
  </si>
  <si>
    <t>POL-2025003630</t>
  </si>
  <si>
    <t>POL-2025007120</t>
  </si>
  <si>
    <t>POL-2025011747</t>
  </si>
  <si>
    <t>POL-2025009539</t>
  </si>
  <si>
    <t>POL-2025009072</t>
  </si>
  <si>
    <t>POL-2025012302</t>
  </si>
  <si>
    <t>POL-2025009266</t>
  </si>
  <si>
    <t>POL-2025000968</t>
  </si>
  <si>
    <t>POL-2025010825</t>
  </si>
  <si>
    <t>POL-2025012251</t>
  </si>
  <si>
    <t>POL-2025003894</t>
  </si>
  <si>
    <t>POL-2025005340</t>
  </si>
  <si>
    <t>POL-2025001775</t>
  </si>
  <si>
    <t>POL-2025011347</t>
  </si>
  <si>
    <t>POL-2025011445</t>
  </si>
  <si>
    <t>POL-2025011926</t>
  </si>
  <si>
    <t>POL-2025007177</t>
  </si>
  <si>
    <t>POL-2025005556</t>
  </si>
  <si>
    <t>POL-2025009678</t>
  </si>
  <si>
    <t>POL-2025010355</t>
  </si>
  <si>
    <t>POL-2025000255</t>
  </si>
  <si>
    <t>POL-2025011386</t>
  </si>
  <si>
    <t>POL-2025006655</t>
  </si>
  <si>
    <t>POL-2025012273</t>
  </si>
  <si>
    <t>POL-2025012628</t>
  </si>
  <si>
    <t>POL-2025000638</t>
  </si>
  <si>
    <t>POL-2025008023</t>
  </si>
  <si>
    <t>POL-2025015084</t>
  </si>
  <si>
    <t>POL-2025006684</t>
  </si>
  <si>
    <t>POL-2025011972</t>
  </si>
  <si>
    <t>POL-2025005294</t>
  </si>
  <si>
    <t>POL-2025012261</t>
  </si>
  <si>
    <t>POL-2025000555</t>
  </si>
  <si>
    <t>POL-2025009174</t>
  </si>
  <si>
    <t>POL-2025008379</t>
  </si>
  <si>
    <t>POL-2025009097</t>
  </si>
  <si>
    <t>POL-2025012798</t>
  </si>
  <si>
    <t>POL-2025003766</t>
  </si>
  <si>
    <t>POL-2025008507</t>
  </si>
  <si>
    <t>POL-2025011318</t>
  </si>
  <si>
    <t>POL-2025000180</t>
  </si>
  <si>
    <t>POL-2025015035</t>
  </si>
  <si>
    <t>POL-2025004615</t>
  </si>
  <si>
    <t>POL-2025010509</t>
  </si>
  <si>
    <t>POL-2025006531</t>
  </si>
  <si>
    <t>POL-2025008063</t>
  </si>
  <si>
    <t>POL-2025005345</t>
  </si>
  <si>
    <t>POL-2025005418</t>
  </si>
  <si>
    <t>POL-2025001679</t>
  </si>
  <si>
    <t>POL-2025008574</t>
  </si>
  <si>
    <t>POL-2025006392</t>
  </si>
  <si>
    <t>POL-2025014925</t>
  </si>
  <si>
    <t>POL-2025014294</t>
  </si>
  <si>
    <t>POL-2025003438</t>
  </si>
  <si>
    <t>POL-2025000609</t>
  </si>
  <si>
    <t>POL-2025014154</t>
  </si>
  <si>
    <t>POL-2025012569</t>
  </si>
  <si>
    <t>POL-2025001750</t>
  </si>
  <si>
    <t>POL-2025011370</t>
  </si>
  <si>
    <t>POL-2025002138</t>
  </si>
  <si>
    <t>POL-2025002850</t>
  </si>
  <si>
    <t>POL-2025007561</t>
  </si>
  <si>
    <t>POL-2025002947</t>
  </si>
  <si>
    <t>POL-2025003897</t>
  </si>
  <si>
    <t>POL-2025007560</t>
  </si>
  <si>
    <t>POL-2025013137</t>
  </si>
  <si>
    <t>POL-2025010644</t>
  </si>
  <si>
    <t>POL-2025006606</t>
  </si>
  <si>
    <t>POL-2025007700</t>
  </si>
  <si>
    <t>INS-001658</t>
  </si>
  <si>
    <t>Victory Warehouse Pros &amp; Storage Services</t>
  </si>
  <si>
    <t>POL-2025010740</t>
  </si>
  <si>
    <t>POL-2025006628</t>
  </si>
  <si>
    <t>POL-2025012281</t>
  </si>
  <si>
    <t>POL-2025011574</t>
  </si>
  <si>
    <t>POL-2025003429</t>
  </si>
  <si>
    <t>POL-2025011569</t>
  </si>
  <si>
    <t>POL-2025002578</t>
  </si>
  <si>
    <t>POL-2025005982</t>
  </si>
  <si>
    <t>POL-2025013230</t>
  </si>
  <si>
    <t>POL-2025000589</t>
  </si>
  <si>
    <t>POL-2025011796</t>
  </si>
  <si>
    <t>POL-2025005231</t>
  </si>
  <si>
    <t>POL-2025011294</t>
  </si>
  <si>
    <t>POL-2025015473</t>
  </si>
  <si>
    <t>POL-2025002422</t>
  </si>
  <si>
    <t>POL-2025003220</t>
  </si>
  <si>
    <t>POL-2025001971</t>
  </si>
  <si>
    <t>POL-2025010906</t>
  </si>
  <si>
    <t>POL-2025014501</t>
  </si>
  <si>
    <t>POL-2025006295</t>
  </si>
  <si>
    <t>POL-2025002722</t>
  </si>
  <si>
    <t>POL-2025011374</t>
  </si>
  <si>
    <t>POL-2025003697</t>
  </si>
  <si>
    <t>POL-2025013920</t>
  </si>
  <si>
    <t>POL-2025014381</t>
  </si>
  <si>
    <t>POL-2025003094</t>
  </si>
  <si>
    <t>POL-2025012725</t>
  </si>
  <si>
    <t>POL-2025005937</t>
  </si>
  <si>
    <t>POL-2025005015</t>
  </si>
  <si>
    <t>POL-2025011896</t>
  </si>
  <si>
    <t>POL-2025014034</t>
  </si>
  <si>
    <t>POL-2025006496</t>
  </si>
  <si>
    <t>POL-2025010607</t>
  </si>
  <si>
    <t>POL-2025011609</t>
  </si>
  <si>
    <t>POL-2025005283</t>
  </si>
  <si>
    <t>POL-2025010663</t>
  </si>
  <si>
    <t>INS-001674</t>
  </si>
  <si>
    <t>Harbor Moving Systems &amp; Storage LLC</t>
  </si>
  <si>
    <t>POL-2025013630</t>
  </si>
  <si>
    <t>POL-2025004512</t>
  </si>
  <si>
    <t>POL-2025000047</t>
  </si>
  <si>
    <t>POL-2025014390</t>
  </si>
  <si>
    <t>POL-2025000154</t>
  </si>
  <si>
    <t>POL-2025005433</t>
  </si>
  <si>
    <t>POL-2025008134</t>
  </si>
  <si>
    <t>POL-2025006039</t>
  </si>
  <si>
    <t>POL-2025007179</t>
  </si>
  <si>
    <t>POL-2025007737</t>
  </si>
  <si>
    <t>POL-2025012630</t>
  </si>
  <si>
    <t>POL-2025010862</t>
  </si>
  <si>
    <t>POL-2025009201</t>
  </si>
  <si>
    <t>POL-2025015492</t>
  </si>
  <si>
    <t>POL-2025008595</t>
  </si>
  <si>
    <t>POL-2025011959</t>
  </si>
  <si>
    <t>POL-2025000712</t>
  </si>
  <si>
    <t>POL-2025006597</t>
  </si>
  <si>
    <t>POL-2025003444</t>
  </si>
  <si>
    <t>POL-2025004825</t>
  </si>
  <si>
    <t>INS-001696</t>
  </si>
  <si>
    <t>Oak Transfer Pros &amp; Storage Inc.</t>
  </si>
  <si>
    <t>POL-2025009038</t>
  </si>
  <si>
    <t>POL-2025000920</t>
  </si>
  <si>
    <t>POL-2025000519</t>
  </si>
  <si>
    <t>POL-2025011649</t>
  </si>
  <si>
    <t>POL-2025001009</t>
  </si>
  <si>
    <t>POL-2025010431</t>
  </si>
  <si>
    <t>POL-2025001803</t>
  </si>
  <si>
    <t>POL-2025013550</t>
  </si>
  <si>
    <t>POL-2025013390</t>
  </si>
  <si>
    <t>POL-2025015180</t>
  </si>
  <si>
    <t>POL-2025009832</t>
  </si>
  <si>
    <t>POL-2025010088</t>
  </si>
  <si>
    <t>POL-2025003724</t>
  </si>
  <si>
    <t>POL-2025015085</t>
  </si>
  <si>
    <t>POL-2025001767</t>
  </si>
  <si>
    <t>POL-2025008164</t>
  </si>
  <si>
    <t>POL-2025012658</t>
  </si>
  <si>
    <t>POL-2025010779</t>
  </si>
  <si>
    <t>POL-2025009506</t>
  </si>
  <si>
    <t>POL-2025009397</t>
  </si>
  <si>
    <t>POL-2025002484</t>
  </si>
  <si>
    <t>POL-2025015160</t>
  </si>
  <si>
    <t>POL-2025010236</t>
  </si>
  <si>
    <t>POL-2025004193</t>
  </si>
  <si>
    <t>POL-2025003201</t>
  </si>
  <si>
    <t>POL-2025010604</t>
  </si>
  <si>
    <t>POL-2025005542</t>
  </si>
  <si>
    <t>POL-2025015297</t>
  </si>
  <si>
    <t>POL-2025008955</t>
  </si>
  <si>
    <t>POL-2025011086</t>
  </si>
  <si>
    <t>POL-2025005110</t>
  </si>
  <si>
    <t>POL-2025005419</t>
  </si>
  <si>
    <t>POL-2025005527</t>
  </si>
  <si>
    <t>POL-2025014223</t>
  </si>
  <si>
    <t>INS-001724</t>
  </si>
  <si>
    <t>Legacy Express Pros &amp; Storage Inc.</t>
  </si>
  <si>
    <t>POL-2025013173</t>
  </si>
  <si>
    <t>POL-2025003683</t>
  </si>
  <si>
    <t>POL-2025011087</t>
  </si>
  <si>
    <t>POL-2025003362</t>
  </si>
  <si>
    <t>POL-2025004943</t>
  </si>
  <si>
    <t>POL-2025006311</t>
  </si>
  <si>
    <t>POL-2025014302</t>
  </si>
  <si>
    <t>POL-2025004346</t>
  </si>
  <si>
    <t>POL-2025000373</t>
  </si>
  <si>
    <t>POL-2025013645</t>
  </si>
  <si>
    <t>POL-2025013957</t>
  </si>
  <si>
    <t>POL-2025007282</t>
  </si>
  <si>
    <t>POL-2025013713</t>
  </si>
  <si>
    <t>POL-2025013890</t>
  </si>
  <si>
    <t>POL-2025011862</t>
  </si>
  <si>
    <t>POL-2025001408</t>
  </si>
  <si>
    <t>INS-001738</t>
  </si>
  <si>
    <t>Beacon Warehouse Pros &amp; Storage Inc.</t>
  </si>
  <si>
    <t>POL-2025006491</t>
  </si>
  <si>
    <t>POL-2025011535</t>
  </si>
  <si>
    <t>POL-2025015319</t>
  </si>
  <si>
    <t>POL-2025007257</t>
  </si>
  <si>
    <t>POL-2025003707</t>
  </si>
  <si>
    <t>POL-2025005655</t>
  </si>
  <si>
    <t>POL-2025005659</t>
  </si>
  <si>
    <t>POL-2025005594</t>
  </si>
  <si>
    <t>POL-2025013031</t>
  </si>
  <si>
    <t>POL-2025012065</t>
  </si>
  <si>
    <t>POL-2025010527</t>
  </si>
  <si>
    <t>POL-2025005138</t>
  </si>
  <si>
    <t>POL-2025005853</t>
  </si>
  <si>
    <t>POL-2025012993</t>
  </si>
  <si>
    <t>POL-2025010438</t>
  </si>
  <si>
    <t>POL-2025000558</t>
  </si>
  <si>
    <t>POL-2025006176</t>
  </si>
  <si>
    <t>POL-2025009208</t>
  </si>
  <si>
    <t>INS-001761</t>
  </si>
  <si>
    <t>Guardian Moving Experts &amp; Storage Co.</t>
  </si>
  <si>
    <t>POL-2025011586</t>
  </si>
  <si>
    <t>POL-2025013572</t>
  </si>
  <si>
    <t>POL-2025011137</t>
  </si>
  <si>
    <t>POL-2025000025</t>
  </si>
  <si>
    <t>POL-2025012918</t>
  </si>
  <si>
    <t>POL-2025002473</t>
  </si>
  <si>
    <t>POL-2025011844</t>
  </si>
  <si>
    <t>POL-2025009054</t>
  </si>
  <si>
    <t>POL-2025005806</t>
  </si>
  <si>
    <t>POL-2025011162</t>
  </si>
  <si>
    <t>POL-2025013732</t>
  </si>
  <si>
    <t>POL-2025005847</t>
  </si>
  <si>
    <t>POL-2025013618</t>
  </si>
  <si>
    <t>POL-2025002812</t>
  </si>
  <si>
    <t>POL-2025014610</t>
  </si>
  <si>
    <t>POL-2025003397</t>
  </si>
  <si>
    <t>POL-2025009745</t>
  </si>
  <si>
    <t>POL-2025006065</t>
  </si>
  <si>
    <t>INS-001779</t>
  </si>
  <si>
    <t>Frontier Transit &amp; Storage Services</t>
  </si>
  <si>
    <t>POL-2025003129</t>
  </si>
  <si>
    <t>POL-2025014704</t>
  </si>
  <si>
    <t>POL-2025007103</t>
  </si>
  <si>
    <t>POL-2025005364</t>
  </si>
  <si>
    <t>POL-2025008712</t>
  </si>
  <si>
    <t>POL-2025006804</t>
  </si>
  <si>
    <t>POL-2025004141</t>
  </si>
  <si>
    <t>POL-2025003300</t>
  </si>
  <si>
    <t>POL-2025009069</t>
  </si>
  <si>
    <t>POL-2025003995</t>
  </si>
  <si>
    <t>POL-2025007755</t>
  </si>
  <si>
    <t>POL-2025010525</t>
  </si>
  <si>
    <t>POL-2025009087</t>
  </si>
  <si>
    <t>POL-2025004096</t>
  </si>
  <si>
    <t>POL-2025004783</t>
  </si>
  <si>
    <t>POL-2025006106</t>
  </si>
  <si>
    <t>POL-2025005376</t>
  </si>
  <si>
    <t>POL-2025007110</t>
  </si>
  <si>
    <t>POL-2025007680</t>
  </si>
  <si>
    <t>POL-2024015501</t>
  </si>
  <si>
    <t>POL-2024008402</t>
  </si>
  <si>
    <t>POL-2024013591</t>
  </si>
  <si>
    <t>POL-2024009952</t>
  </si>
  <si>
    <t>POL-2024005425</t>
  </si>
  <si>
    <t>POL-2024001527</t>
  </si>
  <si>
    <t>POL-2024009080</t>
  </si>
  <si>
    <t>POL-2024007822</t>
  </si>
  <si>
    <t>POL-2024000821</t>
  </si>
  <si>
    <t>POL-2024012682</t>
  </si>
  <si>
    <t>INS-001842</t>
  </si>
  <si>
    <t>Legacy Transit Pros &amp; Storage Co.</t>
  </si>
  <si>
    <t>INS-001843</t>
  </si>
  <si>
    <t>Compass Express Systems &amp; Storage Services</t>
  </si>
  <si>
    <t>INS-001847</t>
  </si>
  <si>
    <t>Golden Warehouse Network &amp; Storage Solutions</t>
  </si>
  <si>
    <t>INS-001856</t>
  </si>
  <si>
    <t>Falcon Transfer Network &amp; Storage Group</t>
  </si>
  <si>
    <t>INS-001859</t>
  </si>
  <si>
    <t>Apex Express Network &amp; Storage Inc.</t>
  </si>
  <si>
    <t>INS-001860</t>
  </si>
  <si>
    <t>Eagle Moving Experts &amp; Storage LLC</t>
  </si>
  <si>
    <t>INS-001861</t>
  </si>
  <si>
    <t>Ironwood Logistics Experts &amp; Storage Partners</t>
  </si>
  <si>
    <t>INS-001867</t>
  </si>
  <si>
    <t>Cedar Van Lines Network &amp; Storage LLC</t>
  </si>
  <si>
    <t>INS-001871</t>
  </si>
  <si>
    <t>Prime Relocation &amp; Storage Solutions</t>
  </si>
  <si>
    <t>INS-001877</t>
  </si>
  <si>
    <t>Bridge Express Network &amp; Storage Co.</t>
  </si>
  <si>
    <t>Claim #</t>
  </si>
  <si>
    <t>Loss Date</t>
  </si>
  <si>
    <t>Total Incurred</t>
  </si>
  <si>
    <t>CLM-1709292</t>
  </si>
  <si>
    <t>CLM-1663092</t>
  </si>
  <si>
    <t>CLM-1725092</t>
  </si>
  <si>
    <t>CLM-1540392</t>
  </si>
  <si>
    <t>CLM-16549700</t>
  </si>
  <si>
    <t>CLM-1324192</t>
  </si>
  <si>
    <t>CLM-15290634</t>
  </si>
  <si>
    <t>CLM-1685992</t>
  </si>
  <si>
    <t>CLM-14259746</t>
  </si>
  <si>
    <t>CLM-15090276</t>
  </si>
  <si>
    <t>CLM-1410092</t>
  </si>
  <si>
    <t>CLM-1687792</t>
  </si>
  <si>
    <t>CLM-1465592</t>
  </si>
  <si>
    <t>CLM-1375692</t>
  </si>
  <si>
    <t>CLM-1368592</t>
  </si>
  <si>
    <t>CLM-1643992</t>
  </si>
  <si>
    <t>CLM-1252992</t>
  </si>
  <si>
    <t>CLM-158792</t>
  </si>
  <si>
    <t>CLM-132392</t>
  </si>
  <si>
    <t>CLM-1264792</t>
  </si>
  <si>
    <t>CLM-1506592</t>
  </si>
  <si>
    <t>CLM-1500392</t>
  </si>
  <si>
    <t>CLM-1454492</t>
  </si>
  <si>
    <t>CLM-15952240</t>
  </si>
  <si>
    <t>CLM-1438292</t>
  </si>
  <si>
    <t>CLM-1301592</t>
  </si>
  <si>
    <t>CLM-1156592</t>
  </si>
  <si>
    <t>CLM-1155992</t>
  </si>
  <si>
    <t>CLM-1112392</t>
  </si>
  <si>
    <t>CLM-1450992</t>
  </si>
  <si>
    <t>CLM-1488492</t>
  </si>
  <si>
    <t>CLM-1154592</t>
  </si>
  <si>
    <t>CLM-1469592</t>
  </si>
  <si>
    <t>CLM-1725792</t>
  </si>
  <si>
    <t>CLM-1577692</t>
  </si>
  <si>
    <t>CLM-1682592</t>
  </si>
  <si>
    <t>CLM-1635692</t>
  </si>
  <si>
    <t>CLM-1475392</t>
  </si>
  <si>
    <t>CLM-1431292</t>
  </si>
  <si>
    <t>CLM-1635092</t>
  </si>
  <si>
    <t>CLM-1145292</t>
  </si>
  <si>
    <t>CLM-1280392</t>
  </si>
  <si>
    <t>CLM-1163992</t>
  </si>
  <si>
    <t>CLM-1130292</t>
  </si>
  <si>
    <t>CLM-1236192</t>
  </si>
  <si>
    <t>CLM-1501392</t>
  </si>
  <si>
    <t>CLM-1184292</t>
  </si>
  <si>
    <t>CLM-1531292</t>
  </si>
  <si>
    <t>CLM-1131592</t>
  </si>
  <si>
    <t>CLM-14460711</t>
  </si>
  <si>
    <t>CLM-154192</t>
  </si>
  <si>
    <t>CLM-1150392</t>
  </si>
  <si>
    <t>CLM-1141892</t>
  </si>
  <si>
    <t>CLM-1322892</t>
  </si>
  <si>
    <t>CLM-139892</t>
  </si>
  <si>
    <t>CLM-179992</t>
  </si>
  <si>
    <t>CLM-195492</t>
  </si>
  <si>
    <t>CLM-1416392</t>
  </si>
  <si>
    <t>CLM-1709592</t>
  </si>
  <si>
    <t>CLM-1132992</t>
  </si>
  <si>
    <t>CLM-1294192</t>
  </si>
  <si>
    <t>CLM-12319958</t>
  </si>
  <si>
    <t>CLM-1696492</t>
  </si>
  <si>
    <t>CLM-1453792</t>
  </si>
  <si>
    <t>CLM-1107392</t>
  </si>
  <si>
    <t>CLM-1210392</t>
  </si>
  <si>
    <t>CLM-14529227</t>
  </si>
  <si>
    <t>CLM-1310592</t>
  </si>
  <si>
    <t>CLM-1654292</t>
  </si>
  <si>
    <t>CLM-15567250</t>
  </si>
  <si>
    <t>CLM-1159592</t>
  </si>
  <si>
    <t>CLM-1539792</t>
  </si>
  <si>
    <t>CLM-1707721</t>
  </si>
  <si>
    <t>CLM-1383892</t>
  </si>
  <si>
    <t>CLM-1103092</t>
  </si>
  <si>
    <t>CLM-1555692</t>
  </si>
  <si>
    <t>CLM-1642692</t>
  </si>
  <si>
    <t>CLM-138292</t>
  </si>
  <si>
    <t>CLM-1374592</t>
  </si>
  <si>
    <t>CLM-1570992</t>
  </si>
  <si>
    <t>CLM-17327500</t>
  </si>
  <si>
    <t>CLM-144992</t>
  </si>
  <si>
    <t>CLM-1721692</t>
  </si>
  <si>
    <t>CLM-1167392</t>
  </si>
  <si>
    <t>CLM-183792</t>
  </si>
  <si>
    <t>CLM-1208292</t>
  </si>
  <si>
    <t>CLM-1581892</t>
  </si>
  <si>
    <t>CLM-1656792</t>
  </si>
  <si>
    <t>CLM-1515492</t>
  </si>
  <si>
    <t>CLM-1268892</t>
  </si>
  <si>
    <t>CLM-1674892</t>
  </si>
  <si>
    <t>CLM-1507892</t>
  </si>
  <si>
    <t>CLM-1615392</t>
  </si>
  <si>
    <t>CLM-1537492</t>
  </si>
  <si>
    <t>CLM-180392</t>
  </si>
  <si>
    <t>CLM-1267092</t>
  </si>
  <si>
    <t>CLM-163292</t>
  </si>
  <si>
    <t>CLM-11794174</t>
  </si>
  <si>
    <t>CLM-1468392</t>
  </si>
  <si>
    <t>CLM-1699892</t>
  </si>
  <si>
    <t>CLM-1281492</t>
  </si>
  <si>
    <t>CLM-1430892</t>
  </si>
  <si>
    <t>CLM-1551292</t>
  </si>
  <si>
    <t>CLM-1281392</t>
  </si>
  <si>
    <t>CLM-198992</t>
  </si>
  <si>
    <t>CLM-14504799</t>
  </si>
  <si>
    <t>CLM-1498492</t>
  </si>
  <si>
    <t>CLM-1371592</t>
  </si>
  <si>
    <t>CLM-1132892</t>
  </si>
  <si>
    <t>CLM-1415292</t>
  </si>
  <si>
    <t>CLM-13689894</t>
  </si>
  <si>
    <t>CLM-120192</t>
  </si>
  <si>
    <t>CLM-167792</t>
  </si>
  <si>
    <t>CLM-11346644</t>
  </si>
  <si>
    <t>CLM-1410792</t>
  </si>
  <si>
    <t>CLM-1427992</t>
  </si>
  <si>
    <t>CLM-1651092</t>
  </si>
  <si>
    <t>CLM-11104148</t>
  </si>
  <si>
    <t>CLM-1367292</t>
  </si>
  <si>
    <t>CLM-1598392</t>
  </si>
  <si>
    <t>CLM-1646292</t>
  </si>
  <si>
    <t>CLM-1681892</t>
  </si>
  <si>
    <t>CLM-1202392</t>
  </si>
  <si>
    <t>CLM-1619392</t>
  </si>
  <si>
    <t>CLM-1722392</t>
  </si>
  <si>
    <t>CLM-1536192</t>
  </si>
  <si>
    <t>CLM-1139992</t>
  </si>
  <si>
    <t>CLM-134592</t>
  </si>
  <si>
    <t>CLM-1358292</t>
  </si>
  <si>
    <t>CLM-1723092</t>
  </si>
  <si>
    <t>CLM-1218692</t>
  </si>
  <si>
    <t>CLM-13810124</t>
  </si>
  <si>
    <t>CLM-1295192</t>
  </si>
  <si>
    <t>CLM-118492</t>
  </si>
  <si>
    <t>CLM-122492</t>
  </si>
  <si>
    <t>CLM-1226592</t>
  </si>
  <si>
    <t>CLM-1278592</t>
  </si>
  <si>
    <t>CLM-1198092</t>
  </si>
  <si>
    <t>CLM-1578592</t>
  </si>
  <si>
    <t>CLM-1183392</t>
  </si>
  <si>
    <t>CLM-1719192</t>
  </si>
  <si>
    <t>CLM-1144892</t>
  </si>
  <si>
    <t>CLM-12008718</t>
  </si>
  <si>
    <t>CLM-1375492</t>
  </si>
  <si>
    <t>CLM-178092</t>
  </si>
  <si>
    <t>CLM-178992</t>
  </si>
  <si>
    <t>CLM-1429092</t>
  </si>
  <si>
    <t>CLM-1506692</t>
  </si>
  <si>
    <t>CLM-1140092</t>
  </si>
  <si>
    <t>CLM-1615092</t>
  </si>
  <si>
    <t>CLM-1357992</t>
  </si>
  <si>
    <t>CLM-1306592</t>
  </si>
  <si>
    <t>CLM-1200192</t>
  </si>
  <si>
    <t>CLM-1343792</t>
  </si>
  <si>
    <t>CLM-13775659</t>
  </si>
  <si>
    <t>CLM-1718892</t>
  </si>
  <si>
    <t>CLM-1396792</t>
  </si>
  <si>
    <t>CLM-164792</t>
  </si>
  <si>
    <t>CLM-1123692</t>
  </si>
  <si>
    <t>CLM-1239292</t>
  </si>
  <si>
    <t>CLM-1264392</t>
  </si>
  <si>
    <t>CLM-1216792</t>
  </si>
  <si>
    <t>CLM-1406192</t>
  </si>
  <si>
    <t>CLM-1542892</t>
  </si>
  <si>
    <t>CLM-1141692</t>
  </si>
  <si>
    <t>CLM-1241192</t>
  </si>
  <si>
    <t>CLM-1518192</t>
  </si>
  <si>
    <t>CLM-1624492</t>
  </si>
  <si>
    <t>CLM-1684692</t>
  </si>
  <si>
    <t>CLM-1382792</t>
  </si>
  <si>
    <t>CLM-155292</t>
  </si>
  <si>
    <t>CLM-14643490</t>
  </si>
  <si>
    <t>CLM-1203592</t>
  </si>
  <si>
    <t>CLM-127892</t>
  </si>
  <si>
    <t>CLM-11751576</t>
  </si>
  <si>
    <t>CLM-1191892</t>
  </si>
  <si>
    <t>CLM-1511292</t>
  </si>
  <si>
    <t>CLM-1440092</t>
  </si>
  <si>
    <t>CLM-1711392</t>
  </si>
  <si>
    <t>CLM-1526192</t>
  </si>
  <si>
    <t>CLM-1168292</t>
  </si>
  <si>
    <t>CLM-12770310</t>
  </si>
  <si>
    <t>CLM-168892</t>
  </si>
  <si>
    <t>CLM-1133892</t>
  </si>
  <si>
    <t>CLM-1351392</t>
  </si>
  <si>
    <t>CLM-1284292</t>
  </si>
  <si>
    <t>CLM-1131692</t>
  </si>
  <si>
    <t>CLM-16949844</t>
  </si>
  <si>
    <t>CLM-1359892</t>
  </si>
  <si>
    <t>CLM-1603292</t>
  </si>
  <si>
    <t>CLM-1550292</t>
  </si>
  <si>
    <t>CLM-16966182</t>
  </si>
  <si>
    <t>CLM-187092</t>
  </si>
  <si>
    <t>CLM-1724392</t>
  </si>
  <si>
    <t>CLM-1535792</t>
  </si>
  <si>
    <t>CLM-1257892</t>
  </si>
  <si>
    <t>CLM-1575592</t>
  </si>
  <si>
    <t>CLM-15123817</t>
  </si>
  <si>
    <t>CLM-16357179</t>
  </si>
  <si>
    <t>CLM-1329692</t>
  </si>
  <si>
    <t>CLM-1604192</t>
  </si>
  <si>
    <t>CLM-1532192</t>
  </si>
  <si>
    <t>CLM-1528992</t>
  </si>
  <si>
    <t>CLM-1359792</t>
  </si>
  <si>
    <t>CLM-1261892</t>
  </si>
  <si>
    <t>CLM-12348255</t>
  </si>
  <si>
    <t>CLM-1576392</t>
  </si>
  <si>
    <t>CLM-14039145</t>
  </si>
  <si>
    <t>CLM-115392</t>
  </si>
  <si>
    <t>CLM-1669892</t>
  </si>
  <si>
    <t>CLM-177392</t>
  </si>
  <si>
    <t>CLM-1462492</t>
  </si>
  <si>
    <t>CLM-1142992</t>
  </si>
  <si>
    <t>CLM-1612192</t>
  </si>
  <si>
    <t>CLM-1303492</t>
  </si>
  <si>
    <t>CLM-1219492</t>
  </si>
  <si>
    <t>CLM-1497692</t>
  </si>
  <si>
    <t>CLM-1371492</t>
  </si>
  <si>
    <t>CLM-1680392</t>
  </si>
  <si>
    <t>CLM-1380292</t>
  </si>
  <si>
    <t>CLM-1246192</t>
  </si>
  <si>
    <t>CLM-1704692</t>
  </si>
  <si>
    <t>CLM-1679392</t>
  </si>
  <si>
    <t>CLM-1464592</t>
  </si>
  <si>
    <t>CLM-123892</t>
  </si>
  <si>
    <t>CLM-1260592</t>
  </si>
  <si>
    <t>CLM-1284792</t>
  </si>
  <si>
    <t>CLM-1601992</t>
  </si>
  <si>
    <t>CLM-1337092</t>
  </si>
  <si>
    <t>CLM-1703192</t>
  </si>
  <si>
    <t>CLM-16039457</t>
  </si>
  <si>
    <t>CLM-13850266</t>
  </si>
  <si>
    <t>CLM-1638192</t>
  </si>
  <si>
    <t>CLM-1368192</t>
  </si>
  <si>
    <t>CLM-1680892</t>
  </si>
  <si>
    <t>CLM-1477992</t>
  </si>
  <si>
    <t>CLM-1453292</t>
  </si>
  <si>
    <t>CLM-1250692</t>
  </si>
  <si>
    <t>CLM-1320192</t>
  </si>
  <si>
    <t>CLM-1631892</t>
  </si>
  <si>
    <t>CLM-1297092</t>
  </si>
  <si>
    <t>CLM-184592</t>
  </si>
  <si>
    <t>CLM-1441892</t>
  </si>
  <si>
    <t>CLM-1295392</t>
  </si>
  <si>
    <t>CLM-1666192</t>
  </si>
  <si>
    <t>CLM-1406292</t>
  </si>
  <si>
    <t>CLM-1660592</t>
  </si>
  <si>
    <t>CLM-1514892</t>
  </si>
  <si>
    <t>CLM-11762973</t>
  </si>
  <si>
    <t>CLM-1163111</t>
  </si>
  <si>
    <t>CLM-1306292</t>
  </si>
  <si>
    <t>CLM-1401992</t>
  </si>
  <si>
    <t>CLM-179392</t>
  </si>
  <si>
    <t>CLM-1433492</t>
  </si>
  <si>
    <t>CLM-1481792</t>
  </si>
  <si>
    <t>CLM-1261592</t>
  </si>
  <si>
    <t>CLM-1298092</t>
  </si>
  <si>
    <t>CLM-11735368</t>
  </si>
  <si>
    <t>CLM-1658592</t>
  </si>
  <si>
    <t>CLM-1187892</t>
  </si>
  <si>
    <t>CLM-1465892</t>
  </si>
  <si>
    <t>CLM-1172792</t>
  </si>
  <si>
    <t>CLM-1638092</t>
  </si>
  <si>
    <t>CLM-1448392</t>
  </si>
  <si>
    <t>CLM-1470192</t>
  </si>
  <si>
    <t>CLM-1269792</t>
  </si>
  <si>
    <t>CLM-1562792</t>
  </si>
  <si>
    <t>CLM-1243992</t>
  </si>
  <si>
    <t>CLM-1732892</t>
  </si>
  <si>
    <t>CLM-12737566</t>
  </si>
  <si>
    <t>CLM-144692</t>
  </si>
  <si>
    <t>CLM-1541592</t>
  </si>
  <si>
    <t>CLM-15573593</t>
  </si>
  <si>
    <t>CLM-16952669</t>
  </si>
  <si>
    <t>CLM-1192392</t>
  </si>
  <si>
    <t>CLM-118792</t>
  </si>
  <si>
    <t>CLM-19392</t>
  </si>
  <si>
    <t>CLM-1257092</t>
  </si>
  <si>
    <t>CLM-150692</t>
  </si>
  <si>
    <t>CLM-1287892</t>
  </si>
  <si>
    <t>CLM-1616592</t>
  </si>
  <si>
    <t>CLM-163692</t>
  </si>
  <si>
    <t>CLM-1137992</t>
  </si>
  <si>
    <t>CLM-1477392</t>
  </si>
  <si>
    <t>CLM-133292</t>
  </si>
  <si>
    <t>CLM-1223892</t>
  </si>
  <si>
    <t>CLM-184292</t>
  </si>
  <si>
    <t>CLM-1586992</t>
  </si>
  <si>
    <t>CLM-16087968</t>
  </si>
  <si>
    <t>CLM-134792</t>
  </si>
  <si>
    <t>CLM-1312992</t>
  </si>
  <si>
    <t>CLM-1352392</t>
  </si>
  <si>
    <t>CLM-1583892</t>
  </si>
  <si>
    <t>CLM-1629292</t>
  </si>
  <si>
    <t>CLM-164492</t>
  </si>
  <si>
    <t>CLM-1495492</t>
  </si>
  <si>
    <t>CLM-1196392</t>
  </si>
  <si>
    <t>CLM-1238892</t>
  </si>
  <si>
    <t>CLM-1313192</t>
  </si>
  <si>
    <t>CLM-1201492</t>
  </si>
  <si>
    <t>CLM-1701592</t>
  </si>
  <si>
    <t>CLM-1258792</t>
  </si>
  <si>
    <t>CLM-13511331</t>
  </si>
  <si>
    <t>CLM-1664392</t>
  </si>
  <si>
    <t>CLM-1126892</t>
  </si>
  <si>
    <t>CLM-1350692</t>
  </si>
  <si>
    <t>CLM-142192</t>
  </si>
  <si>
    <t>CLM-11279629</t>
  </si>
  <si>
    <t>CLM-13478188</t>
  </si>
  <si>
    <t>CLM-14531964</t>
  </si>
  <si>
    <t>CLM-1311992</t>
  </si>
  <si>
    <t>CLM-1110992</t>
  </si>
  <si>
    <t>CLM-1344392</t>
  </si>
  <si>
    <t>CLM-1453592</t>
  </si>
  <si>
    <t>CLM-1117092</t>
  </si>
  <si>
    <t>CLM-11905915</t>
  </si>
  <si>
    <t>CLM-12447912</t>
  </si>
  <si>
    <t>CLM-1366592</t>
  </si>
  <si>
    <t>CLM-14819604</t>
  </si>
  <si>
    <t>CLM-12449466</t>
  </si>
  <si>
    <t>CLM-11859602</t>
  </si>
  <si>
    <t>CLM-199892</t>
  </si>
  <si>
    <t>CLM-1645392</t>
  </si>
  <si>
    <t>CLM-1115992</t>
  </si>
  <si>
    <t>CLM-1449892</t>
  </si>
  <si>
    <t>CLM-1230992</t>
  </si>
  <si>
    <t>CLM-1733192</t>
  </si>
  <si>
    <t>CLM-137592</t>
  </si>
  <si>
    <t>CLM-191164</t>
  </si>
  <si>
    <t>CLM-13721421</t>
  </si>
  <si>
    <t>CLM-12357488</t>
  </si>
  <si>
    <t>CLM-1283792</t>
  </si>
  <si>
    <t>CLM-1342792</t>
  </si>
  <si>
    <t>CLM-1708692</t>
  </si>
  <si>
    <t>CLM-1556292</t>
  </si>
  <si>
    <t>CLM-1600392</t>
  </si>
  <si>
    <t>CLM-1519092</t>
  </si>
  <si>
    <t>CLM-1605192</t>
  </si>
  <si>
    <t>CLM-1566992</t>
  </si>
  <si>
    <t>CLM-1514292</t>
  </si>
  <si>
    <t>CLM-1668292</t>
  </si>
  <si>
    <t>CLM-14679273</t>
  </si>
  <si>
    <t>CLM-14253496</t>
  </si>
  <si>
    <t>CLM-16309131</t>
  </si>
  <si>
    <t>CLM-1129592</t>
  </si>
  <si>
    <t>CLM-1517892</t>
  </si>
  <si>
    <t>CLM-1356892</t>
  </si>
  <si>
    <t>CLM-1539192</t>
  </si>
  <si>
    <t>CLM-1536992</t>
  </si>
  <si>
    <t>CLM-11986945</t>
  </si>
  <si>
    <t>CLM-1353592</t>
  </si>
  <si>
    <t>CLM-1317592</t>
  </si>
  <si>
    <t>CLM-1264192</t>
  </si>
  <si>
    <t>CLM-1237792</t>
  </si>
  <si>
    <t>CLM-1427692</t>
  </si>
  <si>
    <t>CLM-16932935</t>
  </si>
  <si>
    <t>CLM-1992</t>
  </si>
  <si>
    <t>CLM-1569292</t>
  </si>
  <si>
    <t>CLM-197792</t>
  </si>
  <si>
    <t>CLM-1633992</t>
  </si>
  <si>
    <t>CLM-1624592</t>
  </si>
  <si>
    <t>CLM-1462792</t>
  </si>
  <si>
    <t>CLM-1120992</t>
  </si>
  <si>
    <t>CLM-15665461</t>
  </si>
  <si>
    <t>CLM-1488792</t>
  </si>
  <si>
    <t>CLM-17078269</t>
  </si>
  <si>
    <t>CLM-13434600</t>
  </si>
  <si>
    <t>CLM-15909031</t>
  </si>
  <si>
    <t>CLM-1526692</t>
  </si>
  <si>
    <t>CLM-1702092</t>
  </si>
  <si>
    <t>CLM-1205092</t>
  </si>
  <si>
    <t>CLM-1152392</t>
  </si>
  <si>
    <t>CLM-1498792</t>
  </si>
  <si>
    <t>CLM-1319081</t>
  </si>
  <si>
    <t>CLM-1206992</t>
  </si>
  <si>
    <t>CLM-1697492</t>
  </si>
  <si>
    <t>CLM-1132392</t>
  </si>
  <si>
    <t>CLM-137192</t>
  </si>
  <si>
    <t>CLM-1288292</t>
  </si>
  <si>
    <t>CLM-1460792</t>
  </si>
  <si>
    <t>CLM-1212692</t>
  </si>
  <si>
    <t>CLM-1547592</t>
  </si>
  <si>
    <t>CLM-1491992</t>
  </si>
  <si>
    <t>CLM-1282792</t>
  </si>
  <si>
    <t>CLM-1489892</t>
  </si>
  <si>
    <t>CLM-1151492</t>
  </si>
  <si>
    <t>CLM-1345692</t>
  </si>
  <si>
    <t>CLM-1667892</t>
  </si>
  <si>
    <t>CLM-1448992</t>
  </si>
  <si>
    <t>CLM-1639292</t>
  </si>
  <si>
    <t>CLM-1539892</t>
  </si>
  <si>
    <t>CLM-1702992</t>
  </si>
  <si>
    <t>CLM-1417592</t>
  </si>
  <si>
    <t>CLM-114192</t>
  </si>
  <si>
    <t>CLM-1648692</t>
  </si>
  <si>
    <t>CLM-1664792</t>
  </si>
  <si>
    <t>CLM-1540792</t>
  </si>
  <si>
    <t>CLM-1291592</t>
  </si>
  <si>
    <t>CLM-14067402</t>
  </si>
  <si>
    <t>CLM-12044777</t>
  </si>
  <si>
    <t>CLM-12638974</t>
  </si>
  <si>
    <t>CLM-1353192</t>
  </si>
  <si>
    <t>CLM-1158392</t>
  </si>
  <si>
    <t>CLM-1293492</t>
  </si>
  <si>
    <t>CLM-1288592</t>
  </si>
  <si>
    <t>CLM-1384992</t>
  </si>
  <si>
    <t>CLM-1374992</t>
  </si>
  <si>
    <t>CLM-1359592</t>
  </si>
  <si>
    <t>CLM-1671892</t>
  </si>
  <si>
    <t>CLM-1482892</t>
  </si>
  <si>
    <t>CLM-1380692</t>
  </si>
  <si>
    <t>CLM-15757601</t>
  </si>
  <si>
    <t>CLM-13843396</t>
  </si>
  <si>
    <t>CLM-1170292</t>
  </si>
  <si>
    <t>CLM-1413292</t>
  </si>
  <si>
    <t>CLM-151692</t>
  </si>
  <si>
    <t>CLM-16830650</t>
  </si>
  <si>
    <t>CLM-1327992</t>
  </si>
  <si>
    <t>CLM-1535392</t>
  </si>
  <si>
    <t>CLM-1480692</t>
  </si>
  <si>
    <t>CLM-1235892</t>
  </si>
  <si>
    <t>CLM-15610949</t>
  </si>
  <si>
    <t>CLM-160092</t>
  </si>
  <si>
    <t>CLM-1587692</t>
  </si>
  <si>
    <t>CLM-1188292</t>
  </si>
  <si>
    <t>CLM-13346374</t>
  </si>
  <si>
    <t>CLM-1362192</t>
  </si>
  <si>
    <t>CLM-16675587</t>
  </si>
  <si>
    <t>CLM-1683592</t>
  </si>
  <si>
    <t>CLM-1256692</t>
  </si>
  <si>
    <t>CLM-11003753</t>
  </si>
  <si>
    <t>CLM-1610292</t>
  </si>
  <si>
    <t>CLM-1395892</t>
  </si>
  <si>
    <t>CLM-15783902</t>
  </si>
  <si>
    <t>CLM-189292</t>
  </si>
  <si>
    <t>CLM-1187092</t>
  </si>
  <si>
    <t>CLM-1569892</t>
  </si>
  <si>
    <t>CLM-11575845</t>
  </si>
  <si>
    <t>CLM-1101092</t>
  </si>
  <si>
    <t>CLM-15341184</t>
  </si>
  <si>
    <t>CLM-14585684</t>
  </si>
  <si>
    <t>CLM-1147292</t>
  </si>
  <si>
    <t>CLM-1158692</t>
  </si>
  <si>
    <t>CLM-1629192</t>
  </si>
  <si>
    <t>CLM-1429392</t>
  </si>
  <si>
    <t>CLM-15194532</t>
  </si>
  <si>
    <t>CLM-1798104</t>
  </si>
  <si>
    <t>CLM-1275192</t>
  </si>
  <si>
    <t>CLM-1624192</t>
  </si>
  <si>
    <t>CLM-1272692</t>
  </si>
  <si>
    <t>CLM-1259092</t>
  </si>
  <si>
    <t>CLM-1186392</t>
  </si>
  <si>
    <t>CLM-1704892</t>
  </si>
  <si>
    <t>CLM-1591892</t>
  </si>
  <si>
    <t>CLM-1702492</t>
  </si>
  <si>
    <t>CLM-1519592</t>
  </si>
  <si>
    <t>CLM-1365092</t>
  </si>
  <si>
    <t>CLM-14665590</t>
  </si>
  <si>
    <t>CLM-1204392</t>
  </si>
  <si>
    <t>CLM-166292</t>
  </si>
  <si>
    <t>CLM-17128071</t>
  </si>
  <si>
    <t>CLM-1174692</t>
  </si>
  <si>
    <t>CLM-15272656</t>
  </si>
  <si>
    <t>CLM-1140392</t>
  </si>
  <si>
    <t>CLM-1244892</t>
  </si>
  <si>
    <t>CLM-1715392</t>
  </si>
  <si>
    <t>CLM-11835954</t>
  </si>
  <si>
    <t>CLM-1683492</t>
  </si>
  <si>
    <t>CLM-1187692</t>
  </si>
  <si>
    <t>CLM-17132188</t>
  </si>
  <si>
    <t>CLM-1396692</t>
  </si>
  <si>
    <t>CLM-1637992</t>
  </si>
  <si>
    <t>CLM-1359192</t>
  </si>
  <si>
    <t>CLM-1115892</t>
  </si>
  <si>
    <t>CLM-1692</t>
  </si>
  <si>
    <t>CLM-1295792</t>
  </si>
  <si>
    <t>CLM-1611492</t>
  </si>
  <si>
    <t>CLM-1294592</t>
  </si>
  <si>
    <t>CLM-1191792</t>
  </si>
  <si>
    <t>CLM-1350092</t>
  </si>
  <si>
    <t>CLM-1466692</t>
  </si>
  <si>
    <t>CLM-1315392</t>
  </si>
  <si>
    <t>CLM-1293192</t>
  </si>
  <si>
    <t>CLM-159492</t>
  </si>
  <si>
    <t>CLM-1111792</t>
  </si>
  <si>
    <t>CLM-1357592</t>
  </si>
  <si>
    <t>CLM-188992</t>
  </si>
  <si>
    <t>CLM-1447592</t>
  </si>
  <si>
    <t>CLM-1500792</t>
  </si>
  <si>
    <t>CLM-1248192</t>
  </si>
  <si>
    <t>CLM-1499292</t>
  </si>
  <si>
    <t>CLM-1361292</t>
  </si>
  <si>
    <t>CLM-1104692</t>
  </si>
  <si>
    <t>CLM-1542292</t>
  </si>
  <si>
    <t>CLM-1274292</t>
  </si>
  <si>
    <t>CLM-1397192</t>
  </si>
  <si>
    <t>CLM-1616692</t>
  </si>
  <si>
    <t>CLM-1112092</t>
  </si>
  <si>
    <t>CLM-16181486</t>
  </si>
  <si>
    <t>CLM-1161792</t>
  </si>
  <si>
    <t>CLM-1503992</t>
  </si>
  <si>
    <t>CLM-1529592</t>
  </si>
  <si>
    <t>CLM-126592</t>
  </si>
  <si>
    <t>CLM-1382592</t>
  </si>
  <si>
    <t>CLM-1239592</t>
  </si>
  <si>
    <t>CLM-119192</t>
  </si>
  <si>
    <t>CLM-147492</t>
  </si>
  <si>
    <t>CLM-1478892</t>
  </si>
  <si>
    <t>CLM-11451065</t>
  </si>
  <si>
    <t>CLM-13148237</t>
  </si>
  <si>
    <t>CLM-1290192</t>
  </si>
  <si>
    <t>CLM-1214592</t>
  </si>
  <si>
    <t>CLM-1270792</t>
  </si>
  <si>
    <t>CLM-1391192</t>
  </si>
  <si>
    <t>CLM-1717992</t>
  </si>
  <si>
    <t>CLM-1147092</t>
  </si>
  <si>
    <t>CLM-16271199</t>
  </si>
  <si>
    <t>CLM-193092</t>
  </si>
  <si>
    <t>CLM-1377892</t>
  </si>
  <si>
    <t>CLM-136292</t>
  </si>
  <si>
    <t>CLM-1634492</t>
  </si>
  <si>
    <t>CLM-1143592</t>
  </si>
  <si>
    <t>CLM-1133392</t>
  </si>
  <si>
    <t>CLM-1414092</t>
  </si>
  <si>
    <t>CLM-1239492</t>
  </si>
  <si>
    <t>CLM-1321092</t>
  </si>
  <si>
    <t>CLM-1243792</t>
  </si>
  <si>
    <t>CLM-1291193</t>
  </si>
  <si>
    <t>CLM-1726466</t>
  </si>
  <si>
    <t>CLM-15649254</t>
  </si>
  <si>
    <t>CLM-11531395</t>
  </si>
  <si>
    <t>CLM-1135492</t>
  </si>
  <si>
    <t>CLM-129492</t>
  </si>
  <si>
    <t>CLM-1253992</t>
  </si>
  <si>
    <t>CLM-1245492</t>
  </si>
  <si>
    <t>CLM-168592</t>
  </si>
  <si>
    <t>CLM-12123548</t>
  </si>
  <si>
    <t>CLM-1573092</t>
  </si>
  <si>
    <t>CLM-1375892</t>
  </si>
  <si>
    <t>CLM-11221753</t>
  </si>
  <si>
    <t>CLM-1874616</t>
  </si>
  <si>
    <t>CLM-1135592</t>
  </si>
  <si>
    <t>CLM-16113195</t>
  </si>
  <si>
    <t>CLM-1268392</t>
  </si>
  <si>
    <t>CLM-1197092</t>
  </si>
  <si>
    <t>CLM-1299392</t>
  </si>
  <si>
    <t>CLM-1244492</t>
  </si>
  <si>
    <t>CLM-1380992</t>
  </si>
  <si>
    <t>CLM-1373692</t>
  </si>
  <si>
    <t>CLM-185492</t>
  </si>
  <si>
    <t>CLM-1669292</t>
  </si>
  <si>
    <t>CLM-1364692</t>
  </si>
  <si>
    <t>CLM-1209792</t>
  </si>
  <si>
    <t>CLM-1332092</t>
  </si>
  <si>
    <t>CLM-1422692</t>
  </si>
  <si>
    <t>CLM-1335492</t>
  </si>
  <si>
    <t>CLM-1732592</t>
  </si>
  <si>
    <t>CLM-138792</t>
  </si>
  <si>
    <t>CLM-14192873</t>
  </si>
  <si>
    <t>CLM-13447064</t>
  </si>
  <si>
    <t>CLM-12628706</t>
  </si>
  <si>
    <t>CLM-1333892</t>
  </si>
  <si>
    <t>CLM-1356492</t>
  </si>
  <si>
    <t>CLM-1151392</t>
  </si>
  <si>
    <t>CLM-1726992</t>
  </si>
  <si>
    <t>CLM-1357692</t>
  </si>
  <si>
    <t>CLM-1437192</t>
  </si>
  <si>
    <t>CLM-1535892</t>
  </si>
  <si>
    <t>CLM-1416892</t>
  </si>
  <si>
    <t>CLM-1356092</t>
  </si>
  <si>
    <t>CLM-1374692</t>
  </si>
  <si>
    <t>CLM-1279092</t>
  </si>
  <si>
    <t>CLM-13935866</t>
  </si>
  <si>
    <t>CLM-17255169</t>
  </si>
  <si>
    <t>CLM-1673492</t>
  </si>
  <si>
    <t>CLM-1564192</t>
  </si>
  <si>
    <t>CLM-1470092</t>
  </si>
  <si>
    <t>CLM-1597592</t>
  </si>
  <si>
    <t>CLM-1291692</t>
  </si>
  <si>
    <t>CLM-14688675</t>
  </si>
  <si>
    <t>CLM-124392</t>
  </si>
  <si>
    <t>CLM-13285051</t>
  </si>
  <si>
    <t>CLM-1564092</t>
  </si>
  <si>
    <t>CLM-1764968</t>
  </si>
  <si>
    <t>CLM-11376583</t>
  </si>
  <si>
    <t>CLM-1117292</t>
  </si>
  <si>
    <t>CLM-1822454</t>
  </si>
  <si>
    <t>CLM-1312792</t>
  </si>
  <si>
    <t>CLM-1429192</t>
  </si>
  <si>
    <t>CLM-1708992</t>
  </si>
  <si>
    <t>CLM-1681592</t>
  </si>
  <si>
    <t>CLM-135192</t>
  </si>
  <si>
    <t>CLM-1255692</t>
  </si>
  <si>
    <t>CLM-1568892</t>
  </si>
  <si>
    <t>CLM-1323692</t>
  </si>
  <si>
    <t>CLM-148692</t>
  </si>
  <si>
    <t>CLM-1584092</t>
  </si>
  <si>
    <t>CLM-16342624</t>
  </si>
  <si>
    <t>CLM-116692</t>
  </si>
  <si>
    <t>CLM-1695492</t>
  </si>
  <si>
    <t>CLM-1247392</t>
  </si>
  <si>
    <t>CLM-1648992</t>
  </si>
  <si>
    <t>CLM-1195392</t>
  </si>
  <si>
    <t>CLM-1331592</t>
  </si>
  <si>
    <t>CLM-1453492</t>
  </si>
  <si>
    <t>CLM-1194192</t>
  </si>
  <si>
    <t>CLM-1528292</t>
  </si>
  <si>
    <t>CLM-1291192</t>
  </si>
  <si>
    <t>CLM-1226292</t>
  </si>
  <si>
    <t>CLM-1547492</t>
  </si>
  <si>
    <t>CLM-1309992</t>
  </si>
  <si>
    <t>CLM-1444992</t>
  </si>
  <si>
    <t>CLM-1365192</t>
  </si>
  <si>
    <t>CLM-1229092</t>
  </si>
  <si>
    <t>CLM-1225792</t>
  </si>
  <si>
    <t>CLM-1622992</t>
  </si>
  <si>
    <t>CLM-1608392</t>
  </si>
  <si>
    <t>CLM-1240492</t>
  </si>
  <si>
    <t>CLM-1299692</t>
  </si>
  <si>
    <t>Bound</t>
  </si>
  <si>
    <t>Lost Reason</t>
  </si>
  <si>
    <t>Competitor Lost Biz To</t>
  </si>
  <si>
    <t>Renewal Premium</t>
  </si>
  <si>
    <t>Expiring Premium</t>
  </si>
  <si>
    <t>Yes</t>
  </si>
  <si>
    <t>No</t>
  </si>
  <si>
    <t>Pricing</t>
  </si>
  <si>
    <t>Transguard</t>
  </si>
  <si>
    <t>Vanliner</t>
  </si>
  <si>
    <t>Progressive</t>
  </si>
  <si>
    <t>vanliner</t>
  </si>
  <si>
    <t xml:space="preserve">Transguard being $9,182 lower in premium </t>
  </si>
  <si>
    <t>Account being rolled into J&amp;C Enterprises</t>
  </si>
  <si>
    <t>RLI</t>
  </si>
  <si>
    <t>BRK-3225</t>
  </si>
  <si>
    <t>Bluecrest Risk Partners</t>
  </si>
  <si>
    <t>Not satisfied with the company's service</t>
  </si>
  <si>
    <t>Loss History</t>
  </si>
  <si>
    <t>Out of business</t>
  </si>
  <si>
    <t>Moved to a Captive/high Ded Program</t>
  </si>
  <si>
    <t>Status</t>
  </si>
  <si>
    <t>Declined Reason or Not Written Reason</t>
  </si>
  <si>
    <t>Rated Premium</t>
  </si>
  <si>
    <t>Sold Premium</t>
  </si>
  <si>
    <t>INS-213222</t>
  </si>
  <si>
    <t>Atlas Moving Services</t>
  </si>
  <si>
    <t>Not Written</t>
  </si>
  <si>
    <t>INS-21327</t>
  </si>
  <si>
    <t>Summit Moving Services</t>
  </si>
  <si>
    <t>INS-213206</t>
  </si>
  <si>
    <t>Pioneer Moving Services</t>
  </si>
  <si>
    <t>Declined</t>
  </si>
  <si>
    <t>INS-213183</t>
  </si>
  <si>
    <t>Liberty Moving Services</t>
  </si>
  <si>
    <t>Sold</t>
  </si>
  <si>
    <t>INS-213374</t>
  </si>
  <si>
    <t>Metro Moving Services</t>
  </si>
  <si>
    <t>Stayed with Incumbent Carrier</t>
  </si>
  <si>
    <t>INS-213291</t>
  </si>
  <si>
    <t>Golden Moving Services</t>
  </si>
  <si>
    <t>Not Eligible for offered programs</t>
  </si>
  <si>
    <t>INS-213274</t>
  </si>
  <si>
    <t>Silver Moving Services</t>
  </si>
  <si>
    <t>INS-213134</t>
  </si>
  <si>
    <t>BlueLine Moving Services</t>
  </si>
  <si>
    <t>INS-213244</t>
  </si>
  <si>
    <t>NorthStar Moving Services</t>
  </si>
  <si>
    <t>INS-213193</t>
  </si>
  <si>
    <t>Prime Moving Services</t>
  </si>
  <si>
    <t>Other</t>
  </si>
  <si>
    <t>INS-213121</t>
  </si>
  <si>
    <t>Eagle Moving Services</t>
  </si>
  <si>
    <t>INS-21338</t>
  </si>
  <si>
    <t>Heritage Moving Services</t>
  </si>
  <si>
    <t>INS-213315</t>
  </si>
  <si>
    <t>Victory Moving Services</t>
  </si>
  <si>
    <t>INS-213417</t>
  </si>
  <si>
    <t>Rapid Moving Services</t>
  </si>
  <si>
    <t>Loss History / Claims</t>
  </si>
  <si>
    <t>INS-213432</t>
  </si>
  <si>
    <t>Reliable Moving Services</t>
  </si>
  <si>
    <t>CAB / Safety / Driver Issues</t>
  </si>
  <si>
    <t>INS-213311</t>
  </si>
  <si>
    <t>Capital Moving Services</t>
  </si>
  <si>
    <t>INS-213438</t>
  </si>
  <si>
    <t>Frontier Moving Services</t>
  </si>
  <si>
    <t>INS-213187</t>
  </si>
  <si>
    <t>Evergreen Moving Services</t>
  </si>
  <si>
    <t>INS-213270</t>
  </si>
  <si>
    <t>Titan Moving Services</t>
  </si>
  <si>
    <t>INS-213509</t>
  </si>
  <si>
    <t>Cornerstone Moving Services</t>
  </si>
  <si>
    <t>Lapse in Coverage</t>
  </si>
  <si>
    <t>INS-213258</t>
  </si>
  <si>
    <t>Velocity Moving Services</t>
  </si>
  <si>
    <t>BRK-2223</t>
  </si>
  <si>
    <t>ApexPoint Insurance Brokers</t>
  </si>
  <si>
    <t>INS-213179</t>
  </si>
  <si>
    <t>Peak Moving Services</t>
  </si>
  <si>
    <t>INS-213538</t>
  </si>
  <si>
    <t>Unity Moving Services</t>
  </si>
  <si>
    <t>INS-213468</t>
  </si>
  <si>
    <t>Atlas Transfer Services</t>
  </si>
  <si>
    <t>INS-21385</t>
  </si>
  <si>
    <t>Summit Transfer Services</t>
  </si>
  <si>
    <t>INS-213350</t>
  </si>
  <si>
    <t>Pioneer Transfer Services</t>
  </si>
  <si>
    <t>Broker or Insured Withdrew / Closed File</t>
  </si>
  <si>
    <t>INS-213257</t>
  </si>
  <si>
    <t>Liberty Transfer Services</t>
  </si>
  <si>
    <t>INS-213532</t>
  </si>
  <si>
    <t>Metro Transfer Services</t>
  </si>
  <si>
    <t>INS-213448</t>
  </si>
  <si>
    <t>Golden Transfer Services</t>
  </si>
  <si>
    <t>INS-213352</t>
  </si>
  <si>
    <t>Silver Transfer Services</t>
  </si>
  <si>
    <t>INS-213140</t>
  </si>
  <si>
    <t>BlueLine Transfer Services</t>
  </si>
  <si>
    <t>INS-213195</t>
  </si>
  <si>
    <t>NorthStar Transfer Services</t>
  </si>
  <si>
    <t>INS-213537</t>
  </si>
  <si>
    <t>Prime Transfer Services</t>
  </si>
  <si>
    <t>INS-213117</t>
  </si>
  <si>
    <t>Eagle Transfer Services</t>
  </si>
  <si>
    <t>INS-21336</t>
  </si>
  <si>
    <t>Heritage Transfer Services</t>
  </si>
  <si>
    <t>INS-213282</t>
  </si>
  <si>
    <t>Victory Transfer Services</t>
  </si>
  <si>
    <t>INS-21386</t>
  </si>
  <si>
    <t>Rapid Transfer Services</t>
  </si>
  <si>
    <t>INS-213295</t>
  </si>
  <si>
    <t>Reliable Transfer Services</t>
  </si>
  <si>
    <t>Broker Agency Issue</t>
  </si>
  <si>
    <t>INS-213498</t>
  </si>
  <si>
    <t>Capital Transfer Services</t>
  </si>
  <si>
    <t>INS-213435</t>
  </si>
  <si>
    <t>Frontier Transfer Services</t>
  </si>
  <si>
    <t>Bound with other Carrier</t>
  </si>
  <si>
    <t>INS-21334</t>
  </si>
  <si>
    <t>Evergreen Transfer Services</t>
  </si>
  <si>
    <t>INS-213208</t>
  </si>
  <si>
    <t>Titan Transfer Services</t>
  </si>
  <si>
    <t>Incomplete Submission / Missing Information</t>
  </si>
  <si>
    <t>INS-213318</t>
  </si>
  <si>
    <t>Cornerstone Transfer Services</t>
  </si>
  <si>
    <t>INS-213205</t>
  </si>
  <si>
    <t>Velocity Transfer Services</t>
  </si>
  <si>
    <t>INS-213232</t>
  </si>
  <si>
    <t>Peak Transfer Services</t>
  </si>
  <si>
    <t>INS-213224</t>
  </si>
  <si>
    <t>Unity Transfer Services</t>
  </si>
  <si>
    <t>INS-213162</t>
  </si>
  <si>
    <t>Atlas Relocation Services</t>
  </si>
  <si>
    <t>INS-213199</t>
  </si>
  <si>
    <t>Summit Relocation Services</t>
  </si>
  <si>
    <t>INS-213190</t>
  </si>
  <si>
    <t>Pioneer Relocation Services</t>
  </si>
  <si>
    <t>INS-213419</t>
  </si>
  <si>
    <t>Liberty Relocation Services</t>
  </si>
  <si>
    <t>INS-213168</t>
  </si>
  <si>
    <t>Metro Relocation Services</t>
  </si>
  <si>
    <t>INS-213119</t>
  </si>
  <si>
    <t>Golden Relocation Services</t>
  </si>
  <si>
    <t>INS-213302</t>
  </si>
  <si>
    <t>Silver Relocation Services</t>
  </si>
  <si>
    <t>INS-21314</t>
  </si>
  <si>
    <t>BlueLine Relocation Services</t>
  </si>
  <si>
    <t>BRK-402</t>
  </si>
  <si>
    <t>Brooker &amp; Vance Insurance Group</t>
  </si>
  <si>
    <t>INS-213495</t>
  </si>
  <si>
    <t>NorthStar Relocation Services</t>
  </si>
  <si>
    <t>INS-213327</t>
  </si>
  <si>
    <t>Prime Relocation Services</t>
  </si>
  <si>
    <t>INS-213416</t>
  </si>
  <si>
    <t>Eagle Relocation Services</t>
  </si>
  <si>
    <t>INS-213525</t>
  </si>
  <si>
    <t>Heritage Relocation Services</t>
  </si>
  <si>
    <t>Non-Responsive Broker or Insured</t>
  </si>
  <si>
    <t>INS-213227</t>
  </si>
  <si>
    <t>Victory Relocation Services</t>
  </si>
  <si>
    <t>INS-21328</t>
  </si>
  <si>
    <t>Rapid Relocation Services</t>
  </si>
  <si>
    <t>INS-213105</t>
  </si>
  <si>
    <t>Reliable Relocation Services</t>
  </si>
  <si>
    <t>INS-213404</t>
  </si>
  <si>
    <t>Capital Relocation Services</t>
  </si>
  <si>
    <t>INS-2137</t>
  </si>
  <si>
    <t>Frontier Relocation Services</t>
  </si>
  <si>
    <t>INS-213449</t>
  </si>
  <si>
    <t>Evergreen Relocation Services</t>
  </si>
  <si>
    <t>INS-213530</t>
  </si>
  <si>
    <t>Titan Relocation Services</t>
  </si>
  <si>
    <t>INS-21354</t>
  </si>
  <si>
    <t>Cornerstone Relocation Services</t>
  </si>
  <si>
    <t>INS-213496</t>
  </si>
  <si>
    <t>Velocity Relocation Services</t>
  </si>
  <si>
    <t>INS-213345</t>
  </si>
  <si>
    <t>Peak Relocation Services</t>
  </si>
  <si>
    <t>INS-213250</t>
  </si>
  <si>
    <t>Unity Relocation Services</t>
  </si>
  <si>
    <t>INS-213543</t>
  </si>
  <si>
    <t>Atlas Logistics Services</t>
  </si>
  <si>
    <t>INS-213503</t>
  </si>
  <si>
    <t>Summit Logistics Services</t>
  </si>
  <si>
    <t>INS-213304</t>
  </si>
  <si>
    <t>Pioneer Logistics Services</t>
  </si>
  <si>
    <t>INS-213124</t>
  </si>
  <si>
    <t>Liberty Logistics Services</t>
  </si>
  <si>
    <t>INS-21366</t>
  </si>
  <si>
    <t>Metro Logistics Services</t>
  </si>
  <si>
    <t>INS-213421</t>
  </si>
  <si>
    <t>Golden Logistics Services</t>
  </si>
  <si>
    <t>INS-213240</t>
  </si>
  <si>
    <t>Silver Logistics Services</t>
  </si>
  <si>
    <t>INS-213104</t>
  </si>
  <si>
    <t>BlueLine Logistics Services</t>
  </si>
  <si>
    <t>Partial Line Written / Other Lines Only</t>
  </si>
  <si>
    <t>INS-213172</t>
  </si>
  <si>
    <t>NorthStar Logistics Services</t>
  </si>
  <si>
    <t>INS-213267</t>
  </si>
  <si>
    <t>Prime Logistics Services</t>
  </si>
  <si>
    <t>INS-213387</t>
  </si>
  <si>
    <t>Eagle Logistics Services</t>
  </si>
  <si>
    <t>INS-213161</t>
  </si>
  <si>
    <t>Heritage Logistics Services</t>
  </si>
  <si>
    <t>INS-213455</t>
  </si>
  <si>
    <t>Victory Logistics Services</t>
  </si>
  <si>
    <t>BRK-403</t>
  </si>
  <si>
    <t>Evershield Coverage Partners</t>
  </si>
  <si>
    <t>Test Account / Not an Actual Decline</t>
  </si>
  <si>
    <t>INS-213211</t>
  </si>
  <si>
    <t>Rapid Logistics Services</t>
  </si>
  <si>
    <t>INS-213286</t>
  </si>
  <si>
    <t>Reliable Logistics Services</t>
  </si>
  <si>
    <t>BRK-405</t>
  </si>
  <si>
    <t>Wells-Thorne Risk Advisors</t>
  </si>
  <si>
    <t>INS-213466</t>
  </si>
  <si>
    <t>Capital Logistics Services</t>
  </si>
  <si>
    <t>INS-213506</t>
  </si>
  <si>
    <t>Frontier Logistics Services</t>
  </si>
  <si>
    <t>INS-213464</t>
  </si>
  <si>
    <t>Evergreen Logistics Services</t>
  </si>
  <si>
    <t>Timing / Deadline Missed</t>
  </si>
  <si>
    <t>INS-213375</t>
  </si>
  <si>
    <t>Titan Logistics Services</t>
  </si>
  <si>
    <t>INS-21379</t>
  </si>
  <si>
    <t>Cornerstone Logistics Services</t>
  </si>
  <si>
    <t>INS-213529</t>
  </si>
  <si>
    <t>Velocity Logistics Services</t>
  </si>
  <si>
    <t>INS-1374033</t>
  </si>
  <si>
    <t>House Moving Inc.</t>
  </si>
  <si>
    <t>INS-21392</t>
  </si>
  <si>
    <t>Unity Logistics Services</t>
  </si>
  <si>
    <t>INS-213340</t>
  </si>
  <si>
    <t>Atlas Storage Services</t>
  </si>
  <si>
    <t>INS-21311</t>
  </si>
  <si>
    <t>Summit Storage Services</t>
  </si>
  <si>
    <t>INS-213111</t>
  </si>
  <si>
    <t>Pioneer Storage Services</t>
  </si>
  <si>
    <t>INS-213329</t>
  </si>
  <si>
    <t>Liberty Storage Services</t>
  </si>
  <si>
    <t>INS-213139</t>
  </si>
  <si>
    <t>Metro Moving &amp; Storage</t>
  </si>
  <si>
    <t>INS-21387</t>
  </si>
  <si>
    <t>Golden Storage Services</t>
  </si>
  <si>
    <t>INS-21370</t>
  </si>
  <si>
    <t>Silver Storage Services</t>
  </si>
  <si>
    <t>INS-21320</t>
  </si>
  <si>
    <t>BlueLine Storage Services</t>
  </si>
  <si>
    <t>INS-213314</t>
  </si>
  <si>
    <t>NorthStar Storage Services</t>
  </si>
  <si>
    <t>INS-21378</t>
  </si>
  <si>
    <t>Prime Storage Services</t>
  </si>
  <si>
    <t>INS-213163</t>
  </si>
  <si>
    <t>Eagle Storage Services</t>
  </si>
  <si>
    <t>INS-213285</t>
  </si>
  <si>
    <t>Heritage Storage Services</t>
  </si>
  <si>
    <t>INS-213300</t>
  </si>
  <si>
    <t>Victory Moving &amp; Storage</t>
  </si>
  <si>
    <t>INS-213129</t>
  </si>
  <si>
    <t>Rapid Storage Services</t>
  </si>
  <si>
    <t>INS-213276</t>
  </si>
  <si>
    <t>Reliable Storage Services</t>
  </si>
  <si>
    <t>INS-213420</t>
  </si>
  <si>
    <t>Capital Moving &amp; Storage</t>
  </si>
  <si>
    <t>INS-213207</t>
  </si>
  <si>
    <t>Frontier Storage Services</t>
  </si>
  <si>
    <t>INS-213360</t>
  </si>
  <si>
    <t>Evergreen Storage Services</t>
  </si>
  <si>
    <t>INS-213381</t>
  </si>
  <si>
    <t>Titan Storage Services</t>
  </si>
  <si>
    <t>INS-21355</t>
  </si>
  <si>
    <t>Cornerstone Storage Services</t>
  </si>
  <si>
    <t>INS-213133</t>
  </si>
  <si>
    <t>Velocity Storage Services</t>
  </si>
  <si>
    <t>BRK-409</t>
  </si>
  <si>
    <t>Beacon Ridge Insurance Brokers</t>
  </si>
  <si>
    <t>INS-213307</t>
  </si>
  <si>
    <t>Peak Storage Services</t>
  </si>
  <si>
    <t>INS-213403</t>
  </si>
  <si>
    <t>Unity Storage Services</t>
  </si>
  <si>
    <t>BRK-2720</t>
  </si>
  <si>
    <t>SummitGate Brokerage</t>
  </si>
  <si>
    <t>INS-21353</t>
  </si>
  <si>
    <t>Atlas Van Lines Services</t>
  </si>
  <si>
    <t>INS-213385</t>
  </si>
  <si>
    <t>Summit Van Lines Services</t>
  </si>
  <si>
    <t>Financial Grade / Credit Issues</t>
  </si>
  <si>
    <t>INS-213508</t>
  </si>
  <si>
    <t>Pioneer Van Lines Services</t>
  </si>
  <si>
    <t>INS-213313</t>
  </si>
  <si>
    <t>Liberty Van Lines Services</t>
  </si>
  <si>
    <t>INS-213515</t>
  </si>
  <si>
    <t>Metro Van Lines Services</t>
  </si>
  <si>
    <t>INS-2132</t>
  </si>
  <si>
    <t>Golden Van Lines Services</t>
  </si>
  <si>
    <t>INS-213430</t>
  </si>
  <si>
    <t>Silver Van Lines Services</t>
  </si>
  <si>
    <t>INS-213146</t>
  </si>
  <si>
    <t>BlueLine Van Lines Services</t>
  </si>
  <si>
    <t>BRK-142</t>
  </si>
  <si>
    <t>ClearPath Insurance Partners</t>
  </si>
  <si>
    <t>INS-213325</t>
  </si>
  <si>
    <t>NorthStar Van Lines Services</t>
  </si>
  <si>
    <t>INS-213373</t>
  </si>
  <si>
    <t>Prime Van Lines Services</t>
  </si>
  <si>
    <t>INS-213103</t>
  </si>
  <si>
    <t>Eagle Van Lines Services</t>
  </si>
  <si>
    <t>INS-213471</t>
  </si>
  <si>
    <t>Heritage Van Lines Services</t>
  </si>
  <si>
    <t>INS-213397</t>
  </si>
  <si>
    <t>Victory Van Lines Services</t>
  </si>
  <si>
    <t>INS-2138</t>
  </si>
  <si>
    <t>Rapid Van Lines Services</t>
  </si>
  <si>
    <t>INS-213330</t>
  </si>
  <si>
    <t>Reliable Van Lines Services</t>
  </si>
  <si>
    <t>INS-213198</t>
  </si>
  <si>
    <t>Capital Van Lines Services</t>
  </si>
  <si>
    <t>BRK-411</t>
  </si>
  <si>
    <t>Fletcher, Hayes &amp; Sterling Brokers</t>
  </si>
  <si>
    <t>INS-21381</t>
  </si>
  <si>
    <t>Frontier Van Lines Services</t>
  </si>
  <si>
    <t>INS-213241</t>
  </si>
  <si>
    <t>Evergreen Van Lines Services</t>
  </si>
  <si>
    <t>INS-213242</t>
  </si>
  <si>
    <t>Titan Van Lines Services</t>
  </si>
  <si>
    <t>INS-213512</t>
  </si>
  <si>
    <t>Cornerstone Van Lines Services</t>
  </si>
  <si>
    <t>INS-213457</t>
  </si>
  <si>
    <t>Velocity Van Lines Services</t>
  </si>
  <si>
    <t>INS-213164</t>
  </si>
  <si>
    <t>Peak Van Lines Services</t>
  </si>
  <si>
    <t>INS-213233</t>
  </si>
  <si>
    <t>Unity Van Lines Services</t>
  </si>
  <si>
    <t>INS-213351</t>
  </si>
  <si>
    <t>Atlas Transit Services</t>
  </si>
  <si>
    <t>INS-213441</t>
  </si>
  <si>
    <t>Summit Transit Services</t>
  </si>
  <si>
    <t>INS-213167</t>
  </si>
  <si>
    <t>Pioneer Transit Services</t>
  </si>
  <si>
    <t>INS-213236</t>
  </si>
  <si>
    <t>Liberty Transit Services</t>
  </si>
  <si>
    <t>INS-213408</t>
  </si>
  <si>
    <t>Metro Transit Services</t>
  </si>
  <si>
    <t>INS-213281</t>
  </si>
  <si>
    <t>Golden Transit Services</t>
  </si>
  <si>
    <t>INS-213453</t>
  </si>
  <si>
    <t>Silver Transit Services</t>
  </si>
  <si>
    <t>INS-21361</t>
  </si>
  <si>
    <t>BlueLine Transit Services</t>
  </si>
  <si>
    <t>INS-213251</t>
  </si>
  <si>
    <t>NorthStar Transit Services</t>
  </si>
  <si>
    <t>INS-213401</t>
  </si>
  <si>
    <t>Prime Transit Services</t>
  </si>
  <si>
    <t>INS-213332</t>
  </si>
  <si>
    <t>Eagle Transit Services</t>
  </si>
  <si>
    <t>INS-213337</t>
  </si>
  <si>
    <t>Heritage Transit Services</t>
  </si>
  <si>
    <t>INS-21365</t>
  </si>
  <si>
    <t>Victory Transit Services</t>
  </si>
  <si>
    <t>INS-213353</t>
  </si>
  <si>
    <t>Rapid Transit Services</t>
  </si>
  <si>
    <t>INS-21351</t>
  </si>
  <si>
    <t>Reliable Transit Services</t>
  </si>
  <si>
    <t>INS-213334</t>
  </si>
  <si>
    <t>Capital Transit Services</t>
  </si>
  <si>
    <t>INS-213488</t>
  </si>
  <si>
    <t>Frontier Transit Services</t>
  </si>
  <si>
    <t>INS-213507</t>
  </si>
  <si>
    <t>Evergreen Transit Services</t>
  </si>
  <si>
    <t>INS-21375</t>
  </si>
  <si>
    <t>Titan Transit Services</t>
  </si>
  <si>
    <t>INS-213132</t>
  </si>
  <si>
    <t>Cornerstone Transit Services</t>
  </si>
  <si>
    <t>INS-213126</t>
  </si>
  <si>
    <t>Velocity Transit Services</t>
  </si>
  <si>
    <t>INS-213386</t>
  </si>
  <si>
    <t>Peak Transit Services</t>
  </si>
  <si>
    <t>INS-213423</t>
  </si>
  <si>
    <t>Unity Transit Services</t>
  </si>
  <si>
    <t>INS-213154</t>
  </si>
  <si>
    <t>Atlas Warehousing Services</t>
  </si>
  <si>
    <t>INS-21368</t>
  </si>
  <si>
    <t>Summit Warehousing Services</t>
  </si>
  <si>
    <t>INS-213324</t>
  </si>
  <si>
    <t>Pioneer Warehousing Services</t>
  </si>
  <si>
    <t>INS-213264</t>
  </si>
  <si>
    <t>Liberty Warehousing Services</t>
  </si>
  <si>
    <t>INS-213279</t>
  </si>
  <si>
    <t>Metro Warehousing Services</t>
  </si>
  <si>
    <t>INS-213269</t>
  </si>
  <si>
    <t>Golden Warehousing Services</t>
  </si>
  <si>
    <t>INS-213522</t>
  </si>
  <si>
    <t>Silver Warehousing Services</t>
  </si>
  <si>
    <t>INS-213517</t>
  </si>
  <si>
    <t>BlueLine Warehousing Services</t>
  </si>
  <si>
    <t>INS-21329</t>
  </si>
  <si>
    <t>NorthStar Warehousing Services</t>
  </si>
  <si>
    <t>INS-213256</t>
  </si>
  <si>
    <t>Prime Warehousing Services</t>
  </si>
  <si>
    <t>INS-213213</t>
  </si>
  <si>
    <t>Eagle Warehousing Services</t>
  </si>
  <si>
    <t>INS-21382</t>
  </si>
  <si>
    <t>Heritage Warehousing Services</t>
  </si>
  <si>
    <t>BRK-412</t>
  </si>
  <si>
    <t>Resolute Risk Management Group</t>
  </si>
  <si>
    <t>declined</t>
  </si>
  <si>
    <t>INS-213463</t>
  </si>
  <si>
    <t>Victory Warehousing Services</t>
  </si>
  <si>
    <t>INS-213480</t>
  </si>
  <si>
    <t>Rapid Warehousing Services</t>
  </si>
  <si>
    <t>INS-213474</t>
  </si>
  <si>
    <t>Reliable Warehousing Services</t>
  </si>
  <si>
    <t>INS-213290</t>
  </si>
  <si>
    <t>Capital Warehousing Services</t>
  </si>
  <si>
    <t>INS-213462</t>
  </si>
  <si>
    <t>Frontier Warehousing Services</t>
  </si>
  <si>
    <t>BRK-413</t>
  </si>
  <si>
    <t>Vale &amp; Crowe Insurance Services</t>
  </si>
  <si>
    <t>INS-213414</t>
  </si>
  <si>
    <t>Evergreen Warehousing Services</t>
  </si>
  <si>
    <t>INS-213406</t>
  </si>
  <si>
    <t>Titan Warehousing Services</t>
  </si>
  <si>
    <t>INS-213147</t>
  </si>
  <si>
    <t>Cornerstone Warehousing Services</t>
  </si>
  <si>
    <t>INS-213275</t>
  </si>
  <si>
    <t>Velocity Warehousing Services</t>
  </si>
  <si>
    <t>INS-213376</t>
  </si>
  <si>
    <t>Peak Warehousing Services</t>
  </si>
  <si>
    <t>BRK-373</t>
  </si>
  <si>
    <t>SilverOak Insurance Brokers</t>
  </si>
  <si>
    <t>INS-213229</t>
  </si>
  <si>
    <t>Unity Warehousing Services</t>
  </si>
  <si>
    <t>INS-213523</t>
  </si>
  <si>
    <t>Atlas Freight Services</t>
  </si>
  <si>
    <t>INS-213484</t>
  </si>
  <si>
    <t>Summit Freight Services</t>
  </si>
  <si>
    <t>INS-213201</t>
  </si>
  <si>
    <t>Pioneer Freight Services</t>
  </si>
  <si>
    <t>INS-213181</t>
  </si>
  <si>
    <t>Liberty Freight Services</t>
  </si>
  <si>
    <t>INS-213287</t>
  </si>
  <si>
    <t>Metro Freight Services</t>
  </si>
  <si>
    <t>INS-213411</t>
  </si>
  <si>
    <t>Golden Freight Services</t>
  </si>
  <si>
    <t>INS-213413</t>
  </si>
  <si>
    <t>Silver Freight Services</t>
  </si>
  <si>
    <t>INS-213125</t>
  </si>
  <si>
    <t>BlueLine Freight Services</t>
  </si>
  <si>
    <t>INS-213189</t>
  </si>
  <si>
    <t>NorthStar Freight Services</t>
  </si>
  <si>
    <t>INS-213301</t>
  </si>
  <si>
    <t>Prime Freight Services</t>
  </si>
  <si>
    <t>INS-21396</t>
  </si>
  <si>
    <t>Eagle Freight Services</t>
  </si>
  <si>
    <t>BRK-3215</t>
  </si>
  <si>
    <t>Evergreen Insurance Advisors</t>
  </si>
  <si>
    <t>INS-213173</t>
  </si>
  <si>
    <t>Heritage Freight Services</t>
  </si>
  <si>
    <t>INS-21372</t>
  </si>
  <si>
    <t>Victory Freight Services</t>
  </si>
  <si>
    <t>INS-213214</t>
  </si>
  <si>
    <t>Rapid Freight Services</t>
  </si>
  <si>
    <t>INS-213316</t>
  </si>
  <si>
    <t>Reliable Freight Services</t>
  </si>
  <si>
    <t>INS-213326</t>
  </si>
  <si>
    <t>Capital Freight Services</t>
  </si>
  <si>
    <t>INS-213217</t>
  </si>
  <si>
    <t>Frontier Freight Services</t>
  </si>
  <si>
    <t>INS-21330</t>
  </si>
  <si>
    <t>Evergreen Freight Services</t>
  </si>
  <si>
    <t>INS-213191</t>
  </si>
  <si>
    <t>Titan Freight Services</t>
  </si>
  <si>
    <t>INS-213362</t>
  </si>
  <si>
    <t>Cornerstone Freight Services</t>
  </si>
  <si>
    <t>INS-213150</t>
  </si>
  <si>
    <t>Velocity Freight Services</t>
  </si>
  <si>
    <t>INS-213174</t>
  </si>
  <si>
    <t>Peak Freight Services</t>
  </si>
  <si>
    <t>INS-213166</t>
  </si>
  <si>
    <t>Unity Freight Services</t>
  </si>
  <si>
    <t>INS-213500</t>
  </si>
  <si>
    <t>Atlas Household Movers Services</t>
  </si>
  <si>
    <t>INS-213473</t>
  </si>
  <si>
    <t>Summit Household Movers Services</t>
  </si>
  <si>
    <t>INS-1373873</t>
  </si>
  <si>
    <t>Home Moving Systems LLC</t>
  </si>
  <si>
    <t>INS-213218</t>
  </si>
  <si>
    <t>Liberty Household Movers Services</t>
  </si>
  <si>
    <t>INS-213268</t>
  </si>
  <si>
    <t>Metro Household Movers Services</t>
  </si>
  <si>
    <t>INS-213336</t>
  </si>
  <si>
    <t>Golden Household Movers Services</t>
  </si>
  <si>
    <t>INS-21377</t>
  </si>
  <si>
    <t>Silver Household Movers Services</t>
  </si>
  <si>
    <t>INS-21312</t>
  </si>
  <si>
    <t>BlueLine Household Movers Services</t>
  </si>
  <si>
    <t>INS-21371</t>
  </si>
  <si>
    <t>NorthStar Household Movers Services</t>
  </si>
  <si>
    <t>INS-213412</t>
  </si>
  <si>
    <t>Prime Household Movers Services</t>
  </si>
  <si>
    <t>INS-213249</t>
  </si>
  <si>
    <t>Eagle Household Movers Services</t>
  </si>
  <si>
    <t>INS-213231</t>
  </si>
  <si>
    <t>Heritage Household Movers Services</t>
  </si>
  <si>
    <t>BRK-3733</t>
  </si>
  <si>
    <t>Redwood Risk Partners</t>
  </si>
  <si>
    <t>INS-213204</t>
  </si>
  <si>
    <t>Victory Household Movers Services</t>
  </si>
  <si>
    <t>INS-213383</t>
  </si>
  <si>
    <t>Rapid Household Movers Services</t>
  </si>
  <si>
    <t>sold</t>
  </si>
  <si>
    <t>INS-213110</t>
  </si>
  <si>
    <t>Reliable Household Movers Services</t>
  </si>
  <si>
    <t>INS-213255</t>
  </si>
  <si>
    <t>Capital Household Movers Services</t>
  </si>
  <si>
    <t>INS-213152</t>
  </si>
  <si>
    <t>Frontier Household Movers Services</t>
  </si>
  <si>
    <t>INS-213202</t>
  </si>
  <si>
    <t>Evergreen Household Movers Services</t>
  </si>
  <si>
    <t>INS-21315</t>
  </si>
  <si>
    <t>Titan Household Movers Services</t>
  </si>
  <si>
    <t>SOLD</t>
  </si>
  <si>
    <t>INS-1378320</t>
  </si>
  <si>
    <t>Logystix LLC</t>
  </si>
  <si>
    <t>INS-213524</t>
  </si>
  <si>
    <t>Velocity Household Movers Services</t>
  </si>
  <si>
    <t>INS-21310</t>
  </si>
  <si>
    <t>Peak Household Movers Services</t>
  </si>
  <si>
    <t>INS-21398</t>
  </si>
  <si>
    <t>Unity Household Movers Services</t>
  </si>
  <si>
    <t>INS-21388</t>
  </si>
  <si>
    <t>Atlas Commercial Movers Services</t>
  </si>
  <si>
    <t>INS-213377</t>
  </si>
  <si>
    <t>Summit Commercial Movers Services</t>
  </si>
  <si>
    <t>DC</t>
  </si>
  <si>
    <t>INS-21342</t>
  </si>
  <si>
    <t>Pioneer Commercial Movers Services</t>
  </si>
  <si>
    <t>INS-21323</t>
  </si>
  <si>
    <t>Liberty Commercial Movers Services</t>
  </si>
  <si>
    <t>INS-1372623</t>
  </si>
  <si>
    <t>Diamond Moving &amp; Storage</t>
  </si>
  <si>
    <t>BRK-2731</t>
  </si>
  <si>
    <t>HorizonPeak Insurance Group</t>
  </si>
  <si>
    <t>INS-213433</t>
  </si>
  <si>
    <t>Golden Commercial Movers Services</t>
  </si>
  <si>
    <t>INS-213497</t>
  </si>
  <si>
    <t>Silver Commercial Movers Services</t>
  </si>
  <si>
    <t>INS-213128</t>
  </si>
  <si>
    <t>BlueLine Commercial Movers Services</t>
  </si>
  <si>
    <t>INS-213323</t>
  </si>
  <si>
    <t>NorthStar Commercial Movers Services</t>
  </si>
  <si>
    <t>INS-213467</t>
  </si>
  <si>
    <t>Prime Commercial Movers Services</t>
  </si>
  <si>
    <t>Approval Not Obtained</t>
  </si>
  <si>
    <t>INS-21348</t>
  </si>
  <si>
    <t>Eagle Commercial Movers Services</t>
  </si>
  <si>
    <t>INS-1372483</t>
  </si>
  <si>
    <t>First Moving LLC</t>
  </si>
  <si>
    <t>INS-213298</t>
  </si>
  <si>
    <t>Victory Commercial Movers Services</t>
  </si>
  <si>
    <t>INS-213321</t>
  </si>
  <si>
    <t>Rapid Commercial Movers Services</t>
  </si>
  <si>
    <t>INS-1370819</t>
  </si>
  <si>
    <t>Your Moving Systems</t>
  </si>
  <si>
    <t>INS-1376894</t>
  </si>
  <si>
    <t>Quick Mover LLC</t>
  </si>
  <si>
    <t>INS-213398</t>
  </si>
  <si>
    <t>Frontier Commercial Movers Services</t>
  </si>
  <si>
    <t>INS-1378393</t>
  </si>
  <si>
    <t>Move &amp; Groove Inc</t>
  </si>
  <si>
    <t>INS-213294</t>
  </si>
  <si>
    <t>Titan Commercial Movers Services</t>
  </si>
  <si>
    <t>INS-213358</t>
  </si>
  <si>
    <t>Cornerstone Commercial Movers Services</t>
  </si>
  <si>
    <t>INS-213444</t>
  </si>
  <si>
    <t>Velocity Commercial Movers Services</t>
  </si>
  <si>
    <t>INS-1379130</t>
  </si>
  <si>
    <t>Mover's Option LLC</t>
  </si>
  <si>
    <t>INS-213402</t>
  </si>
  <si>
    <t>Unity Commercial Movers Services</t>
  </si>
  <si>
    <t>INS-213303</t>
  </si>
  <si>
    <t>Atlas Moving Solutions</t>
  </si>
  <si>
    <t>INS-213196</t>
  </si>
  <si>
    <t>Summit Moving Solutions</t>
  </si>
  <si>
    <t>INS-213197</t>
  </si>
  <si>
    <t>Pioneer Moving Solutions</t>
  </si>
  <si>
    <t>INS-213520</t>
  </si>
  <si>
    <t>Liberty Moving Solutions</t>
  </si>
  <si>
    <t>INS-213283</t>
  </si>
  <si>
    <t>Metro Moving Solutions</t>
  </si>
  <si>
    <t>INS-213265</t>
  </si>
  <si>
    <t>Golden Moving Solutions</t>
  </si>
  <si>
    <t>INS-21346</t>
  </si>
  <si>
    <t>Silver Moving Solutions</t>
  </si>
  <si>
    <t>INS-213355</t>
  </si>
  <si>
    <t>BlueLine Moving Solutions</t>
  </si>
  <si>
    <t>INS-213182</t>
  </si>
  <si>
    <t>NorthStar Moving Solutions</t>
  </si>
  <si>
    <t>INS-213347</t>
  </si>
  <si>
    <t>Prime Moving Solutions</t>
  </si>
  <si>
    <t>INS-213452</t>
  </si>
  <si>
    <t>Eagle Moving Solutions</t>
  </si>
  <si>
    <t>INS-213113</t>
  </si>
  <si>
    <t>Heritage Moving Solutions</t>
  </si>
  <si>
    <t>INS-213123</t>
  </si>
  <si>
    <t>Victory Moving Solutions</t>
  </si>
  <si>
    <t>INS-213155</t>
  </si>
  <si>
    <t>Rapid Moving Solutions</t>
  </si>
  <si>
    <t>INS-213171</t>
  </si>
  <si>
    <t>Reliable Moving Solutions</t>
  </si>
  <si>
    <t>INS-213209</t>
  </si>
  <si>
    <t>Capital Moving Solutions</t>
  </si>
  <si>
    <t>INS-213516</t>
  </si>
  <si>
    <t>Frontier Moving Solutions</t>
  </si>
  <si>
    <t>INS-213310</t>
  </si>
  <si>
    <t>Evergreen Moving Solutions</t>
  </si>
  <si>
    <t>INS-213534</t>
  </si>
  <si>
    <t>Titan Moving Solutions</t>
  </si>
  <si>
    <t>INS-21390</t>
  </si>
  <si>
    <t>Cornerstone Moving Solutions</t>
  </si>
  <si>
    <t>INS-213320</t>
  </si>
  <si>
    <t>Velocity Moving Solutions</t>
  </si>
  <si>
    <t>INS-213170</t>
  </si>
  <si>
    <t>Peak Moving Solutions</t>
  </si>
  <si>
    <t>INS-213343</t>
  </si>
  <si>
    <t>Unity Moving Solutions</t>
  </si>
  <si>
    <t>INS-213489</t>
  </si>
  <si>
    <t>Atlas Transfer Solutions</t>
  </si>
  <si>
    <t>INS-213114</t>
  </si>
  <si>
    <t>Summit Transfer Solutions</t>
  </si>
  <si>
    <t>BRK-3710</t>
  </si>
  <si>
    <t>GraniteWay Brokerage</t>
  </si>
  <si>
    <t>INS-213346</t>
  </si>
  <si>
    <t>Pioneer Transfer Solutions</t>
  </si>
  <si>
    <t>INS-213292</t>
  </si>
  <si>
    <t>Liberty Transfer Solutions</t>
  </si>
  <si>
    <t>INS-213437</t>
  </si>
  <si>
    <t>Metro Transfer Solutions</t>
  </si>
  <si>
    <t>INS-21344</t>
  </si>
  <si>
    <t>Golden Transfer Solutions</t>
  </si>
  <si>
    <t>INS-213407</t>
  </si>
  <si>
    <t>Silver Transfer Solutions</t>
  </si>
  <si>
    <t>INS-21339</t>
  </si>
  <si>
    <t>BlueLine Transfer Solutions</t>
  </si>
  <si>
    <t>INS-213390</t>
  </si>
  <si>
    <t>NorthStar Transfer Solutions</t>
  </si>
  <si>
    <t>BRK-251</t>
  </si>
  <si>
    <t>FrontierShield Brokers</t>
  </si>
  <si>
    <t>INS-213393</t>
  </si>
  <si>
    <t>Prime Transfer Solutions</t>
  </si>
  <si>
    <t>INS-213470</t>
  </si>
  <si>
    <t>Eagle Transfer Solutions</t>
  </si>
  <si>
    <t>INS-213372</t>
  </si>
  <si>
    <t>Heritage Transfer Solutions</t>
  </si>
  <si>
    <t>INS-213259</t>
  </si>
  <si>
    <t>Victory Transfer Solutions</t>
  </si>
  <si>
    <t>INS-213238</t>
  </si>
  <si>
    <t>Rapid Transfer Solutions</t>
  </si>
  <si>
    <t>INS-213342</t>
  </si>
  <si>
    <t>Reliable Transfer Solutions</t>
  </si>
  <si>
    <t>INS-213378</t>
  </si>
  <si>
    <t>Capital Transfer Solutions</t>
  </si>
  <si>
    <t>INS-213297</t>
  </si>
  <si>
    <t>Frontier Transfer Solutions</t>
  </si>
  <si>
    <t>INS-2139</t>
  </si>
  <si>
    <t>Evergreen Transfer Solutions</t>
  </si>
  <si>
    <t>INS-213504</t>
  </si>
  <si>
    <t>Titan Transfer Solutions</t>
  </si>
  <si>
    <t>INS-213396</t>
  </si>
  <si>
    <t>Cornerstone Transfer Solutions</t>
  </si>
  <si>
    <t>INS-213369</t>
  </si>
  <si>
    <t>Velocity Transfer Solutions</t>
  </si>
  <si>
    <t>INS-213370</t>
  </si>
  <si>
    <t>Peak Transfer Solutions</t>
  </si>
  <si>
    <t>INS-213479</t>
  </si>
  <si>
    <t>Unity Transfer Solutions</t>
  </si>
  <si>
    <t>INS-21399</t>
  </si>
  <si>
    <t>Atlas Relocation Solutions</t>
  </si>
  <si>
    <t>INS-21341</t>
  </si>
  <si>
    <t>Summit Relocation Solutions</t>
  </si>
  <si>
    <t>INS-213293</t>
  </si>
  <si>
    <t>Pioneer Relocation Solutions</t>
  </si>
  <si>
    <t>INS-213228</t>
  </si>
  <si>
    <t>Liberty Relocation Solutions</t>
  </si>
  <si>
    <t>INS-21369</t>
  </si>
  <si>
    <t>Metro Relocation Solutions</t>
  </si>
  <si>
    <t>INS-213410</t>
  </si>
  <si>
    <t>Golden Relocation Solutions</t>
  </si>
  <si>
    <t>BRK-4529</t>
  </si>
  <si>
    <t>BrightStone Insurance Partners</t>
  </si>
  <si>
    <t>INS-21319</t>
  </si>
  <si>
    <t>Silver Relocation Solutions</t>
  </si>
  <si>
    <t>INS-213273</t>
  </si>
  <si>
    <t>BlueLine Relocation Solutions</t>
  </si>
  <si>
    <t>INS-213431</t>
  </si>
  <si>
    <t>NorthStar Relocation Solutions</t>
  </si>
  <si>
    <t>INS-213447</t>
  </si>
  <si>
    <t>Prime Relocation Solutions</t>
  </si>
  <si>
    <t>INS-213243</t>
  </si>
  <si>
    <t>Eagle Relocation Solutions</t>
  </si>
  <si>
    <t>INS-2136</t>
  </si>
  <si>
    <t>Heritage Relocation Solutions</t>
  </si>
  <si>
    <t>INS-213165</t>
  </si>
  <si>
    <t>Victory Relocation Solutions</t>
  </si>
  <si>
    <t>INS-21363</t>
  </si>
  <si>
    <t>Rapid Relocation Solutions</t>
  </si>
  <si>
    <t>INS-21345</t>
  </si>
  <si>
    <t>Reliable Relocation Solutions</t>
  </si>
  <si>
    <t>INS-21383</t>
  </si>
  <si>
    <t>Capital Relocation Solutions</t>
  </si>
  <si>
    <t>INS-213472</t>
  </si>
  <si>
    <t>Frontier Relocation Solutions</t>
  </si>
  <si>
    <t>INS-213122</t>
  </si>
  <si>
    <t>Evergreen Relocation Solutions</t>
  </si>
  <si>
    <t>INS-213237</t>
  </si>
  <si>
    <t>Titan Relocation Solutions</t>
  </si>
  <si>
    <t>BRK-3314</t>
  </si>
  <si>
    <t>ValleyPoint Brokerage Group</t>
  </si>
  <si>
    <t>INS-213118</t>
  </si>
  <si>
    <t>Cornerstone Relocation Solutions</t>
  </si>
  <si>
    <t>INS-213366</t>
  </si>
  <si>
    <t>Velocity Relocation Solutions</t>
  </si>
  <si>
    <t>INS-213176</t>
  </si>
  <si>
    <t>Peak Relocation Solutions</t>
  </si>
  <si>
    <t>INS-213511</t>
  </si>
  <si>
    <t>Unity Relocation Solutions</t>
  </si>
  <si>
    <t>INS-213391</t>
  </si>
  <si>
    <t>Atlas Logistics Solutions</t>
  </si>
  <si>
    <t>INS-213456</t>
  </si>
  <si>
    <t>Summit Logistics Solutions</t>
  </si>
  <si>
    <t>INS-213177</t>
  </si>
  <si>
    <t>Pioneer Logistics Solutions</t>
  </si>
  <si>
    <t>INS-213328</t>
  </si>
  <si>
    <t>Liberty Logistics Solutions</t>
  </si>
  <si>
    <t>INS-21364</t>
  </si>
  <si>
    <t>Metro Logistics Solutions</t>
  </si>
  <si>
    <t>INS-21313</t>
  </si>
  <si>
    <t>Golden Logistics Solutions</t>
  </si>
  <si>
    <t>INS-213477</t>
  </si>
  <si>
    <t>Silver Logistics Solutions</t>
  </si>
  <si>
    <t>INS-213143</t>
  </si>
  <si>
    <t>BlueLine Logistics Solutions</t>
  </si>
  <si>
    <t>INS-213277</t>
  </si>
  <si>
    <t>NorthStar Logistics Solutions</t>
  </si>
  <si>
    <t>INS-213482</t>
  </si>
  <si>
    <t>Prime Logistics Solutions</t>
  </si>
  <si>
    <t>INS-213335</t>
  </si>
  <si>
    <t>Eagle Logistics Solutions</t>
  </si>
  <si>
    <t>INS-213400</t>
  </si>
  <si>
    <t>Heritage Logistics Solutions</t>
  </si>
  <si>
    <t>INS-2134</t>
  </si>
  <si>
    <t>Victory Logistics Solutions</t>
  </si>
  <si>
    <t>INS-213505</t>
  </si>
  <si>
    <t>Rapid Logistics Solutions</t>
  </si>
  <si>
    <t>INS-213299</t>
  </si>
  <si>
    <t>Reliable Logistics Solutions</t>
  </si>
  <si>
    <t>INS-213156</t>
  </si>
  <si>
    <t>Capital Logistics Solutions</t>
  </si>
  <si>
    <t>INS-21343</t>
  </si>
  <si>
    <t>Frontier Logistics Solutions</t>
  </si>
  <si>
    <t>INS-21356</t>
  </si>
  <si>
    <t>Evergreen Logistics Solutions</t>
  </si>
  <si>
    <t>INS-213322</t>
  </si>
  <si>
    <t>Titan Logistics Solutions</t>
  </si>
  <si>
    <t>INS-213215</t>
  </si>
  <si>
    <t>Cornerstone Logistics Solutions</t>
  </si>
  <si>
    <t>INS-213253</t>
  </si>
  <si>
    <t>Velocity Logistics Solutions</t>
  </si>
  <si>
    <t>INS-213536</t>
  </si>
  <si>
    <t>Peak Logistics Solutions</t>
  </si>
  <si>
    <t>INS-213518</t>
  </si>
  <si>
    <t>Unity Logistics Solutions</t>
  </si>
  <si>
    <t>INS-213395</t>
  </si>
  <si>
    <t>Atlas Storage Solutions</t>
  </si>
  <si>
    <t>INS-213130</t>
  </si>
  <si>
    <t>Summit Storage Solutions</t>
  </si>
  <si>
    <t>INS-213541</t>
  </si>
  <si>
    <t>Pioneer Storage Solutions</t>
  </si>
  <si>
    <t>INS-21376</t>
  </si>
  <si>
    <t>Liberty Storage Solutions</t>
  </si>
  <si>
    <t>INS-213239</t>
  </si>
  <si>
    <t>Metro Storage Solutions</t>
  </si>
  <si>
    <t>INS-213142</t>
  </si>
  <si>
    <t>Golden Storage Solutions</t>
  </si>
  <si>
    <t>INS-213210</t>
  </si>
  <si>
    <t>Silver Storage Solutions</t>
  </si>
  <si>
    <t>INS-213200</t>
  </si>
  <si>
    <t>BlueLine Storage Solutions</t>
  </si>
  <si>
    <t>INS-213339</t>
  </si>
  <si>
    <t>NorthStar Storage Solutions</t>
  </si>
  <si>
    <t>BRK-422</t>
  </si>
  <si>
    <t>Whitmore &amp; Co. Insurance Brokers</t>
  </si>
  <si>
    <t>INS-2135</t>
  </si>
  <si>
    <t>Prime Storage Solutions</t>
  </si>
  <si>
    <t>INS-213194</t>
  </si>
  <si>
    <t>Eagle Storage Solutions</t>
  </si>
  <si>
    <t>INS-21374</t>
  </si>
  <si>
    <t>Heritage Storage Solutions</t>
  </si>
  <si>
    <t>INS-213219</t>
  </si>
  <si>
    <t>Victory Storage Solutions</t>
  </si>
  <si>
    <t>INS-213107</t>
  </si>
  <si>
    <t>Rapid Storage Solutions</t>
  </si>
  <si>
    <t>INS-213436</t>
  </si>
  <si>
    <t>Reliable Storage Solutions</t>
  </si>
  <si>
    <t>INS-213212</t>
  </si>
  <si>
    <t>Capital Storage Solutions</t>
  </si>
  <si>
    <t>INS-213225</t>
  </si>
  <si>
    <t>Frontier Storage Solutions</t>
  </si>
  <si>
    <t>INS-213394</t>
  </si>
  <si>
    <t>Evergreen Storage Solutions</t>
  </si>
  <si>
    <t>INS-213344</t>
  </si>
  <si>
    <t>Titan Storage Solutions</t>
  </si>
  <si>
    <t>INS-213262</t>
  </si>
  <si>
    <t>Cornerstone Storage Solutions</t>
  </si>
  <si>
    <t>INS-213280</t>
  </si>
  <si>
    <t>Velocity Storage Solutions</t>
  </si>
  <si>
    <t>INS-213245</t>
  </si>
  <si>
    <t>Peak Storage Solutions</t>
  </si>
  <si>
    <t>INS-213106</t>
  </si>
  <si>
    <t>Unity Storage Solutions</t>
  </si>
  <si>
    <t>INS-213185</t>
  </si>
  <si>
    <t>Atlas Van Lines Solutions</t>
  </si>
  <si>
    <t>INS-213151</t>
  </si>
  <si>
    <t>Summit Van Lines Solutions</t>
  </si>
  <si>
    <t>INS-213333</t>
  </si>
  <si>
    <t>Pioneer Van Lines Solutions</t>
  </si>
  <si>
    <t>INS-21318</t>
  </si>
  <si>
    <t>Liberty Van Lines Solutions</t>
  </si>
  <si>
    <t>INS-21350</t>
  </si>
  <si>
    <t>Metro Van Lines Solutions</t>
  </si>
  <si>
    <t>INS-213248</t>
  </si>
  <si>
    <t>Golden Van Lines Solutions</t>
  </si>
  <si>
    <t>INS-21324</t>
  </si>
  <si>
    <t>Silver Van Lines Solutions</t>
  </si>
  <si>
    <t>BRK-3712</t>
  </si>
  <si>
    <t>CedarLine Risk Services</t>
  </si>
  <si>
    <t>INS-21322</t>
  </si>
  <si>
    <t>BlueLine Van Lines Solutions</t>
  </si>
  <si>
    <t>INS-213445</t>
  </si>
  <si>
    <t>NorthStar Van Lines Solutions</t>
  </si>
  <si>
    <t>INS-213535</t>
  </si>
  <si>
    <t>Prime Van Lines Solutions</t>
  </si>
  <si>
    <t>INS-213371</t>
  </si>
  <si>
    <t>Eagle Van Lines Solutions</t>
  </si>
  <si>
    <t>INS-213141</t>
  </si>
  <si>
    <t>Heritage Van Lines Solutions</t>
  </si>
  <si>
    <t>INS-213368</t>
  </si>
  <si>
    <t>Victory Van Lines Solutions</t>
  </si>
  <si>
    <t>INS-213487</t>
  </si>
  <si>
    <t>Rapid Van Lines Solutions</t>
  </si>
  <si>
    <t>INS-21394</t>
  </si>
  <si>
    <t>Reliable Van Lines Solutions</t>
  </si>
  <si>
    <t>INS-213446</t>
  </si>
  <si>
    <t>Capital Van Lines Solutions</t>
  </si>
  <si>
    <t>INS-213379</t>
  </si>
  <si>
    <t>Frontier Van Lines Solutions</t>
  </si>
  <si>
    <t>INS-213443</t>
  </si>
  <si>
    <t>Evergreen Van Lines Solutions</t>
  </si>
  <si>
    <t>INS-213502</t>
  </si>
  <si>
    <t>Titan Van Lines Solutions</t>
  </si>
  <si>
    <t>INS-213361</t>
  </si>
  <si>
    <t>Cornerstone Van Lines Solutions</t>
  </si>
  <si>
    <t>INS-213382</t>
  </si>
  <si>
    <t>Velocity Van Lines Solutions</t>
  </si>
  <si>
    <t>INS-213486</t>
  </si>
  <si>
    <t>Peak Van Lines Solutions</t>
  </si>
  <si>
    <t>INS-213338</t>
  </si>
  <si>
    <t>Unity Van Lines Solutions</t>
  </si>
  <si>
    <t>INS-213465</t>
  </si>
  <si>
    <t>Atlas Transit Solutions</t>
  </si>
  <si>
    <t>INS-213149</t>
  </si>
  <si>
    <t>Summit Transit Solutions</t>
  </si>
  <si>
    <t>INS-213388</t>
  </si>
  <si>
    <t>Pioneer Transit Solutions</t>
  </si>
  <si>
    <t>INS-213180</t>
  </si>
  <si>
    <t>Liberty Transit Solutions</t>
  </si>
  <si>
    <t>INS-21335</t>
  </si>
  <si>
    <t>Metro Transit Solutions</t>
  </si>
  <si>
    <t>INS-213223</t>
  </si>
  <si>
    <t>Golden Transit Solutions</t>
  </si>
  <si>
    <t>INS-213230</t>
  </si>
  <si>
    <t>Silver Transit Solutions</t>
  </si>
  <si>
    <t>INS-213539</t>
  </si>
  <si>
    <t>BlueLine Transit Solutions</t>
  </si>
  <si>
    <t>INS-213157</t>
  </si>
  <si>
    <t>NorthStar Transit Solutions</t>
  </si>
  <si>
    <t>INS-213272</t>
  </si>
  <si>
    <t>Prime Transit Solutions</t>
  </si>
  <si>
    <t>INS-213427</t>
  </si>
  <si>
    <t>Eagle Transit Solutions</t>
  </si>
  <si>
    <t>INS-21391</t>
  </si>
  <si>
    <t>Heritage Transit Solutions</t>
  </si>
  <si>
    <t>INS-213312</t>
  </si>
  <si>
    <t>Victory Transit Solutions</t>
  </si>
  <si>
    <t>INS-213364</t>
  </si>
  <si>
    <t>Rapid Transit Solutions</t>
  </si>
  <si>
    <t>INS-21321</t>
  </si>
  <si>
    <t>Reliable Transit Solutions</t>
  </si>
  <si>
    <t>INS-213266</t>
  </si>
  <si>
    <t>Capital Transit Solutions</t>
  </si>
  <si>
    <t>INS-213296</t>
  </si>
  <si>
    <t>Frontier Transit Solutions</t>
  </si>
  <si>
    <t>INS-21349</t>
  </si>
  <si>
    <t>Evergreen Transit Solutions</t>
  </si>
  <si>
    <t>INS-213490</t>
  </si>
  <si>
    <t>Titan Transit Solutions</t>
  </si>
  <si>
    <t>INS-213120</t>
  </si>
  <si>
    <t>Cornerstone Transit Solutions</t>
  </si>
  <si>
    <t>INS-21362</t>
  </si>
  <si>
    <t>Velocity Transit Solutions</t>
  </si>
  <si>
    <t>INS-213544</t>
  </si>
  <si>
    <t>Peak Transit Solutions</t>
  </si>
  <si>
    <t>INS-213260</t>
  </si>
  <si>
    <t>Unity Transit Solutions</t>
  </si>
  <si>
    <t>INS-213220</t>
  </si>
  <si>
    <t>Atlas Warehousing Solutions</t>
  </si>
  <si>
    <t>INS-213450</t>
  </si>
  <si>
    <t>Summit Warehousing Solutions</t>
  </si>
  <si>
    <t>INS-21393</t>
  </si>
  <si>
    <t>Pioneer Warehousing Solutions</t>
  </si>
  <si>
    <t>INS-213542</t>
  </si>
  <si>
    <t>Liberty Warehousing Solutions</t>
  </si>
  <si>
    <t>BRK-2028</t>
  </si>
  <si>
    <t>BluePeak Risk Advisors</t>
  </si>
  <si>
    <t>INS-21317</t>
  </si>
  <si>
    <t>Metro Warehousing Solutions</t>
  </si>
  <si>
    <t>INS-21389</t>
  </si>
  <si>
    <t>Golden Warehousing Solutions</t>
  </si>
  <si>
    <t>INS-213284</t>
  </si>
  <si>
    <t>Silver Warehousing Solutions</t>
  </si>
  <si>
    <t>INS-213186</t>
  </si>
  <si>
    <t>BlueLine Warehousing Solutions</t>
  </si>
  <si>
    <t>INS-213459</t>
  </si>
  <si>
    <t>NorthStar Warehousing Solutions</t>
  </si>
  <si>
    <t>INS-213357</t>
  </si>
  <si>
    <t>Prime Warehousing Solutions</t>
  </si>
  <si>
    <t>BRK-314</t>
  </si>
  <si>
    <t>Stonebridge Insurance Group</t>
  </si>
  <si>
    <t>INS-213485</t>
  </si>
  <si>
    <t>Eagle Warehousing Solutions</t>
  </si>
  <si>
    <t>INS-213439</t>
  </si>
  <si>
    <t>Heritage Warehousing Solutions</t>
  </si>
  <si>
    <t>INS-213289</t>
  </si>
  <si>
    <t>Victory Warehousing Solutions</t>
  </si>
  <si>
    <t>INS-213418</t>
  </si>
  <si>
    <t>Rapid Warehousing Solutions</t>
  </si>
  <si>
    <t>INS-213221</t>
  </si>
  <si>
    <t>Reliable Warehousing Solutions</t>
  </si>
  <si>
    <t>INS-21347</t>
  </si>
  <si>
    <t>Capital Warehousing Solutions</t>
  </si>
  <si>
    <t>INS-213478</t>
  </si>
  <si>
    <t>Frontier Warehousing Solutions</t>
  </si>
  <si>
    <t>INS-2131</t>
  </si>
  <si>
    <t>Evergreen Warehousing Solutions</t>
  </si>
  <si>
    <t>INS-213451</t>
  </si>
  <si>
    <t>Titan Warehousing Solutions</t>
  </si>
  <si>
    <t>INS-213513</t>
  </si>
  <si>
    <t>Cornerstone Warehousing Solutions</t>
  </si>
  <si>
    <t>INS-213475</t>
  </si>
  <si>
    <t>Velocity Warehousing Solutions</t>
  </si>
  <si>
    <t>INS-213458</t>
  </si>
  <si>
    <t>Peak Warehousing Solutions</t>
  </si>
  <si>
    <t>INS-213278</t>
  </si>
  <si>
    <t>Unity Warehousing Solutions</t>
  </si>
  <si>
    <t>INS-21332</t>
  </si>
  <si>
    <t>Atlas Freight Solutions</t>
  </si>
  <si>
    <t>INS-213476</t>
  </si>
  <si>
    <t>Summit Freight Solutions</t>
  </si>
  <si>
    <t>INS-213348</t>
  </si>
  <si>
    <t>Pioneer Freight Solutions</t>
  </si>
  <si>
    <t>INS-21373</t>
  </si>
  <si>
    <t>Liberty Freight Solutions</t>
  </si>
  <si>
    <t>INS-21384</t>
  </si>
  <si>
    <t>Metro Freight Solutions</t>
  </si>
  <si>
    <t>INS-213426</t>
  </si>
  <si>
    <t>Golden Freight Solutions</t>
  </si>
  <si>
    <t>INS-213115</t>
  </si>
  <si>
    <t>Silver Freight Solutions</t>
  </si>
  <si>
    <t>INS-213226</t>
  </si>
  <si>
    <t>BlueLine Freight Solutions</t>
  </si>
  <si>
    <t>INS-213178</t>
  </si>
  <si>
    <t>NorthStar Freight Solutions</t>
  </si>
  <si>
    <t>INS-213454</t>
  </si>
  <si>
    <t>Prime Freight Solutions</t>
  </si>
  <si>
    <t>INS-213136</t>
  </si>
  <si>
    <t>Eagle Freight Solutions</t>
  </si>
  <si>
    <t>INS-213159</t>
  </si>
  <si>
    <t>Heritage Freight Solutions</t>
  </si>
  <si>
    <t>INS-213188</t>
  </si>
  <si>
    <t>Victory Freight Solutions</t>
  </si>
  <si>
    <t>INS-213319</t>
  </si>
  <si>
    <t>Rapid Freight Solutions</t>
  </si>
  <si>
    <t>INS-21326</t>
  </si>
  <si>
    <t>Reliable Freight Solutions</t>
  </si>
  <si>
    <t>INS-213148</t>
  </si>
  <si>
    <t>Capital Freight Solutions</t>
  </si>
  <si>
    <t>INS-21358</t>
  </si>
  <si>
    <t>Frontier Freight Solutions</t>
  </si>
  <si>
    <t>INS-213460</t>
  </si>
  <si>
    <t>Evergreen Freight Solutions</t>
  </si>
  <si>
    <t>BRK-2219</t>
  </si>
  <si>
    <t>GoldenPath Risk Solutions</t>
  </si>
  <si>
    <t>INS-213138</t>
  </si>
  <si>
    <t>Titan Freight Solutions</t>
  </si>
  <si>
    <t>INS-213367</t>
  </si>
  <si>
    <t>Cornerstone Freight Solutions</t>
  </si>
  <si>
    <t>INS-21360</t>
  </si>
  <si>
    <t>Peak Freight Solutions</t>
  </si>
  <si>
    <t>INS-213442</t>
  </si>
  <si>
    <t>Unity Freight Solutions</t>
  </si>
  <si>
    <t>INS-213392</t>
  </si>
  <si>
    <t>Atlas Household Movers Solutions</t>
  </si>
  <si>
    <t>INS-21367</t>
  </si>
  <si>
    <t>Summit Household Movers Solutions</t>
  </si>
  <si>
    <t>INS-213424</t>
  </si>
  <si>
    <t>Pioneer Household Movers Solutions</t>
  </si>
  <si>
    <t>INS-213493</t>
  </si>
  <si>
    <t>Liberty Household Movers Solutions</t>
  </si>
  <si>
    <t>INS-213528</t>
  </si>
  <si>
    <t>Metro Household Movers Solutions</t>
  </si>
  <si>
    <t>INS-213429</t>
  </si>
  <si>
    <t>Golden Household Movers Solutions</t>
  </si>
  <si>
    <t>BRK-397</t>
  </si>
  <si>
    <t>Riverstone Insurance Brokers</t>
  </si>
  <si>
    <t>INS-213169</t>
  </si>
  <si>
    <t>BlueLine Household Movers Solutions</t>
  </si>
  <si>
    <t>INS-213359</t>
  </si>
  <si>
    <t>NorthStar Household Movers Solutions</t>
  </si>
  <si>
    <t>INS-21357</t>
  </si>
  <si>
    <t>Prime Household Movers Solutions</t>
  </si>
  <si>
    <t>INS-213235</t>
  </si>
  <si>
    <t>Eagle Household Movers Solutions</t>
  </si>
  <si>
    <t>INS-213481</t>
  </si>
  <si>
    <t>Heritage Household Movers Solutions</t>
  </si>
  <si>
    <t>INS-213203</t>
  </si>
  <si>
    <t>Victory Household Movers Solutions</t>
  </si>
  <si>
    <t>INS-213499</t>
  </si>
  <si>
    <t>Rapid Household Movers Solutions</t>
  </si>
  <si>
    <t>INS-213461</t>
  </si>
  <si>
    <t>Reliable Household Movers Solutions</t>
  </si>
  <si>
    <t>INS-21331</t>
  </si>
  <si>
    <t>Capital Household Movers Solutions</t>
  </si>
  <si>
    <t>BRK-2926</t>
  </si>
  <si>
    <t>PrimeGate Insurance Group</t>
  </si>
  <si>
    <t>INS-213521</t>
  </si>
  <si>
    <t>Frontier Household Movers Solutions</t>
  </si>
  <si>
    <t>INS-213415</t>
  </si>
  <si>
    <t>Evergreen Household Movers Solutions</t>
  </si>
  <si>
    <t>INS-213145</t>
  </si>
  <si>
    <t>Titan Household Movers Solutions</t>
  </si>
  <si>
    <t>INS-213356</t>
  </si>
  <si>
    <t>Cornerstone Household Movers Solutions</t>
  </si>
  <si>
    <t>INS-21352</t>
  </si>
  <si>
    <t>Velocity Household Movers Solutions</t>
  </si>
  <si>
    <t>INS-21337</t>
  </si>
  <si>
    <t>Peak Household Movers Solutions</t>
  </si>
  <si>
    <t>INS-21380</t>
  </si>
  <si>
    <t>Unity Household Movers Solutions</t>
  </si>
  <si>
    <t>INS-213349</t>
  </si>
  <si>
    <t>Atlas Commercial Movers Solutions</t>
  </si>
  <si>
    <t>INS-213127</t>
  </si>
  <si>
    <t>Summit Commercial Movers Solutions</t>
  </si>
  <si>
    <t>INS-213514</t>
  </si>
  <si>
    <t>Pioneer Commercial Movers Solutions</t>
  </si>
  <si>
    <t>INS-213389</t>
  </si>
  <si>
    <t>Liberty Commercial Movers Solutions</t>
  </si>
  <si>
    <t>INS-21325</t>
  </si>
  <si>
    <t>Metro Commercial Movers Solutions</t>
  </si>
  <si>
    <t>INS-213491</t>
  </si>
  <si>
    <t>Golden Commercial Movers Solutions</t>
  </si>
  <si>
    <t>INS-213483</t>
  </si>
  <si>
    <t>Silver Commercial Movers Solutions</t>
  </si>
  <si>
    <t>INS-213384</t>
  </si>
  <si>
    <t>BlueLine Commercial Movers Solutions</t>
  </si>
  <si>
    <t>INS-213160</t>
  </si>
  <si>
    <t>NorthStar Commercial Movers Solutions</t>
  </si>
  <si>
    <t>BRK-328</t>
  </si>
  <si>
    <t>Cornerstone Brokerage Services</t>
  </si>
  <si>
    <t>INS-213494</t>
  </si>
  <si>
    <t>Prime Commercial Movers Solutions</t>
  </si>
  <si>
    <t>INS-213246</t>
  </si>
  <si>
    <t>Eagle Commercial Movers Solutions</t>
  </si>
  <si>
    <t>INS-213108</t>
  </si>
  <si>
    <t>Heritage Commercial Movers Solutions</t>
  </si>
  <si>
    <t>INS-213288</t>
  </si>
  <si>
    <t>Victory Commercial Movers Solutions</t>
  </si>
  <si>
    <t>INS-213109</t>
  </si>
  <si>
    <t>Rapid Commercial Movers Solutions</t>
  </si>
  <si>
    <t>INS-213526</t>
  </si>
  <si>
    <t>Reliable Commercial Movers Solutions</t>
  </si>
  <si>
    <t>INS-213425</t>
  </si>
  <si>
    <t>Capital Commercial Movers Solutions</t>
  </si>
  <si>
    <t>INS-21395</t>
  </si>
  <si>
    <t>Frontier Commercial Movers Solutions</t>
  </si>
  <si>
    <t>INS-213234</t>
  </si>
  <si>
    <t>Evergreen Commercial Movers Solutions</t>
  </si>
  <si>
    <t>INS-213137</t>
  </si>
  <si>
    <t>Titan Commercial Movers Solutions</t>
  </si>
  <si>
    <t>INS-213428</t>
  </si>
  <si>
    <t>Cornerstone Commercial Movers Solutions</t>
  </si>
  <si>
    <t>INS-213153</t>
  </si>
  <si>
    <t>Velocity Commercial Movers Solutions</t>
  </si>
  <si>
    <t>INS-21333</t>
  </si>
  <si>
    <t>Peak Commercial Movers Solutions</t>
  </si>
  <si>
    <t>INS-213501</t>
  </si>
  <si>
    <t>Unity Commercial Movers Solutions</t>
  </si>
  <si>
    <t>INS-213469</t>
  </si>
  <si>
    <t>Atlas Moving Group</t>
  </si>
  <si>
    <t>INS-213112</t>
  </si>
  <si>
    <t>Summit Moving Group</t>
  </si>
  <si>
    <t>INS-213533</t>
  </si>
  <si>
    <t>Pioneer Moving Group</t>
  </si>
  <si>
    <t>INS-213144</t>
  </si>
  <si>
    <t>Liberty Moving Group</t>
  </si>
  <si>
    <t>INS-213365</t>
  </si>
  <si>
    <t>Metro Moving Group</t>
  </si>
  <si>
    <t>INS-213247</t>
  </si>
  <si>
    <t>Golden Moving Group</t>
  </si>
  <si>
    <t>INS-21316</t>
  </si>
  <si>
    <t>Silver Moving Group</t>
  </si>
  <si>
    <t>INS-213409</t>
  </si>
  <si>
    <t>BlueLine Moving Group</t>
  </si>
  <si>
    <t>INS-213306</t>
  </si>
  <si>
    <t>NorthStar Moving Group</t>
  </si>
  <si>
    <t>INS-213261</t>
  </si>
  <si>
    <t>Prime Moving Group</t>
  </si>
  <si>
    <t>INS-213422</t>
  </si>
  <si>
    <t>Eagle Moving Group</t>
  </si>
  <si>
    <t>INS-213531</t>
  </si>
  <si>
    <t>Heritage Moving Group</t>
  </si>
  <si>
    <t>INS-213510</t>
  </si>
  <si>
    <t>Victory Moving Group</t>
  </si>
  <si>
    <t>INS-2133</t>
  </si>
  <si>
    <t>Rapid Moving Group</t>
  </si>
  <si>
    <t>INS-213354</t>
  </si>
  <si>
    <t>Reliable Moving Group</t>
  </si>
  <si>
    <t>INS-213116</t>
  </si>
  <si>
    <t>Capital Moving Group</t>
  </si>
  <si>
    <t>INS-213380</t>
  </si>
  <si>
    <t>Frontier Moving Group</t>
  </si>
  <si>
    <t>INS-213102</t>
  </si>
  <si>
    <t>Evergreen Moving Group</t>
  </si>
  <si>
    <t>BRK-1621</t>
  </si>
  <si>
    <t>AtlasPoint Insurance Advisors</t>
  </si>
  <si>
    <t>INS-213263</t>
  </si>
  <si>
    <t>Titan Moving Group</t>
  </si>
  <si>
    <t>INS-213175</t>
  </si>
  <si>
    <t>Cornerstone Moving Group</t>
  </si>
  <si>
    <t>INS-213519</t>
  </si>
  <si>
    <t>Velocity Moving Group</t>
  </si>
  <si>
    <t>BRK-3124</t>
  </si>
  <si>
    <t>FirstHarbor Insurance Brokers</t>
  </si>
  <si>
    <t>INS-21397</t>
  </si>
  <si>
    <t>Peak Moving Group</t>
  </si>
  <si>
    <t>INS-213158</t>
  </si>
  <si>
    <t>Unity Moving Group</t>
  </si>
  <si>
    <t>INS-213434</t>
  </si>
  <si>
    <t>Atlas Transfer Group</t>
  </si>
  <si>
    <t>INS-213216</t>
  </si>
  <si>
    <t>Summit Transfer Group</t>
  </si>
  <si>
    <t>INS-213192</t>
  </si>
  <si>
    <t>Pioneer Transfer Group</t>
  </si>
  <si>
    <t>INS-213254</t>
  </si>
  <si>
    <t>Liberty Transfer Group</t>
  </si>
  <si>
    <t>INS-213305</t>
  </si>
  <si>
    <t>Metro Transfer Group</t>
  </si>
  <si>
    <t>INS-213527</t>
  </si>
  <si>
    <t>Golden Transfer Group</t>
  </si>
  <si>
    <t>BRK-3716</t>
  </si>
  <si>
    <t>SummitLine Risk Partners</t>
  </si>
  <si>
    <t>INS-213405</t>
  </si>
  <si>
    <t>Silver Transfer Group</t>
  </si>
  <si>
    <t>INS-213252</t>
  </si>
  <si>
    <t>BlueLine Transfer Group</t>
  </si>
  <si>
    <t>INS-213331</t>
  </si>
  <si>
    <t>NorthStar Transfer Group</t>
  </si>
  <si>
    <t>INS-21442</t>
  </si>
  <si>
    <t>Redwood Moving &amp; Storage</t>
  </si>
  <si>
    <t>INS-21445</t>
  </si>
  <si>
    <t>Ultimate Moving Systems</t>
  </si>
  <si>
    <t>INS-21450</t>
  </si>
  <si>
    <t>Crown Moving Services</t>
  </si>
  <si>
    <t>INS-21433</t>
  </si>
  <si>
    <t>Horizon Relocation</t>
  </si>
  <si>
    <t>INS-21447</t>
  </si>
  <si>
    <t>White Glove Moving Co.</t>
  </si>
  <si>
    <t>INS-21419</t>
  </si>
  <si>
    <t>Titan Moving &amp; Logistics</t>
  </si>
  <si>
    <t>INS-21441</t>
  </si>
  <si>
    <t>Patriot Moving Services</t>
  </si>
  <si>
    <t>INS-21406</t>
  </si>
  <si>
    <t>Golden State Movers</t>
  </si>
  <si>
    <t>INS-21425</t>
  </si>
  <si>
    <t>Zenith Van Lines</t>
  </si>
  <si>
    <t>INS-21411</t>
  </si>
  <si>
    <t>INS-21401</t>
  </si>
  <si>
    <t>Bacon Van Lines Inc.</t>
  </si>
  <si>
    <t>INS-21439</t>
  </si>
  <si>
    <t>North Star Van Lines</t>
  </si>
  <si>
    <t>INS-21427</t>
  </si>
  <si>
    <t>Blue Sky Movers</t>
  </si>
  <si>
    <t>INS-21440</t>
  </si>
  <si>
    <t>Oakwood Storage &amp; Transport</t>
  </si>
  <si>
    <t>INS-21413</t>
  </si>
  <si>
    <t>National Moving Systems</t>
  </si>
  <si>
    <t>INS-21429</t>
  </si>
  <si>
    <t>Dominion Moving Systems</t>
  </si>
  <si>
    <t>INS-21417</t>
  </si>
  <si>
    <t>Rapid Relocation LLC</t>
  </si>
  <si>
    <t>INS-21435</t>
  </si>
  <si>
    <t>Journey Moving Group</t>
  </si>
  <si>
    <t>INS-21409</t>
  </si>
  <si>
    <t>Jet Set Movers</t>
  </si>
  <si>
    <t>INS-21400</t>
  </si>
  <si>
    <t>Applepie Relocation Services</t>
  </si>
  <si>
    <t>INS-21438</t>
  </si>
  <si>
    <t>Magnolia Moving &amp; Storage</t>
  </si>
  <si>
    <t>INS-21449</t>
  </si>
  <si>
    <t>Bridgeway Storage</t>
  </si>
  <si>
    <t>INS-21423</t>
  </si>
  <si>
    <t>Xpress Moving &amp; Storage</t>
  </si>
  <si>
    <t>INS-21444</t>
  </si>
  <si>
    <t>Timberland Storage Co.</t>
  </si>
  <si>
    <t>INS-21422</t>
  </si>
  <si>
    <t>Western Express Movers</t>
  </si>
  <si>
    <t>INS-21437</t>
  </si>
  <si>
    <t>Lone Star Movers</t>
  </si>
  <si>
    <t>INS-21451</t>
  </si>
  <si>
    <t>INS-21408</t>
  </si>
  <si>
    <t>Interstate Moving Pros</t>
  </si>
  <si>
    <t>INS-21426</t>
  </si>
  <si>
    <t>Ace Moving &amp; Packing</t>
  </si>
  <si>
    <t>CAB / Safety / Driver Issues - WC not written as well</t>
  </si>
  <si>
    <t>INS-21415</t>
  </si>
  <si>
    <t>Pacific Rim Movers</t>
  </si>
  <si>
    <t>INS-21407</t>
  </si>
  <si>
    <t>Heritage Storage &amp; Transport</t>
  </si>
  <si>
    <t>INS-21402</t>
  </si>
  <si>
    <t>Capital City Movers</t>
  </si>
  <si>
    <t>INS-21412</t>
  </si>
  <si>
    <t>Metro Van Lines</t>
  </si>
  <si>
    <t>INS-21432</t>
  </si>
  <si>
    <t>Greenleaf Moving &amp; Storage</t>
  </si>
  <si>
    <t>INS-21414</t>
  </si>
  <si>
    <t>Oceanic Moving &amp; Storage</t>
  </si>
  <si>
    <t>INS-21416</t>
  </si>
  <si>
    <t>Quality Moving Services</t>
  </si>
  <si>
    <t>INS-21443</t>
  </si>
  <si>
    <t>Golden Line Movers</t>
  </si>
  <si>
    <t>INS-21405</t>
  </si>
  <si>
    <t>First Class Moving Co.</t>
  </si>
  <si>
    <t>INS-21431</t>
  </si>
  <si>
    <t>Frontier Moving Co.</t>
  </si>
  <si>
    <t>INS-21421</t>
  </si>
  <si>
    <t>Valley Storage Solutions</t>
  </si>
  <si>
    <t>INS-21428</t>
  </si>
  <si>
    <t>Castle Rock Storage</t>
  </si>
  <si>
    <t>INS-21420</t>
  </si>
  <si>
    <t>United Cargo Movers</t>
  </si>
  <si>
    <t>INS-21446</t>
  </si>
  <si>
    <t>Venture Moving &amp; Storage</t>
  </si>
  <si>
    <t>INS-21410</t>
  </si>
  <si>
    <t>Key City Storage</t>
  </si>
  <si>
    <t>INS-21424</t>
  </si>
  <si>
    <t>Yellow Brick Moving Co.</t>
  </si>
  <si>
    <t>INS-21404</t>
  </si>
  <si>
    <t>INS-21418</t>
  </si>
  <si>
    <t>Safe Harbor Storage</t>
  </si>
  <si>
    <t>INS-21448</t>
  </si>
  <si>
    <t>Atlas Moving &amp; Logistics</t>
  </si>
  <si>
    <t>INS-21430</t>
  </si>
  <si>
    <t>Elite Storage Services</t>
  </si>
  <si>
    <t>INS-21403</t>
  </si>
  <si>
    <t>Alpha Freight &amp; Logistics</t>
  </si>
  <si>
    <t>INS-21436</t>
  </si>
  <si>
    <t>INS-21434</t>
  </si>
  <si>
    <t>Ironclad Moving &amp; Storage</t>
  </si>
  <si>
    <t>BRK-5716</t>
  </si>
  <si>
    <t>FL Legacy Risk Solutions</t>
  </si>
  <si>
    <t>Row Labels</t>
  </si>
  <si>
    <t>Grand Total</t>
  </si>
  <si>
    <t>May</t>
  </si>
  <si>
    <t>Sum of Premium</t>
  </si>
  <si>
    <t>Loss Ratio</t>
  </si>
  <si>
    <t>Hit Ratio</t>
  </si>
  <si>
    <t>Account Retention Ratio</t>
  </si>
  <si>
    <t>Premium Retention Ratio</t>
  </si>
  <si>
    <t>Total Generated Premium in 2025</t>
  </si>
  <si>
    <t>Generated Premium</t>
  </si>
  <si>
    <t>Mar</t>
  </si>
  <si>
    <t>Jul</t>
  </si>
  <si>
    <t>Aug</t>
  </si>
  <si>
    <t>Jun</t>
  </si>
  <si>
    <t>Jan</t>
  </si>
  <si>
    <t>Feb</t>
  </si>
  <si>
    <t>Apr</t>
  </si>
  <si>
    <t>Sep</t>
  </si>
  <si>
    <t>Oct</t>
  </si>
  <si>
    <t>Nov</t>
  </si>
  <si>
    <t>Dec</t>
  </si>
  <si>
    <t>PKG Hit Ratio</t>
  </si>
  <si>
    <t>WC Hit Ratio</t>
  </si>
  <si>
    <t>Quoted</t>
  </si>
  <si>
    <t>Sum of Sold Premium</t>
  </si>
  <si>
    <t>(Multiple Items)</t>
  </si>
  <si>
    <t>Count of Insured ID</t>
  </si>
  <si>
    <t>Quoted Lines</t>
  </si>
  <si>
    <t>Current Book</t>
  </si>
  <si>
    <t>Total Premium</t>
  </si>
  <si>
    <t>TOP STATES BY PREMIUM</t>
  </si>
  <si>
    <t>Total Sold Premium</t>
  </si>
  <si>
    <t>TOP STATES BY HIT RATIO</t>
  </si>
  <si>
    <t>TOP BROKER PER SOLD PREMIUM</t>
  </si>
  <si>
    <t>Helper</t>
  </si>
  <si>
    <t>TOP BROKERS BY PREMIUM</t>
  </si>
  <si>
    <t>Sum of Total Incurred</t>
  </si>
  <si>
    <t>Claim Count</t>
  </si>
  <si>
    <t>Avg Claim Severity</t>
  </si>
  <si>
    <t>Large Loss Ratio</t>
  </si>
  <si>
    <t>Total premium</t>
  </si>
  <si>
    <t>Attritional Loss</t>
  </si>
  <si>
    <t>Large Loss</t>
  </si>
  <si>
    <t>STATES WITH HIGHEST LOSS RATIO</t>
  </si>
  <si>
    <t>Only includes Brokers with premium &gt; $500K</t>
  </si>
  <si>
    <t>Only includes States with premium &gt; $1M</t>
  </si>
  <si>
    <t>LOSS TYPE BY CLAIM COUNT</t>
  </si>
  <si>
    <t>Loss Type</t>
  </si>
  <si>
    <t>Avg. Claim Severity</t>
  </si>
  <si>
    <t>Total Accounts Retained</t>
  </si>
  <si>
    <t>Total Renewal Premium</t>
  </si>
  <si>
    <t>Sum of Premium Retention Ratio</t>
  </si>
  <si>
    <t>Sum of Account Retention Ratio</t>
  </si>
  <si>
    <t>KEY INSIGHTS</t>
  </si>
  <si>
    <t>RISK INSIGHTS</t>
  </si>
  <si>
    <t>Average Premium Per Account</t>
  </si>
  <si>
    <t>POL-2024013452</t>
  </si>
  <si>
    <t>INS-000005</t>
  </si>
  <si>
    <t>Metro Transit Systems &amp; Storage Solutions</t>
  </si>
  <si>
    <t>POL-2024012587</t>
  </si>
  <si>
    <t>POL-2024005558</t>
  </si>
  <si>
    <t>INS-000920</t>
  </si>
  <si>
    <t>Sterling Storage &amp; Storage Partners</t>
  </si>
  <si>
    <t>POL-2024015102</t>
  </si>
  <si>
    <t>POL-2024011536</t>
  </si>
  <si>
    <t>INS-000388</t>
  </si>
  <si>
    <t>Liberty Warehouse &amp; Storage Solutions</t>
  </si>
  <si>
    <t>POL-2024013415</t>
  </si>
  <si>
    <t>POL-2024012288</t>
  </si>
  <si>
    <t>POL-2024005670</t>
  </si>
  <si>
    <t>INS-000775</t>
  </si>
  <si>
    <t>Victory Express Systems &amp; Storage Solutions</t>
  </si>
  <si>
    <t>POL-2024006416</t>
  </si>
  <si>
    <t>BRK-1068</t>
  </si>
  <si>
    <t>Oakridge Risk Advisors</t>
  </si>
  <si>
    <t>POL-2024007748</t>
  </si>
  <si>
    <t>POL-2024004058</t>
  </si>
  <si>
    <t>INS-001413</t>
  </si>
  <si>
    <t>Liberty Relocation &amp; Storage Group</t>
  </si>
  <si>
    <t>POL-2024011558</t>
  </si>
  <si>
    <t>BRK-1075</t>
  </si>
  <si>
    <t>Liberty Point Risk Advisors</t>
  </si>
  <si>
    <t>POL-2024007530</t>
  </si>
  <si>
    <t>POL-2024012327</t>
  </si>
  <si>
    <t>POL-2024005505</t>
  </si>
  <si>
    <t>INS-000789</t>
  </si>
  <si>
    <t>Ironwood Warehouse Pros &amp; Storage Group</t>
  </si>
  <si>
    <t>POL-2024015249</t>
  </si>
  <si>
    <t>BRK-1061</t>
  </si>
  <si>
    <t>Pioneer Risk Advisors</t>
  </si>
  <si>
    <t>POL-2024007499</t>
  </si>
  <si>
    <t>POL-2024008760</t>
  </si>
  <si>
    <t>INS-001175</t>
  </si>
  <si>
    <t>Redwood Cargo Pros &amp; Storage Services</t>
  </si>
  <si>
    <t>POL-2024014534</t>
  </si>
  <si>
    <t>POL-2024000164</t>
  </si>
  <si>
    <t>INS-001177</t>
  </si>
  <si>
    <t>Golden Moving Systems &amp; Storage Partners</t>
  </si>
  <si>
    <t>POL-2024008389</t>
  </si>
  <si>
    <t>POL-2024011035</t>
  </si>
  <si>
    <t>POL-2024012041</t>
  </si>
  <si>
    <t>POL-2024004850</t>
  </si>
  <si>
    <t>POL-2024004686</t>
  </si>
  <si>
    <t>POL-2024000717</t>
  </si>
  <si>
    <t>INS-001426</t>
  </si>
  <si>
    <t>Keystone Cargo Experts &amp; Storage Solutions</t>
  </si>
  <si>
    <t>POL-2024014537</t>
  </si>
  <si>
    <t>POL-2024010592</t>
  </si>
  <si>
    <t>POL-2024015307</t>
  </si>
  <si>
    <t>POL-2024003881</t>
  </si>
  <si>
    <t>INS-000703</t>
  </si>
  <si>
    <t>Redwood Storage Systems Inc.</t>
  </si>
  <si>
    <t>POL-2024002818</t>
  </si>
  <si>
    <t>INS-001189</t>
  </si>
  <si>
    <t>Eagle Express Network &amp; Storage Inc.</t>
  </si>
  <si>
    <t>POL-2024012757</t>
  </si>
  <si>
    <t>INS-000807</t>
  </si>
  <si>
    <t>Compass Logistics &amp; Storage Partners</t>
  </si>
  <si>
    <t>POL-2024010024</t>
  </si>
  <si>
    <t>POL-2024012456</t>
  </si>
  <si>
    <t>INS-001195</t>
  </si>
  <si>
    <t>Guardian Relocation &amp; Storage LLC</t>
  </si>
  <si>
    <t>POL-2024010593</t>
  </si>
  <si>
    <t>INS-001438</t>
  </si>
  <si>
    <t>Compass Express Pros &amp; Storage Partners</t>
  </si>
  <si>
    <t>POL-2024015176</t>
  </si>
  <si>
    <t>POL-2024002095</t>
  </si>
  <si>
    <t>POL-2024001114</t>
  </si>
  <si>
    <t>POL-2024009150</t>
  </si>
  <si>
    <t>INS-001440</t>
  </si>
  <si>
    <t>Atlas Relocation &amp; Storage Services</t>
  </si>
  <si>
    <t>POL-2024000206</t>
  </si>
  <si>
    <t>POL-2024004621</t>
  </si>
  <si>
    <t>POL-2024010094</t>
  </si>
  <si>
    <t>INS-000128</t>
  </si>
  <si>
    <t>Keystone Cargo &amp; Storage Partners</t>
  </si>
  <si>
    <t>POL-2024012280</t>
  </si>
  <si>
    <t>POL-2024007410</t>
  </si>
  <si>
    <t>POL-2024007085</t>
  </si>
  <si>
    <t>INS-001211</t>
  </si>
  <si>
    <t>Capital Van Lines Network &amp; Storage Services</t>
  </si>
  <si>
    <t>POL-2024002001</t>
  </si>
  <si>
    <t>POL-2024013001</t>
  </si>
  <si>
    <t>POL-2024008984</t>
  </si>
  <si>
    <t>POL-2024000571</t>
  </si>
  <si>
    <t>POL-2024006137</t>
  </si>
  <si>
    <t>POL-2024007073</t>
  </si>
  <si>
    <t>INS-000847</t>
  </si>
  <si>
    <t>River Van Lines Experts &amp; Storage Partners</t>
  </si>
  <si>
    <t>POL-2024000932</t>
  </si>
  <si>
    <t>POL-2024002998</t>
  </si>
  <si>
    <t>POL-2024005010</t>
  </si>
  <si>
    <t>POL-2024011839</t>
  </si>
  <si>
    <t>POL-2024014046</t>
  </si>
  <si>
    <t>POL-2024002510</t>
  </si>
  <si>
    <t>POL-2024011297</t>
  </si>
  <si>
    <t>INS-000849</t>
  </si>
  <si>
    <t>NorthStar Logistics &amp; Storage Inc.</t>
  </si>
  <si>
    <t>POL-2024007754</t>
  </si>
  <si>
    <t>POL-2024013939</t>
  </si>
  <si>
    <t>POL-2024003555</t>
  </si>
  <si>
    <t>INS-001450</t>
  </si>
  <si>
    <t>Apex Cargo Experts &amp; Storage Solutions</t>
  </si>
  <si>
    <t>POL-2024014702</t>
  </si>
  <si>
    <t>POL-2024004123</t>
  </si>
  <si>
    <t>POL-2024006482</t>
  </si>
  <si>
    <t>INS-000144</t>
  </si>
  <si>
    <t>Prime Moving &amp; Storage Services</t>
  </si>
  <si>
    <t>POL-2024001183</t>
  </si>
  <si>
    <t>POL-2024007369</t>
  </si>
  <si>
    <t>POL-2024002821</t>
  </si>
  <si>
    <t>POL-2024013032</t>
  </si>
  <si>
    <t>INS-001220</t>
  </si>
  <si>
    <t>Coastal Cargo &amp; Storage Partners</t>
  </si>
  <si>
    <t>POL-2024000691</t>
  </si>
  <si>
    <t>POL-2024004539</t>
  </si>
  <si>
    <t>POL-2024007290</t>
  </si>
  <si>
    <t>INS-001456</t>
  </si>
  <si>
    <t>Eagle Logistics Network &amp; Storage Solutions</t>
  </si>
  <si>
    <t>POL-2024010882</t>
  </si>
  <si>
    <t>POL-2024005464</t>
  </si>
  <si>
    <t>POL-2024003239</t>
  </si>
  <si>
    <t>POL-2024009452</t>
  </si>
  <si>
    <t>POL-2024007898</t>
  </si>
  <si>
    <t>INS-000867</t>
  </si>
  <si>
    <t>Compass Transit &amp; Storage Partners</t>
  </si>
  <si>
    <t>POL-2024007847</t>
  </si>
  <si>
    <t>POL-2024006266</t>
  </si>
  <si>
    <t>POL-2024014257</t>
  </si>
  <si>
    <t>POL-2024009314</t>
  </si>
  <si>
    <t>INS-001457</t>
  </si>
  <si>
    <t>Bridge Cargo &amp; Storage Co.</t>
  </si>
  <si>
    <t>POL-2024012433</t>
  </si>
  <si>
    <t>POL-2024007011</t>
  </si>
  <si>
    <t>POL-2024000040</t>
  </si>
  <si>
    <t>POL-2024002087</t>
  </si>
  <si>
    <t>INS-000174</t>
  </si>
  <si>
    <t>Evergreen Transit &amp; Storage Inc.</t>
  </si>
  <si>
    <t>POL-2024001029</t>
  </si>
  <si>
    <t>INS-001227</t>
  </si>
  <si>
    <t>Metro Storage Network Inc.</t>
  </si>
  <si>
    <t>POL-2024011710</t>
  </si>
  <si>
    <t>POL-2024011738</t>
  </si>
  <si>
    <t>POL-2024014048</t>
  </si>
  <si>
    <t>INS-001230</t>
  </si>
  <si>
    <t>Frontier Transfer Experts &amp; Storage Solutions</t>
  </si>
  <si>
    <t>POL-2024005286</t>
  </si>
  <si>
    <t>BRK-1154</t>
  </si>
  <si>
    <t>Valley Insurance Group</t>
  </si>
  <si>
    <t>INS-000894</t>
  </si>
  <si>
    <t>Compass Storage Systems Co.</t>
  </si>
  <si>
    <t>POL-2024015202</t>
  </si>
  <si>
    <t>BRK-1185</t>
  </si>
  <si>
    <t>Golden Brokerage</t>
  </si>
  <si>
    <t>POL-2024000024</t>
  </si>
  <si>
    <t>POL-2024003435</t>
  </si>
  <si>
    <t>POL-2024009638</t>
  </si>
  <si>
    <t>INS-000897</t>
  </si>
  <si>
    <t>Golden Logistics &amp; Storage Partners</t>
  </si>
  <si>
    <t>POL-2024013188</t>
  </si>
  <si>
    <t>POL-2024000594</t>
  </si>
  <si>
    <t>POL-2024001383</t>
  </si>
  <si>
    <t>POL-2024009613</t>
  </si>
  <si>
    <t>INS-000194</t>
  </si>
  <si>
    <t>Metro Express &amp; Storage Solutions</t>
  </si>
  <si>
    <t>POL-2024012728</t>
  </si>
  <si>
    <t>POL-2024002646</t>
  </si>
  <si>
    <t>INS-001245</t>
  </si>
  <si>
    <t>Pioneer Warehouse Pros &amp; Storage Services</t>
  </si>
  <si>
    <t>POL-2024011303</t>
  </si>
  <si>
    <t>POL-2024001228</t>
  </si>
  <si>
    <t>POL-2024007214</t>
  </si>
  <si>
    <t>INS-000218</t>
  </si>
  <si>
    <t>Pacific Relocation Experts &amp; Storage Services</t>
  </si>
  <si>
    <t>POL-2024011414</t>
  </si>
  <si>
    <t>POL-2024010323</t>
  </si>
  <si>
    <t>POL-2024011146</t>
  </si>
  <si>
    <t>POL-2024008118</t>
  </si>
  <si>
    <t>POL-2024015278</t>
  </si>
  <si>
    <t>POL-2024005055</t>
  </si>
  <si>
    <t>INS-000931</t>
  </si>
  <si>
    <t>Apex Moving &amp; Storage LLC</t>
  </si>
  <si>
    <t>POL-2024007930</t>
  </si>
  <si>
    <t>POL-2024011233</t>
  </si>
  <si>
    <t>POL-2024015312</t>
  </si>
  <si>
    <t>POL-2024013885</t>
  </si>
  <si>
    <t>INS-000934</t>
  </si>
  <si>
    <t>Falcon Storage Systems Partners</t>
  </si>
  <si>
    <t>POL-2024011477</t>
  </si>
  <si>
    <t>POL-2024001170</t>
  </si>
  <si>
    <t>POL-2024008564</t>
  </si>
  <si>
    <t>INS-000935</t>
  </si>
  <si>
    <t>Liberty Van Lines Pros &amp; Storage Group</t>
  </si>
  <si>
    <t>POL-2024010606</t>
  </si>
  <si>
    <t>POL-2024007428</t>
  </si>
  <si>
    <t>POL-2024014885</t>
  </si>
  <si>
    <t>INS-000228</t>
  </si>
  <si>
    <t>Compass Relocation Systems &amp; Storage Solutions</t>
  </si>
  <si>
    <t>POL-2024013439</t>
  </si>
  <si>
    <t>INS-000939</t>
  </si>
  <si>
    <t>Legacy Logistics Pros &amp; Storage Group</t>
  </si>
  <si>
    <t>POL-2024003938</t>
  </si>
  <si>
    <t>POL-2024010652</t>
  </si>
  <si>
    <t>POL-2024004323</t>
  </si>
  <si>
    <t>INS-000947</t>
  </si>
  <si>
    <t>Redwood Express &amp; Storage Inc.</t>
  </si>
  <si>
    <t>POL-2024004375</t>
  </si>
  <si>
    <t>POL-2024012839</t>
  </si>
  <si>
    <t>INS-000950</t>
  </si>
  <si>
    <t>Oak Logistics Network &amp; Storage Solutions</t>
  </si>
  <si>
    <t>POL-2024005203</t>
  </si>
  <si>
    <t>POL-2024002450</t>
  </si>
  <si>
    <t>POL-2024002842</t>
  </si>
  <si>
    <t>POL-2024009592</t>
  </si>
  <si>
    <t>POL-2024000046</t>
  </si>
  <si>
    <t>POL-2024013575</t>
  </si>
  <si>
    <t>INS-000954</t>
  </si>
  <si>
    <t>Evergreen Relocation &amp; Storage Group</t>
  </si>
  <si>
    <t>POL-2024009075</t>
  </si>
  <si>
    <t>POL-2024008273</t>
  </si>
  <si>
    <t>INS-000237</t>
  </si>
  <si>
    <t>Victory Moving &amp; Storage Inc.</t>
  </si>
  <si>
    <t>POL-2024012360</t>
  </si>
  <si>
    <t>INS-001265</t>
  </si>
  <si>
    <t>Heritage Express Network &amp; Storage Solutions</t>
  </si>
  <si>
    <t>POL-2024003375</t>
  </si>
  <si>
    <t>POL-2024013931</t>
  </si>
  <si>
    <t>POL-2024012969</t>
  </si>
  <si>
    <t>INS-001268</t>
  </si>
  <si>
    <t>Beacon Express Pros &amp; Storage LLC</t>
  </si>
  <si>
    <t>POL-2024014863</t>
  </si>
  <si>
    <t>POL-2024005298</t>
  </si>
  <si>
    <t>POL-2024003549</t>
  </si>
  <si>
    <t>INS-001499</t>
  </si>
  <si>
    <t>Valley Express Network &amp; Storage Co.</t>
  </si>
  <si>
    <t>POL-2024004700</t>
  </si>
  <si>
    <t>POL-2024011118</t>
  </si>
  <si>
    <t>POL-2024006151</t>
  </si>
  <si>
    <t>INS-001279</t>
  </si>
  <si>
    <t>Compass Express &amp; Storage Partners</t>
  </si>
  <si>
    <t>POL-2024002623</t>
  </si>
  <si>
    <t>POL-2024004031</t>
  </si>
  <si>
    <t>INS-001002</t>
  </si>
  <si>
    <t>Frontier Van Lines &amp; Storage Solutions</t>
  </si>
  <si>
    <t>POL-2024000064</t>
  </si>
  <si>
    <t>POL-2024005267</t>
  </si>
  <si>
    <t>POL-2024010202</t>
  </si>
  <si>
    <t>INS-000276</t>
  </si>
  <si>
    <t>Ironwood Moving Experts &amp; Storage Inc.</t>
  </si>
  <si>
    <t>POL-2024000553</t>
  </si>
  <si>
    <t>POL-2024009624</t>
  </si>
  <si>
    <t>POL-2024013005</t>
  </si>
  <si>
    <t>POL-2024009256</t>
  </si>
  <si>
    <t>POL-2024001452</t>
  </si>
  <si>
    <t>INS-000277</t>
  </si>
  <si>
    <t>Cornerstone Express Experts &amp; Storage Group</t>
  </si>
  <si>
    <t>POL-2024005135</t>
  </si>
  <si>
    <t>BRK-1238</t>
  </si>
  <si>
    <t>Victory Risk Solutions</t>
  </si>
  <si>
    <t>POL-2024008084</t>
  </si>
  <si>
    <t>POL-2024002111</t>
  </si>
  <si>
    <t>POL-2024011515</t>
  </si>
  <si>
    <t>Westbrook Shield Insurance</t>
  </si>
  <si>
    <t>POL-2024009655</t>
  </si>
  <si>
    <t>INS-001509</t>
  </si>
  <si>
    <t>Summit Van Lines &amp; Storage LLC</t>
  </si>
  <si>
    <t>POL-2024003227</t>
  </si>
  <si>
    <t>POL-2024006627</t>
  </si>
  <si>
    <t>POL-2024009244</t>
  </si>
  <si>
    <t>INS-001023</t>
  </si>
  <si>
    <t>Unity Transit &amp; Storage Services</t>
  </si>
  <si>
    <t>POL-2024014127</t>
  </si>
  <si>
    <t>BRK-1231</t>
  </si>
  <si>
    <t>Liberty Point Risk Solutions</t>
  </si>
  <si>
    <t>POL-2024007077</t>
  </si>
  <si>
    <t>POL-2024005094</t>
  </si>
  <si>
    <t>INS-000313</t>
  </si>
  <si>
    <t>Cornerstone Relocation Systems &amp; Storage Co.</t>
  </si>
  <si>
    <t>POL-2024002787</t>
  </si>
  <si>
    <t>POL-2024002436</t>
  </si>
  <si>
    <t>POL-2024009555</t>
  </si>
  <si>
    <t>INS-001513</t>
  </si>
  <si>
    <t>River Cargo Experts &amp; Storage Services</t>
  </si>
  <si>
    <t>POL-2024005933</t>
  </si>
  <si>
    <t>POL-2024005514</t>
  </si>
  <si>
    <t>POL-2024012198</t>
  </si>
  <si>
    <t>POL-2024014251</t>
  </si>
  <si>
    <t>INS-001514</t>
  </si>
  <si>
    <t>Bright Logistics Experts &amp; Storage Services</t>
  </si>
  <si>
    <t>POL-2024015269</t>
  </si>
  <si>
    <t>BRK-1212</t>
  </si>
  <si>
    <t>Harbor Point Risk Solutions</t>
  </si>
  <si>
    <t>POL-2024003073</t>
  </si>
  <si>
    <t>POL-2024008685</t>
  </si>
  <si>
    <t>INS-001516</t>
  </si>
  <si>
    <t>Beacon Logistics Experts &amp; Storage LLC</t>
  </si>
  <si>
    <t>POL-2024001273</t>
  </si>
  <si>
    <t>POL-2024010142</t>
  </si>
  <si>
    <t>POL-2024003556</t>
  </si>
  <si>
    <t>POL-2024014849</t>
  </si>
  <si>
    <t>INS-001297</t>
  </si>
  <si>
    <t>Metro Moving Pros &amp; Storage Partners</t>
  </si>
  <si>
    <t>POL-2024014180</t>
  </si>
  <si>
    <t>BRK-1071</t>
  </si>
  <si>
    <t>Horizon Risk Advisors</t>
  </si>
  <si>
    <t>POL-2024006835</t>
  </si>
  <si>
    <t>POL-2024005610</t>
  </si>
  <si>
    <t>POL-2024000930</t>
  </si>
  <si>
    <t>INS-000320</t>
  </si>
  <si>
    <t>Prime Relocation Pros &amp; Storage Inc.</t>
  </si>
  <si>
    <t>POL-2024001540</t>
  </si>
  <si>
    <t>POL-2024006742</t>
  </si>
  <si>
    <t>POL-2024014555</t>
  </si>
  <si>
    <t>POL-2024002959</t>
  </si>
  <si>
    <t>INS-001035</t>
  </si>
  <si>
    <t>Harbor Transfer Pros &amp; Storage Inc.</t>
  </si>
  <si>
    <t>POL-2024000073</t>
  </si>
  <si>
    <t>BRK-1045</t>
  </si>
  <si>
    <t>Nova Insurance Brokers</t>
  </si>
  <si>
    <t>POL-2024010169</t>
  </si>
  <si>
    <t>POL-2024000681</t>
  </si>
  <si>
    <t>POL-2024012742</t>
  </si>
  <si>
    <t>POL-2024001686</t>
  </si>
  <si>
    <t>POL-2024001476</t>
  </si>
  <si>
    <t>POL-2024003602</t>
  </si>
  <si>
    <t>POL-2024009607</t>
  </si>
  <si>
    <t>INS-001021</t>
  </si>
  <si>
    <t>TrueNorth Relocation Systems &amp; Storage Inc.</t>
  </si>
  <si>
    <t>POL-2024004482</t>
  </si>
  <si>
    <t>INS-001523</t>
  </si>
  <si>
    <t>Cornerstone Warehouse &amp; Storage LLC</t>
  </si>
  <si>
    <t>POL-2024011392</t>
  </si>
  <si>
    <t>POL-2024001934</t>
  </si>
  <si>
    <t>POL-2024001873</t>
  </si>
  <si>
    <t>INS-000332</t>
  </si>
  <si>
    <t>Beacon Transit Experts &amp; Storage Co.</t>
  </si>
  <si>
    <t>POL-2024002964</t>
  </si>
  <si>
    <t>POL-2024014467</t>
  </si>
  <si>
    <t>POL-2024006395</t>
  </si>
  <si>
    <t>POL-2024008251</t>
  </si>
  <si>
    <t>POL-2024007415</t>
  </si>
  <si>
    <t>POL-2024004163</t>
  </si>
  <si>
    <t>INS-000346</t>
  </si>
  <si>
    <t>Sterling Relocation Systems &amp; Storage Solutions</t>
  </si>
  <si>
    <t>POL-2024012232</t>
  </si>
  <si>
    <t>INS-001313</t>
  </si>
  <si>
    <t>Apex Cargo Experts &amp; Storage Co.</t>
  </si>
  <si>
    <t>POL-2024008594</t>
  </si>
  <si>
    <t>POL-2024002418</t>
  </si>
  <si>
    <t>POL-2024004139</t>
  </si>
  <si>
    <t>INS-001315</t>
  </si>
  <si>
    <t>Blue Ridge Express &amp; Storage Partners</t>
  </si>
  <si>
    <t>POL-2024014798</t>
  </si>
  <si>
    <t>POL-2024004348</t>
  </si>
  <si>
    <t>POL-2024002939</t>
  </si>
  <si>
    <t>INS-001052</t>
  </si>
  <si>
    <t>Redwood Logistics Pros &amp; Storage LLC</t>
  </si>
  <si>
    <t>POL-2024009984</t>
  </si>
  <si>
    <t>POL-2024009295</t>
  </si>
  <si>
    <t>POL-2024001561</t>
  </si>
  <si>
    <t>POL-2024011309</t>
  </si>
  <si>
    <t>POL-2024013328</t>
  </si>
  <si>
    <t>POL-2024000682</t>
  </si>
  <si>
    <t>POL-2024010983</t>
  </si>
  <si>
    <t>POL-2024000870</t>
  </si>
  <si>
    <t>INS-001057</t>
  </si>
  <si>
    <t>Guardian Relocation &amp; Storage Partners</t>
  </si>
  <si>
    <t>POL-2024005741</t>
  </si>
  <si>
    <t>POL-2024013592</t>
  </si>
  <si>
    <t>POL-2024002252</t>
  </si>
  <si>
    <t>POL-2024006879</t>
  </si>
  <si>
    <t>BRK-1211</t>
  </si>
  <si>
    <t>Summit Risk Solutions</t>
  </si>
  <si>
    <t>INS-001317</t>
  </si>
  <si>
    <t>Nova Logistics Systems &amp; Storage Partners</t>
  </si>
  <si>
    <t>POL-2024013783</t>
  </si>
  <si>
    <t>POL-2024011383</t>
  </si>
  <si>
    <t>POL-2024009556</t>
  </si>
  <si>
    <t>INS-001063</t>
  </si>
  <si>
    <t>Silver Transfer Network &amp; Storage Partners</t>
  </si>
  <si>
    <t>POL-2024004729</t>
  </si>
  <si>
    <t>POL-2024009171</t>
  </si>
  <si>
    <t>POL-2024004804</t>
  </si>
  <si>
    <t>POL-2024006615</t>
  </si>
  <si>
    <t>POL-2024010524</t>
  </si>
  <si>
    <t>INS-000360</t>
  </si>
  <si>
    <t>Blue Ridge Warehouse Experts &amp; Storage Inc.</t>
  </si>
  <si>
    <t>POL-2024005439</t>
  </si>
  <si>
    <t>POL-2024001778</t>
  </si>
  <si>
    <t>POL-2024009507</t>
  </si>
  <si>
    <t>POL-2024004277</t>
  </si>
  <si>
    <t>INS-000371</t>
  </si>
  <si>
    <t>Apex Warehouse &amp; Storage Partners</t>
  </si>
  <si>
    <t>POL-2024013404</t>
  </si>
  <si>
    <t>POL-2024000434</t>
  </si>
  <si>
    <t>POL-2024006811</t>
  </si>
  <si>
    <t>INS-001535</t>
  </si>
  <si>
    <t>Liberty Warehouse Systems &amp; Storage Partners</t>
  </si>
  <si>
    <t>POL-2024000940</t>
  </si>
  <si>
    <t>POL-2024015441</t>
  </si>
  <si>
    <t>POL-2024011121</t>
  </si>
  <si>
    <t>POL-2024005296</t>
  </si>
  <si>
    <t>INS-001544</t>
  </si>
  <si>
    <t>Heritage Relocation Network &amp; Storage Solutions</t>
  </si>
  <si>
    <t>POL-2024008372</t>
  </si>
  <si>
    <t>POL-2024010504</t>
  </si>
  <si>
    <t>POL-2024000238</t>
  </si>
  <si>
    <t>POL-2024003236</t>
  </si>
  <si>
    <t>INS-000419</t>
  </si>
  <si>
    <t>Metro Cargo &amp; Storage Co.</t>
  </si>
  <si>
    <t>POL-2024001918</t>
  </si>
  <si>
    <t>POL-2024000310</t>
  </si>
  <si>
    <t>INS-001080</t>
  </si>
  <si>
    <t>NorthStar Transfer Experts &amp; Storage Services</t>
  </si>
  <si>
    <t>POL-2024007915</t>
  </si>
  <si>
    <t>POL-2024013115</t>
  </si>
  <si>
    <t>POL-2024000162</t>
  </si>
  <si>
    <t>INS-001338</t>
  </si>
  <si>
    <t>Cedar Moving Systems &amp; Storage Services</t>
  </si>
  <si>
    <t>POL-2024013016</t>
  </si>
  <si>
    <t>INS-000447</t>
  </si>
  <si>
    <t>Eagle Transit Systems &amp; Storage Solutions</t>
  </si>
  <si>
    <t>POL-2024008028</t>
  </si>
  <si>
    <t>POL-2024012372</t>
  </si>
  <si>
    <t>INS-000456</t>
  </si>
  <si>
    <t>Heritage Cargo Network &amp; Storage Solutions</t>
  </si>
  <si>
    <t>POL-2024014281</t>
  </si>
  <si>
    <t>INS-001559</t>
  </si>
  <si>
    <t>Victory Cargo &amp; Storage Solutions</t>
  </si>
  <si>
    <t>POL-2024004899</t>
  </si>
  <si>
    <t>POL-2024011621</t>
  </si>
  <si>
    <t>POL-2024014666</t>
  </si>
  <si>
    <t>INS-001343</t>
  </si>
  <si>
    <t>Coastal Warehouse Network &amp; Storage Partners</t>
  </si>
  <si>
    <t>POL-2024004691</t>
  </si>
  <si>
    <t>POL-2024006211</t>
  </si>
  <si>
    <t>POL-2024014722</t>
  </si>
  <si>
    <t>INS-000470</t>
  </si>
  <si>
    <t>Cedar Transfer Systems &amp; Storage Group</t>
  </si>
  <si>
    <t>POL-2024001048</t>
  </si>
  <si>
    <t>POL-2024000057</t>
  </si>
  <si>
    <t>POL-2024014157</t>
  </si>
  <si>
    <t>INS-000478</t>
  </si>
  <si>
    <t>Cedar Moving Systems &amp; Storage Partners</t>
  </si>
  <si>
    <t>POL-2024005388</t>
  </si>
  <si>
    <t>POL-2024007316</t>
  </si>
  <si>
    <t>POL-2024010746</t>
  </si>
  <si>
    <t>INS-001345</t>
  </si>
  <si>
    <t>River Logistics &amp; Storage Services</t>
  </si>
  <si>
    <t>POL-2024008893</t>
  </si>
  <si>
    <t>POL-2024011892</t>
  </si>
  <si>
    <t>POL-2024013566</t>
  </si>
  <si>
    <t>INS-001565</t>
  </si>
  <si>
    <t>Bright Storage Experts LLC</t>
  </si>
  <si>
    <t>POL-2024011232</t>
  </si>
  <si>
    <t>POL-2024012700</t>
  </si>
  <si>
    <t>POL-2024000038</t>
  </si>
  <si>
    <t>INS-001091</t>
  </si>
  <si>
    <t>Harbor Storage Systems Co.</t>
  </si>
  <si>
    <t>POL-2024006169</t>
  </si>
  <si>
    <t>POL-2024013562</t>
  </si>
  <si>
    <t>POL-2024011357</t>
  </si>
  <si>
    <t>INS-000516</t>
  </si>
  <si>
    <t>Beacon Relocation Systems &amp; Storage Solutions</t>
  </si>
  <si>
    <t>POL-2024011159</t>
  </si>
  <si>
    <t>POL-2024001635</t>
  </si>
  <si>
    <t>POL-2024014234</t>
  </si>
  <si>
    <t>POL-2024007932</t>
  </si>
  <si>
    <t>POL-2024001209</t>
  </si>
  <si>
    <t>POL-2024015113</t>
  </si>
  <si>
    <t>INS-000542</t>
  </si>
  <si>
    <t>Compass Warehouse Systems &amp; Storage Solutions</t>
  </si>
  <si>
    <t>POL-2024005136</t>
  </si>
  <si>
    <t>POL-2024006240</t>
  </si>
  <si>
    <t>POL-2024000749</t>
  </si>
  <si>
    <t>POL-2024014159</t>
  </si>
  <si>
    <t>INS-000559</t>
  </si>
  <si>
    <t>Silver Transfer Pros &amp; Storage Co.</t>
  </si>
  <si>
    <t>POL-2024002840</t>
  </si>
  <si>
    <t>POL-2024006022</t>
  </si>
  <si>
    <t>POL-2024004858</t>
  </si>
  <si>
    <t>INS-001371</t>
  </si>
  <si>
    <t>Harbor Logistics &amp; Storage Partners</t>
  </si>
  <si>
    <t>POL-2024012419</t>
  </si>
  <si>
    <t>POL-2024001959</t>
  </si>
  <si>
    <t>POL-2024012883</t>
  </si>
  <si>
    <t>INS-001372</t>
  </si>
  <si>
    <t>Valley Logistics Pros &amp; Storage Solutions</t>
  </si>
  <si>
    <t>POL-2024008263</t>
  </si>
  <si>
    <t>POL-2024011918</t>
  </si>
  <si>
    <t>POL-2024000155</t>
  </si>
  <si>
    <t>POL-2024006302</t>
  </si>
  <si>
    <t>POL-2024002167</t>
  </si>
  <si>
    <t>INS-000565</t>
  </si>
  <si>
    <t>Summit Van Lines Pros &amp; Storage Group</t>
  </si>
  <si>
    <t>POL-2024003471</t>
  </si>
  <si>
    <t>POL-2024013506</t>
  </si>
  <si>
    <t>INS-001114</t>
  </si>
  <si>
    <t>Nova Warehouse Experts &amp; Storage LLC</t>
  </si>
  <si>
    <t>POL-2024003842</t>
  </si>
  <si>
    <t>POL-2024010503</t>
  </si>
  <si>
    <t>POL-2024000689</t>
  </si>
  <si>
    <t>POL-2024005078</t>
  </si>
  <si>
    <t>INS-001115</t>
  </si>
  <si>
    <t>Capital Moving Experts &amp; Storage Group</t>
  </si>
  <si>
    <t>POL-2024010124</t>
  </si>
  <si>
    <t>POL-2024005098</t>
  </si>
  <si>
    <t>POL-2024012256</t>
  </si>
  <si>
    <t>POL-2024005348</t>
  </si>
  <si>
    <t>POL-2024012247</t>
  </si>
  <si>
    <t>INS-000600</t>
  </si>
  <si>
    <t>Bright Transfer &amp; Storage Inc.</t>
  </si>
  <si>
    <t>POL-2024010639</t>
  </si>
  <si>
    <t>POL-2024011986</t>
  </si>
  <si>
    <t>POL-2024014707</t>
  </si>
  <si>
    <t>POL-2024004897</t>
  </si>
  <si>
    <t>POL-2024010411</t>
  </si>
  <si>
    <t>POL-2024007032</t>
  </si>
  <si>
    <t>INS-000617</t>
  </si>
  <si>
    <t>Falcon Transit Network &amp; Storage Inc.</t>
  </si>
  <si>
    <t>POL-2024012488</t>
  </si>
  <si>
    <t>POL-2024003624</t>
  </si>
  <si>
    <t>POL-2024006333</t>
  </si>
  <si>
    <t>POL-2024001121</t>
  </si>
  <si>
    <t>INS-000634</t>
  </si>
  <si>
    <t>Pioneer Cargo Systems &amp; Storage Inc.</t>
  </si>
  <si>
    <t>POL-2024006666</t>
  </si>
  <si>
    <t>POL-2024014131</t>
  </si>
  <si>
    <t>POL-2024003117</t>
  </si>
  <si>
    <t>INS-001126</t>
  </si>
  <si>
    <t>Victory Cargo Experts &amp; Storage Services</t>
  </si>
  <si>
    <t>POL-2024012233</t>
  </si>
  <si>
    <t>POL-2024007657</t>
  </si>
  <si>
    <t>POL-2024009309</t>
  </si>
  <si>
    <t>POL-2024003762</t>
  </si>
  <si>
    <t>POL-2024003139</t>
  </si>
  <si>
    <t>POL-2024014055</t>
  </si>
  <si>
    <t>POL-2024012290</t>
  </si>
  <si>
    <t>INS-000670</t>
  </si>
  <si>
    <t>Cedar Van Lines Experts &amp; Storage Group</t>
  </si>
  <si>
    <t>POL-2024007394</t>
  </si>
  <si>
    <t>POL-2024005675</t>
  </si>
  <si>
    <t>POL-2024000608</t>
  </si>
  <si>
    <t>POL-2024015189</t>
  </si>
  <si>
    <t>POL-2024012601</t>
  </si>
  <si>
    <t>INS-001144</t>
  </si>
  <si>
    <t>Liberty Transfer &amp; Storage Inc.</t>
  </si>
  <si>
    <t>POL-2024004878</t>
  </si>
  <si>
    <t>POL-2024007258</t>
  </si>
  <si>
    <t>POL-2024005977</t>
  </si>
  <si>
    <t>INS-001147</t>
  </si>
  <si>
    <t>Apex Relocation Pros &amp; Storage LLC</t>
  </si>
  <si>
    <t>POL-2024010521</t>
  </si>
  <si>
    <t>POL-2024006751</t>
  </si>
  <si>
    <t>POL-2024010997</t>
  </si>
  <si>
    <t>INS-000717</t>
  </si>
  <si>
    <t>Frontier Express &amp; Storage Partners</t>
  </si>
  <si>
    <t>POL-2024013535</t>
  </si>
  <si>
    <t>POL-2024012535</t>
  </si>
  <si>
    <t>INS-001625</t>
  </si>
  <si>
    <t>Keystone Relocation Systems &amp; Storage Co.</t>
  </si>
  <si>
    <t>POL-2024014349</t>
  </si>
  <si>
    <t>POL-2024015262</t>
  </si>
  <si>
    <t>POL-2024000701</t>
  </si>
  <si>
    <t>INS-001397</t>
  </si>
  <si>
    <t>Eagle Express &amp; Storage Services</t>
  </si>
  <si>
    <t>POL-2024012313</t>
  </si>
  <si>
    <t>POL-2024012732</t>
  </si>
  <si>
    <t>POL-2024012940</t>
  </si>
  <si>
    <t>POL-2024009082</t>
  </si>
  <si>
    <t>POL-2024000869</t>
  </si>
  <si>
    <t>POL-2024011912</t>
  </si>
  <si>
    <t>POL-2024013120</t>
  </si>
  <si>
    <t>POL-2024013576</t>
  </si>
  <si>
    <t>POL-2024014684</t>
  </si>
  <si>
    <t>POL-2024009298</t>
  </si>
  <si>
    <t>POL-2024000853</t>
  </si>
  <si>
    <t>POL-2024006960</t>
  </si>
  <si>
    <t>INS-001634</t>
  </si>
  <si>
    <t>Nova Express &amp; Storage Co.</t>
  </si>
  <si>
    <t>POL-2024012905</t>
  </si>
  <si>
    <t>INS-000745</t>
  </si>
  <si>
    <t>Keystone Cargo Network &amp; Storage Co.</t>
  </si>
  <si>
    <t>POL-2024001214</t>
  </si>
  <si>
    <t>POL-2024011101</t>
  </si>
  <si>
    <t>POL-2024009528</t>
  </si>
  <si>
    <t>POL-2024007483</t>
  </si>
  <si>
    <t>INS-000752</t>
  </si>
  <si>
    <t>Highland Relocation Systems &amp; Storage Services</t>
  </si>
  <si>
    <t>POL-2024013141</t>
  </si>
  <si>
    <t>POL-2024012856</t>
  </si>
  <si>
    <t>Harborline Risk Protection</t>
  </si>
  <si>
    <t>SilverLake Underwriting Group</t>
  </si>
  <si>
    <t>2025 Premium</t>
  </si>
  <si>
    <t>2024 Premium</t>
  </si>
  <si>
    <t xml:space="preserve"> </t>
  </si>
  <si>
    <t>KPI</t>
  </si>
  <si>
    <t>Value</t>
  </si>
  <si>
    <t>Alert</t>
  </si>
  <si>
    <t>Account Retention</t>
  </si>
  <si>
    <t>Premium Retention</t>
  </si>
  <si>
    <t>BROKERS WITH HIGHEST LOSS RATIO</t>
  </si>
  <si>
    <t>(blank)</t>
  </si>
  <si>
    <t>With renewal premiums &gt;500K</t>
  </si>
  <si>
    <t>With renewal premiums &gt;800K</t>
  </si>
  <si>
    <t>With renewal accounts &gt;10</t>
  </si>
  <si>
    <t>With renewal accounts &gt;15</t>
  </si>
  <si>
    <t>Total Accounts Renewed</t>
  </si>
  <si>
    <t>Line Type</t>
  </si>
  <si>
    <t>PKG Account Retention Ratio</t>
  </si>
  <si>
    <t>WC Account Retention Ratio</t>
  </si>
  <si>
    <t>BOTH BROKER AND STATES FILTERED</t>
  </si>
  <si>
    <t>NO SLICER FILTERED</t>
  </si>
  <si>
    <t>ONLY STATE IS FILTERED</t>
  </si>
  <si>
    <t>ONLY BROKER IS FILTERED</t>
  </si>
  <si>
    <t>OVERALL RETENTION</t>
  </si>
  <si>
    <t>COVERAGE</t>
  </si>
  <si>
    <t>BROKER</t>
  </si>
  <si>
    <t>STATE</t>
  </si>
  <si>
    <t>MONTHLY RETENTION</t>
  </si>
  <si>
    <t>Not Written Premium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</si>
</sst>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_(&quot;$&quot;* #,##0.00_);_(&quot;$&quot;* \(#,##0.00\);_(&quot;$&quot;* &quot;-&quot;??_);_(@_)"/>
    <numFmt numFmtId="165" formatCode="_-[$$-409]* #,##0.00_ ;_-[$$-409]* \-#,##0.00\ ;_-[$$-409]* &quot;-&quot;??_ ;_-@_ "/>
    <numFmt numFmtId="166" formatCode="[$$-409]#,##0.00"/>
    <numFmt numFmtId="167" formatCode="&quot;$&quot;#,##0.00"/>
    <numFmt numFmtId="168" formatCode="&quot;$&quot;#,##0.00_);[Red]\(&quot;$&quot;#,##0.00\)"/>
    <numFmt numFmtId="169" formatCode="&quot;₱&quot;#,##0"/>
    <numFmt numFmtId="170" formatCode="[$$-409]#,##0"/>
    <numFmt numFmtId="171" formatCode="&quot;$&quot;#,##0"/>
  </numFmts>
  <fonts count="31">
    <font>
      <sz val="11"/>
      <color theme="1"/>
      <name val="Aptos Narrow"/>
      <family val="2"/>
      <scheme val="minor"/>
    </font>
    <font>
      <sz val="11"/>
      <color theme="1"/>
      <name val="Aptos Narrow"/>
      <family val="2"/>
      <scheme val="minor"/>
    </font>
    <font>
      <sz val="8"/>
      <name val="Aptos Narrow"/>
      <family val="2"/>
      <scheme val="minor"/>
    </font>
    <font>
      <b/>
      <sz val="10"/>
      <color theme="1"/>
      <name val="Aptos Narrow"/>
      <family val="2"/>
      <scheme val="minor"/>
    </font>
    <font>
      <b/>
      <sz val="10"/>
      <color theme="0"/>
      <name val="Aptos Narrow"/>
      <family val="2"/>
      <scheme val="minor"/>
    </font>
    <font>
      <b/>
      <sz val="14"/>
      <color theme="0"/>
      <name val="Aptos Narrow"/>
      <family val="2"/>
      <scheme val="minor"/>
    </font>
    <font>
      <b/>
      <sz val="16"/>
      <color theme="0"/>
      <name val="Aptos Narrow"/>
      <family val="2"/>
      <scheme val="minor"/>
    </font>
    <font>
      <b/>
      <sz val="9"/>
      <color theme="4" tint="-0.499984740745262"/>
      <name val="Aptos Narrow"/>
      <family val="2"/>
      <scheme val="minor"/>
    </font>
    <font>
      <b/>
      <sz val="8"/>
      <color theme="4" tint="-0.499984740745262"/>
      <name val="Aptos Narrow"/>
      <family val="2"/>
      <scheme val="minor"/>
    </font>
    <font>
      <b/>
      <sz val="10"/>
      <name val="Aptos Narrow"/>
      <family val="2"/>
      <scheme val="minor"/>
    </font>
    <font>
      <b/>
      <sz val="11"/>
      <color theme="0"/>
      <name val="Aptos Narrow"/>
      <family val="2"/>
      <scheme val="minor"/>
    </font>
    <font>
      <b/>
      <sz val="10"/>
      <color theme="4" tint="-0.499984740745262"/>
      <name val="Aptos Narrow"/>
      <family val="2"/>
      <scheme val="minor"/>
    </font>
    <font>
      <b/>
      <sz val="8"/>
      <name val="Aptos Narrow"/>
      <family val="2"/>
      <scheme val="minor"/>
    </font>
    <font>
      <b/>
      <sz val="9"/>
      <color theme="1"/>
      <name val="Aptos Narrow"/>
      <family val="2"/>
      <scheme val="minor"/>
    </font>
    <font>
      <sz val="11"/>
      <name val="Aptos Narrow"/>
      <family val="2"/>
      <scheme val="minor"/>
    </font>
    <font>
      <b/>
      <sz val="11"/>
      <name val="Aptos Narrow"/>
      <family val="2"/>
      <scheme val="minor"/>
    </font>
    <font>
      <sz val="14"/>
      <color theme="1"/>
      <name val="Aptos Narrow"/>
      <family val="2"/>
      <scheme val="minor"/>
    </font>
    <font>
      <b/>
      <sz val="14"/>
      <color theme="4" tint="-0.499984740745262"/>
      <name val="Aptos Narrow"/>
      <family val="2"/>
      <scheme val="minor"/>
    </font>
    <font>
      <sz val="16"/>
      <color theme="1"/>
      <name val="Aptos Narrow"/>
      <family val="2"/>
      <scheme val="minor"/>
    </font>
    <font>
      <b/>
      <sz val="18"/>
      <color theme="0"/>
      <name val="Aptos Narrow"/>
      <family val="2"/>
      <scheme val="minor"/>
    </font>
    <font>
      <sz val="18"/>
      <color theme="1"/>
      <name val="Aptos Narrow"/>
      <family val="2"/>
      <scheme val="minor"/>
    </font>
    <font>
      <b/>
      <sz val="12"/>
      <color theme="4" tint="-0.499984740745262"/>
      <name val="Aptos Narrow"/>
      <family val="2"/>
      <scheme val="minor"/>
    </font>
    <font>
      <b/>
      <sz val="11"/>
      <color theme="1"/>
      <name val="Aptos Narrow"/>
      <family val="2"/>
      <scheme val="minor"/>
    </font>
    <font>
      <b/>
      <sz val="12"/>
      <color theme="1"/>
      <name val="Aptos Narrow"/>
      <family val="2"/>
      <scheme val="minor"/>
    </font>
    <font>
      <sz val="11"/>
      <color theme="0"/>
      <name val="Arial Black"/>
      <family val="2"/>
    </font>
    <font>
      <sz val="11"/>
      <color theme="1"/>
      <name val="Arial Black"/>
      <family val="2"/>
    </font>
    <font>
      <b/>
      <sz val="11"/>
      <color theme="4" tint="-0.499984740745262"/>
      <name val="Aptos Narrow"/>
      <family val="2"/>
      <scheme val="minor"/>
    </font>
    <font>
      <b/>
      <sz val="10.5"/>
      <name val="Aptos Narrow"/>
      <family val="2"/>
      <scheme val="minor"/>
    </font>
    <font>
      <sz val="10.5"/>
      <color theme="1"/>
      <name val="Aptos Narrow"/>
      <family val="2"/>
      <scheme val="minor"/>
    </font>
    <font>
      <sz val="9"/>
      <color theme="1"/>
      <name val="Aptos Narrow"/>
      <family val="2"/>
      <scheme val="minor"/>
    </font>
    <font>
      <b/>
      <sz val="14"/>
      <name val="Aptos Narrow"/>
      <family val="2"/>
      <scheme val="minor"/>
    </font>
  </fonts>
  <fills count="14">
    <fill>
      <patternFill patternType="none"/>
    </fill>
    <fill>
      <patternFill patternType="gray125"/>
    </fill>
    <fill>
      <patternFill patternType="solid">
        <fgColor rgb="FF72C6E8"/>
        <bgColor indexed="64"/>
      </patternFill>
    </fill>
    <fill>
      <patternFill patternType="solid">
        <fgColor theme="0" tint="-0.249977111117893"/>
        <bgColor indexed="64"/>
      </patternFill>
    </fill>
    <fill>
      <patternFill patternType="solid">
        <fgColor theme="4"/>
        <bgColor indexed="64"/>
      </patternFill>
    </fill>
    <fill>
      <patternFill patternType="solid">
        <fgColor theme="4" tint="0.79998168889431442"/>
        <bgColor theme="4" tint="0.79998168889431442"/>
      </patternFill>
    </fill>
    <fill>
      <patternFill patternType="solid">
        <fgColor theme="4" tint="-0.249977111117893"/>
        <bgColor indexed="64"/>
      </patternFill>
    </fill>
    <fill>
      <patternFill patternType="solid">
        <fgColor theme="0" tint="-0.14999847407452621"/>
        <bgColor indexed="64"/>
      </patternFill>
    </fill>
    <fill>
      <patternFill patternType="solid">
        <fgColor rgb="FF1A7BA2"/>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rgb="FF17678B"/>
        <bgColor indexed="64"/>
      </patternFill>
    </fill>
    <fill>
      <patternFill patternType="solid">
        <fgColor rgb="FF92D050"/>
        <bgColor indexed="64"/>
      </patternFill>
    </fill>
    <fill>
      <patternFill patternType="solid">
        <fgColor theme="8" tint="0.59999389629810485"/>
        <bgColor indexed="64"/>
      </patternFill>
    </fill>
  </fills>
  <borders count="32">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style="thin">
        <color auto="1"/>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auto="1"/>
      </top>
      <bottom style="thin">
        <color auto="1"/>
      </bottom>
      <diagonal/>
    </border>
    <border>
      <left/>
      <right/>
      <top style="thin">
        <color auto="1"/>
      </top>
      <bottom/>
      <diagonal/>
    </border>
    <border>
      <left/>
      <right/>
      <top style="medium">
        <color indexed="64"/>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thin">
        <color theme="4" tint="0.39997558519241921"/>
      </left>
      <right/>
      <top/>
      <bottom style="thin">
        <color auto="1"/>
      </bottom>
      <diagonal/>
    </border>
    <border>
      <left/>
      <right/>
      <top style="medium">
        <color indexed="64"/>
      </top>
      <bottom/>
      <diagonal/>
    </border>
    <border>
      <left/>
      <right/>
      <top/>
      <bottom style="medium">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173">
    <xf numFmtId="0" fontId="0" fillId="0" borderId="0" xfId="0"/>
    <xf numFmtId="14" fontId="0" fillId="0" borderId="0" xfId="0" applyNumberFormat="1"/>
    <xf numFmtId="0" fontId="0" fillId="0" borderId="0" xfId="0" applyNumberFormat="1"/>
    <xf numFmtId="164" fontId="0" fillId="0" borderId="0" xfId="1" applyFont="1"/>
    <xf numFmtId="14" fontId="0" fillId="0" borderId="0" xfId="1" applyNumberFormat="1" applyFont="1"/>
    <xf numFmtId="0" fontId="0" fillId="0" borderId="0" xfId="1" applyNumberFormat="1" applyFont="1"/>
    <xf numFmtId="0" fontId="0" fillId="0" borderId="0" xfId="0" applyNumberFormat="1" applyAlignment="1">
      <alignment horizontal="left"/>
    </xf>
    <xf numFmtId="0" fontId="0" fillId="0" borderId="0" xfId="0" pivotButton="1"/>
    <xf numFmtId="0" fontId="0" fillId="0" borderId="0" xfId="0" applyAlignment="1">
      <alignment horizontal="left"/>
    </xf>
    <xf numFmtId="165" fontId="0" fillId="0" borderId="0" xfId="0" applyNumberFormat="1"/>
    <xf numFmtId="10" fontId="0" fillId="0" borderId="0" xfId="0" applyNumberFormat="1"/>
    <xf numFmtId="167" fontId="0" fillId="0" borderId="0" xfId="0" applyNumberFormat="1"/>
    <xf numFmtId="166" fontId="0" fillId="0" borderId="0" xfId="0" applyNumberFormat="1"/>
    <xf numFmtId="0" fontId="3" fillId="9" borderId="13" xfId="0" applyFont="1" applyFill="1" applyBorder="1" applyAlignment="1">
      <alignment horizontal="center" vertical="top"/>
    </xf>
    <xf numFmtId="0" fontId="5" fillId="8" borderId="10" xfId="0" applyFont="1" applyFill="1" applyBorder="1" applyAlignment="1">
      <alignment horizontal="center" vertical="center"/>
    </xf>
    <xf numFmtId="0" fontId="10" fillId="0" borderId="0" xfId="0" applyFont="1" applyFill="1" applyBorder="1" applyAlignment="1">
      <alignment vertical="center" wrapText="1"/>
    </xf>
    <xf numFmtId="0" fontId="8" fillId="0" borderId="0" xfId="0" applyFont="1" applyFill="1" applyBorder="1" applyAlignment="1">
      <alignment vertical="center" wrapText="1"/>
    </xf>
    <xf numFmtId="166" fontId="12" fillId="0" borderId="0" xfId="0" applyNumberFormat="1" applyFont="1" applyFill="1" applyBorder="1" applyAlignment="1">
      <alignment vertical="center"/>
    </xf>
    <xf numFmtId="0" fontId="7" fillId="2" borderId="25" xfId="0" applyFont="1" applyFill="1" applyBorder="1" applyAlignment="1">
      <alignment horizontal="center" vertical="center"/>
    </xf>
    <xf numFmtId="0" fontId="13" fillId="3" borderId="25" xfId="0" applyFont="1" applyFill="1" applyBorder="1" applyAlignment="1">
      <alignment horizontal="center" vertical="center"/>
    </xf>
    <xf numFmtId="10" fontId="13" fillId="3" borderId="25" xfId="2" applyNumberFormat="1" applyFont="1" applyFill="1" applyBorder="1" applyAlignment="1">
      <alignment horizontal="center" vertical="center"/>
    </xf>
    <xf numFmtId="10" fontId="0" fillId="0" borderId="0" xfId="2" applyNumberFormat="1" applyFont="1"/>
    <xf numFmtId="0" fontId="0" fillId="0" borderId="0" xfId="0" applyAlignment="1">
      <alignment wrapText="1"/>
    </xf>
    <xf numFmtId="165" fontId="0" fillId="0" borderId="0" xfId="0" applyNumberFormat="1" applyAlignment="1">
      <alignment wrapText="1"/>
    </xf>
    <xf numFmtId="0" fontId="0" fillId="0" borderId="0" xfId="0" applyAlignment="1">
      <alignment horizontal="left" vertical="center" wrapText="1"/>
    </xf>
    <xf numFmtId="14" fontId="14" fillId="0" borderId="28" xfId="0" applyNumberFormat="1" applyFont="1" applyFill="1" applyBorder="1"/>
    <xf numFmtId="0" fontId="14" fillId="0" borderId="28" xfId="0" applyFont="1" applyFill="1" applyBorder="1"/>
    <xf numFmtId="168" fontId="14" fillId="0" borderId="28" xfId="0" applyNumberFormat="1" applyFont="1" applyFill="1" applyBorder="1"/>
    <xf numFmtId="0" fontId="0" fillId="0" borderId="28" xfId="0" applyFill="1" applyBorder="1"/>
    <xf numFmtId="0" fontId="10" fillId="0" borderId="29" xfId="0" applyFont="1" applyFill="1" applyBorder="1"/>
    <xf numFmtId="0" fontId="10" fillId="0" borderId="15" xfId="0" applyFont="1" applyFill="1" applyBorder="1"/>
    <xf numFmtId="14" fontId="14" fillId="0" borderId="27" xfId="0" applyNumberFormat="1" applyFont="1" applyFill="1" applyBorder="1"/>
    <xf numFmtId="0" fontId="14" fillId="0" borderId="27" xfId="0" applyFont="1" applyFill="1" applyBorder="1"/>
    <xf numFmtId="168" fontId="14" fillId="0" borderId="27" xfId="0" applyNumberFormat="1" applyFont="1" applyFill="1" applyBorder="1"/>
    <xf numFmtId="0" fontId="0" fillId="0" borderId="0" xfId="0" applyAlignment="1">
      <alignment horizontal="left" wrapText="1"/>
    </xf>
    <xf numFmtId="0" fontId="15" fillId="5" borderId="8" xfId="0" applyFont="1" applyFill="1" applyBorder="1"/>
    <xf numFmtId="166" fontId="0" fillId="0" borderId="0" xfId="0" applyNumberFormat="1" applyAlignment="1">
      <alignment horizontal="left"/>
    </xf>
    <xf numFmtId="169" fontId="0" fillId="0" borderId="0" xfId="0" applyNumberFormat="1"/>
    <xf numFmtId="0" fontId="0" fillId="0" borderId="0" xfId="0" applyFill="1"/>
    <xf numFmtId="0" fontId="0" fillId="11" borderId="0" xfId="0" applyFill="1"/>
    <xf numFmtId="0" fontId="16" fillId="0" borderId="0" xfId="0" applyFont="1"/>
    <xf numFmtId="0" fontId="17" fillId="2" borderId="3" xfId="0" applyFont="1" applyFill="1" applyBorder="1" applyAlignment="1">
      <alignment horizontal="center" vertical="center"/>
    </xf>
    <xf numFmtId="0" fontId="17" fillId="2" borderId="4" xfId="0" applyFont="1" applyFill="1" applyBorder="1" applyAlignment="1">
      <alignment horizontal="center" vertical="center"/>
    </xf>
    <xf numFmtId="0" fontId="18" fillId="11" borderId="0" xfId="0" applyFont="1" applyFill="1"/>
    <xf numFmtId="0" fontId="18" fillId="0" borderId="0" xfId="0" applyFont="1"/>
    <xf numFmtId="0" fontId="18" fillId="0" borderId="0" xfId="0" applyFont="1" applyFill="1"/>
    <xf numFmtId="0" fontId="20" fillId="0" borderId="0" xfId="0" applyFont="1"/>
    <xf numFmtId="0" fontId="21" fillId="2" borderId="25" xfId="0" applyFont="1" applyFill="1" applyBorder="1" applyAlignment="1">
      <alignment horizontal="center" vertical="center"/>
    </xf>
    <xf numFmtId="0" fontId="23" fillId="0" borderId="0" xfId="0" applyFont="1"/>
    <xf numFmtId="0" fontId="25" fillId="0" borderId="0" xfId="0" applyFont="1"/>
    <xf numFmtId="0" fontId="0" fillId="0" borderId="0" xfId="0" applyFont="1"/>
    <xf numFmtId="0" fontId="0" fillId="0" borderId="0" xfId="0" applyFill="1" applyBorder="1"/>
    <xf numFmtId="0" fontId="6" fillId="0" borderId="0" xfId="0" applyFont="1" applyFill="1" applyBorder="1" applyAlignment="1">
      <alignment vertical="center" wrapText="1"/>
    </xf>
    <xf numFmtId="0" fontId="11" fillId="0" borderId="0" xfId="0" applyFont="1" applyFill="1" applyBorder="1" applyAlignment="1">
      <alignment vertical="center" wrapText="1"/>
    </xf>
    <xf numFmtId="166" fontId="9" fillId="0" borderId="0" xfId="0" applyNumberFormat="1" applyFont="1" applyFill="1" applyBorder="1" applyAlignment="1">
      <alignment vertical="center"/>
    </xf>
    <xf numFmtId="166" fontId="27" fillId="9" borderId="10" xfId="0" applyNumberFormat="1" applyFont="1" applyFill="1" applyBorder="1" applyAlignment="1">
      <alignment horizontal="center" vertical="center"/>
    </xf>
    <xf numFmtId="10" fontId="27" fillId="9" borderId="10" xfId="2" applyNumberFormat="1" applyFont="1" applyFill="1" applyBorder="1" applyAlignment="1">
      <alignment horizontal="left" vertical="center"/>
    </xf>
    <xf numFmtId="0" fontId="28" fillId="0" borderId="0" xfId="0" applyFont="1"/>
    <xf numFmtId="0" fontId="27" fillId="9" borderId="10" xfId="0" applyFont="1" applyFill="1" applyBorder="1" applyAlignment="1">
      <alignment horizontal="center" vertical="center"/>
    </xf>
    <xf numFmtId="166" fontId="27" fillId="9" borderId="12" xfId="0" applyNumberFormat="1" applyFont="1" applyFill="1" applyBorder="1" applyAlignment="1">
      <alignment horizontal="center" vertical="center"/>
    </xf>
    <xf numFmtId="10" fontId="27" fillId="9" borderId="12" xfId="2" applyNumberFormat="1" applyFont="1" applyFill="1" applyBorder="1" applyAlignment="1">
      <alignment horizontal="left" vertical="center"/>
    </xf>
    <xf numFmtId="0" fontId="27" fillId="9" borderId="12" xfId="0" applyFont="1" applyFill="1" applyBorder="1" applyAlignment="1">
      <alignment horizontal="center" vertical="center"/>
    </xf>
    <xf numFmtId="166" fontId="27" fillId="9" borderId="13" xfId="0" applyNumberFormat="1" applyFont="1" applyFill="1" applyBorder="1" applyAlignment="1">
      <alignment horizontal="center" vertical="center"/>
    </xf>
    <xf numFmtId="10" fontId="27" fillId="9" borderId="13" xfId="2" applyNumberFormat="1" applyFont="1" applyFill="1" applyBorder="1" applyAlignment="1">
      <alignment horizontal="left" vertical="center"/>
    </xf>
    <xf numFmtId="0" fontId="27" fillId="9" borderId="13" xfId="0" applyFont="1" applyFill="1" applyBorder="1" applyAlignment="1">
      <alignment horizontal="center" vertical="center"/>
    </xf>
    <xf numFmtId="0" fontId="29" fillId="0" borderId="0" xfId="0" applyFont="1"/>
    <xf numFmtId="0" fontId="15" fillId="10" borderId="3" xfId="0" applyFont="1" applyFill="1" applyBorder="1" applyAlignment="1">
      <alignment horizontal="center" vertical="center"/>
    </xf>
    <xf numFmtId="0" fontId="15" fillId="10" borderId="4" xfId="0" applyNumberFormat="1" applyFont="1" applyFill="1" applyBorder="1" applyAlignment="1">
      <alignment horizontal="center" vertical="center"/>
    </xf>
    <xf numFmtId="166" fontId="15" fillId="10" borderId="3" xfId="0" applyNumberFormat="1" applyFont="1" applyFill="1" applyBorder="1" applyAlignment="1">
      <alignment horizontal="center" vertical="center"/>
    </xf>
    <xf numFmtId="0" fontId="15" fillId="10" borderId="6" xfId="0" applyFont="1" applyFill="1" applyBorder="1" applyAlignment="1">
      <alignment horizontal="center" vertical="center"/>
    </xf>
    <xf numFmtId="0" fontId="15" fillId="10" borderId="7" xfId="0" applyNumberFormat="1" applyFont="1" applyFill="1" applyBorder="1" applyAlignment="1">
      <alignment horizontal="center" vertical="center"/>
    </xf>
    <xf numFmtId="166" fontId="15" fillId="10" borderId="6" xfId="0" applyNumberFormat="1" applyFont="1" applyFill="1" applyBorder="1" applyAlignment="1">
      <alignment horizontal="center" vertical="center"/>
    </xf>
    <xf numFmtId="0" fontId="26" fillId="2" borderId="7" xfId="0" applyFont="1" applyFill="1" applyBorder="1" applyAlignment="1">
      <alignment horizontal="center" vertical="center" wrapText="1"/>
    </xf>
    <xf numFmtId="0" fontId="26" fillId="2" borderId="6" xfId="0" applyFont="1" applyFill="1" applyBorder="1" applyAlignment="1">
      <alignment horizontal="center" vertical="center" wrapText="1"/>
    </xf>
    <xf numFmtId="0" fontId="5" fillId="8" borderId="0" xfId="0" applyFont="1" applyFill="1" applyBorder="1" applyAlignment="1">
      <alignment horizontal="center" vertical="center"/>
    </xf>
    <xf numFmtId="170" fontId="15" fillId="10" borderId="3" xfId="0" applyNumberFormat="1" applyFont="1" applyFill="1" applyBorder="1" applyAlignment="1">
      <alignment horizontal="left" vertical="center"/>
    </xf>
    <xf numFmtId="171" fontId="15" fillId="10" borderId="3" xfId="0" applyNumberFormat="1" applyFont="1" applyFill="1" applyBorder="1" applyAlignment="1">
      <alignment horizontal="left" vertical="center"/>
    </xf>
    <xf numFmtId="0" fontId="15" fillId="10" borderId="5" xfId="0" applyFont="1" applyFill="1" applyBorder="1" applyAlignment="1">
      <alignment horizontal="center" vertical="center"/>
    </xf>
    <xf numFmtId="170" fontId="15" fillId="10" borderId="5" xfId="0" applyNumberFormat="1" applyFont="1" applyFill="1" applyBorder="1" applyAlignment="1">
      <alignment horizontal="left" vertical="center"/>
    </xf>
    <xf numFmtId="171" fontId="15" fillId="10" borderId="5" xfId="0" applyNumberFormat="1" applyFont="1" applyFill="1" applyBorder="1" applyAlignment="1">
      <alignment horizontal="left" vertical="center"/>
    </xf>
    <xf numFmtId="170" fontId="15" fillId="10" borderId="6" xfId="0" applyNumberFormat="1" applyFont="1" applyFill="1" applyBorder="1" applyAlignment="1">
      <alignment horizontal="left" vertical="center"/>
    </xf>
    <xf numFmtId="171" fontId="15" fillId="10" borderId="6" xfId="0" applyNumberFormat="1" applyFont="1" applyFill="1" applyBorder="1" applyAlignment="1">
      <alignment horizontal="left" vertical="center"/>
    </xf>
    <xf numFmtId="166" fontId="15" fillId="7" borderId="10" xfId="0" applyNumberFormat="1" applyFont="1" applyFill="1" applyBorder="1" applyAlignment="1">
      <alignment horizontal="left" vertical="center"/>
    </xf>
    <xf numFmtId="0" fontId="22" fillId="9" borderId="10" xfId="0" applyFont="1" applyFill="1" applyBorder="1" applyAlignment="1">
      <alignment horizontal="center" vertical="top"/>
    </xf>
    <xf numFmtId="166" fontId="15" fillId="7" borderId="12" xfId="0" applyNumberFormat="1" applyFont="1" applyFill="1" applyBorder="1" applyAlignment="1">
      <alignment horizontal="left" vertical="center"/>
    </xf>
    <xf numFmtId="0" fontId="22" fillId="9" borderId="12" xfId="0" applyFont="1" applyFill="1" applyBorder="1" applyAlignment="1">
      <alignment horizontal="center" vertical="top"/>
    </xf>
    <xf numFmtId="166" fontId="15" fillId="7" borderId="13" xfId="0" applyNumberFormat="1" applyFont="1" applyFill="1" applyBorder="1" applyAlignment="1">
      <alignment horizontal="left" vertical="center"/>
    </xf>
    <xf numFmtId="10" fontId="30" fillId="7" borderId="10" xfId="2" applyNumberFormat="1" applyFont="1" applyFill="1" applyBorder="1" applyAlignment="1">
      <alignment horizontal="right" vertical="center"/>
    </xf>
    <xf numFmtId="10" fontId="30" fillId="7" borderId="12" xfId="2" applyNumberFormat="1" applyFont="1" applyFill="1" applyBorder="1" applyAlignment="1">
      <alignment horizontal="right" vertical="center"/>
    </xf>
    <xf numFmtId="10" fontId="30" fillId="7" borderId="13" xfId="2" applyNumberFormat="1" applyFont="1" applyFill="1" applyBorder="1" applyAlignment="1">
      <alignment horizontal="right" vertical="center"/>
    </xf>
    <xf numFmtId="0" fontId="5" fillId="8" borderId="12" xfId="0" applyFont="1" applyFill="1" applyBorder="1" applyAlignment="1">
      <alignment horizontal="center" vertical="center"/>
    </xf>
    <xf numFmtId="0" fontId="7" fillId="0" borderId="0" xfId="0" applyFont="1" applyFill="1" applyBorder="1" applyAlignment="1">
      <alignment horizontal="center" vertical="center"/>
    </xf>
    <xf numFmtId="10" fontId="13" fillId="0" borderId="0" xfId="2" applyNumberFormat="1" applyFont="1" applyFill="1" applyBorder="1" applyAlignment="1">
      <alignment horizontal="center" vertical="center"/>
    </xf>
    <xf numFmtId="0" fontId="13" fillId="3" borderId="25" xfId="2" applyNumberFormat="1" applyFont="1" applyFill="1" applyBorder="1" applyAlignment="1">
      <alignment horizontal="center" vertical="center"/>
    </xf>
    <xf numFmtId="0" fontId="0" fillId="12" borderId="0" xfId="0" applyFill="1" applyAlignment="1">
      <alignment wrapText="1"/>
    </xf>
    <xf numFmtId="0" fontId="0" fillId="13" borderId="0" xfId="0" applyFill="1" applyAlignment="1">
      <alignment wrapText="1"/>
    </xf>
    <xf numFmtId="0" fontId="0" fillId="0" borderId="0" xfId="0" applyFill="1" applyAlignment="1">
      <alignment wrapText="1"/>
    </xf>
    <xf numFmtId="0" fontId="0" fillId="0" borderId="0" xfId="0" applyFill="1" applyBorder="1" applyAlignment="1">
      <alignment wrapText="1"/>
    </xf>
    <xf numFmtId="0" fontId="6" fillId="0" borderId="0" xfId="0" applyFont="1" applyFill="1" applyBorder="1" applyAlignment="1">
      <alignment vertical="center"/>
    </xf>
    <xf numFmtId="0" fontId="5" fillId="0" borderId="0" xfId="0" applyFont="1" applyFill="1" applyBorder="1" applyAlignment="1">
      <alignment vertical="center"/>
    </xf>
    <xf numFmtId="10" fontId="30" fillId="0" borderId="0" xfId="2" applyNumberFormat="1" applyFont="1" applyFill="1" applyBorder="1" applyAlignment="1">
      <alignment vertical="center"/>
    </xf>
    <xf numFmtId="10" fontId="30" fillId="7" borderId="10" xfId="2" applyNumberFormat="1" applyFont="1" applyFill="1" applyBorder="1" applyAlignment="1">
      <alignment vertical="center"/>
    </xf>
    <xf numFmtId="10" fontId="30" fillId="7" borderId="12" xfId="2" applyNumberFormat="1" applyFont="1" applyFill="1" applyBorder="1" applyAlignment="1">
      <alignment vertical="center"/>
    </xf>
    <xf numFmtId="10" fontId="30" fillId="7" borderId="13" xfId="2" applyNumberFormat="1" applyFont="1" applyFill="1" applyBorder="1" applyAlignment="1">
      <alignment vertical="center"/>
    </xf>
    <xf numFmtId="0" fontId="5" fillId="8" borderId="25" xfId="0" applyFont="1" applyFill="1" applyBorder="1" applyAlignment="1">
      <alignment horizontal="center" vertical="center"/>
    </xf>
    <xf numFmtId="0" fontId="3" fillId="9" borderId="14" xfId="0" applyFont="1" applyFill="1" applyBorder="1" applyAlignment="1">
      <alignment horizontal="center" vertical="top"/>
    </xf>
    <xf numFmtId="0" fontId="3" fillId="0" borderId="0" xfId="0" applyFont="1" applyFill="1" applyBorder="1" applyAlignment="1">
      <alignment horizontal="center" vertical="top"/>
    </xf>
    <xf numFmtId="0" fontId="22" fillId="9" borderId="13" xfId="0" applyFont="1" applyFill="1" applyBorder="1" applyAlignment="1">
      <alignment horizontal="center" vertical="top"/>
    </xf>
    <xf numFmtId="0" fontId="0" fillId="0" borderId="15" xfId="0" applyBorder="1" applyAlignment="1">
      <alignment horizontal="center"/>
    </xf>
    <xf numFmtId="0" fontId="19" fillId="4" borderId="1" xfId="0" applyFont="1" applyFill="1" applyBorder="1" applyAlignment="1">
      <alignment horizontal="center" vertical="center" wrapText="1"/>
    </xf>
    <xf numFmtId="0" fontId="19" fillId="4" borderId="2" xfId="0" applyFont="1" applyFill="1" applyBorder="1" applyAlignment="1">
      <alignment horizontal="center" vertical="center" wrapText="1"/>
    </xf>
    <xf numFmtId="0" fontId="24" fillId="4" borderId="16" xfId="0" applyFont="1" applyFill="1" applyBorder="1" applyAlignment="1">
      <alignment horizontal="center" vertical="center" wrapText="1"/>
    </xf>
    <xf numFmtId="0" fontId="24" fillId="4" borderId="21" xfId="0" applyFont="1" applyFill="1" applyBorder="1" applyAlignment="1">
      <alignment horizontal="center" vertical="center" wrapText="1"/>
    </xf>
    <xf numFmtId="0" fontId="24" fillId="4" borderId="17" xfId="0" applyFont="1" applyFill="1" applyBorder="1" applyAlignment="1">
      <alignment horizontal="center" vertical="center" wrapText="1"/>
    </xf>
    <xf numFmtId="0" fontId="27" fillId="9" borderId="14" xfId="0" applyFont="1" applyFill="1" applyBorder="1" applyAlignment="1">
      <alignment horizontal="center" vertical="center"/>
    </xf>
    <xf numFmtId="0" fontId="27" fillId="9" borderId="15" xfId="0" applyFont="1" applyFill="1" applyBorder="1" applyAlignment="1">
      <alignment horizontal="center" vertical="center"/>
    </xf>
    <xf numFmtId="0" fontId="27" fillId="9" borderId="20" xfId="0" applyFont="1" applyFill="1" applyBorder="1" applyAlignment="1">
      <alignment horizontal="center" vertical="center"/>
    </xf>
    <xf numFmtId="0" fontId="27" fillId="9" borderId="9" xfId="0" applyFont="1" applyFill="1" applyBorder="1" applyAlignment="1">
      <alignment horizontal="center" vertical="center"/>
    </xf>
    <xf numFmtId="0" fontId="27" fillId="9" borderId="0" xfId="0" applyFont="1" applyFill="1" applyBorder="1" applyAlignment="1">
      <alignment horizontal="center" vertical="center"/>
    </xf>
    <xf numFmtId="0" fontId="27" fillId="9" borderId="19" xfId="0" applyFont="1" applyFill="1" applyBorder="1" applyAlignment="1">
      <alignment horizontal="center" vertical="center"/>
    </xf>
    <xf numFmtId="0" fontId="27" fillId="9" borderId="18" xfId="0" applyFont="1" applyFill="1" applyBorder="1" applyAlignment="1">
      <alignment horizontal="center" vertical="center"/>
    </xf>
    <xf numFmtId="0" fontId="27" fillId="9" borderId="22" xfId="0" applyFont="1" applyFill="1" applyBorder="1" applyAlignment="1">
      <alignment horizontal="center" vertical="center"/>
    </xf>
    <xf numFmtId="0" fontId="27" fillId="9" borderId="11" xfId="0" applyFont="1" applyFill="1" applyBorder="1" applyAlignment="1">
      <alignment horizontal="center" vertical="center"/>
    </xf>
    <xf numFmtId="0" fontId="21" fillId="2" borderId="16" xfId="0" applyFont="1" applyFill="1" applyBorder="1" applyAlignment="1">
      <alignment horizontal="center" vertical="center"/>
    </xf>
    <xf numFmtId="0" fontId="21" fillId="2" borderId="21" xfId="0" applyFont="1" applyFill="1" applyBorder="1" applyAlignment="1">
      <alignment horizontal="center" vertical="center"/>
    </xf>
    <xf numFmtId="0" fontId="21" fillId="2" borderId="17" xfId="0" applyFont="1" applyFill="1" applyBorder="1" applyAlignment="1">
      <alignment horizontal="center" vertical="center"/>
    </xf>
    <xf numFmtId="0" fontId="7" fillId="2" borderId="16" xfId="0" applyFont="1" applyFill="1" applyBorder="1" applyAlignment="1">
      <alignment horizontal="center" vertical="center"/>
    </xf>
    <xf numFmtId="0" fontId="7" fillId="2" borderId="21" xfId="0" applyFont="1" applyFill="1" applyBorder="1" applyAlignment="1">
      <alignment horizontal="center" vertical="center"/>
    </xf>
    <xf numFmtId="0" fontId="7" fillId="2" borderId="17" xfId="0" applyFont="1" applyFill="1" applyBorder="1" applyAlignment="1">
      <alignment horizontal="center" vertical="center"/>
    </xf>
    <xf numFmtId="167" fontId="27" fillId="9" borderId="9" xfId="0" applyNumberFormat="1" applyFont="1" applyFill="1" applyBorder="1" applyAlignment="1">
      <alignment horizontal="center" vertical="center"/>
    </xf>
    <xf numFmtId="167" fontId="27" fillId="9" borderId="19" xfId="0" applyNumberFormat="1" applyFont="1" applyFill="1" applyBorder="1" applyAlignment="1">
      <alignment horizontal="center" vertical="center"/>
    </xf>
    <xf numFmtId="0" fontId="15" fillId="10" borderId="26" xfId="0" applyFont="1" applyFill="1" applyBorder="1" applyAlignment="1">
      <alignment horizontal="center" vertical="center"/>
    </xf>
    <xf numFmtId="0" fontId="15" fillId="10" borderId="7" xfId="0" applyFont="1" applyFill="1" applyBorder="1" applyAlignment="1">
      <alignment horizontal="center" vertical="center"/>
    </xf>
    <xf numFmtId="0" fontId="15" fillId="10" borderId="24" xfId="0" applyFont="1" applyFill="1" applyBorder="1" applyAlignment="1">
      <alignment horizontal="center" vertical="center"/>
    </xf>
    <xf numFmtId="0" fontId="15" fillId="10" borderId="4" xfId="0" applyFont="1" applyFill="1" applyBorder="1" applyAlignment="1">
      <alignment horizontal="center" vertical="center"/>
    </xf>
    <xf numFmtId="0" fontId="26" fillId="2" borderId="1" xfId="0" applyFont="1" applyFill="1" applyBorder="1" applyAlignment="1">
      <alignment horizontal="center" vertical="center" wrapText="1"/>
    </xf>
    <xf numFmtId="0" fontId="26" fillId="2" borderId="2" xfId="0" applyFont="1" applyFill="1" applyBorder="1" applyAlignment="1">
      <alignment horizontal="center" vertical="center" wrapText="1"/>
    </xf>
    <xf numFmtId="0" fontId="5" fillId="4" borderId="1" xfId="0" applyFont="1" applyFill="1" applyBorder="1" applyAlignment="1">
      <alignment horizontal="center" vertical="center" wrapText="1"/>
    </xf>
    <xf numFmtId="0" fontId="5" fillId="4" borderId="23" xfId="0" applyFont="1" applyFill="1" applyBorder="1" applyAlignment="1">
      <alignment horizontal="center" vertical="center" wrapText="1"/>
    </xf>
    <xf numFmtId="0" fontId="5" fillId="4" borderId="2" xfId="0" applyFont="1" applyFill="1" applyBorder="1" applyAlignment="1">
      <alignment horizontal="center" vertical="center" wrapText="1"/>
    </xf>
    <xf numFmtId="166" fontId="15" fillId="10" borderId="26" xfId="0" applyNumberFormat="1" applyFont="1" applyFill="1" applyBorder="1" applyAlignment="1">
      <alignment horizontal="center" vertical="center"/>
    </xf>
    <xf numFmtId="166" fontId="15" fillId="10" borderId="31" xfId="0" applyNumberFormat="1" applyFont="1" applyFill="1" applyBorder="1" applyAlignment="1">
      <alignment horizontal="center" vertical="center"/>
    </xf>
    <xf numFmtId="166" fontId="15" fillId="10" borderId="24" xfId="0" applyNumberFormat="1" applyFont="1" applyFill="1" applyBorder="1" applyAlignment="1">
      <alignment horizontal="center" vertical="center"/>
    </xf>
    <xf numFmtId="166" fontId="15" fillId="10" borderId="30" xfId="0" applyNumberFormat="1" applyFont="1" applyFill="1" applyBorder="1" applyAlignment="1">
      <alignment horizontal="center" vertical="center"/>
    </xf>
    <xf numFmtId="0" fontId="26" fillId="2" borderId="26" xfId="0" applyFont="1" applyFill="1" applyBorder="1" applyAlignment="1">
      <alignment horizontal="center" vertical="center" wrapText="1"/>
    </xf>
    <xf numFmtId="0" fontId="26" fillId="2" borderId="31" xfId="0" applyFont="1" applyFill="1" applyBorder="1" applyAlignment="1">
      <alignment horizontal="center" vertical="center" wrapText="1"/>
    </xf>
    <xf numFmtId="167" fontId="27" fillId="9" borderId="14" xfId="0" applyNumberFormat="1" applyFont="1" applyFill="1" applyBorder="1" applyAlignment="1">
      <alignment horizontal="center" vertical="center"/>
    </xf>
    <xf numFmtId="167" fontId="27" fillId="9" borderId="20" xfId="0" applyNumberFormat="1" applyFont="1" applyFill="1" applyBorder="1" applyAlignment="1">
      <alignment horizontal="center" vertical="center"/>
    </xf>
    <xf numFmtId="10" fontId="27" fillId="9" borderId="14" xfId="2" applyNumberFormat="1" applyFont="1" applyFill="1" applyBorder="1" applyAlignment="1">
      <alignment horizontal="left" vertical="center"/>
    </xf>
    <xf numFmtId="10" fontId="27" fillId="9" borderId="20" xfId="2" applyNumberFormat="1" applyFont="1" applyFill="1" applyBorder="1" applyAlignment="1">
      <alignment horizontal="left" vertical="center"/>
    </xf>
    <xf numFmtId="167" fontId="27" fillId="9" borderId="18" xfId="0" applyNumberFormat="1" applyFont="1" applyFill="1" applyBorder="1" applyAlignment="1">
      <alignment horizontal="center" vertical="center"/>
    </xf>
    <xf numFmtId="167" fontId="27" fillId="9" borderId="11" xfId="0" applyNumberFormat="1" applyFont="1" applyFill="1" applyBorder="1" applyAlignment="1">
      <alignment horizontal="center" vertical="center"/>
    </xf>
    <xf numFmtId="10" fontId="27" fillId="9" borderId="9" xfId="2" applyNumberFormat="1" applyFont="1" applyFill="1" applyBorder="1" applyAlignment="1">
      <alignment horizontal="left" vertical="center"/>
    </xf>
    <xf numFmtId="10" fontId="27" fillId="9" borderId="19" xfId="2" applyNumberFormat="1" applyFont="1" applyFill="1" applyBorder="1" applyAlignment="1">
      <alignment horizontal="left" vertical="center"/>
    </xf>
    <xf numFmtId="10" fontId="27" fillId="9" borderId="18" xfId="2" applyNumberFormat="1" applyFont="1" applyFill="1" applyBorder="1" applyAlignment="1">
      <alignment horizontal="left" vertical="center"/>
    </xf>
    <xf numFmtId="10" fontId="27" fillId="9" borderId="11" xfId="2" applyNumberFormat="1" applyFont="1" applyFill="1" applyBorder="1" applyAlignment="1">
      <alignment horizontal="left" vertical="center"/>
    </xf>
    <xf numFmtId="10" fontId="4" fillId="0" borderId="0" xfId="2" applyNumberFormat="1" applyFont="1" applyFill="1" applyBorder="1" applyAlignment="1">
      <alignment horizontal="left" vertical="top"/>
    </xf>
    <xf numFmtId="0" fontId="22" fillId="7" borderId="9" xfId="0" applyFont="1" applyFill="1" applyBorder="1" applyAlignment="1">
      <alignment horizontal="center"/>
    </xf>
    <xf numFmtId="0" fontId="22" fillId="7" borderId="0" xfId="0" applyFont="1" applyFill="1" applyBorder="1" applyAlignment="1">
      <alignment horizontal="center"/>
    </xf>
    <xf numFmtId="0" fontId="22" fillId="7" borderId="19" xfId="0" applyFont="1" applyFill="1" applyBorder="1" applyAlignment="1">
      <alignment horizontal="center"/>
    </xf>
    <xf numFmtId="0" fontId="22" fillId="7" borderId="14" xfId="0" applyFont="1" applyFill="1" applyBorder="1" applyAlignment="1">
      <alignment horizontal="center"/>
    </xf>
    <xf numFmtId="0" fontId="22" fillId="7" borderId="15" xfId="0" applyFont="1" applyFill="1" applyBorder="1" applyAlignment="1">
      <alignment horizontal="center"/>
    </xf>
    <xf numFmtId="0" fontId="22" fillId="7" borderId="20" xfId="0" applyFont="1" applyFill="1" applyBorder="1" applyAlignment="1">
      <alignment horizontal="center"/>
    </xf>
    <xf numFmtId="0" fontId="6" fillId="6" borderId="16" xfId="0" applyFont="1" applyFill="1" applyBorder="1" applyAlignment="1">
      <alignment horizontal="center" vertical="center"/>
    </xf>
    <xf numFmtId="0" fontId="6" fillId="6" borderId="21" xfId="0" applyFont="1" applyFill="1" applyBorder="1" applyAlignment="1">
      <alignment horizontal="center" vertical="center"/>
    </xf>
    <xf numFmtId="0" fontId="6" fillId="6" borderId="9" xfId="0" applyFont="1" applyFill="1" applyBorder="1" applyAlignment="1">
      <alignment horizontal="center" vertical="center"/>
    </xf>
    <xf numFmtId="0" fontId="6" fillId="6" borderId="0" xfId="0" applyFont="1" applyFill="1" applyBorder="1" applyAlignment="1">
      <alignment horizontal="center" vertical="center"/>
    </xf>
    <xf numFmtId="0" fontId="5" fillId="8" borderId="18" xfId="0" applyFont="1" applyFill="1" applyBorder="1" applyAlignment="1">
      <alignment horizontal="center" vertical="center"/>
    </xf>
    <xf numFmtId="0" fontId="5" fillId="8" borderId="22" xfId="0" applyFont="1" applyFill="1" applyBorder="1" applyAlignment="1">
      <alignment horizontal="center" vertical="center"/>
    </xf>
    <xf numFmtId="0" fontId="5" fillId="8" borderId="11" xfId="0" applyFont="1" applyFill="1" applyBorder="1" applyAlignment="1">
      <alignment horizontal="center" vertical="center"/>
    </xf>
    <xf numFmtId="0" fontId="22" fillId="7" borderId="18" xfId="0" applyFont="1" applyFill="1" applyBorder="1" applyAlignment="1">
      <alignment horizontal="center"/>
    </xf>
    <xf numFmtId="0" fontId="22" fillId="7" borderId="22" xfId="0" applyFont="1" applyFill="1" applyBorder="1" applyAlignment="1">
      <alignment horizontal="center"/>
    </xf>
    <xf numFmtId="0" fontId="22" fillId="7" borderId="11" xfId="0" applyFont="1" applyFill="1" applyBorder="1" applyAlignment="1">
      <alignment horizontal="center"/>
    </xf>
  </cellXfs>
  <cellStyles count="3">
    <cellStyle name="Currency" xfId="1" builtinId="4"/>
    <cellStyle name="Normal" xfId="0" builtinId="0"/>
    <cellStyle name="Percent" xfId="2" builtinId="5"/>
  </cellStyles>
  <dxfs count="167">
    <dxf>
      <fill>
        <patternFill patternType="solid">
          <bgColor theme="0" tint="-0.14996795556505021"/>
        </patternFill>
      </fill>
      <border>
        <left style="thin">
          <color auto="1"/>
        </left>
        <right style="thin">
          <color auto="1"/>
        </right>
        <top/>
        <bottom style="thin">
          <color auto="1"/>
        </bottom>
        <vertical/>
        <horizontal/>
      </border>
    </dxf>
    <dxf>
      <font>
        <color theme="0"/>
      </font>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solid">
          <bgColor theme="0" tint="-0.14996795556505021"/>
        </patternFill>
      </fill>
      <border>
        <left style="thin">
          <color auto="1"/>
        </left>
        <right style="thin">
          <color auto="1"/>
        </right>
        <top/>
        <bottom style="thin">
          <color auto="1"/>
        </bottom>
        <vertical/>
        <horizontal/>
      </border>
    </dxf>
    <dxf>
      <fill>
        <patternFill patternType="solid">
          <bgColor theme="2" tint="-9.9948118533890809E-2"/>
        </patternFill>
      </fill>
      <border>
        <left style="thin">
          <color auto="1"/>
        </left>
        <right style="thin">
          <color auto="1"/>
        </right>
        <top/>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fill>
        <patternFill>
          <bgColor theme="2" tint="-9.9948118533890809E-2"/>
        </patternFill>
      </fill>
      <border>
        <left style="thin">
          <color auto="1"/>
        </left>
        <right style="thin">
          <color auto="1"/>
        </right>
        <bottom style="thin">
          <color auto="1"/>
        </bottom>
        <vertical/>
        <horizontal/>
      </border>
    </dxf>
    <dxf>
      <fill>
        <patternFill>
          <bgColor theme="2" tint="-9.9948118533890809E-2"/>
        </patternFill>
      </fill>
      <border>
        <left style="thin">
          <color auto="1"/>
        </left>
        <right style="thin">
          <color auto="1"/>
        </right>
        <bottom style="thin">
          <color auto="1"/>
        </bottom>
        <vertical/>
        <horizontal/>
      </border>
    </dxf>
    <dxf>
      <font>
        <color theme="0"/>
      </font>
      <fill>
        <patternFill patternType="none">
          <bgColor auto="1"/>
        </patternFill>
      </fill>
      <border>
        <left/>
        <right/>
        <top/>
        <bottom/>
        <vertical/>
        <horizontal/>
      </border>
    </dxf>
    <dxf>
      <numFmt numFmtId="166" formatCode="[$$-409]#,##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67" formatCode="&quot;$&quot;#,##0.00"/>
    </dxf>
    <dxf>
      <numFmt numFmtId="166" formatCode="[$$-409]#,##0.00"/>
    </dxf>
    <dxf>
      <numFmt numFmtId="14" formatCode="0.00%"/>
    </dxf>
    <dxf>
      <numFmt numFmtId="14" formatCode="0.00%"/>
    </dxf>
    <dxf>
      <numFmt numFmtId="14" formatCode="0.00%"/>
    </dxf>
    <dxf>
      <numFmt numFmtId="166" formatCode="[$$-409]#,##0.00"/>
    </dxf>
    <dxf>
      <numFmt numFmtId="14" formatCode="0.00%"/>
    </dxf>
    <dxf>
      <numFmt numFmtId="0" formatCode="General"/>
    </dxf>
    <dxf>
      <numFmt numFmtId="14" formatCode="0.00%"/>
    </dxf>
    <dxf>
      <font>
        <color rgb="FF9C0006"/>
      </font>
      <fill>
        <patternFill>
          <bgColor rgb="FFFFC7CE"/>
        </patternFill>
      </fill>
    </dxf>
    <dxf>
      <numFmt numFmtId="166" formatCode="[$$-409]#,##0.00"/>
    </dxf>
    <dxf>
      <numFmt numFmtId="14" formatCode="0.00%"/>
    </dxf>
    <dxf>
      <numFmt numFmtId="14" formatCode="0.00%"/>
    </dxf>
    <dxf>
      <numFmt numFmtId="166" formatCode="[$$-409]#,##0.00"/>
    </dxf>
    <dxf>
      <numFmt numFmtId="14" formatCode="0.00%"/>
    </dxf>
    <dxf>
      <numFmt numFmtId="166" formatCode="[$$-409]#,##0.00"/>
    </dxf>
    <dxf>
      <numFmt numFmtId="166" formatCode="[$$-409]#,##0.00"/>
    </dxf>
    <dxf>
      <numFmt numFmtId="14" formatCode="0.00%"/>
    </dxf>
    <dxf>
      <numFmt numFmtId="14" formatCode="0.00%"/>
    </dxf>
    <dxf>
      <numFmt numFmtId="166" formatCode="[$$-409]#,##0.00"/>
    </dxf>
    <dxf>
      <numFmt numFmtId="14" formatCode="0.00%"/>
    </dxf>
    <dxf>
      <numFmt numFmtId="166" formatCode="[$$-409]#,##0.00"/>
    </dxf>
    <dxf>
      <numFmt numFmtId="166" formatCode="[$$-409]#,##0.00"/>
    </dxf>
    <dxf>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auto="1"/>
        <name val="Aptos Narrow"/>
        <family val="2"/>
        <scheme val="minor"/>
      </font>
      <fill>
        <patternFill patternType="solid">
          <fgColor theme="4" tint="0.79998168889431442"/>
          <bgColor theme="4" tint="0.79998168889431442"/>
        </patternFill>
      </fill>
    </dxf>
    <dxf>
      <numFmt numFmtId="165" formatCode="_-[$$-409]* #,##0.00_ ;_-[$$-409]* \-#,##0.00\ ;_-[$$-409]* &quot;-&quot;??_ ;_-@_ "/>
    </dxf>
    <dxf>
      <numFmt numFmtId="165" formatCode="_-[$$-409]* #,##0.00_ ;_-[$$-409]* \-#,##0.00\ ;_-[$$-409]* &quot;-&quot;??_ ;_-@_ "/>
    </dxf>
    <dxf>
      <numFmt numFmtId="165" formatCode="_-[$$-409]* #,##0.00_ ;_-[$$-409]* \-#,##0.00\ ;_-[$$-409]* &quot;-&quot;??_ ;_-@_ "/>
    </dxf>
    <dxf>
      <numFmt numFmtId="166" formatCode="[$$-409]#,##0.00"/>
    </dxf>
    <dxf>
      <numFmt numFmtId="165" formatCode="_-[$$-409]* #,##0.00_ ;_-[$$-409]* \-#,##0.00\ ;_-[$$-409]* &quot;-&quot;??_ ;_-@_ "/>
    </dxf>
    <dxf>
      <numFmt numFmtId="14" formatCode="0.00%"/>
    </dxf>
    <dxf>
      <numFmt numFmtId="14" formatCode="0.00%"/>
    </dxf>
    <dxf>
      <numFmt numFmtId="165" formatCode="_-[$$-409]* #,##0.00_ ;_-[$$-409]* \-#,##0.00\ ;_-[$$-409]* &quot;-&quot;??_ ;_-@_ "/>
    </dxf>
    <dxf>
      <numFmt numFmtId="165" formatCode="_-[$$-409]* #,##0.00_ ;_-[$$-409]* \-#,##0.00\ ;_-[$$-409]* &quot;-&quot;??_ ;_-@_ "/>
    </dxf>
    <dxf>
      <numFmt numFmtId="166" formatCode="[$$-409]#,##0.00"/>
    </dxf>
    <dxf>
      <numFmt numFmtId="166" formatCode="[$$-409]#,##0.00"/>
    </dxf>
    <dxf>
      <numFmt numFmtId="166" formatCode="[$$-409]#,##0.00"/>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numFmt numFmtId="19" formatCode="m/d/yyyy"/>
    </dxf>
    <dxf>
      <numFmt numFmtId="0" formatCode="General"/>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numFmt numFmtId="19" formatCode="m/d/yyyy"/>
    </dxf>
    <dxf>
      <numFmt numFmtId="19" formatCode="m/d/yyyy"/>
    </dxf>
    <dxf>
      <numFmt numFmtId="19" formatCode="m/d/yyyy"/>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numFmt numFmtId="19" formatCode="m/d/yyyy"/>
    </dxf>
    <dxf>
      <numFmt numFmtId="19" formatCode="m/d/yyyy"/>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9" formatCode="m/d/yyyy"/>
    </dxf>
    <dxf>
      <numFmt numFmtId="0" formatCode="General"/>
    </dxf>
    <dxf>
      <numFmt numFmtId="19" formatCode="m/d/yyyy"/>
    </dxf>
    <dxf>
      <numFmt numFmtId="19" formatCode="m/d/yyyy"/>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numFmt numFmtId="168" formatCode="&quot;$&quot;#,##0.00_);[Red]\(&quot;$&quot;#,##0.00\)"/>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numFmt numFmtId="19" formatCode="m/d/yyyy"/>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Aptos Narrow"/>
        <family val="2"/>
        <scheme val="minor"/>
      </font>
      <numFmt numFmtId="19" formatCode="m/d/yyyy"/>
      <fill>
        <patternFill patternType="none">
          <fgColor indexed="64"/>
          <bgColor indexed="65"/>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auto="1"/>
        </top>
        <bottom style="thin">
          <color theme="4" tint="0.39997558519241921"/>
        </bottom>
      </border>
    </dxf>
    <dxf>
      <font>
        <b val="0"/>
        <i val="0"/>
        <strike val="0"/>
        <condense val="0"/>
        <extend val="0"/>
        <outline val="0"/>
        <shadow val="0"/>
        <u val="none"/>
        <vertAlign val="baseline"/>
        <sz val="11"/>
        <color auto="1"/>
        <name val="Aptos Narrow"/>
        <family val="2"/>
        <scheme val="minor"/>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theme="0"/>
        <name val="Aptos Narrow"/>
        <family val="2"/>
        <scheme val="minor"/>
      </font>
      <fill>
        <patternFill patternType="none">
          <fgColor indexed="64"/>
          <bgColor indexed="65"/>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Aptos Narrow"/>
        <family val="2"/>
        <scheme val="minor"/>
      </font>
    </dxf>
    <dxf>
      <numFmt numFmtId="19" formatCode="m/d/yyyy"/>
    </dxf>
    <dxf>
      <numFmt numFmtId="19" formatCode="m/d/yyyy"/>
    </dxf>
    <dxf>
      <font>
        <color rgb="FF9C0006"/>
      </font>
      <fill>
        <patternFill>
          <bgColor rgb="FFFFC7CE"/>
        </patternFill>
      </fill>
    </dxf>
    <dxf>
      <font>
        <b val="0"/>
        <i val="0"/>
        <strike val="0"/>
        <condense val="0"/>
        <extend val="0"/>
        <outline val="0"/>
        <shadow val="0"/>
        <u val="none"/>
        <vertAlign val="baseline"/>
        <sz val="11"/>
        <color theme="1"/>
        <name val="Aptos Narrow"/>
        <family val="2"/>
        <scheme val="minor"/>
      </font>
    </dxf>
    <dxf>
      <numFmt numFmtId="19" formatCode="m/d/yyyy"/>
    </dxf>
    <dxf>
      <numFmt numFmtId="19" formatCode="m/d/yyyy"/>
    </dxf>
    <dxf>
      <font>
        <sz val="12"/>
        <color theme="1"/>
        <name val="Arial Black"/>
        <family val="2"/>
        <scheme val="none"/>
      </font>
      <border>
        <bottom style="thin">
          <color theme="4"/>
        </bottom>
        <vertical/>
        <horizontal/>
      </border>
    </dxf>
    <dxf>
      <font>
        <b/>
        <i val="0"/>
        <sz val="10"/>
        <color theme="1"/>
      </font>
      <fill>
        <patternFill patternType="none">
          <bgColor auto="1"/>
        </patternFill>
      </fill>
      <border>
        <left style="thick">
          <color theme="4"/>
        </left>
        <right style="thick">
          <color theme="4"/>
        </right>
        <top style="thick">
          <color theme="4"/>
        </top>
        <bottom style="thick">
          <color theme="4"/>
        </bottom>
        <vertical/>
        <horizontal/>
      </border>
    </dxf>
    <dxf>
      <font>
        <sz val="12"/>
        <color theme="1"/>
        <name val="Arial Black"/>
        <family val="2"/>
        <scheme val="none"/>
      </font>
      <border>
        <bottom style="thin">
          <color theme="4"/>
        </bottom>
        <vertical/>
        <horizontal/>
      </border>
    </dxf>
    <dxf>
      <font>
        <b/>
        <i val="0"/>
        <sz val="9"/>
        <color theme="1"/>
      </font>
      <fill>
        <patternFill patternType="none">
          <bgColor auto="1"/>
        </patternFill>
      </fill>
      <border>
        <left style="thick">
          <color theme="4"/>
        </left>
        <right style="thick">
          <color theme="4"/>
        </right>
        <top style="thick">
          <color theme="4"/>
        </top>
        <bottom style="thick">
          <color theme="4"/>
        </bottom>
        <vertical/>
        <horizontal/>
      </border>
    </dxf>
    <dxf>
      <font>
        <sz val="9"/>
        <color theme="1"/>
        <name val="Arial Black"/>
        <family val="2"/>
        <scheme val="none"/>
      </font>
      <border>
        <bottom style="thin">
          <color theme="4"/>
        </bottom>
        <vertical/>
        <horizontal/>
      </border>
    </dxf>
    <dxf>
      <font>
        <b/>
        <i val="0"/>
        <sz val="9"/>
        <color theme="1"/>
      </font>
      <fill>
        <patternFill patternType="solid">
          <bgColor theme="0"/>
        </patternFill>
      </fill>
      <border diagonalUp="0" diagonalDown="0">
        <left/>
        <right/>
        <top/>
        <bottom/>
        <vertical/>
        <horizontal/>
      </border>
    </dxf>
    <dxf>
      <font>
        <sz val="9"/>
        <color theme="1"/>
        <name val="Arial Black"/>
        <family val="2"/>
        <scheme val="none"/>
      </font>
      <border>
        <bottom style="thin">
          <color theme="4"/>
        </bottom>
        <vertical/>
        <horizontal/>
      </border>
    </dxf>
    <dxf>
      <font>
        <b/>
        <i val="0"/>
        <sz val="9"/>
        <color theme="1"/>
      </font>
      <fill>
        <patternFill patternType="solid">
          <bgColor theme="0"/>
        </patternFill>
      </fill>
      <border diagonalUp="0" diagonalDown="0">
        <left/>
        <right/>
        <top/>
        <bottom/>
        <vertical/>
        <horizontal/>
      </border>
    </dxf>
    <dxf>
      <font>
        <sz val="9"/>
        <color theme="1"/>
        <name val="Arial Black"/>
        <family val="2"/>
        <scheme val="none"/>
      </font>
      <border>
        <bottom style="thin">
          <color theme="4"/>
        </bottom>
        <vertical/>
        <horizontal/>
      </border>
    </dxf>
    <dxf>
      <font>
        <b/>
        <i val="0"/>
        <sz val="11"/>
        <color theme="1"/>
      </font>
      <fill>
        <patternFill patternType="none">
          <bgColor auto="1"/>
        </patternFill>
      </fill>
      <border diagonalUp="0" diagonalDown="0">
        <left style="thick">
          <color theme="4" tint="-0.24994659260841701"/>
        </left>
        <right style="thick">
          <color theme="4" tint="-0.24994659260841701"/>
        </right>
        <top style="thick">
          <color theme="4" tint="-0.24994659260841701"/>
        </top>
        <bottom style="thick">
          <color theme="4" tint="-0.24994659260841701"/>
        </bottom>
        <vertical/>
        <horizontal/>
      </border>
    </dxf>
    <dxf>
      <font>
        <sz val="9"/>
        <color theme="1"/>
        <name val="Arial Black"/>
        <family val="2"/>
        <scheme val="none"/>
      </font>
      <border>
        <bottom style="thin">
          <color theme="4"/>
        </bottom>
        <vertical/>
        <horizontal/>
      </border>
    </dxf>
    <dxf>
      <font>
        <b/>
        <i val="0"/>
        <sz val="12"/>
        <color theme="1"/>
      </font>
      <fill>
        <patternFill patternType="none">
          <bgColor auto="1"/>
        </patternFill>
      </fill>
      <border diagonalUp="0" diagonalDown="0">
        <left style="thick">
          <color theme="4" tint="-0.24994659260841701"/>
        </left>
        <right style="thick">
          <color theme="4" tint="-0.24994659260841701"/>
        </right>
        <top style="thick">
          <color theme="4" tint="-0.24994659260841701"/>
        </top>
        <bottom style="thick">
          <color theme="4" tint="-0.24994659260841701"/>
        </bottom>
        <vertical/>
        <horizontal/>
      </border>
    </dxf>
    <dxf>
      <font>
        <sz val="9"/>
        <color theme="1"/>
        <name val="Arial Black"/>
        <family val="2"/>
        <scheme val="none"/>
      </font>
      <border>
        <bottom style="thin">
          <color theme="4"/>
        </bottom>
        <vertical/>
        <horizontal/>
      </border>
    </dxf>
    <dxf>
      <font>
        <b/>
        <i val="0"/>
        <sz val="12"/>
        <color theme="1"/>
      </font>
      <fill>
        <patternFill patternType="none">
          <bgColor auto="1"/>
        </patternFill>
      </fill>
      <border diagonalUp="0" diagonalDown="0">
        <left/>
        <right/>
        <top/>
        <bottom/>
        <vertical/>
        <horizontal/>
      </border>
    </dxf>
    <dxf>
      <font>
        <sz val="9"/>
        <color theme="1"/>
        <name val="Arial Black"/>
        <family val="2"/>
        <scheme val="none"/>
      </font>
      <border>
        <bottom style="thin">
          <color theme="4"/>
        </bottom>
        <vertical/>
        <horizontal/>
      </border>
    </dxf>
    <dxf>
      <font>
        <b/>
        <i val="0"/>
        <sz val="9"/>
        <color theme="1"/>
      </font>
      <fill>
        <patternFill patternType="solid">
          <bgColor theme="0"/>
        </patternFill>
      </fill>
      <border diagonalUp="0" diagonalDown="0">
        <left/>
        <right/>
        <top/>
        <bottom/>
        <vertical/>
        <horizontal/>
      </border>
    </dxf>
    <dxf>
      <font>
        <sz val="10"/>
        <color theme="1"/>
        <name val="Arial Black"/>
        <family val="2"/>
        <scheme val="none"/>
      </font>
      <border>
        <bottom style="thin">
          <color theme="4"/>
        </bottom>
        <vertical/>
        <horizontal/>
      </border>
    </dxf>
    <dxf>
      <font>
        <b val="0"/>
        <i val="0"/>
        <sz val="6"/>
        <color theme="1"/>
      </font>
      <fill>
        <patternFill patternType="none">
          <bgColor auto="1"/>
        </patternFill>
      </fill>
      <border diagonalUp="0" diagonalDown="0">
        <left/>
        <right/>
        <top/>
        <bottom/>
        <vertical/>
        <horizontal/>
      </border>
    </dxf>
    <dxf>
      <font>
        <sz val="10"/>
        <color theme="1"/>
        <name val="Arial Black"/>
        <family val="2"/>
        <scheme val="none"/>
      </font>
      <border>
        <bottom style="thin">
          <color theme="4"/>
        </bottom>
        <vertical/>
        <horizontal/>
      </border>
    </dxf>
    <dxf>
      <font>
        <b/>
        <i val="0"/>
        <sz val="10"/>
        <color theme="1"/>
      </font>
      <fill>
        <patternFill patternType="none">
          <bgColor auto="1"/>
        </patternFill>
      </fill>
      <border diagonalUp="0" diagonalDown="0">
        <left/>
        <right/>
        <top/>
        <bottom/>
        <vertical/>
        <horizontal/>
      </border>
    </dxf>
    <dxf>
      <font>
        <sz val="12"/>
        <color theme="1"/>
        <name val="Arial Black"/>
        <family val="2"/>
        <scheme val="none"/>
      </font>
      <border>
        <bottom style="thin">
          <color theme="4"/>
        </bottom>
        <vertical/>
        <horizontal/>
      </border>
    </dxf>
    <dxf>
      <font>
        <b val="0"/>
        <i val="0"/>
        <sz val="10"/>
        <color theme="1"/>
      </font>
      <fill>
        <patternFill patternType="none">
          <bgColor auto="1"/>
        </patternFill>
      </fill>
      <border diagonalUp="0" diagonalDown="0">
        <left/>
        <right/>
        <top/>
        <bottom style="medium">
          <color theme="0" tint="-0.14996795556505021"/>
        </bottom>
        <vertical/>
        <horizontal/>
      </border>
    </dxf>
    <dxf>
      <font>
        <sz val="12"/>
        <color theme="1"/>
        <name val="Arial Black"/>
        <family val="2"/>
        <scheme val="none"/>
      </font>
      <border>
        <bottom style="thin">
          <color theme="4"/>
        </bottom>
        <vertical/>
        <horizontal/>
      </border>
    </dxf>
    <dxf>
      <font>
        <b/>
        <i val="0"/>
        <sz val="12"/>
        <color theme="1"/>
      </font>
      <fill>
        <patternFill patternType="none">
          <bgColor auto="1"/>
        </patternFill>
      </fill>
      <border diagonalUp="0" diagonalDown="0">
        <left/>
        <right/>
        <top/>
        <bottom style="medium">
          <color theme="0" tint="-0.14996795556505021"/>
        </bottom>
        <vertical/>
        <horizontal/>
      </border>
    </dxf>
    <dxf>
      <font>
        <sz val="12"/>
        <color theme="1"/>
        <name val="Arial Black"/>
        <family val="2"/>
        <scheme val="none"/>
      </font>
      <border>
        <bottom style="thin">
          <color theme="4"/>
        </bottom>
        <vertical/>
        <horizontal/>
      </border>
    </dxf>
    <dxf>
      <font>
        <b val="0"/>
        <i val="0"/>
        <sz val="8"/>
        <color theme="1"/>
      </font>
      <fill>
        <patternFill patternType="none">
          <bgColor auto="1"/>
        </patternFill>
      </fill>
      <border diagonalUp="0" diagonalDown="0">
        <left/>
        <right/>
        <top/>
        <bottom style="medium">
          <color theme="0" tint="-0.14996795556505021"/>
        </bottom>
        <vertical/>
        <horizontal/>
      </border>
    </dxf>
    <dxf>
      <font>
        <sz val="12"/>
        <color theme="1"/>
        <name val="Arial Black"/>
        <family val="2"/>
        <scheme val="none"/>
      </font>
      <border>
        <bottom style="thin">
          <color theme="4"/>
        </bottom>
        <vertical/>
        <horizontal/>
      </border>
    </dxf>
    <dxf>
      <font>
        <b val="0"/>
        <i val="0"/>
        <sz val="8"/>
        <color theme="1"/>
      </font>
      <fill>
        <patternFill patternType="none">
          <bgColor auto="1"/>
        </patternFill>
      </fill>
      <border diagonalUp="0" diagonalDown="0">
        <left/>
        <right/>
        <top/>
        <bottom style="thin">
          <color auto="1"/>
        </bottom>
        <vertical/>
        <horizontal/>
      </border>
    </dxf>
    <dxf>
      <font>
        <sz val="10"/>
        <color theme="1"/>
        <name val="Arial Black"/>
        <family val="2"/>
        <scheme val="none"/>
      </font>
      <border>
        <bottom style="thin">
          <color theme="4"/>
        </bottom>
        <vertical/>
        <horizontal/>
      </border>
    </dxf>
    <dxf>
      <font>
        <b val="0"/>
        <i val="0"/>
        <sz val="8"/>
        <color theme="1"/>
      </font>
      <fill>
        <patternFill patternType="none">
          <bgColor auto="1"/>
        </patternFill>
      </fill>
      <border diagonalUp="0" diagonalDown="0">
        <left/>
        <right/>
        <top/>
        <bottom/>
        <vertical/>
        <horizontal/>
      </border>
    </dxf>
    <dxf>
      <font>
        <sz val="12"/>
        <color theme="1"/>
        <name val="Arial Black"/>
        <family val="2"/>
        <scheme val="none"/>
      </font>
      <border>
        <bottom style="thin">
          <color theme="4"/>
        </bottom>
        <vertical/>
        <horizontal/>
      </border>
    </dxf>
    <dxf>
      <font>
        <b/>
        <i val="0"/>
        <sz val="12"/>
        <color theme="1"/>
      </font>
      <fill>
        <patternFill patternType="none">
          <bgColor auto="1"/>
        </patternFill>
      </fill>
      <border>
        <left style="thick">
          <color theme="4"/>
        </left>
        <right style="thick">
          <color theme="4"/>
        </right>
        <top style="thick">
          <color theme="4"/>
        </top>
        <bottom style="thick">
          <color theme="4"/>
        </bottom>
        <vertical/>
        <horizontal/>
      </border>
    </dxf>
    <dxf>
      <font>
        <sz val="10"/>
        <color theme="1"/>
        <name val="Arial Black"/>
        <family val="2"/>
        <scheme val="none"/>
      </font>
      <border>
        <bottom style="thin">
          <color theme="4"/>
        </bottom>
        <vertical/>
        <horizontal/>
      </border>
    </dxf>
    <dxf>
      <font>
        <b/>
        <i val="0"/>
        <sz val="16"/>
        <color theme="1"/>
      </font>
      <fill>
        <patternFill patternType="none">
          <bgColor auto="1"/>
        </patternFill>
      </fill>
      <border>
        <left style="thick">
          <color theme="4"/>
        </left>
        <right style="thick">
          <color theme="4"/>
        </right>
        <top style="thick">
          <color theme="4"/>
        </top>
        <bottom style="thick">
          <color theme="4"/>
        </bottom>
        <vertical/>
        <horizontal/>
      </border>
    </dxf>
    <dxf>
      <font>
        <sz val="10"/>
        <color theme="1"/>
        <name val="Arial Black"/>
        <family val="2"/>
        <scheme val="none"/>
      </font>
      <border>
        <bottom style="thin">
          <color theme="4"/>
        </bottom>
        <vertical/>
        <horizontal/>
      </border>
    </dxf>
    <dxf>
      <font>
        <b/>
        <i val="0"/>
        <sz val="12"/>
        <color theme="1"/>
      </font>
      <fill>
        <patternFill patternType="none">
          <bgColor auto="1"/>
        </patternFill>
      </fill>
      <border>
        <left style="thick">
          <color theme="4"/>
        </left>
        <right style="thick">
          <color theme="4"/>
        </right>
        <top style="thick">
          <color theme="4"/>
        </top>
        <bottom style="thick">
          <color theme="4"/>
        </bottom>
        <vertical/>
        <horizontal/>
      </border>
    </dxf>
    <dxf>
      <font>
        <sz val="10"/>
        <color theme="1"/>
        <name val="Arial Black"/>
        <family val="2"/>
        <scheme val="none"/>
      </font>
      <border>
        <bottom style="thin">
          <color theme="4"/>
        </bottom>
        <vertical/>
        <horizontal/>
      </border>
    </dxf>
    <dxf>
      <font>
        <b val="0"/>
        <i val="0"/>
        <sz val="7"/>
        <color theme="1"/>
      </font>
      <fill>
        <patternFill patternType="none">
          <bgColor auto="1"/>
        </patternFill>
      </fill>
      <border diagonalUp="0" diagonalDown="0">
        <left/>
        <right/>
        <top/>
        <bottom/>
        <vertical/>
        <horizontal/>
      </border>
    </dxf>
  </dxfs>
  <tableStyles count="19" defaultTableStyle="TableStyleLight9" defaultPivotStyle="PivotStyleLight16">
    <tableStyle name="Coverage Type Slicer" pivot="0" table="0" count="10" xr9:uid="{DD26FB7D-14C3-4D4A-9F9B-7C26CDF2EE1D}">
      <tableStyleElement type="wholeTable" dxfId="166"/>
      <tableStyleElement type="headerRow" dxfId="165"/>
    </tableStyle>
    <tableStyle name="MainSlicer" pivot="0" table="0" count="10" xr9:uid="{72B597CD-B383-416D-9F74-F270D434EC83}">
      <tableStyleElement type="wholeTable" dxfId="164"/>
      <tableStyleElement type="headerRow" dxfId="163"/>
    </tableStyle>
    <tableStyle name="MainSlicer 2" pivot="0" table="0" count="10" xr9:uid="{81DDB225-E4F6-4CA2-95B6-D3268FA9747C}">
      <tableStyleElement type="wholeTable" dxfId="162"/>
      <tableStyleElement type="headerRow" dxfId="161"/>
    </tableStyle>
    <tableStyle name="SlicerStyleDark1 2 2" pivot="0" table="0" count="10" xr9:uid="{3D0B9E56-A05C-48FC-975B-DF15401F8F7F}">
      <tableStyleElement type="wholeTable" dxfId="160"/>
      <tableStyleElement type="headerRow" dxfId="159"/>
    </tableStyle>
    <tableStyle name="SlicerStyleDark1 2 2 2" pivot="0" table="0" count="10" xr9:uid="{BE554E76-11BF-45CE-AD03-2E7C67E15015}">
      <tableStyleElement type="wholeTable" dxfId="158"/>
      <tableStyleElement type="headerRow" dxfId="157"/>
    </tableStyle>
    <tableStyle name="SlicerStyleDark1 2 2 2 2" pivot="0" table="0" count="10" xr9:uid="{16BA5438-2494-4FA2-AE8F-58E19906EA3F}">
      <tableStyleElement type="wholeTable" dxfId="156"/>
      <tableStyleElement type="headerRow" dxfId="155"/>
    </tableStyle>
    <tableStyle name="SlicerStyleDark1 2 2 2 2 2" pivot="0" table="0" count="10" xr9:uid="{0EFF0195-C1C5-44C7-89D8-D990D1EFCFAD}">
      <tableStyleElement type="wholeTable" dxfId="154"/>
      <tableStyleElement type="headerRow" dxfId="153"/>
    </tableStyle>
    <tableStyle name="SlicerStyleDark1 2 2 2 2 2 2" pivot="0" table="0" count="10" xr9:uid="{84AE60D2-00FD-424E-87E3-37538511C0B1}">
      <tableStyleElement type="wholeTable" dxfId="152"/>
      <tableStyleElement type="headerRow" dxfId="151"/>
    </tableStyle>
    <tableStyle name="SlicerStyleDark1 2 2 2 2 2 3" pivot="0" table="0" count="10" xr9:uid="{43381DBC-7FCD-4983-8DC8-D7C7085833F9}">
      <tableStyleElement type="wholeTable" dxfId="150"/>
      <tableStyleElement type="headerRow" dxfId="149"/>
    </tableStyle>
    <tableStyle name="SlicerStyleDark1 2 2 2 3" pivot="0" table="0" count="10" xr9:uid="{53E037D1-63B5-4275-85C6-7A14E89C9B18}">
      <tableStyleElement type="wholeTable" dxfId="148"/>
      <tableStyleElement type="headerRow" dxfId="147"/>
    </tableStyle>
    <tableStyle name="SlicerStyleDark1 2 2 2 4" pivot="0" table="0" count="10" xr9:uid="{5B117296-0742-4C9B-A4C1-2D478E9B6242}">
      <tableStyleElement type="wholeTable" dxfId="146"/>
      <tableStyleElement type="headerRow" dxfId="145"/>
    </tableStyle>
    <tableStyle name="SlicerStyleDark1 2 2 3" pivot="0" table="0" count="10" xr9:uid="{23855708-7EFF-4FE6-A713-1257D05313B4}">
      <tableStyleElement type="wholeTable" dxfId="144"/>
      <tableStyleElement type="headerRow" dxfId="143"/>
    </tableStyle>
    <tableStyle name="SlicerStyleDark1 2 2 3 2" pivot="0" table="0" count="10" xr9:uid="{30E9E638-4090-4867-9AA9-F404F3568E72}">
      <tableStyleElement type="wholeTable" dxfId="142"/>
      <tableStyleElement type="headerRow" dxfId="141"/>
    </tableStyle>
    <tableStyle name="SlicerStyleDark1 2 2 3 2 2" pivot="0" table="0" count="10" xr9:uid="{483C280C-CC97-49EF-921B-6AA82CCF7F20}">
      <tableStyleElement type="wholeTable" dxfId="140"/>
      <tableStyleElement type="headerRow" dxfId="139"/>
    </tableStyle>
    <tableStyle name="SlicerStyleDark1 2 2 3 2 3" pivot="0" table="0" count="10" xr9:uid="{473482AD-6D99-4B84-8697-7E7AE7E5072A}">
      <tableStyleElement type="wholeTable" dxfId="138"/>
      <tableStyleElement type="headerRow" dxfId="137"/>
    </tableStyle>
    <tableStyle name="SlicerStyleDark1 2 2 3 3" pivot="0" table="0" count="10" xr9:uid="{BF67575E-A630-4441-86BE-1CA96FC7DAA3}">
      <tableStyleElement type="wholeTable" dxfId="136"/>
      <tableStyleElement type="headerRow" dxfId="135"/>
    </tableStyle>
    <tableStyle name="SlicerStyleDark1 2 2 3 3 2" pivot="0" table="0" count="10" xr9:uid="{9AD553C7-C7AF-4DBB-9BB3-B215957B5222}">
      <tableStyleElement type="wholeTable" dxfId="134"/>
      <tableStyleElement type="headerRow" dxfId="133"/>
    </tableStyle>
    <tableStyle name="SlicerStyleDark1 2 2 4" pivot="0" table="0" count="10" xr9:uid="{851830E7-535A-471E-8467-873E989B70EC}">
      <tableStyleElement type="wholeTable" dxfId="132"/>
      <tableStyleElement type="headerRow" dxfId="131"/>
    </tableStyle>
    <tableStyle name="SlicerStyleDark1 2 2 4 2" pivot="0" table="0" count="10" xr9:uid="{28C76668-2B22-41E2-89C4-FFF7D6ECD103}">
      <tableStyleElement type="wholeTable" dxfId="130"/>
      <tableStyleElement type="headerRow" dxfId="129"/>
    </tableStyle>
  </tableStyles>
  <colors>
    <mruColors>
      <color rgb="FFFF5050"/>
      <color rgb="FF0D3B4F"/>
      <color rgb="FF2499CE"/>
      <color rgb="FF17678B"/>
    </mruColors>
  </colors>
  <extLst>
    <ext xmlns:x14="http://schemas.microsoft.com/office/spreadsheetml/2009/9/main" uri="{46F421CA-312F-682f-3DD2-61675219B42D}">
      <x14:dxfs count="152">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rgb="FFFF0000"/>
          </font>
          <fill>
            <gradientFill degree="90">
              <stop position="0">
                <color theme="0"/>
              </stop>
              <stop position="1">
                <color rgb="FFFF5050"/>
              </stop>
            </gradientFill>
          </fill>
          <border diagonalUp="0" diagonalDown="0">
            <left/>
            <right/>
            <top/>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rgb="FFFF0000"/>
          </font>
          <fill>
            <gradientFill degree="90">
              <stop position="0">
                <color theme="0"/>
              </stop>
              <stop position="1">
                <color rgb="FFFF5050"/>
              </stop>
            </gradientFill>
          </fill>
          <border diagonalUp="0" diagonalDown="0">
            <left/>
            <right/>
            <top/>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rgb="FFFF0000"/>
          </font>
          <fill>
            <gradientFill degree="90">
              <stop position="0">
                <color theme="0"/>
              </stop>
              <stop position="1">
                <color rgb="FFFF5050"/>
              </stop>
            </gradientFill>
          </fill>
          <border diagonalUp="0" diagonalDown="0">
            <left/>
            <right/>
            <top/>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rgb="FFFF0000"/>
          </font>
          <fill>
            <gradientFill degree="90">
              <stop position="0">
                <color theme="0"/>
              </stop>
              <stop position="1">
                <color rgb="FFFF5050"/>
              </stop>
            </gradientFill>
          </fill>
          <border diagonalUp="0" diagonalDown="0">
            <left/>
            <right/>
            <top/>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40000610370189521"/>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1">
                <color theme="4" tint="0.59999389629810485"/>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4" tint="0.40000610370189521"/>
              </stop>
              <stop position="1">
                <color theme="3" tint="0.89803765984069339"/>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Coverage Type Slicer">
          <x14:slicerStyleElements>
            <x14:slicerStyleElement type="unselectedItemWithData" dxfId="151"/>
            <x14:slicerStyleElement type="unselectedItemWithNoData" dxfId="150"/>
            <x14:slicerStyleElement type="selectedItemWithData" dxfId="149"/>
            <x14:slicerStyleElement type="selectedItemWithNoData" dxfId="148"/>
            <x14:slicerStyleElement type="hoveredUnselectedItemWithData" dxfId="147"/>
            <x14:slicerStyleElement type="hoveredSelectedItemWithData" dxfId="146"/>
            <x14:slicerStyleElement type="hoveredUnselectedItemWithNoData" dxfId="145"/>
            <x14:slicerStyleElement type="hoveredSelectedItemWithNoData" dxfId="144"/>
          </x14:slicerStyleElements>
        </x14:slicerStyle>
        <x14:slicerStyle name="MainSlicer">
          <x14:slicerStyleElements>
            <x14:slicerStyleElement type="unselectedItemWithData" dxfId="143"/>
            <x14:slicerStyleElement type="unselectedItemWithNoData" dxfId="142"/>
            <x14:slicerStyleElement type="selectedItemWithData" dxfId="141"/>
            <x14:slicerStyleElement type="selectedItemWithNoData" dxfId="140"/>
            <x14:slicerStyleElement type="hoveredUnselectedItemWithData" dxfId="139"/>
            <x14:slicerStyleElement type="hoveredSelectedItemWithData" dxfId="138"/>
            <x14:slicerStyleElement type="hoveredUnselectedItemWithNoData" dxfId="137"/>
            <x14:slicerStyleElement type="hoveredSelectedItemWithNoData" dxfId="136"/>
          </x14:slicerStyleElements>
        </x14:slicerStyle>
        <x14:slicerStyle name="MainSlicer 2">
          <x14:slicerStyleElements>
            <x14:slicerStyleElement type="unselectedItemWithData" dxfId="135"/>
            <x14:slicerStyleElement type="unselectedItemWithNoData" dxfId="134"/>
            <x14:slicerStyleElement type="selectedItemWithData" dxfId="133"/>
            <x14:slicerStyleElement type="selectedItemWithNoData" dxfId="132"/>
            <x14:slicerStyleElement type="hoveredUnselectedItemWithData" dxfId="131"/>
            <x14:slicerStyleElement type="hoveredSelectedItemWithData" dxfId="130"/>
            <x14:slicerStyleElement type="hoveredUnselectedItemWithNoData" dxfId="129"/>
            <x14:slicerStyleElement type="hoveredSelectedItemWithNoData" dxfId="128"/>
          </x14:slicerStyleElements>
        </x14:slicerStyle>
        <x14:slicerStyle name="SlicerStyleDark1 2 2">
          <x14:slicerStyleElements>
            <x14:slicerStyleElement type="unselectedItemWithData" dxfId="127"/>
            <x14:slicerStyleElement type="unselectedItemWithNoData" dxfId="126"/>
            <x14:slicerStyleElement type="selectedItemWithData" dxfId="125"/>
            <x14:slicerStyleElement type="selectedItemWithNoData" dxfId="124"/>
            <x14:slicerStyleElement type="hoveredUnselectedItemWithData" dxfId="123"/>
            <x14:slicerStyleElement type="hoveredSelectedItemWithData" dxfId="122"/>
            <x14:slicerStyleElement type="hoveredUnselectedItemWithNoData" dxfId="121"/>
            <x14:slicerStyleElement type="hoveredSelectedItemWithNoData" dxfId="120"/>
          </x14:slicerStyleElements>
        </x14:slicerStyle>
        <x14:slicerStyle name="SlicerStyleDark1 2 2 2">
          <x14:slicerStyleElements>
            <x14:slicerStyleElement type="unselectedItemWithData" dxfId="119"/>
            <x14:slicerStyleElement type="unselectedItemWithNoData" dxfId="118"/>
            <x14:slicerStyleElement type="selectedItemWithData" dxfId="117"/>
            <x14:slicerStyleElement type="selectedItemWithNoData" dxfId="116"/>
            <x14:slicerStyleElement type="hoveredUnselectedItemWithData" dxfId="115"/>
            <x14:slicerStyleElement type="hoveredSelectedItemWithData" dxfId="114"/>
            <x14:slicerStyleElement type="hoveredUnselectedItemWithNoData" dxfId="113"/>
            <x14:slicerStyleElement type="hoveredSelectedItemWithNoData" dxfId="112"/>
          </x14:slicerStyleElements>
        </x14:slicerStyle>
        <x14:slicerStyle name="SlicerStyleDark1 2 2 2 2">
          <x14:slicerStyleElements>
            <x14:slicerStyleElement type="unselectedItemWithData" dxfId="111"/>
            <x14:slicerStyleElement type="unselectedItemWithNoData" dxfId="110"/>
            <x14:slicerStyleElement type="selectedItemWithData" dxfId="109"/>
            <x14:slicerStyleElement type="selectedItemWithNoData" dxfId="108"/>
            <x14:slicerStyleElement type="hoveredUnselectedItemWithData" dxfId="107"/>
            <x14:slicerStyleElement type="hoveredSelectedItemWithData" dxfId="106"/>
            <x14:slicerStyleElement type="hoveredUnselectedItemWithNoData" dxfId="105"/>
            <x14:slicerStyleElement type="hoveredSelectedItemWithNoData" dxfId="104"/>
          </x14:slicerStyleElements>
        </x14:slicerStyle>
        <x14:slicerStyle name="SlicerStyleDark1 2 2 2 2 2">
          <x14:slicerStyleElements>
            <x14:slicerStyleElement type="unselectedItemWithData" dxfId="103"/>
            <x14:slicerStyleElement type="unselectedItemWithNoData" dxfId="102"/>
            <x14:slicerStyleElement type="selectedItemWithData" dxfId="101"/>
            <x14:slicerStyleElement type="selectedItemWithNoData" dxfId="100"/>
            <x14:slicerStyleElement type="hoveredUnselectedItemWithData" dxfId="99"/>
            <x14:slicerStyleElement type="hoveredSelectedItemWithData" dxfId="98"/>
            <x14:slicerStyleElement type="hoveredUnselectedItemWithNoData" dxfId="97"/>
            <x14:slicerStyleElement type="hoveredSelectedItemWithNoData" dxfId="96"/>
          </x14:slicerStyleElements>
        </x14:slicerStyle>
        <x14:slicerStyle name="SlicerStyleDark1 2 2 2 2 2 2">
          <x14:slicerStyleElements>
            <x14:slicerStyleElement type="unselectedItemWithData" dxfId="95"/>
            <x14:slicerStyleElement type="unselectedItemWithNoData" dxfId="94"/>
            <x14:slicerStyleElement type="selectedItemWithData" dxfId="93"/>
            <x14:slicerStyleElement type="selectedItemWithNoData" dxfId="92"/>
            <x14:slicerStyleElement type="hoveredUnselectedItemWithData" dxfId="91"/>
            <x14:slicerStyleElement type="hoveredSelectedItemWithData" dxfId="90"/>
            <x14:slicerStyleElement type="hoveredUnselectedItemWithNoData" dxfId="89"/>
            <x14:slicerStyleElement type="hoveredSelectedItemWithNoData" dxfId="88"/>
          </x14:slicerStyleElements>
        </x14:slicerStyle>
        <x14:slicerStyle name="SlicerStyleDark1 2 2 2 2 2 3">
          <x14:slicerStyleElements>
            <x14:slicerStyleElement type="unselectedItemWithData" dxfId="87"/>
            <x14:slicerStyleElement type="unselectedItemWithNoData" dxfId="86"/>
            <x14:slicerStyleElement type="selectedItemWithData" dxfId="85"/>
            <x14:slicerStyleElement type="selectedItemWithNoData" dxfId="84"/>
            <x14:slicerStyleElement type="hoveredUnselectedItemWithData" dxfId="83"/>
            <x14:slicerStyleElement type="hoveredSelectedItemWithData" dxfId="82"/>
            <x14:slicerStyleElement type="hoveredUnselectedItemWithNoData" dxfId="81"/>
            <x14:slicerStyleElement type="hoveredSelectedItemWithNoData" dxfId="80"/>
          </x14:slicerStyleElements>
        </x14:slicerStyle>
        <x14:slicerStyle name="SlicerStyleDark1 2 2 2 3">
          <x14:slicerStyleElements>
            <x14:slicerStyleElement type="unselectedItemWithData" dxfId="79"/>
            <x14:slicerStyleElement type="unselectedItemWithNoData" dxfId="78"/>
            <x14:slicerStyleElement type="selectedItemWithData" dxfId="77"/>
            <x14:slicerStyleElement type="selectedItemWithNoData" dxfId="76"/>
            <x14:slicerStyleElement type="hoveredUnselectedItemWithData" dxfId="75"/>
            <x14:slicerStyleElement type="hoveredSelectedItemWithData" dxfId="74"/>
            <x14:slicerStyleElement type="hoveredUnselectedItemWithNoData" dxfId="73"/>
            <x14:slicerStyleElement type="hoveredSelectedItemWithNoData" dxfId="72"/>
          </x14:slicerStyleElements>
        </x14:slicerStyle>
        <x14:slicerStyle name="SlicerStyleDark1 2 2 2 4">
          <x14:slicerStyleElements>
            <x14:slicerStyleElement type="unselectedItemWithData" dxfId="71"/>
            <x14:slicerStyleElement type="unselectedItemWithNoData" dxfId="70"/>
            <x14:slicerStyleElement type="selectedItemWithData" dxfId="69"/>
            <x14:slicerStyleElement type="selectedItemWithNoData" dxfId="68"/>
            <x14:slicerStyleElement type="hoveredUnselectedItemWithData" dxfId="67"/>
            <x14:slicerStyleElement type="hoveredSelectedItemWithData" dxfId="66"/>
            <x14:slicerStyleElement type="hoveredUnselectedItemWithNoData" dxfId="65"/>
            <x14:slicerStyleElement type="hoveredSelectedItemWithNoData" dxfId="64"/>
          </x14:slicerStyleElements>
        </x14:slicerStyle>
        <x14:slicerStyle name="SlicerStyleDark1 2 2 3">
          <x14:slicerStyleElements>
            <x14:slicerStyleElement type="unselectedItemWithData" dxfId="63"/>
            <x14:slicerStyleElement type="unselectedItemWithNoData" dxfId="62"/>
            <x14:slicerStyleElement type="selectedItemWithData" dxfId="61"/>
            <x14:slicerStyleElement type="selectedItemWithNoData" dxfId="60"/>
            <x14:slicerStyleElement type="hoveredUnselectedItemWithData" dxfId="59"/>
            <x14:slicerStyleElement type="hoveredSelectedItemWithData" dxfId="58"/>
            <x14:slicerStyleElement type="hoveredUnselectedItemWithNoData" dxfId="57"/>
            <x14:slicerStyleElement type="hoveredSelectedItemWithNoData" dxfId="56"/>
          </x14:slicerStyleElements>
        </x14:slicerStyle>
        <x14:slicerStyle name="SlicerStyleDark1 2 2 3 2">
          <x14:slicerStyleElements>
            <x14:slicerStyleElement type="unselectedItemWithData" dxfId="55"/>
            <x14:slicerStyleElement type="unselectedItemWithNoData" dxfId="54"/>
            <x14:slicerStyleElement type="selectedItemWithData" dxfId="53"/>
            <x14:slicerStyleElement type="selectedItemWithNoData" dxfId="52"/>
            <x14:slicerStyleElement type="hoveredUnselectedItemWithData" dxfId="51"/>
            <x14:slicerStyleElement type="hoveredSelectedItemWithData" dxfId="50"/>
            <x14:slicerStyleElement type="hoveredUnselectedItemWithNoData" dxfId="49"/>
            <x14:slicerStyleElement type="hoveredSelectedItemWithNoData" dxfId="48"/>
          </x14:slicerStyleElements>
        </x14:slicerStyle>
        <x14:slicerStyle name="SlicerStyleDark1 2 2 3 2 2">
          <x14:slicerStyleElements>
            <x14:slicerStyleElement type="unselectedItemWithData" dxfId="47"/>
            <x14:slicerStyleElement type="unselectedItemWithNoData" dxfId="46"/>
            <x14:slicerStyleElement type="selectedItemWithData" dxfId="45"/>
            <x14:slicerStyleElement type="selectedItemWithNoData" dxfId="44"/>
            <x14:slicerStyleElement type="hoveredUnselectedItemWithData" dxfId="43"/>
            <x14:slicerStyleElement type="hoveredSelectedItemWithData" dxfId="42"/>
            <x14:slicerStyleElement type="hoveredUnselectedItemWithNoData" dxfId="41"/>
            <x14:slicerStyleElement type="hoveredSelectedItemWithNoData" dxfId="40"/>
          </x14:slicerStyleElements>
        </x14:slicerStyle>
        <x14:slicerStyle name="SlicerStyleDark1 2 2 3 2 3">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SlicerStyleDark1 2 2 3 3">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Dark1 2 2 3 3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Dark1 2 2 4">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Dark1 2 2 4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34.xml"/><Relationship Id="rId21" Type="http://schemas.openxmlformats.org/officeDocument/2006/relationships/pivotCacheDefinition" Target="pivotCache/pivotCacheDefinition5.xml"/><Relationship Id="rId42" Type="http://schemas.openxmlformats.org/officeDocument/2006/relationships/pivotCacheDefinition" Target="pivotCache/pivotCacheDefinition26.xml"/><Relationship Id="rId63" Type="http://schemas.microsoft.com/office/2007/relationships/slicerCache" Target="slicerCaches/slicerCache2.xml"/><Relationship Id="rId84" Type="http://schemas.openxmlformats.org/officeDocument/2006/relationships/customXml" Target="../customXml/item1.xml"/><Relationship Id="rId138" Type="http://schemas.openxmlformats.org/officeDocument/2006/relationships/customXml" Target="../customXml/item55.xml"/><Relationship Id="rId159" Type="http://schemas.openxmlformats.org/officeDocument/2006/relationships/customXml" Target="../customXml/item76.xml"/><Relationship Id="rId107" Type="http://schemas.openxmlformats.org/officeDocument/2006/relationships/customXml" Target="../customXml/item24.xml"/><Relationship Id="rId11" Type="http://schemas.openxmlformats.org/officeDocument/2006/relationships/worksheet" Target="worksheets/sheet11.xml"/><Relationship Id="rId32" Type="http://schemas.openxmlformats.org/officeDocument/2006/relationships/pivotCacheDefinition" Target="pivotCache/pivotCacheDefinition16.xml"/><Relationship Id="rId53" Type="http://schemas.openxmlformats.org/officeDocument/2006/relationships/pivotCacheDefinition" Target="pivotCache/pivotCacheDefinition37.xml"/><Relationship Id="rId74" Type="http://schemas.microsoft.com/office/2007/relationships/slicerCache" Target="slicerCaches/slicerCache13.xml"/><Relationship Id="rId128" Type="http://schemas.openxmlformats.org/officeDocument/2006/relationships/customXml" Target="../customXml/item45.xml"/><Relationship Id="rId149" Type="http://schemas.openxmlformats.org/officeDocument/2006/relationships/customXml" Target="../customXml/item66.xml"/><Relationship Id="rId5" Type="http://schemas.openxmlformats.org/officeDocument/2006/relationships/worksheet" Target="worksheets/sheet5.xml"/><Relationship Id="rId95" Type="http://schemas.openxmlformats.org/officeDocument/2006/relationships/customXml" Target="../customXml/item12.xml"/><Relationship Id="rId160" Type="http://schemas.openxmlformats.org/officeDocument/2006/relationships/customXml" Target="../customXml/item77.xml"/><Relationship Id="rId22" Type="http://schemas.openxmlformats.org/officeDocument/2006/relationships/pivotCacheDefinition" Target="pivotCache/pivotCacheDefinition6.xml"/><Relationship Id="rId43" Type="http://schemas.openxmlformats.org/officeDocument/2006/relationships/pivotCacheDefinition" Target="pivotCache/pivotCacheDefinition27.xml"/><Relationship Id="rId64" Type="http://schemas.microsoft.com/office/2007/relationships/slicerCache" Target="slicerCaches/slicerCache3.xml"/><Relationship Id="rId118" Type="http://schemas.openxmlformats.org/officeDocument/2006/relationships/customXml" Target="../customXml/item35.xml"/><Relationship Id="rId139" Type="http://schemas.openxmlformats.org/officeDocument/2006/relationships/customXml" Target="../customXml/item56.xml"/><Relationship Id="rId85" Type="http://schemas.openxmlformats.org/officeDocument/2006/relationships/customXml" Target="../customXml/item2.xml"/><Relationship Id="rId150" Type="http://schemas.openxmlformats.org/officeDocument/2006/relationships/customXml" Target="../customXml/item6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33" Type="http://schemas.openxmlformats.org/officeDocument/2006/relationships/pivotCacheDefinition" Target="pivotCache/pivotCacheDefinition17.xml"/><Relationship Id="rId38" Type="http://schemas.openxmlformats.org/officeDocument/2006/relationships/pivotCacheDefinition" Target="pivotCache/pivotCacheDefinition22.xml"/><Relationship Id="rId59" Type="http://schemas.openxmlformats.org/officeDocument/2006/relationships/pivotCacheDefinition" Target="pivotCache/pivotCacheDefinition43.xml"/><Relationship Id="rId103" Type="http://schemas.openxmlformats.org/officeDocument/2006/relationships/customXml" Target="../customXml/item20.xml"/><Relationship Id="rId108" Type="http://schemas.openxmlformats.org/officeDocument/2006/relationships/customXml" Target="../customXml/item25.xml"/><Relationship Id="rId124" Type="http://schemas.openxmlformats.org/officeDocument/2006/relationships/customXml" Target="../customXml/item41.xml"/><Relationship Id="rId129" Type="http://schemas.openxmlformats.org/officeDocument/2006/relationships/customXml" Target="../customXml/item46.xml"/><Relationship Id="rId54" Type="http://schemas.openxmlformats.org/officeDocument/2006/relationships/pivotCacheDefinition" Target="pivotCache/pivotCacheDefinition38.xml"/><Relationship Id="rId70" Type="http://schemas.microsoft.com/office/2007/relationships/slicerCache" Target="slicerCaches/slicerCache9.xml"/><Relationship Id="rId75" Type="http://schemas.microsoft.com/office/2007/relationships/slicerCache" Target="slicerCaches/slicerCache14.xml"/><Relationship Id="rId91" Type="http://schemas.openxmlformats.org/officeDocument/2006/relationships/customXml" Target="../customXml/item8.xml"/><Relationship Id="rId96" Type="http://schemas.openxmlformats.org/officeDocument/2006/relationships/customXml" Target="../customXml/item13.xml"/><Relationship Id="rId140" Type="http://schemas.openxmlformats.org/officeDocument/2006/relationships/customXml" Target="../customXml/item57.xml"/><Relationship Id="rId145" Type="http://schemas.openxmlformats.org/officeDocument/2006/relationships/customXml" Target="../customXml/item62.xml"/><Relationship Id="rId161" Type="http://schemas.openxmlformats.org/officeDocument/2006/relationships/customXml" Target="../customXml/item78.xml"/><Relationship Id="rId16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7.xml"/><Relationship Id="rId28" Type="http://schemas.openxmlformats.org/officeDocument/2006/relationships/pivotCacheDefinition" Target="pivotCache/pivotCacheDefinition12.xml"/><Relationship Id="rId49" Type="http://schemas.openxmlformats.org/officeDocument/2006/relationships/pivotCacheDefinition" Target="pivotCache/pivotCacheDefinition33.xml"/><Relationship Id="rId114" Type="http://schemas.openxmlformats.org/officeDocument/2006/relationships/customXml" Target="../customXml/item31.xml"/><Relationship Id="rId119" Type="http://schemas.openxmlformats.org/officeDocument/2006/relationships/customXml" Target="../customXml/item36.xml"/><Relationship Id="rId44" Type="http://schemas.openxmlformats.org/officeDocument/2006/relationships/pivotCacheDefinition" Target="pivotCache/pivotCacheDefinition28.xml"/><Relationship Id="rId60" Type="http://schemas.openxmlformats.org/officeDocument/2006/relationships/pivotCacheDefinition" Target="pivotCache/pivotCacheDefinition44.xml"/><Relationship Id="rId65" Type="http://schemas.microsoft.com/office/2007/relationships/slicerCache" Target="slicerCaches/slicerCache4.xml"/><Relationship Id="rId81" Type="http://schemas.openxmlformats.org/officeDocument/2006/relationships/sheetMetadata" Target="metadata.xml"/><Relationship Id="rId86" Type="http://schemas.openxmlformats.org/officeDocument/2006/relationships/customXml" Target="../customXml/item3.xml"/><Relationship Id="rId130" Type="http://schemas.openxmlformats.org/officeDocument/2006/relationships/customXml" Target="../customXml/item47.xml"/><Relationship Id="rId135" Type="http://schemas.openxmlformats.org/officeDocument/2006/relationships/customXml" Target="../customXml/item52.xml"/><Relationship Id="rId151" Type="http://schemas.openxmlformats.org/officeDocument/2006/relationships/customXml" Target="../customXml/item68.xml"/><Relationship Id="rId156" Type="http://schemas.openxmlformats.org/officeDocument/2006/relationships/customXml" Target="../customXml/item73.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pivotCacheDefinition" Target="pivotCache/pivotCacheDefinition23.xml"/><Relationship Id="rId109" Type="http://schemas.openxmlformats.org/officeDocument/2006/relationships/customXml" Target="../customXml/item26.xml"/><Relationship Id="rId34" Type="http://schemas.openxmlformats.org/officeDocument/2006/relationships/pivotCacheDefinition" Target="pivotCache/pivotCacheDefinition18.xml"/><Relationship Id="rId50" Type="http://schemas.openxmlformats.org/officeDocument/2006/relationships/pivotCacheDefinition" Target="pivotCache/pivotCacheDefinition34.xml"/><Relationship Id="rId55" Type="http://schemas.openxmlformats.org/officeDocument/2006/relationships/pivotCacheDefinition" Target="pivotCache/pivotCacheDefinition39.xml"/><Relationship Id="rId76" Type="http://schemas.microsoft.com/office/2007/relationships/slicerCache" Target="slicerCaches/slicerCache15.xml"/><Relationship Id="rId97" Type="http://schemas.openxmlformats.org/officeDocument/2006/relationships/customXml" Target="../customXml/item14.xml"/><Relationship Id="rId104" Type="http://schemas.openxmlformats.org/officeDocument/2006/relationships/customXml" Target="../customXml/item21.xml"/><Relationship Id="rId120" Type="http://schemas.openxmlformats.org/officeDocument/2006/relationships/customXml" Target="../customXml/item37.xml"/><Relationship Id="rId125" Type="http://schemas.openxmlformats.org/officeDocument/2006/relationships/customXml" Target="../customXml/item42.xml"/><Relationship Id="rId141" Type="http://schemas.openxmlformats.org/officeDocument/2006/relationships/customXml" Target="../customXml/item58.xml"/><Relationship Id="rId146" Type="http://schemas.openxmlformats.org/officeDocument/2006/relationships/customXml" Target="../customXml/item63.xml"/><Relationship Id="rId7" Type="http://schemas.openxmlformats.org/officeDocument/2006/relationships/worksheet" Target="worksheets/sheet7.xml"/><Relationship Id="rId71" Type="http://schemas.microsoft.com/office/2007/relationships/slicerCache" Target="slicerCaches/slicerCache10.xml"/><Relationship Id="rId92" Type="http://schemas.openxmlformats.org/officeDocument/2006/relationships/customXml" Target="../customXml/item9.xml"/><Relationship Id="rId162" Type="http://schemas.openxmlformats.org/officeDocument/2006/relationships/customXml" Target="../customXml/item79.xml"/><Relationship Id="rId2" Type="http://schemas.openxmlformats.org/officeDocument/2006/relationships/worksheet" Target="worksheets/sheet2.xml"/><Relationship Id="rId29" Type="http://schemas.openxmlformats.org/officeDocument/2006/relationships/pivotCacheDefinition" Target="pivotCache/pivotCacheDefinition13.xml"/><Relationship Id="rId24" Type="http://schemas.openxmlformats.org/officeDocument/2006/relationships/pivotCacheDefinition" Target="pivotCache/pivotCacheDefinition8.xml"/><Relationship Id="rId40" Type="http://schemas.openxmlformats.org/officeDocument/2006/relationships/pivotCacheDefinition" Target="pivotCache/pivotCacheDefinition24.xml"/><Relationship Id="rId45" Type="http://schemas.openxmlformats.org/officeDocument/2006/relationships/pivotCacheDefinition" Target="pivotCache/pivotCacheDefinition29.xml"/><Relationship Id="rId66" Type="http://schemas.microsoft.com/office/2007/relationships/slicerCache" Target="slicerCaches/slicerCache5.xml"/><Relationship Id="rId87" Type="http://schemas.openxmlformats.org/officeDocument/2006/relationships/customXml" Target="../customXml/item4.xml"/><Relationship Id="rId110" Type="http://schemas.openxmlformats.org/officeDocument/2006/relationships/customXml" Target="../customXml/item27.xml"/><Relationship Id="rId115" Type="http://schemas.openxmlformats.org/officeDocument/2006/relationships/customXml" Target="../customXml/item32.xml"/><Relationship Id="rId131" Type="http://schemas.openxmlformats.org/officeDocument/2006/relationships/customXml" Target="../customXml/item48.xml"/><Relationship Id="rId136" Type="http://schemas.openxmlformats.org/officeDocument/2006/relationships/customXml" Target="../customXml/item53.xml"/><Relationship Id="rId157" Type="http://schemas.openxmlformats.org/officeDocument/2006/relationships/customXml" Target="../customXml/item74.xml"/><Relationship Id="rId61" Type="http://schemas.openxmlformats.org/officeDocument/2006/relationships/pivotCacheDefinition" Target="pivotCache/pivotCacheDefinition45.xml"/><Relationship Id="rId82" Type="http://schemas.openxmlformats.org/officeDocument/2006/relationships/powerPivotData" Target="model/item.data"/><Relationship Id="rId152" Type="http://schemas.openxmlformats.org/officeDocument/2006/relationships/customXml" Target="../customXml/item69.xml"/><Relationship Id="rId19" Type="http://schemas.openxmlformats.org/officeDocument/2006/relationships/pivotCacheDefinition" Target="pivotCache/pivotCacheDefinition3.xml"/><Relationship Id="rId14" Type="http://schemas.openxmlformats.org/officeDocument/2006/relationships/worksheet" Target="worksheets/sheet14.xml"/><Relationship Id="rId30" Type="http://schemas.openxmlformats.org/officeDocument/2006/relationships/pivotCacheDefinition" Target="pivotCache/pivotCacheDefinition14.xml"/><Relationship Id="rId35" Type="http://schemas.openxmlformats.org/officeDocument/2006/relationships/pivotCacheDefinition" Target="pivotCache/pivotCacheDefinition19.xml"/><Relationship Id="rId56" Type="http://schemas.openxmlformats.org/officeDocument/2006/relationships/pivotCacheDefinition" Target="pivotCache/pivotCacheDefinition40.xml"/><Relationship Id="rId77" Type="http://schemas.openxmlformats.org/officeDocument/2006/relationships/theme" Target="theme/theme1.xml"/><Relationship Id="rId100" Type="http://schemas.openxmlformats.org/officeDocument/2006/relationships/customXml" Target="../customXml/item17.xml"/><Relationship Id="rId105" Type="http://schemas.openxmlformats.org/officeDocument/2006/relationships/customXml" Target="../customXml/item22.xml"/><Relationship Id="rId126" Type="http://schemas.openxmlformats.org/officeDocument/2006/relationships/customXml" Target="../customXml/item43.xml"/><Relationship Id="rId147" Type="http://schemas.openxmlformats.org/officeDocument/2006/relationships/customXml" Target="../customXml/item64.xml"/><Relationship Id="rId8" Type="http://schemas.openxmlformats.org/officeDocument/2006/relationships/worksheet" Target="worksheets/sheet8.xml"/><Relationship Id="rId51" Type="http://schemas.openxmlformats.org/officeDocument/2006/relationships/pivotCacheDefinition" Target="pivotCache/pivotCacheDefinition35.xml"/><Relationship Id="rId72" Type="http://schemas.microsoft.com/office/2007/relationships/slicerCache" Target="slicerCaches/slicerCache11.xml"/><Relationship Id="rId93" Type="http://schemas.openxmlformats.org/officeDocument/2006/relationships/customXml" Target="../customXml/item10.xml"/><Relationship Id="rId98" Type="http://schemas.openxmlformats.org/officeDocument/2006/relationships/customXml" Target="../customXml/item15.xml"/><Relationship Id="rId121" Type="http://schemas.openxmlformats.org/officeDocument/2006/relationships/customXml" Target="../customXml/item38.xml"/><Relationship Id="rId142" Type="http://schemas.openxmlformats.org/officeDocument/2006/relationships/customXml" Target="../customXml/item59.xml"/><Relationship Id="rId163" Type="http://schemas.openxmlformats.org/officeDocument/2006/relationships/customXml" Target="../customXml/item80.xml"/><Relationship Id="rId3" Type="http://schemas.openxmlformats.org/officeDocument/2006/relationships/worksheet" Target="worksheets/sheet3.xml"/><Relationship Id="rId25" Type="http://schemas.openxmlformats.org/officeDocument/2006/relationships/pivotCacheDefinition" Target="pivotCache/pivotCacheDefinition9.xml"/><Relationship Id="rId46" Type="http://schemas.openxmlformats.org/officeDocument/2006/relationships/pivotCacheDefinition" Target="pivotCache/pivotCacheDefinition30.xml"/><Relationship Id="rId67" Type="http://schemas.microsoft.com/office/2007/relationships/slicerCache" Target="slicerCaches/slicerCache6.xml"/><Relationship Id="rId116" Type="http://schemas.openxmlformats.org/officeDocument/2006/relationships/customXml" Target="../customXml/item33.xml"/><Relationship Id="rId137" Type="http://schemas.openxmlformats.org/officeDocument/2006/relationships/customXml" Target="../customXml/item54.xml"/><Relationship Id="rId158" Type="http://schemas.openxmlformats.org/officeDocument/2006/relationships/customXml" Target="../customXml/item75.xml"/><Relationship Id="rId20" Type="http://schemas.openxmlformats.org/officeDocument/2006/relationships/pivotCacheDefinition" Target="pivotCache/pivotCacheDefinition4.xml"/><Relationship Id="rId41" Type="http://schemas.openxmlformats.org/officeDocument/2006/relationships/pivotCacheDefinition" Target="pivotCache/pivotCacheDefinition25.xml"/><Relationship Id="rId62" Type="http://schemas.microsoft.com/office/2007/relationships/slicerCache" Target="slicerCaches/slicerCache1.xml"/><Relationship Id="rId83" Type="http://schemas.openxmlformats.org/officeDocument/2006/relationships/calcChain" Target="calcChain.xml"/><Relationship Id="rId88" Type="http://schemas.openxmlformats.org/officeDocument/2006/relationships/customXml" Target="../customXml/item5.xml"/><Relationship Id="rId111" Type="http://schemas.openxmlformats.org/officeDocument/2006/relationships/customXml" Target="../customXml/item28.xml"/><Relationship Id="rId132" Type="http://schemas.openxmlformats.org/officeDocument/2006/relationships/customXml" Target="../customXml/item49.xml"/><Relationship Id="rId153" Type="http://schemas.openxmlformats.org/officeDocument/2006/relationships/customXml" Target="../customXml/item70.xml"/><Relationship Id="rId15" Type="http://schemas.openxmlformats.org/officeDocument/2006/relationships/worksheet" Target="worksheets/sheet15.xml"/><Relationship Id="rId36" Type="http://schemas.openxmlformats.org/officeDocument/2006/relationships/pivotCacheDefinition" Target="pivotCache/pivotCacheDefinition20.xml"/><Relationship Id="rId57" Type="http://schemas.openxmlformats.org/officeDocument/2006/relationships/pivotCacheDefinition" Target="pivotCache/pivotCacheDefinition41.xml"/><Relationship Id="rId106" Type="http://schemas.openxmlformats.org/officeDocument/2006/relationships/customXml" Target="../customXml/item23.xml"/><Relationship Id="rId127" Type="http://schemas.openxmlformats.org/officeDocument/2006/relationships/customXml" Target="../customXml/item44.xml"/><Relationship Id="rId10" Type="http://schemas.openxmlformats.org/officeDocument/2006/relationships/worksheet" Target="worksheets/sheet10.xml"/><Relationship Id="rId31" Type="http://schemas.openxmlformats.org/officeDocument/2006/relationships/pivotCacheDefinition" Target="pivotCache/pivotCacheDefinition15.xml"/><Relationship Id="rId52" Type="http://schemas.openxmlformats.org/officeDocument/2006/relationships/pivotCacheDefinition" Target="pivotCache/pivotCacheDefinition36.xml"/><Relationship Id="rId73" Type="http://schemas.microsoft.com/office/2007/relationships/slicerCache" Target="slicerCaches/slicerCache12.xml"/><Relationship Id="rId78" Type="http://schemas.openxmlformats.org/officeDocument/2006/relationships/connections" Target="connections.xml"/><Relationship Id="rId94" Type="http://schemas.openxmlformats.org/officeDocument/2006/relationships/customXml" Target="../customXml/item11.xml"/><Relationship Id="rId99" Type="http://schemas.openxmlformats.org/officeDocument/2006/relationships/customXml" Target="../customXml/item16.xml"/><Relationship Id="rId101" Type="http://schemas.openxmlformats.org/officeDocument/2006/relationships/customXml" Target="../customXml/item18.xml"/><Relationship Id="rId122" Type="http://schemas.openxmlformats.org/officeDocument/2006/relationships/customXml" Target="../customXml/item39.xml"/><Relationship Id="rId143" Type="http://schemas.openxmlformats.org/officeDocument/2006/relationships/customXml" Target="../customXml/item60.xml"/><Relationship Id="rId148" Type="http://schemas.openxmlformats.org/officeDocument/2006/relationships/customXml" Target="../customXml/item65.xml"/><Relationship Id="rId164" Type="http://schemas.openxmlformats.org/officeDocument/2006/relationships/customXml" Target="../customXml/item81.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pivotCacheDefinition" Target="pivotCache/pivotCacheDefinition10.xml"/><Relationship Id="rId47" Type="http://schemas.openxmlformats.org/officeDocument/2006/relationships/pivotCacheDefinition" Target="pivotCache/pivotCacheDefinition31.xml"/><Relationship Id="rId68" Type="http://schemas.microsoft.com/office/2007/relationships/slicerCache" Target="slicerCaches/slicerCache7.xml"/><Relationship Id="rId89" Type="http://schemas.openxmlformats.org/officeDocument/2006/relationships/customXml" Target="../customXml/item6.xml"/><Relationship Id="rId112" Type="http://schemas.openxmlformats.org/officeDocument/2006/relationships/customXml" Target="../customXml/item29.xml"/><Relationship Id="rId133" Type="http://schemas.openxmlformats.org/officeDocument/2006/relationships/customXml" Target="../customXml/item50.xml"/><Relationship Id="rId154" Type="http://schemas.openxmlformats.org/officeDocument/2006/relationships/customXml" Target="../customXml/item71.xml"/><Relationship Id="rId16" Type="http://schemas.openxmlformats.org/officeDocument/2006/relationships/worksheet" Target="worksheets/sheet16.xml"/><Relationship Id="rId37" Type="http://schemas.openxmlformats.org/officeDocument/2006/relationships/pivotCacheDefinition" Target="pivotCache/pivotCacheDefinition21.xml"/><Relationship Id="rId58" Type="http://schemas.openxmlformats.org/officeDocument/2006/relationships/pivotCacheDefinition" Target="pivotCache/pivotCacheDefinition42.xml"/><Relationship Id="rId79" Type="http://schemas.openxmlformats.org/officeDocument/2006/relationships/styles" Target="styles.xml"/><Relationship Id="rId102" Type="http://schemas.openxmlformats.org/officeDocument/2006/relationships/customXml" Target="../customXml/item19.xml"/><Relationship Id="rId123" Type="http://schemas.openxmlformats.org/officeDocument/2006/relationships/customXml" Target="../customXml/item40.xml"/><Relationship Id="rId144" Type="http://schemas.openxmlformats.org/officeDocument/2006/relationships/customXml" Target="../customXml/item61.xml"/><Relationship Id="rId90" Type="http://schemas.openxmlformats.org/officeDocument/2006/relationships/customXml" Target="../customXml/item7.xml"/><Relationship Id="rId165" Type="http://schemas.openxmlformats.org/officeDocument/2006/relationships/customXml" Target="../customXml/item82.xml"/><Relationship Id="rId27" Type="http://schemas.openxmlformats.org/officeDocument/2006/relationships/pivotCacheDefinition" Target="pivotCache/pivotCacheDefinition11.xml"/><Relationship Id="rId48" Type="http://schemas.openxmlformats.org/officeDocument/2006/relationships/pivotCacheDefinition" Target="pivotCache/pivotCacheDefinition32.xml"/><Relationship Id="rId69" Type="http://schemas.microsoft.com/office/2007/relationships/slicerCache" Target="slicerCaches/slicerCache8.xml"/><Relationship Id="rId113" Type="http://schemas.openxmlformats.org/officeDocument/2006/relationships/customXml" Target="../customXml/item30.xml"/><Relationship Id="rId134" Type="http://schemas.openxmlformats.org/officeDocument/2006/relationships/customXml" Target="../customXml/item51.xml"/><Relationship Id="rId80" Type="http://schemas.openxmlformats.org/officeDocument/2006/relationships/sharedStrings" Target="sharedStrings.xml"/><Relationship Id="rId155" Type="http://schemas.openxmlformats.org/officeDocument/2006/relationships/customXml" Target="../customXml/item72.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Excel.xlsm]Pivot-Overview!Monthy Premium Change</c:name>
    <c:fmtId val="2"/>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600" b="1"/>
              <a:t>MONTHLY PREMIUM</a:t>
            </a:r>
            <a:r>
              <a:rPr lang="en-US" sz="1600" b="1" baseline="0"/>
              <a:t> TREND</a:t>
            </a:r>
          </a:p>
          <a:p>
            <a:pPr>
              <a:defRPr sz="1800"/>
            </a:pPr>
            <a:r>
              <a:rPr lang="en-US" sz="1400" b="1" i="1" baseline="0"/>
              <a:t>(2025 vs. 2024)</a:t>
            </a:r>
            <a:endParaRPr lang="en-US" sz="1400" b="1" i="1"/>
          </a:p>
        </c:rich>
      </c:tx>
      <c:layout>
        <c:manualLayout>
          <c:xMode val="edge"/>
          <c:yMode val="edge"/>
          <c:x val="0.36057671845073425"/>
          <c:y val="3.7360007600859848E-3"/>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squar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squar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squar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a:solidFill>
              <a:schemeClr val="accent2">
                <a:alpha val="50000"/>
              </a:schemeClr>
            </a:solidFill>
            <a:round/>
          </a:ln>
          <a:effectLst/>
        </c:spPr>
        <c:marker>
          <c:symbol val="circle"/>
          <c:size val="5"/>
          <c:spPr>
            <a:solidFill>
              <a:schemeClr val="accent2">
                <a:alpha val="50000"/>
              </a:schemeClr>
            </a:solidFill>
            <a:ln w="2540">
              <a:solidFill>
                <a:schemeClr val="accent2">
                  <a:alpha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193276938355677E-2"/>
          <c:y val="0.17286938397406207"/>
          <c:w val="0.90773014648506789"/>
          <c:h val="0.65370155936390306"/>
        </c:manualLayout>
      </c:layout>
      <c:lineChart>
        <c:grouping val="standard"/>
        <c:varyColors val="0"/>
        <c:ser>
          <c:idx val="0"/>
          <c:order val="0"/>
          <c:tx>
            <c:strRef>
              <c:f>'Pivot-Overview'!$J$1</c:f>
              <c:strCache>
                <c:ptCount val="1"/>
                <c:pt idx="0">
                  <c:v>2025 Premium</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strRef>
              <c:f>'Pivot-Overview'!$I$2:$I$14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'Pivot-Overview'!$J$2:$J$14</c:f>
              <c:numCache>
                <c:formatCode>[$$-409]#,##0.00</c:formatCode>
                <c:ptCount val="12"/>
                <c:pt idx="0">
                  <c:v>8878103</c:v>
                </c:pt>
                <c:pt idx="1">
                  <c:v>6336128</c:v>
                </c:pt>
                <c:pt idx="2">
                  <c:v>7185504</c:v>
                </c:pt>
                <c:pt idx="3">
                  <c:v>10214146</c:v>
                </c:pt>
                <c:pt idx="4">
                  <c:v>9001969</c:v>
                </c:pt>
                <c:pt idx="5">
                  <c:v>9570151</c:v>
                </c:pt>
                <c:pt idx="6">
                  <c:v>8874883</c:v>
                </c:pt>
                <c:pt idx="7">
                  <c:v>8638154</c:v>
                </c:pt>
                <c:pt idx="8">
                  <c:v>7566080</c:v>
                </c:pt>
                <c:pt idx="9">
                  <c:v>12519020</c:v>
                </c:pt>
                <c:pt idx="10">
                  <c:v>9280141</c:v>
                </c:pt>
                <c:pt idx="11">
                  <c:v>6078355</c:v>
                </c:pt>
              </c:numCache>
            </c:numRef>
          </c:val>
          <c:smooth val="0"/>
          <c:extLst>
            <c:ext xmlns:c16="http://schemas.microsoft.com/office/drawing/2014/chart" uri="{C3380CC4-5D6E-409C-BE32-E72D297353CC}">
              <c16:uniqueId val="{00000003-54FA-4A41-B7F3-DC91487B935F}"/>
            </c:ext>
          </c:extLst>
        </c:ser>
        <c:ser>
          <c:idx val="1"/>
          <c:order val="1"/>
          <c:tx>
            <c:strRef>
              <c:f>'Pivot-Overview'!$K$1</c:f>
              <c:strCache>
                <c:ptCount val="1"/>
                <c:pt idx="0">
                  <c:v>2024 Premium</c:v>
                </c:pt>
              </c:strCache>
            </c:strRef>
          </c:tx>
          <c:spPr>
            <a:ln w="22225" cap="rnd">
              <a:solidFill>
                <a:schemeClr val="accent2">
                  <a:alpha val="50000"/>
                </a:schemeClr>
              </a:solidFill>
              <a:round/>
            </a:ln>
            <a:effectLst/>
          </c:spPr>
          <c:marker>
            <c:symbol val="circle"/>
            <c:size val="5"/>
            <c:spPr>
              <a:solidFill>
                <a:schemeClr val="accent2">
                  <a:alpha val="50000"/>
                </a:schemeClr>
              </a:solidFill>
              <a:ln w="2540">
                <a:solidFill>
                  <a:schemeClr val="accent2">
                    <a:alpha val="50000"/>
                  </a:schemeClr>
                </a:solidFill>
              </a:ln>
              <a:effectLst/>
            </c:spPr>
          </c:marker>
          <c:cat>
            <c:strRef>
              <c:f>'Pivot-Overview'!$I$2:$I$14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'Pivot-Overview'!$K$2:$K$14</c:f>
              <c:numCache>
                <c:formatCode>[$$-409]#,##0.00</c:formatCode>
                <c:ptCount val="12"/>
                <c:pt idx="0">
                  <c:v>7769088</c:v>
                </c:pt>
                <c:pt idx="1">
                  <c:v>5961473</c:v>
                </c:pt>
                <c:pt idx="2">
                  <c:v>7377039</c:v>
                </c:pt>
                <c:pt idx="3">
                  <c:v>10403240</c:v>
                </c:pt>
                <c:pt idx="4">
                  <c:v>7639895</c:v>
                </c:pt>
                <c:pt idx="5">
                  <c:v>9028322</c:v>
                </c:pt>
                <c:pt idx="6">
                  <c:v>9372876</c:v>
                </c:pt>
                <c:pt idx="7">
                  <c:v>9647995</c:v>
                </c:pt>
                <c:pt idx="8">
                  <c:v>8639750</c:v>
                </c:pt>
                <c:pt idx="9">
                  <c:v>11964967</c:v>
                </c:pt>
                <c:pt idx="10">
                  <c:v>8600680</c:v>
                </c:pt>
                <c:pt idx="11">
                  <c:v>6739809</c:v>
                </c:pt>
              </c:numCache>
            </c:numRef>
          </c:val>
          <c:smooth val="0"/>
          <c:extLst>
            <c:ext xmlns:c16="http://schemas.microsoft.com/office/drawing/2014/chart" uri="{C3380CC4-5D6E-409C-BE32-E72D297353CC}">
              <c16:uniqueId val="{00000004-54FA-4A41-B7F3-DC91487B935F}"/>
            </c:ext>
          </c:extLst>
        </c:ser>
        <c:dLbls>
          <c:showLegendKey val="0"/>
          <c:showVal val="0"/>
          <c:showCatName val="0"/>
          <c:showSerName val="0"/>
          <c:showPercent val="0"/>
          <c:showBubbleSize val="0"/>
        </c:dLbls>
        <c:marker val="1"/>
        <c:smooth val="0"/>
        <c:axId val="539310847"/>
        <c:axId val="539312767"/>
      </c:lineChart>
      <c:catAx>
        <c:axId val="539310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9312767"/>
        <c:crosses val="autoZero"/>
        <c:auto val="1"/>
        <c:lblAlgn val="ctr"/>
        <c:lblOffset val="100"/>
        <c:noMultiLvlLbl val="0"/>
      </c:catAx>
      <c:valAx>
        <c:axId val="539312767"/>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0.00,,&quot;M&quot;" sourceLinked="0"/>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53931084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Excel.xlsm]Pivot-Overview!Premium by Coverage Type</c:name>
    <c:fmtId val="9"/>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cap="all" baseline="0"/>
              <a:t>Premium by Coverage Type</a:t>
            </a:r>
          </a:p>
        </c:rich>
      </c:tx>
      <c:layout>
        <c:manualLayout>
          <c:xMode val="edge"/>
          <c:yMode val="edge"/>
          <c:x val="0.28186235345725558"/>
          <c:y val="3.441569188197989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5"/>
          </a:solidFill>
          <a:ln w="19050">
            <a:solidFill>
              <a:schemeClr val="lt1"/>
            </a:solidFill>
          </a:ln>
          <a:effectLst/>
        </c:spPr>
      </c:pivotFmt>
      <c:pivotFmt>
        <c:idx val="2"/>
        <c:spPr>
          <a:solidFill>
            <a:schemeClr val="accent3"/>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rgbClr val="17678B"/>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manualLayout>
          <c:layoutTarget val="inner"/>
          <c:xMode val="edge"/>
          <c:yMode val="edge"/>
          <c:x val="8.3641864630607507E-2"/>
          <c:y val="0.22476372508981451"/>
          <c:w val="0.42811461660998651"/>
          <c:h val="0.68159367141876892"/>
        </c:manualLayout>
      </c:layout>
      <c:pieChart>
        <c:varyColors val="1"/>
        <c:ser>
          <c:idx val="0"/>
          <c:order val="0"/>
          <c:tx>
            <c:strRef>
              <c:f>'Pivot-Overview'!$E$10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56A-449F-B3D4-549E9A9B93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56A-449F-B3D4-549E9A9B93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56A-449F-B3D4-549E9A9B93C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56A-449F-B3D4-549E9A9B93C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56A-449F-B3D4-549E9A9B93C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56A-449F-B3D4-549E9A9B93C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56A-449F-B3D4-549E9A9B93CE}"/>
              </c:ext>
            </c:extLst>
          </c:dPt>
          <c:dLbls>
            <c:spPr>
              <a:solidFill>
                <a:schemeClr val="accent1">
                  <a:lumMod val="75000"/>
                </a:schemeClr>
              </a:solid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'Pivot-Overview'!$D$11:$D$16</c:f>
              <c:strCache>
                <c:ptCount val="5"/>
                <c:pt idx="0">
                  <c:v>Commercial Auto</c:v>
                </c:pt>
                <c:pt idx="1">
                  <c:v>Commercial General Liability</c:v>
                </c:pt>
                <c:pt idx="2">
                  <c:v>Commercial Property</c:v>
                </c:pt>
                <c:pt idx="3">
                  <c:v>Umbrella</c:v>
                </c:pt>
                <c:pt idx="4">
                  <c:v>Workers' Compensation</c:v>
                </c:pt>
              </c:strCache>
            </c:strRef>
          </c:cat>
          <c:val>
            <c:numRef>
              <c:f>'Pivot-Overview'!$E$11:$E$16</c:f>
              <c:numCache>
                <c:formatCode>_-[$$-409]* #,##0.00_ ;_-[$$-409]* \-#,##0.00\ ;_-[$$-409]* "-"??_ ;_-@_ </c:formatCode>
                <c:ptCount val="5"/>
                <c:pt idx="0">
                  <c:v>62563168</c:v>
                </c:pt>
                <c:pt idx="1">
                  <c:v>3981844</c:v>
                </c:pt>
                <c:pt idx="2">
                  <c:v>18603743</c:v>
                </c:pt>
                <c:pt idx="3">
                  <c:v>5117511</c:v>
                </c:pt>
                <c:pt idx="4">
                  <c:v>13876368</c:v>
                </c:pt>
              </c:numCache>
            </c:numRef>
          </c:val>
          <c:extLst>
            <c:ext xmlns:c16="http://schemas.microsoft.com/office/drawing/2014/chart" uri="{C3380CC4-5D6E-409C-BE32-E72D297353CC}">
              <c16:uniqueId val="{0000000E-356A-449F-B3D4-549E9A9B93CE}"/>
            </c:ext>
          </c:extLst>
        </c:ser>
        <c:dLbls>
          <c:dLblPos val="bestFit"/>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Excel.xlsm]Pivot-Overview!Premium by Line Type</c:name>
    <c:fmtId val="5"/>
  </c:pivotSource>
  <c:chart>
    <c:title>
      <c:tx>
        <c:rich>
          <a:bodyPr rot="0" spcFirstLastPara="1" vertOverflow="ellipsis" vert="horz" wrap="square" anchor="ctr" anchorCtr="1"/>
          <a:lstStyle/>
          <a:p>
            <a:pPr algn="ctr" rtl="0">
              <a:defRPr lang="en-US" sz="1600" b="1" i="0" u="none" strike="noStrike" kern="1200" cap="all" spc="0" baseline="0">
                <a:solidFill>
                  <a:sysClr val="windowText" lastClr="000000">
                    <a:lumMod val="65000"/>
                    <a:lumOff val="35000"/>
                  </a:sysClr>
                </a:solidFill>
                <a:latin typeface="+mn-lt"/>
                <a:ea typeface="+mn-ea"/>
                <a:cs typeface="+mn-cs"/>
              </a:defRPr>
            </a:pPr>
            <a:r>
              <a:rPr lang="en-US" sz="1600" b="1" i="0" u="none" strike="noStrike" kern="1200" spc="0" baseline="0">
                <a:solidFill>
                  <a:sysClr val="windowText" lastClr="000000">
                    <a:lumMod val="65000"/>
                    <a:lumOff val="35000"/>
                  </a:sysClr>
                </a:solidFill>
                <a:latin typeface="+mn-lt"/>
                <a:ea typeface="+mn-ea"/>
                <a:cs typeface="+mn-cs"/>
              </a:rPr>
              <a:t>Premium by Line Type</a:t>
            </a:r>
          </a:p>
        </c:rich>
      </c:tx>
      <c:overlay val="0"/>
      <c:spPr>
        <a:noFill/>
        <a:ln>
          <a:noFill/>
        </a:ln>
        <a:effectLst/>
      </c:spPr>
      <c:txPr>
        <a:bodyPr rot="0" spcFirstLastPara="1" vertOverflow="ellipsis" vert="horz" wrap="square" anchor="ctr" anchorCtr="1"/>
        <a:lstStyle/>
        <a:p>
          <a:pPr algn="ctr" rtl="0">
            <a:defRPr lang="en-US" sz="1600" b="1" i="0" u="none" strike="noStrike" kern="1200" cap="all"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0583758149492909"/>
          <c:y val="0.16004773269689737"/>
          <c:w val="0.43985370501252341"/>
          <c:h val="0.77525556881463786"/>
        </c:manualLayout>
      </c:layout>
      <c:doughnutChart>
        <c:varyColors val="1"/>
        <c:ser>
          <c:idx val="0"/>
          <c:order val="0"/>
          <c:tx>
            <c:strRef>
              <c:f>'Pivot-Overview'!$E$4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4978-4519-8F59-F5E04AA2F40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4978-4519-8F59-F5E04AA2F406}"/>
              </c:ext>
            </c:extLst>
          </c:dPt>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'Pivot-Overview'!$D$5:$D$7</c:f>
              <c:strCache>
                <c:ptCount val="2"/>
                <c:pt idx="0">
                  <c:v>PKG</c:v>
                </c:pt>
                <c:pt idx="1">
                  <c:v>WC</c:v>
                </c:pt>
              </c:strCache>
            </c:strRef>
          </c:cat>
          <c:val>
            <c:numRef>
              <c:f>'Pivot-Overview'!$E$5:$E$7</c:f>
              <c:numCache>
                <c:formatCode>_-[$$-409]* #,##0.00_ ;_-[$$-409]* \-#,##0.00\ ;_-[$$-409]* "-"??_ ;_-@_ </c:formatCode>
                <c:ptCount val="2"/>
                <c:pt idx="0">
                  <c:v>90266266</c:v>
                </c:pt>
                <c:pt idx="1">
                  <c:v>13876368</c:v>
                </c:pt>
              </c:numCache>
            </c:numRef>
          </c:val>
          <c:extLst>
            <c:ext xmlns:c16="http://schemas.microsoft.com/office/drawing/2014/chart" uri="{C3380CC4-5D6E-409C-BE32-E72D297353CC}">
              <c16:uniqueId val="{00000004-4978-4519-8F59-F5E04AA2F406}"/>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7268723252084468"/>
          <c:y val="0.4893669502745554"/>
          <c:w val="0.13061514388715964"/>
          <c:h val="0.175044084868374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 - Loss Ratio!Large Loss vs. Attritional Loss</c:name>
    <c:fmtId val="8"/>
  </c:pivotSource>
  <c:chart>
    <c:title>
      <c:tx>
        <c:rich>
          <a:bodyPr rot="0" spcFirstLastPara="1" vertOverflow="ellipsis" vert="horz" wrap="square" anchor="ctr" anchorCtr="1"/>
          <a:lstStyle/>
          <a:p>
            <a:pPr>
              <a:defRPr sz="1400" b="1" i="0" u="none" strike="noStrike" kern="1200" cap="all" baseline="0">
                <a:solidFill>
                  <a:schemeClr val="dk1">
                    <a:lumMod val="75000"/>
                    <a:lumOff val="25000"/>
                  </a:schemeClr>
                </a:solidFill>
                <a:latin typeface="+mn-lt"/>
                <a:ea typeface="+mn-ea"/>
                <a:cs typeface="+mn-cs"/>
              </a:defRPr>
            </a:pPr>
            <a:r>
              <a:rPr lang="en-US" sz="1400" cap="all" baseline="0"/>
              <a:t>Large Loss vs. Attritional Loss</a:t>
            </a:r>
          </a:p>
        </c:rich>
      </c:tx>
      <c:layout>
        <c:manualLayout>
          <c:xMode val="edge"/>
          <c:yMode val="edge"/>
          <c:x val="0.1536464247423987"/>
          <c:y val="2.9480037140204272E-2"/>
        </c:manualLayout>
      </c:layout>
      <c:overlay val="0"/>
      <c:spPr>
        <a:noFill/>
        <a:ln>
          <a:noFill/>
        </a:ln>
        <a:effectLst/>
      </c:spPr>
      <c:txPr>
        <a:bodyPr rot="0" spcFirstLastPara="1" vertOverflow="ellipsis" vert="horz" wrap="square" anchor="ctr" anchorCtr="1"/>
        <a:lstStyle/>
        <a:p>
          <a:pPr>
            <a:defRPr sz="1400" b="1" i="0" u="none" strike="noStrike" kern="1200" cap="all"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0554570933582317"/>
          <c:y val="0.21101429478525804"/>
          <c:w val="0.3710807863701866"/>
          <c:h val="0.7352300558665178"/>
        </c:manualLayout>
      </c:layout>
      <c:doughnutChart>
        <c:varyColors val="1"/>
        <c:ser>
          <c:idx val="0"/>
          <c:order val="0"/>
          <c:tx>
            <c:strRef>
              <c:f>'Pivot - Loss Ratio'!$B$11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 Loss Ratio'!$A$12:$A$14</c:f>
              <c:strCache>
                <c:ptCount val="2"/>
                <c:pt idx="0">
                  <c:v>Attritional Loss</c:v>
                </c:pt>
                <c:pt idx="1">
                  <c:v>Large Loss</c:v>
                </c:pt>
              </c:strCache>
            </c:strRef>
          </c:cat>
          <c:val>
            <c:numRef>
              <c:f>'Pivot - Loss Ratio'!$B$12:$B$14</c:f>
              <c:numCache>
                <c:formatCode>[$$-409]#,##0.00</c:formatCode>
                <c:ptCount val="2"/>
                <c:pt idx="0">
                  <c:v>5453472.2999999998</c:v>
                </c:pt>
                <c:pt idx="1">
                  <c:v>3142196</c:v>
                </c:pt>
              </c:numCache>
            </c:numRef>
          </c:val>
          <c:extLst>
            <c:ext xmlns:c16="http://schemas.microsoft.com/office/drawing/2014/chart" uri="{C3380CC4-5D6E-409C-BE32-E72D297353CC}">
              <c16:uniqueId val="{00000004-88DF-48EB-BD60-15D81724D0F7}"/>
            </c:ext>
          </c:extLst>
        </c:ser>
        <c:dLbls>
          <c:showLegendKey val="0"/>
          <c:showVal val="0"/>
          <c:showCatName val="0"/>
          <c:showSerName val="0"/>
          <c:showPercent val="1"/>
          <c:showBubbleSize val="0"/>
          <c:showLeaderLines val="1"/>
        </c:dLbls>
        <c:firstSliceAng val="0"/>
        <c:holeSize val="56"/>
      </c:doughnutChart>
      <c:spPr>
        <a:noFill/>
        <a:ln>
          <a:noFill/>
        </a:ln>
        <a:effectLst/>
      </c:spPr>
    </c:plotArea>
    <c:legend>
      <c:legendPos val="r"/>
      <c:layout>
        <c:manualLayout>
          <c:xMode val="edge"/>
          <c:yMode val="edge"/>
          <c:x val="0.670199838661375"/>
          <c:y val="0.39402638949656349"/>
          <c:w val="0.27675579014161689"/>
          <c:h val="0.27212441979977836"/>
        </c:manualLayout>
      </c:layout>
      <c:overlay val="0"/>
      <c:spPr>
        <a:solidFill>
          <a:schemeClr val="bg1">
            <a:alpha val="39000"/>
          </a:schemeClr>
        </a:solidFill>
        <a:ln>
          <a:noFill/>
        </a:ln>
        <a:effectLst/>
      </c:spPr>
      <c:txPr>
        <a:bodyPr rot="0" spcFirstLastPara="1" vertOverflow="ellipsis" vert="horz" wrap="square" anchor="ctr" anchorCtr="1"/>
        <a:lstStyle/>
        <a:p>
          <a:pPr>
            <a:defRPr sz="12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 - Loss Ratio!Loss Ratio by Coverage Type</c:name>
    <c:fmtId val="2"/>
  </c:pivotSource>
  <c:chart>
    <c:title>
      <c:tx>
        <c:rich>
          <a:bodyPr rot="0" spcFirstLastPara="1" vertOverflow="ellipsis" vert="horz" wrap="square" anchor="ctr" anchorCtr="1"/>
          <a:lstStyle/>
          <a:p>
            <a:pPr>
              <a:defRPr sz="1800" b="1" i="0" u="none" strike="noStrike" kern="1200" cap="all" spc="0" baseline="0">
                <a:solidFill>
                  <a:schemeClr val="tx1">
                    <a:lumMod val="65000"/>
                    <a:lumOff val="35000"/>
                  </a:schemeClr>
                </a:solidFill>
                <a:latin typeface="+mn-lt"/>
                <a:ea typeface="+mn-ea"/>
                <a:cs typeface="+mn-cs"/>
              </a:defRPr>
            </a:pPr>
            <a:r>
              <a:rPr lang="en-US" sz="1800" b="1" cap="all" baseline="0"/>
              <a:t>Loss Ratio by Coverage Type</a:t>
            </a:r>
          </a:p>
        </c:rich>
      </c:tx>
      <c:overlay val="0"/>
      <c:spPr>
        <a:noFill/>
        <a:ln>
          <a:noFill/>
        </a:ln>
        <a:effectLst/>
      </c:spPr>
      <c:txPr>
        <a:bodyPr rot="0" spcFirstLastPara="1" vertOverflow="ellipsis" vert="horz" wrap="square" anchor="ctr" anchorCtr="1"/>
        <a:lstStyle/>
        <a:p>
          <a:pPr>
            <a:defRPr sz="1800" b="1" i="0" u="none" strike="noStrike" kern="1200" cap="all"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 Loss Ratio'!$B$4</c:f>
              <c:strCache>
                <c:ptCount val="1"/>
                <c:pt idx="0">
                  <c:v>Total</c:v>
                </c:pt>
              </c:strCache>
            </c:strRef>
          </c:tx>
          <c:spPr>
            <a:solidFill>
              <a:schemeClr val="accent1"/>
            </a:solidFill>
            <a:ln>
              <a:noFill/>
            </a:ln>
            <a:effectLst/>
          </c:spPr>
          <c:invertIfNegative val="0"/>
          <c:cat>
            <c:strRef>
              <c:f>'Pivot - Loss Ratio'!$A$5:$A$9</c:f>
              <c:strCache>
                <c:ptCount val="4"/>
                <c:pt idx="0">
                  <c:v>Workers' Compensation</c:v>
                </c:pt>
                <c:pt idx="1">
                  <c:v>Commercial Auto</c:v>
                </c:pt>
                <c:pt idx="2">
                  <c:v>Commercial Property</c:v>
                </c:pt>
                <c:pt idx="3">
                  <c:v>Commercial General Liability</c:v>
                </c:pt>
              </c:strCache>
            </c:strRef>
          </c:cat>
          <c:val>
            <c:numRef>
              <c:f>'Pivot - Loss Ratio'!$B$5:$B$9</c:f>
              <c:numCache>
                <c:formatCode>0.00%</c:formatCode>
                <c:ptCount val="4"/>
                <c:pt idx="0">
                  <c:v>0.12410624451585602</c:v>
                </c:pt>
                <c:pt idx="1">
                  <c:v>8.8120830773786907E-2</c:v>
                </c:pt>
                <c:pt idx="2">
                  <c:v>6.1702926663736425E-2</c:v>
                </c:pt>
                <c:pt idx="3">
                  <c:v>5.3367397115507288E-2</c:v>
                </c:pt>
              </c:numCache>
            </c:numRef>
          </c:val>
          <c:extLst>
            <c:ext xmlns:c16="http://schemas.microsoft.com/office/drawing/2014/chart" uri="{C3380CC4-5D6E-409C-BE32-E72D297353CC}">
              <c16:uniqueId val="{00000000-CE3D-41F3-9925-FD90247C03AD}"/>
            </c:ext>
          </c:extLst>
        </c:ser>
        <c:dLbls>
          <c:showLegendKey val="0"/>
          <c:showVal val="0"/>
          <c:showCatName val="0"/>
          <c:showSerName val="0"/>
          <c:showPercent val="0"/>
          <c:showBubbleSize val="0"/>
        </c:dLbls>
        <c:gapWidth val="182"/>
        <c:axId val="160445263"/>
        <c:axId val="160444783"/>
      </c:barChart>
      <c:catAx>
        <c:axId val="16044526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crossAx val="160444783"/>
        <c:crosses val="autoZero"/>
        <c:auto val="1"/>
        <c:lblAlgn val="ctr"/>
        <c:lblOffset val="100"/>
        <c:noMultiLvlLbl val="0"/>
      </c:catAx>
      <c:valAx>
        <c:axId val="160444783"/>
        <c:scaling>
          <c:orientation val="minMax"/>
          <c:max val="0.14000000000000001"/>
          <c:min val="0"/>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45263"/>
        <c:crosses val="autoZero"/>
        <c:crossBetween val="between"/>
        <c:majorUnit val="2.0000000000000004E-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 - Loss Ratio!Loss Ratio by Line Type</c:name>
    <c:fmtId val="6"/>
  </c:pivotSource>
  <c:chart>
    <c:title>
      <c:tx>
        <c:rich>
          <a:bodyPr rot="0" spcFirstLastPara="1" vertOverflow="ellipsis" vert="horz" wrap="square" anchor="ctr" anchorCtr="1"/>
          <a:lstStyle/>
          <a:p>
            <a:pPr>
              <a:defRPr sz="1600" b="1" i="0" u="none" strike="noStrike" kern="1200" cap="all" baseline="0">
                <a:solidFill>
                  <a:schemeClr val="dk1">
                    <a:lumMod val="75000"/>
                    <a:lumOff val="25000"/>
                  </a:schemeClr>
                </a:solidFill>
                <a:latin typeface="+mn-lt"/>
                <a:ea typeface="+mn-ea"/>
                <a:cs typeface="+mn-cs"/>
              </a:defRPr>
            </a:pPr>
            <a:r>
              <a:rPr lang="en-US" sz="1600" cap="all" baseline="0"/>
              <a:t>LOSS RATIO by Line Type</a:t>
            </a:r>
          </a:p>
        </c:rich>
      </c:tx>
      <c:overlay val="0"/>
      <c:spPr>
        <a:noFill/>
        <a:ln>
          <a:noFill/>
        </a:ln>
        <a:effectLst/>
      </c:spPr>
      <c:txPr>
        <a:bodyPr rot="0" spcFirstLastPara="1" vertOverflow="ellipsis" vert="horz" wrap="square" anchor="ctr" anchorCtr="1"/>
        <a:lstStyle/>
        <a:p>
          <a:pPr>
            <a:defRPr sz="1600" b="1" i="0" u="none" strike="noStrike" kern="1200" cap="all"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7683030011632764"/>
          <c:y val="0.19405082060869591"/>
          <c:w val="0.63706567588901009"/>
          <c:h val="0.66202191484538586"/>
        </c:manualLayout>
      </c:layout>
      <c:barChart>
        <c:barDir val="col"/>
        <c:grouping val="clustered"/>
        <c:varyColors val="1"/>
        <c:ser>
          <c:idx val="0"/>
          <c:order val="0"/>
          <c:tx>
            <c:strRef>
              <c:f>'Pivot - Loss Ratio'!$B$17</c:f>
              <c:strCache>
                <c:ptCount val="1"/>
                <c:pt idx="0">
                  <c:v>Total</c:v>
                </c:pt>
              </c:strCache>
            </c:strRef>
          </c:tx>
          <c:invertIfNegative val="0"/>
          <c:dPt>
            <c:idx val="0"/>
            <c:invertIfNegative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C631-47A2-839F-E58484CAF5BB}"/>
              </c:ext>
            </c:extLst>
          </c:dPt>
          <c:dPt>
            <c:idx val="1"/>
            <c:invertIfNegative val="0"/>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C631-47A2-839F-E58484CAF5BB}"/>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 Loss Ratio'!$A$18:$A$20</c:f>
              <c:strCache>
                <c:ptCount val="2"/>
                <c:pt idx="0">
                  <c:v>PKG</c:v>
                </c:pt>
                <c:pt idx="1">
                  <c:v>WC</c:v>
                </c:pt>
              </c:strCache>
            </c:strRef>
          </c:cat>
          <c:val>
            <c:numRef>
              <c:f>'Pivot - Loss Ratio'!$B$18:$B$20</c:f>
              <c:numCache>
                <c:formatCode>0.00%</c:formatCode>
                <c:ptCount val="2"/>
                <c:pt idx="0">
                  <c:v>7.6147210742050636E-2</c:v>
                </c:pt>
                <c:pt idx="1">
                  <c:v>0.12410624451585602</c:v>
                </c:pt>
              </c:numCache>
            </c:numRef>
          </c:val>
          <c:extLst>
            <c:ext xmlns:c16="http://schemas.microsoft.com/office/drawing/2014/chart" uri="{C3380CC4-5D6E-409C-BE32-E72D297353CC}">
              <c16:uniqueId val="{00000015-70DA-4729-92F3-3EAF1455D75F}"/>
            </c:ext>
          </c:extLst>
        </c:ser>
        <c:dLbls>
          <c:showLegendKey val="0"/>
          <c:showVal val="0"/>
          <c:showCatName val="0"/>
          <c:showSerName val="0"/>
          <c:showPercent val="0"/>
          <c:showBubbleSize val="0"/>
        </c:dLbls>
        <c:gapWidth val="100"/>
        <c:axId val="1212293103"/>
        <c:axId val="1212284943"/>
      </c:barChart>
      <c:catAx>
        <c:axId val="1212293103"/>
        <c:scaling>
          <c:orientation val="minMax"/>
        </c:scaling>
        <c:delete val="1"/>
        <c:axPos val="b"/>
        <c:numFmt formatCode="General" sourceLinked="1"/>
        <c:majorTickMark val="out"/>
        <c:minorTickMark val="none"/>
        <c:tickLblPos val="nextTo"/>
        <c:crossAx val="1212284943"/>
        <c:crosses val="autoZero"/>
        <c:auto val="1"/>
        <c:lblAlgn val="ctr"/>
        <c:lblOffset val="100"/>
        <c:noMultiLvlLbl val="0"/>
      </c:catAx>
      <c:valAx>
        <c:axId val="1212284943"/>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lumMod val="75000"/>
                    <a:lumOff val="25000"/>
                  </a:schemeClr>
                </a:solidFill>
                <a:latin typeface="+mn-lt"/>
                <a:ea typeface="+mn-ea"/>
                <a:cs typeface="+mn-cs"/>
              </a:defRPr>
            </a:pPr>
            <a:endParaRPr lang="en-US"/>
          </a:p>
        </c:txPr>
        <c:crossAx val="12122931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 - Loss Ratio!Monthtly Loss Ratio</c:name>
    <c:fmtId val="2"/>
  </c:pivotSource>
  <c:chart>
    <c:title>
      <c:tx>
        <c:rich>
          <a:bodyPr rot="0" spcFirstLastPara="1" vertOverflow="ellipsis" vert="horz" wrap="square" anchor="ctr" anchorCtr="1"/>
          <a:lstStyle/>
          <a:p>
            <a:pPr>
              <a:defRPr sz="1600" b="1" i="0" u="none" strike="noStrike" kern="1200" cap="all" spc="0" baseline="0">
                <a:solidFill>
                  <a:schemeClr val="tx1">
                    <a:lumMod val="65000"/>
                    <a:lumOff val="35000"/>
                  </a:schemeClr>
                </a:solidFill>
                <a:latin typeface="+mn-lt"/>
                <a:ea typeface="+mn-ea"/>
                <a:cs typeface="+mn-cs"/>
              </a:defRPr>
            </a:pPr>
            <a:r>
              <a:rPr lang="en-PH" sz="1600" b="1" cap="all" baseline="0"/>
              <a:t>Monthly Premium vs. Loss Ratio</a:t>
            </a:r>
          </a:p>
        </c:rich>
      </c:tx>
      <c:overlay val="0"/>
      <c:spPr>
        <a:noFill/>
        <a:ln>
          <a:noFill/>
        </a:ln>
        <a:effectLst/>
      </c:spPr>
      <c:txPr>
        <a:bodyPr rot="0" spcFirstLastPara="1" vertOverflow="ellipsis" vert="horz" wrap="square" anchor="ctr" anchorCtr="1"/>
        <a:lstStyle/>
        <a:p>
          <a:pPr>
            <a:defRPr sz="1600" b="1" i="0" u="none" strike="noStrike" kern="1200" cap="all"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 Loss Ratio'!$J$5</c:f>
              <c:strCache>
                <c:ptCount val="1"/>
                <c:pt idx="0">
                  <c:v>Total Premium</c:v>
                </c:pt>
              </c:strCache>
            </c:strRef>
          </c:tx>
          <c:spPr>
            <a:solidFill>
              <a:schemeClr val="accent1"/>
            </a:solidFill>
            <a:ln>
              <a:noFill/>
            </a:ln>
            <a:effectLst/>
          </c:spPr>
          <c:invertIfNegative val="0"/>
          <c:cat>
            <c:strRef>
              <c:f>'Pivot - Loss Ratio'!$I$6:$I$18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 Loss Ratio'!$J$6:$J$18</c:f>
              <c:numCache>
                <c:formatCode>[$$-409]#,##0.00</c:formatCode>
                <c:ptCount val="12"/>
                <c:pt idx="0">
                  <c:v>8878103</c:v>
                </c:pt>
                <c:pt idx="1">
                  <c:v>6336128</c:v>
                </c:pt>
                <c:pt idx="2">
                  <c:v>7185504</c:v>
                </c:pt>
                <c:pt idx="3">
                  <c:v>10214146</c:v>
                </c:pt>
                <c:pt idx="4">
                  <c:v>9001969</c:v>
                </c:pt>
                <c:pt idx="5">
                  <c:v>9570151</c:v>
                </c:pt>
                <c:pt idx="6">
                  <c:v>8874883</c:v>
                </c:pt>
                <c:pt idx="7">
                  <c:v>8638154</c:v>
                </c:pt>
                <c:pt idx="8">
                  <c:v>7566080</c:v>
                </c:pt>
                <c:pt idx="9">
                  <c:v>12519020</c:v>
                </c:pt>
                <c:pt idx="10">
                  <c:v>9280141</c:v>
                </c:pt>
                <c:pt idx="11">
                  <c:v>6078355</c:v>
                </c:pt>
              </c:numCache>
            </c:numRef>
          </c:val>
          <c:extLst>
            <c:ext xmlns:c16="http://schemas.microsoft.com/office/drawing/2014/chart" uri="{C3380CC4-5D6E-409C-BE32-E72D297353CC}">
              <c16:uniqueId val="{00000000-758C-48AB-A97E-36F0F21E9498}"/>
            </c:ext>
          </c:extLst>
        </c:ser>
        <c:dLbls>
          <c:showLegendKey val="0"/>
          <c:showVal val="0"/>
          <c:showCatName val="0"/>
          <c:showSerName val="0"/>
          <c:showPercent val="0"/>
          <c:showBubbleSize val="0"/>
        </c:dLbls>
        <c:gapWidth val="219"/>
        <c:overlap val="-27"/>
        <c:axId val="723137856"/>
        <c:axId val="723121536"/>
      </c:barChart>
      <c:lineChart>
        <c:grouping val="standard"/>
        <c:varyColors val="0"/>
        <c:ser>
          <c:idx val="1"/>
          <c:order val="1"/>
          <c:tx>
            <c:strRef>
              <c:f>'Pivot - Loss Ratio'!$K$5</c:f>
              <c:strCache>
                <c:ptCount val="1"/>
                <c:pt idx="0">
                  <c:v>Loss Ratio</c:v>
                </c:pt>
              </c:strCache>
            </c:strRef>
          </c:tx>
          <c:spPr>
            <a:ln w="28575" cap="rnd">
              <a:solidFill>
                <a:schemeClr val="accent2"/>
              </a:solidFill>
              <a:round/>
            </a:ln>
            <a:effectLst/>
          </c:spPr>
          <c:marker>
            <c:symbol val="none"/>
          </c:marker>
          <c:cat>
            <c:strRef>
              <c:f>'Pivot - Loss Ratio'!$I$6:$I$18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 Loss Ratio'!$K$6:$K$18</c:f>
              <c:numCache>
                <c:formatCode>0.00%</c:formatCode>
                <c:ptCount val="12"/>
                <c:pt idx="0">
                  <c:v>0.18343469657876235</c:v>
                </c:pt>
                <c:pt idx="1">
                  <c:v>0.21790032493030445</c:v>
                </c:pt>
                <c:pt idx="2">
                  <c:v>0.13776151818995577</c:v>
                </c:pt>
                <c:pt idx="3">
                  <c:v>6.9567117994984592E-2</c:v>
                </c:pt>
                <c:pt idx="4">
                  <c:v>0.13034108759983509</c:v>
                </c:pt>
                <c:pt idx="5">
                  <c:v>9.3230821540851341E-2</c:v>
                </c:pt>
                <c:pt idx="6">
                  <c:v>7.2685424697993203E-2</c:v>
                </c:pt>
                <c:pt idx="7">
                  <c:v>3.4826357575935787E-2</c:v>
                </c:pt>
                <c:pt idx="8">
                  <c:v>3.7893153389866353E-2</c:v>
                </c:pt>
                <c:pt idx="9">
                  <c:v>2.8805802690625944E-2</c:v>
                </c:pt>
                <c:pt idx="10">
                  <c:v>2.4485035302804128E-2</c:v>
                </c:pt>
                <c:pt idx="11">
                  <c:v>0</c:v>
                </c:pt>
              </c:numCache>
            </c:numRef>
          </c:val>
          <c:smooth val="0"/>
          <c:extLst>
            <c:ext xmlns:c16="http://schemas.microsoft.com/office/drawing/2014/chart" uri="{C3380CC4-5D6E-409C-BE32-E72D297353CC}">
              <c16:uniqueId val="{00000001-758C-48AB-A97E-36F0F21E9498}"/>
            </c:ext>
          </c:extLst>
        </c:ser>
        <c:dLbls>
          <c:showLegendKey val="0"/>
          <c:showVal val="0"/>
          <c:showCatName val="0"/>
          <c:showSerName val="0"/>
          <c:showPercent val="0"/>
          <c:showBubbleSize val="0"/>
        </c:dLbls>
        <c:marker val="1"/>
        <c:smooth val="0"/>
        <c:axId val="577746687"/>
        <c:axId val="577727487"/>
      </c:lineChart>
      <c:catAx>
        <c:axId val="723137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3121536"/>
        <c:crosses val="autoZero"/>
        <c:auto val="1"/>
        <c:lblAlgn val="ctr"/>
        <c:lblOffset val="100"/>
        <c:noMultiLvlLbl val="0"/>
      </c:catAx>
      <c:valAx>
        <c:axId val="723121536"/>
        <c:scaling>
          <c:orientation val="minMax"/>
        </c:scaling>
        <c:delete val="0"/>
        <c:axPos val="l"/>
        <c:majorGridlines>
          <c:spPr>
            <a:ln w="9525" cap="flat" cmpd="sng" algn="ctr">
              <a:solidFill>
                <a:schemeClr val="tx1">
                  <a:lumMod val="15000"/>
                  <a:lumOff val="85000"/>
                </a:schemeClr>
              </a:solidFill>
              <a:round/>
            </a:ln>
            <a:effectLst/>
          </c:spPr>
        </c:majorGridlines>
        <c:numFmt formatCode="[$$-409]#,##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723137856"/>
        <c:crosses val="autoZero"/>
        <c:crossBetween val="between"/>
      </c:valAx>
      <c:valAx>
        <c:axId val="577727487"/>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77746687"/>
        <c:crosses val="max"/>
        <c:crossBetween val="between"/>
      </c:valAx>
      <c:catAx>
        <c:axId val="577746687"/>
        <c:scaling>
          <c:orientation val="minMax"/>
        </c:scaling>
        <c:delete val="1"/>
        <c:axPos val="b"/>
        <c:numFmt formatCode="General" sourceLinked="1"/>
        <c:majorTickMark val="out"/>
        <c:minorTickMark val="none"/>
        <c:tickLblPos val="nextTo"/>
        <c:crossAx val="57772748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 - Hit Ratio!Monthly Hit Ratio</c:name>
    <c:fmtId val="2"/>
  </c:pivotSource>
  <c:chart>
    <c:title>
      <c:tx>
        <c:rich>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r>
              <a:rPr lang="en-US" sz="2400" b="1" cap="all" baseline="0"/>
              <a:t>Monthly Hit Ratio</a:t>
            </a:r>
          </a:p>
        </c:rich>
      </c:tx>
      <c:overlay val="0"/>
      <c:spPr>
        <a:noFill/>
        <a:ln>
          <a:noFill/>
        </a:ln>
        <a:effectLst/>
      </c:spPr>
      <c:txPr>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 Hit Ratio'!$B$5</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 Hit Ratio'!$A$6:$A$18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 Hit Ratio'!$B$6:$B$18</c:f>
              <c:numCache>
                <c:formatCode>0.00%</c:formatCode>
                <c:ptCount val="12"/>
                <c:pt idx="0">
                  <c:v>0.57317073170731703</c:v>
                </c:pt>
                <c:pt idx="1">
                  <c:v>0.53191489361702127</c:v>
                </c:pt>
                <c:pt idx="2">
                  <c:v>0.56862745098039214</c:v>
                </c:pt>
                <c:pt idx="3">
                  <c:v>0.45614035087719296</c:v>
                </c:pt>
                <c:pt idx="4">
                  <c:v>0.42307692307692307</c:v>
                </c:pt>
                <c:pt idx="5">
                  <c:v>0.57777777777777772</c:v>
                </c:pt>
                <c:pt idx="6">
                  <c:v>0.50980392156862742</c:v>
                </c:pt>
                <c:pt idx="7">
                  <c:v>0.34615384615384615</c:v>
                </c:pt>
                <c:pt idx="8">
                  <c:v>0.21428571428571427</c:v>
                </c:pt>
                <c:pt idx="9">
                  <c:v>0.2857142857142857</c:v>
                </c:pt>
                <c:pt idx="10">
                  <c:v>0.38775510204081631</c:v>
                </c:pt>
                <c:pt idx="11">
                  <c:v>0.55263157894736847</c:v>
                </c:pt>
              </c:numCache>
            </c:numRef>
          </c:val>
          <c:smooth val="0"/>
          <c:extLst>
            <c:ext xmlns:c16="http://schemas.microsoft.com/office/drawing/2014/chart" uri="{C3380CC4-5D6E-409C-BE32-E72D297353CC}">
              <c16:uniqueId val="{00000002-7563-41C4-B535-2F7194504BA0}"/>
            </c:ext>
          </c:extLst>
        </c:ser>
        <c:dLbls>
          <c:showLegendKey val="0"/>
          <c:showVal val="0"/>
          <c:showCatName val="0"/>
          <c:showSerName val="0"/>
          <c:showPercent val="0"/>
          <c:showBubbleSize val="0"/>
        </c:dLbls>
        <c:marker val="1"/>
        <c:smooth val="0"/>
        <c:axId val="330836176"/>
        <c:axId val="330848656"/>
      </c:lineChart>
      <c:catAx>
        <c:axId val="330836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30848656"/>
        <c:crosses val="autoZero"/>
        <c:auto val="1"/>
        <c:lblAlgn val="ctr"/>
        <c:lblOffset val="100"/>
        <c:noMultiLvlLbl val="0"/>
      </c:catAx>
      <c:valAx>
        <c:axId val="330848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30836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 - Hit Ratio!Top Reasons</c:name>
    <c:fmtId val="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PH" sz="1600" b="1" cap="all" baseline="0"/>
              <a:t>TOP REASONS FOR LOST ACCOUNTS</a:t>
            </a:r>
          </a:p>
        </c:rich>
      </c:tx>
      <c:layout>
        <c:manualLayout>
          <c:xMode val="edge"/>
          <c:yMode val="edge"/>
          <c:x val="0.25905834872055139"/>
          <c:y val="2.4758159057216372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467269643126132"/>
          <c:y val="0.15670838149733238"/>
          <c:w val="0.52976939752565722"/>
          <c:h val="0.73873674644263021"/>
        </c:manualLayout>
      </c:layout>
      <c:barChart>
        <c:barDir val="bar"/>
        <c:grouping val="clustered"/>
        <c:varyColors val="0"/>
        <c:ser>
          <c:idx val="0"/>
          <c:order val="0"/>
          <c:tx>
            <c:strRef>
              <c:f>'Pivot - Hit Ratio'!$I$10</c:f>
              <c:strCache>
                <c:ptCount val="1"/>
                <c:pt idx="0">
                  <c:v>Total</c:v>
                </c:pt>
              </c:strCache>
            </c:strRef>
          </c:tx>
          <c:spPr>
            <a:solidFill>
              <a:schemeClr val="accent1"/>
            </a:solidFill>
            <a:ln>
              <a:noFill/>
            </a:ln>
            <a:effectLst/>
          </c:spPr>
          <c:invertIfNegative val="0"/>
          <c:cat>
            <c:strRef>
              <c:f>'Pivot - Hit Ratio'!$H$11:$H$18</c:f>
              <c:strCache>
                <c:ptCount val="7"/>
                <c:pt idx="0">
                  <c:v>Broker or Insured Withdrew / Closed File</c:v>
                </c:pt>
                <c:pt idx="1">
                  <c:v>Bound with other Carrier</c:v>
                </c:pt>
                <c:pt idx="2">
                  <c:v>Incomplete Submission / Missing Information</c:v>
                </c:pt>
                <c:pt idx="3">
                  <c:v>Not Eligible for offered programs</c:v>
                </c:pt>
                <c:pt idx="4">
                  <c:v>Stayed with Incumbent Carrier</c:v>
                </c:pt>
                <c:pt idx="5">
                  <c:v>Loss History / Claims</c:v>
                </c:pt>
                <c:pt idx="6">
                  <c:v>Pricing</c:v>
                </c:pt>
              </c:strCache>
            </c:strRef>
          </c:cat>
          <c:val>
            <c:numRef>
              <c:f>'Pivot - Hit Ratio'!$I$11:$I$18</c:f>
              <c:numCache>
                <c:formatCode>General</c:formatCode>
                <c:ptCount val="7"/>
                <c:pt idx="0">
                  <c:v>40</c:v>
                </c:pt>
                <c:pt idx="1">
                  <c:v>42</c:v>
                </c:pt>
                <c:pt idx="2">
                  <c:v>54</c:v>
                </c:pt>
                <c:pt idx="3">
                  <c:v>73</c:v>
                </c:pt>
                <c:pt idx="4">
                  <c:v>83</c:v>
                </c:pt>
                <c:pt idx="5">
                  <c:v>168</c:v>
                </c:pt>
                <c:pt idx="6">
                  <c:v>199</c:v>
                </c:pt>
              </c:numCache>
            </c:numRef>
          </c:val>
          <c:extLst>
            <c:ext xmlns:c16="http://schemas.microsoft.com/office/drawing/2014/chart" uri="{C3380CC4-5D6E-409C-BE32-E72D297353CC}">
              <c16:uniqueId val="{00000002-96FD-47F8-BBF6-1A542F69F2F7}"/>
            </c:ext>
          </c:extLst>
        </c:ser>
        <c:dLbls>
          <c:showLegendKey val="0"/>
          <c:showVal val="0"/>
          <c:showCatName val="0"/>
          <c:showSerName val="0"/>
          <c:showPercent val="0"/>
          <c:showBubbleSize val="0"/>
        </c:dLbls>
        <c:gapWidth val="182"/>
        <c:axId val="192722048"/>
        <c:axId val="192738848"/>
      </c:barChart>
      <c:catAx>
        <c:axId val="192722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92738848"/>
        <c:crosses val="autoZero"/>
        <c:auto val="1"/>
        <c:lblAlgn val="ctr"/>
        <c:lblOffset val="100"/>
        <c:noMultiLvlLbl val="0"/>
      </c:catAx>
      <c:valAx>
        <c:axId val="1927388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92722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 - Hit Ratio!Status</c:name>
    <c:fmtId val="6"/>
  </c:pivotSource>
  <c:chart>
    <c:title>
      <c:tx>
        <c:rich>
          <a:bodyPr rot="0" spcFirstLastPara="1" vertOverflow="ellipsis" vert="horz" wrap="square" anchor="ctr" anchorCtr="1"/>
          <a:lstStyle/>
          <a:p>
            <a:pPr>
              <a:defRPr sz="1600" b="1" i="0" u="none" strike="noStrike" kern="1200" baseline="0">
                <a:solidFill>
                  <a:schemeClr val="dk1">
                    <a:lumMod val="75000"/>
                    <a:lumOff val="25000"/>
                  </a:schemeClr>
                </a:solidFill>
                <a:latin typeface="+mn-lt"/>
                <a:ea typeface="+mn-ea"/>
                <a:cs typeface="+mn-cs"/>
              </a:defRPr>
            </a:pPr>
            <a:r>
              <a:rPr lang="en-PH" sz="1600" cap="all" baseline="0"/>
              <a:t>Submission Outcomes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7360011516059918"/>
          <c:y val="0.16911388772900843"/>
          <c:w val="0.3872512997449632"/>
          <c:h val="0.77638020821455223"/>
        </c:manualLayout>
      </c:layout>
      <c:pieChart>
        <c:varyColors val="1"/>
        <c:ser>
          <c:idx val="0"/>
          <c:order val="0"/>
          <c:tx>
            <c:strRef>
              <c:f>'Pivot - Hit Ratio'!$I$1</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C01-469A-8DCB-C5E07301BBF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C01-469A-8DCB-C5E07301BBF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C01-469A-8DCB-C5E07301BBF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 - Hit Ratio'!$H$2:$H$5</c:f>
              <c:strCache>
                <c:ptCount val="3"/>
                <c:pt idx="0">
                  <c:v>Declined</c:v>
                </c:pt>
                <c:pt idx="1">
                  <c:v>Not Written</c:v>
                </c:pt>
                <c:pt idx="2">
                  <c:v>Sold</c:v>
                </c:pt>
              </c:strCache>
            </c:strRef>
          </c:cat>
          <c:val>
            <c:numRef>
              <c:f>'Pivot - Hit Ratio'!$I$2:$I$5</c:f>
              <c:numCache>
                <c:formatCode>General</c:formatCode>
                <c:ptCount val="3"/>
                <c:pt idx="0">
                  <c:v>632</c:v>
                </c:pt>
                <c:pt idx="1">
                  <c:v>360</c:v>
                </c:pt>
                <c:pt idx="2">
                  <c:v>290</c:v>
                </c:pt>
              </c:numCache>
            </c:numRef>
          </c:val>
          <c:extLst>
            <c:ext xmlns:c16="http://schemas.microsoft.com/office/drawing/2014/chart" uri="{C3380CC4-5D6E-409C-BE32-E72D297353CC}">
              <c16:uniqueId val="{00000006-4814-4E88-8A5B-AC4D03D0FF46}"/>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14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 - Hit Ratio!Monthly Premium Outcome</c:name>
    <c:fmtId val="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cap="all" normalizeH="0" baseline="0"/>
              <a:t>monthly Premium outcome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'Pivot - Hit Ratio'!$B$24</c:f>
              <c:strCache>
                <c:ptCount val="1"/>
                <c:pt idx="0">
                  <c:v>Not Written Premium</c:v>
                </c:pt>
              </c:strCache>
            </c:strRef>
          </c:tx>
          <c:spPr>
            <a:solidFill>
              <a:schemeClr val="accent1"/>
            </a:solidFill>
            <a:ln>
              <a:noFill/>
            </a:ln>
            <a:effectLst/>
            <a:sp3d/>
          </c:spPr>
          <c:invertIfNegative val="0"/>
          <c:cat>
            <c:strRef>
              <c:f>'Pivot - Hit Ratio'!$A$25:$A$37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 Hit Ratio'!$B$25:$B$37</c:f>
              <c:numCache>
                <c:formatCode>"$"#,##0.00</c:formatCode>
                <c:ptCount val="12"/>
                <c:pt idx="0">
                  <c:v>1994672</c:v>
                </c:pt>
                <c:pt idx="1">
                  <c:v>679823</c:v>
                </c:pt>
                <c:pt idx="2">
                  <c:v>706104</c:v>
                </c:pt>
                <c:pt idx="3">
                  <c:v>933362</c:v>
                </c:pt>
                <c:pt idx="4">
                  <c:v>1015925</c:v>
                </c:pt>
                <c:pt idx="5">
                  <c:v>344525</c:v>
                </c:pt>
                <c:pt idx="6">
                  <c:v>1543981</c:v>
                </c:pt>
                <c:pt idx="7">
                  <c:v>1208093</c:v>
                </c:pt>
                <c:pt idx="8">
                  <c:v>10613630</c:v>
                </c:pt>
                <c:pt idx="9">
                  <c:v>1592869</c:v>
                </c:pt>
                <c:pt idx="10">
                  <c:v>785208</c:v>
                </c:pt>
                <c:pt idx="11">
                  <c:v>340348</c:v>
                </c:pt>
              </c:numCache>
            </c:numRef>
          </c:val>
          <c:extLst>
            <c:ext xmlns:c16="http://schemas.microsoft.com/office/drawing/2014/chart" uri="{C3380CC4-5D6E-409C-BE32-E72D297353CC}">
              <c16:uniqueId val="{00000007-BFE3-4378-96E5-C2F027D61FD0}"/>
            </c:ext>
          </c:extLst>
        </c:ser>
        <c:ser>
          <c:idx val="1"/>
          <c:order val="1"/>
          <c:tx>
            <c:strRef>
              <c:f>'Pivot - Hit Ratio'!$C$24</c:f>
              <c:strCache>
                <c:ptCount val="1"/>
                <c:pt idx="0">
                  <c:v>Sold Premium</c:v>
                </c:pt>
              </c:strCache>
            </c:strRef>
          </c:tx>
          <c:spPr>
            <a:solidFill>
              <a:schemeClr val="accent2"/>
            </a:solidFill>
            <a:ln>
              <a:noFill/>
            </a:ln>
            <a:effectLst/>
            <a:sp3d/>
          </c:spPr>
          <c:invertIfNegative val="0"/>
          <c:cat>
            <c:strRef>
              <c:f>'Pivot - Hit Ratio'!$A$25:$A$37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 Hit Ratio'!$C$25:$C$37</c:f>
              <c:numCache>
                <c:formatCode>"$"#,##0.00</c:formatCode>
                <c:ptCount val="12"/>
                <c:pt idx="0">
                  <c:v>1751199</c:v>
                </c:pt>
                <c:pt idx="1">
                  <c:v>532876</c:v>
                </c:pt>
                <c:pt idx="2">
                  <c:v>972828</c:v>
                </c:pt>
                <c:pt idx="3">
                  <c:v>1170575</c:v>
                </c:pt>
                <c:pt idx="4">
                  <c:v>791346</c:v>
                </c:pt>
                <c:pt idx="5">
                  <c:v>496048</c:v>
                </c:pt>
                <c:pt idx="6">
                  <c:v>458977</c:v>
                </c:pt>
                <c:pt idx="7">
                  <c:v>289157</c:v>
                </c:pt>
                <c:pt idx="8">
                  <c:v>303751</c:v>
                </c:pt>
                <c:pt idx="9">
                  <c:v>347547</c:v>
                </c:pt>
                <c:pt idx="10">
                  <c:v>582968</c:v>
                </c:pt>
                <c:pt idx="11">
                  <c:v>215048</c:v>
                </c:pt>
              </c:numCache>
            </c:numRef>
          </c:val>
          <c:extLst>
            <c:ext xmlns:c16="http://schemas.microsoft.com/office/drawing/2014/chart" uri="{C3380CC4-5D6E-409C-BE32-E72D297353CC}">
              <c16:uniqueId val="{00000000-E4D7-410F-8749-02182BDCBD64}"/>
            </c:ext>
          </c:extLst>
        </c:ser>
        <c:dLbls>
          <c:showLegendKey val="0"/>
          <c:showVal val="0"/>
          <c:showCatName val="0"/>
          <c:showSerName val="0"/>
          <c:showPercent val="0"/>
          <c:showBubbleSize val="0"/>
        </c:dLbls>
        <c:gapWidth val="150"/>
        <c:shape val="box"/>
        <c:axId val="192771488"/>
        <c:axId val="192771968"/>
        <c:axId val="0"/>
      </c:bar3DChart>
      <c:catAx>
        <c:axId val="1927714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92771968"/>
        <c:crosses val="autoZero"/>
        <c:auto val="1"/>
        <c:lblAlgn val="ctr"/>
        <c:lblOffset val="100"/>
        <c:noMultiLvlLbl val="0"/>
      </c:catAx>
      <c:valAx>
        <c:axId val="192771968"/>
        <c:scaling>
          <c:orientation val="minMax"/>
        </c:scaling>
        <c:delete val="0"/>
        <c:axPos val="l"/>
        <c:majorGridlines>
          <c:spPr>
            <a:ln w="9525" cap="flat" cmpd="sng" algn="ctr">
              <a:solidFill>
                <a:schemeClr val="tx1">
                  <a:lumMod val="15000"/>
                  <a:lumOff val="85000"/>
                </a:schemeClr>
              </a:solidFill>
              <a:round/>
            </a:ln>
            <a:effectLst/>
          </c:spPr>
        </c:majorGridlines>
        <c:numFmt formatCode="\$0.00,,&quot;M&quot;;\-\$0.00,,&quot;M&quot;"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92771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 - Hit Ratio!Premium and Hit ratio by coverage type</c:name>
    <c:fmtId val="14"/>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PH" sz="1600" b="1"/>
              <a:t>PREMIUM</a:t>
            </a:r>
            <a:r>
              <a:rPr lang="en-PH" sz="1600" b="1" baseline="0"/>
              <a:t> AND HIT RATIO BY COVERAGE TYPE</a:t>
            </a:r>
            <a:endParaRPr lang="en-PH" sz="1600" b="1"/>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diamond"/>
          <c:size val="5"/>
          <c:spPr>
            <a:solidFill>
              <a:schemeClr val="accent2"/>
            </a:solidFill>
            <a:ln w="3175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diamond"/>
          <c:size val="5"/>
          <c:spPr>
            <a:solidFill>
              <a:schemeClr val="accent2"/>
            </a:solidFill>
            <a:ln w="31750">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squar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2"/>
            </a:solidFill>
            <a:round/>
          </a:ln>
          <a:effectLst/>
        </c:spPr>
        <c:marker>
          <c:symbol val="square"/>
          <c:size val="5"/>
          <c:spPr>
            <a:solidFill>
              <a:schemeClr val="accent2"/>
            </a:solidFill>
            <a:ln w="9525">
              <a:solidFill>
                <a:schemeClr val="accent2"/>
              </a:solidFill>
            </a:ln>
            <a:effectLst/>
          </c:spPr>
        </c:marker>
      </c:pivotFmt>
      <c:pivotFmt>
        <c:idx val="7"/>
        <c:spPr>
          <a:ln w="28575" cap="rnd">
            <a:solidFill>
              <a:schemeClr val="accent2"/>
            </a:solidFill>
            <a:round/>
          </a:ln>
          <a:effectLst/>
        </c:spPr>
        <c:marker>
          <c:symbol val="square"/>
          <c:size val="5"/>
          <c:spPr>
            <a:solidFill>
              <a:schemeClr val="accent2"/>
            </a:solidFill>
            <a:ln w="9525">
              <a:solidFill>
                <a:schemeClr val="accent2"/>
              </a:solidFill>
            </a:ln>
            <a:effectLst/>
          </c:spPr>
        </c:marker>
      </c:pivotFmt>
    </c:pivotFmts>
    <c:plotArea>
      <c:layout>
        <c:manualLayout>
          <c:layoutTarget val="inner"/>
          <c:xMode val="edge"/>
          <c:yMode val="edge"/>
          <c:x val="0.16332703042268504"/>
          <c:y val="0.18537037637699286"/>
          <c:w val="0.71918709962629557"/>
          <c:h val="0.54867827685941961"/>
        </c:manualLayout>
      </c:layout>
      <c:barChart>
        <c:barDir val="col"/>
        <c:grouping val="clustered"/>
        <c:varyColors val="0"/>
        <c:ser>
          <c:idx val="0"/>
          <c:order val="0"/>
          <c:tx>
            <c:strRef>
              <c:f>'Pivot - Hit Ratio'!$M$19</c:f>
              <c:strCache>
                <c:ptCount val="1"/>
                <c:pt idx="0">
                  <c:v>Sum of Sold Premium</c:v>
                </c:pt>
              </c:strCache>
            </c:strRef>
          </c:tx>
          <c:spPr>
            <a:solidFill>
              <a:schemeClr val="accent1"/>
            </a:solidFill>
            <a:ln>
              <a:noFill/>
            </a:ln>
            <a:effectLst/>
          </c:spPr>
          <c:invertIfNegative val="0"/>
          <c:cat>
            <c:strRef>
              <c:f>'Pivot - Hit Ratio'!$L$20:$L$24</c:f>
              <c:strCache>
                <c:ptCount val="4"/>
                <c:pt idx="0">
                  <c:v>Commercial General Liability</c:v>
                </c:pt>
                <c:pt idx="1">
                  <c:v>Commercial Property</c:v>
                </c:pt>
                <c:pt idx="2">
                  <c:v>Commercial Auto</c:v>
                </c:pt>
                <c:pt idx="3">
                  <c:v>Workers' Compensation</c:v>
                </c:pt>
              </c:strCache>
            </c:strRef>
          </c:cat>
          <c:val>
            <c:numRef>
              <c:f>'Pivot - Hit Ratio'!$M$20:$M$24</c:f>
              <c:numCache>
                <c:formatCode>[$$-409]#,##0.00</c:formatCode>
                <c:ptCount val="4"/>
                <c:pt idx="0">
                  <c:v>2050000</c:v>
                </c:pt>
                <c:pt idx="1">
                  <c:v>1020960</c:v>
                </c:pt>
                <c:pt idx="2">
                  <c:v>2375192</c:v>
                </c:pt>
                <c:pt idx="3">
                  <c:v>2466168</c:v>
                </c:pt>
              </c:numCache>
            </c:numRef>
          </c:val>
          <c:extLst>
            <c:ext xmlns:c16="http://schemas.microsoft.com/office/drawing/2014/chart" uri="{C3380CC4-5D6E-409C-BE32-E72D297353CC}">
              <c16:uniqueId val="{00000000-9C5C-4A9C-B071-822666A5493D}"/>
            </c:ext>
          </c:extLst>
        </c:ser>
        <c:dLbls>
          <c:showLegendKey val="0"/>
          <c:showVal val="0"/>
          <c:showCatName val="0"/>
          <c:showSerName val="0"/>
          <c:showPercent val="0"/>
          <c:showBubbleSize val="0"/>
        </c:dLbls>
        <c:gapWidth val="98"/>
        <c:overlap val="10"/>
        <c:axId val="1109227967"/>
        <c:axId val="1109224607"/>
      </c:barChart>
      <c:lineChart>
        <c:grouping val="standard"/>
        <c:varyColors val="0"/>
        <c:ser>
          <c:idx val="1"/>
          <c:order val="1"/>
          <c:tx>
            <c:strRef>
              <c:f>'Pivot - Hit Ratio'!$N$19</c:f>
              <c:strCache>
                <c:ptCount val="1"/>
                <c:pt idx="0">
                  <c:v>Hit Ratio</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strRef>
              <c:f>'Pivot - Hit Ratio'!$L$20:$L$24</c:f>
              <c:strCache>
                <c:ptCount val="4"/>
                <c:pt idx="0">
                  <c:v>Commercial General Liability</c:v>
                </c:pt>
                <c:pt idx="1">
                  <c:v>Commercial Property</c:v>
                </c:pt>
                <c:pt idx="2">
                  <c:v>Commercial Auto</c:v>
                </c:pt>
                <c:pt idx="3">
                  <c:v>Workers' Compensation</c:v>
                </c:pt>
              </c:strCache>
            </c:strRef>
          </c:cat>
          <c:val>
            <c:numRef>
              <c:f>'Pivot - Hit Ratio'!$N$20:$N$24</c:f>
              <c:numCache>
                <c:formatCode>0.00%</c:formatCode>
                <c:ptCount val="4"/>
                <c:pt idx="0">
                  <c:v>0.55932203389830504</c:v>
                </c:pt>
                <c:pt idx="1">
                  <c:v>0.36410256410256409</c:v>
                </c:pt>
                <c:pt idx="2">
                  <c:v>0.45384615384615384</c:v>
                </c:pt>
                <c:pt idx="3">
                  <c:v>0.45410628019323673</c:v>
                </c:pt>
              </c:numCache>
            </c:numRef>
          </c:val>
          <c:smooth val="0"/>
          <c:extLst>
            <c:ext xmlns:c16="http://schemas.microsoft.com/office/drawing/2014/chart" uri="{C3380CC4-5D6E-409C-BE32-E72D297353CC}">
              <c16:uniqueId val="{00000001-9C5C-4A9C-B071-822666A5493D}"/>
            </c:ext>
          </c:extLst>
        </c:ser>
        <c:dLbls>
          <c:showLegendKey val="0"/>
          <c:showVal val="0"/>
          <c:showCatName val="0"/>
          <c:showSerName val="0"/>
          <c:showPercent val="0"/>
          <c:showBubbleSize val="0"/>
        </c:dLbls>
        <c:marker val="1"/>
        <c:smooth val="0"/>
        <c:axId val="31262480"/>
        <c:axId val="31258160"/>
      </c:lineChart>
      <c:catAx>
        <c:axId val="110922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09224607"/>
        <c:crosses val="autoZero"/>
        <c:auto val="0"/>
        <c:lblAlgn val="ctr"/>
        <c:lblOffset val="100"/>
        <c:noMultiLvlLbl val="0"/>
      </c:catAx>
      <c:valAx>
        <c:axId val="1109224607"/>
        <c:scaling>
          <c:orientation val="minMax"/>
          <c:max val="2700000"/>
          <c:min val="0"/>
        </c:scaling>
        <c:delete val="0"/>
        <c:axPos val="l"/>
        <c:majorGridlines>
          <c:spPr>
            <a:ln w="9525" cap="flat" cmpd="sng" algn="ctr">
              <a:solidFill>
                <a:schemeClr val="tx1">
                  <a:lumMod val="15000"/>
                  <a:lumOff val="85000"/>
                </a:schemeClr>
              </a:solidFill>
              <a:round/>
            </a:ln>
            <a:effectLst/>
          </c:spPr>
        </c:majorGridlines>
        <c:numFmt formatCode="\$0.00,,&quot;M&quot;;\-\$0.00,,&quot;M&quot;"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109227967"/>
        <c:crosses val="autoZero"/>
        <c:crossBetween val="between"/>
      </c:valAx>
      <c:valAx>
        <c:axId val="31258160"/>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262480"/>
        <c:crosses val="max"/>
        <c:crossBetween val="between"/>
      </c:valAx>
      <c:catAx>
        <c:axId val="31262480"/>
        <c:scaling>
          <c:orientation val="minMax"/>
        </c:scaling>
        <c:delete val="1"/>
        <c:axPos val="b"/>
        <c:numFmt formatCode="General" sourceLinked="1"/>
        <c:majorTickMark val="out"/>
        <c:minorTickMark val="none"/>
        <c:tickLblPos val="nextTo"/>
        <c:crossAx val="3125816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Excel.xlsm]Pivot-Retention!Monthly Retention Ratio</c:name>
    <c:fmtId val="10"/>
  </c:pivotSource>
  <c:chart>
    <c:title>
      <c:tx>
        <c:rich>
          <a:bodyPr rot="0" spcFirstLastPara="1" vertOverflow="ellipsis" vert="horz" wrap="square" anchor="ctr" anchorCtr="1"/>
          <a:lstStyle/>
          <a:p>
            <a:pPr>
              <a:defRPr sz="1600" b="1" i="0" u="none" strike="noStrike" kern="1200" cap="all" spc="0" baseline="0">
                <a:solidFill>
                  <a:schemeClr val="tx1">
                    <a:lumMod val="65000"/>
                    <a:lumOff val="35000"/>
                  </a:schemeClr>
                </a:solidFill>
                <a:latin typeface="+mn-lt"/>
                <a:ea typeface="+mn-ea"/>
                <a:cs typeface="+mn-cs"/>
              </a:defRPr>
            </a:pPr>
            <a:r>
              <a:rPr lang="en-PH" sz="1600" b="1" cap="all" baseline="0"/>
              <a:t>Monthly Premium Retention Ratio and Account Retention Ratio</a:t>
            </a:r>
          </a:p>
        </c:rich>
      </c:tx>
      <c:overlay val="0"/>
      <c:spPr>
        <a:noFill/>
        <a:ln>
          <a:noFill/>
        </a:ln>
        <a:effectLst/>
      </c:spPr>
      <c:txPr>
        <a:bodyPr rot="0" spcFirstLastPara="1" vertOverflow="ellipsis" vert="horz" wrap="square" anchor="ctr" anchorCtr="1"/>
        <a:lstStyle/>
        <a:p>
          <a:pPr>
            <a:defRPr sz="1600" b="1" i="0" u="none" strike="noStrike" kern="1200" cap="all"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3"/>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squar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3"/>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squar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3"/>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squar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3"/>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square"/>
          <c:size val="3"/>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'Pivot-Retention'!$B$4</c:f>
              <c:strCache>
                <c:ptCount val="1"/>
                <c:pt idx="0">
                  <c:v>Premium Retention Ratio</c:v>
                </c:pt>
              </c:strCache>
            </c:strRef>
          </c:tx>
          <c:spPr>
            <a:ln w="28575" cap="rnd">
              <a:solidFill>
                <a:schemeClr val="accent1"/>
              </a:solidFill>
              <a:round/>
            </a:ln>
            <a:effectLst/>
          </c:spPr>
          <c:marker>
            <c:symbol val="circle"/>
            <c:size val="3"/>
            <c:spPr>
              <a:solidFill>
                <a:schemeClr val="accent1"/>
              </a:solidFill>
              <a:ln w="9525">
                <a:solidFill>
                  <a:schemeClr val="accent1"/>
                </a:solidFill>
              </a:ln>
              <a:effectLst/>
            </c:spPr>
          </c:marker>
          <c:cat>
            <c:strRef>
              <c:f>'Pivot-Retention'!$A$5:$A$17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'Pivot-Retention'!$B$5:$B$17</c:f>
              <c:numCache>
                <c:formatCode>0.00%</c:formatCode>
                <c:ptCount val="12"/>
                <c:pt idx="0">
                  <c:v>0.89680745504122727</c:v>
                </c:pt>
                <c:pt idx="1">
                  <c:v>0.96427827543448952</c:v>
                </c:pt>
                <c:pt idx="2">
                  <c:v>0.87991622231073163</c:v>
                </c:pt>
                <c:pt idx="3">
                  <c:v>0.85119691274278964</c:v>
                </c:pt>
                <c:pt idx="4">
                  <c:v>1.0226179179350028</c:v>
                </c:pt>
                <c:pt idx="5">
                  <c:v>1.0971905024489426</c:v>
                </c:pt>
                <c:pt idx="6">
                  <c:v>0.93432326653958386</c:v>
                </c:pt>
                <c:pt idx="7">
                  <c:v>0.91980622129101519</c:v>
                </c:pt>
                <c:pt idx="8">
                  <c:v>0.86344581770931916</c:v>
                </c:pt>
                <c:pt idx="9">
                  <c:v>1.0569983152581655</c:v>
                </c:pt>
                <c:pt idx="10">
                  <c:v>0.94000709260213455</c:v>
                </c:pt>
                <c:pt idx="11">
                  <c:v>0.85176601419746423</c:v>
                </c:pt>
              </c:numCache>
            </c:numRef>
          </c:val>
          <c:smooth val="0"/>
          <c:extLst>
            <c:ext xmlns:c16="http://schemas.microsoft.com/office/drawing/2014/chart" uri="{C3380CC4-5D6E-409C-BE32-E72D297353CC}">
              <c16:uniqueId val="{00000000-769A-4A66-BEE1-C07BB43D7E88}"/>
            </c:ext>
          </c:extLst>
        </c:ser>
        <c:ser>
          <c:idx val="1"/>
          <c:order val="1"/>
          <c:tx>
            <c:strRef>
              <c:f>'Pivot-Retention'!$C$4</c:f>
              <c:strCache>
                <c:ptCount val="1"/>
                <c:pt idx="0">
                  <c:v>Account Retention Ratio</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strRef>
              <c:f>'Pivot-Retention'!$A$5:$A$17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'Pivot-Retention'!$C$5:$C$17</c:f>
              <c:numCache>
                <c:formatCode>0.00%</c:formatCode>
                <c:ptCount val="12"/>
                <c:pt idx="0">
                  <c:v>0.91891891891891897</c:v>
                </c:pt>
                <c:pt idx="1">
                  <c:v>0.88405797101449279</c:v>
                </c:pt>
                <c:pt idx="2">
                  <c:v>0.84615384615384615</c:v>
                </c:pt>
                <c:pt idx="3">
                  <c:v>0.88505747126436785</c:v>
                </c:pt>
                <c:pt idx="4">
                  <c:v>0.87058823529411766</c:v>
                </c:pt>
                <c:pt idx="5">
                  <c:v>0.91304347826086951</c:v>
                </c:pt>
                <c:pt idx="6">
                  <c:v>0.9101123595505618</c:v>
                </c:pt>
                <c:pt idx="7">
                  <c:v>0.80246913580246915</c:v>
                </c:pt>
                <c:pt idx="8">
                  <c:v>0.8571428571428571</c:v>
                </c:pt>
                <c:pt idx="9">
                  <c:v>0.78125</c:v>
                </c:pt>
                <c:pt idx="10">
                  <c:v>0.85555555555555551</c:v>
                </c:pt>
                <c:pt idx="11">
                  <c:v>0.86206896551724133</c:v>
                </c:pt>
              </c:numCache>
            </c:numRef>
          </c:val>
          <c:smooth val="0"/>
          <c:extLst>
            <c:ext xmlns:c16="http://schemas.microsoft.com/office/drawing/2014/chart" uri="{C3380CC4-5D6E-409C-BE32-E72D297353CC}">
              <c16:uniqueId val="{00000001-769A-4A66-BEE1-C07BB43D7E88}"/>
            </c:ext>
          </c:extLst>
        </c:ser>
        <c:dLbls>
          <c:showLegendKey val="0"/>
          <c:showVal val="0"/>
          <c:showCatName val="0"/>
          <c:showSerName val="0"/>
          <c:showPercent val="0"/>
          <c:showBubbleSize val="0"/>
        </c:dLbls>
        <c:marker val="1"/>
        <c:smooth val="0"/>
        <c:axId val="384183024"/>
        <c:axId val="384189264"/>
      </c:lineChart>
      <c:catAx>
        <c:axId val="38418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crossAx val="384189264"/>
        <c:crosses val="autoZero"/>
        <c:auto val="1"/>
        <c:lblAlgn val="ctr"/>
        <c:lblOffset val="100"/>
        <c:noMultiLvlLbl val="0"/>
      </c:catAx>
      <c:valAx>
        <c:axId val="384189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384183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r>
              <a:rPr lang="en-PH" sz="1600" b="1" i="0" u="none" strike="noStrike" kern="1200" cap="all" spc="0" baseline="0">
                <a:solidFill>
                  <a:sysClr val="windowText" lastClr="000000">
                    <a:lumMod val="65000"/>
                    <a:lumOff val="35000"/>
                  </a:sysClr>
                </a:solidFill>
                <a:latin typeface="+mn-lt"/>
                <a:ea typeface="+mn-ea"/>
                <a:cs typeface="+mn-cs"/>
              </a:rPr>
              <a:t>Top Brokers by Premium Retention</a:t>
            </a:r>
          </a:p>
        </c:rich>
      </c:tx>
      <c:overlay val="0"/>
      <c:spPr>
        <a:noFill/>
        <a:ln>
          <a:noFill/>
        </a:ln>
        <a:effectLst/>
      </c:spPr>
      <c:txPr>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bar"/>
        <c:grouping val="clustered"/>
        <c:varyColors val="0"/>
        <c:ser>
          <c:idx val="0"/>
          <c:order val="0"/>
          <c:tx>
            <c:strRef>
              <c:f>'Pivot-Retention'!$I$32</c:f>
              <c:strCache>
                <c:ptCount val="1"/>
                <c:pt idx="0">
                  <c:v>Premium Retention Ratio</c:v>
                </c:pt>
              </c:strCache>
            </c:strRef>
          </c:tx>
          <c:spPr>
            <a:solidFill>
              <a:schemeClr val="accent1"/>
            </a:solidFill>
            <a:ln>
              <a:noFill/>
            </a:ln>
            <a:effectLst/>
          </c:spPr>
          <c:invertIfNegative val="0"/>
          <c:cat>
            <c:strRef>
              <c:f>'Pivot-Retention'!$H$33:$H$42</c:f>
              <c:strCache>
                <c:ptCount val="10"/>
                <c:pt idx="0">
                  <c:v>Heritage Insurance Group</c:v>
                </c:pt>
                <c:pt idx="1">
                  <c:v>Liberty Point Insurance Group</c:v>
                </c:pt>
                <c:pt idx="2">
                  <c:v>Meridian Insurance Brokers</c:v>
                </c:pt>
                <c:pt idx="3">
                  <c:v>Cornerstone Risk Advisors</c:v>
                </c:pt>
                <c:pt idx="4">
                  <c:v>Coastal Risk Advisors</c:v>
                </c:pt>
                <c:pt idx="5">
                  <c:v>Golden Insurance Brokers</c:v>
                </c:pt>
                <c:pt idx="6">
                  <c:v>Victory Insurance Brokers</c:v>
                </c:pt>
                <c:pt idx="7">
                  <c:v>Reliance Risk Solutions</c:v>
                </c:pt>
                <c:pt idx="8">
                  <c:v>Summit Insurance Brokers</c:v>
                </c:pt>
                <c:pt idx="9">
                  <c:v>Eagle Crest Risk Solutions</c:v>
                </c:pt>
              </c:strCache>
            </c:strRef>
          </c:cat>
          <c:val>
            <c:numRef>
              <c:f>'Pivot-Retention'!$I$33:$I$42</c:f>
              <c:numCache>
                <c:formatCode>0.00%</c:formatCode>
                <c:ptCount val="10"/>
                <c:pt idx="0">
                  <c:v>1.099151267501963</c:v>
                </c:pt>
                <c:pt idx="1">
                  <c:v>1.1000451176449111</c:v>
                </c:pt>
                <c:pt idx="2">
                  <c:v>1.1153822403359268</c:v>
                </c:pt>
                <c:pt idx="3">
                  <c:v>1.1535179586842295</c:v>
                </c:pt>
                <c:pt idx="4">
                  <c:v>1.1665114918243493</c:v>
                </c:pt>
                <c:pt idx="5">
                  <c:v>1.242969479243514</c:v>
                </c:pt>
                <c:pt idx="6">
                  <c:v>1.2573219189915346</c:v>
                </c:pt>
                <c:pt idx="7">
                  <c:v>1.3432597639729584</c:v>
                </c:pt>
                <c:pt idx="8">
                  <c:v>1.4237824257144196</c:v>
                </c:pt>
                <c:pt idx="9">
                  <c:v>1.7575546904615695</c:v>
                </c:pt>
              </c:numCache>
            </c:numRef>
          </c:val>
          <c:extLst>
            <c:ext xmlns:c16="http://schemas.microsoft.com/office/drawing/2014/chart" uri="{C3380CC4-5D6E-409C-BE32-E72D297353CC}">
              <c16:uniqueId val="{00000000-4C74-45CA-B8B8-BFAF8ADE490F}"/>
            </c:ext>
          </c:extLst>
        </c:ser>
        <c:dLbls>
          <c:showLegendKey val="0"/>
          <c:showVal val="0"/>
          <c:showCatName val="0"/>
          <c:showSerName val="0"/>
          <c:showPercent val="0"/>
          <c:showBubbleSize val="0"/>
        </c:dLbls>
        <c:gapWidth val="182"/>
        <c:axId val="111554624"/>
        <c:axId val="111556544"/>
      </c:barChart>
      <c:catAx>
        <c:axId val="111554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1556544"/>
        <c:crosses val="autoZero"/>
        <c:auto val="1"/>
        <c:lblAlgn val="ctr"/>
        <c:lblOffset val="100"/>
        <c:noMultiLvlLbl val="0"/>
      </c:catAx>
      <c:valAx>
        <c:axId val="111556544"/>
        <c:scaling>
          <c:orientation val="minMax"/>
          <c:max val="1.9"/>
          <c:min val="0.60000000000000009"/>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1554624"/>
        <c:crosses val="autoZero"/>
        <c:crossBetween val="between"/>
        <c:majorUnit val="0.30000000000000004"/>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r>
              <a:rPr lang="en-PH" sz="1600" b="1" i="0" u="none" strike="noStrike" kern="1200" cap="all" spc="0" baseline="0">
                <a:solidFill>
                  <a:sysClr val="windowText" lastClr="000000">
                    <a:lumMod val="65000"/>
                    <a:lumOff val="35000"/>
                  </a:sysClr>
                </a:solidFill>
                <a:latin typeface="+mn-lt"/>
                <a:ea typeface="+mn-ea"/>
                <a:cs typeface="+mn-cs"/>
              </a:rPr>
              <a:t>Top States by Premium Retention</a:t>
            </a:r>
          </a:p>
        </c:rich>
      </c:tx>
      <c:overlay val="0"/>
      <c:spPr>
        <a:noFill/>
        <a:ln>
          <a:noFill/>
        </a:ln>
        <a:effectLst/>
      </c:spPr>
      <c:txPr>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strRef>
              <c:f>'Pivot-Retention'!$I$44</c:f>
              <c:strCache>
                <c:ptCount val="1"/>
                <c:pt idx="0">
                  <c:v>Premium Retention Ratio</c:v>
                </c:pt>
              </c:strCache>
            </c:strRef>
          </c:tx>
          <c:spPr>
            <a:solidFill>
              <a:schemeClr val="accent1"/>
            </a:solidFill>
            <a:ln>
              <a:noFill/>
            </a:ln>
            <a:effectLst/>
          </c:spPr>
          <c:invertIfNegative val="0"/>
          <c:cat>
            <c:strRef>
              <c:f>'Pivot-Retention'!$H$45:$H$54</c:f>
              <c:strCache>
                <c:ptCount val="10"/>
                <c:pt idx="0">
                  <c:v>OH</c:v>
                </c:pt>
                <c:pt idx="1">
                  <c:v>WA</c:v>
                </c:pt>
                <c:pt idx="2">
                  <c:v>NC</c:v>
                </c:pt>
                <c:pt idx="3">
                  <c:v>MA</c:v>
                </c:pt>
                <c:pt idx="4">
                  <c:v>CA</c:v>
                </c:pt>
                <c:pt idx="5">
                  <c:v>MO</c:v>
                </c:pt>
                <c:pt idx="6">
                  <c:v>OK</c:v>
                </c:pt>
                <c:pt idx="7">
                  <c:v>CO</c:v>
                </c:pt>
                <c:pt idx="8">
                  <c:v>KS</c:v>
                </c:pt>
                <c:pt idx="9">
                  <c:v>FL</c:v>
                </c:pt>
              </c:strCache>
            </c:strRef>
          </c:cat>
          <c:val>
            <c:numRef>
              <c:f>'Pivot-Retention'!$I$45:$I$54</c:f>
              <c:numCache>
                <c:formatCode>0.00%</c:formatCode>
                <c:ptCount val="10"/>
                <c:pt idx="0">
                  <c:v>1.3237956374954629</c:v>
                </c:pt>
                <c:pt idx="1">
                  <c:v>1.1647265990028683</c:v>
                </c:pt>
                <c:pt idx="2">
                  <c:v>1.0951876957419069</c:v>
                </c:pt>
                <c:pt idx="3">
                  <c:v>1.0949494927402308</c:v>
                </c:pt>
                <c:pt idx="4">
                  <c:v>1.0742467557941786</c:v>
                </c:pt>
                <c:pt idx="5">
                  <c:v>1.0731733600651587</c:v>
                </c:pt>
                <c:pt idx="6">
                  <c:v>1.0509493666787126</c:v>
                </c:pt>
                <c:pt idx="7">
                  <c:v>1.0266658153895976</c:v>
                </c:pt>
                <c:pt idx="8">
                  <c:v>1.0244766474053626</c:v>
                </c:pt>
                <c:pt idx="9">
                  <c:v>1.0015408607129994</c:v>
                </c:pt>
              </c:numCache>
            </c:numRef>
          </c:val>
          <c:extLst>
            <c:ext xmlns:c16="http://schemas.microsoft.com/office/drawing/2014/chart" uri="{C3380CC4-5D6E-409C-BE32-E72D297353CC}">
              <c16:uniqueId val="{00000000-ABBD-4B50-B88F-B141071FE269}"/>
            </c:ext>
          </c:extLst>
        </c:ser>
        <c:dLbls>
          <c:showLegendKey val="0"/>
          <c:showVal val="0"/>
          <c:showCatName val="0"/>
          <c:showSerName val="0"/>
          <c:showPercent val="0"/>
          <c:showBubbleSize val="0"/>
        </c:dLbls>
        <c:gapWidth val="219"/>
        <c:overlap val="-27"/>
        <c:axId val="1424929792"/>
        <c:axId val="1424919712"/>
      </c:barChart>
      <c:catAx>
        <c:axId val="142492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424919712"/>
        <c:crosses val="autoZero"/>
        <c:auto val="1"/>
        <c:lblAlgn val="ctr"/>
        <c:lblOffset val="100"/>
        <c:noMultiLvlLbl val="0"/>
      </c:catAx>
      <c:valAx>
        <c:axId val="1424919712"/>
        <c:scaling>
          <c:orientation val="minMax"/>
          <c:min val="0.60000000000000009"/>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4249297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r>
              <a:rPr lang="en-PH" sz="1600" b="1" i="0" u="none" strike="noStrike" kern="1200" cap="all" spc="0" baseline="0">
                <a:solidFill>
                  <a:sysClr val="windowText" lastClr="000000">
                    <a:lumMod val="65000"/>
                    <a:lumOff val="35000"/>
                  </a:sysClr>
                </a:solidFill>
                <a:latin typeface="+mn-lt"/>
                <a:ea typeface="+mn-ea"/>
                <a:cs typeface="+mn-cs"/>
              </a:rPr>
              <a:t>Top Brokers by Premium Retention</a:t>
            </a:r>
          </a:p>
        </c:rich>
      </c:tx>
      <c:overlay val="0"/>
      <c:spPr>
        <a:noFill/>
        <a:ln>
          <a:noFill/>
        </a:ln>
        <a:effectLst/>
      </c:spPr>
      <c:txPr>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bar"/>
        <c:grouping val="clustered"/>
        <c:varyColors val="0"/>
        <c:ser>
          <c:idx val="0"/>
          <c:order val="0"/>
          <c:tx>
            <c:strRef>
              <c:f>'Pivot-Retention'!$P$15</c:f>
              <c:strCache>
                <c:ptCount val="1"/>
                <c:pt idx="0">
                  <c:v>Premium Retention Ratio</c:v>
                </c:pt>
              </c:strCache>
            </c:strRef>
          </c:tx>
          <c:spPr>
            <a:solidFill>
              <a:schemeClr val="accent1"/>
            </a:solidFill>
            <a:ln>
              <a:noFill/>
            </a:ln>
            <a:effectLst/>
          </c:spPr>
          <c:invertIfNegative val="0"/>
          <c:cat>
            <c:strRef>
              <c:f>'Pivot-Retention'!$O$16:$O$25</c:f>
              <c:strCache>
                <c:ptCount val="10"/>
                <c:pt idx="0">
                  <c:v>Horizon Insurance Brokers</c:v>
                </c:pt>
                <c:pt idx="1">
                  <c:v>Reliance Risk Solutions</c:v>
                </c:pt>
                <c:pt idx="2">
                  <c:v>Heritage Insurance Brokers</c:v>
                </c:pt>
                <c:pt idx="3">
                  <c:v>Summit Insurance Brokers</c:v>
                </c:pt>
                <c:pt idx="4">
                  <c:v>Legacy Risk Advisors</c:v>
                </c:pt>
                <c:pt idx="5">
                  <c:v>River Brokerage</c:v>
                </c:pt>
                <c:pt idx="6">
                  <c:v>Summit Risk Advisors</c:v>
                </c:pt>
                <c:pt idx="7">
                  <c:v>Cedar Point Insurance Group</c:v>
                </c:pt>
                <c:pt idx="8">
                  <c:v>Eagle Crest Risk Solutions</c:v>
                </c:pt>
                <c:pt idx="9">
                  <c:v>Ironwood Risk Advisors</c:v>
                </c:pt>
              </c:strCache>
            </c:strRef>
          </c:cat>
          <c:val>
            <c:numRef>
              <c:f>'Pivot-Retention'!$P$16:$P$25</c:f>
              <c:numCache>
                <c:formatCode>0.00%</c:formatCode>
                <c:ptCount val="10"/>
                <c:pt idx="0">
                  <c:v>1.3393398357855293</c:v>
                </c:pt>
                <c:pt idx="1">
                  <c:v>1.3432597639729584</c:v>
                </c:pt>
                <c:pt idx="2">
                  <c:v>1.3520476199679183</c:v>
                </c:pt>
                <c:pt idx="3">
                  <c:v>1.4237824257144196</c:v>
                </c:pt>
                <c:pt idx="4">
                  <c:v>1.4426119550207142</c:v>
                </c:pt>
                <c:pt idx="5">
                  <c:v>1.5447854487651818</c:v>
                </c:pt>
                <c:pt idx="6">
                  <c:v>1.5680047288946208</c:v>
                </c:pt>
                <c:pt idx="7">
                  <c:v>1.7186255678526785</c:v>
                </c:pt>
                <c:pt idx="8">
                  <c:v>1.7575546904615695</c:v>
                </c:pt>
                <c:pt idx="9">
                  <c:v>4.5759906370172212</c:v>
                </c:pt>
              </c:numCache>
            </c:numRef>
          </c:val>
          <c:extLst>
            <c:ext xmlns:c16="http://schemas.microsoft.com/office/drawing/2014/chart" uri="{C3380CC4-5D6E-409C-BE32-E72D297353CC}">
              <c16:uniqueId val="{00000000-2EF5-4BF9-BA35-51594C5B0313}"/>
            </c:ext>
          </c:extLst>
        </c:ser>
        <c:dLbls>
          <c:showLegendKey val="0"/>
          <c:showVal val="0"/>
          <c:showCatName val="0"/>
          <c:showSerName val="0"/>
          <c:showPercent val="0"/>
          <c:showBubbleSize val="0"/>
        </c:dLbls>
        <c:gapWidth val="182"/>
        <c:axId val="111555584"/>
        <c:axId val="111553184"/>
      </c:barChart>
      <c:catAx>
        <c:axId val="1115555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1553184"/>
        <c:crosses val="autoZero"/>
        <c:auto val="1"/>
        <c:lblAlgn val="ctr"/>
        <c:lblOffset val="100"/>
        <c:noMultiLvlLbl val="0"/>
      </c:catAx>
      <c:valAx>
        <c:axId val="1115531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11555584"/>
        <c:crosses val="autoZero"/>
        <c:crossBetween val="between"/>
        <c:majorUnit val="0.4"/>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Excel.xlsm]Pivot-Retention!Premium Top States No limit</c:name>
    <c:fmtId val="7"/>
  </c:pivotSource>
  <c:chart>
    <c:title>
      <c:tx>
        <c:rich>
          <a:bodyPr rot="0" spcFirstLastPara="1" vertOverflow="ellipsis" vert="horz" wrap="square" anchor="ctr" anchorCtr="1"/>
          <a:lstStyle/>
          <a:p>
            <a:pPr algn="ctr" rtl="0">
              <a:defRPr lang="en-US" sz="1600" b="1" i="0" u="none" strike="noStrike" kern="1200" cap="all" spc="0" baseline="0">
                <a:solidFill>
                  <a:sysClr val="windowText" lastClr="000000">
                    <a:lumMod val="65000"/>
                    <a:lumOff val="35000"/>
                  </a:sysClr>
                </a:solidFill>
                <a:latin typeface="+mn-lt"/>
                <a:ea typeface="+mn-ea"/>
                <a:cs typeface="+mn-cs"/>
              </a:defRPr>
            </a:pPr>
            <a:r>
              <a:rPr lang="en-US" sz="1600" b="1" i="0" u="none" strike="noStrike" kern="1200" cap="all" spc="0" baseline="0">
                <a:solidFill>
                  <a:sysClr val="windowText" lastClr="000000">
                    <a:lumMod val="65000"/>
                    <a:lumOff val="35000"/>
                  </a:sysClr>
                </a:solidFill>
                <a:latin typeface="+mn-lt"/>
                <a:ea typeface="+mn-ea"/>
                <a:cs typeface="+mn-cs"/>
              </a:rPr>
              <a:t>Top States by PrEMIUm Retention</a:t>
            </a:r>
          </a:p>
        </c:rich>
      </c:tx>
      <c:overlay val="0"/>
      <c:spPr>
        <a:noFill/>
        <a:ln>
          <a:noFill/>
        </a:ln>
        <a:effectLst/>
      </c:spPr>
      <c:txPr>
        <a:bodyPr rot="0" spcFirstLastPara="1" vertOverflow="ellipsis" vert="horz" wrap="square" anchor="ctr" anchorCtr="1"/>
        <a:lstStyle/>
        <a:p>
          <a:pPr algn="ctr" rtl="0">
            <a:defRPr lang="en-US" sz="1600" b="1" i="0" u="none" strike="noStrike" kern="1200" cap="all"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'Pivot-Retention'!$T$1</c:f>
              <c:strCache>
                <c:ptCount val="1"/>
                <c:pt idx="0">
                  <c:v>Total</c:v>
                </c:pt>
              </c:strCache>
            </c:strRef>
          </c:tx>
          <c:spPr>
            <a:solidFill>
              <a:schemeClr val="accent1"/>
            </a:solidFill>
            <a:ln>
              <a:noFill/>
            </a:ln>
            <a:effectLst/>
          </c:spPr>
          <c:invertIfNegative val="0"/>
          <c:cat>
            <c:strRef>
              <c:f>'Pivot-Retention'!$S$2:$S$12</c:f>
              <c:strCache>
                <c:ptCount val="10"/>
                <c:pt idx="0">
                  <c:v>OH</c:v>
                </c:pt>
                <c:pt idx="1">
                  <c:v>MT</c:v>
                </c:pt>
                <c:pt idx="2">
                  <c:v>IA</c:v>
                </c:pt>
                <c:pt idx="3">
                  <c:v>ND</c:v>
                </c:pt>
                <c:pt idx="4">
                  <c:v>NH</c:v>
                </c:pt>
                <c:pt idx="5">
                  <c:v>WA</c:v>
                </c:pt>
                <c:pt idx="6">
                  <c:v>KY</c:v>
                </c:pt>
                <c:pt idx="7">
                  <c:v>WY</c:v>
                </c:pt>
                <c:pt idx="8">
                  <c:v>SD</c:v>
                </c:pt>
                <c:pt idx="9">
                  <c:v>NC</c:v>
                </c:pt>
              </c:strCache>
            </c:strRef>
          </c:cat>
          <c:val>
            <c:numRef>
              <c:f>'Pivot-Retention'!$T$2:$T$12</c:f>
              <c:numCache>
                <c:formatCode>0.00%</c:formatCode>
                <c:ptCount val="10"/>
                <c:pt idx="0">
                  <c:v>1.3237956374954629</c:v>
                </c:pt>
                <c:pt idx="1">
                  <c:v>1.25718344327084</c:v>
                </c:pt>
                <c:pt idx="2">
                  <c:v>1.2321799209576072</c:v>
                </c:pt>
                <c:pt idx="3">
                  <c:v>1.2117886493031405</c:v>
                </c:pt>
                <c:pt idx="4">
                  <c:v>1.1656121067177712</c:v>
                </c:pt>
                <c:pt idx="5">
                  <c:v>1.1647265990028683</c:v>
                </c:pt>
                <c:pt idx="6">
                  <c:v>1.141059426499744</c:v>
                </c:pt>
                <c:pt idx="7">
                  <c:v>1.1347481302381519</c:v>
                </c:pt>
                <c:pt idx="8">
                  <c:v>1.1315470240233938</c:v>
                </c:pt>
                <c:pt idx="9">
                  <c:v>1.0951876957419069</c:v>
                </c:pt>
              </c:numCache>
            </c:numRef>
          </c:val>
          <c:extLst>
            <c:ext xmlns:c16="http://schemas.microsoft.com/office/drawing/2014/chart" uri="{C3380CC4-5D6E-409C-BE32-E72D297353CC}">
              <c16:uniqueId val="{00000000-DAEC-40DC-8DE2-E3015BE29F37}"/>
            </c:ext>
          </c:extLst>
        </c:ser>
        <c:dLbls>
          <c:showLegendKey val="0"/>
          <c:showVal val="0"/>
          <c:showCatName val="0"/>
          <c:showSerName val="0"/>
          <c:showPercent val="0"/>
          <c:showBubbleSize val="0"/>
        </c:dLbls>
        <c:gapWidth val="219"/>
        <c:overlap val="-27"/>
        <c:axId val="1424925472"/>
        <c:axId val="1424927872"/>
      </c:barChart>
      <c:catAx>
        <c:axId val="1424925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424927872"/>
        <c:crosses val="autoZero"/>
        <c:auto val="1"/>
        <c:lblAlgn val="ctr"/>
        <c:lblOffset val="100"/>
        <c:noMultiLvlLbl val="0"/>
      </c:catAx>
      <c:valAx>
        <c:axId val="1424927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424925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r>
              <a:rPr lang="en-PH" sz="1600" b="1" i="0" u="none" strike="noStrike" kern="1200" cap="all" spc="0" baseline="0">
                <a:solidFill>
                  <a:sysClr val="windowText" lastClr="000000">
                    <a:lumMod val="65000"/>
                    <a:lumOff val="35000"/>
                  </a:sysClr>
                </a:solidFill>
                <a:latin typeface="+mn-lt"/>
                <a:ea typeface="+mn-ea"/>
                <a:cs typeface="+mn-cs"/>
              </a:rPr>
              <a:t>Top Brokers by Account Retention</a:t>
            </a:r>
          </a:p>
        </c:rich>
      </c:tx>
      <c:overlay val="0"/>
      <c:spPr>
        <a:noFill/>
        <a:ln>
          <a:noFill/>
        </a:ln>
        <a:effectLst/>
      </c:spPr>
      <c:txPr>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bar"/>
        <c:grouping val="clustered"/>
        <c:varyColors val="0"/>
        <c:ser>
          <c:idx val="0"/>
          <c:order val="0"/>
          <c:tx>
            <c:strRef>
              <c:f>'Pivot-Retention'!$L$32</c:f>
              <c:strCache>
                <c:ptCount val="1"/>
                <c:pt idx="0">
                  <c:v>Account Retention Ratio</c:v>
                </c:pt>
              </c:strCache>
            </c:strRef>
          </c:tx>
          <c:spPr>
            <a:solidFill>
              <a:schemeClr val="accent1"/>
            </a:solidFill>
            <a:ln>
              <a:noFill/>
            </a:ln>
            <a:effectLst/>
          </c:spPr>
          <c:invertIfNegative val="0"/>
          <c:cat>
            <c:strRef>
              <c:f>'Pivot-Retention'!$K$33:$K$42</c:f>
              <c:strCache>
                <c:ptCount val="10"/>
                <c:pt idx="0">
                  <c:v>Vanguard Insurance Brokers</c:v>
                </c:pt>
                <c:pt idx="1">
                  <c:v>TrueNorth Risk Advisors</c:v>
                </c:pt>
                <c:pt idx="2">
                  <c:v>Eagle Crest Insurance Brokers</c:v>
                </c:pt>
                <c:pt idx="3">
                  <c:v>Northstar Risk Solutions</c:v>
                </c:pt>
                <c:pt idx="4">
                  <c:v>Golden Insurance Group</c:v>
                </c:pt>
                <c:pt idx="5">
                  <c:v>Summit Insurance Brokers</c:v>
                </c:pt>
                <c:pt idx="6">
                  <c:v>Victory Insurance Brokers</c:v>
                </c:pt>
                <c:pt idx="7">
                  <c:v>Legacy Insurance Group</c:v>
                </c:pt>
                <c:pt idx="8">
                  <c:v>Crestview Brokerage</c:v>
                </c:pt>
                <c:pt idx="9">
                  <c:v>Coastal Risk Advisors</c:v>
                </c:pt>
              </c:strCache>
            </c:strRef>
          </c:cat>
          <c:val>
            <c:numRef>
              <c:f>'Pivot-Retention'!$L$33:$L$42</c:f>
              <c:numCache>
                <c:formatCode>0.00%</c:formatCode>
                <c:ptCount val="10"/>
                <c:pt idx="0">
                  <c:v>0.88235294117647056</c:v>
                </c:pt>
                <c:pt idx="1">
                  <c:v>0.88372093023255816</c:v>
                </c:pt>
                <c:pt idx="2">
                  <c:v>0.88888888888888884</c:v>
                </c:pt>
                <c:pt idx="3">
                  <c:v>0.89333333333333331</c:v>
                </c:pt>
                <c:pt idx="4">
                  <c:v>0.9</c:v>
                </c:pt>
                <c:pt idx="5">
                  <c:v>0.91666666666666663</c:v>
                </c:pt>
                <c:pt idx="6">
                  <c:v>0.94285714285714284</c:v>
                </c:pt>
                <c:pt idx="7">
                  <c:v>0.95</c:v>
                </c:pt>
                <c:pt idx="8">
                  <c:v>0.967741935483871</c:v>
                </c:pt>
                <c:pt idx="9">
                  <c:v>1</c:v>
                </c:pt>
              </c:numCache>
            </c:numRef>
          </c:val>
          <c:extLst>
            <c:ext xmlns:c16="http://schemas.microsoft.com/office/drawing/2014/chart" uri="{C3380CC4-5D6E-409C-BE32-E72D297353CC}">
              <c16:uniqueId val="{00000000-6E58-41B9-B557-0A5071980F1B}"/>
            </c:ext>
          </c:extLst>
        </c:ser>
        <c:dLbls>
          <c:showLegendKey val="0"/>
          <c:showVal val="0"/>
          <c:showCatName val="0"/>
          <c:showSerName val="0"/>
          <c:showPercent val="0"/>
          <c:showBubbleSize val="0"/>
        </c:dLbls>
        <c:gapWidth val="182"/>
        <c:axId val="1424921152"/>
        <c:axId val="1424921632"/>
      </c:barChart>
      <c:catAx>
        <c:axId val="14249211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424921632"/>
        <c:crosses val="autoZero"/>
        <c:auto val="1"/>
        <c:lblAlgn val="ctr"/>
        <c:lblOffset val="100"/>
        <c:noMultiLvlLbl val="0"/>
      </c:catAx>
      <c:valAx>
        <c:axId val="1424921632"/>
        <c:scaling>
          <c:orientation val="minMax"/>
          <c:min val="0.60000000000000009"/>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424921152"/>
        <c:crosses val="autoZero"/>
        <c:crossBetween val="between"/>
        <c:majorUnit val="0.1"/>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r>
              <a:rPr lang="en-PH" sz="1600" b="1" i="0" u="none" strike="noStrike" kern="1200" cap="all" spc="0" baseline="0">
                <a:solidFill>
                  <a:sysClr val="windowText" lastClr="000000">
                    <a:lumMod val="65000"/>
                    <a:lumOff val="35000"/>
                  </a:sysClr>
                </a:solidFill>
                <a:latin typeface="+mn-lt"/>
                <a:ea typeface="+mn-ea"/>
                <a:cs typeface="+mn-cs"/>
              </a:rPr>
              <a:t>Top States by Account Retention</a:t>
            </a:r>
          </a:p>
        </c:rich>
      </c:tx>
      <c:overlay val="0"/>
      <c:spPr>
        <a:noFill/>
        <a:ln>
          <a:noFill/>
        </a:ln>
        <a:effectLst/>
      </c:spPr>
      <c:txPr>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strRef>
              <c:f>'Pivot-Retention'!$L$57</c:f>
              <c:strCache>
                <c:ptCount val="1"/>
                <c:pt idx="0">
                  <c:v>Account Retention Ratio</c:v>
                </c:pt>
              </c:strCache>
            </c:strRef>
          </c:tx>
          <c:spPr>
            <a:solidFill>
              <a:schemeClr val="accent1"/>
            </a:solidFill>
            <a:ln>
              <a:noFill/>
            </a:ln>
            <a:effectLst/>
          </c:spPr>
          <c:invertIfNegative val="0"/>
          <c:cat>
            <c:strRef>
              <c:f>'Pivot-Retention'!$K$58:$K$67</c:f>
              <c:strCache>
                <c:ptCount val="10"/>
                <c:pt idx="0">
                  <c:v>MA</c:v>
                </c:pt>
                <c:pt idx="1">
                  <c:v>CT</c:v>
                </c:pt>
                <c:pt idx="2">
                  <c:v>OH</c:v>
                </c:pt>
                <c:pt idx="3">
                  <c:v>CA</c:v>
                </c:pt>
                <c:pt idx="4">
                  <c:v>NY</c:v>
                </c:pt>
                <c:pt idx="5">
                  <c:v>GA</c:v>
                </c:pt>
                <c:pt idx="6">
                  <c:v>NC</c:v>
                </c:pt>
                <c:pt idx="7">
                  <c:v>NJ</c:v>
                </c:pt>
                <c:pt idx="8">
                  <c:v>VA</c:v>
                </c:pt>
                <c:pt idx="9">
                  <c:v>TX</c:v>
                </c:pt>
              </c:strCache>
            </c:strRef>
          </c:cat>
          <c:val>
            <c:numRef>
              <c:f>'Pivot-Retention'!$L$58:$L$67</c:f>
              <c:numCache>
                <c:formatCode>0.00%</c:formatCode>
                <c:ptCount val="10"/>
                <c:pt idx="0">
                  <c:v>1</c:v>
                </c:pt>
                <c:pt idx="1">
                  <c:v>0.95652173913043481</c:v>
                </c:pt>
                <c:pt idx="2">
                  <c:v>0.90909090909090906</c:v>
                </c:pt>
                <c:pt idx="3">
                  <c:v>0.89814814814814814</c:v>
                </c:pt>
                <c:pt idx="4">
                  <c:v>0.8902439024390244</c:v>
                </c:pt>
                <c:pt idx="5">
                  <c:v>0.88235294117647056</c:v>
                </c:pt>
                <c:pt idx="6">
                  <c:v>0.88235294117647056</c:v>
                </c:pt>
                <c:pt idx="7">
                  <c:v>0.87654320987654322</c:v>
                </c:pt>
                <c:pt idx="8">
                  <c:v>0.87234042553191493</c:v>
                </c:pt>
                <c:pt idx="9">
                  <c:v>0.83606557377049184</c:v>
                </c:pt>
              </c:numCache>
            </c:numRef>
          </c:val>
          <c:extLst>
            <c:ext xmlns:c16="http://schemas.microsoft.com/office/drawing/2014/chart" uri="{C3380CC4-5D6E-409C-BE32-E72D297353CC}">
              <c16:uniqueId val="{00000000-71CB-4CBB-9FA3-A7F2C35E9B89}"/>
            </c:ext>
          </c:extLst>
        </c:ser>
        <c:dLbls>
          <c:showLegendKey val="0"/>
          <c:showVal val="0"/>
          <c:showCatName val="0"/>
          <c:showSerName val="0"/>
          <c:showPercent val="0"/>
          <c:showBubbleSize val="0"/>
        </c:dLbls>
        <c:gapWidth val="219"/>
        <c:overlap val="-27"/>
        <c:axId val="1587620304"/>
        <c:axId val="1587609264"/>
      </c:barChart>
      <c:catAx>
        <c:axId val="1587620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87609264"/>
        <c:crosses val="autoZero"/>
        <c:auto val="1"/>
        <c:lblAlgn val="ctr"/>
        <c:lblOffset val="100"/>
        <c:noMultiLvlLbl val="0"/>
      </c:catAx>
      <c:valAx>
        <c:axId val="1587609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87620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Excel.xlsm]Pivot-Retention!Account Top Brokers no limit</c:name>
    <c:fmtId val="2"/>
  </c:pivotSource>
  <c:chart>
    <c:title>
      <c:tx>
        <c:rich>
          <a:bodyPr rot="0" spcFirstLastPara="1" vertOverflow="ellipsis" vert="horz" wrap="square" anchor="ctr" anchorCtr="1"/>
          <a:lstStyle/>
          <a:p>
            <a:pPr algn="ctr" rtl="0">
              <a:defRPr lang="en-US" sz="1600" b="1" i="0" u="none" strike="noStrike" kern="1200" cap="all" spc="0" baseline="0">
                <a:solidFill>
                  <a:sysClr val="windowText" lastClr="000000">
                    <a:lumMod val="65000"/>
                    <a:lumOff val="35000"/>
                  </a:sysClr>
                </a:solidFill>
                <a:latin typeface="+mn-lt"/>
                <a:ea typeface="+mn-ea"/>
                <a:cs typeface="+mn-cs"/>
              </a:defRPr>
            </a:pPr>
            <a:r>
              <a:rPr lang="en-US" sz="1600" b="1" i="0" u="none" strike="noStrike" kern="1200" cap="all" spc="0" baseline="0">
                <a:solidFill>
                  <a:sysClr val="windowText" lastClr="000000">
                    <a:lumMod val="65000"/>
                    <a:lumOff val="35000"/>
                  </a:sysClr>
                </a:solidFill>
                <a:latin typeface="+mn-lt"/>
                <a:ea typeface="+mn-ea"/>
                <a:cs typeface="+mn-cs"/>
              </a:rPr>
              <a:t>Top Brokers by Account Retention</a:t>
            </a:r>
          </a:p>
        </c:rich>
      </c:tx>
      <c:overlay val="0"/>
      <c:spPr>
        <a:noFill/>
        <a:ln>
          <a:noFill/>
        </a:ln>
        <a:effectLst/>
      </c:spPr>
      <c:txPr>
        <a:bodyPr rot="0" spcFirstLastPara="1" vertOverflow="ellipsis" vert="horz" wrap="square" anchor="ctr" anchorCtr="1"/>
        <a:lstStyle/>
        <a:p>
          <a:pPr algn="ctr" rtl="0">
            <a:defRPr lang="en-US" sz="1600" b="1" i="0" u="none" strike="noStrike" kern="1200" cap="all"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'Pivot-Retention'!$T$30</c:f>
              <c:strCache>
                <c:ptCount val="1"/>
                <c:pt idx="0">
                  <c:v>Total</c:v>
                </c:pt>
              </c:strCache>
            </c:strRef>
          </c:tx>
          <c:spPr>
            <a:solidFill>
              <a:schemeClr val="accent1"/>
            </a:solidFill>
            <a:ln>
              <a:noFill/>
            </a:ln>
            <a:effectLst/>
          </c:spPr>
          <c:invertIfNegative val="0"/>
          <c:cat>
            <c:strRef>
              <c:f>'Pivot-Retention'!$S$31:$S$41</c:f>
              <c:strCache>
                <c:ptCount val="10"/>
                <c:pt idx="0">
                  <c:v>Beacon Risk Solutions</c:v>
                </c:pt>
                <c:pt idx="1">
                  <c:v>Atlas Insurance Group</c:v>
                </c:pt>
                <c:pt idx="2">
                  <c:v>Blue Horizon Risk Advisors</c:v>
                </c:pt>
                <c:pt idx="3">
                  <c:v>Apex Brokerage</c:v>
                </c:pt>
                <c:pt idx="4">
                  <c:v>Beacon Insurance Group</c:v>
                </c:pt>
                <c:pt idx="5">
                  <c:v>Apex Insurance Group</c:v>
                </c:pt>
                <c:pt idx="6">
                  <c:v>Blue Horizon Brokerage</c:v>
                </c:pt>
                <c:pt idx="7">
                  <c:v>Aspen Insurance Brokers</c:v>
                </c:pt>
                <c:pt idx="8">
                  <c:v>Allied Insurance Brokers</c:v>
                </c:pt>
                <c:pt idx="9">
                  <c:v>Atlas Brokerage</c:v>
                </c:pt>
              </c:strCache>
            </c:strRef>
          </c:cat>
          <c:val>
            <c:numRef>
              <c:f>'Pivot-Retention'!$T$31:$T$41</c:f>
              <c:numCache>
                <c:formatCode>0.00%</c:formatCode>
                <c:ptCount val="10"/>
                <c:pt idx="0">
                  <c:v>1</c:v>
                </c:pt>
                <c:pt idx="1">
                  <c:v>1</c:v>
                </c:pt>
                <c:pt idx="2">
                  <c:v>1</c:v>
                </c:pt>
                <c:pt idx="3">
                  <c:v>1</c:v>
                </c:pt>
                <c:pt idx="4">
                  <c:v>1</c:v>
                </c:pt>
                <c:pt idx="5">
                  <c:v>1</c:v>
                </c:pt>
                <c:pt idx="6">
                  <c:v>1</c:v>
                </c:pt>
                <c:pt idx="7">
                  <c:v>1</c:v>
                </c:pt>
                <c:pt idx="8">
                  <c:v>1</c:v>
                </c:pt>
                <c:pt idx="9">
                  <c:v>1</c:v>
                </c:pt>
              </c:numCache>
            </c:numRef>
          </c:val>
          <c:extLst>
            <c:ext xmlns:c16="http://schemas.microsoft.com/office/drawing/2014/chart" uri="{C3380CC4-5D6E-409C-BE32-E72D297353CC}">
              <c16:uniqueId val="{00000000-BEE7-49DF-996E-A81D8C480F9A}"/>
            </c:ext>
          </c:extLst>
        </c:ser>
        <c:dLbls>
          <c:showLegendKey val="0"/>
          <c:showVal val="0"/>
          <c:showCatName val="0"/>
          <c:showSerName val="0"/>
          <c:showPercent val="0"/>
          <c:showBubbleSize val="0"/>
        </c:dLbls>
        <c:gapWidth val="219"/>
        <c:axId val="1587616944"/>
        <c:axId val="1587614544"/>
      </c:barChart>
      <c:catAx>
        <c:axId val="15876169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587614544"/>
        <c:crosses val="autoZero"/>
        <c:auto val="1"/>
        <c:lblAlgn val="ctr"/>
        <c:lblOffset val="100"/>
        <c:noMultiLvlLbl val="0"/>
      </c:catAx>
      <c:valAx>
        <c:axId val="158761454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5876169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Excel.xlsm]Pivot-Retention!Account Top States no limit</c:name>
    <c:fmtId val="2"/>
  </c:pivotSource>
  <c:chart>
    <c:title>
      <c:tx>
        <c:rich>
          <a:bodyPr rot="0" spcFirstLastPara="1" vertOverflow="ellipsis" vert="horz" wrap="square" anchor="ctr" anchorCtr="1"/>
          <a:lstStyle/>
          <a:p>
            <a:pPr algn="ctr" rtl="0">
              <a:defRPr lang="en-US" sz="1600" b="1" i="0" u="none" strike="noStrike" kern="1200" cap="all" spc="0" baseline="0">
                <a:solidFill>
                  <a:sysClr val="windowText" lastClr="000000">
                    <a:lumMod val="65000"/>
                    <a:lumOff val="35000"/>
                  </a:sysClr>
                </a:solidFill>
                <a:latin typeface="+mn-lt"/>
                <a:ea typeface="+mn-ea"/>
                <a:cs typeface="+mn-cs"/>
              </a:defRPr>
            </a:pPr>
            <a:r>
              <a:rPr lang="en-US" sz="1600" b="1" i="0" u="none" strike="noStrike" kern="1200" cap="all" spc="0" baseline="0">
                <a:solidFill>
                  <a:sysClr val="windowText" lastClr="000000">
                    <a:lumMod val="65000"/>
                    <a:lumOff val="35000"/>
                  </a:sysClr>
                </a:solidFill>
                <a:latin typeface="+mn-lt"/>
                <a:ea typeface="+mn-ea"/>
                <a:cs typeface="+mn-cs"/>
              </a:rPr>
              <a:t>Top States by Account Retention</a:t>
            </a:r>
          </a:p>
        </c:rich>
      </c:tx>
      <c:overlay val="0"/>
      <c:spPr>
        <a:noFill/>
        <a:ln>
          <a:noFill/>
        </a:ln>
        <a:effectLst/>
      </c:spPr>
      <c:txPr>
        <a:bodyPr rot="0" spcFirstLastPara="1" vertOverflow="ellipsis" vert="horz" wrap="square" anchor="ctr" anchorCtr="1"/>
        <a:lstStyle/>
        <a:p>
          <a:pPr algn="ctr" rtl="0">
            <a:defRPr lang="en-US" sz="1600" b="1" i="0" u="none" strike="noStrike" kern="1200" cap="all"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'Pivot-Retention'!$T$55</c:f>
              <c:strCache>
                <c:ptCount val="1"/>
                <c:pt idx="0">
                  <c:v>Total</c:v>
                </c:pt>
              </c:strCache>
            </c:strRef>
          </c:tx>
          <c:spPr>
            <a:solidFill>
              <a:schemeClr val="accent1"/>
            </a:solidFill>
            <a:ln>
              <a:noFill/>
            </a:ln>
            <a:effectLst/>
          </c:spPr>
          <c:invertIfNegative val="0"/>
          <c:cat>
            <c:strRef>
              <c:f>'Pivot-Retention'!$S$56:$S$66</c:f>
              <c:strCache>
                <c:ptCount val="10"/>
                <c:pt idx="0">
                  <c:v>MT</c:v>
                </c:pt>
                <c:pt idx="1">
                  <c:v>MA</c:v>
                </c:pt>
                <c:pt idx="2">
                  <c:v>NH</c:v>
                </c:pt>
                <c:pt idx="3">
                  <c:v>AR</c:v>
                </c:pt>
                <c:pt idx="4">
                  <c:v>MN</c:v>
                </c:pt>
                <c:pt idx="5">
                  <c:v>IA</c:v>
                </c:pt>
                <c:pt idx="6">
                  <c:v>ND</c:v>
                </c:pt>
                <c:pt idx="7">
                  <c:v>KY</c:v>
                </c:pt>
                <c:pt idx="8">
                  <c:v>AK</c:v>
                </c:pt>
                <c:pt idx="9">
                  <c:v>LA</c:v>
                </c:pt>
              </c:strCache>
            </c:strRef>
          </c:cat>
          <c:val>
            <c:numRef>
              <c:f>'Pivot-Retention'!$T$56:$T$66</c:f>
              <c:numCache>
                <c:formatCode>0.00%</c:formatCode>
                <c:ptCount val="10"/>
                <c:pt idx="0">
                  <c:v>1</c:v>
                </c:pt>
                <c:pt idx="1">
                  <c:v>1</c:v>
                </c:pt>
                <c:pt idx="2">
                  <c:v>1</c:v>
                </c:pt>
                <c:pt idx="3">
                  <c:v>1</c:v>
                </c:pt>
                <c:pt idx="4">
                  <c:v>1</c:v>
                </c:pt>
                <c:pt idx="5">
                  <c:v>1</c:v>
                </c:pt>
                <c:pt idx="6">
                  <c:v>1</c:v>
                </c:pt>
                <c:pt idx="7">
                  <c:v>1</c:v>
                </c:pt>
                <c:pt idx="8">
                  <c:v>1</c:v>
                </c:pt>
                <c:pt idx="9">
                  <c:v>1</c:v>
                </c:pt>
              </c:numCache>
            </c:numRef>
          </c:val>
          <c:extLst>
            <c:ext xmlns:c16="http://schemas.microsoft.com/office/drawing/2014/chart" uri="{C3380CC4-5D6E-409C-BE32-E72D297353CC}">
              <c16:uniqueId val="{00000000-16FF-4594-8002-8FD68F205B89}"/>
            </c:ext>
          </c:extLst>
        </c:ser>
        <c:dLbls>
          <c:showLegendKey val="0"/>
          <c:showVal val="0"/>
          <c:showCatName val="0"/>
          <c:showSerName val="0"/>
          <c:showPercent val="0"/>
          <c:showBubbleSize val="0"/>
        </c:dLbls>
        <c:gapWidth val="219"/>
        <c:overlap val="-27"/>
        <c:axId val="1493984592"/>
        <c:axId val="1493985072"/>
      </c:barChart>
      <c:catAx>
        <c:axId val="149398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493985072"/>
        <c:crosses val="autoZero"/>
        <c:auto val="1"/>
        <c:lblAlgn val="ctr"/>
        <c:lblOffset val="100"/>
        <c:noMultiLvlLbl val="0"/>
      </c:catAx>
      <c:valAx>
        <c:axId val="14939850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493984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 Commercial Insurance Dashboard - Excel.xlsm]Pivot-Retention!Retention Ratio by Coverage Type</c:name>
    <c:fmtId val="10"/>
  </c:pivotSource>
  <c:chart>
    <c:title>
      <c:tx>
        <c:rich>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r>
              <a:rPr lang="en-PH" sz="1600" b="1" i="0" u="none" strike="noStrike" kern="1200" cap="all" spc="0" baseline="0">
                <a:solidFill>
                  <a:sysClr val="windowText" lastClr="000000">
                    <a:lumMod val="65000"/>
                    <a:lumOff val="35000"/>
                  </a:sysClr>
                </a:solidFill>
                <a:latin typeface="+mn-lt"/>
                <a:ea typeface="+mn-ea"/>
                <a:cs typeface="+mn-cs"/>
              </a:rPr>
              <a:t>PREMIUM Retention Ratio by Coverage Type </a:t>
            </a:r>
          </a:p>
        </c:rich>
      </c:tx>
      <c:layout>
        <c:manualLayout>
          <c:xMode val="edge"/>
          <c:yMode val="edge"/>
          <c:x val="0.12373193989569599"/>
          <c:y val="2.661650747410392E-2"/>
        </c:manualLayout>
      </c:layout>
      <c:overlay val="0"/>
      <c:spPr>
        <a:noFill/>
        <a:ln>
          <a:noFill/>
        </a:ln>
        <a:effectLst/>
      </c:spPr>
      <c:txPr>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'Pivot-Retention'!$B$19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'Pivot-Retention'!$A$20:$A$25</c:f>
              <c:strCache>
                <c:ptCount val="5"/>
                <c:pt idx="0">
                  <c:v>Commercial Auto</c:v>
                </c:pt>
                <c:pt idx="1">
                  <c:v>Commercial General Liability</c:v>
                </c:pt>
                <c:pt idx="2">
                  <c:v>Commercial Property</c:v>
                </c:pt>
                <c:pt idx="3">
                  <c:v>Umbrella</c:v>
                </c:pt>
                <c:pt idx="4">
                  <c:v>Workers' Compensation</c:v>
                </c:pt>
              </c:strCache>
            </c:strRef>
          </c:cat>
          <c:val>
            <c:numRef>
              <c:f>'Pivot-Retention'!$B$20:$B$25</c:f>
              <c:numCache>
                <c:formatCode>0.00%</c:formatCode>
                <c:ptCount val="5"/>
                <c:pt idx="0">
                  <c:v>0.96853188387351974</c:v>
                </c:pt>
                <c:pt idx="1">
                  <c:v>0.94295470719439312</c:v>
                </c:pt>
                <c:pt idx="2">
                  <c:v>0.88674147791806857</c:v>
                </c:pt>
                <c:pt idx="3">
                  <c:v>0.88171611931699556</c:v>
                </c:pt>
                <c:pt idx="4">
                  <c:v>0.9306526158650813</c:v>
                </c:pt>
              </c:numCache>
            </c:numRef>
          </c:val>
          <c:extLst>
            <c:ext xmlns:c16="http://schemas.microsoft.com/office/drawing/2014/chart" uri="{C3380CC4-5D6E-409C-BE32-E72D297353CC}">
              <c16:uniqueId val="{00000002-7566-4F73-8DD1-553FB1A2728F}"/>
            </c:ext>
          </c:extLst>
        </c:ser>
        <c:dLbls>
          <c:showLegendKey val="0"/>
          <c:showVal val="0"/>
          <c:showCatName val="0"/>
          <c:showSerName val="0"/>
          <c:showPercent val="0"/>
          <c:showBubbleSize val="0"/>
        </c:dLbls>
        <c:gapWidth val="100"/>
        <c:overlap val="-7"/>
        <c:axId val="1628485472"/>
        <c:axId val="1628480672"/>
      </c:barChart>
      <c:catAx>
        <c:axId val="162848547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2"/>
                </a:solidFill>
                <a:latin typeface="+mn-lt"/>
                <a:ea typeface="+mn-ea"/>
                <a:cs typeface="+mn-cs"/>
              </a:defRPr>
            </a:pPr>
            <a:endParaRPr lang="en-US"/>
          </a:p>
        </c:txPr>
        <c:crossAx val="1628480672"/>
        <c:crosses val="autoZero"/>
        <c:auto val="1"/>
        <c:lblAlgn val="ctr"/>
        <c:lblOffset val="100"/>
        <c:noMultiLvlLbl val="0"/>
      </c:catAx>
      <c:valAx>
        <c:axId val="1628480672"/>
        <c:scaling>
          <c:orientation val="minMax"/>
        </c:scaling>
        <c:delete val="0"/>
        <c:axPos val="l"/>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28485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r>
              <a:rPr lang="en-PH" sz="1600" b="1" i="0" u="none" strike="noStrike" kern="1200" cap="all" spc="0" baseline="0">
                <a:solidFill>
                  <a:sysClr val="windowText" lastClr="000000">
                    <a:lumMod val="65000"/>
                    <a:lumOff val="35000"/>
                  </a:sysClr>
                </a:solidFill>
                <a:latin typeface="+mn-lt"/>
                <a:ea typeface="+mn-ea"/>
                <a:cs typeface="+mn-cs"/>
              </a:rPr>
              <a:t>Retention by Line Type</a:t>
            </a:r>
          </a:p>
        </c:rich>
      </c:tx>
      <c:overlay val="0"/>
      <c:spPr>
        <a:noFill/>
        <a:ln>
          <a:noFill/>
        </a:ln>
        <a:effectLst/>
      </c:spPr>
      <c:txPr>
        <a:bodyPr rot="0" spcFirstLastPara="1" vertOverflow="ellipsis" vert="horz" wrap="square" anchor="ctr" anchorCtr="1"/>
        <a:lstStyle/>
        <a:p>
          <a:pPr algn="ctr" rtl="0">
            <a:defRPr lang="en-PH" sz="1600" b="1" i="0" u="none" strike="noStrike" kern="1200" cap="all"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strRef>
              <c:f>'Pivot-Retention'!$G$27</c:f>
              <c:strCache>
                <c:ptCount val="1"/>
                <c:pt idx="0">
                  <c:v>Premium Retention Ratio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'Pivot-Retention'!$F$28:$F$29</c:f>
              <c:strCache>
                <c:ptCount val="2"/>
                <c:pt idx="0">
                  <c:v>PKG</c:v>
                </c:pt>
                <c:pt idx="1">
                  <c:v>WC</c:v>
                </c:pt>
              </c:strCache>
            </c:strRef>
          </c:cat>
          <c:val>
            <c:numRef>
              <c:f>'Pivot-Retention'!$G$28:$G$29</c:f>
              <c:numCache>
                <c:formatCode>0.00%</c:formatCode>
                <c:ptCount val="2"/>
                <c:pt idx="0">
                  <c:v>0.94536927551887007</c:v>
                </c:pt>
                <c:pt idx="1">
                  <c:v>0.9306526158650813</c:v>
                </c:pt>
              </c:numCache>
            </c:numRef>
          </c:val>
          <c:extLst>
            <c:ext xmlns:c16="http://schemas.microsoft.com/office/drawing/2014/chart" uri="{C3380CC4-5D6E-409C-BE32-E72D297353CC}">
              <c16:uniqueId val="{00000000-4239-433F-ADD9-52876E13E7A3}"/>
            </c:ext>
          </c:extLst>
        </c:ser>
        <c:ser>
          <c:idx val="1"/>
          <c:order val="1"/>
          <c:tx>
            <c:strRef>
              <c:f>'Pivot-Retention'!$H$27</c:f>
              <c:strCache>
                <c:ptCount val="1"/>
                <c:pt idx="0">
                  <c:v>Account Retention Ratio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cat>
            <c:strRef>
              <c:f>'Pivot-Retention'!$F$28:$F$29</c:f>
              <c:strCache>
                <c:ptCount val="2"/>
                <c:pt idx="0">
                  <c:v>PKG</c:v>
                </c:pt>
                <c:pt idx="1">
                  <c:v>WC</c:v>
                </c:pt>
              </c:strCache>
            </c:strRef>
          </c:cat>
          <c:val>
            <c:numRef>
              <c:f>'Pivot-Retention'!$H$28:$H$29</c:f>
              <c:numCache>
                <c:formatCode>0.00%</c:formatCode>
                <c:ptCount val="2"/>
                <c:pt idx="0">
                  <c:v>0.83671171171171166</c:v>
                </c:pt>
                <c:pt idx="1">
                  <c:v>0.88813559322033897</c:v>
                </c:pt>
              </c:numCache>
            </c:numRef>
          </c:val>
          <c:extLst>
            <c:ext xmlns:c16="http://schemas.microsoft.com/office/drawing/2014/chart" uri="{C3380CC4-5D6E-409C-BE32-E72D297353CC}">
              <c16:uniqueId val="{00000001-4239-433F-ADD9-52876E13E7A3}"/>
            </c:ext>
          </c:extLst>
        </c:ser>
        <c:dLbls>
          <c:showLegendKey val="0"/>
          <c:showVal val="0"/>
          <c:showCatName val="0"/>
          <c:showSerName val="0"/>
          <c:showPercent val="0"/>
          <c:showBubbleSize val="0"/>
        </c:dLbls>
        <c:gapWidth val="100"/>
        <c:overlap val="-10"/>
        <c:axId val="315059920"/>
        <c:axId val="315060400"/>
      </c:barChart>
      <c:catAx>
        <c:axId val="31505992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15060400"/>
        <c:crosses val="autoZero"/>
        <c:auto val="1"/>
        <c:lblAlgn val="ctr"/>
        <c:lblOffset val="100"/>
        <c:noMultiLvlLbl val="0"/>
      </c:catAx>
      <c:valAx>
        <c:axId val="315060400"/>
        <c:scaling>
          <c:orientation val="minMax"/>
          <c:min val="0.5"/>
        </c:scaling>
        <c:delete val="0"/>
        <c:axPos val="l"/>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15059920"/>
        <c:crosses val="autoZero"/>
        <c:crossBetween val="between"/>
      </c:valAx>
      <c:spPr>
        <a:noFill/>
        <a:ln>
          <a:noFill/>
        </a:ln>
        <a:effectLst/>
      </c:spPr>
    </c:plotArea>
    <c:legend>
      <c:legendPos val="b"/>
      <c:layout>
        <c:manualLayout>
          <c:xMode val="edge"/>
          <c:yMode val="edge"/>
          <c:x val="7.5889202129021449E-2"/>
          <c:y val="0.91815084290830606"/>
          <c:w val="0.8482215957419571"/>
          <c:h val="7.317645299377306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bg1">
          <a:lumMod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Premium Concentration Map</cx:v>
        </cx:txData>
      </cx:tx>
      <cx:txPr>
        <a:bodyPr spcFirstLastPara="1" vertOverflow="ellipsis" horzOverflow="overflow" wrap="square" lIns="0" tIns="0" rIns="0" bIns="0" anchor="ctr" anchorCtr="1"/>
        <a:lstStyle/>
        <a:p>
          <a:pPr algn="ctr" rtl="0">
            <a:defRPr lang="en-US" sz="1600" b="1" i="0" u="none" strike="noStrike" kern="1200" spc="0" baseline="0">
              <a:solidFill>
                <a:sysClr val="windowText" lastClr="000000">
                  <a:lumMod val="65000"/>
                  <a:lumOff val="35000"/>
                </a:sysClr>
              </a:solidFill>
              <a:latin typeface="+mn-lt"/>
              <a:ea typeface="+mn-ea"/>
              <a:cs typeface="+mn-cs"/>
            </a:defRPr>
          </a:pPr>
          <a:r>
            <a:rPr lang="en-US" sz="1600" b="1" i="0" u="none" strike="noStrike" kern="1200" cap="all" spc="0" baseline="0">
              <a:solidFill>
                <a:sysClr val="windowText" lastClr="000000">
                  <a:lumMod val="65000"/>
                  <a:lumOff val="35000"/>
                </a:sysClr>
              </a:solidFill>
              <a:latin typeface="+mn-lt"/>
              <a:ea typeface="+mn-ea"/>
              <a:cs typeface="+mn-cs"/>
            </a:rPr>
            <a:t>Premium Concentration Map</a:t>
          </a:r>
        </a:p>
      </cx:txPr>
    </cx:title>
    <cx:plotArea>
      <cx:plotAreaRegion>
        <cx:series layoutId="regionMap" uniqueId="{B63BEFB0-F1C4-49F2-BF42-911274578E13}" formatIdx="0">
          <cx:tx>
            <cx:txData>
              <cx:f>_xlchart.v5.2</cx:f>
              <cx:v>Total Premium</cx:v>
            </cx:txData>
          </cx:tx>
          <cx:dataId val="0"/>
          <cx:layoutPr>
            <cx:geography cultureLanguage="en-US" cultureRegion="PH" attribution="Powered by Bing">
              <cx:geoCache provider="{E9337A44-BEBE-4D9F-B70C-5C5E7DAFC167}">
                <cx:binary>1H3Zctu41u6rpHJ96CZGErv+/quakuUpdhI7SXfnhqXYbs4E5+npzwdLcmzG7ez4uE6VtHe1KqIg
YK0Pa16A/+d6+M91eruu3gxZmtf/uR5+fxs2TfGf336rr8PbbF0fZNF1pWv9T3NwrbPf9D//RNe3
v91U6z7Kg9+oTfhv1+G6am6Ht//7P/i14Fa/09frJtL5x/a2Gi9v6zZt6meePfnozfomi/JlVDdV
dN2Q399eLd++uc2bqBk/jcXt728fPX/75rf5r/ww45sUi2raG4zl/IAzSbhwHHX3ct6+SXUebB9b
xLYPKLO5IpLvZr1YZxh5pdsmfLNcJ7pZ7548tZ671axvbqrbugYpd+/z0Y8o2BB4rdu8MTwLwL7f
337Oo+b25s1Vs25u67dvolovNl9YaEPG56s7un97zPX//Z/ZB+DE7JMHwMzZ9rNHP+Dy+dNzfPg1
XJg6YJQ5jqTCvnvRGS6EHEjHpZRKuZt1g8vnZh3uPvnv8diMmuFgCNpDHC4Wz9H/iziIA8EUcwSz
n5QPRx0QVzBXSrnBaYbGha4gJYt1pdMof4GczMfPEDKk7iFCny5eFSGXU6Vs131SUlx5wDijkjh0
85zs5t7Iy6fbPIdqur3dffzfC82DoTNcDIF7iMvF388x4dckh9MDxRTljG35zh5rMEccSDwRMD4b
yZpLzm3/5m9dJc+t6GnbcnE/coaKIW8PUTk/fI4Hv4iKgDRIyQUTT+ozqQ4oASS2s0VlZvXP11H+
AknZDpvhYQjbQzwWf7weHsw5oAKAKKLutdMj/4uoA6O6HMLJBrDd3BvttVin0T+6yqMX2JaHY2fI
GBL3EJmL5Y47TynxX5QU54BzyWyXsA3j1WP9ZTxjLhWjdAsMnm+88g0yG8v9Uv/48egZOobMPUTn
0187Dv2/o8MImM9c7hLgYF6w6g/lRsF/huVRjgPXwLzc3dw7qz+s691HTy3nadPy6fZu2AwPQ9ge
4rGAe/9qcSQ5EI4ggrFtvDLDw6EHDnOpS6jYTbpVYBru13UTXbfN7sF/D8fi4eAZKIa6PQTl4vQ5
NvyiCrMPoLxsJdhWSGZBpMNNDCmQudjIiOK7ubcqDI7U6W1V3467z/97aIwTths7Q8aQuIfIfIFN
fC1xgdkXhLqKyW3aBerpofpy3AOpXFsoe/sczvND4/IlqoLoRUb/+8gZKoa8PURl9W7Hmaf25q/J
C3UPhBIC/u9WHmYm36UH3HUYpy7bGJ0ZKqtUV9HN+rkFPW1W7gfOMDHE7SEmF+fPseDXMGFIUFLC
4P9uEyyzMJLY8oDYLtScC5PzUEaMBjq/HaJrvfv8qR3yNCAPx84wMcTtISaL989x4RcxcQ/gUAlh
8+8plYfai9jImnHHZXImIAsNCVnfvACQ7yNncBi69hCO81c0Jsi0IEJkjg1Tf/eaGxOkim1hM+Yi
uf9QQs7Xdb2+Dtv6tmnq3aP/Xkhmw2fAGAr3EJg/XxMYhJCEMOG4/1JcofaBEJK7Nt84aDMN9ue6
DlFaanT+6+A8HDtDxpC4h8i8e0VkmH2gXPBc3pv6x/6XIgeuIiivuFuRmnnG73Qb1dH6JRn9B0Nn
uBgC9xCX95fP7c5fsyycIWnsSlcyuXXBHuNC7iQGyMG87GbdxCrvq9vgJXKyGzfDwhC1h1icvKI3
zBE9Uk5gxbep4Lk3jNIXB1LC3aaSZwmwkxQlLx29wLB8HzlDxZC3h6h8eEXNBVRchXzxttj1Q+LL
cQ5c5rpIfH13Bh7a/A8od9Vj2q1fFD0+Hj1Dx5C5h+icI1G04dBTrs8v6i/nAH6WIMrh9xHiY88Y
6XyO0F+ymUU513nzIntyP3CGhiFrD9F4f/yKaCBDTxDPqwey8BANxPN4whDRO/doPZSV92H0glBl
M2qGhiFrD9E4X74eGgxRo6AOCo+PbbojgQKhKBZv7cwsaDxfV2O6zm+eW8nTUfz3kTM0DFn7iMbV
czz4NU3FsPep7SL9+y+5LigqgQI9p9sYf1aeP4/q2vy/KKLnFvUvwDwcPMcGRO4hNn+ePMeGX8MG
TXkSRUfB5NaGzyTGVSimUGQq1dN5yD+j+lrndfSSsPH70BkuhsA9xOXoFX0vyAyCdeqiG3JjL8hj
TeYylIw5g+3femczTXZ0q5G2Xz+3UZ6Wl/uBM0wMcXuIyRe4Jq/mcfED2xEU/wOzHxp3VBylpFJJ
5IbvXrPC45fbKoPP9dxKngbjfuAMDEPVHoJx/rqJYVS0xH0+y54VHBUKKI6DZP6uZ2KGiTEquq1e
aFE2I2eoGPL2EJU//35uY/6iOUEnnlKSUrYNSmaoEBvVSEE4R+l+Iyq7uTeplT9HjQb0YPfhU1HS
05JyP3CGiSFuDzE5e033y0UpkaM5BXH63WtmSpR7wFybuPaDPr2HocnZOq9f0sCyGzdDxJC2h4ic
wyd5RUPiOtxRjrut/s6qKK6A02UrZPK3z39wiK/DKFi/wOc6j3YjZ6gY8vYQlRM0P78WKjgHYfjN
XRiVu9fMyqO7G01FAGXXZTyzKCf5zcvS9PcDZ5gY4vYQkz++viIm/ADROmoju87t+ZkhczYFWS6F
AHKn2x7qrj+qaNIvKZ3cD5xhYojbQ0yuFq+ICQonNjIodNcPOZcTkzZGXELI09rr6u4018vPqczH
zxAypO4hQuevqMm4OYeiCGe71P3c4vMDotBYBMHabYuN+3UemQMqLzpl92DoDBBD2R4C8v5sx5un
vNBfc4sZmlRchh7vbcfqDy3E8IrRWGTbu6ORajf3tuKYpOtQZy8I59/fj5yhYsjbQ1TO4M+/msEH
16lDXSm+N24/DOvhhlHXQRBJtrmvmcE/w0La62R8bkVPRyvfR85QMeTtISp/vGIt2GSLYdJx3HRm
6+F/uRwlL2pv4ZoJyR/p+tv6JTJyP3AGhqFqH8FAP8GriQiHLYcVYWSbu59FKibLwhQKXzufeSYi
f1TJC6PH7yPnqIC8PUTl8uT1UOFweqmLrDywuXvNUHFwQoLgjKpxjO9e8NAeesWXIU6yvzmpX1bq
ejx6ho4hcw/Rufiy49ArGHucB0KnHc49fm+LeGhWCJGod+Egt7M9Rgzv7CE6F7fd+iWd3btxM0QM
afuICKrYr6XF0OolXZz+VbsTQ7OIxciLuf8ATa2byH/mFpsW7eN1VqBFsrp9bllPW/vZ8Dk+IHQP
8TlBXfvV8OHIQOL8CVrAntRnhKBKiQqkg2Mqu1k3jvHJDfzi3UdPie7TiGyHzZAwJO0jEn88x4Bf
C1TQ343j2FI4/OmmIsUQqKCXldjb57PM5InuXxCkbEbN0QBZe4jGn69pSXA0i1P0dKNl5e4194ht
HNhGT5Gyt0XimZ3/87Zu3nw/hfXv4vq0lMyGz/AxhO4hPheHrygtsBs4Lm/uzrm3Gw8tPU4Go3/Y
QTVsG/fPpOXi9lu1rpMXSMz3kTNUDHl7iMofr5hskchuoTfCsenW/+KPq/VE0APqKJfDIdjthY01
QSD4IjR242ZYGKL2EIvlK0oIaio2Or8kJGCjwcDxhxKCm1k4WvA5I9tQZmbfl7fpul+/xOn6PnKG
iiFvD1B5fokPVfmjb/7inWzAB6e1YO5xpOvuNfOMocFQGcbhul3DJGRpM/dGYmZ3pf37sp62MLPh
jyj5/3QR279f0nZ/l91y3awP7y7Be3BP2/NP78jFpXyzoY885kfU7th6cvP7W8rB5fur9cxP/Jzn
9+Nu13Xz+1tLygPlMAZPDuihFGDD9PRwB35/i/N75kA4DrEiHMJ9MC6SB7m5Ouz3t4iDGE67AO7t
7Qm1KdVgCNppGUVzsyIwdwpXxNzfOvhBpyMOw9xzY/vvN3mbfdBR3tS/v2XYU8Xma2aVZkacrVHw
XKiDS03Q5Ibn1+tL9H3g2+T/pCSuctIn4tYlftOqQ1rwwkoXdtFF0xch2iJZc6sS9Sovx3rky4YO
IhwWlvbtb0Fe8dxaaDokzqkKxdguE2Xl5XGvsrQ+T0VWWKOnk0EU30TSxINegldpzBaB43By6wx6
bC/TcHDSteuKwr9mGSvlRSCjsmBeRqIaS+GFqLL3IbGbPl8GqaiSwtO9yLJ3xBlLLDnIMjKe0Yzl
8T9W3WmMeQDpE0yCZ/eIRwhFKVdII5gDGGAXdsRDHjkki9pQhu6t3+s8Lo+bjKf8OOVdXTnHUx00
Ub+YogI39qS2H1F/9fz0BBHv4/lN7xTDlVpoaYO3r8zzBxhNMXNracvoJiYJS6JFo5lgoacUtcp4
VQ19UDXLKmwCHnoWt6Yi/9BzNtZ0Qfgke3bayDCvE0/rklXkAqmsEs+eXyS28MM1OsgFM5wKws0G
qA6bbfl4jUMYWTSsmHUjraqz6TKYnMApV6nLG2Z7edVI+TURtt8gZ3Uvbj/HxszLFRpqcF8iRRlt
Pm/RjtrRFnNvghF7TnqdXaT1XyH3aR54fRy10fvcx32fjReGGrcqes9PD5M5I9vBXTRoDlVc4Nig
Y9jyAJpAdJFlDyG7sZzUKdlC9LYUawiS1ZzoKXLSi8gimpyzpBzbq6S27Sn0kNpIwZRfXQlyWBLh
Io4umoqw/XgloRP6aTza1Q2XPURuNRI5kWQlqr6t+WHk+lx+rVqwoPRqCSf6q7bHrlKHXaTtov8J
KvAUHrNFUHTMIhFtesnRojnbDY2M7HhMcv/aV1MuqiNdFpk/Hlp+VqvxaHSrAVvkefrJTJM55tYM
XPhnBBUJDHRRPWZAoKZYqKKxviFx5GTW8dCERiCyQYe4VbTtYz7xRZTVIy28QVEGRojIDturrJDx
uMgtUuVXKguzKl+WQlf0MuuivP72/DKNPn2gbx2cC7YRz+MsEK7NgbTMdEnb+25ll9PwbaiaCpvA
bhMb+NhDz4TlDRXrrKuCJqURmqbX5i0qgvYn+PzALOQ9kVpgNg6Uccah2h4zyy1p3Yy11N/yVFjQ
4TG019R73Wg3ozhjvoDer4MWFYUsFjk0alVkFRHHrhVbXeKVIbSt0fxjiFF5NKXdGR+SQmc/USsm
Cpjxy1yWQs2dp0BYypl9GlifFyqf2Lfap9LKDuOmLtL2Qzk1UZEv+nIssTjLyTo802OZ6XHpJtNo
XfVF4Z/UqkrjYJFNkz2eZWGZN76XK1v6zaIVtpVeykwFU7agTA1QidSKR5Kf2pNK8atJ5Pdl+RMx
JWRGEG6kxEE+JW0cEEceTcw0BnZmXnZ5V3x1hBaxWBQ2buopPd9vlaoWZHIsqHZ/3GjPtOV41t6p
k4L4Lh4NfcNkuWp79nMZ4nMtjvNpcEaEIoTiOO4P2yIZkjrzQ118LSpIUXnI6sTl55SEbDxjdTuC
Hcrv0ulLFg7j6HhtWPVluIDC7+VlUE6+dVxlPJ6+VFZbyws3ksZBGHiXpeooaYWBR9dMYQuNnSO6
y6KKk+nLlMqkTzw7TY3RisB9AKRzFeJDNqKt6IubDQOwYyIe8VZPdtC4y0LUrF5JpzXYJUMQwcEo
76ZXbmCNvefqIcZPaDgPWHlk5cY3aAqRJeuhlnlZrFRXke6KMz0176oq8SsvTbOKZgsr8LPhOOAw
rn/nbu7zL53dEWwyxw3gZ3RlruGiPK8b5loT3HfQdQAfnzsSlzfNtgbzxzwgqki/TiSrq8AbqO0U
tdfrWKcnrC17KIrnZ5xrI2pyi5TAbuOeFfXDjHVl12Gfsf5vNrVmM/YtN+qP1k4C4y27Usivfswm
bMKetk0dnDtQLNinzy/DXAb2SMoZqszUga3ApVSUw0t+rI4m1rWlpWT2JeN51jCv0a2wbnUZltBG
YVLn5LDyHR196Go3gMYpQqGDw8BtaKc9tA30aec1NCjPUt+VVwOrUnf06p7I7rJxLTtalGIa9Bk2
kR16sc39qPC4L4kR9tDGPtRdCO/ixI+Txkh+h4LSe1MVL0aPJRUbuqPnKZ7rNRe3ctjmEmd6d10K
YoLHFCfSD/O+rJ3PXZvbcGJFVVE4sd1k9i2yJZwfh6QfsG2HRDG8Bc2dZ2vJwmxp1sY99a/8QZot
TctoyqrjqKDMqMhyqm2yKtOuqKOjSYwJpM7vM+NTk9HNIJ0OKSFGz5NEZ5rNhQfkwmxCqwFB9KPN
VHXJ8mzScU4/u03IIFtNEZgFNBZrjejeyTEOnY1Ymx8ORsShK41KqYoShsYKCdx4MgjzkS4TZIdS
FTv8OOpTw4dy7LW88MsB34pCZkgcg0zWq8RyKrYq3Kpj9WKEvQC5PyFtFgGANEVw/xPOL6DqweHv
PUarGRLipK0eP7OgM5qqqUpsrSmdIn3d2G5Cc29sdDl9cWhu7GNmaQJABpmlwXg4ZZI0wUoxq+0/
w0utwI7eiRl2H+smaJM8shS2GO/Twmi3FmrzOKJFD7XWwCPBhFHj2/gXYiwCVmQBByuaxgmtZiHS
NoZIhIrG+NeGP0YVmlTnc572TEaRokO7Bzxt4SLstH9wdUk/cTnK0vrUZY6Gdti4tzR0hy5ZILIM
g/xnamFmjsyUHOlaasMsoYA+D7zsWMNrLQbnU90S7JBmxH020RFsP/jD44Jrcej3lh5qT6ZsBMPT
zs/hskDpgUt9NaTNB0fWrh+v/Ia7UAYQyO6yQlYMFiCzIPjNkMNQbWELyj4HK4fUzSErkCIDR5AM
Bggrjgje1Bir7tLWmcZKRJLANiWyMXHq89zmij3WiSDeGAEoCVTc0L05j2zgDtZWYA/jpzAcZep7
TZuwYuH3th9fSDrxajwsw0oWrqcoVXHoVVUZlad22rJBeAW8HeusCjKLn/tZ6LBF2eshuLaj1D7u
/ZbLZeLkOr3hcTpVl5mWGf7gwUTS/j3viD1MSzfOlSgWJfzHul31vXC7i6oM/UF7MrMz8o7ZFVHL
PK8UWcRD01a+pwe3nGIvzLuKD4tgSDoIQzdV/Zh6gyViHq8UJS2/kmkz8mBhD6Tt26NC9SHx4b/5
QXPShA48s4Uzpf00IazFVixOhmT0W6+si1iuOuUEbCkya5g+9VLT6EvL08BfMt5QshgRn+rRk0FT
q6WKaJ8sApEGx7hJqVmW2u6nM1/ltn1EehLSVWDVbmgfFonO+OdRdEFifVbaHoZPQzOw5tyqm9y6
hMVw2htRSVl9npwuyLVXaE3C+qMapjQ58iNkN1aT5m6mPZVoRsOFU0116X4jWezmNyEtdDcssVXG
8la1Td/biyTtaxIfN35eCneJOECk8sjPrEReKOJYSXLUyYLWaXgbujlrwOWBMLfi5xPTHbb0RKq6
CD/iNGkj7cM850XhnLTKj8L0XS6GpAwO4y5o+u5dL/wgilY+z/pWXPo5ZeWJjHkYuCvsFckSr+gm
G2Y9rd2oV15gcVk2y9Cvpng86YPaCqOjPspgbRaJ6jkUbFdErfhLW60U9Qk2R2/5i57BbSEXbQGv
S3nNyNxBvk+p4+Ct2XxoRVGKZzidzzHdpGtefpvaUtHuNJZVEdBjMliW4yzGWCStczTkMclST/DO
2EVbWBHICZiAUVkP/oiDtItYhEoE78e+6AvnQ+xbcZ+unIRZtDhJ2lG53XsZMxEpr1TK5CScqhFh
8sUJfN+azjhPa3DKGkuo7HNo7TIUZxbzKyd9R6IyIumHOO5j1z/sYyiC4FBHuHyzWkBlmSWNnZXa
9NAOwjEql3aRxJW7zBvbEvlfNKA55sviVKnPbeCW5aJC6A3OUreNYEEWRIbmR7B+uCxeWSrj0/Ow
BvWLIiQ5k6s47A3HWNokeNN12FhXeeYYlc+7JnCdheobjQ0w5fA3jhpVZfhesSE1bMQE9pUxOisd
2JLax2xpSBBk5iQy8JCCh1T8SdLB8DnnKkYuyWqtClBYeeKG/LYsEdCUqyqK4GktepeMTrmI3FC0
FhDkbdl+aeK8jXLwywonfRS2EyfDuRs7ZskRkC6mK4mdhRkYHpXffGswG0xWlkFejBY+S1VmWNN1
BF+FiXXLHmvocN4ZNG7pqSrGym9IuIX4TAyFlleJ4L5iC94rJIC8wgkJeLHdPf5UK/ykE1uGOL8Z
75jRYtdUi62Pq8QkzL9YLZJzZkeVdbVltbX5+o7Jm+8hU0CTc4cWGRZAcivsviWRLKLqKMrZCKJL
OuHvzHgBZUFkXyEAD7TyxAYoPXUNthoi77YKTnKiRl94JAm7Ub5XWavBpY5mKb5CC+TYqgXSHH6n
vMQejdMbZOidhYw6gV1+UxsO6gISBL22oSmkEWK0RaFz2ZPjsXVNdG5voN1sD+knKfgjeYQRh8JJ
DfGDHEPs04BUZpqQhxIfjrq0nfDzZEW8bU5BKTPs3WykqR1brBJEml8hUVVjHCobDLurbkKz9A1D
ramf8A+dMs2dQ8sWeRKfTKiyD8VRYCOJZB/2Uash0yoOTOaj7oFv1Dm0/EZkkGP71AIeK4ivOji7
72vkss0P0s688S5w8ZbmthGHbBJm/Xkrg7D/3KZBGkSrPHDxu2HJSMCOk3p0SHPGNnslimvVOEdb
lqu4q7CcIWIJfgQWQGPyuIgS2PmOlJO0P8Nzi91uWZRWk0cLuw58TC7iEPe0L5u0QG4zRcIAKRvA
FLYnjg6MOLewr/gsGVsZu6sEzuIwnjJVp4M+bri2s2yRKp5mnefXAdKGRJEW3w+bssYbnEaRXmRl
i/+OWY+8nbB7glRRiVx+etEljY+kQF/FmJ2Ege6+yNwfEAX442T2fq+gyuPVwEoKDeNWYdq6h2kG
E5sdDlbuq/pEKJiq4W9bDjH0TZBqnSTH23Ry3KRhFa/aMEW8ez3yGn/34biIQ7DjiN3JTKndFAyr
/T7xpy8sdHXffC5ZH/byuNmQPqigBotYMUwJKEqCvhaHcrIJtFxTccM+MhRm1yBfZbb4Jn/q1kkP
DpCWGnqbKKJ4q7DB8f0yQvbR8qJ0Ql4Zx2OSXHlIWYwyO2cFqfANORITw3airbGvNkmWiYi08ldt
XlY+PQn8csJvTJvUm4+wHFnDUvAEKUqfJAh9swyxU75oUiQmxFmWSCNPDe8jJOGDxG2gKpn0R9i8
eoSmiVeIbA3z2oiZVAFt3QS5+DjNAwzHbSeg8u8e7plvnfZ+XVXRhWKxSVLqFubu3El8JpuPHGms
0T8c/Ngaw5XsC5HWS6Qu8KeaPAdJIPmVB4wgJIcxVAB/svgEqmSeGbORCd9st4pWBJtvw8m40chE
s8iOWHfaTyLznY/J1PbWVQVnGlmFqSiV/Ap9i/1l9cUEDsTcNjT4RW5B+SO8NFmqNIK/Cs9aZbov
vko1hiX5xodUphdSlsXorzjVdWP900ckHvxDWDSWCq9Okf+2Fm5KnOoLMpJ90nyygzIOgoUvRhYO
l70D36a8UV3UlfTv2neRmjiqkrbL1MKiU518mXhLufZaWIcBwT4hGj6l4wjVkha7PIsVXXT40HI6
z+lRmRqWW0o2WJZFjATxAr2goyHrTt2kaWf0nxoDo03g/RvhjerMfCO/y977MTWfCWJb+MYYjOaL
PkN2IjtE5G5qG1HqFxDlAN6ifzE1IykOYwiqkUqVmSfbLQufEppIofkRjzYpeKNOrWBRDWPFHI/Q
ynY/tKET9Nrr7RwJez5OvqInfZkbKQ+syaQDa9SJ8MbhljUn5WRjf3Mb9YcL5C3NypMIlcav24lE
pWDSSmwV62oTseVRPDmJF+dFyz8mG4WVbBKNJTposBustDRJyLqSFefLLMhK7XthKVvrqo1EAZqb
HlW87jSigXHjQj5gDqdLzbLaO4GzdAI74vmiNUJeUFNmXOb9YPak4080iTwR1nmWHYZxCmlcbRiC
PLBRegmun8Pv8ppY8VlIWeq4P0l8zQJ65HKgH7CDKZSbJD+klcMGNQTkq+lVqLXEqp0gGCANvYaa
LS1uJCjtkHgJvS4qzdp/Et09ju3M9DhWgRNIm2un5+n3qh201dcOUlUb1RgjB4xVIA6AJD0/1SyB
Dmmy0U6AuZCywn+lCesfVKh6NyldH67kbo/YyaD1oix8zt/jVLTZ3UqGBtQ2ioGw5hUHZFvl+Pxa
HqcQ0HeF/ePijwW4EuVw7HP6eC1+xyjSt3FwhXvUoMYiQYw/Xte4fPtw0nCdf8bnHydEsx4SB9JV
FMlFNcsrJmFlkzSz/ctyyGEoggQW/8QZE6i5rWQ/TyAxabvv5R1DoblUTOCmC5eiL3OeyBzSmAd5
k8rLrcbow8kk7UfJRiFWA6/dbhUX/lR9bHs2xsuszY0+ZxVUg1VPHPboJyt6vNOxIoRS5k5T5iiB
Pvh5WWxUttU7Iysv041Q9fDrIONDm/jQ65HbRYAg5O0IyVQMxgGuhRWahcQFK9tp0ZWI7FciY1rY
3gDVMi6g6kt8HfLhk4toZIgnF/2mnlVs1OzzRMxhBHA4bGTjjxchJUvQwvR438Dulg0drO4irBOj
maY7R6ioRd5+HC235Tg89N+nugQKIDitYW9vhzN/4u3xfM4AbwRXxLYXW7M3BGEZe7aGZtVeVeM6
gF+bDyl/c0QEgoHDbfzuTy4+lFHW+8hEd1F8sTFLcJINGk6SQi7yujQG4/kJTXnvwTbFhkD5yVzJ
gn4UjozmLJ/Zj9MQVZNIjp3cqhKxcLLMYV9lBYH5mQj+OBWgc1HBw19rQ5A5V3WZT7OxDWRwvHFF
OoHsCPYRLTO8PU/VthXjAWHIFWKqu1sBcB2TixtlHyNn26jLOFFYH1UTtcP6kIrBdCO0uO+s1f/U
U44a+kLXAXKrysv8CdGi14igIdkZrDVacIKFTgpkft5RjtyD/SHzRRDo4xG+gdAX/hAlZBgXPkXJ
6e+6LDOEQVVMeV4eZmk70WZha1vW2dKtBFJt79hANJMf1Kael0gEI+y9n2ekHM6TIOwUWmbaTkYE
OZEYrRrHCDScKFumVlwAiq2D4lgYFnrJxq2Ah+7CWMg7NbYJNZLehuruw4xCdSM0NG5A31ELDq2m
LuKEnLb4Alws2ToXrE6NM2dtfJsCxVFIu124ZIq8pG4yMnl5Xak8WsrCSePW26U8SpjN0Ns6Mnce
FCprPfg7la4x4k7ZIbOE2CKR9LBwNabMEkQV3amNakUULNIhw91yR8jnp3H6mcHtVexCjo3ixUks
bcskA+quQp513MRhqh9rVi7DpM2QdkUGxkGVwYvDxtX+wmp10NuZV+JiVEE/qFIVTn8YlBDu8pMY
VTfpT6g3mIoWfECbygvd1CgifIoKZJuDJZqQ0E6wCquSkHiRETid/4wIPWv3VMihp1+JGMbGvUDa
zC8+5krFCT2M89qyEQmjMX9oFmjlQi39MNcjsF32A52q0bMtZCa6BVwzItzFyEe/f5eouqknD+Xo
PkI0rdwKddEotOsjbqdN/03aWTKGS5/D4c69zMmz6q8cmRer9dxNyW2ri0rUwwP5zs2gt+NVHqaS
tvCi7/wsJL6NnzjmjTE6m62R3nmDuZMmCNkqhY6YwusqW2YEmizQDpZBk4R6fWJ16hOUuHavilxZ
6SqLRCC8MAj6KzFGIl6OUe8fRbxjx5HNppOsGrpjZDL0pVNJuhiUCC+cqElt5Iy76pOPTX3MA6Fr
D9IXfourIv0rsCO9HBTxEYumrDlCsIuUEs3FmVvYX3UCccz7Qr6TfVQsHR6GQNe2qlXsDPww1lH7
forTxj6EV94cuqPNUuxYmV2HRXtFCS/OKm4FZ1lXN4eiRgoavS/BcadbtQxV7350irBEXb+IbqK6
9JdpWATeyPN8KXxVnroTzVajn6MKnBeC46fdMV/wOHdWPX7yxEU89q0adHuEvgf/plRJepQMJJ28
UcViFca2vio4cvNeihRN7VlMB5/7YXLXqZULhPJt9ql3aXRo08Y+5bYKI09bFnvHkaZbVU2N+wBi
x/+I5GGEfqWGqRuCUg/iGVKQy47GYbQqxtw6JHXWXNYdR8IBqmBZj0N7yupqTDyR9e7Cd5Qfun9F
HVXjCToQ2uua8pgc6rZoEOZEWTh6He53vnUb4WRLy7eq00yhHWHJSRN/HDqWIE7K9JmoG1IufDfU
azuui3cDrsA7qyUxO9QXpoYadP3pAHf23HaS7gTZb+s0SlhIly603w3pe5Z70+SSEGFzYf3dF2V/
W1rWsKARmdZ1HWuKjoIC7YPTVGPnhmmReuiYqtplMfXJcCrboAw8mxTRxUgcKGKEVIuuZyk7xf36
aXFaDWW1okX7f9k7syVJcS5bv0q/AL8xD2bHzgWDDzEPGZEReSPLEZDQgJBA4unP8qz8qyur++8+
fd9mdVFpER6O4yDtvda3NvF1NnFXQ+l9zTb/NbSE3KURbp91saaFtBiOde/4WrSZl0mXFkbcqSHV
71451GQh7O1+qS0DA8GaYuwzVQc2ST/DmZZ1Ek/iKCEU1HHIzaOLBHtcBm9Yw4zpX+bBz2/aKR7X
s7OuIZFWtKY4PjiuJTQ33Hhu2JvUldtDFS/D1Ih9pZ8pV3sNk4e/YqD2XCu1Ro8VTISzinXZWB2S
q3QU6eelzN0Nhd6/wnZILd6UmJrYYEZHavubvAzkWE8Rqz7rAM1AW6I+o3VGl/kh33J2wEKf5001
7sXJRHJ4AKcDtmMb9EsshTqu1kVHqtb8s07Iy4Y++WWf+V4eZ5X6ms68/+5xQo6DKaztUAb6Z6Or
jNQ6neHYst7U4bCu57xi6jijDo3qvliql0qY6kviVPKBaiK/rPu6f7e4wNu1kPFtCrDgGGKnaGc3
m2fUl0GdbWK9CfTCPu2hFMdkigjILMjJd4MPU+xlDitSSMcSelDG8lMBY6ZRi6BHlln9ArYrwfGv
8VUUiuRA82R5hy43P1Ri0KfIT9Uz53q/7hc6d67Akos2mI93Ig3Nlbbp9iAWoj/osky/JmzF4hDP
fr1LPcfNA03rPkqMvXa62M7j5hIJ3aYUR5LztEV7DMISskd13gNNbggZ9OMel8NLCenkfd5L8wEb
fn/CzVbc7lFgwDDl42GqSHYDhztKGsOrqS13LxJc71oc9j6QDwwS/EPvpJobkCHhQW90flfGpj2a
632/0VVqrwEqMagDXH7ok73iWLO565KClacInl+zqj29L9c+gTKvg28BicGg3fgs3ceq8dyh1m0L
C0m7vGFZshamC/GA1snUU6XIzRao/gEqy3QXpF68TkZ/xmt6CL1j9LpwVDDUFvTOVRT4Zaai8aqS
Kv5kA2K3Zhq28Baoj30Z43Wdj0M8JWlTDVFxnRKpy0MVclFd8aFULXzcdK9X+N1tWe28qOluqrXm
CRF3MoDff+2DucC5zsPN6Ju5WmH0RE5H21mkM79PXBo8FqIaVZM7PchuqJR+ov248g6Wrx+u+cjk
2AZaZIAQCYmCY7Euy/7kS6HtcLyUHmFbzQ6Ps2E4a3Lr2RVDT66nJipQuTQZt2S9hVpClyaxUf9h
K3bpGxlO+Q1wPRK1W4QS8dqgETev2YjuT2Md0cpkOQqnXgArOq0mL66y2IWCftgTT+K19m4OK3sV
Y7ELz2UKR+A4T17odliXzD5XQc8oCJx+qnStA9JPrAnSyj2PCaiZOh7S6VH6KNiPGxpN2oTFHIc3
W0WdaGINHf+2mLCctgDk9lZC2bqisRkbPICUXZnAu4XeTz7Iqz3B6Reh4y10Gs4ulJaKM35vTEpL
0/qc5lMMgX2RuB9K2JuNjXzMuzSy03DDBrizNReQeZvduFnUCfcwfgpL2UmMaSa7HkbhLRshk7bU
je6U9HgQQZuX4VBAEqM6OrNeK9iRNit8HW9wv3MTm7sgq1zRcErSpS5SlkCKg2b3GqlAf1srlCaJ
Vj4+SkmipOvXIbZxgxJuCGQDbx4o2lYXQ/7kg1QWKMxs6cepwUpq8AsyDEY8TQqL0Fzm3aAmVWf9
HLmqY7yIiqFTsZNZdhsFa25fYOZycqJzmX7u1/XTvg/9Sz+oT32lMlqjTeDPG9iOjpREH0NsHiEW
iVzD/ir268nH051ORntYB101ala7qgtgmqrmPOPPWkx5q3Xua1uOKdbX1fCvpif7oZATbLzekVs4
jGXYRG7Z5nbHZpM+VMuQPBcAiHQ7rtB6cD3ggqnBw23fIqnYo5rFUnZLUfQ3ixTy2c6L6Tvr+pWc
oRr3RR1wV525pHMbi3k6sJlkz4KFUVeZQV4zkgW3MXPpdaxgWsp+gXldoS1q45jgiQO2sMfdxfFU
Y2TrxNuwWuelU1Eu78APbuas9EbqatlC18ysp02aL6uqq4gTMKQAIu15yfHhOg+R+3kneNgage89
Hyn8tVbjptzq3TN9h10em/+Ys6kdKeoLHAJ5wq4zHmxR5Y0VanilYx99gvLmDoB2qqMMK34oVEEf
AhrqZuX58BYK/jJRkGA9GrdDERP6LrfYyDpLpHxPQqKvbJwQVxPtaNmMEEeviIrxofsQCvfo1gbN
bnJP0ZZcrVs0fmVDUnxipI/eWJRsNyuc2zZTszwnkIxfIb7H7LKmOVUnNJxvc0IS1K1YHC8XYfo1
ZZdm2At+2bVdvHyRaxmM3ZSPMEIhJsv8LDIxymbRozPwmnYJsbDYaNQkE9aROg9Gmt1Oaom/DMNg
WB1POIaaTsVQNgx/t4H8hWti8Co789zGRWsGgJwatRbrr7iS5qNC1zY0TCVJ+Akb76brKii39RQY
lrdG0eA0zln8cuEGDtG+MluPPlD3WeboF7uWCtsDOs+DtAQ0lCRZcgPrTl8rD6ik1j1Kmhu3WPWF
xcaNzQKZca3HdXJfjfG4V3BTok+zCirmtxWu1VrDkVs7QdfkCiJ1D2RqdDuKeWCj3zEHZSUHXgzm
OvXo3+oA5YhpJzIHWRfMHMxvuK/Zq1mm6b1Qq2vYkiztFAZzeGe3InqGu1ZWoIJQw9W52YbpuKGo
usLqJ7bOzcNAUcpVKD1BcQTyLhm2KGgsuZB4noeZ6rRakTAAkYKLqEkHPtCUrYd+zWGlcNZQhiJN
d5c2dm2In8cYNXUiyP4mFivYfSyjbWnRVRCGJa3K5a4aHdl+8scgjKlI73ObkLJm0Twmnydgo4Fo
1qB0lBxgmDEX3rJB5rJq0G27VNV2H/himwIbbubbAf5VOdUWNHfqW7F6wtm1L0mchM1i0YCph2mF
OpTUDph3ZQ/aqnl863uWyr7dcKvARkEaJxG6Xt0sc3PoUauJsx1swH8s8+LWrBvAP3HRZTO8tmcS
xvBejgqglBGt9mkQ0gdqFcP3kAbApSwFyQwPYAXmjo//nQdVEeI8LlT4tlKDy94yuEzD8x9ibaAu
hoOZqos0GkfEqWvEGi/WPXiBiw+C+3AvvvUpCV1+BFe9436bo6Ua363ahmCoRQmhK0BnS+iWY4vA
cmxe7QBBobwxKCjdXUir0KeN7Rc7s+MOdwvfFrY8KumXpLRi5W02GevFdWLx8fZ6lKAslgbQS8LJ
c2IyNeZdDlB1TK5Ca2cvwSGNBjUOeod+PihVUqzHgZEtA4V0GwPmQumuKqyYvhpRRJXpcTQF915B
hV2hpI4NkCo7bWnXC5eOU6c2EDcVtAMhy5sdpV/ZkWDKCVywlVTK1lE6V2lX+D1Jj/D9+Ksq7fQS
gK4xdSwRPqtTi3unA23Cv4WCocoC/T5o1sl8qYZ21eBUXL3HM8zHPbf+J2V/VY39+gCxdD1BBx5v
ZEiShsW5vaWR97xTCQestVYwglUwPdPKbcV5RglX1IlQPq2d2Jg4ahOCYnSl2gTCOSv7pvaQMCyt
KSd1jn3UtibZ/dMyBptDgRBMHSpQdIiEqiw76jw1vCW8dF+CnTiv6qjf5uipZCPL2g0z9L5qTG/V
9UJXtAZiD1Z0I5pGQ4dyQi8nO2Rs/dYH7qK4oKKORbOzoT8gp7WS4MBtVALOiedKNCRMpexSHy6n
aJHF+7ROabQ0BYl72UBQHDN0qIVf7niZh7aNw8yaN6APwCbAsIKya8B0zCsKpCgGVwRx665H583r
dEYdfutguLl6S1jRFSyfroJ+kUDZbYZwBdg6xYFuxN4ubSmyCpZUYIYjcgv4YgrXB3UCtu40q2mm
jYVg9mUHsIBrg1SPNgglPueuDnmk3IPHl92mFSmrjoKt+B4AXoJ4SFV/E2AZXj6hudyGx4Jyfam6
kng8oYLJr3RaZOMXLJGJPyZrSp/klpBbYJL9t15HOPPltjvgasRCGdn30dVqDLeX0mX2YdPTgI+A
GBvc4YJLrKYFR1iBZdVTBPmwaCsqt3ME0WJsN7AxH7ckRY4wY0t6EimlwBN19jyTXh5MLMK3XC9R
XRXgEAc97SD0l93XiBz5O2Qq47GN7bIi1DUJAPLVuFbruc816LRF7MBBe7I5HG41XdAIdMONEoWP
D3CI4LNiwNa4tP2arFh6A+QdxtqoAnhh0i8zigLhl9vEKnvTx9FatmHWq+IAEEJ92FxhQB0bgU8J
GqD4lOqh7GuOAvx+Di4V74JHl4saNbUf65yRCjgKm8ehxYZOQV5BLnnYORSAes+Vyju2ArBrk5CP
3T47vKbPgNMBG+GqXRP1Y1sG0cVkcc1mMv9eYLVYr50RWrXTvJZPS6aNxdtl2YyGYIQKxGN5m0wk
vi6HiRXAhIjntY5IdR0EQ/zFTyO7coFaHsDq0QYMWPwZqRgr4DMUlW/GbKG6KbZ09K3dPF3qSZeG
dHYYywnrr06maxrFPjuYfMteAzIodwfliiUQAyT39aR49D5WIB5qDhDjToIwCbtiyzyagipGqmEm
YcY7HtHhA8uc3hrsm6jqUJ+3Q6Ln8nLe8vst2SBDJ7Ekd+XEk7cZlEVfr3Z6TxYu37SRssZDFKE9
gqgEKNWvuOQn/d4HW9ijtnJBE6DyuNUW8Z4Fussn0dvgrClu6laPrLg31sgrk83IeuiC3UAXKE4B
CctXKMZjgcugz7+oeE86l4bL06p9fGYY1xk3dC23S7UWcqAzAhJPsSzlaUkGkbd7FaBw4mPljiKL
1+kJadmx1RC3Wo1LPW3mJLMdypfoWng5gA3coreBePdWERPVarEhopMZ63g5kR/AisM2zVLzUqLc
P0Ypib5IEOhvIV6S1YHDiQPy/4bMTXnrYPIf1Wpw15X2MwBl86Bs6EldGhlGuA/2h6oPGCqaKOVH
7AdaoM1YkrYsAKfg1TfbHOuPFGJHWzo0KjMyxXvthki+BuWUPtMhSXmTQtU/KyUiWGEgLVmSfPUW
6r/umIIepL9gg2J8beGBI8X0ho5WcvWk00Wm2b2hw4xVfsGDzMAm6Rn5Z0ACzlM+w2uA4SjvUw+U
xh+3GFmNuE1k6MxwDu3A6X4GyO3NCxndln3NRCrZicqSm7QhqQ5N0JZrlm4aixcDzQJPC3wEraIx
D1uAd9GOsrEM/dholuvQna13UDHrPHbZIU3FVn7KhTBYVGbFJjdhHcuGMGtR54FTaAOf9z2AlhSM
FXBklPGgqjyy0LhpgLGnGVDQQcnv4Rz4YmlhaALU6xa1eTbAsRx7BlpI9eQCkeManGGD9LTfw/lx
TUqDFmZMXK71qyw3stIWRmyJvg+RodHRO0rlYmW7bJjfEHWhSuwyf7FsXyNf46+o0TebTFGS1bsa
sDKcCGKStGqgWF8+SZr3YTUdh96txfzRBv0eZ/VISoafgYUvcncdmAUN8zX1C5nyxoVVWayH/8ae
+z0gAvMPAWqM9EaNCVc6z/6ebxIheg7qVPU1pEiR/HK945xlsJ90wnvQnlu5Ct6EPNVxURd6QhCp
nuCjLI1JhCte6E+j678+rt/dZRwWJi7kiKviwTswD+EV/e4ZjplHNKkfi29Mqku2if8BfnBWTbgQ
Awm77L8xKn/35C/viBg3zsYlOwzL9zJi4K9+L0TD0oTIS3znf7zj+gdVk2RCw5pfiiG1gODW0AWI
fIwUZuUfX8Wv+QkPfziif8wB+CoVkjX9YP72z//7QXL8938ur/nzd36OSvj3f2FCvZaL/GH+y9/C
U2ouAyiWv//Sb38Z7/7r6C4zFH77x38Y5/AvBjY8fV/sZP7FD3+b5vDblJG/TnNAigde/p8owH8Y
59COi9HjV/Nv8se/gUq1/Mu/P7bnMi/hj9f/GuuAB5ih3bgkaEFO/BrS8MdYBwDq/4iiAk9jDC8O
e/Rz4sOvuQ6Xx6FdBniA3YXnj6AfYAb4ypfRDvgRwttIYFYlZkVc0mH/k9EOfxsbkKWYnweIAdNC
Y6A/CO/8jWJAkpVFg3fhCcRPw/sfUx/cO0/OtAShvokTH8OrJSRdRexbxMB7oEP+y8n7dZX9dbpE
dbl1/mLH/zwE3FtRgmfxpDEolN8vdJnlyKeUfXiS2od3JH3zlbpZVtYJfugZgtihmS16v17U6QRt
S/X0WECU6bb4Hc1Qsw+tUEF/G6KNG2V5MBW0wSK6m4ec1Gm21pGibbD20FbV19Rx/NJQW4ExCOwT
XeLu8r8+TWuUMy8LyHTEv+sl6HwGZ1KaS7HH8ps5XIWv9xChQ0i1S5K0IbONT8SrL1mNdEuCIFcJ
Hbqvofpc93YrajB0jymiyHAxyxp2xG2W0bJOTLJ0C7tJA/s4DcJ2DhJBHFTmMa/eoyTolr74vC84
Ak5R3ebA1nPImjPM/2HorJza1fFGW/aEeNwHipK4QyC3W436ZKs4PEKJeuiXAhWY+LL3tjGUNXO+
Tcd8x2FsxoCvR0PEUbEcIRP62ofbVwGnu8/tciOWLaunEMVwvuDN9gOcuvv+opX8/Nb/d3H5z2Ya
/lp3LotDgpwWLvB/vbo8/xy2335mfxnq/pcX/lpWqhxPE4Onj4Gyf86E+bWsgCj7B8gEMGbZZeYF
TIQ/x8Wk2T8qTD9AVYVB85gghE3u16qCMYLoi0BO5qgqETvHi/65hv62UWBCzn9yS2Oz/v2exnQJ
rCh4/myUR7jmMMfg93u6Chek6CG0ocON1scyS3mHMBpkxWlnXaHQv0J6i5+SKV+PpUwhO6y+OmMj
HNqeye0DSAmOMDky1gihlic2hihbCKWiERIYRpGLoWOmf+pVckqZARafwn9Bgfa6Wfawxamp2daX
TcDioY5yCqVgSau64mKql5Sh+p/TKX42Are3UnHR7EnP79JtXT6IpALWWpi0RQJj+hbCHfZl8gK1
50eiDFpuYh995c0TlXl2nLcshYdBLX/C7W6vpCrna18MEBjczJHOSvaxBdztbvyWF2cOd7mj8Kyu
Uk2qg1lsAhVQ7nnb43Te6TyI0f0DBsFNDqu4Ltx8YTVC4U97qENUdRcvM5uzm1CXp2mKn1QYQUtB
8OuWM/QLBL4MdZWtL7nnjg3MIzFUkoMJFW9wwciuFJGGS8C2etxmEOrwSfBl8evdpOxQZEFxxSnN
GyIJr21aqIOLeydOTmATabLF9R1Drz1nYm43P7xWPopfNp7lZ5cW67uIYNYPy1y1oU/Qlym0RGE3
yWGElwFmMAqvV3DK+7PQCWO2GzdZBl9RSkfFXmOzDfaDzdFeYoGWy96EmYTIG6RmNjBzqX9CgLi8
q3oAi91WzomrtV/n7cjjRZ9QoTlofALkwRilxb3jwjwFhQlN7ceAD6aGHZVAEevH7KZgOmzoxYjr
ArYHyBKtFcIrFI3JXQBFVgUtDA/X70ep9K71raQTkktQNWSJZqjGH0Iz3EA2Fru4KogwuX6XMcme
9K4A/8PKkGNAsTcYqen2SAzjR4EgRNHfJ8W+rtsBAEZo92O6K22eKvjSPn9B6bqEzwHSPiXyZhWd
wLbHPbcuPoSIVrsRB5DDXXe3kLW8mg/zQoRtoimMPspSuUfEwXdeeypmSBkA7CF3BL1rR8wLv8BQ
y1J1I/JorwPLRtbGO1TF2uQcpFkEcBWDL+Zv2Y4pDa2cY/IkpiFQDVaSWdWUwTkhSOfwO4zAiKOG
Kx/e7+uWr4cpKDbS2HmQoo6MEFce4tpJiinoABQkPRJh1j9rAm69TgLtPrJxwjadzXnyaR7SuJ16
3t9fEIn7HLGNzqwKBi2I5O2IAwhvAbBnHYfxid1y2k+jF+ohR17ktXKAKepixhCjOoUUMdWghfQ5
ppScB1AV51IVwVYDUkGT0BuXtVEQmR3muSjwle8MoFiWGF9HMAQ7oFbmya6FeJhL1R+LOa2Rg8vu
4TL0H8ik3DWcP7RFM7qj9//dEH+OYPv/2BD/y3L7jw2x+awlHhkPZvaPkXX/3BLx0n9W2uU/kLoP
USv/3L8u4yN+7YhlcpnvnSEgjko6A+L954aIx3xcdidMZUIJ/nNw6587Ip5qEAIOyooMPHEWozn/
n+yI2c/5W79VuQVUcODC+Jt5gg7jb4W2hbcjNB3lCe11tHXVwJINIv5YHYfLjJFcxGB2RE/Lx2pM
9rWORzHebTmmlazTgGJcAyX4QMmYfMwBFT3IPBbP65ITBJsi96D2ZFOnAoLASaFLhpGKDfp6DFYJ
QlhISIMOO2oLyRxqHXzIKrkpp2C4Y5HE0jehN7iy+zzN3QxBH0K191vUMJsPrgWDJH4s3ILkgviX
YpLCkmLSGnUPbCAphrwhsdJB0EiuNGaTYMvKM4F6G3zXcF4dqt9V+vw2Bu+iGhOT5GzhGCFghEka
lRtD0TloEe8hx0FhMAsx3/Eu0QqlUCDMTKxYkrqE7TTgD0++q3yWnB0RuW6Qk5asgyOQATVEm9Ul
e8h/jPjCTxnJ3EMusq3vwKuSb3uewZNjcNM+qj0o8HdxZB9TzIb5KLaQPVUsdA/gdof7zRLxQS2l
vDeLXv01lpceyJsFKFxj9SqhdXIAR00YISZe74MqHx3Dcc05rNGaRgS7ZpiM8IVTcKiP+7irT1Ff
lg9kkkjsQFALo5ag6RdtNW3yUJToNrK9OGO3V/cw8qqHDKO/hhsKcea04PwdVjlXN7B55+M+DNvN
gCr/4IYVkcAxg1EfRXP5GKS4WigbOHJKZXbiUc8bTnT0gUiWnuHBJlfBNKZnZwt5z/QMu2xPue/y
gkZX6bJtzTwxm7ZjFmfLaQ+4wWeOkkMixvnLtvP5/TIW7KOCEZY01Y6RLw24z+Ub0l9lB77V5FDS
ffXoFNos79PqOYbe8OiSHfVC5RDhbbI1+RQTtyxoh4IMqbMh2D6XO4P3vETVjYIv0B+QMOivUkfF
eCLFbPaztdgWjyM4tpuYBOsGDrTgXRK6El0bhgRRc4Z3kyH7uSn7VERVxm6GxFUPqgwigHU6z19E
5NPbAUTu1sMKh+VYl9DK9gxsi96TY+98WBGQznTDJJcAJ0KffIZO8n1eJYoPU6FOgveREHw/wbbW
GNNg5627PC7gANNjj+0JmFJgrkwOMfU8zbMfP8YKMZIrPIcjAyiKy+etIH3w7De9NDEjtxAe1+tx
NcvHYeZ3CCf3N1AaxuorzQKwaXWccJkGVz0PC9EW8RS+ZAgeH8bdo43dzd4RkJyHEKHcGvmyCRGv
fnsdDUyPoBrk7QINFboiilQbDe2ITSuvCxpH8IpxDb3mOenzE27v4IPoE3KUGiUO/L6EqwbhHAVy
IobYinFJh8DES/8tEziGkw9HbLarjW3rjYMeWIb0LC30T1+JJ7nDMaULtIMVUlyFuUpXG9JCXYGi
pUsNBM5ZuuOG4YOoMLDSTEQ3M9mProzo0Y9xBJDIFEhJumeDgYktIm7H0tDsNdLgpam1FoCHlfdb
GT5BTIhBKO/42i7mZJ/ChF+RscNSkfcHIpZmwUiy6xDOz3fqC6TeYvKOATLbyW3z9Czytbynq8Qo
mIvRmU7L+hDBuD/MmJQDhmDwxzTf78a59McJ3F8zDMuEaXksqh1c6iZinjWj1lK1rNzfJSmyxk/F
PSq5WwMrGfbwsDYskUAWiACZnAfhrdZku8+XixawyC8VVtujGKOyGwkikZj3SRtBsqWRSG2edilH
KMBrcEX5CKZt8mtti/6THGO4UtEwNqzwmMFUWVlPKDA/gvjbTiHvzQu12uDC2IJjr90Pq/Pp6Afq
O6O36MMaxeRTwrKA144M6WXAA6d1UMbh2eZyY6eEp9m1mEdMvUImcKxVL2EYWJZelfCTm8vchUer
huo4YlZSSzkUaoPuDldFvhd3fplRfK9sH2lXzuOlqp3JazXDy0kQKO3QjQ53e1XOX4RkkiFWO7I3
xAf4IbKrrjEXszzwxYDI2Vf1Dt8y/FjpPkA5aEUjMXflTpSxvAZBpU884eUjZkKJ2yV3wT1mPmFa
w8yBPVWzPfTLnt/pmESuts6w6AoESn9TMV5icoWAEzaZ0RawqhNQsXM+7m26oRLOELZu1jhK7hLA
mcgQDQ74ixLjsZCkPIIRYlcYewB3CPP2UAba4NWocPmIKw790Gg3dR0m+iknVD663YR3CWWiLQ3O
tJ1wGaTbIQS7gyEdQ3qKY0xDWZcUjhMp6PdkSfl3yzVvc+TokakyBFqMRpbqSuAxZGgU/Zy1eTZG
L3Kw69NQsfIbbJy+UxVghZnEn4LK/hgxtvUtj3NXB7CfwNBkLyIFm4V7isEIYmu9Rljndj+Tl16n
R5fQTwT4N+Ii2RGjGky9k31tktG/eTTlAIkkYkaF/jzzCXNakvDMBsc6HcXqe09AgDAaAPIqE3pa
Y3RtTbx7hIVzEj1MS34Rpzb2KKL8TvRG3PBd246bOAS516+jaQAYb6pbIr7f9cj9dYov3yxsPy9b
lFKoL8Y9gTGVrNOpiOgOCD8E1lFdFleWzZdiZi4bk+qlRqAl6QZBxs/IKnwI4ly2yTaHn4a4GE8S
AyK+w+tHdR/9IHxGyn0ELRsU72KKwnbOzHh0LARj7sl+o0KLGHUyv8sehvkO6nITjGDtVKpbxQxO
C87wiTrPz8mqzhmSWDXNo5cRRs4NRoVggOCYRwegBdUxpmZoVEiPegWJLo17TvdhAR01CMRHs8YO
dP8GGCSFe2HlM0FyuRkXDIypCU98C8Jz7bJcoocVCz84K2HVBuVX0sdvEYin93DGGLKkKqaGl9nj
HBlcV9lXHvPoPO4WiN0wqmslVnlt5/h7wbcGdcG3BZHPobU4JEyoWLZTqQiFMqIwBXQG1rSW+XBE
xVI8RYHv22Ha6AHmmbsHBEIeAGpfaXzpcsJIiyEEd72kTVYoXKJR2bd+cHGrIxrdJYq+IEGbPxE3
YILPNmbo1WIYsiCEZEOXoC7WHJ+ul3WKLf0mmJe8XfIds0LG/8feeWzXjSTt9olQCwmf04PjSR5a
kaImWJQhvAcS5un/Daq0rkipqFs17kGru6pFwqWLiO/bsVsOm7UoLku3C31rkAgLy2c7Dvc1/ItV
pOmXwdBezhmqdgobftMiBq7yT00msRO0493Q9leV6C47rbjgtIaczJkn5n0wIgztU86AGLmmhGmO
CgoNoW3GyNWxL9jnBenvcyevCz9ympUxuTYigDSfrwxUVUDkSe/9LxP6h8CPc7gFzuqfM6EXWDue
vkR9+w1i189x398/+QOcTRdgWgJSSsGW7wpdUij7UWFZmp84JEgNmgkt/Z0oNv5dYSHhSZoG1ys/
Rpz3wrT+kQsVf1HgQyX2/0jc/yIX+rpwaPOrhYu2yCTK5GK/cJmlOTlaWmnV3ouz56gM5U7DlkY5
AL3qT2/nN1nX312JJKFlEgObbFHG65xrVliFNY+CKxkQKHIdQCeR32oIov578p4i3+/zu7+70pIp
pipJoYXE8esrhZ2GOblKqz1nHXxlvX7ZKo4RDmy7f/1IuOANizAcgTPXen0h5WZCluTT9lObPqdZ
+hxo8XPCf/+Xy9ieJUCpU6578+YgX+MrghSE72KQG44n8BMiB8TjGP+HV8dYpcCNw8X1yI+/fqKw
omxdosLaqyBH6wrZdxWUhnfeQPh7/6GW3/RzwoGB58FVlmBpTUE94M27c1XuLaFLtY8GjB8I9m6m
cLxnOb+vFIql9y/2tob3cjGKeAuC15G/AGs1hB7MzbLaSySza7cFs5d4bIOlFj/pHsFoDC4BsCQ8
x/cv/JuhuHSjsNngYBVDfnn9PpFz9QZVtGpPigDRelObK1tq6b2W8L/ev9Tywn55oZRcMR7gj2JW
v77U3Cf9FKNT2Wt9zfGzr5BAGnpw+/5VfvtAP11l0Uf8hGJA9ALGrM+4ihztM6MZ71U+FMei+W+v
7qcrvXl1Q5pHpSq4ErifaQ3Y52leOKH/H9Nrafr15tUtBXAIstKlxAsg5vVDUUqwsf1V+b5SRrmu
dEWuhGBvvHpJQshAL9eQfcCRgsLY67gnKZmYcmPWVnFc+LIOyhV33Hgj9cymLIYvbhTnvpuQTaK8
LlD2p88TFa9DOAt1UbkttohqxmpkSETwJTWSLWbMfKOng+H37Bh7Civ59dRI4yF1jfJgB0nwSeVq
Wg/5aJN7mCECT4XcDQnjOQVOF/rthKp5lRajt1Z1aB26Dt1dn2bFpjPc4rbTEuuoy3n4gkBR7kTn
cO+O4CqJVZ4NXqsSnwQSlqPJyvTPJGs0znncj2ZI6ykHmbhOKeJuSxlWl6Exl2sCK/IsikgkAXCU
yRETM7GREzTVttaDEYhr7+FUqjQffAUVtpyFK0/czse3aODwZHGJwrjYOA5bAOpdse1QH3W+olx9
tCCX75JmLs/omlCuvbyOd57MNd+FVfeA7dw+G0ORfAq9Mrt3hhSmZmtWj7WTGw8Bz046cBAEablF
DQOhMW7dyK1k55smpJrV6FiEj1BSsvt28LDuam1+rWlx9yng1ZxFSV2hXk+edcE37RPHeMi9+BnH
SnDbOXN5oBDC3bct0V5mlOm2yXRkaTStyaKrJHbGG7xB1oEVHZypysFvhYjsOAaQKMwIQ45xCEgB
TXMYn0KzkpcJpLBnR5PiJMqEl9hnNvGzNnje6mXYZ21oHVEde+eRwyuj4shjcjb3ZyuaKL9X4R3W
Xx4pdOP0EzYNtlhomevAjhKs+IB3Z7+cl2g7Lgy9uiCgrSSRXKCQ7lUaTTOEaj3Kl9BAV45eNOf4
MecHD9Pv3UhN5dlwo/LIM05IYVg5KcbU8EuFvC8NR9yZRcn4sRvdRpqGqIH6UhSpctuPuTzHVWou
nR74BJxuUxtyAnE7ptFU8yEGyPu2bph2FgoJX3GS3iAr93adWal+ZWcDZR34laHaoTlKnuRgaFtZ
MI8ct0ROGUuV7VrAajdDI9XHuZnTnV31XbYdtMaIIZWY9ryZEwKKxSw+9CsHU83nWVbtV2NmblnI
S8U6G+z2A6Lt6jFMSDG4U8YaCoCWCLcnO+noi5oUapZGcoUvYUdh+qmGjXgcg7DYNCOKuLRJnjFL
yvNAOOaRGyHCCvMJ1V1bD+sI184pTOW4wSAhsQXxhXqTra83WdUiD+QiEMjgNlFoJ9ZIUqNvuOTt
fZE6eOucyJnPsah9rNpJ7Ui+5VhbwBVu5sErjkhdn9sA922tdYTUItuRlvgGzdRdR+14S61t35Xq
cw/fEXcIXIM+qJwztkL3OuqZlKLgtqDMqAuFKXYTpsxzC8nsyiCh8EDCbT7T5bjNZ6K4cB6rzs8H
2MarFAcTxd2MQc2qOF7hfMaogWb80uRQua3plbBJ+wzSpqqgJ7ekeeaG1S0fOrUjFMv9yuK5jTx5
ok2Kd+kNif2Uje2SOOnECTICNQVwAMexZ0SlLKhoSAI6u2SE36rg8e2WRP0q92p52RX98KXVGgxB
YcuaE1mpdy0cjDXIGJ/QJFOkaFg/yCouie8RgxGJuzV53CLANdV71ySjm3Mx9KxkLyetXjb1LtNz
3KFTwiIGfmPtDFy6KUtI1a0H/VmI4UtkF4eqyIpViE6YEQxLs4mzS8rx5TYaTI+PQPK8XQhUcUl+
KMMJzkpeR31MgxiLXBlvJ0ZovcbWJDYvq+4QxY9d6olv+sBqpZYxYuuzOKVBRybdJvOpSJuxxnGS
WGlaZ5+S0N62cOt9Rd8HfDozK2JHaUXNTvkhHnlDM2Xg9ai7UKm0dvB7vnCCmKZp9iG7wR1e4cD3
0I8eg7nPr9uetUcLWT0GyaRPVc47l2W/NRMblDesF5JQhv4Z1F93piD8+WnZX3pYwvZ0elE7mIJy
R2sCUjtNfGmCbftIDru9nMaouwiS+SHWzeHBSydv7U1k8ayZ3gwzBu9NQc75EltkcJWlj25Nxik2
o+cyDIizu/gD8/me/izh3vBKbYNPuPY73axQ3bbY98op3LG4f9ZspFCGy6aHzc86aBBl7+uClbcp
WHH03BN3MZb80qe7DL6Al0XWsahnYB4R1D3MgUo2hk32bUxLSFD7fW7YVrMrIrmim0AFRa+VCdDs
LGMxSwjyaoZIItGEYDM6QEbXJfleN0Y+3+TNGiEASeysMuMclX7dQWSjN0O+wnH/oSUfgkPMzI9k
E1A3lV5fH82s7de9yDFcrkFil65zNiEpzmc2n6xh/cspat/UxhAPqL2SSNtZ2ISj4wCQRI0rIw+U
d7RUT82bBBq2BtJrsumdFThL9xk+a+StPJXm3yoyHCsRh1R5PLcSPpWSpuV0Y+ubxSOV8A7cFM1x
13TdVeFQI28SC8OVT1Iz2XRV1FjrmfqfQqUu2k9eqqe0Phiz2yExUediogw5IUyBRb7WndSxyJJ0
Db/ks+X1gBgTMryTicPE1iLEwswvFg51jRpNuxC06EjW+DBIF1pUWpinhrkqkxZ7aeaRS6r7Dqtb
8JRSZkGib6QbQy+9NXBv8ZE83nhCUlCSFg9xRReWAe5VZuZ8YrqGX8LMFT1lN/I8mTtC4c007RCP
tu5t3TBnfbMclm8r5HRCtGQNKF9khpiaB96n/UCFy4O2vHv/gP2L5BGukU7sr8NVM41Fj/X6MNrO
c2ghssj2NRvo2jEGddGFve6SEuScAC8dioSpUa4wZs4VqWzKMya8fdahPo6RF/wpUHst9CUrsNwP
GQJBZmkJdt8GaqERMge4nyYX94jxzxoKdAjL46ci629AdIrt+2/gl8iQ4q9OaIj2ivM41q43L8BS
dk65LNurmkNYEfQBGxTbcVHg48W/X/6pkcwvx//lglAWwVdJ00Q///qCRcMBx8KQy4JSD6DDCtb5
uKW/yTpp8if81dio24jzoA364mXbGcpZOIAABrGNRKb5EGntp3Ku1W5s2dfffx/m7+7PFgYiAdel
Ve7boLwa41LDY5buozy3jr1q8+fSrJlTQze0sIOwD44b+J5MpCgR3UlBkl+YvNVlJThoxzwER5ni
SArdW09gZ1YtjWdAtk69fWYZsTyn9N+cpxjpKGVQXIHTHtj7MGBVNkcCV0gji1MQuP0TOgWq/5I/
dlQw3etpYY7S62XM7vU4Tj697IpFgfbeH+ZF3fb+uxDLt3gV5fKtEAIi9nEcOs+8FbojXA0Sdq90
3zkJ520N+1lH6cTHivWxjl1tr3FspIAKFt2G7+GHTXd8/xZ+ibMlHcw8bFY6n4Rh+mZ4dpMzAEsW
8V4Sb+9sLSzPKpR5f1gGfslYcBUSFXgj3IU59vab93GvAgeiyt6xODw7IQtXUTmdXxuwZ7EXlSYi
KoKHKOXQ+/4DGr++Y44ooI49tEhiEaW8ng/UEWEfZUO0p/IO6yHDuXmuBYH8lPccjVsa102XEpzB
fWFN95Bm62etsodNNyk7pLFbgRmN9bbBhAKoF5ZBV3GctChbc/6W5wnd/77WAa36DlrQEri+3P3/
8tV/ylebpJh/+tC/+AKWrvHHb037bXqVrP7+Yz9ESiZ2AGS20oKBvBgJWYp+JKvtv2z+De4SWJyg
efl/fuSq6fLoCJfUGrIil6Q1M+bvXPViFODXIeJHZov6iWH8L3LV8DXfzH76OrFQMy7JiNNd8e1K
bYBNzgHXNnsM1bHpI9LsNrSTbNIzAlkSAjrSkVuEH8Gx1GPw1YqOktdRpakcLbmgKN5Q5YItk8oY
S2zPwtU3eJsrADNhyPnkWqpW3yFJMjnLY1KdR20gaKN31JrzS3A3Qvn66BTqKROTH/Kr7tSCmeiQ
yF5Dm7srEf+D8q5Sa1XS7wLpjHBbfEHJfNEPll2wMHnihp5ltAeqOv2jTAW4EdIOxk2B0/iIpqfb
lGQafKh1dE1yXG1jQRo/sX63a6SB4gbwLNL7VpPPrdGg8alKkx1HUbg8hAo77GrpYfZkKtERG7aS
/ECb0LuQF5XOLP+NG33m+8e+xtKprwahmoOdNoCSPEE2yk/y/jCnieW7+LMoudn0DQGoUU3kz3OZ
yweVzHXoF5mHZCTv5gunUohnDDnvczpukHJvmwMZQq4uvAHrKADobRt30h/i0uwhgsnGxsuA3mw1
tOa8B0fe52sSAtpj35v2LZKKPF9xXhXnjdfizB5skd1PcCTJa4W9wCgIV2IFPIDfllEAv/SqTHue
o0H6o1kHR8q/0Vcta8dTxfaxe7m/drkrRvYi1ODPg5F1fAx6/Si02m5B1bvpix1iHsggXoWroOQl
t97UgVBWPdquLjbOQ08gSVn1XZoO544RRNE+AFg17x0MOeY2sl2SUCaNLYgGAsweBQDh42yVB9VY
nbHqEtVvu5i6aKXpnrOlyu3pO4bKvO+7nLHgVekx4bi65uqxL9vWjtl4bfu2zOeMbmRmdhuhV/5Y
V1F7TjcNeZfMyttGptE4SNNq81jYfXgW1FaEA5JdA+sXbSAqPrbnJKmzSjuyM8jdlJ/MtraxZ6Mt
dvB9rRWl6m5YORKd1JhU8+NcDNPOsygPo+E2nwcH+R512ZzOIALNFIoWI4nTrUyww53SrOR3SZLC
WwfdHylDy8QiHSOAKaHIdBBrb4JcThd056PLDhmmNdKD4CJ38pjwNBw8spFSkEKLzHt2jHSHU14r
Cb8iYFJjF+feDvVve9uV1ke7y/rz3NYfCg/Lpb+oq+mG1c/avFFpdpEDmumIQhwHLOwc+BSIKr/X
0+IYBp5lrGIIHZfznJVXVFuJcTVo8QMkgCs7tsSxD0Gwo28JNzkQ0P3sOt2G7Od8jKw6RdlsDKY/
ZLb5YcSkAKdu8ha+isNEHckrWW3KxDCKmEE1BOm26NS4McoOCB/9bmbaN7barq7M9qJHGHY5emZ6
ViAPvALeaWwUmvwFPtPqiOPzjMjc06R1nsk6hg1O1P6RvlrxBZTV8MvUJAk61PLQTHz6uZLpunBM
Z0DgV5IUmGDgF/Sl0THq1Ggv1lrCEXcfQky7raVeJXA1YQv0kTJJgabF/GFEIkCOrI5Oyqwa8owV
flnHnnZG7ZLNADdOgR/+CbL2ggM/oskMA4JBR9aN2Rew0gYWCkFINmBTdZzpDNhkeR2Nc/sgeX7z
YAXzmByqvFxspXMInCZIItzNTj/jhPDSDuaSjXhcr/sexxSZPd8tqsZvMiO6I+LUZ3/MGgQiTZ6c
KTxDk6+aJe2UGA4pKKeiwC7VuIvgUxG/5hzG9ZosDIbnMqjdE016tbs0pTHeqjeieSsHkJ5cIusq
f/bm5qrx0vToFlSe0EHO14ajWJVapw8eX1aWGhLKsxzz9JiVzFBDzAJ5/jKLKtL1tyN8mPtmyOFA
wTHQV5QRFKvGxA7TlE6xQ6ffLCkiw2I6DMaNsJcLdVEzrguj5U4Adc8Xgz6AFIoGTRYntu3p1DZL
27OSxn4bgCvzRQOY+n/l/e8K7D8flxwi638u7y/HpUdODm8OS8sP/Tgsib88wjLPXQqzhAQ/H5bk
X66jG3AyXWeBtDsQzX+clmw6oNueTQDjChOKOHWtH5V9/S9MlZy70F97309f/+K09EvUaC+Ccptz
HKcvUO1volqhnFrpesj242n0ekiL0L40ETOdaEr1p/rqLyE71wLQrfMu0HPjCX0dMXBoglzjieLg
gjw4zWoSp4RF7n7iDZzX9Sw3P32Kq+/x3s+mzF+iI/QS+lKp04mOOJS+eTb2QsOtPJ3r5aTjVwPu
oWCVMAtP3UiZDXOXY27MkRzf4MTG3fsXf3sIpUrDKZRO2lQMiZHegqdrTW85jTXFYSYf9jXPcgp5
GZSN80nM480YzPKevOifHvk3r9jmbZkWwgbG2jJsfi68dm2XNIPn5gfSMGjb0RR9xWZOsUbGzXgV
6tO/viC+AuQaDCI0B4hU3kSByUIAxrYk95EWlGeuV5E74PQG1cHUPtHTx/nuMPlH1caL6e5VaI/U
xXyJrEGXo5l5k2iaWqHPYbDweMuxpi7iBK3BXl3rxPMDPTV9oDACkkZhLfh7cVMru7gvKnjJyKDS
mfS727o33WQY/aqhZwqg0eWkJEY5fpwM7w+jwHZ/GQeuLYTB3Lf4mkz2N/db5HRoTfKu39s4iKw7
jfRwcNaGmU4bopJdF662GI7syFO2kCZtccccnG40EB979PqOcyRZYh5yeGZPodk2zgpRB2OJLsG0
+QQ4e0LxTz5X6UZGL49GiVNuwH2DP2fPYt0jfCZz2sRwjydj9raVPYoTHBCt2fSuTlYCKuINxUys
AzFVk9XcqNL+7LHDU05v5lFtqIkZyRkVGdwIrBLOGpR+KvcJBfCHJKMadVM37LjoP5ErFDBCJrId
5B0jIb4xSsd4SRvHyXjRWVJZ12MxDeeFHmWELzaoGEWYifBwWQiaKWeejqodr7SBwrpMa+iwY1BX
j31iVI/4DsyDQyeg2h8pFj16uamudFK3OAbqmeVrBHO1SURjP3lwL27KJhPGKldB9WhG3Xij1Zq4
szvqzfEc209kjoziUExyfESaCFzasQQM5xbfxU1vNTwp524qpFnLBYGEB/cGsLNm3XsDBaie9+jN
ivfWWOKul3y0mQrT/VDP9pOjUdyNQ1JltTnY5pbSRef5ctSoOL+UIb+P1SgJzd6PzHjoL+J0bL9m
CWKTlWXzsMakqnbXDjQh9jV08tFRukGcH+gvU+cdMA/p9ZsO3vRDpAZ571Wsp+su7ZEY5JPFOFGF
Yz2VrVc9RiGwpLCmyCpRC9xXGVboFWYLRgZhoOZbYFfPGggquKqrcrwixKkGjmg0L0EE3laP40i4
5YclweFW0Ss7pHArMMFECWnAoVqedcl6rzyi7P3L+7fGzgYc6lmg01yYSJ4WtX5NR+rTy9/BV1v4
+aQnrBtztNd41uvI7dR6CKXcgm1kAEfL9HBoBlftwScHwZloFVUP1Q6g5OvRkzeorQR1LxjgHIc7
gs3k1NVOW9krL6f51G3lFDocnqAcA9x9CXLdAN+euSqyWOiHQXQuFRAaRxbRsQXyqu0mnW6z65qW
ysEN5BcbNQBAzGpVRDR2PTfoOvOIemf4quCzKh9ZxRxfDZNmDA8trz/atUWhdi0nXjCOekrx2lNw
H3V6wNCB0+Y9t3eVGUT03sLyEBRyolVq5tP8dzzQDszawlAzTzY4eR9r5T6Q03jWheV459AzDfdG
AGqJXnwnCyKwDzxDfGzREa8r2mauumkUl5oTdTdDVLchNXRlf+qsVFqMr5aQJJTxeKYA7O8trww5
4epGyVG6nE9e04dfwbSIE7GWeyziyDlVeoGdpJ+t6Rz/Ys4HH5cs6kw2cVdUc/dVxgBu1iBHw3jN
4JZHK6DD6BrhD/0GyAMF92ZBR0nSEdYH+tMjE2nqp0LAz00yRJX7ejBZsoVrMujg1TGkphQvTiT4
hxXr8njDNsdYNgIyhXtHC9il5ybeTS3Vd5tQ8D6fIkB7bujl9spWarwh5AzuR/iFp8pC1IHcjroS
XWyfxhJdfYL++CwvjfQugdf3gGiEifXixAp0DACxa5r4LCUWKSmpgLKNlncOmn9sAMWa/jxWuBWo
9e2jDaZFPsxtJT7ljabNhxmKiXcw4SrhhhNVO25NRNrp0cGwB71A2c6mKYgJ5A/GcIOz5RB68s6N
ovq/cIZpI+reGo6XuoBQhwP1Lk2t0YkL/2fgMFHm5QhItN/STYlG5q/JwxY5fnio2Ob+Jg8XrmZ9
Bs/M36/YsZoPKA2M4LP0hhivNX10yu3slYRfRojLCsNTqp3nWdzz6nJMKzMB6sfJ9cp9bBXepRuZ
+jphVu1cURGTTcC9Humaylmk6mzv3FxUEqlQfFa6VTabOGstFgv6mzYnUjrTYTIT70SDB7YFeK1g
iTKn/apniTzHGMfyljozg4ZIcLxpQ91b09ZoGUpE5yQeohLdtiFZS2vHYE1PJL9HgQLeOR3aCxRL
JuEUXZdhmvUJ9+R6dPSLK4t/EaUFQ3A0yUI7WUWLitBIWe8bhaPqxbFGArttd+gHvXNI1ZqfoIXF
dM1mkuMy9jAymlzesTHp7F4kIvhiyPkEs/U0E3X3/ssS6EY92Ey6Yi1Dn1ptdNUN9F9f9dVgnQ99
T4Yxs6miNJ3Wfi1MCjVkVZpFDoZz7cnN2B9baDrIAQiJKRzXZRYh4UGEeqRRDYWn77clCrvJdsjh
OUkEmsb25SJNO6szCvpq6serTnH2zUHI4TLMiulIasYp4MNPuTVeUJQ1TF9vZPk4GKSULg1bcddx
XvGsg5q5ZEH87N5YdZW17BYO3pMcLXu4pEIwOSkaaYaj5Rz7FBS5D1h1ug200n7EF83COjVacj5U
zUiu7resaWs2vZZ1EZBpVmr6seoj7blrahyn/YAEg3vmlBNrrrw3xoFh4WUNO3ktO+RGtAmu6KdI
4W7bAFOeuZN4eaPo6OlcYE9s633l2WyYDUvVbbB80SQBhY+yYdFDURM+0bCTqKEzFnLB2kYyAq3W
w7+xiFABlvGeOFreAq/S+lvl0CCu8uMhCiPvJkvpJspWVUGbxtMVYqjbTmmshQK2MqdlFAhDZ9Py
gONGptPhOYbxjqI/y+M1bcfAwDqQnmGHcgZxjUg/pkD4TrAosVZo0bThP/V6BKBxzJK5uuDz1zcl
Na1DqiLt46jJ+KiBVMacE7H10A59H1Iyg8DtatusH2yeo3bWhY53QHcleNk28OvcvA49lnSzCfut
0EMB0k1g1hjH+lDS3BP7eSZuCtpvlCuOIc0KJRL15JQTCQb89JkmmvbWU2Wwl3OZwxvEfrhmBg6I
Z4vnoqEKlFEXGq3hwLjmYNDX+qXEfnRJokytlZ77Tjvl+7G3aTSDNeR2RPW7TdhE12SeINbSzcvS
O+tiRCB3zddmXy7G7MjOl++sHLqPq5md7+XOJpTZBaavFrN+NF3qUxV+qDSnf2xKwzyViL1L3wx1
DpAjAh6Z0UlRXZm5uOHkB4sQvN6z7QT20fyep8xpPQ2AuAAZGHh7LZm/Yfzng1g9U3iLrH+IaHKl
Z3S0mzRV+Ro7cLuaerWsIJHOCsF+xWrYJS8mFu0AwLyuLto0Y5DmEatN7DSMyBkRYgAqLovaqykd
EpKxHLvX70enS9TxKopCO0DAQa3YIAlJ99HXcSLYkkSy46E4hqjAoV+BoFs1y8H3/ev8Ev14Hvpw
k1wGYb9F4Pb6OsAhuj4pu2qfFZCbcf+54q5uG/yJFv2CzhxrCV1elsP3r/tL6M91l4ISYm4qTUSK
r69LSJ6ZSYkYfkwyh+I8Uu68HbNxO7j0eqZ4Ukw3CEpZi2u1nHLfvzp5m7dvlzZsRMVMcG7ibVl2
ahOyJ0DB97SjJgABjW/cecuqm7hkf0F3VPypVw1hyXLyNiyPxf3lFv5X4PxDxo7qI1/jnxN2/lMW
P4ONfk07+/5Tf2fshLD+IodCXzTq9jZJOH7h3+VNAvm/LKqLoIkovsgX2c2PjB2oBUBoEPwRpNDa
fclu/ahvGn+RYIOA5iHZ4QAgxb+pb4pF2vPT3CVP5whmLWPY1E3LsJaU3k/i+o7aUbUce07FgLxc
YY2pVqVJC2okgoO6djR7OiajKtKNjsTqkXqI+sAqOOIHkUX98NPb+02O7W0+ZrkbC7PJwhbEgsQG
8vpuLPgtqcTJeTLqQlAFndFJ4s8HsD6qjo7QarD6R1exb66oybG+0WSS0U/DatfyURQVX2XX6Zf8
jgjQcJaJD+TLPbGbHDv4JuiXPW7fv+MXv82b92fBiGKGosfScQW/ueMYVDwNXbsTHeHDEM/AnH1Q
5PHMbedOpb1SRFLJOnZhklPbAVU7pbq5y1VDfE1ypPsa4f8X7MGVveZ8i7u+yyNOjG5jp7SKLpPo
Ku3lMcfT3a4XBdd9G9VnKdrhEdWm5lzEDcfI3ftP9Wah5TPAdmSbJpXM2DDfmoxcci60L8naE1lN
eV+G1GlXFsqaalUVHPKGsZG3VSCyj+9f9k36mPiaFRsLGgYdffljua2fxqKtj6FVtWGBpZm0Kmqi
/lS0DT3Tg+j+/Su9WdFfrkT+jFTuYj0io/r6ShUqkrmm18nJqxAYIVrnVBt03mSsIPqA7qD5tG/q
k0dx2rSH/E+DZhkUPw8antLQDQCDJDqh/L29PIKGGIwlHXRc8mpPedLbT1Q0uQd7ztsNDp4SwBWf
fjdk9UBzpLR0v0F0bw/IYq3z0YHJ7ptDQreVhI5nH8ymMsx15E3TN3QH1ZrMeE6fd1oiNXsQh3P/
fTv457Tprx+KZpIsG1jDDIu5umxZP30o3entwrYDtJJ9kD/FTUeKQGhpV1grc5qK8IiUOP1MTErv
q7mmGTOQ1RjhsnKfO3eeS3+KQhckbqK+xbTw/arsKnL/pJmyf/nIJmQ308Viw9rK7DRf36XTeLHe
RJ15kRBPBNJbdzKCrUCXQjBjiqJfM9b6tconLLi0f3D9RhTkW5oKwEGFtj6r85sqs9GButkQwhPI
ywMJg25V2XX1gb5FHhrZAsZTmaBJh15P/jFI2uI0VFoL2BoGchgijlxBYCfAMVSU7+lvk90YSXgV
0q9oXGW9W5+6oL7rjFwzOTIaS3oTktS6wUMCk2nwkvMssr3HAP/1MXI8cT6Do0XaoEdQhRl08UHz
SHWuhsmb12KwtfWcjF+qtu5ue9obQ/LOO3cbtHVPRdQw7upIDOkucDURA2tJCclNnQZZcVFrn/qc
vmZV1YJspsHVAfRK9jVWlcO8N/P0lpTu6K4ULF/ANg2sR94DdGVDXtK/ZdzAEK63QoxCbTLbFTRQ
gjdXww6IAtQjJqlOxKRRQOOutRBlt2erMQD+YMeAtexmH8dcj7B3yeoW/JS962WiGdvWyecnzymb
TauPybxVqQeBA8jxE61OhmdaUla2TwNJcnZFaKhwO3IkZnIMAyod1XvbpgyWSNbM9+Tt6SbnWBg/
HIxNeKPbBI29GwCmdEt7hHrRZYFv4o7Od42TbhDFTvr1gGAWbWZD98KEkdRtzW6QLZAAdzynBjBn
wXU/1B0KErrj0HzoaxREhjE/toM2LjB32bCUl1+MKU86E6RI1/eVfurSjh6PRxnX8452ll1wyJuY
s3tiZOWtTtRxSCaTE2XPNwhokIMZgs9Fr6l1EQTsh12WDvXGAemnU7HuRHAZ1ZT/yn06ucQOiCNl
d45KxGREDUEpFvE9e+HW0aIkuFRMHWRwIL3gsAsTWuaWNGYjV1nN5kUTdbrF+FoggcespoCe2jT/
DEjaRhIx5HbI4FNs2oBTwdYuQsAM3kweCyFCCrEpj5YTuWqnsCWnoNGrugxj71nrlRvra700Opoh
er13sunIFBwL0+1cG9LH2NbztG91VjeaB4URUJugVeSIUYYXBLsZyug9+XmALLYBkN13kRBkO6AF
5H74rMaDVuWE73CtUoARaa5rl6RpNbIP4NceyDlL2ASN7DIggJ1zM/edSbMzWhuIs2iIWpdqA4Sm
bhc0qipu2YzNI6RpI932FXewKbssnDeeGGcA0Yhdhovcw0K30ZgqDZ0yRX+krGFn6zAww35NYZ/P
Gb+c0Ys5MedvQL+lQz+bjl4/5pRH9UHosbUHoUwCFkBDbSLDiYP13Ad4gACiV/IqCQaEUSbNtGfA
8MmsnRH7WQh5gpBgP5JutRFThDksigVoJxK00bBa/h6qbHDyDJ+QJsMj6bEZ0WqsfWrgp09QYZlH
xknMBbULFPmWZt5N2WD0J6eSqOFh3nUXdl+wJYWwpPkBCaLK3AZxJIpHlAckuespJwQCjjrHZ6IL
uzsLPPWTPQZkODzB4N32oKfNDaoXEiQ0jFiSIGadtj6o7g1q1voxGwZOFkmYqNvWdobPVROZe+Wi
AKVOZBNEFl7A77GzMhm3L9UonECmdf1S2RIdHV9Ia2h4yDoxkd1VuHrifTMaBq3N3JBS3ksqp9Dr
ZXAmSd2SBWuJhMfJooCi1wNnx2gouLES1qA4YweT95R+Gd05q2SzRhY4lgdMF4FxlWCSSm8Mr5BA
o6yEIksHRoXDJ7DgKzulRrMph5xLI54gLzQaSNV2euouD78U0gbWJ+4L0D8p94Kn6IHA0CAe6gup
41QxdaosTOPronGZ8k3PqeB7kUQYXRFd1sKaYM+bVaTzuYdm7C9yKkDtKtb7mrZNi4ZygziJhBX/
TJMxnuj/2Duv5ciRtMm+0KINCOhbICVTUJNF3sBYCloGRABPvwfsnn9ramf+trmfuzbrqmJmEhnC
P/fjLCCU1qzn5L4qGRGb/g3N1SkhDLILPBe0gX1M1UpHUx0oSbNXujyhfzKiqxv6lB89dgsGETrs
YD9u3zDxOm2QWEkqbpDB/eEUEeAfN3Pntkwp3NncN4KPNaRKbYZhmdt3apDUbLT6POavk1PG8kB9
VflzXvx1DUlbRD/uAXh2U9pBEeew/L1qZDd35dTEbUAGot3O3ZQ8pLTQnugIyuyNLToRs+zZFttR
IhB1M2jG20JUfE0WLTL9owUVtf1RsiDPN/AI+G5M64q9zWxsAzsqcMYtm8zUnoxuELA9ffKK7LTm
qHP0brN3rD3+kzZzTL9Z/B48CDWjsyQ7ZbgjLYaCf0qVxlpOOdHSfGz4tUywVX1nt9Tj2F/U7FLu
MkqwKq48WKUaSRpNa+ks/WBy2TdFXteXylHWmQAdENKkreBfxTPZw9CzZZk8cRJBo2ZUiPfJTSVY
mQRTYeBPo9eyC8ztYxG3RvrFqJE1x2DhBDY/N71JspKhDcJE4tJbcKNFzfQ1iXVtDAtXOvkxxWZ+
ryTEgn3HcCyFRznwkKaiz8w70G2LfS2dZi1Oa0bduViAeeCDcLqR24meNyqSPaZ9Qbe4SHKelMXW
UKbqoPIJr9sztuTpzy0Vu5s5mnUZRg01Za84uEnWJR3PGjvdOjck73JXEatkgRWNn+28MsFPpoY3
4Q2TZwR5PrrP6OBMhia6pi2qLwtvfGgjicI/g86hTAcwYLvj4jCrc2riiT27XZOYd0JRLXgkQOzz
vpQChZ132qpuS1g5zMrKob8URcTr7/C272Ti5cnqeNOPc4trnMo+hxCVBd7u8nnx+K+S8jdKCnBZ
g/P3v5dSjt8/kvpX49Nff+N/ZBQD+CSnEsvgZkrtADe2f8gohgudBNQuB80/HVH/EFH8P3QuxDpr
0qch6hcRxTKgySM26IIdeb24m/+JiIL48tuFbv0X0HGA2q/pqf/PHJQbUUv1YuRc7QR2VRxVqj1R
nTOLLerDbBNfYzvITaK7kPGLxyVtbP+rIdwfCdC9R8vNTTuk8fyJ2yIgWFdLTzaLFT09gj4TLt2O
Vwb+Iv0aiuQyg/AtBGtjEk9T+6xXbYTzd0wLszzhMpf7cSSXc0Xlpw6JsZG3S+nDOZbRjP0wG4gM
zka8qcrC4hzuUcCcGoKCbn+4Z7qwivD6FJ0LswE5P3BYm52xvRF+N31n33+3yt77bhE6ZfOu3b3e
pM17V+Z6aNmlgwotP0xapHi/XoJ/2xVdcgLQpw46Dbwk7Tztij07UuCzxl0CWK+LQpAD8Uh7TkPw
cNzZkuYwWJ9TdkviTLwioJytwWw2RqqaUAJXepglvKR+aCv6SfTXwk593KRqvlWVWvcf/1UpKilH
ncJ5cyzvrUwjNz504oqbuDuSDwFWmaXpuRzpVrKdJL3Q2/3h9y0XwaZqtnbj5CdQ1ViRa238KnM3
Os408+3yyijYU9JuDXfjR8GpR4mO7OqDL9IfwyC6rU/d3hcbHzreoJT5X8sJm0FI4b3jEcq3tput
RTP1a5mWr8Cf0wuoU+55yTS+RRQSbamOI/uUp9zfG8DNpG0rhP+iHHG8mqlfProLA7Ag0pPmuD6R
z+0onZ1ncDIjWVDkB1cMbQp3wO159dQ2V9o4Uhg8ms68aYrVNOzkRvxg5UZ+R2fMAjIq0cNksVoo
kYLTcqorm59i1tsVMLK3sgILO7fT9HEC1Xe2YRyf8QiYF0Ar2Y44/3THxa/bVVJSSuhZhJINnaHJ
kGvNTyzlGebiyTL2pZtNZ/iE6UHZlTz3kbdA/3Sm+DvttlpYcDs7JJCSGWAOjXsyGqiN3KpdnZPT
rAdO5y9MZCEJVGHrjDDrPDm8mGoeJiAQtFTlZt7OmHZcWq5gNew4GNiQnkstC2rGLSfwoCojA2EB
zhvbulsNuWcO1tPZBVV6Q1GWhP6GnsKUX5D9HRbI4F7hH6AbOOfO1r47i60HJh2HXOmhRQZmp6HO
0K7IpJYDwM7NdP81HWeYcJ17aqIqvePCluyK2Na/Ar4oVvy0842a0OVmUeWYhM6YOPup04j8G/30
BcXGvNPyyN3oLoRympZ87N35NJ/qCeJ36Hlgxjwufc2GQ1SynQex3Lk2pwdM11XoOHgmkDfEUYq8
YwxIEZxXTMOLndj1PRQ8CsyzaB1q+XGKS9+E7oejjEypz1tCpPF0GjB9GZLybQO8WzNT3DFDMolm
sOTe8kynoUKEbckg2kzJE3/mV9Jb0SWhCvjOcdqNEXndU8pp+AEk6KGrzAWArE5hp6K8d+BrTbum
UMc0KiGsTU59l5XkHozJkDSPNd78SJi7uZRyFE9CcA5LwcpuNLqtgmHqpqM3p0l0JOvnPqqsFaEP
etJU4LBLYit6VU/3gC+785w1hGKEp18l3YlhbVeUzJWpyaIAhz02J/24tMZ35BLMKVZbHdGmxJEi
SAdOuixDVTWERfglUwyIfBClzZPmNpRCzcLsHxc/mX9Ak8LHrbnzgRom696d2/U0YUBNA8SZUBFm
53t3UIBDIxZyXSz9iXiQeq4KHYhbU8Wh443ORVeVFtQ1C5Ef0+Ac5b73ZtZ6cuCCWYQa1/gtUY5Z
w/1gO29sgssBQ6/2w8haLVBTYoazYw0/M8bgXCvS+kG2jgHjoAz6utU/4qWkfckoCsamI/nJEVpB
SLV38iaWuD93ZfEg63q4SXzs+2bXNSdRxP3dUtn1blLecqcbqX8rKT1sAxKay9aKnW4PsAk5D7Pr
BhFs3Aw07/xA0Bq3k6u+0WkM6JM1swiifErCzrG1c6JZLdQZe3ptFOEQHDXLg4NNgBLD2nkbaF3b
CSz1G+qbiqOBe+2CS0pjwYqJQBOUeM+LkSiT26ZXI6oqCv5q4wMnkUVYY3kmVhWFAkviwR4dOgJ0
jYRUmhoKsM7iHSkIf6AM6cjpQUeOwc6wzfWZX3BFvGzjpuP9xAztVVN2GWZDyZyVMoW7rJBzBfwW
iqweO+2Nb7buTcxw7bNqzT+wbmqh7PWzRK15WJbhDvfSGkDUi9PABxbaPHtP2UzMnlRrwFcCs5Nv
VGfCCMkRD9tDPpPcx2dQU4FirqSBKvYOKSPqHVUFxVaaA51OXnQGM5/v6ZwcjpFOXUq16JQBQpk5
8oVKdkNJZjZmMhoIuNFb5UXlObY7lu8pmj6SVG/2Guf40zJK95vhFsXXDuPB1ZbdPW2c9uPiWc/6
bMlr7kfteZpM94hLZNl79BNvW9sdQQUkw43tlB9U3AMXzqASt3la78dhzg/DUrhEeGhlvKEbkpK2
NLbw0FT1Hc4SsJDsXCPC2b0RN+JNm6rp7LMrJ4FpROMrVk7tUCyjfS6bNLuhKnLH8KkNke5vc8d6
IQtnBbpXFtu0MiPsWWPxhAW22Q+91942Xm+ESjbmTm+jH15ODsOJk2RPhgsjIXzag6yL5ZxY1nRq
GKd8GX2ZYinFRNAsRbuxHHv5abfFU0JDAgpM5j7mES+hN4AJ8PrmwMnMCz6MCmSk8U5fhhbAIE5u
s6Y+F5M2X5SjzsSRreeiJe/T4vbYWlo37hnK+Dt4H9F7R13aHvW7e1da5RDxG/xtPYrx6E7ZsMOF
9D4R8wNOXhq7GJJybsXlthiSD22gj7abKTh2vWy58f05cPO4oMbwxEAMkyvWmPFqFXUMyUXH0Ke7
xXOG2eCRQxUpn9Zjq7eNiNKdKfey27rujb3vxs21iK1d6ZjN3lN6d5lMwNuVsrU9VbzlTk9EfHaz
imVHZAOB7CxliDVlzl1rN+qIpcrYQVjlipRldjhZ07ukTCismVc1e+Sc5bahxzvM7c64Af5T7Qiw
q4/BizxqRtqFQ0ouHRt/Tkzto8Nta2PXi/pW4Uh6d4iJgYuSH2XsRxteyM9yKNtdRtU9I4NK65Df
dY8+81w7kG5BNWN+AmXPsPLq0iiqgk1C9SSNypagjxV/j/pObKxqmdjSsEMEBKzVQ55nt5x7wz7V
AfYIZ9npJIdILkZc9VkHQjbhhmmKpx8weOo/CSDYGCILcMM9dKPaoQTcSEk9cvRAlS7yexs2FgF3
OkdPUQSOpa1EdtT5Vb+ju8IMUVG0dasBqSbGRnjTyUGGcaLJTTvRkR20buR+aRN8UTB/XRrmFv3e
bdiQ0PTj7GpMvfFNgQS+XZRiQRhFEZpRLmA6Y7EyHj0VDVm0gbyR1N/SoRwdi2RT4ZdPrqJpmA5u
20vzE12yfv00zSOfGmNHsMVz4FeclIOscwzKXoICaSOsplVf8Wl6xHofVxuMJ1kfjPGsfjAHSL5P
Pq+QM4L9hb9TvzMojHazgPgKshkwMJkEtdGll8IM8NpL2/Cna8KnbybfPDOfux0/Ubvkvt9uhhhH
UuraTR1gKa6+d5FuXOpUeUemkjS8T0zEr+7gPAF5b4K2s53vFl3dETrT0pwi25/WDGD30JFDhDVb
djda2ZT3+pQkG8cEyhLUyTQcrKKn5CmRIIFauL21xRFGTBKGQZzmB6cr6AAubAEZW1o3nY7rKyU0
sPUKSP+2M5cUVWr8PD1v6meVjtarNCjgXHkGJT2whsZ8Ti9QvPjkHibTsyk+7+c3zBq3VBfwsepg
yh7V5MebEb9rFPbDol+wD9GI2ZProhp0HabbnjMEUdxAJGIXBjerGNhk0uCMLLHH3SgqaJ5ir2AE
z9GTO5Mcr3O1xI+lvUg8UnzYNOlme1qzuH3ZokyuEE0o1awrXPcOI4cjXSDtIzR+vUdn5o8Oi2/T
zdlVD33sQzBqjfalSzrji9F47Zeqjl+i0tXPloBSGyyVrh1M0TTMWcjzBcOon1y/bB5HBtjVJoqo
ir0MKrHuQel8uEsHrbcBdU+nWEKSjupPtv0UzsjEB0JRKQ0BxWtGMPCZhtdo79GCBnp2MMSeq1D/
nHcDxmh49VjGrfgky7jZ8IqqXUZzTL1RHRWbndPbM/67jrNOm7ZiEyX29HXh1MeJX4NP29Vqvmvd
Vdup/CJ96GKfkxhInDYYs0FsJTiJrXAX/zjlVnpMliU728mYHkvYitcC7DxtQw4Pk659Lbx6eU7A
XtB8aTi8OXNm0dDtfH7NWSoET/6kh0vmLrfaXC+bYmiifS/G4oE5n7cxF56rbgElbbTw/KNPMzwn
3zBN/fpQZZFB6ZFB0oGPkYOsYXdn2+RwnVag5FnBqAwA8c00T6aUfn6p+8krb408k+a2QKwyL63B
LkCxBFIW/GRH6jS8AGz/vhKvpzvD17KDk2CmTKtRm1/7SjXqaYHkxP4KyQmn5d2gS9OF0zW4BJ0C
3+zUdOIj6UD61zHNcaEpjRoC3f8pcWUnFujjK6PIfaS57RMhR/U3I/rPkrtfh+Teao3BMONyKkPd
+T0M1LRqAnloEIbXpA3Df62tEhgjVMnEk9Fr/C5Kcz9m4gZ6+w6s3s5ODCoI6MMbFrjqBKlHbe8v
Gf7+9G8MEr8PwD9fmyN0Y/V+YND5zRFWGmOL1VFM16bprm7DWTE6pOP1FwHsX7hh/tUPMSxrdfrQ
COj+/gHYWa+49I7TNRU66ixXYK3YVW79pxvhv5Lk30iSEFJXJ9+/lyRf0g4U5D97u/76S3+pki5l
ORwSQbKsVGOBDeZ/VEnP/AN0DuU27Ier68vEnfCXLmn6f1gENOHJYGFkK9OxT/zD3OVg7iLXSNYP
tsV/WmX5KbH+ajQBcQtFCTsJSBebb9Pv+TYumFwt59g4eN5cFcSjai/soECFSzW353SipbmK3ufK
I5wyeHHyrA8N9xDdrLmsxsOVy1nKjWlkBueCT9l2kDLukjluTp1TFU91NWPQIq54bKP+CeCl8ljD
2w/dbPKO/mY+4Gf8mdWLWCNhTTlxJxzpvfluRxUIqdWmas3K/vhzQkcLgP1hNg5/SDiW/9I7tfYj
V656pjaiVD9WcpObkWCzpmtSu9uuZJQYq+ykc0GCujDSU8NpNu6zINYG6zr0oPJIjNfak2bZDRT/
hCsqqZg4cNsuD2SZcvx0ucdejU5RYJAn3nuRF544yX70+FhqIQ6GmuJz1hhM1XKHbjwk5XobwZmw
dyzlVhDJ/KtVLtUpnhjU2N7Cibaz8i8dTpAt529ro7mOHRaROb0IwZCtrG0jPloS+y781+Yu8hfd
3X92T+hq1N56WaSbQSr1nOgy2QA8LDgjLmPrvjSSfhTwEdixoRpStQM6ISL7F/nxOg9nexG37edI
RKPC6YlWcOtjaKwEvCZMyzcrtrwzRkTjSU1rUkaAAmEAWvvGk/85bp3FZDxxiSXjUDQ2/3xvFnjR
Oq4OV4msMYBRlRxjTXLl5dazR6a30Ccxt2hdixlgAmPFQA1+Q/j5n4WRMXkF/Mjm1w70QWP8Kfk7
bG25e27YhN6geOArsPsyesksD/OsPeCb75lIrxB74LVEMcD+eHXOLPPTjmYMGNGDDls4UKg1LScM
m7dR4o3eTy6yHXqVbx7J6NkfDTdiuWfYi60cYOZy8quZn09XN0bZGJBGmFkLb8hdPxTRdlZ26nNy
CDeaN/MCJqOlrMeN6bmj3pjgXwGBLQriCITdxp6BrFD57aKje1zJxDUaC07Dso/0+Ng3IzM1/Hv9
d5p12OdpAMFgQiMD4mzdMlhHo2cwW2vouyNLu87/sLxqHcV+cmK9pV+HmYJ5XNhNiv+7tC5UA4d7
v1KrRXBZw0ufmCZLw7SD/Cv0Oy8dHWIH/EQH2K3ajZpjHqfC4Nn805ycMV1/mbqcATh9mQzprEmM
TAI7w/rQEYS9PwN8jo6huOUcPgYtdfO4FDLbuo8zrq+5SandMTVTiH0r5c8MW7FaV2Kz4G3NJUUB
CW3Yr1afzdrL56v0imWID8VspahMhs2L5cjBU6ZBo7v6XVHRuJVL8p7Smfg9U4TeLo+g1KHc1sX6
KxX6+vlgu9DltZ/9+uQ7KwcXGo28+vOaPaTLnjiLVsOgzGuNB8Jf8b3uVLBCuRl4aqvUjXmXEi35
uSw2T2TmaOszZeC4CWJsouW+HsaJ3LFRKnKUTa5C5eb9hG9MLAe5ONMDfix1N2L+eDN50siy1AMF
QtC2S3ppLexuvTeEyFx0yNqCVF8gBanNoaRSKJypY7g6uhudPvND/DI5WpqmazxkyUz/XoEs89Zb
g4wQkskbjjzF+4xz3o66D8G9L7bvh7SX3zKNNrWA3Ij/QtBAPXqOBvlZdDzYokNNop231s6Obmm8
u3LFdi0IoFSBT11hcrerVm9AGo/LQTEaO0wYJL+1TYZVw6hqBvFWNGHgEZKarBgy7ZHGKz5fGJrR
S+e6rCBDW8MbEeV0OyFIbq0RXt9W68FXCiBbPvNdqzmaKjX3deElKIDsGPeV0VQPxQiaAn2dZCpq
RiKe/Xpxd1hd5h/w3sybiGzTIRs94zsOsuXFiwfl7kg8Zue2c9IfJmfCp8G2Z7AeTH9njl0hlZLP
jP+7l0RYckMTSU//j++R7TM4vwulFcSxiVByC6t2SElwRUF7/EjnmJ4tcyrkybNRLLgRuDMX5yUy
32bO1ad+AtMaYpE1jgNaw6W0BRfjaVojoKrHMpBGi3u245aK0q78wZgxoePFA/aEMNBSUMOF+4pI
9GCUNJhyUyBvFaKWSuNc0EDf3i+WSR2c7u97FKbdMprjRrZ5c5lojEEtHKK7auxYTWY3qLAHDw9G
VX0x44l7Uu/LJUZ+S81zQ75MPEeExF6mpOgei8m6S+yxfUDfxPkVS/BNeBYeK7cHA03xj3fbovMf
UrdotjpRki+4UtSJFMrTQqLndcAIs6+VTU+TPVW1z/eDgsfD2Kn1i09ZVINmOTTiTkpuK07ZJER/
9EQ/gzApwjlqe/1eJnW9VZAUtkXWGYHMuEsEsGaSZgutpdI3OOSm96hRZREa1mBTpFIOQ3mY26IY
Qs2wiu1otnWIPtU/iSr33lLh65Kt0NRvBzigVDlozXF0CIWGE2U9iu39hJYyXKnReZ86LsMN8xwu
W5Nq0DuqqD9jQ8o2mNvE4+xr1mlWmXGfG07/c7RU9z775Oc/VK8X4z3JmSg+9VCdj3GRV2HTdl/E
vET3SWJEm3ydRXAUVGd4wcT+6NccXae7GaSp3XZd72ylMGM6pN3yR9EzYmrX6qfInsV9lvbjm5c6
0SbG6nDnw1omUjnFLgj1hAIe3Xabq6tF+UWPWlFtEgyc91Ze2xvXGggrlQV2F8tRN40sq/d06KmY
qRvU74Y4l969QNwetwkurI3M9DdDxMeMVPFZm23ryzTF8E6xcnWhEUljy/goOQH4jm9NEsKXwe0O
uC7oCHZFHyQ6xl48kQ3ulCnpLd6hZ4QisUzcbY0YejY/7eoQ+tzDPDuXpFsPojBe4SS6QYxRL+hE
baEl9TmOeIYPRjPyHAi6dBLlMLoz/WhZK8qcgNpCy9j5lqmjyojGvPdiy7nz/K5/rPHAstHT08P7
SfowX9SO7trxAkLFDpohfnb01jhVlHJtDIZAYVzN9s7HifmYZjXjgozjx05URrpRosjo/dGVhojn
wBKeZZLclQqGVo7P+0nvuvE0S1N/Rb1lgaJ+58IKNKLGy1Ru+tK/N3sAw9jfseH3wmpO9FG1D4ld
FiPSpJxoBifqjJushulkZQPjNkffdJFzhC7mnWso5s+6RPlg5Da8JEPyJcMoF9qMijlQqDF+Hums
QpxWVDe30rxhjqEOSo8Rev3E2zkDYcigR/1wgrJEJQ09pLGODGBi800o+zxslN3urHRgdwSkwOjZ
LYs9+U/vpSFvHYyN6h5p4XJ3pDeibMt2yAguk+mmXYtnvQjCuuqMhwQIJNpJlkDYxcN5qq3ZMplQ
z8NJdRZjISEUtXCsp1T2KeQGl/XmO+B95yea2bRlWmovhwSb47fGdduD32EoLdajFUVW0IjHmdmi
ZZR1CDnAoa2ybbYZ9oUQT+hwmRoDIWcu+pWzNdIz4IpTnqF0L7AHzGf2t/zSV4XJjKkEjnSXYdMM
ZW7XD0OpYueh8HFIhLaGoAWziWNBNVlfc0Po8Y4RFw23o85ZMHeMnEYB9chAQZ2rXEpmqYDSKWDy
onvJMeAiGEiz8s5m/MUtx6oGN5xxxrL8t3gw6ocFYyZJuzhhFDLMZ1va9rVF+oKR3rbaZqjt4cas
i/6kjBauWZWqO8Pu5VMylTcttrPGW9Sm9UV7W8pafoPqo+/Hvu1uKNeN9l3svXBQm3auxFfldtZ9
NgJ9Jpme5/kuU2Vc3MhkgQWb+ssyB5OFZogbvKqzoETSfhhMvfmq8hIMCEse2jUa4tpyP/CBkB0+
50Onld9mOj/vNH9Gs0qIw2/jJrWHr17fPDXDXOVu0KUDpnFioyxu2Kkcor+m+1AbxWuDbJmcqgLx
+mxW+gee6ObCYD+nx4dn4ZhPacTvOZtzrJxZ4j4gotj6a1ryX90UdHkV3dW41HcrggvDMHaH6ZXs
ex1aZufF7l0smvaO3e/Yl+yg0+GXm/y/0FacfzbsoKeYtkexO7M+HEVk6/45GxD7Ey2aMedat+ss
cAncRO00EU/L7Mrv9G78rWD0m5jDD7RMzDREPlzd4qiAUvBrZIKZKBkkXaL1lZ1/ph60eZMszB+5
Rt6H4ezwLWEwbF3j0RvMY9fRrTmHqMtJecnsDKOtxhd767SV1d1+2klLzVmam04YRNETGDljTk1i
YJGY4thWrun2mJANF3qrXx4FyINu2yqAqCn287e+gXpf2+PUP9I0asvd0kOVl2GFlGi9L9wniA57
igtbjO+Fs37MXQRHtfFUkvN8m4pZfueRqX7CLKkeTT/mRN9/cjYQzRqqay2lgBcqV1vXTp0LlqFF
94vG5AOCHxeH/WdMc+YPdrdWDa573yUGDlppePXb5124dFrjbwS133OqnyKahVLj2ZaOOPPbLz3n
hByhjNYHe17vyzYsBmwFFIXHx//96Vr/oV+kyz/VutVy7qF9mLia/vmX7XXc4JgD14ciAdKMOIEJ
vq9afj+fuX2ZrhHNuFZcQhZ22bf/9Kd7uklbl0NGFqTv77ohDB7DZRZVw7lsxJMzgd7CIz9zfoQC
VCuNn+r0LpcAbSq5tv3vP9z4LVDIe0euFOC7hbEmuX5/74yPSKNHWKKYC/KvkwEZrIubt+KpyiTX
ZstwePMjTG1oJJ/R1Q5EfiCr2C0OsaWMp88X9F958+/kTZyILEL/Xt58+qE+5K+OSzyU69/4S9v0
16Y4H0e44SNkup+I3X84LnXnD1KBbEkroHUVPv+ftunAk3P4Xyh0RDiFj1PyL21T2H94uC3RJBEi
ya3q/xGYF9vnumT+8i0zAALzDfNdgZTKsiR+T6H1msZEr4a904ruddQ4e8pi/uZx2Ltihm63iWbQ
gVnW+YM7eRcJVeeLM2btY1Nrj63eyZuBkpOg9dzlYtWDhsfPdKL9uGYuB+JQHwTMawJDtY590IsY
vti2iOVd5dqzeW9ZaS7KQKMs0z0uRkecAmynXj/LAgs+DrF8qXEj0mvSXLym0xmK6+PECDcAn92X
CIcRzNsd6H2dxtBm6rr2ufCqntEiHrTCwJKjHGaLIvL7rZvoltwlBbO4m96K04LUBPciXcdXOoNh
S8tsMW7cehYvFmc2UGZLbdR2iDVLeXvAxrN9HNLa1mnsnFM3e4pmjUAOxJx8bDdgieoP1kLvewzh
3N0AaSU/sCUfqTMt9iS5HXCTrCabnpcg97mqxYk1aJHh4PjJKcqQicKJGI/cjXqWjdulztaOjTo7
lDHrm6rSHo5HZfYHSmi87QSL8A10txUwIE2oNUkf44LRLubv7MLNpz5kYnrJahSErJ8Y8Jd+fCDq
hJDZcuR6TVWKoX9mUud66kLMkQDPMLzKuCTxUki4CyqJscT6LDSx861XESeOYXpbMpuu6danxo5i
LJW/qLGnTcM3shvPs77GKTEzRusDnphB4rPRyj3HhBcNT2bA3YwkhJu4O09Ue+H7D+OSvjiF+FkX
aX9aYJQHeMmvS9K6If7yt7qUNzhMq0Pepw0uI3OjllIEcqYHp2no3+ra5Y4qES77In9p0Lc2HMrq
LeLXDyetHGC1S3Q3+TV4tvXi4g/cyaTJDZSj6t4aLSomlvFWQF6l7GZUYWzQUwMWPjljBO0uXj+J
LeZA/ejWabqr1GIH0CWScJGt9zUdxLjHm5N+9QBG3ahunrdNa2sPcYMMUmXxj8iM6ltb6x8pgqXQ
pyRrBfOQapG0SQ9V7jjBkOqYIOvZxn5sAxpm2z2yLiS7rhP+Li5t7qeJ5u9HZ/pR23l55NhDPRRr
R5DHNAmF9Mt/rc21X9hGzoljtBWMMBL8KHdVWfVzaC8aNyZ9JGOg4SDwhHoy7EoPGC+/aEV0XMAG
B6Vs2sDutVebrBouA5XdJK3th1pDSdHK7n4fFpci1j7I8slC+B9bPBJk+3IswPlwcsD4gClDNtiY
1qL9rKmmoQAHGAXmBaZz8abLRopS51JpB5Hrw8PMtNd9LKy8ucNjjk23jbr02njC2dGe7G0jLB10
YgOheSLA2FMWYyDYcCsVN9UQd+jgJgamDQ9WvgTR1GOaa1ETo3G8y6bcCEeab/AKjYUReErN39uG
RXUbu9Z8M/RpdRD9NE8oRzxaakXa6iqEhWnT0Can/qfRtkzscWZAR1bDkPxk8u/zXZvg2tFM1DbT
lXpQ+SZtnhaxxnmWnTGW+imp/HI/pV4TJq3G3V7Q49LmE+zDzNlTxsUqoWAt13oMytmkKstslpU9
0ZpbphiAgWKgYsJbvigCuS9u2qhrkWkffKVexZLqoNLyGg4LtfBaa10zXeQbhgUZSOL0eyS9bpOK
Jn0puwxF1mns9CK6GeGgHBZzAzjGuIOe89wWIvfAapn+ucH+dGP4RDJdczyjhzUPlulrjwAK3A8B
ymhD+xUQlNIHuT7ECV/jSeF1jzBFECic9YsTzfW2j3oqxPu+v5IOq7f8O9UOPNC879ZvbW5Fzj3Y
btJvKOFbDnYJMbLxrkgsojOzREDFNBVEPeam1ls8ApNORWp0fmMaYh+ssfS/dULeu2rN5sncHA+m
139xsI3itQZvLMzxiK2KUr2BEvegN5r+Z1TDr8q0XjtRmJHg7xgM4DpATSHqwRCAqrOLLIP1wJuv
OHPz20XTx8uckjau5gGQV6VwJkuisCOG8JXsF+8T31IkigXowAxTdmN0e4L+HWtwf4Gc44YL4e0A
0AFPIvS1Y59bmB2mzg6ASj4MdL0FOXOYbQ0YJ+C9+YdWqb02t/4RzBpKrKEwqzk+98oGIUpfyTmD
oeHilHlLMXpNlMH3hHzy08zfmNQwbVqr8MEetEdfQ7AgovNTte4z3Dj8WFzRdrps0pBuIKCF1pqR
qhR+Ry76N1refl/5xXQXDycDiSlYprXCnNrBW7CZ+vn/sncezXEr2bb+Ky/uHB1wCTN4kwLK0hSd
aDRBkKIIDyQSHr/+fji347XEoydF9/jOTptDVKGQiZ17r/Utc+KHrfQ5241ph9oXfcFBE66PIJ8z
6lBV9BtiqFIMesj1yTMa3rTKz1B4vi4LbL/Kcw1og91XkvbyCyHpjhiMUGH+jfMGNL1xyTMAUTG1
k2DM84/eKfzdJJev1LRgu9ElxZtsFtEV3tvIpLvM1k8q1FspjTHQi07dIOGKgmQw2mtaNJghClNu
HD1+qQ3xQSvoO7lTxa4QFAzDZD+Vqk+CMm8hvHn8qUXZihbY1H2o3kZJ1BJvhKuQDl87Jje1KLJb
36yxCHjmcgnjktvg5l/7MsKBO7C62KWGJzKweGF0FlJZ1L9DPPUAbT32dSct3syqM4PSJPqmt0tn
lw3uHFS+Vu3g0ZSXpmGu6RuLTRjj/NYmaCUH03E3I8NAxFY5uBAo4I8QBZeb3GprbihqI3Cjbj9B
y84lH3/o8uyFZZ93Vyus7KFxBf8u7bh71UdHB69CoBV+fNtj9L4R6NBe3My5F46DmryIr22zbg9A
IRmtTEmGa6ONuNFJmthffJGPwSQctZk7b2svkWMGTevSlaWzM4dLQ659iofAgEJpvotqqkQ48ztv
TGnU58FYuoO+TC6RmML7Suyc/tLr07dMRt150S0t2w6g0w8ZXjtAU86ASj6bKnZWSe9OkI3om4OP
0lEIngi9vGs8X9yNjK70gF1To8Qw4QsIuy0+WgXqZV2o9PkWV9cBP7jK2UtpCJZM5XSc4lp/YfiM
PDqcY+ueHLd1DKtfojrKnltAum9V3JzITqGlmjFTD7D8viMsFfcVIOJvRpwxHlog7iJoT/vpKKFd
NJs0T7I+xEE9fdMLrwhl3bf3C0aOY8TmeQX0i0S/yrlZnOoiIiHMhaZl1tPB0JaMx9kZ3PcodnGE
m60LckukT0IqGyBEKkJVjsVWpJYMZI3QNlR0IrFPW/WdsmyVkjXO1G7KTY9pegQjhQjEPg5RGnVl
SEdqPlckQ+9jQ2W7yB27neEa5lbyufadcrQ9/ZCo3DdukT6xm+VPvOL65wL33n2eddFBz9z0qIuR
ijdqnFODCijbpFobEbDqjMVjbKbZTHoczAR/SdTJ19YBYKKPOXbCwj8xBh6CpJyMfDPZlQydIQZU
ryOX7pape9K9pX+nWTUcvLb2L2A/dGfyutSX2hKICtyWkW9owULLy3WCTnW1PNLNhjrI8aEdH2KD
HZa+r9374eJLy9kgapyHbZqxHi4IjaVX4DE+/TJikHGeCaxMlxBVJW9Wr7d9FqLCTwCEn8m0jdz1
2oHm94Jp2sFH4Pb3BdIOI8TwpV0V1ZS+EDRb7VTklXZYLlNxxA8BShERhLex7VzzkEGM5RPZqdHt
wP/1MGGTOanSv4cbsR7Lm/6tKml/aomL26db4gtVUZIW1dBAaSuH8sHAPb+xyKreM6zMCduhqzeX
XRIiGysCqS0F414lxW4E/nkLIlKpUCxRCe0tzbdDZpCuUC2EGZhZdYA4G98wB4jmO8/NVH1GQjiJ
0I8nvXFymt4wS9N3xk4+o+pN3zMzaN8pN1OPWUHuNqN9X3exg8iYAq/2XNUeMj8p/c2YzcNyUUw2
k/E2M7bFIisVWlgbNnLyionSybEOXeKIJ9NLCWBcxli6B5WzFt/otURgVbIovkyHIWV+MOsq25pe
PIZ4egG05ZqLFyjpVM1ciGzzvvWNu6npOAsYjbZfsJnhVps1mr9KHhXPZAh/IL2kEZcGkdm7H6Wq
7W86sWAoG0GqYLsp5UOLKD99MZiSBaXtj1cd6xHPLQPs0Gk97zvRIfHB6UtKcKPDj9Ckyn1cslHf
pg6789ZHn7xjCL286hTWF8QOot7lfFy7Ut/X/NnTYjbdraRV85xMdnmHhFucFpmOgVnaknxQA9yg
kZSwTPK229R6RHWAiX8/5YMRKJVhO7EbgAZ8xi8tVeS2m8i1Wyojo51srMV5MzMMVN22L9yjJqsh
rDm4ozlN/Z3KdfNV2JN9KHMl0YazMxU1DgsXheqewNohVLWA75mW5AXmbTK+0eAf9qQanK0p8d9J
jT0PfJKN6nQTrag5H3C7NJRSfXxJj9kD6ujbI7JAp9kxBhHbZiYpp+Kh1DdGlibbEdns1i94jUeT
ln9tqek3te+WBy2NrFAbeZNUo1NhmS+6NkCmMQd2BpSgjvDYVL6rnTtrme8k2VU95umrKcdwJOLK
QlHLHB15ZpJ8l9Kxr6IoTdlom/gQESJp5y0bf0/bfqZLGCwKRQ2qjIGXzjjfJp3uXw9TnDMaSZ1D
7qRiazJn3dBCrk+Yom48nBWbtoULzzg2fgVfkaGQnTtkt0bjXedaowKIKvnWKCIb05VvvcS+4W6s
ccUhl2lSvmiyfWksl1DhwdvbYjJ0LDrDuz7xYoWdsxznUhXcv57Q0EHgypyqmBlvbtF9cGOHVA1C
Tn0r2Q78WhvAic8A8i+SGGr70rxXWfHcZsP6vPV6vQXCAcN4sqwt1DNzUwCTOWUpiq+8nbCExzqJ
1tZMxIVWgdnDfcA7j3Zgc1k72apQbt29AU0hMJWdXhZxnN/Qf9D1sLen3tsOUh+u2456O9MHM2zW
9s/ktfLINKZA24/YATW2/n2sOKJl5OIcSrsj5ERrGMt2Lh0Bqb51ydSdMLVnGx0Y7om+VpgkswTk
68D2NLX8ZDIKul3yJN7FafPGeY1SbK7WmN4lK49I/IecjKZ2fhq6qN3Q77mygCs8Uko9MOdqAld1
7kVCtE3QTAuFY50co3Fp2g1mJxVWQ//VN5qrEXoGsXrmY4XxLcgGG5azA7sc9rf3lEwQNC1SqUI6
sUNgEpv3sKyhwYLsu4tqTi5TraLBD3WAIec92v4Pi510N85UR1UM2SSpzReLDMGjNVT2eyvgveqx
skKplY8TKaQfUpbasosrz+k2dD0ovidIqZvFKe/IJ9LR1ccZdHDpERBOJjWsi2FQNCjm8a4xVsV6
wTCRtlM3jth57Tml+C8NzjiT2Oe95d9VbFhglCxRO3y9yGUqBahJYyWUW0fP1clkUDcuaTxx1IlC
firpXgF+kOcBfA/EmpysHhNGu7FxTEwQ28ErjHbbY4q9BmjmHfkH/qe88j7M2Lyzs5rNw0uTky/1
/DQLXq6GNX6Lctk3+xxIwhbTlb1xXUggophOC0gWlrrxiAemCgqjQ+9urr3A1bY3+z28IMNZwdJo
KqLUEHtTUAkDHGFLcCY1jIes7g/u0BAVvpwmHvgALqd+zEmmjfyWWqcASJrhJ5PG0O1GK3e3QGCK
kxS0/8jLYRJDqR9QmRJajjNXxcOtnzHTKUHo9NEstqhZbhtbYt0pZ/dYQWfDptAlGONmGohLqZ1H
035KDRslS6TJcEQ/ExAIXu0TXcbbtC4NcJYczpToW9IrYp3OBdIZPRfvcoz8255UmQP4mTRI6vlr
Hht0zrrZ2rkoOzdZZ71FyP/uRw+PlzPNo8I5V4/fResO9+x95sZxBJ5uUGon1dCM0o0M4YFmXxXK
0+izkMa1VXqeH5jKXsFdAhOxWDbQvnT0eyR3BuaKTE/yU8P70QD/usvTWb4iQa9fhGdbZZhry/IN
p240BcSsaa81DpCzqxfaIeOFpzboYqcDs0d16eYckVwfmm1IfsBJYQ3aWuU8v1FnsbRiCcMsM7xz
jSryaumS/puWOh+xMmZ08Ph0Tg1t6Ft818zrUwzZgUz18Ys3if7GRBSxXCsc3fhV3LLe0wVdmU8d
FqJlgQZi1KnhQiNK8SKaaQXNbpnlLpWo2W090q6NVIkhELwMDmk0PMyx+EKFIO6bKK53cTN3B9bB
vHVUS+KR7z2O2H83MqnM+1gv8MMn1tkz2ui1xEdKklrkBYZrmmlYrPTai9GkqLkkHa7dNN2QXFBD
dNMOC2cdKCLj+5Ndsf8wDsKIsY+jEQ/u6Bcww+iFUdOUjrGpONxQ3o2o2lCe1upRYZi9aBoP5Agq
XF+H/U6Pb5ZZFGBXMkg/mHzresRE8zDwByAeNf3y1OdETbGMI5pGNKgT0pzn9srqZX/p8vRg+ZNj
tx+bKr1cJKr6kBeWj96hj6mYZoQpQHDAAisEckHJLvNS5o77FYYxAKu8z7qDxP60abQJW1nrIaRE
A4w0g/HcdC96SfRxhYPHwVKFb1maGto5wizeRRJnsBDIeZ7AJM/z3ZwPEz4yFhqe6gleo9ty8J5M
XtGUoKUMB0t+jJTXW0YEt4RUZegwHVDSuYMqRvbjHo9PczvFg/mUZVTgIUrwkvO6MG7apga6BmLL
u2uF4n3KXlbfFIs2PGnoNk5W0tCXKRffu1Kz1j2RpqBf6+U4700JiYjDa2vd4hRihE6APCIbI/Iv
NC0x3+YizU9d6w33pmnRDJ3MnlVaV2yrm1J4FTJdBC9hKtqMRTmuwfL9SFdwYykfixkdfuD6gNOt
4iIzTFQ0nTMKfukS5VKn4iyc8vZmicn6xrMnSeeiDfWgL258QvGTE82XzB8FZKOXyGgp1Ban80I6
Heo68X1QMXGWNk+9s3qKNd66MU5zXvb4eDjspKjQ2mwvNfje4LXLCwVk7jiMereV0GouyZNFjpK7
hn5ZL/X4pctQ1rHLAkJOcIcG6IcitpNOu5V5I6/FPHqHMjHiLewwHImtbmPOBxpHbMnYXXlFaT3T
vdV4iY3yQae+u1R1M+K1p/qnnenSpdGSO4LOB2zxoI0mZhkB8+3yqu/8b9pgGFs2pwg3jehCjWSy
K39gaViZmWzTxjrWieHdVBhDjyNJzSdHcxdi7qIiRA5r8ND4Lj79TiHf8PsrolPyS/ihb0TLGdsB
XM4u8+bXGDpYYEKBYAif0VY0IkKhGzU/kkCJOhSX+Vaa4AWJ6PX2CckewaCIHcsxvdCdzSs4lj40
wMSajNAxyHHuRE0tqy/qJS3sOeCosBxmNTmg6o22v0G+TB/Y8FFqVWL1LE0iSfH/8bLJYNfl9LOG
/BKjDyAexjf0WJFdzXWyM3KPNCBSH0S+8N/raGcgMpzHrqIPPOSPfmsiWWSzFlq1TW1rWeGEr37F
CNqPGXiMwM2JfSgIyna1emcSA3sYbdDbcUb+ieSogJMi8HsdKXW8nK0kRfiaNU8IR7IbpM+HSDMP
FFbdfljs4as2MQYxLe0ZhrS+0xcq5KnR0r1Eewh1o38t/ay5Hfvmtq/NYt4Q282rHWGqCpNCOyMY
ARmim8kRd495aQ/au625/VVtVgrz1mRvUsZgNHp8+7kbxRqahwpQYotVxT9RuP87tv7D2NqADcKg
9/8/tt4BQk3fX38cXP/z3/nn4NrT/8GfQE8LVNk2BcrEf5ly3HVu7UB1NkxsN5hi/jW4hi+kcxT0
LT6AbjLv/tfg2v6HoLvGoFvH7WU6vvi3YEE/T62ZjltixRjBcOcf9b+y2H9gp8b0qXiyKQ9Ns4+7
oMj9sgwI3sEKQ2mMUkaoilxsZhChz7ks/OFe/UL39EmGJHQTrLJncH88DGXm5yTppokXf6CNtR+Z
/23dGbC9kZpFOLtpefgPLuWvqXOujaL4sxAEcwR7JXX+3jZIWilMegF0W+QWHG7zH3wrbqVvOZB1
HdCVP+ttFmPKmVraEG+mKYXMuTSh6lBEdpPb/0Has4oKfhAd/HUDibfT8UDxUIjPsXMMjHuC17mB
fhrBo0bVWymUj9PghHEVZXirLeLcme0HEqrbH1DwPIO/uLhFPDZPMbqsT9+zQ4IfWbLr9loNA8jI
pmRbGRwP/t0fTuBsNF1G3o7J2fDTVdrYs5iQRv1e+bajeDaJ3tkIBjPDNlt193/4Up/YWdxRsQLO
8U2BS9Ide/3SPywIgS2F02jX7+OZ82aSq++uZX6gDys3RlFeOBE6y99/wb/fRoG3zkc+gj4L7cgn
ZneU5NgqrLrfZxByggr2Hz+WX29/f5VPEsO/vpeJKsXHv+rbwlqX4g/fy+4jo8oRh+4tkEAbS9Mu
MbKesR+ZQIpIGfr91X51F3+82qcfDax63MSi6EG8kIq6AkfigXpZYo2jnYXvWeX52+8vaX6Sev31
DVHyYICkROGBZN/+8RvOSQ7CZWTZGYljI+Ozaa7r6+imXjwS9eI87Js7d5i9oEE28s4pw+OEax2Y
gK/wEH/Y9pOJMmN05bdpQmEKysbfmFHX3C8wpwqXYYaRN8sfNibjF7+/pduubjjUyqtQ6efP7bUx
MT6Me/ckpSEHsCkC3c00iWGrafA20tZoAunVY2hx92i7TfZXat3pBq8P+nyQ+dSDsX82EK/8YS2I
X3409ud1hRNw+dlYnPkFSGFRdHjYEtKqEhGCElmH+8QCt03cQiCwEBKNDjHFsE0AylUccGHzDnlY
rtLxgVQRxt/ZpsH4DWRFQoaoqKwrM54v4t5U18iDNfK2qb6boevC0RUSPKjyH3sosXgIvCjwAc4G
itpnh+mP3h+KXPTt06nLFcHDGiaNDvzCZirERWLnX6A1Qo+xaVrN1kI6jtVT2WndmTbqcmhSd9nM
BPJuJqJILtGRryL7ZtgjYNICfBEf+WzddR6NS+gk+aEje+XMX652v39a/75AgABSGLDqeQcjG//5
R5/aWPRiXH/0FjRCzqEu9XRQQ9NDv0Ryy1TZ+LeXJFcUbNYC48a63/x8RV9Ng+cvebdXUXQ0Wntb
kKPsV/alsgAqgwp9/v03/Pu7HbM8u42BZG8Vn37a1lr0IhW/TbfP5kJSfpOKE9PS2HqoKMLfX+rv
j6knELOYOuZ3HaDypxUU92LIRtIL9r43iItaa4xjPdIW+w+ugjabMsUiU/bzT1bSHykxAfK6c5RO
apjra4e+ib2b31/ms2SVfYxvQ7KMR7VId+SzNpsUpcVwpM9MgxiZEGYLgy4k9kxYEIzYEZ3nyeLB
18ncPCnvCfbsvuZw9qdtyeJ5+Lm0WH3iDkm9hljHJZ9+v6ap7SUdXPyqU+FuCTIrdpgMup09dulq
1lzso1Fhw1J6/b2oR/eOsT7tBtRRV+WyWCdOatEffgHzl5/JdZETr2p5RBI/P8OxrWlalFjtvor7
6qgrGo86wL2l6prrqJXYJN0eWyz446BotPncM54OnFQ3CWlkaEja9ffCmIbrHCzMsoxfe5juDKk6
eT9XTBVkl4qDAHx2qubiWtO7PxUXv/4CPqlBSIAwGFjrO+yHt3BkKJ/M9JGbmsx3sXLlrh/t+AuJ
17z0GzcLMUPpAO+cjjeWKk/AtF+91H1oleMfYXhEweQpXFV67d/iVawfPHv5vuBfP1k4n3cwiudw
zDONd0VX7ICRyz+8Eoz1Z//bY/HDN/i0jYwdlr64nlvEOhnkkMWvTohEqzDT9LBLFZt878D1y/Qj
UrwhaCVN6N8vEOuXT4GPnFSwGA3383L3ZvaSmT7xPtMwLpC57ok3yqob126rTeHr73UxTE+uaSTf
yOvo+iEOkLrhXbcSzFRxuzMZW4XKQaE7wilHpWL2aMy44H4SWcZALTa+z5VhsFW6964FJ1PPoPRr
/hN2fXXAE6NfasIoDgsaNHfQ752ZC8U2rnwJjF/84Z7/vXTziFrCF0KF4Oicln5+aAQB3HmUsSE0
WfFURXt3yIpQWxi/gWu1/lAn/mLbdqiBOXnaLn9Y936+GANap1JsOnsZVx/MsSPe2kOGVfzfjbBe
9zmutEbV4HhxYUz8fCVayj0NWMGTpOKH3LDiJ+z5cABIeEVkORNVv9EdzTtFjpH84RH6xdsXwzEK
IMvixUTh/fOlGfYiZM70dt+7M6BT72ZymzsS6j4Kt3vjyOv84QX1V+35adU4ukCdbpgcuJ3Pe7o/
aO2UpjyyHMMr7FDUPci7w7nCOGYNy3cI4w/ET05hPEuKG9sjGa2NmYRRrfx+9fzyYRLYjCBJuDbk
up+/OjbNAagQ6xeXZBfq0kXxgQEWMQ7oNpFkH7+/3C9ezQ5yeH5m7EZ/p8Y4fpbHZT/xI9Pg2zOC
j4IFvuIfzoi/vL8GnQyeJG4vov6fvxVkqhj5gGz3nJFV4A0T8oYq8wMn8rTj2OJ1jgfGOagDC0bs
EFLpBhTkSmgXy0Kq4e+/898P5Z6D28TkUG5DY/u8Xkc0kkvSIkqwhk7fki0D0lstV/Mwx0FcGlqw
Gmb3RAKbmzrv9T8sYONXK5hqiJtN3e7h7vr5XnTxAFmfcGAs53byJl0Fz3VUcXcmBXeVtDm14wR1
zx/YaJiPKaidphChnkmmdmXjJnkATHBEdGWRsGh2XW+gICC/9vd36Rcfkwg5x2GPIWeJCeXPHzPR
vHQWldPsnSlSu94GgW+3jY/8VaR/uCW/uJTP/sn0h768533u/TBNQ5Kt3GbfofP5sK3ZvV2wOKuN
5uj/wdda3Xy27qwttb/tagCbF0bRdrMXZqpufWE4u3peKQuqo4v4/xqNN/+ze/wfZs83dVp17f/9
r19sYlyJtgglIvaxz+dGc4li5rpcCR96HEZdJe/LuDG3vN1AOE94OmyS1/+wffzyVnK+thmV4c/x
P/1qcaxX5BaJZk+cA55XMZEsi5g0VLrZ/uFSvvjFi55KQ4ejQyiWxY718yPi5fhgYK7wiNgKrowz
zx0Ty8Qel5Csiqpg2tKaoUNNTtC0NYzajpNjP20RS1rlLXnGLC7MghDVonYuHk05EO9AXLHXg3It
YAmRdZS81qMAAQgqr93FSQFbosWjnWwqvhKEcqeG7uUPAnMrYlBrvhBa4u/TWbnLFqtHAt0nT4wH
B/axwZhzEuYug9jhbC1fJuazPwJn/O5kNEvijeQEk1xMicI2odJcJbhzamM+wk30xR7weWlvNV0a
J6Rxk7ZvETO016Kseo+ZdD9Ht05L1smO/6yNBFKoNp82iPByxu75YMdXnlsJN+yFVWe7HpLo/aD5
TnRSlVYfoHBiL5xjZeIJTpC1M4pdFT/EXh3dGHEZhucawAkprnO8hapdqUu0Hi5zescH/rtv29HP
Q4Ij5imsB6wNF/hwI52+QynNUCIvpLhKsWe9uqQ9gAclMzuA5lqre7Tzmruvuzabb+BYMJJPbRRY
s9b47p1el1687ech7o8UsdOu8WDy7qDPEvRky3hZAqjd/n411tfbIlrbf7pmoh9tGD5+yRJUfVNR
1viubfTLm0xC7i69/pY+764ny+spkmbxXGieftdVDqFYZTaRyo6qx2r8c1/Mu6ppd1PiVncRiuzB
TkiuIYpmz8hrDHM/L3dxP5ysYUaFJtvXDBTsBtZtFPYZ1nOSaN5tSxu3AyNkPoNy906L4s23U2dv
IxXYUDEvGKR8wIG2nN7cjggJu4dHX7nD69I44jBYxD0NE5iWtHiEo751NKe5EX6ptoYOtxvUxRL0
empcAJ9NrsiTwt3gEvPVpqSCL5bYC83A44/Ck/iX6Bj5dh5MWd5TVLRuUPCWCNvWXW7zYjo2Hdw/
5v4r2jM/53SXJgzbp3yazHDRc5RKHTqrLIngJrt5eTFajGr5ZW8iz74j42XaGiMYcVh8S8BcuA8j
E/ICkkL9LooL+bXyWv2ySlx0Vx3C00nv1IejNRWpsaTBeTSs925dC6ZUxGEAw5iOlp4CCZ9db0uT
4mQSi0j4s7HLxfxc6j3wxzQ6YB26T/v5mUSfagu+cbVQRc+ls1oG4rz0jkPvVvCFGhKLhPYAuDo6
tZGVhsATvK2eAcstxtVwkvmMIjk33KVKG26aWDH+7qdV6g0FfgZQW0yEEM1a9b1tRnnAjpBiCSsJ
7Cq94cNuGZTP6cgEMsyHtMOH09dNBXx0Q6WpiAqqU797yGsPd5jJw/NUmrpFwEDDOYKXKZtEFuP9
ktz762bkKcvmCA1lbhx1CKRbDdXLDgCqd8E/gC1hQUDrMMXcXpLiHY/ty5wo3LIbMsftMQ+X1lQv
gCl3OhJapsomn3nvamb9bQIDKw9Wjt4tLD2Fq2+uDXg5muaAJMtdD+VSgetNW3nQOiyBukkPSnGn
Nl1eFeGCou8hoat/A63CfIjKKk+PkHfVFh5rAwfWhMSY4iFkqEkzLklb/c3RI+pJ+rty6y6ApyUv
2W8IAWIH4WFMfCHwbOtymlrn3h7y6MOnud+jK3Iwcslo0EE8eIDGBq/8UBKmG2is1vhKbpMKOaKJ
s1+Z8oUgqRFFcTvvOyqWB2+2sxekCATAaQWhR53ZnJaa83Q6VRjAbKt9ogvHGCQDUbAm7fEkJJbf
PKMMbCAN2fkun7Tm2QUbdchU1KFEI0lplyILfxI1uVKgR0aEtZEou7BfWhZHYWrA/HU7D2MHmlpG
wXXsV760Swt5y6nUV5A8kJ8eSkmQ4qaDb/TYROOa2CVSGE0+dqgU55KN+w98hnWUVVKsz6A2nmI/
S+71MikQUKuezDlup/ZIzhNf0V0DSS9i7EuHzMmHx8GE2HIVR1F8Tr3GC2tdLld1B/PKBo9ylJZM
97aeOvdDhyhsQyXSgPJIYEaPrfxK687c0jgT51ixVLdVXS67Bd3obqxR3+4x4sZnnJCDG8BfE2cW
UcOi4telCd+c8tK3zy403Dc1xOrWXpTx0Kbc7zTL5/1C1tHeS7ipmrJnhCFmcysRXr+J9YSJt39h
oJ43WbrnzqYHgb6YbY88T0PZDUq0zL9chla+dbNUz2Bdze0Cv+NbbcSocheQ5iQCwSc7xXQj9r3f
AUoYW3G2l0ZbyYJ+fJ5SgeWblKdyfifyzEZ9K83RsiFPjOC0Lw1ey0jR/CwOtMRrGkRASVaxQ/Wo
JZsavIAkLeWcijr6Ip0kJva+r786yLnDrk8QQphEKRo48ygiRW+Z2xgX3WlWOkQd7KwXquTLg0Sc
vnhaxr6IHQ1NB/827sr43PsNgofEE1TgFazEs201xVHla2BZ59PECdN8jE5J2fF/iAbfQ3MwFl2Y
LbLuoa+NkjZW1T7NM01rzx3adze2RRBBKzkaCJN4yvsEPq6EwHOflsnwaNdd76Ly5EMWQs/vvE7J
VytLnHvNX5oCKMeYnGenrIDj2JV6LppluvEAvT/qcsrv0vXnNtHuX4rMiO4ae+BCuTbvCOZAQkuR
kZztlruGsm2+wZQ3f+gLMHhtwgqEtMeL7khEs4+NnkCdt0b+Yr1ghjb06Qu8ivYdXaytnRZFS3yr
lWh4XEmbL4j6hEB2+i2o6EjaRvDmaDXxeDbOH0h2mhPd2QlHLgxIiLuP5TBgo056nqQF1TFbr2Pz
pLFnJeciz2oDCfxS32hWRhMXjMmqjG29ZDg6Vu1Vgd92H7WncWYa9DIjK2Uk1r3OjEc7JrFpGFvj
O65t4jpZes0tu8XyUZuZVIFjVnOOjk3030mMwt0aEZN1AIXHbcGFBmQCT4ehNn8RDxcyRu78Tmc3
c53h+yS95raLCHvpG1NedwNIN1iKza3RefE5ckDHdX4POKH1SGJEq0PiFKrDY6XF3VNDlIZ+qzSc
0QMHylIc67nm5nmWe8WZONrJPgJKjJbApW/aWT0DYcv7CsGmu45KCbmrKIaDvZL8Gl6blxa8SFjt
bpzeOHYrd8TTtl+UHAiBW5KPDgf1TraI4mB8S+tN+LHY2RIsoASiEIKvRG9OvMsewj5wZSYSYd4p
1iGZl0AfSjXdUISMm8rOokfSHeyg0Or7zrevBpctkdCrlLMMnoyRxM3rhv6P3ifDKSul4rK5c9ZH
IusSdNF7x4KuN+mpBvhek2dwS9G9E5n10Z9S7BddWi4bo2LY2BhCP4q0Ow3zXIQpa/NKj0d1CeSh
OuHDRHpjWpSAPuM/WqivviANMXcr6Oz1YL0PhX1qELmzpRHevFiY0SvHkMHU2RfTlNlP1Ns6EblT
/eaP65yp7nYJnWUwpLXLtCyhIB2yen7ygHfe6VUCSIf4dqfGGeCPGoq0tKmJH1le6f+VL3npovty
a26SiTaUjZ4TTuDOM6aALM/bY67p+IEjjVACTBG7tu8ZfBk9YsB5HG/AVup7K8va+77BrWyB+r7r
Wy7Si8i96Ulw29CYXolgkf3qp77z6LRdcUhT93HKdCzmQ5xQB1LKbcp0rjd1OiZXKZE+OCrNY2Qt
xluiR+Nu8DR9D9N0Cb20t0Iw9+RPyKTbjNgNt/E8OxcUF/ZTZot9JaYaqlrGBlxnnE5jp/H3fuH7
HxiezadJ2nAXS39BtVDaDzKZsmCiht0J9q6LMmqLR0O47u088CuJAWDUzqUuRH6pCKWeJvl9YdSE
4SLu0usm4zFIqyJONxrBKWxrckbdWmZtMEn0hgwQcFqhTOtdrHvgvLPXbJ7yUzxWhy5vCoxRtnZZ
z9l0u+jmU5dq5Y6luANkmlGoIYnGT91fl7aIvmAgpsywhx1gKDDfJECkd56uljAvLe+inVdTuZ5s
EwGhO7eUOJdS1IQjjL7B0KLA0jDXwxWJJLx2Sk/LWXBOdZJQZMkKtVYFaUag60apimNpoWUsI2Zo
w5UfddlzCQx4Lwwa8LTWoFc2i6Sl0afadONHVnMJyjbjVOdia9r0KstPhEHpd8IFK5+hRY5gtw5e
m18V/MoXbUXsbGvXBcNR5K3V2HaX9H3JnGizgwHh9dlnZso551XV1ZqqKpagkc6wRj4n/83emfVG
jmRZ+q8M+p0JmnExcjA9wPgul+SSawspXghFKIL7YtzJXz8fPTKrKqK6M1H9XMhCVmYiJF9Imtm9
95zveKse+twrOZb1VSnVFzG732Cu6M+cWLPPWUNScdI0xjNge2OHUTvctqrLz5PLiSWbaqxtCIFn
FK1k8HIcGg+9zPv4aFjlYG96ZTZ4H1MAHCwabnlnDCEswWJS5R3tm5KQIOxjJWOAjEUIu2ryOc+T
4iy1l5/dmD7yKp5YQJNoaD+yRmJQhN/2oQNzrtbS4BdqVABHB+/Q4wThY3itOfFw3cDi7ADjZewS
C7U0q4Btzj6QWHZLemdzJjCFhDQkr8oglk+cj6lM0zyyj2E6Nh/4d9uPpgO/t26mLv+e2guRrZnb
4LOJ4+tLegkfBGc2osQdg89kJFGE20Fs+OtqDiAaOVgg8BX0vtrOqVM8Zrg0uEjROJQ7FYLX29n+
QEcDzj23RyQ7DjhlQWBv5HY4MGAIBp8d4fAzPuTZeqMSuLrg201uo8LCm7PpG94lIZTIpTYFKi1F
ETPyoklsF811PDstdaNZ9AJzCNj9EDwWaQOr2fDG8soeaD9uItufDGzXyxEAaT+HF4op/yYBEVJs
QFFyaAUzx1UysDG462zssGnUfYTkuotJESY5Nv8uu45X7TSOm82AnvPzjy/TQRiLQJvxZAwmwkSZ
psQ8livqiXIPaihc42xs0jW9IL56eDLFo4N+rNhnUIpfFmUBgukiHdNDJegC3Ukc82LXOrMDq7Ut
H50BRQWXkHnregg0ny9VDv2QGl9GAuUfK9ce0ISKENW2/ffepTe66qRTRbeuIaKndOrlHlxQ8SmH
WnpOla+DdYXr6GmIqmY6jLThgzu740MfZG/yHjmV867jIuDiuRMieeZ/2KPXXBOeXXr/0bShL8O3
2Bstf34uZPMRU73EK96sfzM1ffMtxl+NHbargQl3PgYhcl1jOa4zk+cHZ6FjzoeC/t9xiBvDXHEf
cqIjCrAiBsStaaLUzFZAnuoY2TfPFAU3mzD7F6AQE19q4XXIquQ8ztld1FskiCxHyEwVsBhhvkTP
AlbCVmeleWQmXR+GvLPOeeiNN2iZ4pd5joZn7B79j7b6vzWof6FBtdC90Wb9W2t4896+/69vRRu3
0+k9//af//Hcvkf/KED9/Qd+F6DSP/2N7AIwYybDfPkTOUnYvzEYlXShTZuBqk2L+Y+0SvmbCYhV
eIsoFWtZG/3nf1hqSbBEj+oItQhZ5b+mPP1lNERJ41t0TOmUM4RDfPpLK7nUZYyXx5tufdA2M2ba
oZomooAG/yXPOdzSkIKI3Yfg3Rvc6R9imjjuxe54P2nuuloDR5Yo/+85jfvbnHyth4hi6B6lf8MB
qczGOPBIxhjMDr9dnruQhB9ISBsL7HM+Yhj7GbcOoSGHLpc4CcKhX4DqWWDc+YRK5MeyTnC7ryXx
8N53q1JT3B0G5DVjfxWqTsT02dRoJEea17p/rHq+5EejKEmtAHIu7W2YDPV8zXdp44pJMQaZvCzr
XgWnJsyXyEyWnql9qHMbiO2QxRzH84jGHmJ6iOVu8FTkMnqa29Kij4AWBGy18WWI8pgSy8akUhGx
ch5L59SOOOVnhwUsKoPu3RcmgPEmD3Ca449au2ZikU1HsaPWPnuILIgS72OO+CuUV1TWw2D2+prs
EWq/dYL6/xSFaW9csdMAKEhTI5we4bgRFbMxwzRZaB8VQ4m9jMeo2/eBWbb6IMwwEOATcyBO6fjg
ZmZck4PU4PtIsX1I9vQf6td/rwh/sSIgx/vTBQHgRFm/f/wUYPvjZ/62JvB42wuVj3wHBAX/IEr/
sVxwznSABSJKVczG/1gTEKULVMY+Yl/0QC7P/9+WBpcE24W+5pLsACScEIn/+3++jv87/Fb+Pslq
fvn3f5xsXbRF/zAuX4BsHvEJPDi8HP6FX+bzNL8q1FbEy3tMaBJ/h8LMm7rXuvfpSxypUhSmd2pV
j9wg1bTYkW8sP8uHbUiPwlHog8uJ0cHR9lkBrNsCsLuJKgVHYsiYE+80PYY9mBVQXHucmA7pq86P
x3/mvwYYOTTHLvvZhEmpYQqFHTPsiANx7kxzuho8RXeFIcza6F2POCQm7Zxz6NJzll7k1r35hkkj
aNfEc9XV9JjoGU3Q1rPDQZ1p6XaRfxfH7Xag7l0UD54EiuF0Bcj5rKtnsrDUBHh5HdJ/9H7XG//7
qfmLp4bRv43e6r/fRz+9N1FMB6QsftpNf/zYH0+O4E5HaUBb1/MXfiBb5h8cQmn/tmSb8DQtT8Yf
D80S+wzjZxkKo+3lrPq3h8Z2fnNsQOuYPCTzW8Tf/8pD8/Nk1kas5+K6W55LNOSSh/fnYelczrqD
aAocqs/yeV3EY3euMx6O1Tjo5vM/fDH/xex5+WV/f0AvL8bz7isCrZkE/5NGMXRGm2Nxa58jg1ZV
YZfyaWp7/yWN2xqep6SxBUiQ/kKPXup/8NIW5xAG+Sxqv2oAYyMVY4vY43ypxQq/Jn2Exocat6oj
ZcTCugbWzqyXuitYKoA/f/nlVPLzJ1fMapER+KyehEP8cmqRVhwWPklQ5yw3cMR5Rk9shkmKWnWk
ncnLjUvixJ+/5i/S9uXr5kW5VVDtMHZHWvLztS2qIujCypdn8uchl1p0ASU8PtogCP5fqhYmhR0v
RUInOhqNUdu1Hy7xLPvMcPketEsbtiI4ZDwQuMqMap5n+x1xHaZufNOmuO6rgNIrXuYmq6YSMIBH
+IjWXwhjflYs/PgYLjYnrD6cODn5/fwxvIFpz6gieRYdjte0y8gOyZZYEK8ZxdOlDzGmfyk0+VmO
8/urLvHqsPF44V8lC2SZqGR0anFORC+eYG3EHLGK6LuZ0MCdKCgfHLsSJ8TMjOymiCCcP796//xg
KgvxPc4Vk4OX96sep/f9xXgxijND3fEhXh4YTPvjfdj/JVL4F+3w5bNaAtUJDide8J/8QMGk2sI0
O3G2qa0fDJzZ6a6PITFCCrOajzG17XfSV5encymnKzXwsBi0g+6TFF7Lv/7BcTawWnLGRfD6y10r
baP0tRmY567VPCQ2GbzljWxzsyf3LfX/Bw+JWs4sl78UbOuf7y5yP2kFW7081w1+X9ATtIPscCyv
O2WW12D8bBATxLRoHXOX+9ksTnnvjyAUEsHISCRzeW24/fgQ0iZAAoB28aZNe38rWmqOKOoZ2xdT
spTiXjEORz8yu2z351/ZRfX0y/Ki6LPYyJWQD3HH/vwhkiwMOg8E6DlAn6h3s6rrw+W+Gdu8eqtr
mqwZhdIbswb/Jscevw3jGXp0M/n6UE05nbE4tXW2n4eZlo8ImE15tTk+/Pn7/C9WQQTMCzwXdDVC
5l/epoGju3dB/p3pLvGFXL5mUdXVmzAD8aSz+q9g2csO+tO66+JagJXtY6yjmBW/vmLehjIx06k5
D4SLXJPQ5LwHAHT4m0W6TseM/b62XDhLQRwAFzf7BD3KAKwP1UBKw8sqpvbDKnvudJMVwDR4CGJm
gvhquScuX1HDroGPLcb82PSKPB9hLePymCkyJufTPBEn9edfI5/g14/FJ+E6c2S2JWKaX4WLs5f6
Chp2eC65S9Z+Nc31JlFGcqetDNpCAdltoMfaQ/GSjpGR89LnQbTzIxKQVtlSrK8nQlDWMsFAaeat
2vVzaLSHiLGdWBcixAZD/DQwNtOafeiYSM2f6SuGaD9RYdRkskyRs2ZKSZIEalGejKQZui1bAPIb
QIToGryqOHdFG117TZ7cyNwrT31CHA1E3dpkwMgs61VMKr0T5ZR9NdMGIRTnAOaj00yPdRr76GPi
RO4e2ykqNnHL/n0k9i23VtpKqnsGgiXJ04R+B0jWGnPjKMaxpHwoo3rpiizB+hQo9UhKa2TSEg9T
wisleQxUlWGN49v1yRFxW+l90QZAj3WRN216oH+FwlJ3HV1pqaeYyAAMeDcyZCy6Ypx1XOwkj9PQ
I9tWpAbVZ2Ogh7hKnLZwAPTJFMRhFFbVvQrzDHyRj1B2Qz6o/xJGHdtuyj2ioN+GhNVDPdZ5BAaY
o4G/VaIlqYpoNecd1CnHhMJjteEIyELcV+wCDX3pkBFMQ/s2sGBleA3wj9VIRIi6gfaTduzMAu8+
oe5FZ6rqaFG5TLfMKPWNMaIz3oVTmdOOrJaEWhjM0alP/farBwoXVquMTLJQknrjW3l4qiVxlLUP
gkGDPx5Mc34VSyiuBOS2QS4JsQGxCTQRGorKl8GOBkT5OUfJ/op/1FnpS9TuErobdkv+7rxE8Zod
l2cdoTvc07h2Nrkgr5cbKzdJmQ0uUb5QnacVMuMPW8NTGulPVE/GJf63RyREFnDxIxi4D0rT5wbI
plJtcrVMQlbthLYWuAgaxEDy/0IONF7XJKPSeaWjD2Y23yCb8atXI+pdi7ebJjjnCTvKvZ1hLoef
2Rkf4Cgu0wKjL6/NkHKT1d6w34mjJmAKkmM1AXsKsufRaLhiU0C0HCgWirleoQtYYAIxYj/uSuo9
DJTI0jS/A3JV9eajv6O3IhbNOixdY22atYecgN4vZCNQUk3as2THNsxIRX7aesZQ+B4Q2rQKY5Pz
apsxUUjywXkf8VG8DJJeb0PoxBXpKiw8NuuQsnNaW3UEkwlhLmloeW7x6ye9ZMxRcZTXHOuCl87F
mp1OeXmdFkhitLmw/sBpEu3Q9qzPLGcQQzPbx0YkxCIoCOmjN+j1OPhIqK/Euakl3gw1gv1eS3bq
VZtZ/AlyEJITbBGWGAzA3k2oae77DCcfMAyyqccGK+pljeQM590EDpvoJd8sKL3mQ/vLV3mJxWua
jn+8vFvSlZhXWNoe70uOnZLJZDzd68tZJM3Qet6RE0bGW9iLU0cUxOmC55+WNEBgmP72klvYxZQb
1qJMQn3D9tyOjOen5fQ4Sb57kS/RdjySvFIaIY4ANz4SbcY/AacAQEOKnn1lpr3z7mXsorQqm48q
Y7fVfqjfEgZ4gDzjZnq4HBTmVBfTERKY+y5HzvdJk3FpNW9mZPqE/i8jnSvGbnBV6oWSEvFIu2Vg
nlALpeUNtxHX7qKjKkrNxtOU9aEJeEcmLgRi90qEz45IqzdY2ezmU0os5TbAOfHuNvMyDShd0Ke6
qXnnPT/DoJ/OHGlORk2r/nLAQSxKJtZMwt+P4sdajj5T4gORyhwcj2sbSi0RwhVsqdvBmYjFyx37
PVJWTUzeXPMGKzkSrOEZZEdvwacEXzICP4JVcXmEROAkBPjRaeQYxM7Tburh7NlD80H+NteoQhgC
CBoZDuTvelvYDmtbuZQqKR3LvZgEBwN6wVcuV/pUNJa64uOU1yBI3QcoooBvjSjj3QI8ZqYwsONC
KudcDtL+ZIINhWOLi7neJj3HVdtLpu62GkIjgq8SUAMKt+CuRZdDZhzNcN5M4HADtxD0+LvwfPDq
OKmS1MMD0Goz3ltyUb9fQjGinA7oaoQwQwmwLAJpZo0PzG/5VrI09m/cieAR7fOEVe7y8vnQeutL
sGEGIfktAQR1zcCtPnDc1wcEFlzVWDbMN9nI+R4GjqA+OsYXA4Hm/TiF7juAUZ5XM4OwKWPA4pvQ
4Ymv64Z3crkT7RHh+vUQswQ4gjP69keWpY21urn3RwJ/r7xyuUCJtlmaZBnoQ16TwIIscYRWRDna
bIHfcChCkcIZSA5h/jiZhK2gDxBP0vCoAWCQsDWNnngaLJJvVpYESLNinfeZBcf+kulY8aBrMTBX
Xj4hOxFn5AY2P1GcsBQuBe88GNXbTMDNUx9SosYs3eZqoKR9YqonniAzcVna5ZQ2e0vu6uXEeNk2
p9nkjqoyg5BML+Kzz07l3xTSQ7HXyXxTo+R5uHxraFBGf5MMIps39fJ2IpdPkcboGKqu5XktlghX
MtJ4rOYJjbWyZmsHrxfBndOELEdxysMFk4LVMWpqB6wdtzwR4jTnH6I4cC3UcGRETbED+s3xu8x5
GOthUasBagc8V5vO+++hmfAWXooRtRMhcfZVqktY+XQphwzKvstPZ10k9aMw5cCJPUj5ouflvoqT
y9o3ysTYl6FgkecoEi4lOdSxGdAr98TlC/ixFi2FO5nSrAvLwlqHih3ncu9CiGJbG9uqPowqnr7U
bEPny/1pw+DbJzQC9n2h7fRWdR63iGd2ZE46aX+Mwqn2fr8hYK163yvFnHNNik99QIfgo9SsnHd0
jeLpcle4Y7qk7chAELGGXlXoQpySy0gybZBkr8mxEgVMn0ug6oz1EiUlTYjaSYgYjZcP9CPZBbRY
ho0b2TrOlIDihNpTnFAo1QduOfHkRC4md5GholurQLPDYGGCbFlx03RJyWpvxeIOX+58plLnpjaN
ZQLfDizalxXQTlsSXcpA8WUzil627xb70cqChUoziA0IQWloIeOGwMOiUIZ1H+yQGCGnKrrl3SZd
y2Nm6YnXDatpfMCLVrsr9AH+iz9OHPwcOEGgXNH8rRhxtsaGQcwI75Oz0PzYCy8eDxgOi+gO265Z
XhUsoydw5LwLB3EIypcYvNPGFMFcP7VOxyEkNFL/xRwQahbVuHxe5SPi6aR6ZJ6f39Eg/xoZgYFD
O2kOTqaBmiP3uB7SMPkewrLGvagx6ZHRkK770uIBHpPpAakIO9IiVF63tDx9TiiT+5ImE99zXHFB
S2eYwaV3CdLhAkvlKtQlvIuePPO4qpJby26EWLNr5ldU9uNhCcyc1qSQFTDErfK7P2acF1w5shhy
yESk0kjo1mh7W/Ool8X/CJ+WRqRPTuEpx2dABZMV2ZVRSrowNLw6OAxkez6GieTy1LgI6FT5gi/J
chAe0gEcgMEPLDgEaiL27Dnj5MuRTkceyiy0PgBWtLHulkHgpVBOCTlCru7zqPqRxu5g1ry9YFY0
m8CPo7oPBt7peNlMgoh1m5lZmX4rOWOyu/iVvyV31LoiqjN4CbyAO+hSGIZmWFRHZuYVS17Lmla6
I5Ye+mkkdhFYfBP7IbFdlS9Ol3hgwez+Q85kjkBDJv+K28naFa5k/4Rzx92ah6xWMzzsp55XXl/W
TZxyi76EDXN7mW+SYMiiXgUo8vLagy8WMGF8Gka7ersI6MqWda/WPEJtxs0TBwBBjdLZoU/lfc8z
3OM1tV10kNCzvtk9WhnA8R1PXGug1XBS7d9go1hOGJoeySJxyUFU2lcK6ba6omAb20NDfQPouasX
90a3Y/oPr99ryDI20xmlpyfK69HxWZXo8/CVqMRg24B8TiWRu2wsLkFjqMhNF8y5QpCMAONUzyGb
0Y8js2Pm391QjojGi9zcoeTHBeBOrdzxytFThJ3neYzc+SYC3PkMmDvdNDwhrM5UO/OuRt2OVs7N
we0y8THuawQ9I/BGv/C2Vm2NBxk6xteuspyPxO/mb6BaeyJSxobj9kAcHecqeS0qHAuCQ9k+o7ny
ukBaariWAehBrYtEbxG466NjjfEpVpW3CRM3/pRXbfiI+gTGV5dnTEkbx9xPnjOdfKsKniNDpV9R
j/ObHNQdDSdlHCD3CNWoWMn4GsQabDpBELXfu2+XtsK/Jzx/MeHBJfWnA57/V6fvRfNzzNSPn/l9
uuP5v7k2RhUKf0QXl1CoP6Y7vv0bljcMi7RpHIeOPO3F30c8lks2FcgZxZAHfcWF4/WHZMJaZBT8
aRpXHHGAXf1LIx5vaZn+vT3oYIbjfwgwlIB+wDv9pcep8S3bleTA4WSet+4coz/VRdvv5yAajxmN
y8OMWHlaY1iYPjj+EglMN5BlTIjhoSw78JhNZbxnKjNvUyavJwL6rCc3SdCHupVbbMLGVqeILImH
CR76Uw6PF0gu0UZ56IrPJYd8UnSJvceASuBCo7/0TZIcRmOJNI+TYaxXTVfNX82Kc0AcQLaBY53K
x7qBCOkXGfR+ZWX7zoL1OLbFbYlLcu1nQb4xkjw6ir4Zroo4ZwMnUNDaSCNUx1x3qDiDbLwDxU2E
aOYtOqgQU7pyR3kejc4/qTg1b8UUm7eTNRlwZ0pL76QS2V6UMnwV6FxPAn2lGN3uNmADAkxbboQb
cPjTtm+sTF1Z3wkcATaaT6RMib6Q7El1e+9P9IQ4fltbiA4jFXEWd3snM6uPYeBFWGRwosXUUGSQ
pM/aTlyAl5kNQzIfkwNycqA29pDTbpvEuuXE8qn04uAOB8Fwbst4/gqoeHoF22WdyYCeDtaU1FD0
kZ8yRmFdBZ+604HTXZujq7+gpxuxNodqh5mx3yuR8jGQwK5sPDuHvoD6rimTPgzfWnHgmtbYEK9l
EV7ZgTFuuxjOeGqWxaYhCyRPq/zKwCCd0XDasP/Pn+y+1nute+c7LpSSrOQ2vm5de9gz2wiYOUX5
vZjVLHe+gaA0mpqA/Ig56a4re0peQuqFN6XdfAvNtToGlTsgixn0kx/Y8e2MFOkWAuZIdVFb8aeg
tZubpDOzR1hN1T4HFQcXH98FXpBMUbZnlnUmATO+DdHJ7CalIAIYlaceyHyiRAH6sSjiidpxEbbe
+5yOj2XYusE6me3sa4cu+BS4bnaYxs66dtsq2+eVG791nopfdcWpBP60g000I3qcquxkGr11LQeH
kAtwUXctXZ+nZLboTOVNdpUbHS6dYCA1pnC8k9SVfCt84d7q0E6vYkEsNYRVaBfEomS7wcYvk1XD
tYwGAotLEt/hiWy7KETM1Xkm+usxFVtZBepdW5CKNQevcKroGk6Lgl8H9k557DUTsrsXy06/ToNV
YVQJbfmmvOKp7K35pWkqjDYm8v8ycrFLQWQzjo7RgIbgIGGe8EM6Aje3q9/xZCY0MhE4o+K1/K9o
o6J90fND4RxnzwDWc8JT6DpwWM2vk5CLOHDgpheVwcy1sxwQRtN+QVPS1xjExBNj9KtQDu6xHPS+
gM7NgUaRPRVnSXoGKJM9OEF2cIHlHt1gLq7sNCc5uepQULJYvrWlT14aNt7dFFt6g4oDLSis9Qf2
YvvbjKdsbZHUup6jKcXT6aSvyjTGZ1VUoFUlcb1cUEXyVpTCV0eNf2/U427IXGDAde8la9/fOW2S
7wO8mLfMFTBMZuceacarEQCbSl2LgaAZWhxs8e+sSQLvT4XZ11+tFmR1YJubwRwxrVJnbgm+6owt
nRLvtVWTpntsMnOBsLyE+pBKfEfcWorPpV2Mg5Oj1nU/uj6z4YFWbDCBWZ2bhgy8DguH7/fP4Yxn
bZVx4NxkdahZ5hp0U35Vm9dhpavbqQjMrRDGa4IoePH9AFclCwQqmKtN2mkFOloj/pR6g3mVmY25
Lc1Er2SSll8yN5pJSIn8s5N77lXT4KtaLROBM0xa/GkKdwb85XeXfsICnPPuzWaJBKtyyzz1Xmmu
vSCfiR/yMnebW1RdPrvGabaj6FPtwboneuoz8nn3wI6I/zNpAN2HNsVLPyQ3TUJyD7ESjKbout+3
6OZvE3PQL0YQZ6cmxeIFWiREz1NCHZfgF51GW5/SIZcHwjysLe6icof8X36D5kv8suNX77all82l
m+3XKM/iZzwHpNq7cervrMQP990ckQI1hahxRBDdi8W8PSADAvWix0ez46svkKtvcI9X24Z+3TXK
RAeIcIYzx1LJwI1GCpJv2I7mynbzniKx2yOgaK9Sf66eMwrqmPHiNp0C8oN6y95WfW/SYW3NOVl3
RoEfOBx3ri77k+hDefRFmH4eNIFiA5GkK1gT5m3MI37dkLVzQHWJiDnVtf9Gbl28yYvBfM2COjiw
MoHgb+VmAht6P4Mn+lpBjjtWrWfs8lA1dwJnwxUGhWDn2mFzzuALP4eDF+yEqc3HqI9NXk5RLk6T
QfpbpOpTPWkk7/P01Zw7lv+ubucGk6sdwpEaxGam4ljJxrjmmCp79MB1POoV9HQnJ8WD4UPMihab
Z88ya/b+JAmfOoeDCMWyZmRVWH571qHODiWVEPKHSpFcNDe0TbCAe/q7X1fpFcZ70oDHwbiJZY53
qcjv+74Ar+Z0b07tEAtNuRJRaQzdl7R130g/fjeD7rvK5jePZjPY73xtzEPF6+n8qi7UtK11/CR1
WB2rSKmnHi8o9e1QfAV0On6qA36wxy7GrR6DDUhxVfApumOlG92D5nRHPbu3HLXwma9mmZrONgbD
Z29puUQ3I8K4TTeMnXfP6HpyXxs3+N7Fk+Udsn7gwhlTJKud0ZM0yfCCXEZOPXtka+VtXGmjfKtY
QDl7+f1GjEFKKvcU5kfmGvWmGRK54ZCXXjOcK46QsdWbMzn6M/VTmNwHjEGuyTAX9dPiMQyYYqSQ
9dZjM1DSrcLWST5QkOGmcHRAgIiIevzDpRGn9IeXgLjiEhXnl5ih3eYTMVM4pccw25gTV7IN7U+j
IYeDS3+ABMG2O/Enx52fKY6T1Oxxbd90PkkydFfIQkpDdhlD9caBs8hzMUfZNsJHdmQHMR4jrEs3
o8rIrSrEdOqjUJ9qruZxbodVG8XDu53607H2XQNridHt4YWRvNUtxy1rlt0KdWJ9HcdXaYDw3p02
fRm0By+zwNFpL943aG3XU2ATd8dwMtFGeDXbYUuQUgDUAHPlsTXDG1dk2RrwR3VDVHxLKJXSnzvL
zdYQ8ad9rPuYhI3G3xqhGWzrOCsBwGDDX5WwPXEsVM3a4TIfOrPCwJDJfE8sqfmdTjPH6CplvBZD
r7bEB0I/1/vUmF2hmq+drXTqPAfa5sSxjnUW59nq30XcRbT+F0UcmnDJ8P+/l+k9fSvw3jffvv2k
0vvxU3/UceI3F0MYapAf1djvCj3f/A3FFlQcJHps1hfZ699rOORz+Fxw6VPfX3Rdf9Rw9m9cYEpC
CrglpZ0Z/S9a1j/VtqpfqCbLMXZR0CLxsDg1UxT+LPFQU20Z0eAUV0bPqLzas1yHhNQGxsDhHXWM
J1bCVXK4aeU0rXM8rRvRjNaeQZ866NzGDewEDUMDqsRTo233aUwJ1gFzR/kWkrS2HmprS702vubj
qPVmwkHz7vOMXsnKzNC+OwS+RKG9JRb0oyuq9gpfXbh30EZuXC/VJGMw+p5nILhTT6ivghVWrpDb
Yb6LdL7OEHQjE5jKV7vS3nuB0vyqG8N5h9GcdrtSG7PtzXVPUXkn2NEPxRRnTzKyelhDjd3SkZVu
+YplUe9lb8zHps/8aBNK1/0SeKoCjp5XmV7ldRjelvXUPqPU9W6YTZkP3VBLxk/q3HfCv0XXjgoh
D8PPWdQsZ960P8yqw1ce0xNFQVPvaxUUhyFmSamt6VxWpWL3kMXONdIJG3kv7grlH8Mi3dDwSu8N
LzDYtyQDZ7bWbRbSYO1S7TzWpgV3Qtvm2pxt+8ZPxuaqa2YD5vssjjbqqWPWYOBNpaaNbyTzZmkA
32o3UtFWYyhOUKN0TyKu7K0UjroJiULbIzzLd1JbDr+1mc9VL5tbFRvkInfyCerj+HVKO3fLnkG0
i0ob0n4Q9Q+Tm+3crhw3RjVOD3acqC8d/gI6tJ+Jimj2orKSA0ZOucy4gpfei8tdkgTuhxe76XRL
inByi+8qJRqnGsmTQFy0hSzSb+LI8w6NW9c7zYK/mdCDQyxw5Cr0CMyop9r/4tXF8D1EWLOj8BiB
6UKG2PLc2Gd7GprsZkqq56gTyTOHnOndcNnqSFt0zFujTPtrTKNQr3KTixz7nP+q0GvQiwYYyeYU
1pvpFneAE8rbbBDP0WhU7cqwbH0ATpNiddDG0SssYobz2r+2NWYQRmU2rs5YGLk6dAZ79I65PLN8
H5huCmwMpZYbz7ukkL2/msfa2uGEYhgrdEh7r5T5YeqoF5ZAyHAl7c4kYkd2RIjB+JDsOiRQNyLn
YCPnnEm3c/AdAq0jZuK3tSvfMfGq4IYh3xhdVyL75Ma1ekD5sQ8MTxhXTdzZgdxnLfBeter9ofC/
zjZ+xC2FwXw3EzB433TSy0GxWsF8Yxd0JLy2e3YYBtzXHpyDbkt9/gT4M9n6dUfeQ1b4xwGbCYmB
WGOnTYVU56HCt8dRNoajc+DMmNbPEu5MSuCHmaLd2RSuKtWxaByvMTY5xlqTsy94tE3eV/MuINUK
skcZBuYbkdFDuzYrIzzpSeXqE1WC1PW2cSZxhvjZBR+c69k249lfscKtImEb9tbsykfuXFJ/PT8H
yrlM/YHQ9EQNrczWT74oUkKMg1f0zEWcMhsICKSzjAmxqxmPcO5Z5tII+F/yZQCVIoXlTjEnEV6J
qGUuWOhhvC9aZX9MttWmexmMPYfpCTHnBpEDQKBWBIG/LZxF7zVnIZObfJnQQYBCX0RVjhbgMmhh
7eMV25QO70r6DWrXHDkVnmrQIuWd8iZJEtTU6chqr9NscEwioHtjFapRhVtm++4dgPVxR14x/2pm
dKJqh+8YLUgwPWWDJ69rDp41zruaem3O/WGf2JZ7C8MDX3kM6wlOVLBx0sxu17Kz1L4TkmpcEXxW
RnV6X8jsZr7ko9XCKW/GyCHWvKrUrhxaJoaZ7SkeKtQbetMVnVi1iSuPnqrBABUAqTzGXisRuvGW
RBfL2JkqNh9VRgXjymYWa2sgoM81iuKkoq588HrlnlpX929EWcppJS3/mpMu2Ra6Fpt0qRTaS9Ew
XwqIfKklNEUFe9TSqbLd3bBUHDCCKD7kUocA7Qp2o5l4z85SpdhLvWIulUu21DDwSYzdYjg89oUZ
fJ2XWmcKSIlUbnjF0hkccP+ar6kS8abJfe+tF5qCqV1qp2SpovDHz7eA7yiN9QhOg+yYz5G0xNFZ
KjBGy7t2qcnGS3nWgnOvCHekagO1M9+DJEyI0vX3DUFEzzBUW0DfPYfTupj3Dg4PKhsxDBhODVLk
lxqRvi/lYr1UjrHFEu8zk9tUYJNXw1JhogtzVnKpOkMQ2ffVUon2S00Kaijcu3yABVxAySpoCrE0
Usdal5K2X6rb3pPtrVCz+NZ3sqRnQRWcikAcGMtYnxYH+1Yu1TKmtnDHVK/a0vDNTulSVXdLfU09
V987+MBvPCUK+iVFcpNGBA9oK+pPaYlR25GZe8go3PVSwcMRiD4FS1UfBIgFuqRxOQksRX+31P/l
0gloRibR63jpDzhLpwDeev0OXgxZHPwSaFUtKtultWAvXQaUYv45XToPYulBDA3WtmrM/z97Z9bc
trFu0V+EFObhlTMpaqJsWdILSpZtzGgADaDR+PV3gU7udZJ7pvdTpyqnElsDSaDxDXuvbdIwC/OY
msmXeJlZWGx4KB4CuIOGZqJxHW6YjDmmZd5B+lBzixPHvHGu4xCe/u1mMkiucq2Ucclk9Z8Ne0Da
O7DLlyuXTW20TFjkddjSQp9ck1VERlKd2D3gjtCGRWQWvpUwXDFVSKPLTd2NPSvizPup4yEEm10o
3n1Ogq4j/IK7ytdp8MTOMUx45CVVlqSfpK+b7PG/9f2/U9+jC1uwyP+4vn+gvgfHN77X2fuvJf7v
X/h7iR+wj6EPBf+LU2xZrLD5+b3MJ3KFy90iuRbjLD3kQgv9w41j/8Z/IuGORQ0BHXjZ/teN40S/
BZZnL5kdWHKuDNH/oMy3r7ENv6xqOIJdBqlY4VgYWdbflL0kO6Hcakx98IKabPFhiV7beKVy7nhw
CRRndm456PmyrtopTl+iBmTXHd1QEBY0t53K12lJlhm3XA+eM0V+RxtdJMOmiz4QMMT3yvf1TaUt
c0NcFyKEGeIh8fSGlNvc0u5m9pcQb8ORlgGOS1NKEU9HQdfl6bxHOyGeO6m7k87b9M5C6r0NyLD7
HNuGg6Ibe8+2iwhi2yLObZ+Sopvqg9kSo81EwwzeASox6yssAQFR4FeE9dLAB6yGCS5eWh/g7Gff
DQvGvMIVczvxNS+eFqQ8R0bkoj0rKWStgH56FRA0w+HjJfZWGMp7iMKkvBmdKL8nyLO/hblj7K04
n2EyxMCbRD9OW0RExS7H0kJaHW8KJawayNTymWxVFViBqInN1Vh6zuew42222MbyI5DFnmo/GbY1
UCAib9qEw5V33s1c66TmqHroDccnbmyuHhnxCqzFYXefAr4jZJo66oT6pFnn4RyvC5UGOyj7Zr/u
wuq2DixymTVIkZRsi4axYO2ZX6wg6M+DcF+kl/RPlpQ1OZQdCR+MfPOkWVVDWAA2HJznqSwARw5O
yI4CXQEPkDi+dUVBDe6YEA5EPd96Hmu5BUjJcxxm1glYmPlDGn69dSvrEowPVVSy2VEgQd3EREMy
oM6RwnZYfcnhlfzA5DNAhumenR0xVoTtGDCA1vQBtDxpX+2deipPUdnF56iBoOGZvXtLWOGXTLkE
SAuz2Gh/WHCJSfwE5Lbd+oZXHRSbA1NY/boo8vwSD615jxEt2MTTgvyH1FDkTritXJ6pKdGrm5hq
jJkKwx6ykGNvN/hV8SNS6oP8OGMnXBfaU9qX1oWLPFlJWtgjRQtTbDL4tuxaYTI6trvxa+9RcLWR
MEjuNegDbJTgBo1UvsxVBqRiCoxdapMZ6OmQ31Iic08GiLYW1u1TSaT4iwvf7NiUaXvxELbcarTG
pyCURJ2jN9t21jSuSxCfd87Yct1w2Som8LAOAcqAuagJJctNd8nW8QdvC0YfxaDql7lzxlgIaGml
E+szqY5TtpORxf5m5VlEnw9o2NIkDS/Kn0row8zLw+HJtgtPPXkSIwTj5Bao6DPaqCTfmgipbvzO
DB77EFLzl8mdiVKhwyoRlURM/lagTDU/f8zueP7ZX9AfwNsoc4vk8C520m7rWsLwXqbIqfOjAoXe
EGtMLPMK4M/sot8WRjc+jVnmqqe+yAYPzExi5M5d4eCjeC0AOM31BuRhDY469SRai4bpP/gQe+Jk
G7Ikea2sjDTePLUyPh9DVFyeSmhzO5FJR6NFsgUvP1Q6SDYlDvMQuTxFfHLQfei+DqJW/UdQRFbB
7BeN7zBihMUlQBCgQwZpHRe9w//5cXGkq6bKXWG+6THI0x3rtdkyUFjbfQeT0zasafvfJ/W/86S2
eAhi7PnHT+obKBTDR6F/fUr//kX/N4hjbIZBNCJ35GoY/+MZHf3GeApbrL2wfaHQ4DD6YxQX/YYZ
JsIYYzrILRYv+S82czgVRG0uVkj/OqX7D57Rf03eYRJH6I6NOoNxNS5W+y8uJry8acdZnpxGK6Z9
c0AQPypIMTtH1SSztAyGRvNrbqjp2LQud38uwugyirE/dEQv750WNrHZZ6b5r5xzNq/xV6EHvxpv
CUYnkxqGeeRfk9Emmm2vAKB/DCDYivsoKsz7cPbpq/Nrj20t3fa17846eIEJ6aRGM8p1de3PQySZ
j5JoD9r25trDz0s7r6+dvZtK8kpBoNLwl0vzP49g9hGJLzMBBB/LgMD1eyM8qALfkPtzfmD9nCaI
62ghXaYM4ufEIUKTeAmvgwg3kE61MgrmE+EyqRC2zrdTF31qf84xIgygD8B2hs+RQNKhupZIxIgA
eAxcKkfcoCvz4sbg1KDwdmSRAwhhUx4WC7YHqnlannpHECFPhBVaAB6X7iPs3k0BGHWH3/55ihNj
32Vzd2rJft0P6Ew+MjPtAHp408bPJTsXcWqELz8F7PceLESd+0AO/U0cA5mbjNHYULi0HTESuX/X
ggoHEpfuDIiWSIap4S6GG72aTi4B5pN9vmE5k77YcdwEK3Pw1K2RCOMRiEA0rQPkEVuVjdM5CWb2
kEl532lSRkhSIE9aKhqTXVgY7lfmpzkFSypXE6IfQL/wcP0Lod/NZcxqasQ4rB68cQ6WsABoWbdO
XUrnc55gsZosI7uf53brEqi9I6RFfdKmyVGZOvVx8hsPSVtV75qgB+tudf6wlqAQtjP1ymFySBoK
ZtYxDhrs7WQ2QJ3Y3awZjfmPvOvtDTLujjKrNE8JRTN7TT88oeYr4Y3XZvnS9JZE2y3yH63CA7ou
BqN5amU23zm1PZ2d0Qy+JUHq71xStLYIecCSsGNcw53tEL0LzOm87y7lrmLnyLYlfS+47JkPd9O6
Z4jFIjFRFzMY1V1ku+ONpyTjMMyte7dlF9Ubc42qPXN4Qb1zoYaBJG/OjCs7Jpks16sg3inG7Ho9
Myh/8fgma2MqjVUckuvsRcp6txNUBlWu9XfKwfgWy4i7CSeUnW7j4r3r89x/lTjZunUcpIzQRx9b
FUFGmhF5H8A4HQWGFIISpWT60VaBvfYi4EjsuCK9KZMyIdEYncwnxEMLYMsoewCFnXUTwYLzthPv
43EM8F+sKqtMz5jbahDhinePHRQO1jHfsmRPd6W2PZDRYex+VAiKfIQWqvvESrQ+LyQ93r65LagR
83jH2j5e22hGubtw0rmrpHTjcY8u3aHy7CP1GCBJ9PZYfvwjD/fPUarmrwFJjNtYSfcY+Wh/Ml9H
FWMHQ9xxEqrXMdVht2pCX5urKplrJkMZHfMabp7SKyG74K2Og2jYeEA36QmQxY13TtXg8bZm2nTm
IIh6LLJPqzM+L6x5kR7Ho6BCBDLGIUIoQxyW9wDyfJBrWWLfy9JVj343WognSMogfr2W5T2AQ5J0
bdgfKyVGYTDvtQB8Nt3s3/kcBzdVGqHOGOKyesad1l7AE/aglEvbuY1b1Z6NthcScwCFahbm4lMg
bKPcWEPmbkzELGefazSi/NPpaZy97lbZafqQ2ar4jJq7/hR6PRtPkG6bqlFkwzSCw5cmpPjIE+ZO
q8xFik3b1fkP2PzwRjYMINWaTUx0sR0VZtvArBI+FAjH3c41q+h7N4PT1ZWlXpOQaOcRB8bF6sf2
MAmCuw3fgHE9iPRg2vlorvo2dW9S0Aq7QI3dE7j3OV/Flp8+0t/aX8RYZRcwR0Sqy04mDyQHNM1q
hPdWrm1MZG+UZTWTG6vmdOgWDnoML+49pbejVqbove1BP6NcsZSXkqG2LHsK3af3CFyQkNCE8ONQ
6aOjtXVE+DM8yzbw5RsBOfyIJDIZY3M273LtwFIr7GnbKpoFzobpmBNl84LfwOIfXHSc89zkhYOG
TiNLo0WbsaFHZmXXa0Z9wdlKAIyuAm1jdTRJwjtFkwK8BHRhuOlD379+bAcjJEzc7Ix0NTi8yNEK
tjL1P3LHVBsVutgG28l5zqy+OeZNEDxEzAT5qdUHOuWIC9ErnHt2DWfmaRw5XnlOdBh/gC46RsFQ
rQA0TuvEqoxNaDKPaxo3v0MfHexdYTR8wTzZ9zU3ukueUKjuYMOba9se7E2VatxthCGvSHcz3nJV
tI+d7Uw3SE1wZIHLrF9pOsaP0SnlTUHo2KarxLRf6hLMV4X44Cr1nLWLCo6jAx9wuKX3SM9SjJCk
eJx2N07Yokr0kHrQ5so5cGHpG3T/ihWJs9MLNZ/U6MF89vO+r7et3xZf3R4l2FazcphgUDG23OSS
8Gj2331F6HoaKHS06OL2TZGNKOxHs8OzlhbPlHB8XOm74ebjvQEA+6JN/6mYYm+f53g/0UgSjLCu
ZercykyRoGlReN3HBShuSizxplnx73pofxvRm3xeMa5W4L5OXr85XlvxPbPxm43yfWviL18eol11
G7bSOkuOM+4iqQFFspkZ4buajDdKEEFcIIFdvMMreZUGEe8sKtAQwMtrTjn7vGDFXWe4Kwc0forK
IVY1nPW2uqjU7O9EnutH17eyp6kcTWdDxgIGVoTlsPmkvCTRAsZEEHybegIsBopVGxELqLUNC1Ep
18SXMwn2KjfZklU/btANBB8qn9qvYdSi5wPnQ1fpSrUUmJ7dbSu8LFu4E71L1mQ3H8Oc1QxO08E/
s/2dXSy95WCvJmMO2lWQ5+O5tbAEQaZ1knzdwcD01pQn3Rc7hxL0yGC7cvcDD33IL2JmDsM1EG8j
Ufon6Cs8CVwAwe2hQFI4bSYVpzGPVoi9ENKc8ImQOXcj2sBgoopFBCd8wUGb0kPuQ+GX+W2HAG8i
ljSo7hYy2HPHxORiOSp4a4kD3wsfdviqyArjA3sz6zkRtPUep+KEYGcxA7MemnlkYF8d9hkYsweb
iSpamCaL7pMhaH5EtelmwAsT80i8Vmmu62XZAtDdNzfTzyWM/3Ml89+27t9p6xA4hJBZ/nFbd/ve
6fK9/vZrW/f7F/0xfPXAh4G09UnRokuLTLq33xu7IPoNGTyGKI+Be0jn92tfR+4kzku09R5JnSZT
4D8kFsFvISsrhrlAHgIz4I/+g77uz3AKVOskZDDhDc0IeYX9t0DV2hzyDmv8fAgS6KdwuN36nEyJ
/lwtE50kIWX3l7fn4edQ90+8sr80a/zAwIHVAfIO7Ir713yhHvUClagP8HPKu0dkxOMaZvO/4sj8
tSXkp4TYohxAQL77926196Q5tl46MTIBZ6sW/DgLxhHbsdtsTUOxYEJ1t3Hb3LhIFUyf//mL9CIm
6n/qSSO6ZWCRrPJDmzf5rwmiw6BDGq+gP3C0lNNuUuQpMCY2D6MLgGiy0w6H9LTY+zgsLAIdnBi5
fJMZ4ElMx3sSzAFw3MQgHzkN2dEmFuPccFakztgFf7cUGuW/Uxqs72E1o01G6KK9dR9q/aPtdXFx
8pDMiymcD4BUkd4FfnuqfK99ibNW72MY1ARJJBaZDaJ1IPqjVZuZWk8E9DiA1TuFcNmesKz3zhCf
lC+bdzywmcmYdNQ/0JDMu7Eux+dyoLCX+VSfY4soiS4GgA05364RmZniLc00qJPE5AvVhDsYgK+N
ARkSfTQGpESMsmHJvcB4KuoGFD1rRsius7fJ5lqSO6VN34X7Sws8YsHEjtFr5/os3GgJl0hsoNVB
1j2SY8ijaAxYx+d9EK4kK7bbGRvSITarBYqREdsykKsgqz4+zQOLOjxXJQkvM7+O04/PoPIInshn
/4lPhwQFCbi1tvFhDugfPzQs6XUSEOSUqVp/TvtYvNI+8cm0TW0eIHFyD6kuPjl9HSG0M7JD28Ll
V0OjP5sdX6LNTn5ZIpLO8ZTAj09669NQzvJL3qv6PAm8cVUV8o7gMmaHh20azq8PRxJ1f4kat8H9
puqRwT9i2QshCxGDzcRf57boPtyYf00Ki/k9HsE5ORgTYpHaHVpKM27n0Oj13s+G8ihCPlwd4PCb
hhy7tXTqrqaCQLbfyDBc9fOSzeEaGB7RNl0SZWFdDNP2zjXpWssoGb8X6COxFBD8UWFu59CwxBtC
2PE5xrx/G7WEHTROqnF1xOHKmnjFoNsxGBTLzW603j36whGOCq/FZ/G7IiULQX0BlGE1pvX43SJX
aa8z271PXD6Ja6CDWzd6U6FvwaLfDLyvRdK8B2XkkcgT5/mmn4ys3ghi1i8kq7QfHqX1ba1S/dlW
WOprwc1Qdm2xY+TSfzNzLLs0H2qTJuW8swzeW5nwOebD8lYvl2hZT+N3zQhhNxeaQKp25pOAqa33
rsX1z6Of9NQkiJEyFa+KpQGxLl11n4Q/zCFCggELnWwF8p3tYyq9N9PW7TL8GJ4Tm2sTXH2R7W1T
hBvXLd9ckp6+927Q3DW5x0U52SOMDz4oPzD6HdLJ5r6pHPc+6pV3T7oVrtBMNq+D54s3o3eXvI8C
h58dizcH7uJNDorkaQp1yE4rD5HX10q8J2Eg63WG6QfBCfun64sLU24CKaRxmXRT95spy+dbFWr5
pZEGJasAB8CUnvfHQjJymqAOrH1lZoceerkFep7tuTdl3UdT+kga3KoYEMvSSb9YqM7PualxA7Hl
bFFN2EBFvkDxWSbX43WMnXWD+5qx7Ga6jUmjdg/48Y16C9NODbe6VaxuFApz9+IUQA9aDOWfrVAv
sEgWZyvWCN2mRZy84zr06PZsG2Q/ZkyOpqG+GwQNS88VdoLn8NCb0ngUZnkxvOHOrZpqR/HuPc7o
UVZeMDnocZMn5IJ3ldE6WJC4iRJ7To+VXXwGqmttqYaH7eDqr1lYDVt3HL4VqY0rqE4+9OCmx3T2
oacQLnAWlN/b0sPuKOOk/4ZdsoU9JW+mvo13jCKs0zQX0cbSHYFTgZdskibJ7ogJ1rdG1Ix63c3x
yc/Dk1EgW8lKQpNWTRS3RxSZyz5sctetmXiEDhQ0n1VZ/kiI0gsxA9foY6QLHcmtL7oOsq1dGdFN
DprnFgqB2vkpN2ybV9ZNpmNMTuwPj/iGLDReo3k0Yb8cqkCg5u3ZQwlF5G/jhNyWtZXvU9g6UOAr
80Z5WUQWvPWEmTlCXR/IM+ERTrm1ee8/ZKOUv/bayJhXFeOqmJlKPx7sJguIa1JvtYi78yBtUN62
ORwTFVkb6gLANR7xHRsdyw9o9gP5yAnPPB7g4W5Mecyl9tRv0V61F0iHCD/7ghS6cUgpwQskg1E4
vYWkW6+UU0w39ZSMwEuL4jUyiJZY+2yj9hG6G7UOfLxCkRem62B0HSS4TvtIdRbu3AFB7LHhfDWR
85F3hz+ssSXUpljcuqVsbtQcE2Vnm/bRnhq5cdKUu0puE7xCq1pwBere8k6N302fZ0Xce5dXIx5g
VJXlBniHODFWnN+b0vSOtq7mT03eECVqyegwzV50rIZYP2SFw7qI3SChQY1LVkpZcbkXbHmA+W+l
yyA3kG5BcQBlmOkdobxmE+LNH6stjuJ5pTxHbzCa5y+IhDJwBloxVMS2DlKZ2L+UeduQVI+lZfAs
z0x1zDJnIrBgHMniSaLnMkwssPBc8b4j0mM4TrRICMFvSetAUVso41L1U3hntbM+MehCrkNjnrr0
y131HeTGXYqP/BxNPZsmVplLeJZnQz1y0+K2YT95JOtqYcCkfndDjK3zOtCduYwFFVMvrMbyJtX4
+9Y58PTvDQ7HcuMGtT+Ru2mOx5nhEB4co0MJVnqvqhyyjNlylp+Ry8qPysnxzhHaDtwLTwZDkdcI
Ze5BpYXMVgxOZL5CKlTsMA6MX0mrEWtympe6oGkfUXeWG9RdtdiGjIZumH8SRwEqMA+4/Kr02Dlj
d45aKdx1R0vLYF4QyDQxapTrPCMdiqyx7ICwqPlqN6Eh1yBtsTQYjKKuJVKeOzyHSmtGnSWZRgJe
4XBuetSmMY6NRNmQAsCCLQmInMI/alzWmwbA7QWE1nIPFJQJQWw25CZ5WKSCNKuuqSn3c5YZF0M0
wJbGzEl3kNwK7NdAFgnx0ej2XH9qvk7NMDeEbPAhQcEIV3qgKvxZfLUZXk/EELB9cK2GMNRSXp9V
xaRqTFrbW8pQ/2miNwawRMFYb20mUps8tUkBC/z6XHbzfHBNqTYVDJdV3+WICEEVEDOXepKHO0gY
41In0fCc2U5yn1RUGrXnN3fJfP0tovbFYYCHaLttl0N5rvSPPqcmySLoX8eoba0HjsH6m9P4YtwY
CZkamFs5KpOFqlARxrPRi80vtYzhOc1MPjsLZkW9NqtO75MKDQhLWl7/MCr03zzLBcXWayNJuZV6
KX8jX7wG/VQebbxwKydxMe5Xk/4RImraT3OMiS3PIla0SmJL9OJFods45bGg0/8pevoT6fnXTsn6
/3qIRb1OvxTAxFykOb8GoDM8KAS75f6QkAd2iiMOQ8rhRViWt91juVQ0zELDzcgH84Y6BZCjqnmz
h977Vw2N9Wf23tIn/vxNMGxb/Dp/BYMOYCyqJm/7g5tR+a/9efDuAzBy5HgRvKVdCsI04p3tE3PC
OimwtUrPOcBjf0vimgsTL9IJ/6m+qVXTvgCac+/HzJ4+Kyru3T/vviya4781XwiTbMdnX4kZYWl6
f0mOh5hdBCNanoOROShbZO0/6YYbzbRyJrMDVx2PIi4wa+SKL8jc25g8p07AcMR73lA3B+Rl3f7z
X+q6IP1V4xTRtkGmxR0R0rj/rfFNhpZrJEskdH2nBYsWAd2R4dCewQGN+64b0g1H87wFgMGDB7Jl
+5I3NK8BkhqCZsbikqNWOTmlPx8GcE3fGH0Fj6GfILLs2xltfSfaVdt7xuaf/+Y45//2fgaQmhle
0FQ7fvDXnHNvQFmIew58DgzCNfNVlE6wzfRO6InTKSNjMEqd4Mdo6/GQhU6yMyz7PcybL6pOEC96
lEuGp5LN0FTiduxs93Vc4CjZjLMLuKrzZmMKmG6bpKmJgkvT8EiQebFh1jXvsokbuuIoOSRR5t2b
Fkp4BmbUqyV4NQrIeVdPZM26mKg2XTuojVhOGNTpxgVQof9keIH+UYWJifK0Rl67AgRDS+P61L1K
lMdh4AAjNo2anWaZviQp+EszaIN61SVkD/ys1ad6bh/rsl3OlGgp2wsKenalzAJZQT65ToH6dIob
hCAW0LOhpQZdVCUJWMrnZDYQdkSIS986ZyigO5ZzwLCSmEPepAyigDHh6t16BOSaaxAccWkcHIfN
QIcitTeku+EF4W4WgERXqF3xCQY+um0k0iMhYPPyH2IK+nhjypCIljjz2SlhtURgfQ2MC4B0EZmj
qOk7c4nuY4vLKwbQzLqHQxil9EQpH0wW8TOaIp922jzQfXPEhq78QmYmspHa8tbSM0S3rqJmvp06
GrcwdZuvOh+KXZfBmRlGqiuzUFyRc09DgQR8eO6z8i3o6B/nyWpeIT8RNtrpDAHy8t5FBZueE6Dl
cc1Dx7h0ORmRFg+OxwIfzB6HDYceq6Ty2HuheJ+0Id5dbVEb2qVN0tHE5+n0YfdAJxqedWuyG1E0
/X5J5l9d0cswuXWOJizNt37p7Wq2Xgs/iiG5O5eY7HWphp01J9glyc895zWacWqn4LFyuuHZtAai
omtbvHsSiJfp0mE1Ft0zAcnkXkEPsyQTZgZKbVsSSccCgjvY5TQhpy7cOGFPZxS7bBLWSIy5RxZn
nMU+mj9Ed01QY01UUrjIiiXdIcm2Lqk0Kc/EtmmZyrG1jVZTtDxCU6hrO08Hi3bPbl/QCIVnC2Da
G/uR6JxYTXfKsMGffTIr9h0P0D1OVW9NWt/4jJWX9l6RDBIuEyB2jM1dVTAfwknLhEDV8w8UY+Ru
ZuEMOMfHdzoFhEoOPe226WFQIt1uVakUebLLN62NpXBefusJWqK1wjnDhSFAiJ01eP+jtdyq03K+
mwXpwA3Dkjck6cNu6qrcX2F2trfgMpiMLM1rRjpdvUknt300645PRuSUItdncVMnAIqY9Wj2PiGX
KkUvcx0HBSODVV5dGeibOfH1LZHL4fl6GdrLtp/LuzUP02Do22skoSN1+3id+NQOl0+lAnKxLSYn
LfvkJVo6O7Awx7UF6PM8xCwPruMBIzF4G9yWzpaBI2/9Msibs1DvCuAKa5WmP9DG6NuZ2w33KfbV
eKUmZmFhwvTKXAIh28ZdFOBo6elTKMkGEUwP7RK2ktaELK0SxWp7mnlFJlJehjgzt6Bg5/7Jjv2U
8V9heutmWMBpOZdgzeBObWsM5iSBVd69XfjeEwWPCVPEH+WXPl8SYWe3aF9m1kzlyutV+4EC1N5K
s9efa4PbPLY7EFNLWibBEhxrdPQxwWdMaoyQ53lIqQHNbc74TpXNsKclJHfrWPz46/zm+pCcCma3
tQDEaZjGd2ipS7kcGHx8ZUWx1Eqz2P28NDNGl6gEymMtSMQ0Cec+NwLXd+sBFg572b4Iixka0n1m
aqRF12dVOen96NJprROz53A3gH4C6hRvU0Kx06GwPauAc1YoPOuI7druw8TxtFZFgaLmaqHHF8uo
IueeXq7ntluOYRkLeVPKkolklAXUvEXHl/MQ1XgWKPjSZepNXbI8BWjQ3iCVVZwTg/w2kFL4nlok
yAZ4mHdWt1w/YFYPtDoMI31eTrxMv67lbQh5DUhTXVwqZBU7xIOcSBh1Pl2fDVbPCHgIEywTHPnM
nRZ1hOG590FisEqOFCyrNqIMaQFcflKdHlGhkhPlCyphl3Z4fSX6NT54mGzgg4wYEB91adbn2Rnq
s2dTxFbLZ5BSHr6SSN41u26GGlfBktuS5Tc+a0WZ3BTM50xR2p+MCmRdzDn2ImTYvBLntsRCc+xf
R4IITN1jCIQDA2CqNvlE+Sk5TYjNM2SxI9KKK0RMFCcYGlHrcv70QDEOrSi5KbQ5ijf2hAyoFTNj
J4tpFXoKZ8eH8WYzXN7ysOfiuR6z06IVYXKkbzrhJl/o6jUEAbta+gk5MYXq4Nx1DG0+s6GeD5jd
GVmMKD/uA5PjDcatBFHm8NTyx4Yez+FaM8z4MinmZXY5VdkR5mZ7Uk3JEHE5Kp3FvdcVTnE/hxga
UYku2lSYkE4b8XxIGZlwT3ZMp3FV6Vt0fNYnpw2G70so9x5aXYnnquDGzWAYQ2gUzVdZgUBctXIu
j6ACaWKaLL23g/ptHD3etTmA4ogyg1tlLHgP+hLNcA0B5oWqhGDpYdLodKG0RdQtUF/vlGFyyKqW
ckKImApSj9jABz5wHRbzbWEzUr/+6/XG1OT6WSuDjIMPT/FMJVfePdZzPz1MNjm0pCFle6EEN3RG
VZkECwV39Liy3SYgkBXY23zb+DMdGeiO3SSLH4M7C3+bShrY66A4IBXZtelM1VIFaCgkCEvsedgz
SOAVq2MAjfowIFmduyUmc9nE9AxUtgPManjZYghPfdyL/3rBkY4SYPYvvOAW7GEQV/94Vbn/Lrrk
zzaR37/mDwGq+RvOBdzW5A9e7eA0gX9IUL3fcCcyXQyWbCRsH/zRHxJUtpZ/rCbxjNPb4CPxQvwh
of2fbCZZQf617aDN5H+e6SN+xdHCD/q1jYtswVhFhOXBCZNXRYOw6iURjDQoL7XhP3WQFthfti9h
Zb2Q5mrtBq5UOY2g0wHjEWhsHx0IVUdZRjNzWeUdo6EokfGYzSYwWugrY9T90PHoszcICAQPQdsZ
Sdm8mXDPLoaNfH02+mHjlKAhmzDLdrFRMzRNggvAr/BBzdmmCPuKnpaxYj8OS1p2226lYYMlUW53
Mvtu3Y7VvZa2t2p6t1/l5USNGcyPHkzjjQhUsMY9PXyyMWWilJriY5pxd7iG9ahmx9vLPvmCOj6j
CFTlPqjK9LY3M4sJP7+TadbZg+VLcubhFj2ETsApWj5zdKwGjGewr32Pee74LpDAr0aHqUcHz+Fr
Bl7vplAu+MhoFtiCW9JRGXhsOyQpe/Zbi1SDgHioUt/6fHKYjKJ7yQrf5eE+vNsjXFCjJ2k4Kqpd
lXF65TPPDup9hB0BZCoK9kvVyl1f6h1BKffxIp0ajHY6NE6Elj4Q1iUChv/SI9n9wtB2h/Hzcbb6
6lKQ1HHOSkSxqzyEj0KmdXnboedQWzvEKt9yzr4MhGXTHFB2ONLoEYsQMsEyE4VX6xjxEzJh74YG
jThPo/LAY+MZInCxye46zLQvcUQhgUcoep4qp2BhIOgafUEpnY7gEqUCRNkOZfgYKEXEY+nggC3t
0TswFG9eAyzkbN2CsXyui9q7Ad8Z7U0b8rJLN0DYqbXQPhOz6c5Bay/9sUNblkX2YCGLZdEq7aY+
dZLUCjhHZn1qjZmA3jas0bBkJePVlYXr486EM3+jwWnsbOaibwH2f3+DahcHuQ0cObdJLw2duNry
OBNPwM2sO8eHduou4ZdgzvK3pompgQGwE3aXwaDcVTlgsytZWHs4IAZMBTWzYHfaygwI/IwO6uAw
0KFeZHtNNx2Cfzed8lln2vzaDVApDccZ8nUie97VTvB30Bo+8AYa63HS8EjZzFufRuHVp6nnW4Iu
1cPGrBP9YOMtfPaYcBcHT468+FYn+oJelt+xEnCSC2z6N1J4frF20FNuIdjxDa1+StstKWT1Vo+V
3kx9RW3C/bfP/Ii3e5oYg7KFAnKLMad8bqw6u9MtIYgZwWR7a3Ca76yJYJsOorm//mZ5zJSHDdHC
T6WBDB6TRUmXgWPx106cho/AfAm7MPrqR7lk1NZePXySuUtP4mufXInlhfcOGd04e/rPwVTxF/Fo
2Udv5BDZhI7QWzOS456RTf52vdJyb0HaYlQeh5WFPPUmm0Cp05KJe9XAfV1BXx/WHtnyz26kbCYn
iNG2feUGj+yl3KNYuMsWIYObriOQmWSGwD00Ix8qs7T6ZFQLWt9mhsx+qeq/9QyGYXQJ/55pgL5p
8bJd0I/ho2mNaptyRQIeirz4LbK7lo1BleIFjSe+0RjyEwPNgLxMUuOJqCyQiYhcnwAXRXtR9kD2
l0+rUhWy+kRD/ZZFXPfsB8eQpo13ThODcrZa6cYrP1x0Xn7Ctx+UTtZBid51nvlHFoavYceqyibc
ci3z+U7WBDO0+gFH1KexTQT1iHirM5zLDG7XUXhr98P9/7B3Jt11IukW/UXUog+Ywu2lq+aqszxh
SZYMBH3Q8+vfxtW8tPOV6+W8Jl45SPt2EESc75x99DG+S8iXBXkHzVyq787oX/lWhRhA/q80xWVq
LYqTkz3JtOdYtVjc9Mm7dl3+QUTALSDmwKznKvTMsrp0PMf6wLQqQs2p4V7sWj61hlxhrKzhmeGB
+RA1bkFR2mFazDcpWO1xkhsOESerFNEdiNjp1gBSvfOqeGb6xAF171aZJNs/2Nu5zuiTr2HaDUNe
Y8/ImmSjKeOjjEmuNeZnU1K30LBHv5IcMXAcFMbRMp1vyqDSxHPuqRvJw2zordvVc/2qxeaXVvOY
OFbEvMq22OVD3kHCK4etVjD4oTN83UbjyyVr5VYPPSaZcCC6+1EMDk21jE0dGEG7upseStnXVHJm
dKCT6XCchR8Y4Wg3NT2k9HHOODUZT+6MxkFfLy2jc3HUPdM6oDMjz3k953uA4IHuA4uKFyBPVfXa
6D158rLSr+dMFyfFhb/HLUdVyRC96kbR0HwBNMuYYUjWlzr1xGdqivRgj43+VbgakMYse8QtL98A
c1lb7nWOOAjdIapJG0St361lhTatJ8vCemAN+SGGPYghl9rWcKk2cDwemqL9SOYu2q7E5pspUSNb
XXb6HRt4k6BEuQCLwBuJk8Rwb3LW/HsuK5B+bmTcWUDntqPZlxU1v5o8cIgjWk3IPWgNs/5sHTPb
Lgz2aZGgNLWu3/q8Aq3ntSDXjeGLHnE80yue9r7ZOHvN7b/hDXuFkcChpomeRqOeA3y86HMWdfWV
7WhnZYNImksdRHg0USpdxl/A9rfYQ61Nhy3mevToAmeT4H2gTA4XQb30ExLkuocAOhO2tjufxi4a
ObeACMGDO8gnKUAI2q1dfLaRkJ+dUmQWMfqvnRvRBusgbewQK3eY/hmzF9CUl06/EZGs7i3bmjZx
0rCzwksQjLXybuqhZnqrz/nX0TSsGxfqY+iwwwoU1JANnvGKlbxLkUmS0qGUJSs8qBeTjK+HCQzi
qQWMzrC2xXzOuKTfeXFDyr3z4ufOnbRb16CPhrzi1PAjkq6PVKxth0z218JRHIiMEvdq1Tg1eLQF
XyosquqmIvZ8smEjbqPGKbZR20TPfpN2lzFbUomLpykBrvuldtPFnnNkp5DtDb1qtumUR6AMncre
Jmr6XhameWvQ9fM0qnQ8wElrXlzM74g9M6ygxafWW4ztRrNrQKNiOWa06F4Vw6Cd9IoFrDbM5lBF
ThvWqpPY8+doR4rZ423lzZ5OiXdGWNiSVDTeZq6mn1VUqh29IWrfmIRVegJEgETUearkzta0fWxy
8s695VUqhbNdlkOO1aVR4WJkRsAUJt8VNonaSmX2nkbD84SKt8YTeQz0kbVz8na4WzL2eHgEWp5c
g3c7j03+0Mh2PHhWpr1aHaRXCIefo4BR14CS3vm1G+8wOqxZaFi4SjFbpWWTWxyXYgDKnUiXU92W
giqA2u/noNVH59mqp/00TjFmouVhptbuZmKYGHQepte5NPYY/MBGGkBThir+bAgSWR2PvAFtYDuA
+SdPM02nlPBCCGIhOo5NdJ3GDfkmx9lAxpPHeXGnq0h6id+tiVNwoK61XPyM1dW4Er3mpsNW1kkO
IyorRhnfW65sIAr27RivLU32AOFe02IeCXGDBSLz9XimI33M5+k4sf9dUEz6OQtlXGTOdm7lsJm8
mrCKQ+mehDg59H21KUAp0piIpj9/S2BKDnbgWlFlHngavkyFfa/p/rArSn9tu+/Hh0gsy9aYl/Ym
lg5cocGxz8h9X5rFSrdL7V5Sv9JgsHbdJfFLc4OfiTorUTvvLUQgrF3l8m60RnceCxK6qTF8qphJ
7OiYw9kbBmsjPGGfgAWOa2t5e0fHvYkmhkUiZquyNaPe2sya+Ep4MULk7OXb2MUzfG1lA0UBDYcJ
kIJlSSovazAHDUMKEZxqdR6VMGCnzkbu9vxHXwM5Ch75CkfdGEB3/wBoMgR2U0A1AV2TV/a3JDfb
TdSl/mlmnluuuXo2/TQodO+6PXYfInPk9TiWLfv41j5A4XeOSvoP+oBfChfdsGibbOiy48JgmhQL
bphrO1UgTOnofMmVnp/bpPjGARTvfGVCOg5GlKkrCKDVJi2Tb83aCN1pTfEhSOmxZkVdt+vLdNgp
A1M+2xd3a5IouHQROE72QBcrlc6tJZe4pTMpt0667YNXnRfutL4cn4kQ9lfAjpHU8oF6qWbu8tus
bNY5hmcl7wRodGg8Mp12hZHwKNB9JUryOB6pvDH3vQ8v1lk4htgxSNbE3kunBCB9qyjfF+J6KC6R
ZdN+A1arDHt9LB9LNv00mCweYNKu2rUsjKSVlyNunRJHAIcsMMjZTRr346vRLQZmBUEgxCFgjdlE
kh0yefHbJmZTQgKTlsYy9btHHMZrl2VX4SSyKggv2KzmcKLyYABR0nZ9oJp2wNRZFAdhdenaGF6D
qi4/swlQa4tLleNje50pIh51rLwLGPnhLk66Gp8p8eZsbNjdrpKpE1cebFIGPNL3ohNv7ImDHwUj
flLtIFd7x9zVYvVf1ef/pfqY5FrRTf696nPz+a7e2uztJ4P63//SP2Qf34H0R7CJIT+yhoN88y/Z
hxb2vwFQXz3i4D+Y/f9L9bGBtetM2D2X3cUaSmbG/g8VyNb/iuxjohL9NL2n697RHcOm6U+3XIc3
9rPsk1s9VE6ijtdWsdABf14yZa6tZqDN5FxeDyK1Z2Dc6RAln0mv0X6H02V8dDwFw3fpooe88CKu
e97+WRnSvTU5BEDEI89IaIceNpMmuYE9v9J2TDf6LzZX/Y3yRCM3g+n3O7/z0huqq6wwc1TcUTqD
Rbg2EjBes2Oxjygc3NQ0TuoDYdMs08u7Dl7dxV9rKwIKCrNnhR6F6RAmWTAxifmi44J77vVEAznu
Vf4lT7zioszuGYbgcmRiO+2FIeI7l3HfOhtRlym2CCeSrL2lC2faUrfXnbKadWvC3hYOLsl9O8F4
R4Vlkz/2qZzehCiaA0lbdkk2j8u7pqnbO3qBk5cGVybR/0rWG/bAEMkTYTwIp0kuzuTK7aCvj0cN
RN21woF0TYboCXowRAmDNmaFM8wyQ92qF5anPsNGMb1npD7h0hMXPeDhT6+btISjRUqu/ZqWy4hz
jt/wKc9kccNTklRwlywnVeDVD5LZgmvAMTOUJbOHQCJS3IEWkwctj29HwBg7ISe8LYkjwxZ7x0Ef
qxGwV9lfM7dKbxKjABTcFeP8MJNt22UT0lnnZuathyfrMJtNeRaNPl7bbTkfOP9abyDFKtQqo3ug
wS+fQjAeGUetusugYpveEaNdf16MRt81htA2tGOV9xpCyQPVet2r5Zv599ls9UeTwq2Nm03lGv7W
biwcjTHojy98V/UcNlPp3zWtV3yxFE8dGgnLzXra2I5ltuwZoWpbzVLTRzO20Im7urqWUzeFPkNu
QFpcOOsexfe/rYN/dENlYATRFhLM4ZSvjCy3TO7Ldj38un7TbWdAVEGhV8POw4zPcZO+WnPwrsp1
9mJbTn1jKyMO+xLoiIYwHyYtuC/moj6Ybs2X1zV0xkMe195BJ+/6KUuYupBpiGVm8XLL45ospHQi
7ZtXrSbQKG4NRqUjgYaAQt3+qkxdgWqdgMLNmDHiwZJsznLnS2oU+gvJ1unaJYy/Tey2P9MGAp2i
qpvhninc8sqkHE1Uy+vpitlE/MjcxLldA7jKq+P9MIjyLtXb7mIOibnNHKtD0xwWDtOGQSTcqZqe
kV83OYTQSD+TES8ppqVLKzpS2AV/3zfU0YG5TWqiMdgFRxOj58BVUfHMMlLfzSUs+5LN4HboC4DG
Wq2fCS2X4+pgqClmSnmMJXNzS1QvvlWJbfKspTsxhy7OoQqE+ksbJSLGNNLPD66bWTFQyVzbLtJI
Do4bFad+GTh8FJoYo3DA9z7sMLHrtzKyqAvSnDIrbrSM0w8sMkDpghI8HBpNQzICav+yWYrqIzdI
ugRgX6aztQiOWmnmpJju5kF7jocWVq80aOSBcR5PGys1ZBUukt7FHSiYhUe1V0/3Zq4bL+iNJZvS
2lR1s8vJEevTGQnfmwB+WTEoInOnhjou1pDy7HoxW/K+1R/IlJiz+xSLou4u4OH64UAakLv9tNRm
q9GY5Mli4nA8mNn4oOQUe98w0ERJGSZIe6PzVAxybMTWqx0N833fd/KD9EFtZHuPn0jx4OLh9t86
l/80/WEHz0zm3+8DjnQhllXa/nEfYPz9L/1z/CNIo5GZAr6DJAz463/HP75Ba4vDJmDti4aVuwLE
/jH+sc0fhS48tQ1X8O/ZxOX+OQ5y/0aRuKB73occQvDtL82DXPYRP20MbByQ4K0cnUGUwIjtr5Xp
f7D1pW5qy9xok9PEIk2lQA1021lzmPWPSOa8pjPtnhNFneHDgYHopBypBw+cBXp11RwUZtYo9Na0
5/Ij+Jn/CIF2ax4UmYxoKN0lxESpD1MvzY/w6PAjSDpHsIfQVdrhGnWVHUdOyQhp5R8RVPCALozb
NZjKkH05Lj/iquWaXF1yYantYEjAsdZYMU5vaaYKbE9r3v01+/pDHe08P97GC9DcIKnzrg1pRsIu
bcSjbeIQBkjaAqA6jwRwgmLoL+2atxU/oreg4Yjh4oZPH+o1mzutKV0Vm8VllfrLLXkpLQHCNREW
ALIVe4Er60vu1Ajj8dhsjaWaD/Ho+iezVumVkXh7Tu5KC5IKDK6DL4zdUkKovRvNzNhA4mx22JjM
F9ZAgtrUYT4Y5uRucX9/jRnSQySY/Q1nDOuux0hwHCrS1YlhUj+4tJQ7uWKrzZw4p1rL7yyh5cAv
xoujj+yt8pxnSD2J5JsLvXJvi4qmM3hwV8ZqAAdf21wGZQm+9iSNzy0xh5sxKS3eW7/01/q4bcyq
uolqVXyXg+vvhsxmHOikXhgr0V5g3X1zIo6KACOj0NUSEm8tf2AdefEZtwVgasqwzp3TMIJAFfBN
H6RqrYs1+dOVVYvxLm315r7Oknf8acmbU7njZomnK9z888bp6acCzsvzy61JGldT8ZCrrAjLLG9v
TAtKdMc3EkZ+dq9y2d1oU9bTGZe2TxyxKHOGD3Uzpy0YickhkebwTrUJz6Q+RPHj4gnCYLnX0AQn
y8rnn5USsZJ19MpKIG7Nev+R8/8TE7bze0EwL9kwTPQvInXqezKKdEWqSEYc3pblxtYsYnL1oO0z
faoYcvblRTe5ooXbd9dmZttXc24GtbLsHSbZ9lxN1vI6KETHrdZ1yckGXrWp7QzytGUN9qbB4LUH
sYnzE9iAC6TupCfueRjahoGYC6ygAcUWenLC1khokOc11+Bm0rG09RETPHfpnjUt3yEOXjyGTbtI
XNkDcDr0OyTIXt4llrrVmO8QmvE3fm5f2K3l29KryZsIcSQp/jxbiNuoEF8LofJdlpodTPDUvAI+
S9Zk/aXmDy1G26rYfAXk/F/sHvjMMPvRoR4HjdyT72+jvo5XWNkri2F7a9bFtANQW9FtGjvHmanG
s+1qpOulaDdFpLBLooy5UjuJKHGoVDdfoZSDcBCF2lN1ax5lC+U/JbDesS3umMoyoCojwggcxeDw
kWgrJkmFDL2Gu4w0fGhnsgUTZOX3tefEx0HyNc9LZh2xOpNcn4ANlB1dLnVdq/2STe7ZVsNpVtZ4
VDOQtc1otOP9aHfPqOzaQWtm52aEDFpyg1WtPeoI/5qd+5vGUKa8m6PRKq4JMtwUoBTovXa2rrv4
jxJ9fmebADoS0gl30C3SW0SmtxLayxEAQRMsqfHm1oNDGaLSu6+t4iPrNDtsVJ2bV8CXix3uQy5p
PYbUUdg5hZlJfjez7AbJxHqXV4oybQGLe+kpxKBzhp0Se4TrdJ7mr/484Ywlcto8NIpphU5dFA67
4pY2b9sPBj/v67vYiRiY1GPS7mvwklAOnDVsscjqWGe0ZQcpDNhNVZf+pZPiO7i3MYxxB+7GxMt7
ZgYGm2/NJT1Fp1dRrQgAdkNxWPWORONMXQ1jKE4u2LPFDirUxC1e1mM+kTDI59awD/NQdqei1JOe
Z4vWfCOMVM0BHNZe30KnMd3bTHkV4+xq8g4ZAO3leqIq837igf1gqYhbJBu59I6KafiX1iCpmuDc
pIkXA8B7x9WfhkYPgjskpygAZ7i1uDS55pmbCGHrVJm6d2rmSNuBji7jQ9SA6U0JWCR5nz94wOlE
gFlC7JMMcH7oczx7rfH0bgfTLg6w6JI3z8OeARQQCQkTQmdfx8CTUnzwNVzYZeyhiJBmOY/WMAwB
zgJEOZb272VmUzxp2eZ47tiM3s2T2egb4c50my0oy0ivDkaEwAaq8aJHVvPWKD195ZnM3Hks+jN6
cXEbDY7/XZ+g/W6SPLIusP6HF40mj5tCF0dhcDTBM+9+OKXvUG6TWE0PAXNAW/TtFDz2cIQDQoCD
/cO8mSm1X2HffIuBlIn33A+zc527bf6hSdi1p6I3sdi6dTrek6t0n3mO+Nt6WpC9CbloIeOUGlBi
ZiTxkXqX6VuW4uliMaI73M/K4W7ibMlVOSfaXSoxrqEkFOoVXnJ2Y+U1Z7ghIskZmn6xYDhpsg8b
19MF7e4Bz+Fohik9csfMoH7VyBJu1rrqmtuFRE0UtmPrwZRuU6b6s+nrZ4CL46szzuMnFVTNV4LR
nCE06auAoFaMKbiZtRMix3BXOqw3WNsVbAl9bm9nVcJvtDSvpfB1pjdWaGP91Y+JKoXzEtHPZXQW
vo1UNnPgi0K+UCNi2wFHve4ibUwXWNJJba5dYEfuuVTuQbVwyJ3tqQl45/7WEkp/jXy6NbdlqoNP
NzAw7nsctJfIr/V9Y80iLPsezDZGAiYBViJpFzYGcuuZKa4BQDYneOXuxq3pkJqHvmWIxAUn8hqd
g+HwttGZI7nS7LZOAhE8MNr63ujbDgiSQ32xxtGNBgLqUich62MrbMV5Ky/Va6ZIgQfIpK0R9sBp
vpDhrcttZ/sz9CfZLJ8ru+Qc6SOSiOm+23HiP4mkLN4qagwoA2KqumGJj4pgHjI0+tHPWBGdadaP
KVSGs09A4OvgqJxRERhrBvIOfK3Zmq13YuDJVRcZ1rPPlIMAHhxRO2gUY8yyMqsDVkn+M4N85h0k
OemLl+EaDYECGG8DoWiOkU79NYYDdu/4jK5COZn6a4/JMdrG5GK5lvSWqlG4ZB9+YzZyGxVuvOJE
ZPQFtbd8YozntjurTKarvu0xlkpNw4GnqDktkIuPMs7uaDhKvzSluInnAf8TOcXB07ZMGZOwnDv/
3u58/QaTAeFUvxDpxsGvc+vm7A09Ixb7BvkeRqca7HdfLKZLK1EdP5fQd+ZAAt3CxKJZxhwaJAz3
PlWiN21nLgxVF87mkjq+xXa6zUJ2agePpb82tGTr9uQHE2kifqS9Kz5dCmCZEuELoIMM9FbsiOjd
tatoN1SUAhHt9Zd13oZ2QzY0O8ZssxgQRw7KeqpiTJREOeRHzUyGKMf6R01tOkuLNZ4pAE9e8mjK
H1NHT/YgvjTOB1F/rerJh72Vud5VptbjsM4esRjjk7eACwad1/QHL/WRZkozzr60OOFUkESIXEGS
Ogyc65q+xyZalqtMM+rTCKDimk+YX5vAZb5FS9phmeq6A3nDYRfDGT02eUx/Y7a8UKM89qFhGuot
thpxR8pO+zT0VB3/e0r+f3kkfdMjLPbvT8nXVY/R6a38SS4Hjr3+rX8ek72/IRnSS2ODLwHCwqn2
ny5Jek85/8I2EZ5L/Iznzb+OyRZ6OVI3+UEPjoZvrofXfxyTTf5Bn5MzZ2+WdAgxxl/Rz61VHv9D
zswA8WCb2NQdknqck81f5PN0VmPP4BnxCw6Rt5FSMy560izMC9N6VzXS6wKHOsD3VhPRo0h8hY2h
jE6aSjmfrrYRkQvjuqJdZM/0mEgOlWxF4HmZ9ujVBTC4BL2OGr3OD41E4n0ptf5TKtNAoo1xL5lI
k3XhpSHoouhc6XYybfDlDNjJSDNBAlHjviu0ZRWS3Ac6GaabP/xkd39GzPzCtOEbIF5nMs8wmSGY
ZMF/1gnkGkmu0PCOkzKmOxfDyB4EnQ/0tls/F+/796+3+lB//sZt0tQ6PhrmJAIvxs+vZ5KlmOIs
q4+jpiwas/N3GHZwQiK+g9+/0qpw/PJKJPEM9BeCjQb5xp9faeldYwHWlh9HSkU2Jid+wICOtscG
mD4MZm7v50RGl9+/6P/x8QTCEAFQLiZSgL/YcKVOFLYAJnjsXfBWgbYedGGjCGfTT46ag7/+asAU
XPQk6ECIRz9/xNj3xrQsJOkhxMPsXKpi2U2uMsbbPvcff/9axi+K0nql+IK71RMWohJy2M8vNmVx
nhSZnh6bZMqt0EqiNifDRfmmpwyOKHMy3faqN65HSikOqDm0ImI0bP/yZ0bU8oRAwPH5U/zys6Jp
ibnoAQA2fUZQG25bi2Uuih59d6VT//5D//kacnQakRkcou7iq/4F5KvgnlqdciUbwGW5rzzVbjqN
O5htTJYc5zalv0OU+Iz+w+v++TIii+UalA24LoTj1av+R/Uui+WYxm4tj+XYDIhp/Jqj1Y8jA+pe
/rXX+jHItP0Vi8zPyxDzl9eyU200hoTS1BQ86wa/CQOCWlfzVYyb6en33+f6b/3hnvz70NQw+So9
QfJvHYT+8XPJogM5CYoPjMZCRWQVieKUp9ZgbH7/On9yw6/DWcLD1Gr/uFzNn1+nd/NWudWUHiMd
vzRwOvCQgT2XJvwdgFFJmkI6nxQ1ySg9tcT4VsTJfwgx/3LtrJ/VWJlWq9ZLi8Ov1w6sTcrC8PMd
o6Fda1bwL1KJq8XnyJoLCoU96KSuNf+H9fzHV/jLV2yyBLmuhQLNYfaXn3Mg518tkUiPCaLIi5Ju
caJKZ4aVUyZ7ZdW4AjutmjhSzlMswmjs5+E4uuX0wdmRUFiNq/uERzU6xLpWnCKOV6dokdr973+h
/+t9OqC+1vY7n8T8j5qLPwjUDKmikViPdtDhIbzPQGEUFs8cCA368egeOLnVIpilJpBBqzE76ySm
Gb9gxDn2WWVfsduPjhMJ6htfc1toKUNSSTbnvhj2v3+vf75qPfBrFjgtZH0XNt3PV5PuYzThNJrS
R6PjesrW+BZew7bb/v51frnruWIYCfCTCUGAnBvklxU21Uy+FDpqjmSNlns/XTB7lxTtkL+znYff
v9avy/mPF2PeYPJ0XFvkVyD7H2/F2Wud1p4kyzmmuE3sRcNGBxYV5twqOzRlBnTTOF8Z/SReCbtR
6lo53X/4Yg3dWe/Eny9Xz7IA8/kOmwLezi+fOVe1ZnJnRAfRj2omBmWymHY+UP9jTGzwntoM/d1J
ojRM055DOxNUGfPfqEQBthrnCn8ZQcy+n+9IqJg9GqismQfnHUKQmRXLmQa/CNxUY16W3Iq+D1Of
P3tzDvAsV/iz/Ea5D4K6p5NJzcnVoHQW3LYYzQtmNveBPKl+6Kh2uU44r+HOBzv3yJByuZ/jyOqD
HH7wLeG17i2PsP0vGtu4VqtnzP20DxGl15z6VBYN0+dyqKPDggjWQr5O+iRAE1j3CBXCEIE4035L
kGK+lX1hPVGRXVP3voLnQkJ89vd86GziiN1kJdvWk8k5trizCdjGG0MN6XufsHhXbUzBeoXYFZYF
20bomroXhySi436HxmzvmYuwGcKR2H54gqB2KRvx6jUjJqXKkFxv3P1xtgOcwsujmGrI4S1rJ2do
8bpgMdxMmR+fxfp3W7il5xiXB9JDOrZjINJce/Qraz7znMmfm2Yeb398vZE7dmTCE/2+hteQnapF
5PQRA2SzTiYa6Dnj2NxvmyWBiiF+rFaIsVd0g7FC4ffQwCBlXJFY6Q2anlYiTJ/WfHez42GWVLqe
PNpTar/0GN805AVcJqtqUm6kzb8zkhI6o81guWxE+q502vKCSKk53vvLCgGyHR4KMrYodSkhLgSa
yXdbWGb6nsM02BkEK9+k0+AW5abJFbp1QSZphFscdvTX3MFPnG5TuBMJMDgj/Zq7HUsT2RYEeB0h
11qvw2KdaXm9HOMV+dWB4ZkMNjBGUQFlGHDyBBD+ljMTZRgyEUevmQjXsNwXjobjcNU46b8B2BJK
PgDRcglfKWy5wLZ6m9RvyQiCANGUqxfvIYnPKJmqQ59wYnCdSnt0k4wvTI/BZsVaLk+Zl2/9Be7y
pOzpFidss0PyNRhwLWsUGQII5AB1H9O3i41dlVew8FdXf46nA3fH2bDK5dQ3unvAChU9xp3YVja4
58Yts/PMq4VoC+K2WMQ+Sxf8gGv2U6cN75U5Ovkju9jr1UwLY4btkgb2JTQ584WGi9PXnxgqIU/l
Wci3aj776XCbxuV8koa/S5LG2o19Up2oXwCer+FtxMa65tL5WHnmqTDJshyJDKeeueYqOsd+Zapl
nSndulUT6jVu0GkzzJ4d8sDB/tukT25EMz1AHPMqB2Oo9xkR8g6DA91d+D0XA8Vi0d2NX2OPoGHy
0ibzOyrPGzlzapFIE9BhYwONxyZPvNv70sBmx95o1TlxT4+nWl+bX8HSnRaGyoxHsea4a6WJ7T4O
Q3RVlSL+0hEJxQAyT6ckL1iA7XWPVJjzjZta1rnDn31vpHlL7gQsy7K415loVmydXTBf8bEUNWbc
fjZ6Vh9mg0okXKtDxDgktuTJqOzKCCItFte9k/OGqtxegS+zuTw5i22B3VyRbR2urqvOMJpbNkp2
shndtQdB6PmTQrl7QtYcH+bKYf9QtTVtzvi95jO0JWvV1cTOzjrvQ9I9hU/YnY5Js7IO6CWyzirW
LxATxosY53lrLX2/XZ8/TgCKfEjCtG6KO8wpSyi400ht04dgBmbGjEHN7EUyj+6BrHTb0NVFylJU
jhCmI54IIvbFoZYcfXquP8BZc7nzFx10MY7jOlS1WdyS43+m8rvZGPQm3NjNwnwtBgoECtFF9dpR
UVFcabTp7XBmOXc6KujOFX0MGyAer6x+2nQgp05y7HXKrrzR/2rJqY2wkqI/hwPr5LH0VXKyGvbt
pA8Rkpeh4MKU7B04IuQajepKbItZfYGu6Ox0eBqvZJG87509URjrlob5aBaOeJmoi1r2upNStd6P
U8DEnP1YOTWHeln8m0lrXGaiFA9YVVUTLGzEgRO0f/Anw8R+R4b5swaWu61HOZ+azjoLnO9nP1KM
9WzfuLYdRFKibLDvRO7f51FDchqiqsXhXyY2MoUyHjVMz6EBZw4IqvAfJodxAw9hsjNA7+xv06K3
96LTUA2akggXELiN53IJ0PZJ9jyKnf3IvHrnet2ASprahC/a6i7uWisoIkMeI9mYZ77BdGOhpTZD
ZOwHx+HC9suzi3wQRoVv3lH+7hwcPLvXfozrWNWLA3OwMTaFN1b7XCdDAxLUe+tX3ZeFpiHWTmdD
6HWVAr0WOR7pdiovg3KE9E+KA81Vh13Y6151q1OEtdUJQ7lB3WqSwBztQnaQyiHf5xQSvTokDx75
aPHVpEFSgQGzMgM0f4Y9CbWDgUB/39mgQwm1+DSkwMrkmU4eDQ5ENTg3nNhXfz3j1pX5ecqNuePu
6urzKIv8rnad7tajhOpgNW3iE4X3DsW0qOPolVpAb4x3VTE+O8M68PbwB4r31UvtbrE1Ni927DQ7
15XUWzkFvo1a0LDBXBotSebqWRA2J/o/0WRfQYP3nQV8YEvO5k2HMD+yCLTaMQYMmvFwJRXRkEDZ
QHHqr+gZJbBRUa7i9Ok2K8xvI4zFTdrXROAwvRK5iuM10d9X7xixhhPhNOD1Ps9AAjvLfnbmaGN7
WXdn6EP7LlXGmv33EvPIp421Cwf7R8F5RzyJunPX5qwY6HY5Jd8TbW7CLsVvyo3dlRyTOu174ybl
eSLFcpOOTv/EQHp4t1Xqvca9z/iiLH0aFiZ98VZ9fS5yUYQoIuVBc+35RH0GZpHCHV4gDZIRzYpm
o3lDbgSyWYsogPaG7KLorzFnAVMA0pQFgG0tkQXxp9vddLBLqZ/tMc03ZE15ZtBMQBIi73uSjSxO
CflESVDXiMYOXGFR9xsAoxXL2bzEBE6liXHcMfuj41NbiVjNLimLgKwTCl20R9xx+g5wGb8bD4W9
pdfdCfJL/63mbLTC7vNNqRV8C8pLv0bQHpgzscU5J6I2y0CYajq4uhU9z45pvWlmrX03seFfA0KO
H52SrjiDxM9+sif/iaAnNt7eUV+j2k7ZTuprAWD6xMYYq3vkgiTLmotrEflYRzMLyyssOy6q4ll3
Sj3QPe0ihikLpCjJUgsAkPRHBHSGzozg9SKY2JxshCCpYpRADD3O2EFJv3foT+l7lpuY3DTOyRhS
uopHZXwwJ83c9e74yeTW33OWh9OpTH9HjlCEWeGezBbvsEHQJSicNf/kxyExeo2MC5ezLifjanaK
fb8Yb9jrXFw4vbcHHJsFRTHne7tLp4fGNROKcL34TCTou1brFmjaogzcYTBPKcIu+NqEMA3c8oOv
Iw/AcCZtVqt+Xyed/p51mDg54/PUYSN0snsCUK2f/g97Z7IcOY5t21+59uZMA9hz8Cbeyl29QqGQ
YkKTIlLsCRLs+fV3wbPSXmQ+q3ur5jXJtKqUdyQAAufsvXZ7qKa+uxH9TCQqcuQCz+YGM+y85VDt
7/ppJkNR4GB2Z//K020KU2/Ez9Q2u3LAL2KzFXyYZQf3r8ybA0AX7GbgahpLrUfpZ2BK2+i7Xqzq
oElEu+4bagcrHPt86hBfWe+Z7x5UnCJTHqK7uuqwprRvU7XeD0V87pX/tdHxLUsuBSOkyYS8rZ8E
Tr/ICI2LXR8bdtOIYsr3SGQTogiKlEEffUhPdFv4EyZKUXpfVZmhmlH2xxxJNlaYKXdhauNI0GCX
bUGqYEOgTDBhivZ/VGNEc7eiqr3xLE4EyTQM31Zn/TGP2cnPBzKEghLj/xItyTcBRHDFLxUWZ1ej
8VrA1aLucY5y3Y9t9jqTXg0aJb3x2q8iHIfnNmyjfdplXwInSUFHo2HW7Ti8WrYO9/M09lcjZ5ib
YdA0pmbMTAbKc/aQHL/6HUF0WdX64a5LJ33KWp/y6JSb4wQ2ixmwBzGWtI0KlzY81iZ0BZY+pNX8
RKhn9FP4qNzOVlNS0MEJ1YXiaI/25Fz3YdWBxwQxMj+UKEV5P7st8GFSdJ4oXBD9dUqqnhEdTEWj
N1Q13bzfCGR5B8A9qdoU7IdwkAwBfrsBENaus1SOviKiaOp3E0fOIsKpAk7gLUQm+tnFPhOQT6XF
4MUhBxE75CC1w8XCsShh2A87rM+IkRLT01jUEL9hpLH2sQX4h3aqd51n63zX8ox7Cdt4ubVcj1Ny
Flj7HvyBuMstvOz7Plo4dgwBy9LU5c62luZ0QtLe+Hu+2tN97i906SQcKpno4pwWU/yWoNz1dokb
yCfZef3ep9sJiWkdxYdSk+/d9in02Y0T9Vi1Uq/p0AyObB1KyxfHRjr6xN6etyZ10iIZlAP6zsMa
dUDpz/lq8vvvPhCvXabZ/oGGah48vZISOtYnlBP5FnaiPtlFx4O0c+CKpx5FgY5DfjgE1AhMp+by
eWPjWvuFICCgeQ49m4Lmqgjc6vXyJ1FY2U/C59ivgjw6Bph8r2iTNu9w0DmDzdqmShA60/2EmRhj
sjC9nhViYlRwMem/ehuR9u3hUihuypk2ygz9biioG5dV1ohNlsE/sMAZnqt0Ks4oueqjDxfvm8p6
fkCW846sI+tjR+HlwctK+VoNgrteF4LvPM36pL16fihm9rurZdBaxYCdsVngPM+C3+Ui23xuPI59
7Zg2eE6XvMXo1XC2H4Yy0LuxiKdik61URSheshgM+AxigVBMuaOHcRkGfMX4F6t1Q0B0QyKrhbGt
yKkohut1pHVnb2QZ9ZRkWrJX8Meu6tCjynFvyhZLrCcn71rlUJm71aN4Fa/F+TLugI7D+cP3xPYf
cRoSxvUx7TuQWeNsme+XNvGnRRYIRRGOWY8kNXJNyoEuG6L0R+7VfKeCkctGkXLrSqB6QPbqozKl
uG4gyTRAnnW/kpROsDo4RN9lBPSugSZgL+cNy9z/ktiRhQZzBDZREtfUByD45hpOSiV4SVG7+hTU
5r+qnqsloUTQmHeC5XbkjTD96sjbtfCFXlPpufmu6In8zjrGfWqxvZYBdVb60xz4pWXHn6t0KSrB
1Do6K2+Kpk+9U0qs6WHX9vi1R1x1Q4RnfB6hKr6DGZyRmKVMHStlCrvOQG8Sp/I5bqR6L4KuP0Ut
4dWbpRtLQQhMGcsnDgf8wtr2KX/F4JXZARNFc0QYb99wbtHfetycuI1BvJ5JxFxvx07ZeH57It3N
hLW7Iv1ZESr8jqyFj56HbjyX/RKfekquiA6BVr2v6DYSQUWub3ldpLPimsX3Y/A66Foy4+jRNz9q
/I9wwuLw2I3g/UXP3en7mMluIO3xsERULOro2Oux3xvX5a1DCfy2qXC76wnH0Hb1V3kNvU7e144f
n73S4Zv3nHy8Xc1yeBR4r+C+aW4xoshoOzWU5jzcEtMGe9S4LUDM6M0EvObsB6v4SETevNOKtFDO
pQ1zWmkPNzenU6QUrI9kr9bHBEXIM07K+DPAyYkiqjdjUAs4YoEHxCtDJByzD1jAZwUGJAwcPtvC
Lhh/D33OyVsOGPNrp7L5+zyGdKE6NuSaUmqT7FO2FTwZkdHcyG6s79KpH54BSYc/m9GNPzM1Ewbp
oY4Da8eTCcx+e1i8YMHeUjMCxqiN33Lfg6/ZafRvu0BR4Abrn4HNuJSE/2MH+F/sALb0jPjgnwsd
brMO+YHOfrUD/ONFf+ocot+oYCO1t/+aRopdEMufjZDhVzug+I3Wnok8gVRsC8d8+D/kDY7/G2Aq
+9L7E6ET0b35N/JqPOdvPSg6egF0KgFiCpyR4/29o6Alxm4jhjyvWFhQ4pd0h3rymGJ7QcHpjm8i
qYI7y/PUE/XU+o5CgoX+rBKg26Ih32MdEF/yvlhJLUY0dE/dEueab6FSiwJ9nKPMOfc1rJ4KvUS7
80KMgLDWI5eSQjEFSEC99HosJ3UjEnwUG2WXN02qiwf06uGxwu97jIOYvLOidHt2MBaYX6ruxzVL
9alwHf92wE5LqauDOeMMS6/hUEJpRao/feeMsFC+DOKEZvQAP8ay2QcCzH9Sl1BVGpvzaWATX6zq
nZjuEHckdY6NnsN+77pTsp9Gfz7AivHvp3jGxiP9iJgog7c9ySV2rzBTWj8mpdvPwKRKESYWnhQ1
p9+T2Y5boKiNfABANRh4n36CHUGJiFoZq3ORc0zk+Pc7qcKCxLmcTIKS4je42MS/oz6dXHfNav0g
NJyUKwnc8c5a2xopavuKkruFX2z7xyINx69p0/dfoqgHiUmAjf4g/iJ51VZBROLguZSOfGA40E2i
lYW6PkHGw+9hGx1U6kUF2kqjkGovYinbnb75PCa4yHX5wcmgv4qMxEoasdVqZFeZQDi+Jt650H1z
1kaYRZTKuEUx2R2COezsHfyKJd2IZbA19xNVV3QReHGVBt7NyL7szimvFxlQulOVzw81IrHO6MWk
UY7lRkM2t3H5rGo3/Vb0GcXiqW5Qhi8ku3Bg93K5I40WZVp6UanBvi5OrZGuDRcV23BRtBFmGB9S
0yQrk4WTy2S0byVsE44g0Tx9ZhdxXIN0modj2RE6l6f45HycdW67BDcgmahqrQtVYh1Wt01v5Tf2
RYdHORlNnrro8zwj1QNNwAkzgv700c6TS8G58fxjYAR+qhHV1drQqdiNRgAIPVberZUXPSbxAgeD
7TcEf56RKAd97d1x5h9/gMwtTkIjMZwuasPRCA9dI0FcL2rE3AgTIyNRJBgFtWJ8US5GRsTYXvSM
qZE2jheV47gU8q2PyrjeQnAdkHzWLWdHYW+jhhjSgqcGcsWlX546EK7hFfDliWJaGKmrzEY4HV0U
l2zkDHbICDGdUaTXrUjdD3j3AvK3y6DdBnpFvpnU4ffcSDqJzkXdiZk0esYWj+Zzueg/3YsWtDGy
0NAIRD0jFdWZ+2EZ8ajfaOdWDv7yu9dotKWdlKrex2Fcv+YX9Wl5UaLWRpTaX/SphAk0J8B2/a66
6Fd7Dykr+sV+1/T6UXZUDTaYD/u9NuJXxEzuPjSC2MpIY1cjkp1hkOzclFTW1UhoIX8FZ865wXa9
KGy1Eduqi+5WGwku5S5xHI0s1zYCXXXR6loX3a5rJLy2EfOuRtY7XhS+0UXti9alPCULEuDiogam
CdY/UbRBI4zEIf9G4ALK4faiImafMZzii7Y4NDLj8aI4do34uBUROmTPSJJdI05WF50yiKXxYTHi
5bxY4e+qi6Y5MvJm8inb776RPLdG/Ly4tbx1Loro/qKOdrxFx9sIMfl9inGj2IVYNHZ+OkHOsy30
1VI0X5Kia3ZhEU3X2tfZtiqLdgdl4ew2C4lTdV0+RgBUdqTPx6ecSOS9km57nEX1nNTecOw0oSWG
BQvwR2cailyx1NuoHxF2inn9uTrjXOHrIq1EOUNFRSEd7U0pwvx+xr09DtcuSBGYWC7YoewbComy
voKKxYnnNVwKrMoYJhzZ94DwQY3cx3MMlAoP2b3Mp/hAl00/+WQrPfnGFM6yiD3cGMXHZHrx3Lp+
aoEIPw2yi+0N/af4ZTImc+fiN6+DejqnxoQeXvzonbGmh1lTmxZA9YDQqz2QdwCINSvcuyipYMMY
g3t+8bqT1uRs52oBDmes8O3FFe8Yg3weCb6uX2CHuPjnO2OlBzWHq14ag31rrPYrINxbNnb477Wx
4rvGlJ8be35yceqnxrTvrNZyX1vJUHGIa9XNglX8jpTr5gtMpYACQyl+NMDbTtOiPRgkWLznuF2/
09WYsbeCy7tKJGDB3F2IfpQ9XdaeNk/Re6xHQybXa7tfA8NRBN805Q9tOeiN19rOfayQHWxQsQAt
RYesUJbf6lklCswxkv0lHKjorwGJcVzPZ63MQSZf9RXLRXDMoQffF2RYOVBEJu8RqmT6E6l/dpXN
FtA+3c6URHCDL+dlDZZHu0DoGC1RdBrl0L3oWAHUlt54xXzyl009KPT6TRBVGxg1I6qdZRG7nqPW
tB2cqH2cHFGB3sgd4puiQBLakcEJbkuXihgd+TWI5lPHg5EUN3u6gzD7Q6gs+iE7x1Zk7HrtK3Ff
6XcxxcWpU1ZzrJ3UAkM7stQw/FIe0m7JRt8hse+QjXnxQHzX9B0zFS28XvpvtsrCe3upq32PxQx1
DfHjBhI4eetea9tWX+oles1sjAb7MQ3T5rrt2kFuIW5RohzpX75lVlx88WTUtQ++hjFIYzVqwSpj
lyaWJJetuLF9wHjHJpI1QmuiczPQuDWdnxtlr8sXjQRgjhxQ205KL67BcApcqvZjQD0GGGmr/Lqn
d1RRW7PSV69xvOzd9pniW3LyhLfXE9U/f1P4+KH9WynneeyPKikyMZwZsjbFHtxyPqdBJNtvbHvn
b0Vh1T/ycaZJ2w/BMxKy5ty22TNi+WVfOW11CtoOh/iAkSFQ85Nfrm8sgJ9EY7znvf+G7GP4cBRl
2I0Lu2/TecNbEIERQ+5YPhA6t5/cyrrh5tibUAPur4u+/XRWD4E6ZdGi2EwtXiuwzll5BWqwf3S8
qVi2gP5SFAyaztFziFZ+X6021QZ6axwnFQw/a/Of09O/IhO3UQ6jHfrnp6f7NFN/OTn98YI/T07i
N6TXSLk59DC2PQe39J8cXRfxeID8kmOSD5FboBb800gtf0OsSPnVRHvyLw/J+Z9HqPA3Q0NBEIsV
hZcjiv03jlDy75os1GkytD0vkHRgkPT+TU4XTxb8qtrzTuNscoTsfC2e0pKawKXa4CyU7giPWg84
gimHTvC2w7InVqgT81cPw+Wb6+egtR3CFZKZkMRfruTDHzqpX2NvjDrqV/UU384W/Hy+IAJnEo//
KuKKhlDHcorcUz66BC7Qb3hg41bf1N7MtrjNSpILGuIDOyr+7h8D/p9G7gCw+duno9zC8edy5KXf
4yPx/+unx4QZNf6Qtexm4teqBbPNZM6i2yLSyviUvOAGtVsNJ3Txg2tyD7KvEiD/93mt15/B0LUw
sNfFOZNw3e0LfyiPfamHwrQt/ccgDdG6zJRvKXtW/Y1sHAyWNDBRbBrg4lxFcuuOXXWf2kCKKRGO
rKYhoqPNJINgNwxIZjbhkFrYbnt/3oy5bxODjkNTdXm6oXGsroPOZXlW5fCU1l19wIBdjxurd0KY
tG0EjSqK03wL9Vt8s7S29mTlPA90aWmlry2g28Bv6jv0M8neSi0YX1o54xVtm3hbwCLZwCqD+raS
po4Xk2iCLbncKXvTeXmt87CC6NFRMvSmPOZosPTfwik2kBpRTjTcZApLnRvgX8GfW3Bglj4Hbjvb
WlgITfSB3T5FABcfRZdlcpcnrXgrcSLskJIITatmjvbTAFzlgNgFp1zGVHqa4zBBU9C2fkniQdo/
S+Lf93UfTMMJlWCZ4D6o+6c5o01F1XNC4wDjUoDsKkjWqeO+QHJDChUtEzdZHZLjNKbGJCHFnvju
CN+mXl1uK5bZKw8qqLUpXZ96nOe9BngNeC779UNR65ltVcsBcvCAsbhAAOtNgrjrIHBqHzTBjQ94
qq3jaofJzza1QS+KDNYQqWvM1OiEbaR6Wu1ldFjMh/y85kg5CD0J3lO24lcrxWtCs5v+ask45B16
u6ffFNCN9REbuMi2RnQLR4oZ8jq2wvkchTJ+4biOW2lKJ2yxIN5/x/s73kslZw9bbFD9juy2ABmG
+3DTenSZgQUnbYblbfUIQAmQie+Ye1/SBBPpHYliAz3pHFXM9IXOMMk8mzZAGLBFa9Em2NRikPMh
UJ2fdY68EdGjzo+2UNNPtk2IZoixr7BJNXUzituupeD6PmZkm15F9eja9x1wxPM6rA4HficfX33c
v9ENjWD1vmJYH/DOD7NmVrRW/6OOL/krUU8n0u/Jpdv3g6bPconMpa9VLwTpBj2pjaO1Zl8WkLwL
Tl1joLfimtKnwlqQ7PRANOJ3o3AoNzz2KUliqCD2IpkK+hCUmXgU9PWNTqes2YFCVu+dgoIs6a4y
1GeTXFt0xZMMWDQTEEX009asvkd4ENzZgyKpzsIIGm+0+W3E0XtfKEAQ3dGC/+426eiS1ZH5ONUA
BvHtkS+vJCaQopCpidQGcp7eJuRLHGm9EcM8lVZyGTt28taGHsrwIXI9iFt8cp64i/BxD9vGbtS7
7iAJ7oAsrIfLUk5WANcJR7K9J1CNdbQA320gjetL2VGOVlukAGvRHefYjktKCEjAl3eP5qNozhiH
BP9C0BhRJigXmRBPqyQel1dM9WXWbSxgNu+UstivLnrtrpUG8UkQPd8YJ46y0Lb1GZG2lm6OLQCm
+wWJ6bzxVYYVl7Mg+A3q0feuoou1odRe3muvbIEcJIBqduFCoMCsgp7Dztin1U1laYICJ74BYxd0
06mWMjQaKPqkGzzT8bCrOx18t8Z6wo1IHzTalmgAUJ6FwGxpynCqJtMhmN6UtBSqNXDTqH0QUMTI
mU/Yw0EOTZ366GT/FeKhT806yr2j7KPpESW+U+4sdvHjMSTolPMPASEoEZTJj/fy+CAHUdymjtGp
WRbIspTIz2e7GGaDqB68H2z0fINjl+kBFfieAF9AOqX05hu3zNU1vZL0ZghWjay9DYmFacPG24e4
ma4dq6RbYtsrBKQutp4xsLAKIDYwgY8twY6yrQJ763tdBzVIoRZhS429/lhPDpUbOfq53rGOIztI
PJdjFQt+Vzndt/9sHP+VjSOFcTYM/3zfuFV1/fuPPvsx9L9uH/942T92j4H8LQCWYxwWNIr+MBH+
mRfv/BZA3xFGVe5Kk47w/3aPNqA+ssbNnoUvcRGd/2P36IrfeMz5Hgg/HiQ2VKV/Z/f4B3/v1w0a
7hOAZ4KNI6ua2eT+dYvk8cQhJTEDBFUncmenWblPObFtPcoZi198hIIM1kat/R5rX7Qt8MgDaV+K
cyiRaIg+fA5HVBKM5OIW4frNCIpgE1gwgVvsc+DgkQHltMGwT8AZowV6cJ1K7DiFOYAo2ohDICnp
kY+jjz7FYxOPgocUwtQcldZetsFMWDqfeQkpyqEQbIWASpAX3asxHRGloqCNKjNL8g8fAQ19bP68
kHgd1RjoUzPqV8lxdsuJzGx4wLZVcfBiTeIpd+THqPl432teS5V9qqTH8qeCbMum/hF+TmdC5gxf
gKxaodtXX5qAazg2m4s7EPCyTX2lFjuADCetw1NS9z3YYi7NGOHv7isHjmbxaRcWC6TPpbx03gVA
+00JjWjjFslXfgKXQcCto82zizV/NSIhRbVJIzqNWVSHFKN5jhLloMrERJr6/NfCfcTfjQSCV2Lx
N7maWK8oA7NTWbgEDc6wvdfL9TFRVMiAC+0JveWeJGBWPZdNAssImV0tvX+n8SGAr8lXBArsvkwL
MVL151K36qp1tL31AP3vOLaSn8ce7AeBdgCBdfTMuanfw4BpeD5Dm7gEmrmQgjcE8NkwTKPumepp
QfgRh/zLE6xZxXo1hQwOp+NDJy84hdJ6vgwSgszC3eIi6G0CxoFcnEdkSShMBPaykHAusEXjFlPF
45jxpZKcaAfqZNFB5hRSVVLN5yAixpKHK6Oo529pQN1lHemDrTLR85DTt+ioZy4TA2soq2Zbed4d
4/mTSrGzwWcXksybfTgGxmivF6Ah5fhRWvVu6sOOkGFErVVlWDaSvrwd0OPHsRBt2RO8Xu53xRYe
QxzDinAkMqNShkwQoWBSLTWEAYb+Wcjkk0nOqPb52zBldIYBQ0WZuZC0RHrhZGTLFuYfnC+5/zOJ
Q2NTUMfjcgUunL6VOw9YmdkFj+48EdyG6I7ZEQXdKxlUzdYPuMPhwGAKmY2Xi1E3TIqJcIFbQMsf
xLqSxi6C9gxkx9tDmmmg4iC6WOpIPlVdDlsTje5m0nSZnb5pDhT0TKySErtKk4vU8vzeT0naXYcd
AfOJj2kY7kW2BYvDEzdgUmLQu8km9s7UxxhlNf9xBp94S5VX7KiIiV04puW+WJJyL5gnohyzxzEF
cGPMtxxbCXGVbHNml+DcQSGxZjOtNqLidlMyL84J3WsqvU5B/dZMwyKkpmjuLVR6Z8Pe8MYfIbAn
kiFQN2zgnIlrcxnll5B1RQHm2CVusUebSfg1qIjdBMZwexkAZoQzxR9J8KuPzsIyFo3Mb5cizdXl
NvfDxAYfWeV2LsBajGiq3hvTQroYgpC/oGIbpHUVQ4WkyZZ9ZItJNJPFJxnTzgYhMesKuOtt5WBk
RiuCJEGT90VXc77zZu8YTvmHlWTLBkdPfRMXoOrLgBkxrMK6SkxmsFo9SUZDiorLZ5DVFYBjTm0Z
dTeTfZpX73XH4iARTWaze4zSkqMZNLEbzuXEY3aOvw16sGNak4XX2h0CX58M1YvCZM4qcSWU5+yB
ebIoJpLFbeLWWQFKh3iwH1NaxEfgMMux6VlMGncct5BIm2088hUmitobpoi6qkJWsIrYyj/WJjti
T3aZtGNG7C+RfM+8d4pmiiGhPffRXvLl6HP02Xi9Mo8dWgELJdlD51NSLFQpdqaKeTP77gzXAp2x
63FpFmbA5VpTkih2BYymB2Klo4Nb+xA35x5NVMhZqCQuDC6JFT/YcqXdoNryGMbtZ0tmSwBXe5/H
HI2SjPXEtcoMf43+EQrL20MsRUXXBi8VZoV9YaUP1jTcBQrBiTOFyXnJZlLNLNAwsJyHRezhKKK2
qGdSA3ZrSdXbK9lcUjp0wayFkvSKddX5hw1NaCebPPK2mbCfCQ4td104NfntknTDOZsEt9ARlDHQ
z0h32OeizQ3WrX9IE9eHEevLMgkOuptHMl2LHlbREumORlDayK0PeeLcxMO7BZD6Z0d/z80EDKPE
mYvPkJCd1WeVoIm9Zfmfrvpaq0NUFTOKSW0hOm5w9Oyq3B0tQgRsIhlkGN9GeAAtmPf11N0VdhoG
OAyA71718Eqs1yVB65IOyVgS1RM5PWLKUnK4XYo2u/NG3172iV3HJEgPbB/SwH/+ZSv2LxSe2Ne4
xmHq+wHimcj5W+GpjGCkukoPxGEugPTX9DMreLg4dfg8UARhWDHr3IyR/j9/rjEI/20/5cIACYXt
hwIj+t/2UxFuoCXqm+EKyZRZ7JiDTsYRmqhWOHnF5//8aX8v/l1+JT5sAAkyEv+fR3KdEougvXq4
KhcGiNkJIPSz9kTdiT9+13+0N/+b9sZBCvPLTdm99+//9QfM++69+v3//p87pfv0v7bvFOGyv5JG
2PGbl/55EvB+cykIQ9X0SY42Mpxf68hwIEBkCmqVVHBNnfIfdWT0NkhjKO3ivHVsXsar/qwjOwS8
kT6M/wuMpqlM/zsngeBCfvh15FLAtjkLBB54T8mhxBRTf/E7B8UM/78E3Dz3bJc3MiKod7dSBSPR
cdRQhvuxEWrDqE/9E/ocYowoxUUhtD/UGlt78vP54KxzVewJlUhaANBKTnrTjHVFtTB1up9VRqAr
6kH3hHZR3imvdE+9OyDvXGyS2ynWOqcxk2QfTXmJmbEoUc3BDQ9vIjQvb3VHubrBFwOFM+8yEgNq
fC4yxZhKxqy8q6LKqjm1JT4qfmWHzdEm3FXvu8IyLyFdq+JJki0PQE2il8GRfDBPMwoofRfOT8ns
RS/kgMx/RBYTeEKpx4Fhqe9Zqgp1Vp5W4RkeQvcTlbV8hojHiRsSn7WVdVISG4IzjrrgTOGmGCJ+
RhO52mdXmWj2MY58FpBe3gN7NiFb1nDljKnzdZ3C+aF2lL7qHKE4bFSdvEtsY+ZsAjBluQ8MdkvL
quFxHuUdZDxAST+pU3MFalfZz1hSmjeKdsgtZ0fzZ+4s1XWlPO99oQBIAGvCF0D1yredSj5NOAnB
pXGKiXFwfAqcfjTzq92CzwwpoL6VueC3R6W3jiQ9CdJh4Ohd12mQ3jkA8W5CDFEbYnvn2zzOxpOj
IvpeWcBrApJjs40/xzlUtbki5Ixxzf/zxw0tRVLoHX366MUezB0eF1TE3NKue/UXAshvpiZeQJMW
dl7tRFcW2aNV2fwEhdGe3uiY8s+wK8sVxOjAdUGewndMyeclpXdxiSQNrCDJjm1f0Zxln5uKbxqJ
vXMgd8IihWpaP9N44EqIsY5elnJ6wrboHahh+ZgtoQm8rHaXA910UW6UCFe3jazs59plAML/M6O2
YqAXszvEh6VJeKc1tvkn0e58t9QMIvZTM5DUif8d9COjwdYdd5bHYODsKUk6JyoCg3tbBkHfbhGj
MPgsG6F8PNpMvWBqCNigjJnsRd9IFJktk5AOMTdYNTx6NjBmSUgr8gbLaZ1HRbYtorJExMAQ9TeS
aXmj6K66VwF46pOVj2SZshfne2eAwuCMm/wxR5gg5nqqGDExTe2f82w0Z/Vqce9GM06WaG7eiHyb
H0Knd064XJo3Ni28Wd+K7EjbJ9qjg8iO1PTA7iF4fjOwipfLEM6sgOtbdOpamckOu7t5i/1xfqKu
ySWZbFLkZpLtHmh8knNHinlxsH03enHQP5seaOOw8yhDBswQCHVd0tdlBJgpMaAuPaLy4uIt6cDN
FiwcGejHtzXQ+opQIXzL/uDLZxcjy4uVi9HCRJdjacBlgj1KB0xOH7rtngJ+dixTj97IlFX8HEGy
atYBk7lA75kPQjDALIdJDjaG6xNrUoVHmxysRdCy3qCWdE5BqiKgm2V0s+IIazZ9tvAOqpHo6mA7
EoU0BF3qPOTtiA7L0t3CekoOkUEaBFd4EcRBlCT9eWind5xRLE0douD3OjMQ/8PaLUO6j5gUMVow
gqKpErJiVTZhyU9LNze3SOyifbaQyuoszGU88C6gv8Ii301yFoVOWrknCvcovHuWDCFi+dx7zcAV
rNz5qbkotG0sVm+FiNurCAPIEcmV/Rw4jHm/KFGyhCnNky9dFHkuMdykujsrP3gusE/jCUEhAfDP
ks+xWNfmnKjAmykNkHF5BiVPaphYyZN3IaNtx4m7VGax+95lNkszrj7GVEyeKVYbLActp+nSexdo
FNhDUQ9+boeFaGdvmZYdHDdYo5DyGS+yI8Dukrc+4XD0N5XfyjvKKfK5oiGkd3nVGDlDZEZOQJLj
cnZzzdvbSdz9TApF7GDqMbovAcBm7OnMk/m12wz6apBGXHMZ864N9ZFiF7+ZgDsz/gc2ZXdDNkYv
nocBZM9GkI8YJ9n2j2PrFfNBZB3rm+76cFemjhmP0UK6XtOG0YsFKJOexWVJy0GEwlQNJoYSnhk9
nPKwQ1VBG2jSe/pY8sH1mV1lCcia/iWX1ynnw2XGURxxX6a6n+V2bj2dHi4rq1Kp9I8T1bUXmTl1
/TJhiSy+eURNZNvSNauUHAn6prvmvUclwYX50FaUuwabjPP6Jyo/6KUN1Rpg+8I8nGOT4g2HQN5N
q8dCBseeGRyqsCH3PqVPQhTyki5XLD9ONcG6HthCbBJFODgR12t0DXEKH4YdxDMpVF0WlY9rTkSB
yDjMbsvewvdaFfqq7r2KW1QLZg0FdtZa5qTepSwxaoMajAgJBxrGT1VXLyqR+hzFM0E7myWcZvYh
DnV5FwFsZB5EuDagAS5Jc80zJnyQ9BxJFdOjc4BcRutZyv7OowV03Q1lAi0xSb9mQeuVAH3j7y1F
JMtW7U2Hqnqr+wBDYc4cABIuK4sTUr+cuhR7GS4cXcUPaBHxEUb9N/SNh6bp2oOFLfmB4/Amr4Kn
GL6Z+Lb4ZWPxnEByGp8QFlasqjkz3PX93eqIAQSwQPxm+/ZabzFSIDbxWzffUt0E7IpwJd1kbhPS
Xi0cbCD2SF2Jnj7to+ns5SAF8C9OC62LukmXw+IvZYBn0Mrof3UDRSybIsF177jrfTj3wbnLIx5z
Gb5tFE8NoYOT/IpGTt1awOLuySUKzwHZc7sSHsjGT0O1T0JCuTaime0NKuLhWs90/jC8CWfTWd78
Xroq/7oE1Vc3D9oSr03nPrZFWkOZ7qaQjjSVunB0xs9u0dEHUm1wFRMm+pVBRg8Nf1moF31YkA+S
YUHzfSEedF+FDcB110XXPThdfhvqNMeWIQb/Z96H9WEdSGNZyH/fJ9n0lc5OAywa7XcQT9+p/Ww9
El4/ErBRT6lH+JssyVNwClpOdu/pRzKfUrY/tb/35mr+QU/t2UIoupFT192GWYrPbMX1oYKhovtu
ucc4GoObJspwELbdc2sa3BvtszPad1WrYCDELFG4a8jSS5t9wr7hPFRaYhbF+udFqjsV0eDeKGcV
pEZAdScv3Psy+0rBf23DvRWteFhZsUxubPHgkmMTsOu01kLe8xBAauaONQHtln8qEYRS3MUUXDv1
lQ3X+kh+A3vWxdC4k2i48gpuWJctFs3Hud0Bnolu19yjQYdVra9r8VToPLxRS9l/pU1m3SwV8cEb
Kwx43cTe9aOnys6+hCbVuZ/r9phnvXrN2b6zvRsQ1TO+7eLZ1nGI69Gx7qA6iy1P3oAsZZcMZw9l
nyqq0ySC4N0qqlf4ABDoZVBW21Hr7mAFDJvNEqAooHAwHEUMXN0jWHPL4p/sVq/kQUQ01WmsvZ8N
1Y693ctpKxtRmtVKnpZcO++Qu5H3x6qbX9kR79lda3aCmah3xFYW+76FYhG3rCis/LraZwoeskVQ
5X+zd17bcSPZtv0i1EAAAfeaSE9PiiKlFwyWVIK3ARPA158JquociVJLt+5zjzZD3SoSmTCBHXuv
NdfRVNo+lLhbtgrnNBetENMlQUSe2DRk4yIYUC5BNO22d0jLm/JC7GKn6JAley3e8vs0EgSRiAwc
9tFb1Bh/ZvGP93BP2+3ii2YbMbdsoCdGC2p0YoAOvZtgrJ67FN1EPkzvjVxZPq+9yHIRiYlk2zVI
czNicmno1Vg/eC5Su5/eN7SOT4uLtj0Ay7NHiL3shsTkf2ZeunetwnycYu1zi9u0p4wzfUgKPxbS
EiFhENjxJQmN18nYqycDJcQFfPArN69UyMsreoCkbD4Hk2JmO7B3IZ+obef0SbnNYJ7K3A36s9GK
ZVUg2FmwtwN7aCfySlZVSczGLbqJmKdSzTIj3mhmGv4HwhJZ1COCzEjINKbZDNAOi26xD16W0bcM
rUIaJtwDtNd4txxzgL2Cr6/dWwNJEKEPOyvGnBo5JXLvjv+f3jMpaaZT9j53jxUQlY2ylcjHhGqL
RhSFiDviScP41xTz2RSLvp+tSbyjFi3Csp0oywO6sr9RGr1VObF1dtjYr0ozC6ffW0bUAHgibZiJ
H6M6KLptWde2flrkMqhnOS8LKQtlQDVSV06Ru5sp5+X7TcvhJ92uVx3Vm827byNTExBL0UFZ8vvN
+5S4ol4QkRwdRgWk2FUqJuoxEJF1LQyVxBSbUXNI7TSJMWtHS7VrwL9cM64S73xzIO26zqkqf/2p
fnJaEHPi6qFsdyVOn+8/VGUPUZ1kMj5WiDYOwCKQIem0piZlOFYgWbaofAZ8fcnWGOPmw6+P/iPA
jfNBpNn6n9XEJN+04io4gUM1LpyTuWArhD51bnjj4B4ik7NMZofmK11b+13uRcZJrOV3JQuZXYyy
hY4sXVjRy8bMexzd/bqDbtq4yjA5O+xhKvKRfnO6fnIRHc8TDrEoFipd8fZ8jUGcGjC+iyNUHDyC
APMHFSYuYKlN5wTYB6qmrHauVu1LKfP5vu3pVbQJe3lMet19WbXhb07hWwEdeEdqIMnoWnq24DX8
/RU0QEotA3XDscMFwrbecPV9T0vqPcHe1IG+sW5/J4sAdibcNrNW9hcVfqTisGpqCIJWzboH48z+
+oPZP/tgrnRWfCI+tR84jUwHG+IJ2uRIwikVagyQDvx/ME0dsx8vtVX1QH6oL/GYU7ZutV2r/Iws
abwf5IgAJxmn4L1pzuyW5WtdLHq2sUbKJiqWhDDs05g0piJaA1i7tddTBSZPNsI5uiW51+nhaqYx
+PnrpjQtJ30/LGsXoJobfY9cijHAmC36dq3jXtIq595C0Ica2PEadkC/Ph3WGxsdzz0CA0+6iEpp
IQZv0aeJMNp0Hj3jgK+cNdCqlyoB5bVudSrNp2fhR3tl+aPxUFnMIRhaJ3ysOR2WB80gsnqIbbwq
JJYbRZgVkj9ysvhv7RVzvHttD9lWs17sLqNLg4wyTo/1mgkRpl4zkngztt1xmUuOTp4yzRs3n0fu
EDYEn1+/7H870b/rRAuUJN/cFz90oq/qqn8Du17pwvzM3y1oYYK0pitNyxjZyWvH+B8pM25PaNcr
sBrsBzwBiyf9Hykz1lHQq2hDXEiM8jVJ6h8xivzDXp9CD5eo47jMPf5NC5rmNcvJN28xE50uqG3+
jWoUrs5bLXOz1LkVYUq78RosBMSglRTXU2I5zBS5n45endvVnuZdwr4ptel6WND0KBOTz8w4lxrU
VmkxS4eQDdpraQGp1MpzPy2UCruS8Hm5kWUzX9YtCXdP6SLby1ot5ufMjnWwEUNOKcdi482rmWu0
D6nh1o9e33vWCYHjOJ61nXbTVdcQiJv0BAfSt8YXnSOUuWoEfBgxRPC4Z+PSHOYm3XQAyEKRVQtx
4nP3ccSRiNskAR6GWJvwhcwXf7EADw5RA7Hck7BKOh7OeIf9jpukVyRaTaehGLyj0eGzH+syYyKX
Vpoeg3Gw2Kxsayt4mipq2AQJThmW8UpOnecle9IOtgZabc124IlNAjI0jtkiOiEQcsD+YJ5eQLja
eHZH5IuAf8+6UXQAVrB5LGLDlecsEyyAhdRKHToni7pVKALcC/TLzifOyHzBJD2LuneL2yynvpPK
kBdeF2tkcB0FtJxc3RyIAGTGz/YCTn8mi3StlNEdCrPau4tfjiKcZJL09pHo3QSmFH22Zhy8i2XQ
VUdGJpHJxFLtpiQfMqI+g7jDq38SZS6C8YL2RZa6sHKxxvqEBvjgWJttY0HUGxm63Cs6bbdFGxj6
c1B5TfYlyIT6MkcmhJRrq1JOKR5oF4g9xhWPV1qD2/eZQBhS71kzx8sJFvjZrYa1+d6RhBfOxZCd
UhlU9q4r8jv28TBo6FJAxcinG4XMBhNXmnFb6hyOEGsmolEhzn6Ws4OOTagYwEEPoJluRMq7oncH
mbJLKGCHBB0QIhAVxBP42AtDaXO2Qyvzo6NZrWqLAj3/qdRmt0eCoF5qqyk+WX0rbCBNynVwLS0J
Qd1oLjdxz75oU6HfPit2Dxtpx8UZ8F0mjrIaPlKXjT3J7NK5JTwydTCTNvHHuJPmBVEL5b7UkMhH
W1Zbj8NdFa7dAL8R+q6imXsADYI7TgqChMvWn4ZNbpngFpAbT5QDasSt51ancTKxk/ZRhrGrL+Ql
epbljJvMRBNlsksecNh0drb3zVIQUx5fuwnm6u0g3Ut2i+o50Xn0kdo+2Ne0PA9NBrYnb/PqTGuu
eczUcu1UnnO33tk3kWDk6WFj2NECZI9LcAXmoz707cbZY5hDyi3txvxSA7y8qZ08fo6bdLnoWjld
1mNeHNUaCkeaWXzIsjE/RCnK8qht1GdrQknbuF3wEDNe2DB0JlM19xgTmCAgspaBQwTocBmdS3xu
uIczNT05LZ1ZuiSaqNPUtj6UDl3ZzTAv9TqCMe17JrrDTlTK/mJ47HnAdA7JPl+y/jT0xSeA6iiK
0ojxtDHMbUDquysfGnuiEwJ8v/4kXwla1Nbmps47coVKeplVoBS/ozFOhV9YoW03tBGHEcC86dbn
db5HZldGwMi4Tuqq2D9qki0ZgUETQZiksz09JxQbHvreCxEkw7seKzxx4GP+Tun2jtu6vvet+TKg
QR06eRRAm0gaH/BE6519lHTBJkCp81mTbXobFH56JLKp+sw+PNgWJhauTVOapgvfRrLbNwWMm+y+
Zx96Qhajtzl39wMS3oZY0Gm2jsFgRyGp4I++mQmaQU7sIXdCP0DiCCv7YNof0cMxIWS/DkJbADuB
MON8cOAfbm3oK/ewK5jye930lCeq2jh2Vl/hCSFXZPT0J1Qw447RSI8aZzLIB26XXQ2NFyCZZT+T
1l7eLAJb/aj95XauiHxHZNHfWl3XoMqfzAePzWweqrbLQerAtt2pujVffLrHW6mHmuQdo+4ZvCR2
mGSDsZGij78QTmQeqxGAn42z0dgu3Fqkx0M/TPp5RIgRJ9O2gkl08ifs254/uldWi8iXJ9LeS8rd
R6wfzYU/Ocm5DroGE1oybpnIYGidg2T+i+ZC/+CMcZuFrRUROGjONHUSocqQLhDzIVLgTksH0jok
34E4ptTeCV0HmDms+kpnTRYa9Fkvl6qe7grYS4D4gqt2tAhs8uY0IZTVNdBEmwJeJYk1Hws1Mk9k
wHPlNf78YEIzRIHlJsG9DDTIA7/Xp1pHqQS9IKdwTFLzBvpS/lQGdfuEXq67rYYiet/kUXox6FZv
kslfHkUnZ/AkNWFD3TjvIuY9uEqgzm1px5t1iD3V7E8kv4KEib3hUTJhx0ZCUPDWSJ0KWSciHexG
5m2rvNjeefi0zygxIDmU+TRfEDdZAnDt6D76tbQ5j/30LLVHEOWYuIdZ428IM5yEZ5EK95PF7ydR
KqpSQJH4Ot3MDJ7mxSE0WS686P0KQMFGxYpmTJq7iLia5l3kjcDmDMZyOQ4bDNdbetWXQ1t3e0VM
cfV1J/Df4vh3xbF03F/KNG5gXtTVtzpteu7rj/xTG1MAs3MK2HVTzrpItf9XnoGr7g+HZd33HYnE
hn/q/2pj9w/a8Ui3MfTxchEWAp1/amMcgFgoPI/2g2RrZgb/pjbGGvi2Npa242IppJtCdfyDUDtX
w5JPxOrdZjkmEISMwsTj38W5exNATJR30kXJe0AZB584igLK/82Eui7MI6pIYFvU3YyWeX9uFGbx
3r4nMc8o9JPDrjA3Q5e52gatRg6ttTKnW2iT5ufSJJ1q2niK2jnsEESbG2sQNS3zOoGDPh7qQAKw
TNrsXGaV+GLHFTNWDML+n4bFtEm7iOK8XLabuo7ZdfZecc/qHB0gci1bG5gJHuwUzxEspWHYYLgq
881SNJ1Da0Yaj55p/OlrN9nCmEbbiHqFGgFeX7osGYNHAuO80Rk+TlTCO6x3wcp7dJP7Dn89y16t
59txWKKAenAqu53d8I3RxC49rpu2aLaBmSQXbYSXbkzjsIdv9Gc6jf2jGt0ku3YAQG6RmXg3aWdK
pkyUpwzQXMYBPRhJCDKBDmAKmAx7HzwE89WWKzE/R3NdbQwzGAdwIVH84Ek7CjaqJlMuhDs9nlI3
Si6WSdOrTlPhHNAwmijH7XEXuLmqiGTPKIg8GsVMi9jmPM0dTqmY9VyhEx7Ls6EqlDhAX8Hhl9Hi
3/iwbIaNXazYh2xJMYp4mvDNbYZ1pNu6hTd/wOjXurd8E8tERj2WehsUZPngnLaxINEHYa+VfCFq
U+6SOM2PKpXDfgLivgU+PbBZSLy7Fq4ELQ6arVtr7uu73C27My/zCEVuK+4MJ5h21QgZM5IwCTdI
St3PEzs5QlBqZJKILQGmzOQ9shbOyB/3bWU0lxQxDHTMajC95kxc6eQjY3YQ+/i7ta+O3BqDa3Mr
8zapT0uVCoCsNpM9Anb9dG1Xl0pe4ouv6OkziyTbaNMIacstxN3UvhtAGeKmFKP3UDYVRGvPQNgI
3G1E7UkXi6y6BHX6pjNXPYytNUmgLphqIubrqAsu3YbtZdkCwaAz4uUewa0zhu+RmHPFzFrX18rw
00tiI5MLN6qmF6tMKCVzNQ27uanK+aRjMEMhSLOKpL/CNZPjnBXoYQPQ68jo4e6yBVpioz+aXent
qzhNb1M9iyVMQOQhHCfmnCc78plL2c2c9tsuq4cpbIgfHi8XeKzt1jKkHdYJV3PbjOueyqyMbtlk
RhXEt27FNDrsGNh4V3opp+tCOeahY4a3TWI7htIJEwGBMm/vbWF46bVR18W4J8AT1q0jTJeeduFP
z1aq6gPZB218lqa6hw+REQMxGJ+MJah4ptgu69Dntepc97Wt8DW2Sdnv42GunzXQIgIJGWEBMkMN
fJCE+4LGMyVqk8DAN3FkJZofZAtc/WQ5Lr0r7IRAhgozsabTq5LFRq/9hRf4o4OO/tJOHbU8jLk1
NscpT0R96qJZb/3GwFulQMAvbD3uAHHzPEYyyMpdFrOaOQP4g3xus8Oibf+cgeKEOwIsX19qMeG5
pXu4kDHaEWruR2pXiDgyQratot7HzZJtUZbadwbh7+PeHhCMu0FmXdRuRYiin9HdNtJVf0JSlnjX
LGzuGNhbXOdcxtmfXetlL5nZG4/ELY8fcGGPHQZfKXnWpB63RgapvBSu0Z+6OEaRxBBK7dgYxd0F
/4Bk1gQqsaDJ5oI7xyJA9/zMvtuxSsIcgcGZm2wucLjqATuvpVzSLR23i9kK4oogPbaz613UE4HX
b1AyIUKqq2aghK/AHYk5tt+jkHqiPc6e+qsMJqhM6+j6k3fnOth4454BZ28l7cljQ20iF2JWXhgO
kKta0wYlC1deQ8Icxk3ZeaW4mgiFvWJW5WYHv63t57bXz8h+mF4jwaU3K9KooN04mj1GB3Ymw1XZ
lBCKZqHIva5JWaYW1vGd0GNE9AEdhHmZj6Xt9R56AGkgij4zaZ78axxDYv/fZuP/i/eNjkRABfKf
zW9X6SeCuV++r6i+/tDfFZVv/SEFxRTRZnQIv4/WM/+Qpk8FIskgwun2bUXl/8H8wFxrKlqR9mtn
//8qKmT7/2uXW4l1/wac8KZnbjEvsxlteChuyZSi8fn9bAOhFTCaQomLCpkGi81I+II+ds6YHqBc
Vm5JjTOX9WWWM+N8THUlT1BME6gwKmhQcWLxtdiVmhlbV5Lr3WXumM2v86Ov4s0gquiXY+OmKvvm
TP9k2vemFKQzygf2ObXmCn6gofv9J/fVQBJCt3QXSC/0/av+FIs+Df7RM3HOkG//m8kULYzvq08O
KU0hPEkDmIka5+z7QxppQTNhqOML10Va2HtGFhYjTeVDJmXcmpu8NdqjYAj/gRlwQA+PMYsnj/j6
QKDB2GJtJvKJEdIyeuuUxI2G5WBBPbj10Y3aaLgQGSa2RFRriX7h5VDVF0ijEIfFQFlHIjwjapS2
a1dlhR7QfsVTxbk2VkUhwQlYscTivPRVQxMva1dXNJphBhNI/ZhGTORKI/aFDINOiCtCdGqvhmEf
KWMmDCS13nXC5iaYbHRnnV0i7pMG4+Vl1V+S90wti6qUUQhRNWgAxfrJEf0wEnqdvwlhMPhIPcV3
Ux1SZiOh7Ri7qwJUW6mPQMyxmg8WAoIFRZTVJjc6KflEr2LQmfAO/di1oAYQJtEtfGeRyK4urBqe
4zVlv2fsgTy7zbNlDwx2+k5x/8XQg2ktes54v3QVshXeMvqp8QVpNHQWOHNf128KNV6otKJRP48d
Qcxh5BocumhGPm1Dbq3eWRki7VAvq4TYwMiX3BIJgJ6u7qr1TfY6IcvyynkhHAb5JZ7R9+MALp+J
G+iAbZu6dwl4DLjrquUkkYnCVXBl39PEm3jxHOUCs5ddds5s3klXZGpKoMu01U7fLg+0xbis9Bcs
cYEoEsXgsl4Sb1XKBm1KuPLUoNQCNoQ2OEUvBhxtHKerhCyYO4N2v95kmoeXJrrwifxL8Skp6OTF
pggEn7Jzvcnb1mQqYnPz4m3hAAvaWJOe37m91cOXDLQHwShC6bQ4Q/0SZ71zNUNCfG+MHqq3sSlu
bTuPX6wJQhRDQemHoJK8lyom3bqxgb2TK84tm0zwcUf2ED4dn4kzXhYREQOWdhFDOvC83xvklfR3
VgqcfuuMCLg2Y+dxe6F0c7sbs9eOvVdObFToFYbWJrhwln6y2NuMO5K4g5IYjXX2IacveKQQ5PLH
MvtCFpa+x66FSvJVL07wsfOiQPgOIdJU8Y7mG5enyEnnwBaHzGOTTwuK4cWrmw+cGR4uwMA8lHlT
I/VUJmEjz6+jbnBVPAgGtbQ+plZDQZYXyHEda0FHEWnVHeMRic8eZqe+ZRPbHodkYeJgV6vK2qtx
WTKzzpH0CZ62YKd1xnnxgnWADu6/RlaeW927fFkM472BU7697K3O6G5nHfBJitlm+aVonYNHMCdl
fk/7sjsiLe9aXGa2fVogJyOIfZ09dn2/bjtNAA+bIHjV5JslGhQaonovWVWSc9Pi1Q5fb+RcG1w4
BAk8x+64PhTMMLgierJZQ79q6wdDgCvGQew+68IfrJuMkOwW6ZHI60+v4tiEvjZ5Ais/G7RcnOkj
xM8u+9iJboqBkQxx/9mO/D5/6lghRBLqaHE6Yu8hX/kbHRsRsuMiNpgN5YLfZHI7nQmC4pqDm0E5
Tf6AfvKHqM3/crzKstqNnFt0rSUeW+um5P2ztOzLsxhfRmWBCGe37ZomBD0b0RHzLBRlRhqbH1O9
QG9JY/+6ss3g2RmHKKwXBiBjrJFUlfXwiAjfAL5Gj40bA2nQECcnuwiirR1FKWz3dJw2OBlmZ5t4
pXM01OTSQJcZgOenOJGD2ssGhAqblmbGnVqQ+9EgWX+vnIaOdGl+NCpEYz3JSZTgFTVmgnTzKHIr
/rNQkfeXRiK1gStc3fSFy5y5a+ddTg7anVt78UfHHqsdjl2JlkbZ9yDiq49CJuXeqsw4Cj2wlhuz
97rbAMVryKQdk6W15MVV2sTFo5UpbxOYqgdM3tOgHLUOiYIA6V9Ozc1YLOWlI8dhN4ChvENW0XxE
/5U8jLK4nTxTZ4eOOnPf4kMEkl9Xh5FIgAeE+MXjVEoV7zsUdZdg1QRZHO1CIEGQ78lmQBfcTqQa
ovZn2Rvt+h0vnea5csom2TJUq5hPmPVT4kLlR7pFE913HTqDrjfo68Yl6SNOx3Ibg975Ar4QlfUg
5dFasng/FZZ17cTKk9uEFIx5w64xqbYrKx58W1kf/KKd14m+XSNR19Y+dsRdFtXNwdTJsO34js9Z
3jUTb6nRPVVzJEacsN5w3fYyegga2qCGWvK9A/M/NPBa+Pt5dt1rI+nbCxbsmcFUNZOVC/NmAbFO
QFXXhT3DjRDJdnaEWuS+G9Nx+Wyib78AbcDMhale8dWe9h9ZTz8Uc2ujjX8JFqMAz+kqRfrGvNTW
JVuvlXql+6Y75mxmQnNC9LGRYBS36P8BcfCUH39diK1Vzzfzaqoiz3NgF6NvEsgvgjfyGBkt6D4n
JzgD62g+pDJlYWj6VTfx6+O8sfm9HgeBBwJ0qj20QW+qL3Ij3UFB3jxL8DSsqWbHml3hzXBefTb/
/mCrPIDTie/sBy0J7lJlxBSBZ3+VhiMml0id3SJ8Fcf8+lA/FrI+pkXOG9mVhKaslrjvrhrBWA3Y
HfdsE9hwXQ2U3g6a/1ARkHShkL3+5i75yfFIyEQUgVkS3YL/RhEm/JrHtigdUoGS6P3XVxChf7wx
aDdRjaCU5fT++ju+EcFx7dZgTtIyrTXJ+4difS5j2QddL88dXZjxb38UCypv4Eqv1HZsrLyPjHLk
z6aR8fr49Qf48Sb1HUQEdK5R4NE+fvOlQRhDOUV3eB4GFADTZNin1zbH/8dREK+hyCKOmJ3J95ey
iKwJd79yz4xGOqhWqKk8f55+czJ/9l3YUKJDoeW+QsO/P4qLx7x1DL5L0DIadVOvCC1N0+rX3+Un
twmodNvEdcnFIwL++6PkbYlpLq2dM94UHCKv4tJxnrB5zBFOpr7R4/KbLd2P6xdrOqsJXwu1HYf9
/pBkH0XzhErxbNSR+ywIBDov5kgpMhR1sKsIi7E2rlpdI7/+qj+uLIiBgBQKvm1g/fBEBNaUmkvj
WOcc0e8uAu900buI+JaM/tqvD/WTr8jN4SEl5FFny/9msfTAJnGo0jrrjnn3XGJRXBQkwkJyw+Tr
Dk6vd82vD/qz78ewHAgg4iLXeWsDH02CLOjuinPBdORYlXLFkfnJgY3Ob5/0t4JTHvWA7oQDZIfk
b//HJy3B52WynpyBPQHsyETp0G0kmvCeEMLuus6KhEbkTJmsJ+q6iVpLXeNz0NFeGkqyuaidF6Il
1GeRKMxvJLcUyS1Siqb4zWn58Q6nt2wz6mJFglz5Vi5cpc6EKSDiDi9tDpRGafNhTf5gLp5JbjW4
Lb97V4ofn90AYRl1pR2QOu2/zUWPmdlbaNy5xX2DWlf79uqT07r/7Her9pBslfV+z1Jx3Q5F+2Ec
HbqDdhqgcVUWhIY2HpBSUyWlh34WuCV/fav87JywUnKvCCTLPwzYgLgkC9kYzrlcfIpu08k+itiw
zwrEAf7V1vxdG+eHe9O1g/VpoJXDLYpN8PtnvsW2S9E/L+hSVyecmaEZnduK21QzNvi3JQQHo29k
mzRoWGrevgX8xQpMZAPz+dVyidcyuDSVzy7HMRuEur8+lT9c6vVg5NFjA1vfeM6bR73MDdGoyJzP
brT6UWM8I4rpXcIu8dcHst4oBi1mqwxrKR4cvhwO+vWTfFP3FXaSahfzHBVEl6hbkz0cSEBf9flj
RFaZumgyusagIKV/mUxJqdmRIHjbtMX6GkRsdp+kq+vZQGVoh4oB1VcLKVAWWll0vWx8matvbmqJ
MTq8mlb7qg7q8t8uxK6DXN2hYRoQNP1DKZRWxKR6pVJnOMn+doKXc1ESC3yITUyqvz5pP9zoHIp7
gKE0XV7G02/uuz42rX7USXfuVtusb2V8/xa4IY43jRG30r/tH65vr2/qZMlrjeRsHn2PhHLzh6uE
kMYWLViXs9tq+ZfrWuO5k3jAXxsirqfo6rRL4TzWWlu/WekIi3h7cB4vMCA2R2Zyzjvg+1tEFlGf
EpBIwKygk7RszcxnynrAZzrYVggQ1//TFXkugRsqoWCo48Sv7A59s9XjBcS9n8335lDSRVwAdC80
IVehoCSPBVifx33UQRzLDgO//9brZ0hRDNxT5xigjs9oXPp2feegVnvfrbcXoHWqB4JCRHMeCc8D
kOMqfetMKzVARTl9v5zGEVjTV6uwH09WfuWYBv4REs3Ku4luw3Xn9gYqpdS9rWdhLIfagxpLF7vC
r+C1lgmFPTOrUHnOEBDy1zWXTJ88EXpED0zbem6Zb1VLeib6dGXUFg7CFaxHbVBthjZ1enrf5jjV
L/aSVTXPjMhoHg2NKMTniVA8muJGxvOCPXxthoKnT27HWfNnjyC3+uTWtCgPQQec9uiO8LDDql34
26XFJPBafJLxReclKNa6pm141pKqcOYvdMuJ4MtJbWPjztQbrACKTo09mTHXLbamor7M43bs7xRW
QLySyDU7cP9lk9/XgMXEtht60e4ZWeKBNi3/EhZEnd97jcDerky+BS54Z/nLRtIpr7pWrK2oqeAy
azPlB/nqzosz8XEfVkFvsANEIC9HzuZqvR/ozSGdwB7A8I3D0wehc9Uvq9/WL2cCZr9CJhi9ReLP
ZbKrU6uzwXjQdcqh23zhrUWMI6qrTVLYyrqpptHp70VqkE2Zc7sAFKLbTLQthjjCcw3M6OPYEXC+
HfrRCBdoqxPTaVzzzhJzB1Vk1AGY8KbUu5RAGaZT8opCwBI8pqBLCnpaqATIFtEFe9iNlQZ0GWNo
o907UTkYNfwUvf5VlWCiucYrqm+/1gH07DGqL7FLqyFxa/pmWBDs+SKiEeK3dNtq/SXA7HjrL8QL
fm3BQWTgw9jr3FNmFv6CKEminRrUBBT29bFy4ZFyh/LMTJ6d+S8VAXIdzXnM3UKLJD3S7aU3b/WS
ZbzDFq8gjLrszJLC4UpZau2Z25ka/pxBqo57ndKH/zqawRrxEjn2WkiA86IfV3vypRTZ2ontaM9v
GtChRy1MOvCvrz/PHWgyJvSuvEvHYx6xAeGLBrL2c1NdlEHMY1o2BpOGYpacWAihUCSISIjTO1W1
fBABsqzbN+DT7qtFtPrjoD3bGGn0OHl+79cBs0xHF+Kdm2WVDIcuSue/fINJxi7zW0vezaKhC5zM
1MY2z9/klbyPGQOgoUloV3CvkGxCsG0ie9t7ojDHi7RxuhWNsCkIQkMTE0VLmYYs4Q4JmJ2iWz8X
OPb3dNAWn5YEZMAzmktNq40Oeb8ynRemrNPXN/5/dWe/0Z1RvK2zsv88Jz1Vn9M3poy/f+afMan8
wwvAeXrU1es4kirxH7y8/4fpoyFzbfagNCws/uofTwZYUYaqJlt6ygZqVuqev6ektkeiF34Nfoxu
muV4/wovz9blzesT+BADWcaxbJ5cHwDi96/PwVJJurConCLYPlu7LYoXqLgQx4bUJDeOmtkC2qDm
JVSDMbJ4x2AA3aQrrxY3kjoUosrBDKYjQHWBoDbS1ccAwU+9iYM8JhJjMMqtrqN+X1ZL9bF0AJbg
ErFuupRQzU02dvYVESo+YZpZGZc7FYAZT13/ATl+cY8Ra7wxx5ey7mAAqyR/349m94F53bpajkXF
QAPD+ovCHKERNBgzqAroNxE5FJWtAa97cY4Xss3/TIzcjjc2HGnKcAzNu9qa0xOqaTwSUREMVzFq
LptQvmiRW6djN7gjoN2zw87GU7AB8G0f2iBBgE9zKbm0M2/0dyT2pATOVOjnIa4zMWhUQ++uN5fr
Qc04pe1CXcSBmj5hhKg+kAnsFCuMYL4g/Lm9m5uMmVNiMfGBK4zWftiPA7RBd0DFpVN/ul4cXd86
9ox6F45Q223mcvIOhU7za98u9R2hILD/yckhbPcEK3JgJJ0P4ViRouLKmYo29W5Fq7DhZ3b5SUOu
gzlS+rcUkc0p6rP+wZ4ntQVNqnZymu1jtFAHELOODt/peUdksCgvfD0RvrMo0Z5HXnL5xoydIN6k
TutdIu+3qrAz5uK9TQD1wyDzbpOx3LHby0fxnHp59EwAqD41k9Pu1sjsy2lBw4YljxHkMsu1Slsu
eeENT0U+N23oBGWH5KtrLxLfH79QaSxERc69kW8V/YSbUVbFrqGcybAjBi0RUcIbrwpD40phJp2/
tCiwdnB3WucA5o9q3som9THLiqIIJ+jz6LdaO76tfDIOj5S66X3S5PaThUbgLlgcjkYR3z2Ixsr2
Q5vIC8EIlYhqZHJH6Oax2sx1s6XObo8TMWD3cVIWoQs46INRxd0Z9GXw19RNXrd3TTqE9P0pxQB6
tsE9wUHLFKo+rg1Cp2z3NpH4BzejH8HSDWjGf5JNbQcrFDbf4ScptwGU17AtRfWO65g/or5Obj2d
qSsl5uTsMQwIdqKe2ku4unJruHNcbrld63fo9s0b8t1gcxotf4+yU6LzlkNNwm3ZXGeVVwMEn0qe
8mc4LBmo8OIrODzXlg9GPPhKE68rEfe8YYJxztx7xZvPLC6rr68dSxk9uMxpILB7XMzofp5Gez4T
vJcd28m9FThjto30ltC205hpJ04LXfD07BRA4Q9IWWfSXKOx2HqDDFSYNxYJP6VyHoYBIBGyTNGH
PROxMKlS81o2pb7sHTc5gE5wkF2qIswBjO6CaMx3PgP0sON5uY+UJqg3HcfiUYNaLy/doTezWy9V
QG22slkG80EuCt1oQYpC5VxbAnPHNHTvJUlWd0buB2T7dfZ0srvxPMaVe0XoUXco+9zaFrogBWco
57u29q0TcPt2U/tOfPJnVdxNJJ7dF1OmCSbP0n1kB8UOjiz1pBtsykjBZ2mT65KJ6QDBkoEW6sLs
3Ewpv8k22sPgRe0uSK0P6EjRqmfkbmGxQVNuboQv4Ky6xgQQRsn3CTLIU6S6OhSclj2saXWTmvJD
MDTxdoI0vqOKMq6whUXHeF2t58F8qkTPYBe/OBO6z50aLwBkFWHUm4QzsyUKIcNBK1LJo7bpZ8E4
f+97s/c/7J3JctzIlm1/pezNkQY4+kENKoBoGMGeFCVxAqNICX3rjvbra4GSMkXlzVTlG+dE1+xK
TAQDgPvxc/Ze+wxOxzPKjAKLt7jFWeuHERm6sdldOWOWXau2+mBhnd6I+QSTkcQGvb4bUrMEE+aq
YNTncqOP+UDsbDGA+qCte3ATY5XMVhxOBgaimyVxLhjuy2NnypPKoniHinTYC3OwQkPOOYNRWtOQ
svLk2MUuMQL12Cwfk0nKC38arZ0zGhTLvYWMpVdEPnZA6LW+ukVKXe/B3mt7/Po8TXO9XBJMloGR
qY1hQ43c3LTz7N8yUEVZTEOjuMm1abxy/O7FRXZ5zNPYOC2l324ZiXpl0NiTsS6zrUYCM4/fPUOb
OLQNuw7byRbbJZWM9Jx4viymJSKjwejeLXlM88K25KXw0xsb9CavBDSMbhjkZdnlJRLOorwbiii6
sUWEmbGH+GrXeKlMbpMf6WQ9CTN5KqboKZF6e8P5aLwWkz+d0o55qZP61V0/InNVpnOUblmRX8Kj
k2n6e1smyGE1/kiIfoDIzScVufs8ToO89TQfyUU/Edw0L/5uHZB+cWS05nFS3y/9+agsE6d0j/aP
NUY7z3DTcbJLyvbWLpBIkiyRn0wXVokdiWbvTzJ5tgoCljcQUaAq5/0tD2FBcJheXGd2hM+qctxt
6iwyxCl47VrSQnWYdWflYprXhWf6qzOqubJH49EeOqLcDC2/A7MARQm/5ntCJEhG4+yMwJCyoNhQ
FziBYbnVbk6RF2xs09kbhOKctIFZly3H+VB56XTmKLbIKV+cMw1gqfG1yfhvnfyLOpkGzFqj/nWd
/D6Vz8zs0zeCwm8/9b1Sdn7z1iqY+ZLtvVbEv5fKvvgNSiZODKYnDGVf4ZrfS2WXKhogBnWsx9sP
Fvb3UtlCoeibLggnh+6rR3/0nwgK37bVLGpk26V1JyyMsdA8f1blCUPHoGonzun1qNuVBmd0g24u
SXAcOV81Wz98Qb+UAX69IENh3QcaqXvOa8P9h94nfSXUOE1pn9CWeeEr0mvxkdE5hdce4hmK5N9f
722/+tv1LHi6nElww/zcr17rEspEF4dvnThPjAiMSzPLjHu5Sib//lJvG4avl+JWc68Z9GGssbhn
P7Z1CWhJ4j43rBNBp/QRXAQ/tlrQ1yDMZwBH2vaDm2co81YWx99f+j/8ljxJNk8DWAeS+Nbb/MO3
Sp93mHWts06Szs8ZAVkc9NkZvLBkj/9VV95425x8/UV5Ag3OabAbsNb/9ItORBiW7pRap7HmzLNx
m45G05jptOQH5SIGwmHaANCbJhobc5cMEGUMPIohSS1aoK+gx3/666MM8hwHea7r0CH+6biXGcAx
C0oB7IUWv67PKHRP85E//v+uReFtm3TSVv3ET43oODP1IplnC7E+jMGeGdiLyzHtli3pVzCY9Xv8
owO9fs9wDTgmE5qhM+X8eSKRogrBnMDGT2TlFylge/Si1H4x9vjzo8NFkBe8XoxV6qebSVKGRaxN
YZ3I3kG9Ctq+QcrTQIddVpTj398oY/12fv6VTHBDdLctvsKfZ+FeZBrDgjjtlIlVIWkOXNOINDpw
9IGaj16b208wbHhJ1xHajMH+LB44XP/iY/z5CXYYJTIuW19VuBE/PTCRMEA2OLl1mjwljiYuHEzH
EcjeRpM8oa2P7jNH4OeA9wLiGL6+vHYjAUL+esj4n+6AZZk0Ztc7TRvk7cubF74Df7jh5YX8dqvr
uD1eRykW4LPt3//i/+lSTBU85HNsLUhT316K8rSrO7c1Tyni0duvWkPsdCz1nsOd+PuLvd1bWL6R
XzM9JTJ3JXr86fFtElUXHErJWaaxTwdD65qPlQlQdVnhwUM1/1JyZLxdgtdLQpLC08i8cL3BP2tz
gNRYAoybf9QjRBCWVzElQjg93SJqRmkqgSkjaoZwk3gZAKIVl1NOyHZcbW1RY8xqD+SFd4fXFURZ
OYOOeUH2CidBo0+fGvWvviQqtDevBPoJB80OiiyHObzpsDW+vSeVN2XWVJoWM1u93OlLsuzq1NF2
sSHznpFGOU9xUBRZV6N7zJrZ2Rr8x266TkOjSkeAzxiVsLyCyEazuZilepnAmhKsnSxrmx0mcxLq
XcaRwH6lKRuxbz21CSjWV30BI1z18jpVc9HbdqFkSHI2CvTganDrkxdb5rHL+AJf89ev47RgEI78
B2LwkiCpT/yoNQ6GBE+wkZCrx7D04T/Bq02JhY/7lJq1qFqusQqkHJnM120LoJbRjyXIFkkRq8uk
5glpLKP5OJOytey1aPGd46uAmqYCOM25M2jn50WiXnIOph/dphLNsTTS+Zbj43RNSj1N7AVyRfpo
zD63DCmqswaZ4tx8eJW6VSp3nvJ0Zbm+dvpnQmFfpNGsOzRz+6dyzsVzAxf5MJCpcMu4qkTZ5cJK
SGOYmKy/A+5UTH5lYEACQbveMnmcPO+cGBINEx5I2lcWMzh97Bgm7PBOQlLVasTxpIvw/aANdqF7
xMuDGGz58pW0TZad/2BMnXzJy5iumWPCh11ktEp4OZE+9M3M3dSiGV35qz2jzBg9vIr8rR7t+tcd
tWKn3jXoOplBlUmXHTBewaqcIYuM2Lpom23Kal5cYgsoTMBFIvVfAUt6Jpg61bMzbQk+WvXdVYGY
ISX6GraBjmbfWVG5c5YBphhqjxTqQY9ch2gG1kuU5q3cS2tA6iAmwYcxbTcvt51iX3Rq+C48wTGN
jFd9QqKVTE7mVxJeVHsrH3om6wGXGaY9aC4mz/KAGe1BgvNdkwSJCpk0sNSNsXojlIL3vsMoRtGh
KlSHQWPGCzHEBaABgLT201C39pOT9DQG5atgkyFNByZqEYeFWZ4bCmZDj9UwVPfeks4XRUuHppVT
TSuUk5O3M1K9O6bAI85iaC/8VwrktmO11H2oy8i5h+GdjhvCG2hu4eSaLxHR6afSSuoGPrXvB7j7
SK+2NSuYq2W+z30CgOmvNYTX6XNKZeTk+Dp1Wd2oRnokRkV9+RkAtvriWQwhUan1lxxjafjMUwYI
tM9ZmQJE7+V2BB/Gl7DKcB0YhRLF/ew8T4trhHIV8eIK7eIdAjF33NArSUPjVe9b9/Wlnw3gJ4F5
JY+xCQ+E8I8GBwlC2Rb57Akzp9vuPWTRH5sU7yOJJMujE4/10bTKGIHuaC2PVdHmW5w99MyNgdvo
RfZAk2qsHmEvuCqshnUcqHfufi1GAXLQzBEktJTatqUG3AASgtDiCbUuTMila7pqfS41sofb5ixD
CbGb7X7+HMFF2yZaqt3MKBY+pPmAoXBVXeODBTLa0mly8+7J5fAObBEWRYR3NeiHztiVCLezztMu
rSnRWf7NCEBp3pkJwSbEuIC1yFuM9CBnCDOJaWoAoR7PqXS9gzBXeTiSNqAzr6Jxa9WPW6uS3Fs1
5cWqLl9WnblYFedN7rTEZVVy19vkIqOfei5cWX8A/0nb2zdI4tQiMyRgWd/DpSxv2JUQtDPtTc4d
C+BME+vcUTcW2TkGC5LRVd9cF1LxUGuoINTTq2pPExmvhFwtDdsakW52+gqpFyY2MCblrIZxp7Mg
1ctql2CWTG9IDf5Dhww73nr9ZOvbPE3AKykoH7gbYYgvgbC1+mNkWECGQGgH7ozIWEmf/djr7Sjd
FMICgP46h9WNqZH7PFUsQdhZKMyamtV24hwlZUYJ5wyLcT80Fq9+n+CjsCYy0g82QWsfm4bHFgot
GoVNXlQFcd5tTD2X0FU1zBpwEzkEsikfAQF7zZe5GayNHFwVERek5LbKrPFz6Y3ketq5Zr/H7wzi
OfHlASY2bv5qitN+HfMnn+SgnrKGyB/bSuM4iGaWjw/FojHFThcazwfiwL3LocuITSvSfJuMY3vI
NGfZzV7VvFvIoEdk71rju4E0n1snbr6IYvkwCcu4ypVQB9bVVbbpd/3W6hvxgmA0foGJNN7Fvcud
443Pti3yPH9jxS5DAnAh+YxiR7pHHKiyBvVSNGUgHdZxchZkDI+ZhvPJauv5AnMNfa5lSrGfl3lv
bBzuAjZR+gkPWA/g7ZIxX1xMXWddLelSXLUInm/L1IM5XhvymYybYlvjuPhU+w6tT8BWK5dbMImQ
nglnHx7RZuyXkU5tS8qP9CMbzLhnHWlrf4oabbwbVZzfGH2vX3RpbD/mowMDqisSn71y9ai3wL4u
fWtOSau3zaPmj3ALkiGWTyIdm1Pp0pZFodefIB9q6IOVLLu9wZK30yhmcfYaQiAPwck07ZKiMu8h
RDaHoTLRLABnOdfnfrlRcFM2/hCPH/tCtf1Wl9JKj4yAJxtwN/KmjReNXn7p4JWhH5f08rD2P88z
d6nf6aSrkXUKObbaCM3V80PPw3M5ssN/MYZWXvRNM+wnNsJTlcmyCBu8dnJTGxwvEHK0e+I0DeIw
qCy0IB7c4SbG+oYF+TVXSbLkfcwnZW7W3FX4SIJl1ETnpIIWAAVxIyUBykFR1eJCuQBWNrPfGt7W
K1yLBdEYP9fCIXzBR2uCIRvQvWW1YmsWznKQvZveohJo3/XGLB88Rvdb7DF5sGAQ2+QYGzcW0Aew
5SCiQrMZydkzkPG/6KViH1I6WWcQe9MitPiqroeFcwqAGbcL7DpKr8gIn97p3ahd2KliWpiarbnz
NLNzN1VT2Ts4M/YY1KgsJF16oiYw0K+ePFM940B0X5hoOulOJ5SaqCUyQrFm1IULOwyN0Bc80m0a
dpinSC1SzRc7meJrVC4mu1wq1XGlP9VYe6o2TCai8jaAjTqyzKruSmOasBW6A9XNj6nZYwxYmFSS
2sW/31vKO+U9aBzNcocPCUEbPW7GJbvSgZ3pm6ipiquK/Ai1qUBe3CRASAP2bGlYhxIu0dQ/TAn0
1m/53P/2Qn/RC6XbwWHyr1uh/4NwrH4bJfT1R771QQ0dIiN6ZtNigzUsDv+/90ENY42kBzbzNRuU
bunvkgF0ARhHaH5wqvuuJvguGTB+g3eDFQMxIAp+joL/wFctBDicHxoTq9MAhC0bPR1CPg/t0Len
MFAZkvwMbGHw7dgUWWlGVRbkHNpOrZ/qZvBgFWQtZ5N+nwsmGvp75UGn2VKflfJelJbCtmZgqwAs
0GW4k7LAZZLSeHepU1GXq6DPwICQjjxOVrWDkse2zdh4Zh/C35AEFLSiHM46rIcSCOmi+ooirSrm
DG3ekJLJ5XtNdW6jQTvWOC/0MxiC+IApV+4zs0VWpTkfNFkP+5EM0TjQJ58ha9acZyXrAVNc9hXb
zsV9AsGgClJ2YW3jl2u+jtcxbB3NloK86Ja43jgFUrQl51CkNwItT6XkcJEScYrdL1Gg87phTWQB
z60X+2oaij1ECNIOQcWnZ04Zt+4lwQKkuiEXAKKsgebYoD5Te9XlEGY0GD7Eblr5oYm6cZctnct5
Tav4D2OPpuoth2i4EnZUfVRMom9HJ6nA9jDXDxMJrhx2N4L0QMbzspE5p8PMbocP2CDnh2ipXSfo
4pbJ/FR7U76JOptf1Ir0XnyIiqw9H22j2EvhoLA18mHLZt8aG2kwm69r2Oeu5Y5bRKacS9J8tM+c
SLoP/gqQFWpkiUwzq1W7RHY6SUA86qFmEpp3A+sTyLtWlXtTFRF+aXuiCsgU41qZQVa0AZy4dNas
rg713rI3jTOUBG2DOpviofd2YhzH7aiyGh6mGJgSCqXzRcdNYweGLMYvbpTqT4ttxLvc5m3cwR2D
4lhZM4ox3xc7vyvtfV9PzR0d/OSUO6r4UOuZs4n0tfonxkEdiiGJ9VB07lVZzmTUCLRuHSsuFrAE
ZEhAuYeZLo6LlrCOeNombudfTXZLaHbU9UHfWvGRA//kbmqzzO84bdqYRZO+eNEzrT5bsYlnqnQp
C1GnPfI2dAMbqOF/isC7EM0tFZjCWLXino5Ffzau6BhRDKz4PgyOO88anvXR1sJh9paQYBHmq7wB
6VntNib+ixgCRxCDVz4vncI65ontffToRewH3F5w2uUCKNQeoIJKOqVmKKP23sbwfknDYfmEnCYK
+zaeH2g6lGhCIl5BDegRYcEaBBO0afIKjWB12drw3ymZM2CiYkijwJY50wryvN45cas2o+ZXJAem
8XtoDGh0PBUVt7mFWxSpQ7Mf6Bwogr4DfPzAT2wr12/spO2DWU0mYEi0lCMrS2REJ3ymGY5i1VwR
yeHvpKMXnysjn89aXwKLA1K1GUhF3FSReiZ6xAoRtoyBDZPtkBWcN2tLPE3j/B68vx3AbvCn0B8E
MqOwNW3uIycNki1753rkQBJz2dx2eqAPr2v9v7viL3ZFfAJrw/yvt0XUqgTthU95rZ7ecNy+/uC3
zdEnMI/xnw44hPYI7VJ2p296ulf8MfxiX/9jfvh9SPjKOKZtyNZJJ1tHNPddT2fZv+GPwtfDjzFR
A/L2T3ZHnEBvdkcmEXhgMEEJaFd4Fugcv90dIcyxg02uOF8Ao8TLPmXpVREcX31TzvJCU4iOG5JS
FYofO2s3ZAAuHzVROEYgUuMgebPOIzb27Yy0YBfPbR24GB0u6rg6JJ3ZH+kFuSFHbudU95V2h6S6
WTPxtJNKvZXJWzp3A5Eq7zLPV8i960xjDt4iLpOwTB14ubQ0FmMnwCigN2JisM9aH0EAP7NJ7PjA
GfjCMQF/Cd9C/9dGN+PSXkH4CqkKaEWWjXFoJQpVumh4sAvnaFhRSOSaD2yqfenpnIY9Z3F2pi5D
PFfNFxGoI9ZrPSRQ5jkhD3c97WlbkiOMHSfxZW9z2t1UsdhrlV299+ch20rikIlURYQ3dVddTp2P
3F49dUIR9eaWJC3ZTXcwS4frl0BN+aZQECDoOsyyT2/dOKnD0jAWMuI464zQ2QChQkiCm3vVzb4e
tDJftoy/jA0RE2Di9cYERmmbqD84r4xlTyw04zuUH+5FYhBtgXf71tfLcasid++X/QFGA3tmIQAy
+2i6IfCyX0Q6mPnMCOxkfrDVMDPnW3+JJlehgncaFnPPadHWnC20gU+lhGQ6TeWx4eR4omk1ByYs
5HpxdzBZmp1Njz3sc9JiUuYhm9Z2Dn7kHxGw6IGXo89Ml0h7mE3yk0y9twGUgms1+2naCYsDtjaA
JxOENJC/DcFZGt4QIhJEOTEZ9g7lFrEok26FFSP0je3Fe6hSgJGZgG99I3tsJkYtrQa+tYpQZ9tm
G/ayGwHRxfvE7OkDtKSyFAVEgay9r6Xz4E3LeSZGdxMPjrXTEGxtDRo5e7cp2Y+zxwzf+X7lrhHs
N1Zb9hPt2Ar/s0UoXUg3hrM2E+cCvKhDM4NqK77xMfXu+pjWEdkuaL1ieqse7DSLIcDGUPZZKzLj
cbYWI6DTd5q0/BOSwmk70SjZZmk2H+yKTLiFvGSqKZ6FtMra0I0bhO8LkF4LlEuAeb0Nc6OjKlRl
mLtTFAIiHYC6ze3e8LiDSPLQF2Ul8EUze9cJJ76odMgEpvcJfaeO74rKwG4c7Z6maynJyEms0C3S
9LYktTrAJw+5K08IUgYDfa9XE5skQqbbhazgUMrlQqqu2KGVG7cwXZ3dwuk8tDmQbqvJiDdKaPp1
6nTLVl9oGmOoo5FHiRoy9wPG4GbOmYGoNQD+MByEiM8Ue/uJ5JU+1MgcfIe1gW+RoWIoEMQHTuyP
oT2W7Ua3a3Ic7Ex/N0dQe5VGim85cPJWSeMGfr8QBLnk1V2umfN11PT60VBytJFZQjAnbTxPtk7j
QXpRpRP0BWJgc5b5jo/an1OnEoLtaOcV/oh9ncMVsPJPKfRFJPqE3TA8QGfsETvsLnyfDUGNaMKK
jHO3/mWKElraWCaPGGrQMDnqTvfSMyI/nKMHrWRjdfatE2Ut3V6YZwnYus2Cxza06OYzy/GfIS3f
pnB6CD+8LjgiQHVIjf2cap9La5l31O+nTrkEmPPvpVvtR2de45eqaudi3AtKxqzhHHHASDhYbQwr
fWprcMSxR0heLcCArB7TInc1Jie9Cgzdm7cirenkVi2PVOx0F7Nwd30pnvzWZFacZmYwrMrGSCRx
ULpMqcEo6rxqmH3azwOlK7OYObq0O8TGegFWHNQ36JVCDISo09+cVd6Eo196h8SEc12IR8eR51ls
ZWfSnh68EQKGCy+dNrDpnPXYY+99f3gPTmoMm8b97NDOC4YoRZAXF/fC6E+upbrLxhPHtAYQagMG
JLYS77reXRfoScPITLwAxeyXrut1EObAIO2lB+9n9WDN7Zle3qiKc4I2u701dQR6Q8M8FGTCSzN5
9GfPv5+tGY1thX7OyRA4i7ndKa+g0eVxxWpZ7pGkptcSpG5msAlNGonu+UhAAEahYtf1NtCP0r5b
wz5DsIHpaW7lGRaiZgPEX4OE3kM7SthekKM5H4t8+jBGPT2W2X2pe9TrSVwku54jyX4iqXtHKibZ
UeXggyAZrvWYirq1rPWDjxdNK6NA2YQMlNEtg7Z6O9LQmVomGSxoxZmRaO97v8k2LcB5M21wqxR9
f+bh/2Wt4ZAxMyw/sP6mx2Swxn1MS287esSW9p2HUrAQ5j5dTHtH59OknG+YgFiNsY/d7D00V/ts
0bz7WcmTzNF6cw75YmqNe6QjHK1JWsvGahxjh68OdqZV6kevwWBVIyAGuV5Hu45EqXD05sWsPhXE
fqh3MCsiCY7T01BLHyaAVQA36Yh79figiKFxVwIy9jYsgjx9pXeFo9MfAcmiPl5fsjorGdMcWlGn
A/6yBofPO7MnHgfe8Tx30ou3tiQonPS2dkHCygFYRPYtwxDXQadPQ3apkHMO0vXphXlAIjjkoG1J
kJg33dJ1F/+W1/8XoB9SxdUZ+dfl9empkk/yx8L62498L6yBIFO8ukjNcLj7bwtr8RvFKv3FV6f9
a0Pqe2HNCP57l8kBiIysCHYxESTGPwwLoan1ppCmzWT6aOyh+GHpxOL587C/jVgjsnhyTkR+eBTH
jkth6QCOJ4QMhEkDLNwVS8SAJC/NOrqsq9kgy9FG3OWHCzmIxl3BIEcrj1I6ZjeBuJpwpR68qGeL
602myhtiDJfmMk84Vbi7shtKa7xU8EIAjrFyjyQ0wDxV8U7JonTOB6uVz3k83igrdaPAoHUeMC52
d4Xl+/NOtnHYiGW+07xlMc4XRUBB0PpGpUNvItsVIJ7RSf2c/bywg4wRJPR30jIZ0rRe315n5HLc
dWhrPkJ+M5EFy7Y3gq4bsubk0KbAsTL7HzSKs5pL4G/dTsCI0n2DUKbamHOFYKNOvau8rZyPLWVe
qPn1+JgOVna9IJrd1T1o47RLutV2I9j0ajPRPM7uWrPPl7I4yxjCPTrSbj8IaeJHMWqS5Wrfey6m
dXzLTGgz5FSU/BFdDL1jXqV2qh+gZxtblZl+MGF84N+YfntDCw+Guj7PeqhG+MusXK6P77Svuw0h
pc68GQ0SnIkOK697o5f0oMvoTHTzuF8Wd77xpZiZnWSr5SWlbY0TTksPFAfpC8+DfZPlLP4EIgvt
Kikrbz9BQT2AhDbwjajqPmHx2i9eX1/Xi+UGw8R5ILCQMF1YFEbvNSp7a+O0wryqrbgP/aagmeS6
7ppPvpwKZc9DmPZrhoOo+q2WELQ3si/tzNFcDkAgpzpgcrY8aiQqwncqtD06gOXMSsTyjB/GPUsY
ptwtOpt5r7X1ea3FfbmnzJ2vpn5xYCvupsFSgmX0+/9iLLCG5ALUawP3OdVLN2037eBbVXfkPAUP
8Yh5YCw4iKmoJaMPmTPKbcMb9c0wFnKkNsSXqj//u6L+X1ZUzBhrDtdfr6jv57pMq/jHJfXbz/ze
yCePCVud69Cop1e+Br5971UYBn+FH8PExffVFfh9RbV/I6FJ/E6VN39oVegrct41EHAS2YgsTfyj
VsVP6ysyMyST5sokgGjim6sA7gchLAunkdpRO1725QusSSy4n374Nq6/ShX/q+rL6zqlqf3f/+8n
ZyFqjrcX+GlO0E1mUTYTF/BorCZUP73/lA6XqU8/++XvL/WqxvtDLMmehT4SkaSA+Ap19k/4C1jC
rKkcvC4yG885KUqlJmBlzAwCRN7ajzKbYu85gbGt9D2NeqktQY0jPa2OMDXIDH+pcfK4MdZpK2GQ
sqdloe+ZePefU3QraXned+wF1klfk5AK+ZqK5GX6fHLIAInuZ/rc6DTto1SZQQp4zVI5Z1FbqUCs
yUue2RHCJAacO/itWCBVaBdlm+R3LYbjoQscq0JCFvIhSqB5ziwAavTi2KG5ejdPRX8qorZfsZgU
2jtyWQuzPLnKzkJ7cpZLz8jt8VGrdbCPGh42uqyiC8BQWOaVpeE9OmXKT7S7kbhgq9qaQxz5WkMo
TaamaO+iP/sGP/m3zfmLNicvJ+O6v140/qd4+vRUvmlwfv2Rb2uGx4CPFYFyyECMB/GEt+YPvzAM
B4GcnHIIxtmqCP62aJgsGtxN1hPSHIEw+byL38sy/TeBZwH3ggMgSTf9f9bffLto8HI5EA35FKxQ
9Ep/FiVzPhOWJLkB+IWGWZDuynLofUve//Cd/Iel46349hUb7a1ST5+r6X82JS8GdNdhGbSDXEAG
53U5h2ave1clbrZfkVl+qjPXX8kHCbTS21bw8c/8EO5FhlzRjA6zUftXutMNF3hjzSNIW9R0Tpkm
XycAf8kyhEzyp28RjQcctVWyDodPXzXXPyy9U06JZbhddEgxoZHm2tbqvO56polMK2sEHEhGHlDx
m2Kn9/FgslYU2bx36lFU+9bGRWYPnC43BKhR/q3cA7+eUP3Nfqd/qqa0O2ck4jOHiv39uHSMNFlQ
ggpr9hFxaHlTIKTeo01V7wAdV5g8u2anRWV6SQRPegnG3q7CNepjP7d6eYb2d962qFRuCCFYPpMm
tjwkudU9uE18QRAevla3qMCHFPphEWZ+gcrZWfm4Zn8jZF9+WcylviKKNXsn9JSYDz0qdnZLFBpC
xCHo62o86HXE4re0Yu8NCFu6dh63QJObTaGwArqGqi87ukwbVeTmkw5X6VDQIAyXjrD2liD0eGNN
fkSkMKnuzxIU8rmz4I726yUh8q8dycztyKvWpeg+AgTyR7ydSedKzhDzGI/yI2RGe5bnSdVkO7dC
ZoZNmOc8QGOhNxvdLKtPfedC0epj732GDe3Wj3U/wdco/ZfMk7QEDL9zq00p5hocK1l3u27woPOz
mSefcsJKqb3hh1/pBe151vu4Pnf7sT/NfTU+cGSntcmUMhSi4NnLFizGVprZV6lp3CIH0Yl2glMD
wsXZSkPvPpZuPezqSVc7AqRoWE+1U750ZZnskyp5nrusCWPU7ZjPPUy0sLMTvPV8OQnszAsmcct7
yxTaDeyr5VxfImbm9ITzM6cadC3M0yzSN1qt3VkOTQkag9ZhgHFKby/N0cHGPSWDoz7lxuqzXuKF
wERNpf6Rr0CGSeQ8twqjtTF2l1WBlo6Y0RfdnMbNaiSIVjhrnsfvfKkx8Y6gn2mNhwhGKxlUT2OF
wMbSAz9Ck+U26pTh1jFJmCPHAltL9oT/I+Ifu49mRBoG7Mx5O7lOextBS4VMIK/tacQHSq/B4tHm
7cGPOVyYuSWIsx4+TyW4bcyX6iInAuyTmuqZ4WNjf2qmPL/CQSnCfFHqtrWVFlTKu21bP9329vJB
6zvzEiyy2Ip5kZeauyxbtF3jHdqEPoiJK9zNpXVTjeV7Fz2lOKS5NyLUU+j45ueK0CiBRbrv6xCL
+kTLBSYUNvhFZgNwmDK3t44giosIwtZZzr2xmKezAqzXXMI8aZGBR5qGHprkEYvB/iQAr8R8ETVd
ebJYs3uLrPcYIbORTd4w3ruzSmjjS4DY9rwGvXG+JAjQbqkSfOVVNDyHxXE/TJoVezsXSTfZg3QQ
6fIV2uztZCbT1trEpXJ2BKgt8e2Q2/xLs0kHsvzaricmqOyqERA6RFGTMT2MNWyq2lDDfYhG+6No
ktXCqleRlmzHbvLFQ4aWAiHVhNvuhRAbblSiEqUdaW/GfXfHybIqabn7Mv+o2U1+5w/A2hFusgzX
pWsfBh3XsRvNNGgjU0QcIzmHHu1pwB09LgO6CEyu/t5WpnkcRYTpHUncQZSa7mL7nFOyP1cBqEhq
OBCyXf9vN3KiO9LSxmdHVJEHnrhqdlYOeroGtIDu3qrWNMPCOmukXh3TCW6qKnuUIWUbIfnQPFJF
aCGi63TBie8MDCKoQ9JqazeI3iqpe9CIZ6iIGm73x1c+Yov+4W5BvI3Bt9L6Bt3KWN5MptV8Xnkg
53yQFPXCqi5tZh+sVe/QxdxyPK7PPL3wrwo7dZ4oIfl8Jqh+SPdueaONuZsHuVfy2SCc8Xe2psov
wutgM+gKEWuOyy/0lrK+i0v6Ewhma8QuE715smKib9jef6vAX1SBiLD+thkXfi6exqfu849nx68/
860MdCnoMDlR/FBsUc+tCRrfykD+yoWuaIPohXqJh/KPKtD/DR0VSBgfxxjWnjXO+3sV6P1mWQYV
BzXg1zH3Pzk6Gj417Y8aMAst/lqgEhpBtQq75icnTp6RW2QsfnuYnTn5gNqoakKH/Moe4WWJGMPt
0MY37Xxd1ALaRZEMAQWsTw2iN7tsYARHANhifIjSvkSeXOVOkPr6+HlSjhZirMsCRlU5MAoFo0ND
69sXj6+oZxM9CglKiItmUyf9gXTrmRm6mx4iuOF3mRqrc5iTy2WR2QrlSK8vB3wXkRVEzO6ODnyo
sK8ZMNBNJ0o16doNpVp3Aq2SbZwSk7s22dmeLg/6cLNzmjN3gXxSUyzdErUE5lemj5nbah/SotQI
3q4YHbdTtcdIEW+bmLl4QzVwtWDoDMtJ3gB7eQFpyy8Z8ZsaibixxJzvfBgG2DsYX2RxpfZ6nH9p
OnM1TPiqDit9USweKJdEq5pdu3B1WlA3jjnpm9RVF0jUIUoJcZMa3j17yoURwXZDvH43tvQep5F6
pMgrrDjsQPxRntdzeW55zYeoVCJYDDWx4saPCMXPnLaGaWWaN/mcP7b2QLhYXd9N/8veeWzHjaxZ
91X6BaIWTMBNASTSkUlPmQkWRUnwLuDx9P9OqW61qvrv6q4e39k1iyIzExnxmXP2AQb+CSm6FrZm
ir8FyhhsHOSzWVYHPILPixnvYvaOfoHZgz+hQ4rNP+11hBU7m6PdmYUQESImjhqgPq/NOkq8O2a9
N+uSwWgCbAfT7IJijlFuqlXf+629BwK5HWIpTlfix1sjdfXMGcoOJ4vR+5ttyTbFQP4/WwcSock1
ImDibp1S9VEW7rPdZ82+Wah4wUUkN3ZcOCQgeDrcMdslz9d9Yd4rwEiY80siY2KuqqZ3EMtei1sv
Ht+F1qk6cDrNfMDpaV6qrMMRMRvp4hIXQ34oiNcnU+gEfoA5T0OjMR9hD3kRrE1qZjO18ZbZWGSy
KWOiQugWSWydt1fs/2DdtbruJxlspBzxiD9QuTVwR5bxnJAORhybEtYL0vrsjIpD+yx54WFPSR4Q
62tkqLWKpol0V8XKN5dVO88rRcqxgWWKXDEf1u/IJzaxx7nYxN9Xz5lvSwNLh5/UssAokJnILssk
aKtcf/rRsP37oP8fDnpIsgan7H/f779+UxW57b8e9L//zL9Oev036TAFvFJOYfUyxPrPk978DX4L
yZPsUnAeQzb/46hHtcT/gBsXgzC2Z0yRfxz1UA8cw0Ofi0XW1dnbOP/kqEei9etBb0DhRhEJVuHK
LsOlev3/f2lVXZ2AxQy0zcEFukoSbwr3OOHs+eU9+f/0+38xo5I5pLOPgX/vmlwm3Hp//i3xODGJ
b5L4wNag1v0JDbLvkij3uR6gD1aQCY9kAOG4bPDyffr73339vH59iT9+OYoy9NG8bSC6//ISYd+X
iwnuBxugB8GWlcwcTgtGycrSisdcN8iL8aqWiMc6Qye5rdm3ReAi29nKNqnzrhEuYI33w+SWgdmJ
7jRe0797N8cdkZcsm4dVtbs+wYA39k78iCBzDv8PLwI5nIe+G20c/fWf30FNSVSfw+Ydum0xdots
tqgSlTxmzry+dKaG7UEvCGISFUc40aLtp9nDMmg1yTXuEgc5IYKAqxtSGX1t2rK9h/UsmtyiPEJ9
IudimvXnKhuvjrdtyH1R/VOW94/PgcIGfTqcBIeJ+Z9fQi/NcVyd2TuQfjOHwMRLViNq3TtN/v3v
362/jnyujxt6eBMOu+VaKNn//JusiajkVuc3TUi2DiuSgv1gu91JDWb3oFmohf7+9/3lS/TjlWHv
hk/CIw6O/foE/vIlMvS+ritR8vuSTD1woqBZH5N/hnbgtYAIuU70QQKyMDXlX94/T3FclLNwDwrq
+54shO+t6WWHonef//7l/PD8/zJtv/4mopoo2Pjimf/1UMgT3fBmnkFCSvTyuDm9gfyGZ2Zd+eDW
iuRDCh0bw1AzFI/rZAELKO0ilLkeP6ZjvZ0p1boHtdrMrOzrHrbFTIrtUWe3llxTPlCLrPuMZ/Nl
SpwaTdymSYQeOcMsTGP8EoRpxo45aXZAnd5/mO0tO/z9i/zJSf7Tq8RZfWWFO4ZDrU0/+udPLYZl
StKRWg5zbup+hdfy6CRxfyRjsYiaor/aj5vvS6lEaBFh4/Pw5oeyukpc9HaIilYhrCmy+RqHY4Yd
8RAfdEJzL5a3ys8ODOAPVmfvlD4bTzouevBKc8m+1yao0dAKLyItrEYTR3RYmjCUIDZ03RdJpOdT
8pnjrDjYg2WxsDBoijPc9twuKYaeGKtUYmcHkkHXoLGyapfizdv3ZuM+w1PJj7B9q7AGQTb4FGHv
KRdPUPVFcgSKNt21pT53/rQ58qZysSpPsW3t2smQjKxYS9qj3ZTBoCfNoVANOEbybMsOghdBqOLO
8tr167quPUqXdNgh2DT3VixzItvslLKzaO2QsYlE4m1qz3BrmZQkKaWvnoIhLjRvXQNPMaLy50Yz
fbC0y0cHA3HoVAaIGM9jR73my83GGOwOZ68bDm5WE2xeZfPdONTdF8QlODG6fkcILIb7uPgmCuHe
QmgUoUyyZCccdaoqm7/a1jvwv95xmUR9aeIWFPRSz4OfwAugPajZE+U31/czbMq8DVjkCXBh7G/0
yvwECAj7K97ZY1IwbSTsdH0RJQZI/l/gj/oosGlTlxo7jfslyKvZ3Bus0o/jJs03Fdv9fc77VB9x
LngBlhrzuZBRnbY8ERPhSUSDmW9Np5qoSA2Bk21hgXZNmH0BBjEGTbHMfDQLI4ylSQ7zOkZpaj4Y
cTXuONum44Dx018FRFhfpcZXU/GZK1tvH1ZFWlJspYGYpyKckpLs3xhgI0GuIHk17cRIiqFlIiUp
AUvyVOfJbZzYn1MKzkM6DNpjrG/rLlf2B8RobwYpV+GseiLlcxvOgRUzIFJKv3GWcT7VVuH5zbRh
U9Gw0415J3xAXbHveCLliCLkVq9q7Jt5s5yFy7i66Bf83MKNP4k2XfljCE9AiiSDtDBxxiitQ4/H
ZeSEXEPIDEmyqcN8zrJwTGxjr/penK2taW4GtmEBBsyVTLteexiz3mGysxL242tYhe82TNUcU73e
nddVl/gal/Kgm8gZHLqOvS2Q2BYIXImXGncGHQAqQOBpqDriYNHy+l1NMvmYoy38eiWcfzQnNZ8q
aJXHYvIQd6MvvVGkrO07LPtQ0bTpOOp8v8RatKR+ED5nokd0ev1YZx6haKHe2RWRX0mFAG5bXuSk
1REWqfSoFUm7k2UjA/LgYpxEI+2N3dU32XLF7uNsRLbHfyXeDXEgxOTu5LW0ufBw1r2wmex2vVZE
cT6t36dBzc1FW5MyjFuKAvaJmq8aA0KjUblhlnBz6EyDfUMb2x2McEh2NMknxyYFdlYE6RopS89t
0PoPmzfLOzIttMuaad0YFjGJ1r7WNtM3PUdvSPr3RhJyrt5TZ0kiu8mc1zQb6psad9uz0KgviFVK
SQifqU4mSj6CYDUfaWrOX4ezrIOZjEeMAKHisUxk9zHPzQLfPIjzjHCve+aD674sdBgcsiuiNvHG
1wapzhHEef91E6mGDpHIv1zxIruW8ssum/i0ebSY62q2FxN3/cnpaRfXmbVbgOWgCCEBtDtPTbxy
hEB3V8V3aI2mwQpkI4UcUf/d5rTYYQu58TOGV/YfEsYuKPyYGM7F6Gn7aRquPlP7Ktw1HZALbFqt
neml1p3OwRBskNL2mNS3A6ajMvCckewnUnGIfAYRSR2pThO+eyTn6fqdGnh6zSbFud4Y3Slfy6n0
qW0MTMOMSuNaWOdBNeJx5RekIQnUlBexg0ONsa/1eUbRx47JTodHjY2NH0MhfFSa0YUK/uJH5GCI
DVGgOhOMRIgm24wAXDPP1qLth45DQVejeZnMTkYtNtFjVRh2MJV5GjVmnF6TPZ/BEkHaH4bMt7CB
7ZxMu1dxTXZ6kSbTXrXTmu55+53iXUm3S29UX3XEUa+sxIelHld/qJQWKhMB843HHKflZF17HAGu
IdPLMhtLtR1/XO//blj/h4bVoEf42wX1XVG+AX/904b69x/6vWP1JG0pahaoIQwGTaKU/uhYdc1k
Ec0CmqJJM66d6R8d6w9/KiirH0nB/9mtmuZvFJN0qriDkPD9Q5w1zSlF2S9FG95ZtsZwAnX+At38
L9Qshda+XrjZT3IQ4KxliY59GiJ6I5eio07hhngJoF0YFZu1g/0zipcUHcVXRM8Gx+kCeuk62K+8
LN4DRTDV87h2JWwfLwNyig7v80TM4yeLldcpRZ98HubcCL1rfkOnZVl14sYqIrvwJmq3nFO57SBI
cLE3txNxnjDnV+S+bCqChE1Si5ZjVt6nKVtN90DSKXvKoVvtj9O8jO79yrCXoMYsxVTRDHJn2lNd
B17SutnbNIj046gAzB0aKrEkanuMIqBxtRTFIsQjDST9Ty1jNWeuSSr8T50jVR2iR7CcvFzQqYr5
V73CkYdr8UMnWf1UTdbobFxkwUYM3Y71h1PFF/en4DJGfcLMLlurETFmTEuK5Wdi9RHg+0OANv9U
oxVpZnGgF3VvUbfXCJQLMk8VGjjfHmuzvn6/BbG0A6LyEoXQ1kksiXkrYYHb0PhazKmtkTqF7+Zj
s+Vft5iSySqCAdKKRe3SZBINKMuwvVEssbo41SCO2lyre0JA2BF6wkRsI6FR92l9TIWY9gk5lXgZ
7DHzzV7DdqrX84POODGyqV3fnDYvdnM5lsFarGmYNX1HE1wVN0pk5r7pZXWkqcHXXE94G7u6gcY2
lVcB+BI4Y1pEVVU3oWmnyZ1lsESe0nIJ2fXS/AyWSRVM3dxvXvygKraEHN2geAvSS1njTe1dmdsv
iB2SBzPp+vs5nZwHjEPTp7RylzDx9Pik2nR54Hlo8Jw22StGmfi+NJr1Q5G21zN4HLl3HPDniLuu
xuIifk3bxTwsqS3uxBJfnQ5KeNHkKPOGtRer15xoY6woWKxe284FeBOX9ktn6/VTvy4FjU+cJkuA
Vc1cgozI9yVo1m071lhgrnvEvtqNeCuO87Kp/VwWySvYE/PsbQ6uYL215mfJDpIZfQtvFyuTKr/r
s7S5wZwNWnDSMEgpjIYZim5Y95h1naOarWf84+C1Rmkyq12cG53tYMJUdcNnjrt2uhuTxDiz2msO
aNtGf8hXPuux7NVDWtr1q6KMpD522i9Ubh/0Tk3BULruiU8aElhrwhzqW/d2W8vlgVo8PdV4F54T
GtCPo7lVVeTNi/GeN0o7i6120Pt3pnOCleBFMm+/TV4XH9i2dLsUIhyfoJM/eYU7ftTsvPwADzT7
YM6w3gOrc4sPHa1YOBd8w2wxqL2GvGbnOfMQZa0NGDKn/UJBus+Vud7VXm2d5qX3ZorVAiEbPyvu
9Bxh/RVLzkLP1rL7+upsX0Cqq6BJCpOnmGUmDt+l9DNwUqEU3QobeWxRMcwsMKHl+A4LjyARGsa5
fj41mse8erWMV0lcx90g1Eu2qae8Fc7XxWrYVGveRAFsURhZgdFuWMhULs8VitYbbcAZaOd9HML7
OiL/cW7XWXV8Ncb+aSOLF36+1rzbSHb8dt6aeywh25dubti26ED0rl769pxgW3khU9YK7A6MDpa7
bg1Bfya32D7HTwPe5rphXB0XlUbriJcvyBd1YgGUvOEtyb6VMyki/dTdGGM87yx7XsJ0Gs2POLWz
gykcg/TdeV5vfkQISogFPVwsQ/CNQ+N3IdBDRDBhBIZqzW0eirxngdsOurcrx0W/TMBsYx9KGZOJ
tILmfTDSYXlsZgn8BxW4+TQNZAsR5gO5a8xG1hM/EjXjOF0fpYjdm2YiUXu8RiCzZlEAEgedc25E
CHGf6DX87dFNiQeapXbLjgIokS76i0MVu8KCM+eQ2QRjhT5Lj03loqBuVx2MGPPIC6JxVkiz1QSD
trx33HmPOu6lI1nDfcA/mgRJzqTCKlqPGk4uN2IwsqvF032XjbK+N0J+zdrOuNGdqR+CtatWorSx
8ijs91kliltYJO6tZxbFDaAZO/fz7T2lZvQ7rWyozpaXRlNPS7dhQ9QVRAa4en6G5y3K2ELutWzz
HjpdNTthG6mJjH7uD4lIL2WBXR/nUIxHSukfss7CDphYWsT3/T3HovfYGf0cpFDonhNH5wRJVXua
oSftFMOL8tZqsN5bfT3dNkQCHwQZ38yQKnvYs/5sHnhymW1o3nzPlkV9JdtBaL5BoAFlj3RfEyIr
TvyFa2jMLToTCxMpezKruq9iVAkl2p2jXrPF0nptIVJBy24EoHFg1XWzH8ZlBHO1DJ8MxeqndJva
J+3+89DrX/KuhUHD9XgzzVUy+nY/p/fUuvib+gatUcX0YzWX/rtuQqmHXTM+5RqDFVRc5BslbhFJ
lzhUU4n4CaNNfwGbO+xnD8fl2mfqbgKmqu/yzaOUl3RqgVCpOKIeUplMA6uevyhNlp+7ZR6jBO7P
18pFk7+iP/c59j6nbvlNFVl/NAXXveYUeN4t/lPMIs9fLVylUzZoRy0vicnKdCMyhgwHAwE0716O
cGkoU7EfECr4so/Lh3xAo2T0sO3bIe+OIwXJbuyYb5rkwkfOQuUlMO5B/0inM/ELJd+jBafooAsR
alcC+0KXuDOdvn4fiCoM+NufszHRg3FN7QP62A463O0mCRaqZUXaRAu0odGt905rH8YRGFzNCpmx
AdFYNNn+aoqPega3L4XYQYTTRoVRavau0JqL06oHRyOuqu/2G7ZevGTFHGppjXZ+KE55syVRjbjM
73CI+3ZWG75M0xMxAUkUy/LWrIR49NAl7Ut79A5yzZMQdCQJAfX9qrI0Giot87dGkOhc4luYRh39
VAE3Y2gbcKhtzeCpwV6Wjvq+nsyNQ9gx7xBBGT5nu/NMGFJ22EhtDtBqf+tiW+yw1VV+Vo3kVmSt
xUVWpNwH6OlmQ/fes2rtdo7g8Wt6cbCXqX6wxeRyGRNOMlmYRjSvHY9LpbxDjjOclePmnqphfSgz
6zNcqZd/91L/G4cA/c91lP/fL/8u3+b/uP22ZO/Nr/u/33/s927qZ8skMTlhd7L/JPj9AQKCgqpJ
Sh+0qRZ7jH8Jfq+0H3KDkK+zsgJ6TqP1L6nHlfbj6ShnwVv/aML+yf7P4h/6taHS8HTBH8cTRq/F
elL+ZavQ5bIEB1nnN8oYs/VNNpJ5fS1hCuI28ahOfJOgE1zWGXHclTg2uI0txaPs1Adi8jQmaT0x
Eyb2l0BoAFqQMU7beQH//61TpcPACqfg1h3qISG3DzlBOa/ySdCfuZD6J0QObU93VrNUYG6FgXBX
bBRCSHUzMTgPUzOyN9i19qDa9cmsVTwE9jwN2idyssps9TcpKBMgtwD/O2XuNTrDxbJrTJW1whlM
NqtYIA3+BBClBnw0eERXBwYLhp+oovwHtwg8HAwjNycIQePi+oE3qtsfsKNeq2rtnJE/OO42rXtP
Ra8ip2vXe8soa1T765zzo/Yqts9trTnZv02P3/5XX0Cdb8bffQFvs7r+1v8VKPLzp37//rneb9At
KWJRneM1RFH1xzTDc37Dh8NC2rXZFf55/+79RtwAuyHJFORnCte/vn+SrT0AfThb7LGtK6/4n3z/
dOB+f/0GXpHQ7KDY6pvMO3+Awn/ZHppp4VWD5AGrNYEGhYGcRCS1UEEesgHm5K6Q5tBwB06tihbB
oYUjfzC/LQucTb9ii+S3I+iRBYO/1zDcy7cPC2QN+ap7ZJ+GYP++JK6RvFQLDpMssa0Pk5TDbaeh
vgKEKOIoa3IrQQAjnNuEhloGk714Lb1jWhzUkNdnJ1/IAFqsh5Id6hcxy3g9w9tFNSNtYyDeBhfb
i1nEo3PTb9eqcUS/zfUmK3P8mm9QdmqjX4IYgpjv5W20rSzhwayj+1eaGWDAHz/NuTVjzBynStwW
ZmZdkzorp40KPtsn0BDwB0yjboj7omh/0dO185MUIG2gsnyyjxzB8OdV0z3ZcjSOvTOkcHgZ/JCa
u8ucDAqC1iFPnybD2CO3eV4Ls7i3cycmx8hbzVvWe3EVDouZHVjoDcpXmAl21DRvSyEBG2l5NR9V
7xBMVnvmDmOPt4CqSKdwS53O2nEQ9Y+6Vlq3cC6WnT6Mjk7t5IFGZnEfv27UbE+tY8XPalgN98hJ
Zoow71urPONWvKpLaaGZDKl0J3CdMSS5IkEYr/odToCT7TVMo1pwg5i22DqyGEXEXazrfB7GIaFm
TNqU4ay9PXZ1IjmaY3DRh0LHgzggLPVxyDOvn7c6JNp9SgOJyzBycbQfZFMZH9vNhDG1YZ169kB8
XnXN4BUPUmhu+Zopd6xfOJ4xo+5GqE2LgPhSen2/N8YcyO0xTcBB+xX7uUx/S/oNAG/hkEZmWSVo
8V4GRtdK8s5o5RYtRl1BNNcxm7ZHFz35zkvlNefpejZn13m2bDpU0TabFhJBe9eHYGoiOraMeVdu
8cTmx20JMXOei8UKK8s4JqO6tVYIUhvIUSdrLhK7wRWhAbWgYgtQ1FHN/fMiRIoMV3d8xa+Jko2J
STWtn3Rt3iLHyeIontYncCH9EVRvutvsLr/pUBcfW9hVEcZM48StOPhFr/e7XqS5X0loAJKg92h2
G/JoynU7amz8+IBK48VbDVQurgw6nUYjRwodyCFH2l87w3CyTBOyQ0Z5D2P2RLGfnDvbGWmTK23H
hbdvhBf0LGYjubW8P6ILad/qIOmEJ/wW4GuQpOk3MDIfnUXPfS+Gvmx3DL48qcCSaBJ0Bw1nwlIG
8m2frSys8u1pyAR7zgY4zgRbLkBZrt/z1+fn3EJ57TNHao94asZvbdmuoZsSQsciFy9Gi5TdQQRZ
J9twaLruWM/WU2eC/HKzG2KoSI0dtYAtwzOUin2De+LkJPNj72VHYoSN0NXWXZLz7idAQtxJvvQd
uOV1uc0NwdzAGrFVtOWwm+IN5k8sX21zI72bvLBQr8pvpdSUb9SzHRLGPj5lor51O10PvIGlSDdY
HIKZe0uGGDNBQjcwZ3gkRrFmeNDGtIZwf1X/efRwxJX3OsxpuM9GD84FTfl4QEb9jjcZfJGheSeb
4/LE0odsWZAwl9Qb8sOI2SPkW6E/JGn3MOXsoV1eFDzIy+LK/K28nmbFyGCKmSaryhY/1WNmdPYJ
ZnEa8IEROLq03ienSz9qokeYaSzf06HSD4nD3hdFfumjmlwDS8ABwnxj7hC3eg+DCbQBH4Z3LHLn
MbbVw7UGijgm3DMIqNkJ4GsMHzhXxtCYnHjyW3PIL7nBwJANJQpUPqhIa7rxYiVW+giUyINfqz1i
sRlQblSfeoDrQe6Nd+tSRXXXkYOYt2R21f1jb9ecLmnqx6OWRyzpiIESjXwj2e5SmCm3Q8fStNA9
iIDDM4wYOzKqLX6aC4gbyCmCRR/yF0fkLxZjdh/Z5BtD0o92YhyNETJRq48MypFp+akxR/2sjowk
9ljqY97FTiKhTLr97Kr32lqtnaW2/qANxnMbO8wvEU2ixE3L6Wx1s3ZJdfMRgsdN2aevdmFsPvTi
ndbQO3LS7mzhIbuc+8BkLFVcz9JWuPdub+77LF8eFz66ym+nhP7U3tzPRZzoH0uWGyyvIGkkAjqK
QRKhs067qStOpGYPkTV1xlnZOR3m1GbMy70mDYq1dIlxHLdj2gyHoc1PsPOK/VBqWZDgzSS5TkRc
ZuwKY88BsSmv5nk5yndmewMHdiPcC/29fAAOKXwItt1tOZIZA6a42bW5leJnsUlWNEYIvJjo67l8
0SWG+7i59aaNizX3vJ2hhqdp7YHYO9U7sI6D564fc6cod4AGA3spmiJAa56dJ5D6OqFHkUxj1wgS
y9ouiyVLkhLirg1HMpLPVmbBYoQT5PdjYn6Km7F9RPVY1D7qaZaqbsHJNFVmfZ+ICShJo5DLDteh
WzbXh7XBzarrOvLusR1vDDAtQUbxf/DA2PixyZ5GzNfreU7Chi2pcK3LrDkG2OeyvtOSdlpCCfE+
wQe35eNjnQOuwkaynZbJfJGL1n4RahIJQnEW5ZEFgKXHOoFHyZeyWacD96yxmwbvvRLTvZ5CDh7k
PDz2Vn0/10IQ7yweqjUd74ol+9ArU0XjYjenbrM/uD0DjCUrTobQh53Oy7vG3HWfOV7lYdbX+I30
M7WDEayO5iIwIjVTugcdilPXZXJUMRwOsn765CUJNG/NFbfJNBevSJ8B1E+9+90erSQcWV4wRzDL
N7zK65Mzg3kuRveTWVgAa9zKeXVQq4citrXAcKB+1UmtMQO9Tj+csvJNc4GuDaNgjvjAyLhE9xh1
Luay3OPPS9jL7qr8a6uKL2QkOaSe1NMHs592mjcyu9MKK1wnrmxgYnoFUV4xe9paJf1WU+W537bm
kI+jpEaok1vdKA9IH7AdWQ7jodFrHt3KAOpluOn4IDr2XZtjdx8EosVmWJfnqU9kpHuZx6SS1fsN
uvCvjDbfOZ3LCMGPF5KwPL4AVwOHYXr71lMrDCuR7eLW5oLIPDscyAoMUrBZ+F+a3LjUZE5iJ7M6
0EL9hpuwX2+AfHiHudGXEEHHe5lUjJ2IW9Lv23bSnzgge9TdBLe6vj3MabmXddJHEgQrl1cvatAa
nnlO7JV5IbXgqzYztw8at3QxFcjVfKpSU/9C3Ln9BS4PbKFtgMQWox0ROg6ebeQ9N1jUM89Haymr
6eSMG3w36Eq1acDfwbTN97aGkQ0/tAwrKo8gdfFcpUCJ9GpOz2qcnaggsOqJDRdJ87cUWkFVT6/k
pB5tY/7axDZ5Ba2zhdXQLrsRAc8xhrftb4vlgd/Q9nxqJyuXJAyQMx2WTZP7ixw/T4PEsb610GVb
WGEWeglfQYgHFt4cUlkTxxm35Au4enkwB4b2xGdMp1qbdzHeuBzP50smbbUvW9s9Z2lFTNKA76lw
vKd1S6Ny6tSjSie51/QvwEYomJh77fIqfiETvvLLzghjIc3QJgYi7C2F1Cdn62Wv9Q5Wy2Gree4q
tSABgmATMHNrg0xOoYtahOMEdxvaxQlbF5mOW5F+nr3hxqbAjzSXt7jy2pelqZudw3zMRxl3Bu60
hrnuViGtCo6JQcjST5yWO7FsWGfIR2+u5N5OzPeyHl+adrXuQOE/DBV9igEkJMKuKAPVDmErV5xY
jD5uhVqmiC2n8QoTi5UDZP+XhT1ZYBg5V90qUFbpSMxMhHR5ijeEcFoES0W1vVSweCOGekDqwJF/
LRTphouzPWwZT/lSskLQZOXbixu/OHp506WjvChsAtBm6+8Uv4hS0n6nw60KiDs2+Einu4XY5Ggr
x+pFyTwLS4Iaok7W3k5Kih3juvJbRV7eojIy/HUu2H1pVnex3fiL1pNp6RWLvU/nYnnoVpyTXg+p
EsctVY/eMoRp80u9rOPF0ACoNB0BHL26Jppr68XIvRN4EpY3NsGQzjRN6L6c+QaC9deGfqPUxSfD
3d6S1t47ej/e0OauvBlFNJfbMXYhDm9C7Mv0u3C70cdWp93ofd4eUILfd5l5rhfGol7auWRaZFrU
trS3E44HuMITajtLJ0s+P7tYsKkTtJNWuC+Wk5q+mW1vizO+x2PypWnIJHUb82Ecbp0mfkGtNlyN
1clnIQzcyUC/hmxjaGs6N5vnfnQZ6irPa/YFl6NvJG57iWNcnKLW9Bsp24cc/lYg+lwLhhG8vF+4
iXYp4gZw3CbuR7tjUltUy8aVkGNfNLgJOlJK25SABbc/opCxP68q/WYWM89IPDPUNo1e+bMsrz4Y
q/pUAuVqdlmmVxeuLLlh3zNLCjzyqpBnqfphvuYwTGIh7ya3i32eiUQFraG0FOEgAnqD7XCwzGT0
KKvtXubxyuKb0ulIVV0cPSet99Kr0fusW3KetdGOFCqfFd613+GRx1Gc39eZ0L8T1zCetzQj4sZ0
1cEo1+KEu2qNrFmqZ2yTTegq440ePr8tWLEGcaLdbVuCLaZvkhs2u2YwMvy81fH97LptWfZmAxkx
n+iWJkfiH/IcNyRngQIAwyohCDJMFkFT1bHxzAg8CpltCGbjBB3L0Q3sNjcBb5fxnY23/eCU6xe3
GglzMJw3Jyl5xyhqb2tAhQeVr0dLTRu62+miVw1lRZ863MUeAeZaFnauYxL9QB6LaK2aMkhtbHH5
51nOIvaiySJhhMe1miNpQB5noB80y5JHjBrLI3XjkQDWnDyqaoquSe5opMuVj96qdyWBe3lKuilK
R+LwBLkHEGFvWbHnnyaycaikpVbcclVzCxGE1F7W3jvXPQjLtsgllFE4aiOBsQJwgd/oRnd22Fah
nSuzQ1/IKzYKB1gx9Np5KLrh1Dfm924bb1ePjeK1tzC27KJzuu+WLanuc8XHiAcUyWfB2LMsZ+Sh
gnCNJhvConPFeQYilRmV4aNPuE1s57Vx8eBRX3fscnj8e5Cjta6hbGHeAT6JXgYCajSifw6EO5L0
kg3ftqZ9sJvhdm3XnHCIONwSc8eUgT7LMBHdYCrw5wFXVVwyrjF73PcLp7KlxYe0KRWCvJYkiWU9
zXxTgzFmr6SNA2ekpauQAvDL5ORfMsc6urK7J6xsOWb9aoS0kGeO6Nc2nqDJj8uOVosnWV+dYJh6
IuRQn182fQQ+sMyMUTYuXTmYR9Xqj2sujqhPdttETlfX6TW5GelWf+ikYGwChxwaeak/c3Y+GmvC
/jqZhh2rZjovdw4S3FfhwApy29j2MhEI9TibTyloH1DX9Zd6aLyHPEEEQzW77+YOwOFibi+uLu+d
DUjM0upGiFAlGnrLgXipEAtQKIuQkJXVp8HJn9FnfHP17tJvxrlw7TdsoVFbvg16tR8H97uaVvgF
brb+P/bOrClyJdvSf+Vav6tM7prN+vZDzBEQQUCSQOaLDEjQPE8u/fr+xMlzL5CnTlZZW7/dejiV
A0kQCsl9+95rfWudiwnKfOatqhj0AklEq6nqX0s488tUS76HFR7typxH6kQaIskoaKq4czhY7AWr
HCD/IhQMmFi1vsdFfK5DFuhl09W2Wpa6CSa96+WBuaRdLlSQwsvqOZT31VjzRezkJdQwJu0lCfCI
M2rApc5iqOyLMhMXtY4IIFYZhViSdhu6OMGBLctaJJNwKnboseoutQKFidnI1COw26z3UVr5Z5dV
DZBZI2oLemVIVtuCqbTd3mqmnTWEKDXauKm1ZKiXhghptRFqwlOYVUwzNjHSlIopHNfIYhxfB502
6pcdRo6nJlFO0l76GNHpWCz+vwzMti/F6TF7af73rGp8prhgnQvb//Pxt80fvw9eitVj+/jhN+u3
Hvp191KPNy8NOTB/xj7MX/mv/uV//GudeIfR1d914m/C4sfLf+yb9DH/8WEY9sc//G8znJiFg6Tr
eracW+//1Yx3BGAcvCZYtKDCzH63P4FZwAmlQGv4Bh3Ubfnf4kJT/EMAgxKzq44//vPt/zSkceX+
ObNFn+dc74SFJqYkZj6AdECBeroxs7zee3gqbo46Y9/faUytF/EYFih+GJOvA9fL1pG0Hoas74+p
VkaLuCsf0sCatWjOSRZdyglvCtFYox9jQJzl4Gj1OzThnFXLlCZrYQ7uakJtuK8F4UnmqDkbYhTw
LzfOqZzz0qUS51gN9aNnZEd7YCytDVu/Lf1VW1veshsyCyVa5y5QJ752ehedMq4jxoISBnhezBUG
zzIkjGER6dNF4elnWzTQeevhsVCDQrkLvNQcE/SH0WuTxskqM4Jx7RTuyTHUdoicclkG+auX5MdB
9De+skIIJTQeZXLsxulsxrT8qZ2XaEgWKowexxInc1FNzxZjdhAFz8RNPFRjs0EPkC5rjkn3fmXu
6BzbC46oZNU3/kTP1j2J1nhI+vTRIaVro9Me1OvkOF8BqAvuykzS13hOHmpgeW+MlCLDIJtj0c0k
137obwNjuJlVoEs4SsG+Tr3nwU+8rQjNXRCMROXIYj+lxEAC4+LC6Dp7e3SQYSdpUqlbG/3OUJoP
oZEcApU+1lX8WEzWicoREY9tNmuTNzSY0SvH1rOZ8lmNRssJteSIZyYHoNIUxxx7mGlQpFCHhgvK
Mn+BEJvzltTDdZTMNTucDPr1rMyBNl/LMHtEGIIDfB5LthDLcdw069LkC0hCOuNiOLdy2OJJuhAu
HjWt1y9Kp9CWfRK+Gow615aIjkmiLiQfzs4l4ArFHO+Q5tbd5LeIMFo7BeHLVIHJCkTbyI1XIWr4
y9qKD6j67mqz8ikx1W2mWys15gThhXW78ovoMe+hXtCMfHaL6YLYiIizS017r3IeIqU/uZVx5Q0R
GvoBpjvl52R19a5S/e1UWbso4oTU1saO8LBwMQ8MlknbU2d304VdjLBB6LAsGX8ZB8/hTlAAWGiy
ZpjpG/0uD8Szh55uMbdnmTqkB2RLt/BHbk2VvmZ6PC51yopVl6lbwxfhggy2EjFPQTakTVyMEAx3
3q67yG1EkeYDdol4AwvqRNPeQcDBv+N9ooaFfDwY9kPk1CPCCm5HrN6nEs3Y99jnVObE4bhCo9Nf
G6QsrVIV+IinaBUSbtXvKtp+h6qw+n2T2e7sK9KuIH6nFLZldpVr5bjR6UMespADtdRS47kVzfex
r+1L4SZlwF1TQFxZ1Yg54xWWMGPlJNPw6DsFx0VKjNTekqiS3yW5f5cpRKyryaRzTnFLOR/6JzNP
vtOMIGtQpWskn+NyMqJVif2UjV1hZK9hhFE2qzo4uGTELGynOqVaeM4LE9KxZt4VGvIqtmuUSZ31
qPKRnmou6QYw6lunNnEFDqVbSeLoJkOfskIw5Z9Fi5AfuS7umFg+F4IRQ1NlZAf0Oi1EKTaGg1aF
n8JfdBO3YYVGeKWk6V6ZutNtleSmGxPnwdHsUyerYe/39as21BemnRzebTo/1/X3TMJfnJ8U2ogm
bJNHH7H55/TvKGb2Fw/0MsiBSwDlV+3Sd9Upsqrj5Av7j33+n+4a7Dyf9ozZUix1zBiIKJgif9wz
PHPocntECEFDEKiDoD+YYse30YD95pVmx+rH3WlW4qPpkroukX18eqXBcZQR+2Wxk3iyPJ/VcF6O
Y2i5S7qcDaq2YdQ3f38tPyZd4Dd1eU0M6Lbh4jbn/z++u8DIvdBtfDq3lPtrq+lvObqlS82g5akR
fTa/X0JAL+qG1e3vX9r4zB95e23CPXXHobh3zE8OXrJrhykGz7hrsppDGvrI84jFZV4uLihOk53u
qeehoRGDuag/xD2T5NqDRl9DYprzbwJcqKDV2HUNC4AtWeFxR2KTO9ATYvnGrsA4jW4+JMdjbteb
zOpvVBbc6XC0qNHNE2dmbamKAtSQVZTfaIjb8GVZHv7+nf7FLYQznkQTaM06hv9PH6xMIy8Dh0X2
h6QJWehn3ZvO2YSQ9jev81dX1BSQmx1iS7iVPl1RbxCu4i+5Vz1ARxznziOKurWesgjnthevGjc5
tsFMj+vHs9Pq2XXIaXNpTsFr1bMuz6VKDEJkIaS6CLQGp9rQ3WqefTLqfhu6LPcQTbJlEDBTq5RU
D4Elxy0JTuVaRWN00el1c5Mn6k7VbPudjMxDG7lEf9ot4cF59OpHzILyhNheprvFljbAq19Md27Q
baa2YfMujV04WrswzBmiMGCiH6cu4PMTR9lNZ2eEWyCxLG9wcn6v5zBSR1Bj/f2F/IsVBpMLJG2h
o9iARfbxqZjQ5XE2NPLdNIi3ckKxstG3J5Z4MH7jUf6kzXp7AkH64MNgru79EkhfyzFiDj/mOyvp
b8wmOmTF7xbMtyfp08ri2DMidv6vJ2dHz/u6NwqrhKGUjpjL68tNE9HkMP3peV7pAdmPxJT5h0Sa
ACHlafA9BAZ5esBpcE+U1xPNWBIms54+bhobuz5mEw+B7yFlzo5CBK+TPRhr0rqSXWrY0yKGwY9A
emou08hew8n76rb8sQ1mfk+g5rgE2UogqjCIkiR7ZCNrfJnQpuW2U7SldRm9WsjmF1WUHHuVHOCV
jeS1xxSoYqD6FeUyz4mtACJ2U+QyXBO+85so9znr7/NSzGfhmfAkHJ30PvnxguWynJFyWb4TKQeF
PsyiZdR2VPBawnsOuQIR5RY5MO4ps+xy6Tc1/QGRXbUx97KfQNKzc1gwPka81hbFqgv1hyEuDWbj
ZL8lvX1CRgPB3LeYOUsIsDUrUVkMcKHj8U6Xw/NEKwhFyxdlUB16FW+41tQ2CfW7kUKMtkFYbo10
2HrlcBNYdodDkvvTLFn4GrunpQrbc0VQureV1nTnlSAx/+2HhD1j/p8A+CFnEdf7m2oIKtpdQ5/v
BjeHtsfxwxn4cUxS3Pwy+M0nwozw14+EsEKDZQ15lfvLM1mZxmhIs6PlJ5t8TR+ZtqQfHwA87jzB
54PkD3sFOWp0j1mm4pgKMEiPdkIBSDvTxojuMWggFmXtwZVcRLOfIh9dugTiEuXtVeohEQg9qn2V
FwZu7eY5i6cblY7Evc6bMbdZYCSP/jBXqQNz9Ek/Vh3OZVXIJeUqc8fYRT1iQRXkrplMZawwT4FT
qpODjXp/GZdDvyn9rqUr04Z75arz2yHIz5npDW1SHPJuuI1aDpIuDs8lLM2BpI4BMVGgL0bTwzjc
38pEnCstOhgG1ZpASBLlybiaf6Fl/Infzzdk2fUbYdbNen6MGmWdCme4tYP5AEG6MM8T/aG0olqC
XndUjOhWTslXAy96qGImkTkqmEskTs91265QeXFUSKNjZHBm8RSluJmaD3HY3wyGiWSrAF+AMlPr
48OU4fmtAx7gtk0PHIq3mc/OEgU9NyZPhz20x1RY38MGFnoiLDwa/QrX6LicD0YYkKLtgGX+AjTO
KW3NB0me0m/2Y/svHm9qHWvGrOBm/AVVQ65KXEnTynaNA9Ox6W8anX2v55jF5C5ezfXX21G7aD1B
95pK7+2Zz0PIKQPNxirmn1WZsUraPF57pGa5PeIBeqaICiB45GtPdeMuFY3GAS0hoQep1hrCQvBc
gRA5lrVHunbAvoja2yNZJ6XKd+BSaqwxMKDueoNyS68NGKN61C1VgFogdamsAw6G7IchIQFLGD7Q
LOLutu1ZQQnVuqmJCyPuJ4Xr392YFh7zIiXoPqoT2BUDyI5wuEX/hpRCaBOG8/HZhteFGKe9cTgd
EBtmn3o2EQ6Z3a1hq/NczbfOn/vr/xh3f2PcpTSb9d//XGy+gygYRe97az//yZ9Ccwu0tO7QujKs
P9Wsf9Lobf0f0rRNhLE8GnwJC+jP7pqUaGAF0lNKbROtpssp4KfQXLj/8HSP1VQaOgcPlFL/TofN
+niEmdFPiMyBMUvYJS5NtvnBeydz1W0vnVCZyi9NQ/4BZ8wM1yD2TJLVpjTzLkszwNwXpfVz6SRE
s4aJdiO9atzmpjaWyzTCp4If0s5ZluArYb5ftghp1qBBy2+NrvN9wJTCYucsFjHxUCXkztIC8omH
b9OZUq6RX3mXBG2pc+iRUx1Rzm4LaH03UwyZhuRlDLNC617yScPQGprwDzQAoVcqTyMMrE07PGKF
wUVqhGO0CkIuG+TWHspNndQo5FK9OjDyKZ8IE40fkU+OZy0ZxUq68fiN8Rqy+TJInKWBRealrwOk
aSXFeEC4AHoy+1q0WkQkT9rIr51B6vVv1rbZvPCudHn7CGxqfD5VHcKWcOd99N1HkE2mSQhJY3+Z
asPbWwaBcgA4aHp54KU5LsuKnj1TIO9cOKW8zAfJW2PSD7I6SvR+i6aEjqFjFXtv6npO1FZ4kp1Z
/EAZr93nldXchDBJ1lYUU5JZLa0aN2zTuzT13W2A02vTgam5ct36Kw4ja2eVwyXqQAmtVW6dENBy
ZVdP7x6S8x+V7PuOwIxG//imaTLMNzBAqLlc++UoSV85gEqZf0Hk6n8T86cfkG77QE0MYsLR630X
G/U+o3YlKy5nBJZp7bRpkFEfVUfrq0wEl8GzBnUVANo7DIVBwtfIrypDyhdZFoLzkByuws4Wl1h7
1dly/bvAVHLrRVFKOwcAhp2Az47yId+GWq2Rg27YKyxsLYYCaDULo9X7C30yfuR2dznUUuxaCsDd
6NaUIiZSjUiNyVpRMqx10to3VvQtLb34gLRpeMYvbLAuG8MzJlxj74xpvatb0aNKAcxZ9t2mJQTt
hocyOTk9wQBpkwCOMn6Q5hLXi9m82KySeLLYWdnEI1omVA5vrUUn9rb6VEvCK2nNOnmOSC7nU4J5
FMVHerzV5UjqFayYvHxx0wrhZY4qgrRBC3qogqAB9KZpdp4qI2JXWv2IfVKd3Vz0RyupeHPS6NJs
XYVTvGMsHnvLyQzkjRa16qppBRdUAsrF4DTtBmt+NrVkusZU39ybYVM9eUESMJavPfLYlDr9/b3z
ac0iZsIlGhIHD41Jj89yJiu8f2BIbvD9oHe0G9LHUIV4Xb7VCCC+o3XP1NqB7IPpgHunLqbnAanD
smmbclyawxj+iMuC1iJ5Woeq1at7pzLR4YSpvq2gdCrPxKLX2RmSEL5L0tdWSmgP8MyUz/6ywGS6
0NtgWjcW0cMjLYIbRZMcO/zIWx2ZYx0R6kVLlqtx03NImRdUDofM+1uxhmwt15GOZW8Rq16d6qSY
rt9u2zKu0J5EhGXXlSUuRQlIskhd/cHVsubeQ0R1T2JPdYowJTKEL0Mi2QwY4k+5nmwr2pTzCA+x
GK21zt6adLKddeKG7pWrV8W4/vvL/9b8eHc25fIz13EdSPhMfeh+fSJ0DRVFUjDV/o2sCV7EXuiI
xVhX2heMkrwDEUsakFWj3cZj1GOdRlhbHukhh2rr6oyGFwbPYIcCtPIPDDPLRw5XNZkh1VBCyRS1
/602R96MzogXqEyn/aaD9ldvwJy3VwHtjpHS5+yBHIdDLcLAuUltgK8qptkMpwZ9Ds58nL8564xf
DawXckal5YiF1rabl4+6r1sXOH79V5499Cy0YR8RU4hLPNDJAaxE52+q1PVvU6fCmBvmATqCv7/4
b/vxp4tvEvA9G1YgbmB1+HjvD1kd1Tg0rZuCdjFz+6bxX7mbffhzDbhpMUXTMVaNukoJd9+2mcs7
kHlu71344Qc6dqRHerLep9as54Woe9vambcFKgTwtOZwdDW5TXTpSN7/kHkMlFtcxK+gXks+oogR
rT90e9JjXfrdSEfOHXGsORgbB61LjDtESbpkbdf59zIU8U5zNfeAflqufSiEm7QxQGakofpW2/m0
RQPi7yMw6Wvs/qiZWynVi4ALi5wcgS2D7lKK9WSU3sYokieBcaIJjbxaGElZ7lOz97/lDo86NYE6
vz16JKwEP2rA5+Sm4w85d3kCe0jV8iaVzditshipoier8IdeNtMmJrvpG3de/2Km2byCzJcG8wl+
93w6mvrE5TNplt2UEf2CUWbJrU7aGE6Iyo4enCx+Noqs2FdBqPbJIBsUIMiX0LPJy1ANzcpyUnWK
BdiS39wIFIkfdlBWQXjT1AwCQNFbOfipbGCtzrom6asbctFbZznqPGCLt7U5HVS1JScrXDoh8V2L
cAqDDaVY+YgrCFmbYE1aBxnmEA3eA+Fe6aHicD0sRjy1ybInRiFbBEG+aSsmVgueJP1pHPT0K8t/
+yQHs3/pImRCK1rFGcCIEIPFNqccO/Z5a60zh1kaIrgcrHNqMHXcpMJHuedNpPe6ATblcSqdvTIR
6CEIRaMWNiMdbBltAQYTjsCDNawaxqk/KotthfsrXOEgKnZKTM3W5KlFYRTNJef8uZZD1N43Ktmh
6etHJhzRtPaM8V6UeIDB7xkLfh7Ggk3MAwFLmps1lhhfbNp7z9BXIbT1fXIoREyQBlohjUnBhGm5
AlbP+BOZ/7LskvCOfSC6a9DspYupHIgmLaIsvm9c00PhmlR2sMOopcNcM1gNFk1Yhj80+pU3Wj/M
BU6tigNEerYqxlSreppTTI2wa9ctEWw6bzdhyUuLhguF1J5f+23HYzCGwF84/DemuUonkd8GQdvs
fd1k15lEbDyFhk+HLhB2mVxoLSPSyvDG66CNCo2IiEp/ysB9gcKqOESOrOz6UsthVQfWkBxGbgR3
EQxgDNHQEtVGAovxIIopcrmfuuk6zsEz07FAhF9TW+7A53tE16M5fiVDzd27aGjhNmRomFzbh7ul
19OwNvveW7qNHaFlr330JrXGXRhVVJloVOpV69HQoC3tk3lgTOmr4ww3bVHR1rYoW6EQJg6gQDSR
J8fJwrOkmbNkM/C4Mt44Xb+tqP9zsv3NyZbj41yU//OT7Wyj3j1mZRNGH5H5P//ln+IRHZQUh5bZ
wyk5Pf7Jy5f/sCyHzgnHSoPG/Kwp+Xm4haKM51rAjSS6nNp/Pvf+PNxCUcbtzJdjDcX+zPb87xxu
f2nU0543mK3QFOanwFD6ca9EK6YC5ITTLslRxhkTAyikCXfvLspfnGR+6UzNL8JsE2Qz75P0uo8v
0hZU7p5HHdwlgDqU00yrkN1wWSZm+5vK65fRHy81u8IJEKOjYL0dJN8dFDkoqSoOOBMruBG0Q6Pk
QkqUiIx+EXEHUbvLUDjTkbNMEtjG4jcv/8vldJHzIMOh+BB8aHNf5EPZjS7NGmxZQTcYbnko792o
+c1ZeP4W76obRiu8hDUPi3U+N3oSH18CBOjY6b6odpYYbpVl3DWeKJadFM5Cn6qXv//kDPfjIXSe
pQpTYhemCYO6zPucCMWh0LQVZsmdORjVAaQok4rCI7s0sfwM8Yz51fQHaCJmwGFhQZY3fAiAG3Qh
sqTO6lWDXHzhSDJoFmHsJnsMAl627AtARUuVpiRLNWTWMYupRDmA8fYWdezhrooz40nG5BT3Tfua
m3ONVre6vENuWi610SODHNOOcQo5haxwIhsrMgDUHdF29WVkB+TP4DADhmJWXnZrW2lwH41OAd+n
Nq79oLCurDZPbmwLxW5vIvDvgjY4dT2M7yDz/FXhdtXC0i0gWx1MKaTSR9SwPbi27NV00hsAX8/4
rK7BG2bLwXSzQ6mr7wHUFF4itteaxffMOImvkpKdkqQ/SscciFgTDy916FX0OMOrEtAwspeiXoNO
6dZDMdgnhfVl6Wm2f5CBcedosLVi4JTLqsGaF/X9i4EV7FbBaVyNIo5PZF0EFKiYUDs3WcJGCuCy
zYqNwe93U5T661hX4RHU2bILkaX6LrZbKwBduWbTadkXhzHw9i1aUoWd2vFuK4fpc+haICTdyLks
9TjG4l0KnxOxqmv7q5k72n3I0e8qL/Dorl2l5G0hkv6CbJluh+qgYZRUt0BCKiu88LOqPhapbq1l
Dg0zGzCMVVkVn6sCKVE85GINgE5uyA7U70y2W7w8xJRrYSS7b12k4z8lrpV5xuQEt4z9pnUeFQJw
ZGauwsrGr4W8x9tPGpBGjp/1NZy8+kxI+qWPO/pbNbntrYm5ZYeOVBwJerB3Wc69gBoz2sDmVdsc
bm6Y1BYiaGAvmxhd2Y6ppXet20G81YyyPk6BVpyho65k043HQBVlRU8s1TcgJqpvhW1BAYtsKJZC
WcQCeWZ3Ec1qB38K7XPkNBvfpwymYuEk6Inge0y9hFnQulf9HPbgVyhqh+tyTL5ylJ1bgbG2NXHO
XMC+SxZR2DcQJ0j41fxBbOVMgxV6me5GnAl7q2xgxb5hY/XAKq6ykX2DO1ra7kJD2H5t+NX42Mzc
2ZSH5hJmj3YB1EJuDUXP3k41YtXiLE82iU+1W72hbKF3IbT1NM1YFjPr1p+pt2rm37oMCBCnwMQN
fH+4UHEcL52ZmGvP7NxmpuhmSQbIwiRkzPQ76r2ZtmsAlz9MnHgulWe4UF+h8hbYe9C1g5O2nfDR
8I17b2b4BrRbbugb6TvZG98xl19qbhp8SQrdpNLiSuOTOLRm0ZEYDyEY/zpSsJkaXLmCgmqKj1pT
YXioyA3Kq+kHMF6c2KGeQHujLbL3ybxd01C7xh+yYSga7GKtixcFY8ftlPBtA9+uvtZCc6iJm0Fb
lTPvGHWe8djMDORipiE3asOR2Li1rJL4GJHU+T4HWnXutNJ4nHvJ+2hmK+siTJdq5i2HIcJw1NXl
dPLfgMyGD5u5EG56yYI07YXyhkUprW/1zHKWM9V5cIHvwB1HKq6Hl4FLD25mQGe9zjQwCDhBp5nI
T03m7tNefk2yEPePL3AAuPXBrF0NP7bmr/yZNB2AnPZn9vQEhNrppPnY6Wb5FHcGbG0T+fXCmrnV
LAn2VTTG6pIGU7q3Z7614UbJqhim4QFFpkHkSc0r6x6caGDVPEB4TFT86sVaei+GSr/1Z5K2McX2
ykg92Iuwx2GuWyn5KzN9myg3PNzKVj+ymc1NLHTKZc6XSe3Ed1ZoIdzxIjxIUFhmpoSCL2yyeqTw
IbfdzP9OyaPhgFtCLc4aV9th5UFRCqjLEUYA4tjjc698iOJu7Dq39N7hG8288VqaSCv6MdrJOXQN
rEy462ZCeaE6mrot1HI7EgmnlCD47nJMm8nmKeeLVTPTzgHzZytJt3rDRUpvDRcuFCLfkmgeIpK/
cN5d2wP09HZMzO+qt8OTXdvTfQNkvXjDrccl5PXujcE+09hbwA07RKPkTtvcZGyer3kCvd2fOe72
THRnfxz2/Ux5J70GleoF4vlRpiuZNt0fdcX/FPm/KfLnPBJqqH9e5B8fo5yy6Q+1+f7Hf/6vn//i
Z3Fvky7PBAzXh7RAG72HzqIM1xlsMTsCSis+SMOdf6CNgfNHFfcz9eq/6ntAtRajCMpXAeEIzdy/
U99bn6vFufRmajKPUHheP0eIjDRIjBa6zw5DzeiB7zq68dW7q/EvVfecbOZEFw4rOpq3uSZ+V3LT
60qZXnnTrvcNbBFsOSOaK/s3leivb+Tjq8x//+5Vat8jLY8sh52Tf2+074V6aa3l/9sb+VS8g94w
c+pSjikTXLZrBmXV9JuZDh34v6jfmWU6nPu4M+hRfrpcDTr8OMBtSi8mr2flORbVSGc64gy8tOUn
6Y2hw/3QU2y2GGy6jWoMtcaEIraj6odtxCJyJ8PJEMuIhMZVDWtKWllvwZhUw6VXU9UUPthqo0Vl
KBgEfIl0SbfEybr4dkxwAzuxE18gqHGWblF+z9xyFePwW6eF6Am6qZdMQNhINE/YFNlOeExLOptJ
1RVQ6FAx2HUX70M9dS5wr9rftMyhbA5heh/1SrMv0mCe/MOIWIeaRQETZB0RCqpNMRIk3WVHaOBX
umQEe5ch8hGnIt0wcw5+lBlrV6tIlnImEullc2niY/iK1te8HnwYdVrnpOuCxIC9mUEATTthbprE
rRYObqSjq8NijGmc019V/Y3htHyTxG0v8QnBHIWByNR2bMSRSoznAe/QMii68Br8/PDstdl43U9G
1yxtXwEe7mNeL5pehtz2H8KSsMgVrd7pqz0ATFsNk3ipa4V+z2rM9lWbRczww9L2zpORG26U3ZrX
fa/zjeYLbJniWIyWRCjeZsgfRstekd/QXqa2b3BMZXa19q0ciwI/H9W/RbOyS2PtBIj0pW3w5Q5j
O+OIoO9P8sXLPeubklawNDstemgTFe91EnGxSIQVW91gvkxtUXPiInNtF1e6WsRpyYdg+VN71+l8
v0zxc8Q4iQ6ZZzV3kYblDKuyc5G5XXgss8FfG1YttiR5htdDKuN9kBv9yqshOTEv0pk+kz+wINo5
IA919DkDkG7OPNwNGCSbcjfRbZtpKvO+HAOMzIgFia24p4ibui/YQ/jiGnghLtQIOFNA9Jie+smB
Yby5ILm8W/fo4a9cj8u5qAzhr7K6lCvJ2nlqBy8mLUTaGX3yKqKlUEUC213tixssDsH1GET6lzl1
QEF5jawrpiTxNgwITkc95D/hUTQ87hLNP8nBw7CXhI7TLUyRIzjzffOKbrtcYZqzl5gQzcNY1tVl
pdGoFNnU722vtM++ZmjbpgyNsyOy4HIwrTvOOYza6NQCcrN6fddxOJHAeAg+7fDxK+RUof/Uqi5d
UGgW7cIA473FZOC+mnHivmoBhLhGa4aL2hHeU8hhfB10lcnmT+tmrTUtbn2SOrgevp7YKzEpGFEN
V7LpkdWHQcmhoBHjLkNrfpkGgXmrAwFe+6PLRNXQLLFFRltvscAOD670++85c/BrUP06lE00/Css
iGgCnag3YAMJ91kkTXuooD2emOoTG8lADYdq4F3RZTZuU49Ch8LN1daqEtbFIIPxjIJ82gRl7Z5J
f84f4fwP1/XI4FRBEDqppsJSoJzx2FSedZGUzA0FyX7LcmztLyWocbiU47SrSAvqqa2QOGCHnBev
VPrtdT3pBBlPOul5SH9tawU9HDuuP+ivJtSebBGmRfilqvv4Bxj0Zid6FqGEAeGWWwPfCB0qrMNl
s22LIchWTUl3hl3FXFMJVxcpYT3AiosqvJ1kRvx10Kd8T8sPgfZ4jg+5Ip8O/LTBraQBfADEXV1Y
sZzFnz74lJggHUJTs9jbu1QMmwK53soxOVxbjVdsWlvBP9EDbVuHCdOD3Da4J1x6BBuqhHatj3W9
12p0zQuM4+PGZzCBArXzUX+Tq8pRp+U6qGJSTKsQ2eVpXT0NVduyjPXJNTEc7jaMdSRnrALfo8ib
1kXvOLtWxv2Lo+dENgZEKkhCZLdDETF3c7W4fGySQjy1Ts4UIwUt/9ogtaLLooYrT+j4AuYvl7lt
QY8w6/2oAnQGk+UMV+jcGXS7IxJBN2GEyj08cXVbfFAioC3/9pLRRJMPmayJYX2U3sw1afWnBP/v
vQN6YNWjWgdzUhsatnGGu3kZxEsJ0efGzJX/LTbD4q6Psmz7NsKG7eKvo0noi1jT6btUOtNz1SFE
LLpHOqbtngGaCzqxiy2ElIm+w1JBe2Cs+5NHng1Zl/OksoblgYZS9UehzQgM8tXVDl7VKIGBE9pR
w+qgT+/22SFuBJMKp7BbCLvxNAFYmxFNumLA4kWJ/UWoRn9om366jsyGj66cx4dWyUnNGebRKMQK
XjZKBv+gGBsuyKzol29DxTKyh4FQTz56l1DPy2Ke0nXYMH54gq9OYK5/yWrbuvAFWv7AbpoVkBKm
xZWvuVuqUYgtpZbcDYBJtjnShi/zaGhtzZICt23zbZAALEFWMe1oETYkfzvMK21HWxuC4UPhYbID
YKbORj2aj4Kcp3VecoNDIsYqxh29REXcrjNTz19i9vC9bPTmFljTdMeNFJxtTklIgzuPJB7S0rGE
QVGqy5yUR8N+aClIsVFF0r9Mhxyxc5PlqHZ9TZ2ZwDBh0/T+pSd++SukPH+JrSoWKxdl3h+fU9Iq
giJ1flhlGsOGg6o4WaQ/33KKZZExkvEQp7Kjz6aib3nXuCSq92qj6Z11b3Sjed/XmnmP5nM8sVPZ
G/y32mqMIm2llWa4c3xgQ7R06psizPK1rPNsrSWGOr1d9dZCPDAHzl3JRN/oIJbZ+Jr4AmC2wHfB
ECjvyI4tuBE3IMn1C3zr+Tr34nafjS3Izwpyi6p1k4fY8cZDJ8f0yndFsBdZSIz22708uWK6Rs+M
bpETysXkRuqEwtZfZ4TGc+ptexqQVp5c6VWc7e1R2Q+e7/fblsGWtXAjNkN9Mvn4p2o6Jk0xHUXV
eHTz8GHSLktClkAhbkIteoKgj5QirMa9LP38yqmniQABC4gprHmE2aqwrEU+DTEMGFyQjki8y9TD
TtUlTkxaaqhtiJlJQMVl1kU8MNEWEH4Aq5TqqiJiqFgAZmi3TlWAuidm1yGMB40CCCERemv2pn4P
HhrVuG825XFo01wsmWUXt12h8k3HgkMNlDvNBa3o9qoKiKCoO5scijCd4LeL8v+yd2ZLciLZFv0i
2gBnfI2RiJyVo/SCpSZmcMAZv/4uVN12pci4maZ+vmbVZVZdAwG4O+7n7L32EfbwYlxHM7Kqs1J7
+Ec15xU9O2YLH1FOSQsdzdIUVzZ8AfAWSF69Hl8F4Dea/EaZP+kdw6mQJOsIPzG+kiSFFqWogdIP
A91bnESEBCcIkjRY0se4ZWImhm3SGh/muyZz3aMzWNPWwy928CazlyscbWiTC9/pR9KjKla6shUz
VcOROa8Jkq7WIX/xABmLsoQfxv1lp7R0HfKP3nKqLyklzQD7WyO19oku5gPpEA5S4WS/3NGNG2Nq
mH3EaogW6Jx3SXFvjvhhKyIct7P8xb6uAD4KG1jfhPAbV2dZ34teTDm1TO0iCvvbTk4uVkt63UOq
/fCQyiGiLl9QLxmrPIWaz21km1yvWDntCEAsMrdhC+De3Idh0kPMC9WFhUe0Q1ytu1t2iPFRznax
VvF0a8qkWoPHLb6htv3WzvbNaLZiZ44DVV5h1Acvdk28+snDUMUgLz1AV6xWIADQLhi6VW6isGh2
fua9UM9v1ipd6o5IuMKNN1DqywQ+T90jP6O0pUVYLFwAGEAQvlYdqYas2OXVKMMrWcYRcqQIPmOS
E/Neib7bLzzeL1HX20E2GvkShzn22xHq3b1EUkpTOtJrSKRmfBGnjrwl7lm+aBFcML7qgOU02X2T
vevcu0ZjjYDVicrt+mk+mokPnhGQX6DFmT1uKtokt5bXzLdp5DT3MkqybV907rQexwZb1uw4W6Kn
w3UImnFPeyTdQWHjSK7nyTFKoa6vDIUmrJmLCwN0UjBnue03m6HCMix3HvSB7KItv7K9Nz6jJPWu
DL9TxIiZdnXX1yk1Qdzcw204w4lXEzHzqRa3O+V1TMWi0EkWoDZLhEvDW9yMof3Vii2QOH08TzcW
jLu70lZUOJOp+ew07K9g6MTm9YT0mqjl2D1mEKOew8mltluXnXjSly+kY+Cl1GMvDsay7C7ixLOu
4qJVz6VCIzmqejjmdtRfDESLfVNWijQsNni5VafC296VxfeidXWQrYb12rZpZTJFpHs0MtO6bFRs
rxyNAzZhdSXckKS1uu2kKetRlG6xzULboC4OHOa60qYfWe96L2bllltsaB5Wrnze2ZjF12lPggB7
vJlPIZqwbtVp47BxpoaVLM3TIJVkVkkHVcIm52t7nDhVbCqwkavB8DZRK+dNmxQPWp68jCXRMmSA
qRWFG29DiiGHYkM+NyJFNE91O1lBmyBvDG4oBEnfKR6A/leXas7NAyEBbKWQlExhROxAJr1OCwS1
5SLguORoPyaVdxIdgH0wOsd7UhrwEc6d3p5TDARULQkfc6GpSz6K+S1bxfR1NET1mNZZ/SI7Obp7
qdmTsUpCzBH7vrJDIBUZWxqK4+UduUlDCYgnGb8QLWT2q46+xbE3ux/R4OFsorxDWd4rLwQ722+l
pJ46hW67cbTseq6A3qxaoeV7lbn1euBVXSJKI78Dq5O6tkwvuiYHBFO3BX5063mYVsFkhuu2SU0o
qe53VeqEffBN81edayLYDdV89Ku2u810igxWlMeY61rBh4t0AKMswrtWiuqrwN9MSOPwxZrG+7lD
k7JzHTguWkkXJK1nVnZJg4Kplt/TlR3UOo7r5pOtEz4Es7fdOXGn7+a+76i747LXvMrag+J3L83M
mVhcms49xIXP2TQ1o69AGkGIsxLSyNSinReN7gNHHb4nkV98CVHtbMhye6YiPVzoAFBI93FMCF21
urcS67ubewQi4L3/GkF63fXZ4EF+FVN65fszqYgNFnO/8rw9iKCxob7CQxGh++z2sfWQ9FWzSzsK
7SZGigUc2q/JHPB3tmbvlYjNW84gTyzI2c0oZ+dY0/nCjK+crczL8LXys3mdN4MXALBLrxeLeLkC
xQnVrmF3O7Z2vYbcV34q5xb0gKndFUWhaPtNxV2YaM6tC1V546SOeW3EvfhpROQ5Vekgt02XRMew
BC8IiTW+xGlj31sy9ctoPc2h1n0mTRi9btbuC5bbbS+F3Mxq1O/CsHOCfCCbs8IFtJ96kd8rVtwF
YkWQHSkuewr8D1GHH3J0decoogrb3tB8QeTuBil82PXARvDIQqoFhfD7S7ZyhN2gNrtuozpj/1uV
PzugtNDDlPwq6hRBvae6miNAHWdfq1+tSwPR4YU3LCE/WjIw2FrzoQPaCgzLB29/jXI/ApAEOXRc
iaaS9q4uR5IhvbjxrzGa5w9lQYY9VHZ/HyftAnZaespmC8hakdows1VpatEc9Xn45tqcGoBfFWR4
2ByS6h7Qu5GlhyLxyclojUAzzfTI/LfRxjlPBeAHfIu0oNgV5hvKHd9aFMubSp9CIFl8X6dhCOA5
vrocQcZ0viTBBo5W7lA5o0ykdZ7xzfLz4cKqgD47NQIiPSubmyg0gh5E9s/YEfatrWvmXTv6P+vR
0p4ipt4j6kn643Zb1WjEmzHER4uGgKD2ao9HmWjJpKYtpyKIdWCbPxAov62Cmr7u2g5uROR5byza
zpibZa9B5qJ3TqirRjEukRVjst5zHi/2f1nZRQ2tu7+453hVnCWT4PfisTvao7IrtwHlGdkrveVP
SeGO2zyS+T9tlL9w1psY65f8AxuZBkvfn5fSW0dSfjS4sdiLHkaoCKQD98aVrj601r+VZiyXcglU
XrDuQFP+vJSR2fqUCy5VAkG7zHJF8G4DciJk8BKgOxb7qmdw/f2jXPLrBHU4mzi7k4vaSWiYWpW0
wZTxFE2LPzkNJTvOpNYH+s03Wh7eGhMa9bSLcMo61SZlLP6zlFoTwDZFwpOHmLm02ksPmUlFM6f8
cSsngwpiPsdXXT6OH1x/GRV/Km24vkDe6KNzFOZpwvwUWZKWcdQGXoE1hE0XhYx6eHz/ef5pLlr0
NYjzkYt5i2YfaMCJNmo0+Fwo1MaBUpRu3SFmFxG5IrzOTUJK58kc6fv747ZCTLN7/9Lnxo8wHZij
WGp8Y+mC/T4riNQYjcgUzVIkmbZS2Iogs6UQ7Gp6Tns1Ygc2xSrcvn/Zc1NfWDp7c96s6Rgn8mzR
+k7lJlzWrVHVGkX/6CBZDCKHUetjFP4vBqxgjcFCg8rNOFWERU2tG5o3cblW2Q+1We85/I/bOnT1
D1YZY3lgpwNGLG53TuAeCIjTBzrP/36XztwN39pfY3MKu++jYmxqbW5cUVImd8Sb9dc4XIpJkE3+
i0G7aO0AjQlAJW8mjSsUqSg6PXs3su7srqKaH7HEvv8O33TjGLW8wqV9pdP4/NXk+q0bZyH57SyU
dP+sApBQaUX407gyyKD74P2dm4UWtPOF/SBoMZ40/rKxK/sJXmkwDDWN76H6gq3ry/u389E1Tha1
xFYm9EvGiGGqqxlKLIKufzS0/+d34ezgYPzhx2EoYmU8HRzEVeGOUk0g2bteRZ1uHs2KBPm5H5IX
EiAZkmUPK7KhzSJFpB+8UHy0or2dekLXbVoozD+CSE97j5YtO6FV2Jsig9AaVSlnPRhZfZlrhGVl
kuC9v32uXA+pqs8+CgHi6dwjEED3yDSs0VuNbFCc6c6NDfeDrcTbsUjiDWo0m9IuqSinln0/MtTc
ZHlN5gju8lZiIq5kf4kgO/lgKJ65Ejfh2a6FNFdgGT5ZMNskmafJqwKWNgAKWnshJvdBNunT+4/t
zGuCHGPqcFWW3ZG1LNy/zS5HFpnwG7dCvkeWQv6K+GmdZuU6wQ30/pXMt99YrAm/Xepku0KNygkL
h0t1xFxvrNKKVsXgwrgaiQvb1n05P042+zFSoEJyZC2q+3pTh58xy2r4vE0FIplAerOljIa0kgJ4
Yc3Z0fZSeVQAxQ9gN+erMOccCB+KIMyIbhHnKgWxS6Xq6PaYP4aqo4I9dQROU2ZLV8CP5w9u9NQK
wneWLzh9PaBpKPRRB//5TMH9aMIvO55pG6tnn1ika6P3Pk2Ok7wW85KXkCPsanKcVSORtW4GnBK+
8MEh+zyBE742liA9s3ssQg5GigyIsiowVhDVGVJYgm9Sb9sMcRT4X5ck0FSYi2ugXzW96R7JMsXw
blUW5nxCwpXyTIJAsnRDCc+9RAZt84J9oghYrzd+BKvYjcaNxdfH52mZSxIk6IyvbogL8/0RcGas
sZQbKDj4ZrHlPxlrIegIdh8TzyXV2sueXOUDb30MorRJsSKEYgjev+DbDQ/mFBzbWKrRrvunG566
wvowyKIKfA/pIvVWLJRRAw1bSLVHVaguY0qvD1bif4TbODN92c0RZWaixXl75gDf0Gs4XUskX9P0
0sOD+4Kj0XiwDSf98dc3icCD1YhaB/873TrSF+W8OcH1gDBDV6Q3aOLRCWo3Wlo2BySruEdaGuzT
CkOU//fLFPsqgXPP5mTwhszkAtmg7FSCoAKPt68HDDFjhNQjJczo/dt8+0StZZHC3LQcrwBJ/Tmp
qAG1EaagPDA973mCyrcxMeAyi4T462HKdgPBFMIoTh/6qepdtiS4Rn0HaN3oyF9yKLyK9GYYbIdQ
Ref7398W8Q/sbyyDLvLpZytKcllaOVR3ZDUigI5XVvQQ6em0pFK1HzzDtxPQ0iGk8eEybBrap5+v
Gm1I7HQFd6ZZD7HQntErf09H8RANzgd7kGUu/7k/5VIcSx1ujTX/FABUEE07QbHMAiHzraBW6qPJ
XLk5pOm57OHags1//0mev6LPVhRLBJPu9PNiSdcjDwTptdEfM1++VpPxIJqsXnUxSctxZ16+f8Fz
I5KNN7Z5dh1c8WRE2i3nDkW6SqB13XHK+8CyspvE0T+4zNsNI4JTjLEWhgl2H6cFhd7TwcXwnw56
zdQeNLe0DnLki/j+zbxdKrkKgPFfNh+HfeOf04s4jrFMU/SojaCiRaVnnafdT7d0UDYrGurYtsVU
fQAlMrEWvRkly8IBSgaWjHM61cJiVj7HvizwiSFcDTmJEOtSZjAF4HNiQqWJ3ULrNlcE6WT4J2ci
C8pWd/dqrKNDTh95N7Atmie7/uR3BLpGUrI5WLYFNYEXF8jinEffHJwAm579wa8/+2I8fzn8GAuV
d/n7v22dkCTEhMkzdalOl9t0AjSgjdQ5338xZ0cZukpKShhx3mw5C6vmMxJVOdGQbr6qqj7QM+PB
c9VHu5ZzrwKHKKpK+JecYf+8G5yxAnhlyUI0SoGQJYwPo6OPu/fv5twKBGKFMhx2Ioodb56Zbo4A
pjPEQy1uGJfP1Gjjumzb/GufWn+/i+bMiEyUT8biOjs9oXoqceDCMkWnLPy+PLsmce6KJnx+/67O
TR4IMA5QGeo3b3xSY5uBFceUEhAt691mk0GLLbS/02ypdk1ke9+GXKYHqoXtB5+qc2ve4vVjX03U
x5tDD6VTPRZWn4H0NW9Uqb3OKX7u9Emm8z0T8YOrnRvwHHuA3FicLN8UyXLu0XVkmwUyktm+cGz3
bjBTbfP+w/yFHz39dPAQIQFYC4rx9MDvdyYKeUrugdcN+lNC9PZOQ3G8CvGK5/Tm3AHfiocPrVL9
TT2VGQEQrtjHHprOeZJQNaJUbow67Lb54KHH6Lr0o9OtcfbJI/FfZqaA13MyXZqw1W3093xtRos2
gapfDeVXxFuTXpG43nNHLtjalTFNjBKjcjb02IT96kuMomN2pDpKMlUOVJH8FYmokgAP7uP9B3lm
rtHTZgtKNC7FxdMPYu7yGzC2VAHxj9/lbKidLhFTEl3tV9Pr+9c68ziMXxpjeynUsuv+c/UwjQmu
jKfY2ofGd52CA3GD+is+8jJwfRBflMrVBzuMM5POMOjYsaMx8bqefn77Jp9A+FbcXmq/xEmkrU1U
O/QxmnklzKl+rJthSdsu++Dv7xXPJWH07GwMcbpSWpqP3NBrq4Cz2nXtEJ3lNPkd1fhoFWfR0+SR
Evr+Fc+9ycXkabkmPl2WspOn69BtbC0c95oOH20yQEmWhG/eDRgOg8LhIP3+9c58c7hB9lCCDxub
xeX3/PZlgzdnxVhVcPj3gFVyqyEqvK7qjUAR+99cCm6CAEesU+c/+SBI10pUUXJEM/yqvLXzmiQS
VzkXSWcYHyxf58aoYEItPoSl0n8yRnskceVMZQBcbvfQxdUP264x7PD+kqi+I7lT/fXhiAUM0wXc
WpP2yekENEZ6bWY7Q0FdEBW6O3xqumaDEdP54EJnFmZK6liQYfNb2DiW9/nb+5KwIxFScASEt/8M
4WfvzfXDB0NC8N84WZX/uMbJmPC1lMyVBR+JoN+AeZ/IY2u39iezw8cNawwbZqQDWxwaMqucNHqs
hsZFLESvtvNI1xiMDjUkifXriqxRslsNY0tIUE5ktmrAxVvxnelH47qcoIiEUi/3RYs4i9MtMY99
FB5iG1f3rI+AYIwGrW5K+/7T7IMJ0UujzXZV0TZ7va9DnwPUGN2kuc7usIIVVmZJcwPWPN4bTTvB
WkGi2Yu4uOrJwgu8zH9Iqqxd84RxjFIrgmqGUDBAnEja4DDLbdjFNmLhbLisLKLUhgRD1fuP99zY
5CvuGowTQZ/iZGzC56nxwjE2kQm/1qN69QjGsYSGCbjahtpQ/RfTjj03mz3K9zSETq5HKk1Zk2xQ
BqoGxM86NpjZYVDlB5vXtyU/DPJ0DSn8USN448a3xiwWzeiXASLyOwm0Bc2g963OHmlCXyFIWXe2
+SVqyg+OTOL8danS8kQ5XJ+eK3xZ1IUcbGoiAP1f4lHHJdRY2h1GFz3fopnhjFPbRbhVWV9v8hKR
oNaVLOS12R9sVP52OmgHoQM7MpSFAxVhKANO7ul30sH206+20XNQH5ECZu5MPpgyHGovZM1FRniP
469de7NdEz6UWoA8ZxltU37PRuUSY6RLjIWXz3s5DvUORxf/fzHba9h56dbVXPOpFvZHr+Lcmg6r
0wBTRJlBGMsj+22NSPTWxnULbVZXr2RsLSln+j4zSNN6fySfW4t+u87pxqiXPYQTnyhLz851khOc
bl0QEfz+Rc59EB0BjNk26beBlPjzZvQanlxNcltA0wk2CuQlDuPPVRajqW+nD0xnZy9GvZIzi4+7
7fQQ4TQsRmXOXNFip+AkOu97S5LIgfpIqOSDx3duIXAo+/O1wLL3ZvObT5NwUlRUBHM1d2YL4tgI
p2dyn36AkLkrYueDJ2mcGxdLz5sDLBIC97RPM7cy5/myT0vHPMblZRpHb26Gg0ktflMJLQ4sSUAA
1DDxKdHDOJgiTA1RlRAqHHnZzq+s6RGkDzOqDSNy2N5/02d/HgsiZSTqt7Sv/3zTwxi2WhazzRlq
+UP40VNs9ve5QEfyX1znH+oEoo03m4O216ZYoscLOIlKqjnqtZy0YVN1zQcf0nPbVopTiDZAo/v8
8ecNicHHwYH2MlB4RuIWietQ3jWVfUw94yav6oci9z8oVJwbwL9d8nTDms4k1Fa2XgTaMO6jrvrh
WznidufYVP0HZw5xbvxyIl0A0+BXQMb8eXuQl/Gcj27BMmNOX1Qsfw5Ekq4JTPXWlG+jtSa1ZF2w
Im+TevEaaMaizGwQ/RHx+mxRVCEQx2uDzsSxgKsNn1Gsmvto9uFVl3lO/Gfr7UZ38J48m1Vz5ZAI
B42yHTdztpQ2K/OnDpNzCe2Bc6AT09VdI8WRW8WWL/F6yB+TSLYd5uZ7ieiaj71pfzCazj0Ff3Hq
UuJg3J42YPNc4jHHnxDMcj7MajZWSreebWlfUDN9Vgn89veH77lXvDizfpFr7Td1eJka0VSzGQqS
2tfQxXVgRGdOvxsRLQFxpHjnT+9f8Zd24mRDiGIG9KPJdOGYefKmI23K6ZLmReAUs7+Oh865t2Kj
X5disi9IqsufpAnkKrVQTv6yC/yinBYdjD+Snv29Ngwo19//UWeeO5uNxQINpJ/jxMlByXcmr1Cm
yIMMstg2bibnqozZNk5p1T6njTEH6CK/vn/NM2B18IXsbjj8cGZ6c/aNRnsmVI8Z3c4hUlZBgC+C
VLFrw2aJHHZAEzowZHM73/pRE68nejI4Lyxj8/4PEWfWysUXjhyDIDAabeafc09HGuEUKinwLaeC
1sjia0hEPt+hrS7tC56Me1ApamQsVuTG5xSRDa2gj5qQRns7iEHfTVOov8QWG2/QdPoL22IwEAND
CsdUtkPUZ++R5P+YEGOzZPdby1kicYRGXo9WqiB2apfMnc7deNGFWWXiPhPleMO0xYQGz3d+jr3O
P+a6+1nvpuyDg/m5+6cDhgcdWhXPdZkkv21xKLelMOkF959n432MLC0A/JA8J4YW795/1ucuhfAa
rcGC3HxzbKXpVNcAhIrArwg3lLW3uPmAKR/9GPzP+9f69d5OZ9pS/RWcXvkMnh7/S83Ju6FIOBz0
duitFA1jzF6zZewJu+k3pZsbFwZIlls1msO1aWrRnakIarJELveyBN776wf9P77hA3wD0rllzv3f
+IbrH/3rdypn/8tv+Pe/8h/6uGH9iwQGqqfQWhcVHCP0P/Tx5Uv5HyIbYX5UFV2XpfUXzoE9wr+J
bMLmbzHHEfDB4kaJ4vwNsQGxKFPit6FFvwfFo0N1QoBsgOh/MmViZY09Hypx5Yat+zRhLT5MAjoi
oQm5voHTWC+woOroGH5tkLFaE4M+s/MdWPn3aOTrSwL8OvMF00NGQkLexBfEnRHdbcp6tMkqt6Yn
0Vs9xnEAXSqiyxNLhIZrv/dwdUh0GVhl47Lfd8NkfOpEW30u+7C/mRs/RBaN+L4D9NCQ+VGHzbBL
SCAP3CaFsNtkKO1dTKB7B25ytZJxOma4MSpiO7RJACCdJhCn8Yi1J2C1nJE0Z6kOhCZf/KdTln2v
Xa2+SSJk1KthKMYbnHrwkGo+mTqe+WIpMpBn7x6qqbHmHe3gUe7JUuXvitaW5rHzcCHXsY3bLULM
jG2/mEbt6PEDCesJZ436QV0U4s4kMPnOt9IIiHpG0ToHvpOS/rEZ4sKLSD+p+n1KvSTA91/i7rWq
OQoStHy3DbaacqNZzajklcjMRyWlcme5GUK9UnWA1zjpSIgA4OXuPTx86Ekawg3JFkuLptTXGf7d
awHlgDOuQpVwsFqjIiVBolpH173Ii8psmxDklI/PHAasVnzqM9xiDXUKufJQ4QJHzure8he/YILV
X1bElO+kJ71o1S3Ftmhta3Ea3oTGpGGRrgxs6TYrMZz5uutdddnqWh9volpf5D96OxjhhdmQT4zK
p+2XgQMVcB7h1e60EYUo+cCkO/ZHBbhWIp6ZilSJZtW0bT+QPALZdWiNlyiMAQN8HhPOZs13NdSq
wEGdzXMe/lNq/v8F76MFz0Al8N6Cd5W07fIHpZs/Vr1//r1/r3qe9y/6EOgbzDeZC77xLxTy0AsX
VOW/V79lif3Paqf/i50cAALQypQtCOX6m9XO8ZbV7LfVDjgOlEsK28JhuaPffbJBgjYAwZYGFhx7
PKxuhIlcM1vCfudCehtbxTr1MBtuqmkoYmyMGrjSqq/MkrpfNT3OYVfXqwpPR7QiJxpZo29Ap19n
oclETYCVu7RyPmNDb2YTwG1CsGOYuFO3LVtpYoVW85XvRnrAr2RTPsXUx657Fr8fbuqJbl2j+ds1
scC6njKrPtWLQLpJQ+q5A/znmRzEnSRVYe/2Vnis7BHPtwPo95KfSQkEwZZ8RXg270hlyjblkqQ6
dVNKgnVsaaUM8klGXXNvhHPHIkVsPKBwYijd730kImc3+K5mPul9GCXbgqAU2ObYce3Pse5PmBz9
wVfxRaVE5onVUNRyuK1Nly28G7HCwgbUYm9X0fyMPiEKdnZ6Tm6LRVW40ImHbnulb7SYD+zBsJZ/
MsKv676MTYaL22FhWEValnCag4eRrUOjdaONMXiz8NZG5hjoZFaFE+pEq9Rl9LWYp+imd2FqVvqc
Y3wi1kyuDPCiL3M3Ko2Y52HcDmXt7jtnpglEuFKl9803O637a9dL9Xad6ZEIckcYd/hdSQ/C8PxC
H8f3/HxfNIV+ZbR84zx/R/KTl3KCdQjQJua8tmrJop+ZDBjp6sC1MaVCiQzvepzTj6RzZy861mvE
LiWYUypUa5Vk9o+FW/bJaxV+CX+ssfRp/i4ujQRflC8+p/bCFqQ7uElc6G6JX6qjFdKNN4wcpHSa
3fWjKsuVqyGvKocaxP7gkGheHkZ/egC1QU9I8/32q10Z4aeCpvdmFCI5ZBwJtvqgigsXo9q2lVax
xqCYP1Y9xOZaM+I9gEH/mxNlgPAbxIS3vebUr1FP7Ziqz6Rf+2RCxSs889qRch7/Fmxr/a7Bzo17
uJ6fhJk/pJo0PwNoAW1sWtm3BC3+k8MHAr+zsHYcQQnwyIqeAutYHBox/Ag5xb/OY2ZsfYn/iIiw
SL02c7tN5wRtdDxYq0wOF70V2zd51uY7ATGnINs9rIImsrJDRV3wKqxcPKpmR1quWw7wZAd18NMs
P5TWRB6wVQER6KroRgx2RZRDIS4GghWuc4qvQRFJm5p0bIDilOlLXcbpZ95ovh/HTlx01ZwHXVnK
64zyyTcZKTyGYRO5x6QR821tq/6yUDWO+kRCPAml5xKTrgr4bJpgWRFjcoUTQNz5s07a6MCUCPIR
EvpKeklyLJ1I3HRehwyyEckzYIcRbAol2SuZ9cmVirP6AYDRcM+5Sx5FhtWYkBX/M8W29KnpHXWB
yYhj2di5KV4wdzZ3RhEXeK/88EABZthzfIs2egpArql7+6fdN/UemfH0PKYmOhkfj3Mmi4OywytM
iOWGHoe+GgiswhIZHUxfXkx4ftahT/xsZnXfu3Iw4bwjEFkyJFYYpKuNYbT9vsFOvzNjTK3zSDCJ
DO3uQq+HZEcoX7J2Smu4Syu7vo7p5ARV04m7cBqml65KCEUOjf6OBxLeALnsnmd3MtZwTYsN80Rt
qmJMgyG30r20UtI0iq7KHmki5HteO7NFW6rnbia/C81R+9krxhYVqS62nPossJ+NApjTlyaeTfA6
qQnPwmtt8ydgSF9b6Q4s7UknwRZpxYMcs/4qDotb2SufuGozeqE8m+9n+FS7UUxav9KnRL9yyHi5
8lXmX2tVYd5ByQLmaCBSuqwqI9/7Oaj/ugPTZzBRj10XWcTT+gUO0UGNhyQzoqOsUozonoNLuANy
09XY9V3BUlPm5YXmkEJsAuK5d6bCNte60vC21g6BnemAkRNYTZOsOnIFg3Yi2iNzOHDrKcCEMfO3
IaoncJ99cshbO9/XtOkejCZtP0X4965NhW1C6+oZO/uU1Y9t2fnXo+3OV30rtVdZdVDhDWP4lCdV
DU6zal3ibYbp+6RVeGWyiBDjsrSHoxYV/T5sDdpo5BmT52qWOy+p66fBttvb0Z7CzWT1814kY3zH
l01+dvyu+uqp0v05JUQprhzFRtv3o+8DQKmtlczIO4grHmDhXkwYSDf0ddQaNBMIC19rtYOHr3HA
Tpf3r2BPjHzdm4PI4W9q6XFRYT3R/lRbEnmqA2XBJFzbTpr9xMxd7ygs1s9eBMRna1VR8VVEkbcv
6zG86ozQu+g9PKX5ODeH2PcCVGRmviQL8D3JLZVfK+wNN6lXtFeZAX+mo/GPtkxTV6HSYPVYmX09
EO4ARbXsninPOcQVUclct5Y2ejhyh+5ORq13OcN8+aEDQuhWfpfwufZ5xnCAlEaKk+18rqFQ7scM
oduqAmuPuXxQaFnmOaRLpXvVjZuBIKYCj6YYl8om83Ic2Gloe3sXANcyJoZErE1fq9eFgcoEhqP3
munEk+mJeLW6trrSotK+96IINIw+istB+RbL4GTeUjvUAZESas4LPNY4/fazgng6lcnGT2vzqvMU
WC6gpGC/yuq2wsv16HoKwIGr5bu6ruy95qQlOhYHsJrDxzHPAB5plZCHadbbO9eOrG8qbsBvGAqj
ezf0/r1hp3JX1q1JJHSDODpMY2tdQE25BQ6Lg9/sRx9eV+nuB/QI60EXlx6nQF47pJgrzFZXynLG
o69Mb2skWv0jBgKjgAIOfhCq2g1cqEMoadtpXYZTeyvnXCLPkjCzOToEI1229Wwn2noYZn/eh0bj
PrMXMB9GAXAUp7pwf2LI6z4XlWfvwky+2HXubrXUvxMmlBbuT1fsOwbq1SZLHp42lcbHQTbawSnN
FqyNBXKfjzYB8IlsyLFrIfUezW7ckJc7XNDdjhiaVrsr0sy+Ddmb7gwEERedk1npbvCglG4EKt2U
FFWruxYwujZt3TxR1CluiHm3SCqcdYv4r6nc9RYIhlwRdqMlhhuYZNbcuAYkHgCQyWc2aE671lKY
fPUUBp1MQ6gnmQ8ww2iM7AC32lgzsvPbAU9LvIZCkdqQlcCjwVCdkARmwyenafCLz2I4OPpU3qis
HpgnwmkYHL77nY0vcaKg9PYZMZ1XtLjYTIN8GUm+NvXhvtfz6FHPqvzRMtkDYo+erbUd1vWNzJR/
MWeLBSKyw4Puyo7QCz0V+iqr+IKtvCWapOubeTNGIj2myvdrmAxG0rHF9KugqM2o/SGK1G19DpBq
MjxqlLV3GfZ2thkVkFo7j+s7R2vFFVlI07VfN8bGzxLSGIijOsblMG8x+EQvs+NdpJbzEDlYuDsz
uS4TG3yJsI5F5hpfEkwuq2aiFQEqBrM21uoXY+7Nw4Q4d9UPMVmBHTAwKeZXkpa/Jq5250k6Y37c
O0tqRLxq60THqV4Oe53a6TojKHrkiHCR5EaxzRFP8FrErps8a+0DyQJty+YGLsRNbyXiqrWtz0ZL
LvPY4wmPsizfZJlH4EuR82BgXkPqxVLiCSFXlWuVxyiuxa7svF0cldPRS/qbmGLpk2jKPFt7I1hx
3SmbHQl4IGC0cV6HWSc2czUpWC7F3vWgQsxJKj5PyIT3KaCtNSChvR/a7g3Vm2wtnTK7Khl+rxod
LepM4UOhWieQWjgdbWBOsDryZNNHg7We/4e9M9uRW8mW7K/0D/CAg9NJAhcNdMyRkXOmpJReCI2c
RyeddH59L0qq7qPULR3c93qoKqiUymCQTve9zWybhT3HHDEH5wzF9sGoYdm2KiY+XozAIg3e6LVV
crIXubnzbb4cXDlOXENFn9D2w1a2RND9rWu9/9EC/j3/7DUpF6HggxRnahNS+XfWNY2FKYnuys45
IhJKuJnImR5/fWwNRoy3sKXqPsNZhDVHtv1PiXOvseT1wyUqIfgKH0zl9ZjzktW9JIIlOztz05Mp
jByizcr0DmFK8fjn7/manOejkHTxn7X7DX+D+7KO7HfyTfio1u3qPe8I3j21SZqvf/6c3yDr9YME
olSafhs68DVnjkebEcxXJeexjc0hRXxxluPs7ss6G+6xHMb1SUepnfHQq49tkNBRT0uS3iE7Xpvr
OOXq/nxJvz/ilT7+rrFZmdfX6q/RHuCf6DLO3UyUkF315ujlEx20wH7K2dkk732eR81zxk7qh7b6
P/jRP+BHCK9DKLp/D5ifm+kXuPznP/gJHEXAP9gTQ2bxWvLW/ITKIwloRAMJXu2gCfieCPov5Nz7
iyhwWDiGJRCXf+dl/pVlYv/lSQaH1uARxhzXf/W//+uXkVr16s9/3zCA7H/FklAsMtkH7echLndh
/VZk/e9kUzUMug6y8Mruqvli5QpItnCLR4qK4gtm+st5igfBgDu2RJi/mLi49byqf49Ro2o3+N1Y
904S4FoPHq7vhTfEb4vFjcWly+b5czpkeXJuOq+j68QEydp22IMeKFgp8ucSqN4fpgdYXgzJelOV
eIixS37R2vjXuhvDt+ncEFq4lH1YbQamCsyubmZctDi500hkZ+3rcp+nXjcCIUU+IrnKk194lcuv
tR2cE4YYb/No1pDVnXgs8F6hZtNt/G3wluousfRNUY4pWAAJh++X2Os+Ctzu35HwUm1do9JvFqcP
JX7iA5n1c3DfSo2j+Ww8dU/A6XyzBD1p5BEEwbegsqyHps4nvQk0fisMusRnKVrAHipnJ9tMjSeu
SQstMF7LF+I9Zqjjj4iqUDzKWO19HafvHZjXeeuFVXhUDGcGhGPI8sk4aXo3+uPZbwACTtlUJke0
BCGnktBHu2HYYbdUFfaHabJkx6VOy2BjsGEHMHLcEboCbX+yq0UTfTFUzdjmUpTZ27TU40VGHEdu
XHRXY1zkq+MKOe1u00jMy+bosqZKoSQzazRW1Ia3wjRRdoiZenjUQcVkNBlPp8Ky1afUikOChzOk
U1uBPPwJhmC4coLQ2hKIwM2JSgpnq63LOyfATWATJkvOrJFZ8wP8QL+gazMbOTIze6H2x/sHsy26
9DgJoitG3OJhl1R47hHGTpBGOvbbbM46ssRk2wHRzClGLhn+qwNRKClw4Zzch0P7TfFbyNgYli7b
IcFvvk1JUYqNNyEtwEl4GT7XsATWiby7kgYMa2DCGbs9uYO5d25rSa+Gwfk9Emm9a9raP2A3hig0
9yhHnCbyqA0zZ7pbaAbzt3gKx7PGrDGkE9o7C+lZR9r37JEJn/S+ctmlyy88XZcaAiPPjHtLqFnK
JCnxfwCUt5ALVXyb4Pa6qxwMvhw8oN5P/kTYnnHcN0nIZ8Sq2+Xl8iTUnIAPEquzHRwwglNcO+3B
amK8UnlDt5pZnCszCDhv8iV4vXGLW6FekmmnDRbU+IhGotkru6223eDEhzwl8MEKBiIliX4kv9ur
aIGci0sC9k1j43YzN+IR73Rcimz/emlFTKZXb9O81+Yk5477Ps4zyUFa0D7XYc8KFHVn31rETMud
UqO39bAmP2T5Mly5IJT7DAns2SPJ4Xr0lmw3dRXxk/5IOnpTLd1Fqm68cvOxejROLUgQJwLkSJM2
PFqRelhSXsyiyb8tofeGPN+NLMPiS9g3YpdLmRKnlqtna3TLW/Lrgq2qO6xFZ9956gXI6SasCFKI
FInqwFszBSMJ2vmUhPTlglSEsbj3RP02En25TRZebDrBUz4kj+CH6b5CCbSNO4ab88zW/mZWZXjq
F1nR5cj1bjfTM7L/dGdrE52DRix7LIP1MXSZ7ZbrbCvbU7GnxPDPASPjjBcAXJERrsYbPyrsfTeT
KQF+srzzSiEwP4KbSwsqu5mJjKtgHIJnpj/HSzvJEieQRLGnBA17xybzY+uzvQBHrWL+5Q7zY+5c
neT3i2ZvLJI2PDWolU8jYwDXk2Phl5KoZD7E7jJu8R7DKpY40i2ufN1tBRJzDPoqvBS9+xENHj1l
kunDzODbBmAJx1OlsdL2uCk4X6fFPl68mvY2Kbnbrpfzooagup+zzHCIhJ5GmrrSglv8euvrzE/V
Xa7C6Yu2sZrVdbEcEXnYexujQqCJYDz0KqxeOnzA7tMhaQng4fG/5DSzrj9at34x13eOHon3wSvr
GYua8psyYngfOIl4CqiUHrouTagTO/tQtmK80csQnnNbAFYT71LsmfPGWJhhz/EpE15zFabK++gp
ljQKiel6psq8CZ1WnWYsoe+U8ovtPHQjb9VknhKnIjWmspzsFre24RrsUl+DW8UnO/VB3HNFEogI
2TLL5M6JVH7KyE+8t4oxCDeFDoNtwp6/8/LBJchiSBeM7Nv0UBV5dYvHdPwmxWg0JaDVVx9M5mbF
ZrF0du3qQp2UG+PGuDjzp2oYi+1CwMczVpbuFrfwgJCMEoeHTdCpN10yuddLGk/XCyP2CfEZ9jrO
0qWPvhydJ9Jv3cPSMHBkICDNVpohfdd2rbon4IwIbTKpMC9cd3tO9PkjuG757KWCDmaUDhTFRAIT
Q5/LNmdVXvn98DDgi5qv3hzOMLzYnYwKtLoMkBf2i7EShJrNDMP7DsekmImFoZEjJ1Fhk7WwNKl2
N7U3VvvRkd3OeBqlfWvPyxegGrnHzpYGhsTSYMPUGKh139NWJqkZj5NdPU8zOZW4Byd7FmmMl6Yq
dyDg5YMHyb7DMv5qTKx218n+55jef+rjf6iPKR9t+pR/Xx+/+6qG//U265Oszn4plH/+y5+FchD8
RR0sZeQxJURF6vFLfxbLIRF+Pvk92Ih8F5z8jWgV9l9yHT0PEKFK5m/WluhfxGvwFwezRIUiv+eC
yOh/UiyjX/61WBYwrmjjsKIhrI6w59cDRYkRU1ljsndWVTBemrD2vU3ttqupCcFa4KyN2gA5OI/K
sYg9TUrKkRmjPduZTkXaW/keg7/g0A9R/8TAkrWJvDJ6m4VDeQTKXzOaxmhN1iFDjbjogU2mSP2z
iikyD2M+xgsCBTER4Y4o3d+A2cqdjkyx89tqPnWxuKrDYuR9MElPJluYvHFqFcUb7WOjGsn8JZqm
t0Rax5KMKQURPOiF/OrSHDJt2TvsRscHDDicq6GpM3zTazXth9gqNWhK3D36psuu+SdOu+vtQB/b
xnrI4jZXuxS1wzpxjUH0RJIJ6Rv2u6Xv9QXcyzwT2eQdTK/Se9zM4T+iZf3mJbk9e7eS2S7DDuEA
a65x78Qz4AkTLTZ2jxo1J+1zF9idc4mc7E1TNP4mYQu4CbGJDnUJst7ZzS4hGo/40EwMTwVylHuE
G5AzwsPxrJG9cA4NPin0x6G17KKRuZoQ4nnvthpG2WCQxDUXKGEGsaU6JoDNCnAjmb13DGK3JydL
rwNh3KMzpndJuOhh5xpblDscKN2t8CH46jJZxPXAEA4K1VoOJLkswyauhhPzA8MboUyeb1o82PeW
dvutyA0MYK9qn+fhj9ekbJyG3H6f5S5KI74LRq3D27g29lU09W9MYUDP4Co/YD9qrpy0DVD+htgQ
4kAGzufvANqSR0Uwbr3TQVMSV1N1t5C2wLRRWaUBBuuNvEtGJe8xiIuhrwP9PsZc9cF0Tb73E0mR
sbRfUZwmBhhlYYvtsuQed2t1NUfQqbmkaAudmfCNAlc5R8bsqFb84HjDSwJ5uyV9ozinYMTJZRrs
Uj/MUdJ0H3sw+g/21I3fMgz9HiRH2CVPOuSUclU3+Xjw+QpWaDtoRug3eJz0N6Nrf5hmQGKoWGvv
TvZXUVcfgmlq1Lby645sJzFuysyz71DuOquHjgnfh0k6Pi8WJHWu4xJPx5gcrKUaRxTcYvTzQywb
KpISHugDHVJj7zAQztq9sro1UANNLZFoxt37wUBBWlPOPGioU9j11L5uO4it7ewYuPHWvZ985/2i
ovd2T4GMX8ueRqpqT5HMSDUTAW6qR4Bm92gnrnyH0hGNevvVdsfYbBBL4Q6KPPLkl1qHd2kpcAKI
8L/PU+meEvacR34DR7an0lvg1QsCvOk8Y+9KGpgU6bwdEzW5NypSS3IMY0ZHkZC176sM4+XHnngs
Lkkd8M7BLnjEhKPvivYGH1EiYrScD6MdHY3w0nNRLLp7cBc3rE5j7FQY4KOxuBQeJNw+U7Rom9lu
fEBaL94HXpPi+Ro7e8xrJ+oAy9o5rQzfEQNpfOaCLjTb1mpOkB4hdBKCBl3r4MdGbyLbTIda5Fj0
zWXxMvueIS27my7kJB5ETVgEyBqD5qFiwKjoc/8hbapi38oClh1Z2TbUBWFmXdVd5YW3MMkwtkct
4CQ0ISI3k/Yn7gAxA88dcYlnH4D8ZoZtfDslu3QsL+Ccya4qUYSBrzfhfra86pC3FzQOL248y13T
K/c8L/HCPJVqL6VvNzfO98kMH+qrx7y+c+2dv5Io50LqkJ2q7x4wm/KeGR4gOk8iD0h9qP6taRdz
jC3Y/G1UFsX7JaeFEmj8L4yI5xs2iA/ExaGw1WNKskwQ9dSv0sH/Xd+WS2K+jemi+dsgOKTwTPiM
ZO14ZHTksyBcb0feH5RAKsnEbFx7PMcV+dYNuUXXWTl+4GBB+zLg31EvHfVQGTfWshnaaZLbqsqG
z27NabMPqNmuCU+MDjpxnhJg5JNnVfYlg6ogbjPMj2WA3i9dyERvQ3vDAHG4J/rRbJ3a0ids/+2z
zcgijDppjHIS2DwGoX2Rw2RvgLfCg2pt93oE87rMAEv72S0fY7kQIqcSCLA2IlYw7rNvOAoRjmQQ
JVPZsvdOjsbL1XO7cxeRGbPJUXLsoPfue7JarWYmM8TnFb1JcQqHP5zDbVG2Fn66RbTz3cyhze3i
wzR2lxlLVOSds/riN/28TRih25Ov3V4PHq36Mor03C/RJ4y6q3Pi91+6iGjDsZg+VRV+2bZjnP04
ctw4fXoOe5Wcxqn0dlUc3mJK9DiQTXfrVS6jeJikP0wiqw69pW4Tkz+OtrIepjS/n7mvV/HsQ7DY
5W0SVAv5RgUky4xM095IreTBX1S/Eyj8Qef1OKxElXkjChyymUGYxGOHibC8WvLBjDdG2UmzJzGM
jt3NZgiRwfZMkm7E1Bh7j9HmYu/TOGqXpyqzI+tlUu5s0OAEIbkFvoKARwyJ+hSlSlmKfQBaYE6t
nz35QS/z3aIXShkFKnKrC4zutg2OYBuXmEoQFaevvprGmbGBHZfuDmLRQivOfPo7j4Skd1Vjz1cB
uprL2NXq2DFvNCBVCGZmvkyhr4hNndj6SwRdZDoO5G/ay96p2DHDwpIfTR7mRN6OWGvb0ehtfDeo
HsNlzK4qu1I74Ms9gW3Twbhh8qVzif9Rw+TfKxN2EIudc/D6gTDcCmaUvC2PG1SYYj6kdpK8BYJo
d0FeDZu+LRRFR+WJU9YvQhME4Y8AciPgHacbQQuNaL1LD12X7ge3b0n/cM0YhRtOLvvgq5X/DMkd
IjkoGJGtY/F+RfJUneyYx9bjGanUeKH1tc5W1+HTY6MnLjaoqKM7x0fXAU0G/HQo/C4iiiBa+l3q
jWSFISZ9r/w8dRC62vkDBsrdYx7lk4KCRnfSOIwqQLbOhx5EGCunFIFNRw6LjY6jD9Qm6M3wrsRO
cBeryLmuoPh9kn9m87J4mThI5R/BZEf6bZhwsjzr1W+tQFigcPs/JZm1gho4NO9xnquA9hh5Xiug
jgElpqPOeHTb70iIzbdJy9TcNhk9huVaI2rNcsFOP+tp79i8F8KvlLwgZ/okAgJkDHF9FXjhGHe0
2OQMg5EW6X4aRhjpnnnZ7TBICDgh0+oO7jx0trJIx/3g477pY+AfTdVwPY2Bf5ZpSMtfQzs9qLIf
i73y6/IoatnvIx7aFfIjEtBKuOMvcxymHyJq7jeukcElFmktt5nRAdJdSrNdnDhJdFPZPgoDE7wM
lafeAWnT2ia+OJTWgu5r9m3Mvs3Sb1GnyPdeK/S0VWHbM+IdsA+UbnRDBoT5ShgWnCs5Wh/ZT7Or
bLKcvSH7+UXTmaMz6asgPlhdlpLQZKOkTAb8aA1G/4+j03h7X071pjFBsScpIDpGM3HG/qz1ZQn0
dGtUMj2qgKhWcrHnbe7TPjdFm3403TR3KzoroNixo9y0TtvvO1cP26qZs9UnvttbMpUHl7GzL27t
ztetypbbsFvap3ZyAp8kEQCzZnDUc1Tb5UviwGfvfJNHV41J4qssKO0ru407PP38DhVUIokmHSaU
C+hS3MXmAxbf2mDn0u5NHTjU/rbc+36Mb3mA6IutuaoPk2z9Y15aaPtsavEWx+3nBqMzImf6/dB2
IL/MEW1yonBuc5iuC5uE3vEC8rIEeg0QZefzCtr01OrafbGGRBvhVGRnaNMBDire9V7klzajRikr
Gyg6GsrPaSH9heGZlJRAXIe+aaKrvshqTsNtW0bzjXbd2TtMvWh+TNP8p///h/4fWTRTH/++/f8/
JZFYv/T9P/7Fv8ZJ3OgvCDAq2dUZjMHk/9f2w9T/JVa/vNUMNWJGD/bqJ0VGUCg8Nz+OjYjPqNw6
8vGz6/f5K99mvgg2KxA2QML/pOv3nF+a/vVyHOxKhLOaSQkbCOBXhoxm0VQVaWdfU0RI+beygiay
d9PkWt2ALSWxJ2/zMsmGgzKYeW6VMr7/eY4xxLt2Gp/q8dBabBAcTqHVFFT7MRvpJiwL4nF7u7KQ
pPWiJe+EHIo50daWYr0j/MsrR7N4O0walAtdErTgeYndWtObdFgTzjA2S9bkMIJ/3Y6yBqb86KkE
bThVRk4UyhbEm/DpQw0C2UJRqzSurX+w7Hjl0SvAVajJGF3nP/CI7uu70yiJHbda/K+tQgqFujkJ
0tUVVBA4dQNtFvGRs5PV1bcVcDPPeMNEXJoLecP3Qd+czG/+trb+GxHE99nc/y+P55KoByBcMeeE
vccN9tUDC3J3rhrVJ18cOoLiphVZQjqXGDuVHVMLMUyxqYIspSIvUjJF6P6YeIPOYXMrPjazMjAK
wUjMPQN+mhDp/RInTN0s5cyj2A/Dki5v016Sy7WXS9HJ22UpHH6sigSRERsm6scg+gdlx6+KBxHY
3GTsP5m29lFW8C78ugjJipgzqyjrrzbJMPLJrzOreYQvbZb7P9+9X/ng9YNWQph5Xyw1uHmvh6wN
ZnQRiG/8BXgO1yDmPeNCkJBt84bPXpCLu0mRmpCC5fqlNWxb2F/9iOS9zr/9+Up+Bdu+XwmwO8ge
7svgd6891hzACEIVcvlFq7CXt36LLplCrrI4ha8SJRdf/sNNXhfG3xYO353NRODXyiIMf/dZdTN0
RG3mu18weQdO+koGWZCm57gdWQvgGevXLo0cx2j/56/6yr1g/a74pQCignFy66PXg9Y5otti0m71
RZXCr4JTFsX1GyxceJm3Q5DESXs3R0tsV9cNEZHShipOi+VtroK2JXiyZOeINwzOVtEDNUvA4FqK
YLgkcibpkSuPkxBVf/rzRf+2JFH5rB7SHhrW4Hd7YMtJLNCmwPtcjkS9m11nWgsyU4cLwuh/eDK/
fxYLn8lk9EWhz0nBCfF3lYLXl6pHEK8+z1SUIc0huTH6MSbihyXx56/12yIgt8ePBEYDwsGW6/WG
5kRF6M6uXX+uzYAuYdNbKLi+aUbC/JemqWTj7XAAbob4Hz7X+f07RnxBl6FIxxXub25VMcFNc9v7
1idKK8ddtrhNZmTrBmGb9vbW8UpXlYBMogiICC2Zdth1fd9HaNis2dXPWbVMPQhqOC/Dp6R28ujg
1dI1F78yQoW7f7hLr7BwAQIOJPv9wZPyFjqvl6yfIA+txr75lIYZKMYmJ9ZyuVdy7nk+i7GxDj5G
qlXy1vLijPWhaiE4DGppDJtlVIjEfOZZVvk3qdZhUY4/UdCIaUdQnf7YgAXhVvrRn8dEvqgkikh7
pbMseOigv8Qdbep+kBzDMOCaJwJEtW7RqPJSPtA1cxk+xGk7zO+x1qSE2KA+YWBjR2PL4DMxNJns
8oMrOp8V25EjMaPvEHn1VU6jkzkbOie13LOgI/8FyyfeuB6OjGt0UNGRfEv6rfNCkGCLznkkoGV5
uwxeoJ8ZUpD6UWFFws+mdc47sSFCqeGZuSlmOcwAwDUWZpsTR8mmEqPG5sus2TtpcjA0LbW/UVPu
8pPSyWJ+JJOBquTR13MKtzYFFYeZgR9mC1bUwInZ50nERxPXE/HjSFvXT7MSjARvPdSh3fuO1GB9
ioXusptS1CFjL46a60vKfNZ4Nc7jzFqaESZz6zKdOeYSapVyWNrxsJ6ZXRhD15/asBvAEwj+bgsy
oH58AT+Htpw2Na7HoAm2HaNd3vh2zfJDobBumCVJUBa+1SqW/E8WtKailW5BXv/1O7q2s/q9l8V+
lm5Zcg3DTl6K+xDOt15m+GhYbzZi4zV8p+THXRVFMXHn/JDGvT9NE83HFSmvIzHTDGatn+hZAVWb
aWPJbWkNiYtmx9a1LpcmGji1vKKpWTR5LPPqsWYeBfgtx3mI5dISVcs7pWsmkkg2c/uSZ+bNNr8Q
l1snDg5DMjBHdmWJOTOfUVBp7mEz63yNuWa/x0QpLDGMBWEJxrCczrGsdZGhJajX2i13ZmxydkZS
LfIl8qiV803nxbpO9o1FDilTaa5mF9j3i6f5Mo27DhztoFoEf0pCFCj6KlIa/4JdYwgsHHZjDkcG
uJ4MAbtx7zYDl2T49vyf04gmIt+JCN5UbmUQ8AqCoxSsFGheKU4aH0suL68ypgm2cwyrn90qXBr8
l2wU/GEb4d/PZeUiWu9xpyvu4IiOidu5hMG65kpKQIFIAtu44MAE3bpE19JaPxPxyn93TljyAgc5
ytpbSseFKkNMGe+56c2ybh5pQSGWdwA7vNIiWn9pz2QmT8JX1I2IsFvH089BVrjcBXRCrTInPdsq
xwsNQwp+YdernutjxntcV7WXgVPs2gIAjZS9sPTnfpfbz1HqZ5HerXkC686EDy7JwtIGugaWa73D
UJBoAzGWLiVjv9pul3vfMNfhbkO1GsPuowr2rObomxp5K31f06+n9lB2NpnouZfdNU6axYRtMq29
7laZNrZzcHmXmWDOFFGGJO31Hbzhdi6VsqZLwQA71xhbimfToRpo/I81OBNfpo5zJK5PUQXTV982
qokAQaWdweDt2YjZbvaDl+SG1LJ2bKJoA3seAhfFrhzSU4wMY5XwhQXbrPy8TFCJ6brZGr5zxMz5
AuXXp3OaJtdFk46ETgwzqm0WT5avW0owTEwnHpAAruvSHmfFGoq9rCuSS7MQytkeQCHG3rkFS2Sr
VB2+xwyWFTwPgE/bcsbuVk3SZcvN627kKdWkl3IWNKaa+F0RZB43aeTms3LtjLR3fWAwYeInaWE6
/m4glJp9qbB1NT9EQ75WhKkYE7anVuAmPV2G1GJ30NxF3gXHHRQLSnc9ps9nnn6Hp0toElZ6WKqF
C09na+SjhUOSO8KphF3pmzYtIhoAX7I/MMcS5XrIMsPdsRxn6WeNxaHcG/YHaDhL3M0gcWgE2aJ8
cWq7NbhvHzZ9g26xYqZv2dgWaUGfq5Cp3ZuffQi7/npzJqSRuAcVPbtqtE+YjfKs88pm9OjeQ0Qh
HdOw8V7YwGhPcQcFdckaDn+z12YKuOIA7S93qYHm48XOx4Vy+hRCI3MHfy7rKpvWvzOi8Vi4Szav
hbNsrHW7V+RkLG8di1Xp7b2gj3pyE1cRDe+nBTg4bEWIOt5hpNMJ2ls3Y9vdMZjQDxb5pI6RH3A2
KPsnu5rL5wh/hpw11JMvfyXrVhcH2eix/dxWnDGXPqkscRNzpR7JcW1G4DZ77nIoiLUtvwjkbP0j
RGXVf5wWp0ROF1klo3xWOTSX1gMSBHHP0Xi22054SKQO0+SH+rbv0nhuNhK02Ln2So7VPSJEzQwI
zwjQtpkBvuBcag3Avk2Yj1uL1KWfkIyLwIDmbdreMsN7xudG8STLwYgEwkkU88pSuybGkyHi+8es
0zgh/y/lJCsx8S4nQoGjrFzsfpVNTc1l5uVAgTYUN5NtO+1BMybt7XwKtOU5yd204eCTQ3CljBnD
jScG18EGlR0O0SPkWcQgjhsgDgUMw2KQSZYTpoTDrmvsiRFssDr76EykjB7iFkpwwEKlJKQzjT3f
um+LphJvgEIxbTjabcB4EGb1+Ew+I7TyhhtLYaz8KAjqXd4OBHOVG7+Xsn8D2pjAE5YDvFZ7DGc/
IVTKJmpU7qJ5KYtjnA35jDaIgJ9mExWN5+JgzohrF35ygJvrLykudnreFXIw3dco971x3I5MsAVI
v5Q/2OQv150f7sbC9kt5jCurILPaCayC0E3ZUtamX9MQI9jI2RKoOzLF7PjDSkNLbyBU8hY0FrTw
/mf1TYJbLB2Gs6sGuQXOmOuB2lYe5PKbyfhtK3ZtPPWxpp6ymSo5Af/6VGMxRHR76Gez1pq1xThh
duy9Wa/HSsRGwstNUtp61nKA8zqkQq47HAbAa4WZWSZe9ZHkKiHr4Iu1U3hZusSiJPXTTnP0kMue
c8oMtZ+4y9EEAb/zMPrNWv3hlbR2DkHuLFwtU4XYox3Hrsrki4/xF5fitFZQrEZiA1hDO3Y+2yTk
OJX9SpO07lG4MPUvk03tZiEImFr2sjzM1kMDZ8144gyvlG/vtVPLxcMqxCWd9VS7dPzWuRormy9K
XUKmxdb3Ic3ZEMGyOaOn0BOUJpOJBm5QWwfryRkCM3OlfZIGfPYYLEGzPGnhd/xdE0czv8zOm5h3
ScGycf0qytd9shABFhxbN3cirqhmFMzpP0Z9tNar6OLYbdxh7OUnoqnq5iDdPKivkwaOxTkMbbvW
UnUbrCVLCj3HPUKKIgfn22gpA9E3lcj8ytUHDNwA15SYYGIo5t7n9rOHm7VE+g73SFWtp9TPE0yg
o9XPRWOviAWE+nr1jof20EIJK/KIpM2soukoUUNSuIacK1zBqEgqxr77551YOl6hzcg4FBVpUGPg
99xUAyN8u8IhRpphVJQy3LLMpg549Csig1/K3gF7+vEYOTAdh2lyexyewy6e+cZeXjs8o1HpwOlv
66Rg6mqVXdhx9F4XgZ8Xp7SVSJ7P+JNK/bwgn+JbORh1AT71PbrM9Iyt41pU2AMDTRPhKGbtiUMJ
aP9Sgdc58zabbMyI4RpdqpTEjddqXjctycYnm6FOHd4vQ+o22bVEk831mAUlkNp7Xm/zVTWsmsZg
WKyvCDz8CnjVeccPxFqshZpT0hpnnbMuMC8es849dm5Akvcu+XG6plonHJpjM1GobhHUUwVKr1/r
zUGu65Gwo5zK2uYO5N9QO9X8gf9//Wmqkn65n8ow4Lh0Uq7LJbA2WEvDQo7JWsx77Xq1P16PYvB5
LvhMNTzUXrHxVdfeTPLyB427AyP5JLMUuFFWHWsBF3ZDTZAfRC/WtVvWblTfVJOToPJJSjip8Ypf
UHkUtfCsPNvRIjdX7eul5yvYrc5WDAYn3HwX6YaWD5161n/U5L8i8VHF2A5sLtgReddicgZCsmPf
ZZ1Vtrs2gXmL5v3Zdub1gaBBpryk8eQ5D8ZfzMWbXPonhkHMrI+zS6DFR53ixkzV9aPyUYmtqTVU
E/Z8WwTbBYXBz444XOqIwmBOEpvuq0Z0w58SepaeRGii0z6T9d0t97albRvha5vSjui0T5R1CmXr
jc9yKb3R2lqTw/23UB6sNbsM1yqsJ6yT9w79wlrIJy1M4nOMayZPbagAdJvdjNYqghvUfk2NEvnN
8pa7vu64i9PRMp67gEw3tfYPLCfp8/FAe/GybpUtezIjd4E/DynKg5mlf3JCJ6VVKULqqB+vXq3L
tbQqLXJm8WTrmhJJ/KC1WhdGPa2wmBV7Zl2SGAdP9Z0t5rlmBj4h1SplxycWe41yC9ZXnG45aW8k
w6oUr2bKk2Oc1vP4IOdgUWeixJ3yFCqXnoKDzRLUB948aLZOWRYNvyYSQ89elePpwZOEcmMX304/
ukaisQre0g4BFJsUBf8otwpAzl1t9PTaBf5oLMp4WS+6wfTAJFveMpPB8ofrYLjAuIOFTpNks/pJ
6WDgfZ8hSOPSR2Likmo1q4uHAXOFWhQ3QQs4wg8uhhVl3GLdsAYeo5UiKFRZVm8klO8CM5B6dfHR
a+a1Qzc/do5oxsM53lROsa7KP6NGryFdMCPsDHEuh9AJyLN45bXIiCYZT9CAn+YY/xUkPKlVpv7O
Esjwoo0ae77vP3zka1Rt/UjaU8LMmOH7fV7OtHUd2oMcPvlyWtmbH0sDLeCKVf752/3+UYhDVw+y
lTCCmnoFUrpp0i4adOJTJuJ1f0Kv5WmKQjZr9q4/f9Z3EuPvWDW6G4BXDzUE01u/s1LKRsc5lYX3
afaqkUZmTCuXlegPggmObdpXWCLul//L3Zkst211W/hVXJmDhb4Z5B9IlCw7kltJjj1h0RKNviE6
Enz6+x0AsgVQlpPAA9RFUkk5Ug6AjXN2u/baZorSqBLdKEii1NGWqXhZqRJ3k4UQlQ1o/kSGp+g0
c1/7SHJXhAiJZTD8/NIytzv+9PzjH4lKI9uNY6sAgGD+wHjYFwQicenuLGNd+sqe58BAibAQ40oI
9fytjvYcmF3GfEA2x+Tf4+meuFG+CvVgtnY8KByai1VjB6BgD5Y4IubKhZznFy83LqEofBhBRmdw
TzhMx/OM822h2S61gnWme0JHlXsO27vKR7N/oL1c2KyVg7+PM9Hw502kWnL+Fm0XG6+ef/exmKma
Qo5OkpYyKQx84x0J+nRf7xxX+0JOgtCx8TyyVHZiiXD++TuNpUzbsczbMkWEu5EcG9XcIG7a2poS
KF/AHFrhFfwzIjT34X/CyHuq8Bqfv+GQIpUCDSNqSDtT5DWo8JE+GlYEysA+oEya/EueUCfyznJt
JdQcSrHhu67ybbRXThin0XjOKSgGD8v4/AO0Ix0en0BcLWZ0yRpocKgzj0aeESV6kZJZyZetJzcQ
21DLopmHrIfnBC87t6XOPeEawx0m9HefFJcMiHS1s9gsAVm/2nXCiQNDpHhI/Tec4hTwOdHCIbIT
TAIzElO7WNpaKdn0qylhiba2doYwlkAk0jpdeiuZg8+8EGrowbK0KpJHyi7fMxm5DknRndk482r5
yqe0DCIsDSXhWxV1IdwuKVctopjC3wpzbmY+vo1VaMLEZ1me8VhWl6AvcO3RmmGoCqcpsMvW41MV
4Syvglgw3snAVpC/7QY5mUm13tciyZKEpGWfF//RhrN0MUjXsCAvpV1gvLUrIgtPkg/N5xRSAHxW
NytFCOTQhIfq7VPWz99S6O/BB0fVwpxOjcYWvbljkklqTkAMaVP67LimyDFWMEKHV/Snq6H0RqaH
jhvThV0RRO2VlXAKpSgWT/P8Y4zfXNMYMYLmhHmTf9hjauqE8Qo7vqX3OQSIF7/24QeKb1TIBPNL
tSh/QYQ91iDMSDcsjUyRyVATOh/U4TFjLJ7re1lRfKm3DGO6NWgqYlsEQSY8q+ffSx0daVYXnL/A
2Cwqb8wAGXkH7m4vR1FSqzdJUco2TE6KWbrnLmlUIl0/2GEdTih4x/zLImHDvtwbmnNLsGbk9klG
WpcUDCGPqN9nsOrghyq0uOFhM1WH2TrgqqEfSgNPpLX2kkgD2KWZcghr2xRp4jCmOnJdSwqMEidS
aGCLXFcSlSKFfl7OBgFBuN++kiT0aHSepLKrXz0vhJG8kQEEgZrMOdUt7bgQbBhuSb9vtb+p4kBY
ZgZMiCPH5Awi5+dvJbppHu9n8U1RXvTLOFAMokdHOht6FHKqir66tvW0vVdlkDoN661w9StUPSqo
q73TfCgiQTj6RJa0/1NeVyJDIO1khGvolshnEgtmaDo1Lhil8koKg0o6XBYcVToxfWb07l42WkXA
dBYmK8Jjn6ZNwpK+8Ee1SBSRJCbfcnYOtkx/ynmdghTVTg5GwF3AuOMOW11AXitkQEu6CDzxJQMF
r4We1hrFny7L3BeJ5b6Exolk7wbUPLB7K/BxLNgotO6lv7C39vDzwUHLDECViZQyFI1MEZJHW3jL
G9Q2yLm7qNasv6HAMNRzlfLohRlCnUKO3yvPXZ2e6sb2oQ2le5bZHmoY3dYuHaQniV0lFE1d7cSR
GoYGml65vWGmNc3m0b6AzMaza/XCd4L3MaW2uzrT6cE3c8kDXW255lt4ldO/oKMorrBIHlyzsVeH
S6kINDjJ7Kx+DesQZDig4GR9SdYwvJUOUklwEMGieFo4+TsdqxSe65EElW5Du3OZNdszauLRLW10
+usoUqkSBFlJOi8Nd5TwSiX6Ag7AgO7KhYUCgLCsLLUst65V7PM681LFAO9teqQw3KJ4qQZJcr2z
tOrWpzMWHJQs6RDDkrf7HFZOcR9JWf7R1IsCt2hVMc2hCs4pEzTZaUK9aH+63zm+dFLpcf06StKz
cufAhG97QfCpsoHin9gryIPKXZ5eH4KKlJgOaTbZPthpZFN+r5eN/FVtyuKLYh30G68yqlNvT69u
aBU+/F2N/4uZBUcbAvdLoNPwVKgHHYHHKqNw0pAuiXu6hInnYLIGmxxrCniwX5zmIW6BrUc8paoA
MaAGxU6NY6u9GodqDVzlXtlBEYkrgBY9SYkD/CUDHq0PiRqvPvjFiiFtcmQ42VKroWd5Wfs0ke2j
EjQUGDbzbW7mzutE2lo3mKEC96GKyts4xqarZQJduloq+nu5DpJvMVDgy4Ss5ftabdRPDl2+kGKl
ipyduqH7VouZgkkreWyS1AgpUSmw8l3IudPcB6lbkmGvoOpxGa8m70vt9EBc9a9chFYirfRx05gI
QhPC0HalpN6sreEm95yV/TuHPtPwzIzSMuDIyObN8/IfKtPuZhYgReFi4T9rI0O5Oui41bmT3Juy
FYPP2svXSkJu+4Thele1rlXE3m4av6c8a4W/8IVHIDxuLtwA3CA2gIaNHrsEimQVe91uDvd6JXaZ
52veSy1lyPD+sF8nihN91mjwXlaqS9Fjm0vmhZ4wbWb5vAgMIdAfDhKPwYxqEdUBBgQ4Zo5H2Snh
KqZ84Fn3bkXhgHRaDrcBQ2KcZUGVpFzWOm2KVlzu4bqSsphqTxpfpOStrmpoNcqTyHKltwd6ti+0
A22EdC06X+hcSQxmnEtXDOK1LhuteZlAgHlNDjR6m0rszhOTwlhzeij3lF0YkLA6tTLH+oDbWKfn
tGd8a8zAhzo682HzIuVJG1D2NjZKaKvTVVF9bSKvuoFkN3wvJTYGwtwru3NNLXfViZb77rUY5xqc
eluZF/D2dNjXpUsJwAq2AYUQbOJH3ZDsSx8uqk8KWW1akcOQNv7nhXt0vJGtTnYBpjWiWWs836Yi
Jcx3t1b3W1833khbLbgF9txAoLcVc9l3omHz+TuOBkK0nxPfgBAHxmMgeGO+fkbZRFC9ZcEmyAL9
NWkz+oJWVSP9RaISUjcZpbHUDDe/zzQ5uvXdfXnp+478Xqod7fwXz/LE1sITBdMLJAu+nLF201Rq
beF+F27EHDA4UXZO8BUcQUNdKkk2eO3W/aGooFtJpK9NHYCsb8waFopfPMYQC9yKxBYgVw647ehE
n0OVAhanYJybFW1WsdlUS7PwmnfmofIiWrBMBlMeaud6myfVeWN6q7MM7vfPkEbV2YVXHJTrXzzM
E1tCMArJQOME8dYYE0p3465O4YLfwL9jftyaSvFBjejMgx3V/wsTU72pom35OqN/8lW012AZTCxs
Anzt+3e+5dlAXpNdfelLlfYNbPbWOLG3fvjx+ads56cMlQJBAsqXuVMWGOoxjDPfxUYBa2WycZkw
CifEKl19SeHXq5db0Tu4ldWQ3FTMPM+Tki66ZkknpIG8XH9JhstxTilVx94yT03rb5/2NpG0p/iR
SIV3FZp+cbHVtP0bs4ISCwoZF9pJhqrsTgq4Ujxy03JMk6YYs2ozZCd7KbGhz4OwlK4cU4FIlSSU
dNl+xma/wxEJDD87d3f4XbTe+OFlTIGeWECLBWXClglrJzVduGc15epbxvk1Z3iRxceSqdP0R0aC
3N0C6IQOodB3apKvfac5PsScFhBP2pH3VARLM4pc2m+s7GpHNxx9nX5mgoi21VR5Baxox/g/01U/
lXnq/w1dbflNb0kfijpY/SplqRyZLTF8TDM44mCmCSpHG7qOV03sbPVqQ9Z7695g3QzabFUdho9C
rt+ozB2mplRAJbi0cyP95h1kC/6JlZrtXmpWWtwaTuReytYuvFFzvaJCghU4Z+hXxGFwA+tU31Lu
7Y7h/5s+i/5FlutyfZaUftm8rzZ582FTYI2+s3OJn75jvFh5nf63X3qg+Xp6oX54x3WTbf784y6F
NVY8geunyYDhXmS1Bo0b7SO1z/vcChGJ2bK6Z2nNgaqMMFIoovbS/ngRpQm+YvtjWF0WMslwjBbo
dXF1N3wkop8J4fn366T5/O8M3mB9z2iZJexPuX9XDmQg07jwz6QwWuOHFHQVhn8VEdAO0V6co8dS
oFsF9DJJjZ5Hbk6vr9NiPPX1tQVVD7IIWMbuGr4+Gf6FQQyEpDsevTm9P9nDMbnfTw7Bzz8/DH8M
w3EMDRy0uNTh+1v6giZoAJ+MgGiv2R0CMVFi4ibQrIVqMEANO9IJgV31+AxQsVowp0d4b70Y2hvO
aiuYwq/+J/rw51vBomONDJ7NhuiukRRkeUGLEob0YS/MTwq4aVOloKIQmHYiynztNbIKlrEw+Qma
p7cK+LaIfUZ7gRqWTuZ90l7QFD61yJuTqG+v0YnANlIrI19AmNVeWI15SQGC3clC0BdtVoQMWPeS
KNuhWsA2muS9oTJ9ENLMhEAKD4U+aSuo9gLuPoOT1QlBaNvHUoDfSrfpy6LvrNsqnUcypwNBu9dU
5YiJYIY8c2AALT1s+MdSsOwFgaZsEK53P5+dFIAq9C5cx7n73fk+dpl/aiI0e+GA2yBTO9wDlrmw
CMRQnP1Jmd3bawYomoknQcdAUh2lcNt/47E+aH1FUQekCiiu7oZzOgnU5yZrRWPB5EPyUgy7ba+R
x2ibtLdrsENTTmqv2UmBnj4xhnGSVoS6z3bwGHsZtN96oA+sBU3INgbyR1g1M9sAsGyqbSCExmcm
twmpd3sh1sdSYC+AdOG0PDhT3eab0YkgvhMAnEl7QYPhkQS3LUBhDzt+IAUNx5osAxQM36U0u70g
8meTpMCJAKUmEia9DRjZCNtZkHU2UcQEbO3V3nBGe4EUgEB2TJMC4YMDvotqVvetR9qRhDL5BIWR
i3KvGOYmBdgaxDCJSVLAT8BRQin0hnCcVXDwGS0LsOFDKDk7vUDdVaOSM0kKnAgQ3rBePLIBA72g
4jWBhYW0YaZ6ATqSyWpBWRgU+Jntwo4X1yiShCfH0kQbfu+YzEgfEPKoU31GTgLgM6JkHIGnXt/h
pFAZBFvea8VOAc1ICqLRZrIUjAV4NkaIAJ9vr5HnbGEbwKECc+kCaTGWm6M3Iyl0w+wnqQMRPIHm
NmQ6g5/aCuSYFwJsRsVhbm8PQGNyHkHTF3CDoPP1/huPfEUQoUwphryGBOTc3l9xyG5MtAaavIAY
W4Yy4SGRMvSVmcQMzh+chN2fkdll2nn4yUJA25Myo7VgpAGIFGydKhNgoE5DdDn9GWkAeG3EYLBJ
KkDXF0xGshzL7vfAqNhmGxhDGRSWiKrENTs9CNJUnSoFokaQKEC/1N4lGPvICnlVi5MAo/7cNAG5
dYFhm7QLNGqO9JIJpqTOEIw0oS1yCwSLCjtunrsALIzAJE6TAoGQKrgTgR621/FZEF1vQPj7vPLs
YgQIbCc7RigEQY0HJ8+TQhCBEgRrBiXobqvMTggESs5kq4DjQ6e+bvb6YBwjOGwVPAOGYfSJ19kZ
h6fmiPzbUjz+IZaR7DKJ9PYam0imheA/4SD9UBucwDmZSGHbJ6oFHd0PYIwxgZ0QRAD6OGgGjwK/
Ixhd6m7t1W2+OUlBWPCpUtAW9CTiKT5EzSMTIaQgDCjIjU4vdBmbGUkBHPURte6/PRG6QSlBVFgf
BceP94LpLCBvBVJL80p7zc5l1hi8OvlEAMEBkUERsw8MjhOrFqV4cDDzLcDSFjb1ROgLmS4F/hof
BbLv+KR0gvWwldmZSOEzTk6jET2TiBEDnLqtPjIOmIQFGUtKEL0GnpMqgHJzqotA5ARuXaZ74OnI
SVE4JZwA4Nqz+/58F617qAmVd2Img27r7xm0kVmELIL3J4UG++tDcmlezoHorplsFlWUAG6i6NZp
r5EucMT0YVIsCnTn7TW7+JH0jqCCnxQ54SIROeEKWn0mbRQ/A84i0WRRg+r96flJQTFESWiSFKi6
gjAQ/AWdQjzCJYHZpNBPtrVPt85QClAATJQCmBSyZqLG9PSJoJ+XqIKKHtPg21vNyC6o2MWpu0AX
aJO2bbQPkInIH7uIji7mKKKAewdkRq8vlNTEr2/ydkALLFn9kTN+/PbMolzQHkO/vDK7kBkS0MnZ
Ezo00ACgeR50wPDjg9VlCAZcRUofTP4L1+AfbJTvDTGnnh/dt60w/qZ4qmPmZ7/w0ARy/PO+AeTV
/Z9/qHS6DH5RdMZ09960PTriz/8bYPbapMCjHz4kCdr79P97/4LHtx7c6+GtHv7jhb/J1/mdBxub
aA/qH/PNOqahhmEpX9fx+nGHSlcy+PEkf/4xeM5H2/8XCz89heX76//HdXOfJsvhA7ew4ckPnIdQ
G6+LgSjabOHUlU/Xkf8tzUfDaLseiMlrp1Gar+/Tx0/d1T2nr0yX5F3p31XlYPEWXjB18eUmWu/W
+ebxyp1ymbxy33P1Iv324jSNqvjrcAYwky/Q4FPvco7U/fvhLuxw21NXfrlJGVw8XLnDu01d+QKJ
+/7DuwstBVWkoGGZuvCr+7U32IBKFzxOXpd54UnqD08kRQzCqMlLJ/f+eqRFOmzl5JXT3fDjdSHU
1GX/OtZNHdJl8sIsUN2FzYNM233RlYqmLn2ZVn5xJOauLD917au1nwy0R5+7nL5u3kTr5P6xOHoU
/vSli2J951XFpiwHe1rtWkInr+/fwTC3HnbcdgXw6UtjC4q0HOzsPhSYvnZR+PydZQPdBKRRhJu/
Y/W0ysdLixhm8tJpUo50iKq00eHUld9svubjGXZ9EmL60vV6aLf6TNf0hXcvLtZxVnj+0Kyzviit
/I71X2/yYjPQVIKM7zctfrXZ+3cDM9YjqH7Hk39O8/BBBm18AGel8vAfuq75/+Jkv0nz0ntxus5T
LOXwcHYIwMnP3t5guQ7HZ5/iKbmJqcu/9fyhxDsE7+RlwwiPZBjV9DXvyUvnG3dMatB2tE9d+N0m
SYomqtejMKFvfJm6/Acvvd+8eFUc2bau/Dt1+Y9p9ZON2INvfs8NjjdiX6eZuvw10t/A8jZwKSCF
FADn6Wvvh1Fl3+w7dd2bcu09PJ3QKT3Ma+qyt5s8xrINVsYU/waDeesT2Yy2t9b1eU596E9r7A5D
rIZHs28gnLz4pihfPPnwpKp/QzDyyS/uUoZuDDy3vgo9+dmbFCISd/A1u5aZ51d+KtP0HbdynH96
4Ed56n8bJtfEb9xFm3X+v/8DAAD//w==</cx:binary>
              </cx:geoCache>
            </cx:geography>
          </cx:layoutPr>
          <cx:valueColors>
            <cx:minColor>
              <a:schemeClr val="accent1">
                <a:lumMod val="20000"/>
                <a:lumOff val="80000"/>
              </a:schemeClr>
            </cx:minColor>
            <cx:midColor>
              <a:schemeClr val="accent1">
                <a:lumMod val="60000"/>
                <a:lumOff val="40000"/>
              </a:schemeClr>
            </cx:midColor>
            <cx:maxColor>
              <a:schemeClr val="accent1">
                <a:lumMod val="50000"/>
              </a:schemeClr>
            </cx:maxColor>
          </cx:valueColors>
          <cx:valueColorPositions count="3">
            <cx:midPosition>
              <cx:percent val="20"/>
            </cx:midPosition>
            <cx:maxPosition>
              <cx:percent val="65"/>
            </cx:maxPosition>
          </cx:valueColorPositions>
        </cx:series>
      </cx:plotAreaRegion>
    </cx:plotArea>
    <cx:legend pos="r" align="min" overlay="0">
      <cx:txPr>
        <a:bodyPr vertOverflow="overflow" horzOverflow="overflow" wrap="square" lIns="0" tIns="0" rIns="0" bIns="0"/>
        <a:lstStyle/>
        <a:p>
          <a:pPr algn="ctr" rtl="0">
            <a:defRPr lang="en-US" sz="1100" b="1" i="0" u="none" strike="noStrike" kern="1200" spc="0" baseline="0">
              <a:solidFill>
                <a:sysClr val="windowText" lastClr="000000">
                  <a:lumMod val="65000"/>
                  <a:lumOff val="35000"/>
                </a:sysClr>
              </a:solidFill>
              <a:latin typeface="+mn-lt"/>
              <a:ea typeface="+mn-ea"/>
              <a:cs typeface="+mn-cs"/>
            </a:defRPr>
          </a:pPr>
          <a:endParaRPr lang="en-US" sz="1100" b="1" i="0" u="none" strike="noStrike" kern="1200" spc="0" baseline="0">
            <a:solidFill>
              <a:sysClr val="windowText" lastClr="000000">
                <a:lumMod val="65000"/>
                <a:lumOff val="35000"/>
              </a:sysClr>
            </a:solidFill>
            <a:latin typeface="+mn-lt"/>
            <a:ea typeface="+mn-ea"/>
            <a:cs typeface="+mn-cs"/>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4.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8" Type="http://schemas.openxmlformats.org/officeDocument/2006/relationships/hyperlink" Target="#'Hit Ratio Analysis'!A1"/><Relationship Id="rId3" Type="http://schemas.openxmlformats.org/officeDocument/2006/relationships/chart" Target="../charts/chart2.xml"/><Relationship Id="rId7" Type="http://schemas.openxmlformats.org/officeDocument/2006/relationships/hyperlink" Target="#'Loss Ratio Analysis'!A1"/><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image" Target="../media/image2.png"/><Relationship Id="rId11" Type="http://schemas.openxmlformats.org/officeDocument/2006/relationships/image" Target="../media/image4.png"/><Relationship Id="rId5" Type="http://schemas.openxmlformats.org/officeDocument/2006/relationships/chart" Target="../charts/chart3.xml"/><Relationship Id="rId10" Type="http://schemas.openxmlformats.org/officeDocument/2006/relationships/image" Target="../media/image3.png"/><Relationship Id="rId4" Type="http://schemas.openxmlformats.org/officeDocument/2006/relationships/image" Target="../media/image1.png"/><Relationship Id="rId9" Type="http://schemas.openxmlformats.org/officeDocument/2006/relationships/hyperlink" Target="#'Retention Analysis'!A1"/></Relationships>
</file>

<file path=xl/drawings/_rels/drawing2.xml.rels><?xml version="1.0" encoding="UTF-8" standalone="yes"?>
<Relationships xmlns="http://schemas.openxmlformats.org/package/2006/relationships"><Relationship Id="rId8" Type="http://schemas.openxmlformats.org/officeDocument/2006/relationships/hyperlink" Target="#'Retention Analysis'!A1"/><Relationship Id="rId3" Type="http://schemas.openxmlformats.org/officeDocument/2006/relationships/chart" Target="../charts/chart6.xml"/><Relationship Id="rId7" Type="http://schemas.openxmlformats.org/officeDocument/2006/relationships/hyperlink" Target="#'Hit Ratio Analysis'!A1"/><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hyperlink" Target="#Overview!A1"/><Relationship Id="rId5" Type="http://schemas.openxmlformats.org/officeDocument/2006/relationships/image" Target="../media/image2.png"/><Relationship Id="rId10" Type="http://schemas.openxmlformats.org/officeDocument/2006/relationships/image" Target="../media/image4.png"/><Relationship Id="rId4" Type="http://schemas.openxmlformats.org/officeDocument/2006/relationships/chart" Target="../charts/chart7.xml"/><Relationship Id="rId9" Type="http://schemas.openxmlformats.org/officeDocument/2006/relationships/image" Target="../media/image3.png"/></Relationships>
</file>

<file path=xl/drawings/_rels/drawing3.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9.xml"/><Relationship Id="rId7" Type="http://schemas.openxmlformats.org/officeDocument/2006/relationships/hyperlink" Target="#'Retention Analysis'!A1"/><Relationship Id="rId2" Type="http://schemas.openxmlformats.org/officeDocument/2006/relationships/chart" Target="../charts/chart8.xml"/><Relationship Id="rId1" Type="http://schemas.openxmlformats.org/officeDocument/2006/relationships/hyperlink" Target="#Overview!A1"/><Relationship Id="rId6" Type="http://schemas.openxmlformats.org/officeDocument/2006/relationships/hyperlink" Target="#'Loss Ratio Analysis'!A1"/><Relationship Id="rId11" Type="http://schemas.openxmlformats.org/officeDocument/2006/relationships/chart" Target="../charts/chart12.xml"/><Relationship Id="rId5" Type="http://schemas.openxmlformats.org/officeDocument/2006/relationships/image" Target="../media/image2.png"/><Relationship Id="rId10"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4.xml"/><Relationship Id="rId13" Type="http://schemas.openxmlformats.org/officeDocument/2006/relationships/chart" Target="../charts/chart19.xml"/><Relationship Id="rId3" Type="http://schemas.openxmlformats.org/officeDocument/2006/relationships/hyperlink" Target="#Overview!A1"/><Relationship Id="rId7" Type="http://schemas.openxmlformats.org/officeDocument/2006/relationships/image" Target="../media/image4.png"/><Relationship Id="rId12" Type="http://schemas.openxmlformats.org/officeDocument/2006/relationships/chart" Target="../charts/chart18.xml"/><Relationship Id="rId17" Type="http://schemas.openxmlformats.org/officeDocument/2006/relationships/chart" Target="../charts/chart23.xml"/><Relationship Id="rId2" Type="http://schemas.openxmlformats.org/officeDocument/2006/relationships/image" Target="../media/image2.png"/><Relationship Id="rId16" Type="http://schemas.openxmlformats.org/officeDocument/2006/relationships/chart" Target="../charts/chart22.xml"/><Relationship Id="rId1" Type="http://schemas.openxmlformats.org/officeDocument/2006/relationships/chart" Target="../charts/chart13.xml"/><Relationship Id="rId6" Type="http://schemas.openxmlformats.org/officeDocument/2006/relationships/image" Target="../media/image3.png"/><Relationship Id="rId11" Type="http://schemas.openxmlformats.org/officeDocument/2006/relationships/chart" Target="../charts/chart17.xml"/><Relationship Id="rId5" Type="http://schemas.openxmlformats.org/officeDocument/2006/relationships/hyperlink" Target="#'Hit Ratio Analysis'!A1"/><Relationship Id="rId15" Type="http://schemas.openxmlformats.org/officeDocument/2006/relationships/chart" Target="../charts/chart21.xml"/><Relationship Id="rId10" Type="http://schemas.openxmlformats.org/officeDocument/2006/relationships/chart" Target="../charts/chart16.xml"/><Relationship Id="rId4" Type="http://schemas.openxmlformats.org/officeDocument/2006/relationships/hyperlink" Target="#'Loss Ratio Analysis'!A1"/><Relationship Id="rId9" Type="http://schemas.openxmlformats.org/officeDocument/2006/relationships/chart" Target="../charts/chart15.xml"/><Relationship Id="rId14"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editAs="absolute">
    <xdr:from>
      <xdr:col>2</xdr:col>
      <xdr:colOff>72390</xdr:colOff>
      <xdr:row>10</xdr:row>
      <xdr:rowOff>54355</xdr:rowOff>
    </xdr:from>
    <xdr:to>
      <xdr:col>21</xdr:col>
      <xdr:colOff>295003</xdr:colOff>
      <xdr:row>15</xdr:row>
      <xdr:rowOff>58882</xdr:rowOff>
    </xdr:to>
    <xdr:grpSp>
      <xdr:nvGrpSpPr>
        <xdr:cNvPr id="50" name="Group 49">
          <a:extLst>
            <a:ext uri="{FF2B5EF4-FFF2-40B4-BE49-F238E27FC236}">
              <a16:creationId xmlns:a16="http://schemas.microsoft.com/office/drawing/2014/main" id="{E09492C2-BC14-DDE1-E4F8-B3807DD57E28}"/>
            </a:ext>
          </a:extLst>
        </xdr:cNvPr>
        <xdr:cNvGrpSpPr/>
      </xdr:nvGrpSpPr>
      <xdr:grpSpPr>
        <a:xfrm>
          <a:off x="3912870" y="2157475"/>
          <a:ext cx="18571573" cy="918927"/>
          <a:chOff x="2840691" y="1568823"/>
          <a:chExt cx="14417169" cy="752395"/>
        </a:xfrm>
      </xdr:grpSpPr>
      <xdr:grpSp>
        <xdr:nvGrpSpPr>
          <xdr:cNvPr id="32" name="Group 31">
            <a:extLst>
              <a:ext uri="{FF2B5EF4-FFF2-40B4-BE49-F238E27FC236}">
                <a16:creationId xmlns:a16="http://schemas.microsoft.com/office/drawing/2014/main" id="{B773A568-A03C-6FCE-3549-AEB1C0046F6A}"/>
              </a:ext>
            </a:extLst>
          </xdr:cNvPr>
          <xdr:cNvGrpSpPr/>
        </xdr:nvGrpSpPr>
        <xdr:grpSpPr>
          <a:xfrm>
            <a:off x="2840691" y="1568823"/>
            <a:ext cx="14417169" cy="752395"/>
            <a:chOff x="2840691" y="1479176"/>
            <a:chExt cx="14417169" cy="752395"/>
          </a:xfrm>
        </xdr:grpSpPr>
        <mc:AlternateContent xmlns:mc="http://schemas.openxmlformats.org/markup-compatibility/2006" xmlns:a14="http://schemas.microsoft.com/office/drawing/2010/main">
          <mc:Choice Requires="a14">
            <xdr:graphicFrame macro="">
              <xdr:nvGraphicFramePr>
                <xdr:cNvPr id="19" name="MonthName">
                  <a:extLst>
                    <a:ext uri="{FF2B5EF4-FFF2-40B4-BE49-F238E27FC236}">
                      <a16:creationId xmlns:a16="http://schemas.microsoft.com/office/drawing/2014/main" id="{00E78583-47E0-4AD0-9A90-1C9493F6D9D3}"/>
                    </a:ext>
                  </a:extLst>
                </xdr:cNvPr>
                <xdr:cNvGraphicFramePr/>
              </xdr:nvGraphicFramePr>
              <xdr:xfrm>
                <a:off x="2840691" y="1796944"/>
                <a:ext cx="14417169" cy="434627"/>
              </xdr:xfrm>
              <a:graphic>
                <a:graphicData uri="http://schemas.microsoft.com/office/drawing/2010/slicer">
                  <sle:slicer xmlns:sle="http://schemas.microsoft.com/office/drawing/2010/slicer" name="MonthName"/>
                </a:graphicData>
              </a:graphic>
            </xdr:graphicFrame>
          </mc:Choice>
          <mc:Fallback xmlns="">
            <xdr:sp macro="" textlink="">
              <xdr:nvSpPr>
                <xdr:cNvPr id="0" name=""/>
                <xdr:cNvSpPr>
                  <a:spLocks noTextEdit="1"/>
                </xdr:cNvSpPr>
              </xdr:nvSpPr>
              <xdr:spPr>
                <a:xfrm>
                  <a:off x="3912870" y="2546760"/>
                  <a:ext cx="18575383" cy="522022"/>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27" name="Rectangle 26">
              <a:extLst>
                <a:ext uri="{FF2B5EF4-FFF2-40B4-BE49-F238E27FC236}">
                  <a16:creationId xmlns:a16="http://schemas.microsoft.com/office/drawing/2014/main" id="{4C82591E-9DB2-8449-7311-7A6BAFDBCCBE}"/>
                </a:ext>
              </a:extLst>
            </xdr:cNvPr>
            <xdr:cNvSpPr/>
          </xdr:nvSpPr>
          <xdr:spPr>
            <a:xfrm>
              <a:off x="2844902" y="1479176"/>
              <a:ext cx="14405719" cy="303375"/>
            </a:xfrm>
            <a:prstGeom prst="rect">
              <a:avLst/>
            </a:prstGeom>
            <a:solidFill>
              <a:schemeClr val="accent1">
                <a:lumMod val="75000"/>
              </a:schemeClr>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Black" panose="020B0A04020102020204" pitchFamily="34" charset="0"/>
                </a:rPr>
                <a:t>MONTH</a:t>
              </a:r>
            </a:p>
          </xdr:txBody>
        </xdr:sp>
      </xdr:grpSp>
      <xdr:sp macro="[0]!ClearMonthSlicer" textlink="">
        <xdr:nvSpPr>
          <xdr:cNvPr id="26" name="Rectangle: Rounded Corners 25">
            <a:extLst>
              <a:ext uri="{FF2B5EF4-FFF2-40B4-BE49-F238E27FC236}">
                <a16:creationId xmlns:a16="http://schemas.microsoft.com/office/drawing/2014/main" id="{C3980788-FEF9-91BA-551E-07430EEBFE21}"/>
              </a:ext>
            </a:extLst>
          </xdr:cNvPr>
          <xdr:cNvSpPr/>
        </xdr:nvSpPr>
        <xdr:spPr>
          <a:xfrm>
            <a:off x="16572701" y="1619250"/>
            <a:ext cx="591509" cy="244929"/>
          </a:xfrm>
          <a:prstGeom prst="roundRect">
            <a:avLst/>
          </a:prstGeom>
          <a:no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CLEAR</a:t>
            </a:r>
          </a:p>
        </xdr:txBody>
      </xdr:sp>
    </xdr:grpSp>
    <xdr:clientData/>
  </xdr:twoCellAnchor>
  <xdr:twoCellAnchor editAs="absolute">
    <xdr:from>
      <xdr:col>9</xdr:col>
      <xdr:colOff>1703070</xdr:colOff>
      <xdr:row>34</xdr:row>
      <xdr:rowOff>76200</xdr:rowOff>
    </xdr:from>
    <xdr:to>
      <xdr:col>14</xdr:col>
      <xdr:colOff>0</xdr:colOff>
      <xdr:row>49</xdr:row>
      <xdr:rowOff>517390</xdr:rowOff>
    </xdr:to>
    <mc:AlternateContent xmlns:mc="http://schemas.openxmlformats.org/markup-compatibility/2006">
      <mc:Choice xmlns:cx4="http://schemas.microsoft.com/office/drawing/2016/5/10/chartex" Requires="cx4">
        <xdr:graphicFrame macro="">
          <xdr:nvGraphicFramePr>
            <xdr:cNvPr id="52" name="Chart 51">
              <a:extLst>
                <a:ext uri="{FF2B5EF4-FFF2-40B4-BE49-F238E27FC236}">
                  <a16:creationId xmlns:a16="http://schemas.microsoft.com/office/drawing/2014/main" id="{61D88661-DA5B-4152-B121-3645A9432CA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0610850" y="6553200"/>
              <a:ext cx="7570470" cy="3184390"/>
            </a:xfrm>
            <a:prstGeom prst="rect">
              <a:avLst/>
            </a:prstGeom>
            <a:solidFill>
              <a:prstClr val="white"/>
            </a:solidFill>
            <a:ln w="1">
              <a:solidFill>
                <a:prstClr val="green"/>
              </a:solidFill>
            </a:ln>
          </xdr:spPr>
          <xdr:txBody>
            <a:bodyPr vertOverflow="clip" horzOverflow="clip"/>
            <a:lstStyle/>
            <a:p>
              <a:r>
                <a:rPr lang="en-PH" sz="1100"/>
                <a:t>This chart isn't available in your version of Excel.
Editing this shape or saving this workbook into a different file format will permanently break the chart.</a:t>
              </a:r>
            </a:p>
          </xdr:txBody>
        </xdr:sp>
      </mc:Fallback>
    </mc:AlternateContent>
    <xdr:clientData/>
  </xdr:twoCellAnchor>
  <xdr:twoCellAnchor editAs="absolute">
    <xdr:from>
      <xdr:col>2</xdr:col>
      <xdr:colOff>53340</xdr:colOff>
      <xdr:row>15</xdr:row>
      <xdr:rowOff>129540</xdr:rowOff>
    </xdr:from>
    <xdr:to>
      <xdr:col>10</xdr:col>
      <xdr:colOff>586740</xdr:colOff>
      <xdr:row>34</xdr:row>
      <xdr:rowOff>26670</xdr:rowOff>
    </xdr:to>
    <xdr:graphicFrame macro="">
      <xdr:nvGraphicFramePr>
        <xdr:cNvPr id="24" name="Chart 23">
          <a:extLst>
            <a:ext uri="{FF2B5EF4-FFF2-40B4-BE49-F238E27FC236}">
              <a16:creationId xmlns:a16="http://schemas.microsoft.com/office/drawing/2014/main" id="{908FB136-E16C-4E39-B2B1-3A0F9F9FEE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38100</xdr:colOff>
      <xdr:row>34</xdr:row>
      <xdr:rowOff>76200</xdr:rowOff>
    </xdr:from>
    <xdr:to>
      <xdr:col>9</xdr:col>
      <xdr:colOff>1691640</xdr:colOff>
      <xdr:row>49</xdr:row>
      <xdr:rowOff>510540</xdr:rowOff>
    </xdr:to>
    <xdr:grpSp>
      <xdr:nvGrpSpPr>
        <xdr:cNvPr id="59" name="Group 58">
          <a:extLst>
            <a:ext uri="{FF2B5EF4-FFF2-40B4-BE49-F238E27FC236}">
              <a16:creationId xmlns:a16="http://schemas.microsoft.com/office/drawing/2014/main" id="{E9A3EE61-91D6-FA23-5267-9A0D9B6BF7B1}"/>
            </a:ext>
          </a:extLst>
        </xdr:cNvPr>
        <xdr:cNvGrpSpPr/>
      </xdr:nvGrpSpPr>
      <xdr:grpSpPr>
        <a:xfrm>
          <a:off x="3878580" y="6568440"/>
          <a:ext cx="6743700" cy="3177540"/>
          <a:chOff x="2872244" y="2400851"/>
          <a:chExt cx="3839967" cy="2411915"/>
        </a:xfrm>
      </xdr:grpSpPr>
      <xdr:graphicFrame macro="">
        <xdr:nvGraphicFramePr>
          <xdr:cNvPr id="42" name="Chart 41">
            <a:extLst>
              <a:ext uri="{FF2B5EF4-FFF2-40B4-BE49-F238E27FC236}">
                <a16:creationId xmlns:a16="http://schemas.microsoft.com/office/drawing/2014/main" id="{4115FCCF-BE76-4B79-B2AF-3873F1622003}"/>
              </a:ext>
            </a:extLst>
          </xdr:cNvPr>
          <xdr:cNvGraphicFramePr>
            <a:graphicFrameLocks/>
          </xdr:cNvGraphicFramePr>
        </xdr:nvGraphicFramePr>
        <xdr:xfrm>
          <a:off x="2872244" y="2400851"/>
          <a:ext cx="3839967" cy="2411915"/>
        </xdr:xfrm>
        <a:graphic>
          <a:graphicData uri="http://schemas.openxmlformats.org/drawingml/2006/chart">
            <c:chart xmlns:c="http://schemas.openxmlformats.org/drawingml/2006/chart" xmlns:r="http://schemas.openxmlformats.org/officeDocument/2006/relationships" r:id="rId3"/>
          </a:graphicData>
        </a:graphic>
      </xdr:graphicFrame>
      <xdr:grpSp>
        <xdr:nvGrpSpPr>
          <xdr:cNvPr id="36" name="Group 35">
            <a:extLst>
              <a:ext uri="{FF2B5EF4-FFF2-40B4-BE49-F238E27FC236}">
                <a16:creationId xmlns:a16="http://schemas.microsoft.com/office/drawing/2014/main" id="{B7A81A18-B06B-3A03-C3AB-03AA0DE0DCB2}"/>
              </a:ext>
            </a:extLst>
          </xdr:cNvPr>
          <xdr:cNvGrpSpPr/>
        </xdr:nvGrpSpPr>
        <xdr:grpSpPr>
          <a:xfrm>
            <a:off x="4857957" y="3160779"/>
            <a:ext cx="1602599" cy="1478883"/>
            <a:chOff x="19196522" y="2554904"/>
            <a:chExt cx="1603811" cy="1587595"/>
          </a:xfrm>
        </xdr:grpSpPr>
        <xdr:pic>
          <xdr:nvPicPr>
            <xdr:cNvPr id="35" name="Picture 34">
              <a:extLst>
                <a:ext uri="{FF2B5EF4-FFF2-40B4-BE49-F238E27FC236}">
                  <a16:creationId xmlns:a16="http://schemas.microsoft.com/office/drawing/2014/main" id="{E3C0916F-5143-5F91-F9C4-E47263BCDCB2}"/>
                </a:ext>
              </a:extLst>
            </xdr:cNvPr>
            <xdr:cNvPicPr>
              <a:picLocks noChangeAspect="1"/>
            </xdr:cNvPicPr>
          </xdr:nvPicPr>
          <xdr:blipFill>
            <a:blip xmlns:r="http://schemas.openxmlformats.org/officeDocument/2006/relationships" r:embed="rId4"/>
            <a:stretch>
              <a:fillRect/>
            </a:stretch>
          </xdr:blipFill>
          <xdr:spPr>
            <a:xfrm>
              <a:off x="19196522" y="2722988"/>
              <a:ext cx="1408126" cy="1234876"/>
            </a:xfrm>
            <a:prstGeom prst="rect">
              <a:avLst/>
            </a:prstGeom>
          </xdr:spPr>
        </xdr:pic>
        <mc:AlternateContent xmlns:mc="http://schemas.openxmlformats.org/markup-compatibility/2006" xmlns:a14="http://schemas.microsoft.com/office/drawing/2010/main">
          <mc:Choice Requires="a14">
            <xdr:graphicFrame macro="">
              <xdr:nvGraphicFramePr>
                <xdr:cNvPr id="2" name="Coverage Type">
                  <a:extLst>
                    <a:ext uri="{FF2B5EF4-FFF2-40B4-BE49-F238E27FC236}">
                      <a16:creationId xmlns:a16="http://schemas.microsoft.com/office/drawing/2014/main" id="{9860A792-68A2-4C3C-8C84-456EA70CD6EA}"/>
                    </a:ext>
                  </a:extLst>
                </xdr:cNvPr>
                <xdr:cNvGraphicFramePr/>
              </xdr:nvGraphicFramePr>
              <xdr:xfrm>
                <a:off x="19332101" y="2554904"/>
                <a:ext cx="1468232" cy="1587595"/>
              </xdr:xfrm>
              <a:graphic>
                <a:graphicData uri="http://schemas.microsoft.com/office/drawing/2010/slicer">
                  <sle:slicer xmlns:sle="http://schemas.microsoft.com/office/drawing/2010/slicer" name="Coverage Type"/>
                </a:graphicData>
              </a:graphic>
            </xdr:graphicFrame>
          </mc:Choice>
          <mc:Fallback xmlns="">
            <xdr:sp macro="" textlink="">
              <xdr:nvSpPr>
                <xdr:cNvPr id="0" name=""/>
                <xdr:cNvSpPr>
                  <a:spLocks noTextEdit="1"/>
                </xdr:cNvSpPr>
              </xdr:nvSpPr>
              <xdr:spPr>
                <a:xfrm>
                  <a:off x="7603785" y="7571996"/>
                  <a:ext cx="2576541" cy="1953004"/>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ClearCoverageTypeSlicer" textlink="">
        <xdr:nvSpPr>
          <xdr:cNvPr id="49" name="Rectangle: Rounded Corners 48">
            <a:extLst>
              <a:ext uri="{FF2B5EF4-FFF2-40B4-BE49-F238E27FC236}">
                <a16:creationId xmlns:a16="http://schemas.microsoft.com/office/drawing/2014/main" id="{EA669E7A-AAC9-41C7-B9DA-E2441634FB72}"/>
              </a:ext>
            </a:extLst>
          </xdr:cNvPr>
          <xdr:cNvSpPr/>
        </xdr:nvSpPr>
        <xdr:spPr>
          <a:xfrm>
            <a:off x="5970572" y="2770622"/>
            <a:ext cx="466849" cy="23960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100" b="1">
                <a:latin typeface="+mn-lt"/>
              </a:rPr>
              <a:t>CLEAR</a:t>
            </a:r>
          </a:p>
        </xdr:txBody>
      </xdr:sp>
    </xdr:grpSp>
    <xdr:clientData/>
  </xdr:twoCellAnchor>
  <xdr:twoCellAnchor editAs="absolute">
    <xdr:from>
      <xdr:col>2</xdr:col>
      <xdr:colOff>38100</xdr:colOff>
      <xdr:row>49</xdr:row>
      <xdr:rowOff>636270</xdr:rowOff>
    </xdr:from>
    <xdr:to>
      <xdr:col>8</xdr:col>
      <xdr:colOff>891540</xdr:colOff>
      <xdr:row>61</xdr:row>
      <xdr:rowOff>192685</xdr:rowOff>
    </xdr:to>
    <xdr:grpSp>
      <xdr:nvGrpSpPr>
        <xdr:cNvPr id="57" name="Group 56">
          <a:extLst>
            <a:ext uri="{FF2B5EF4-FFF2-40B4-BE49-F238E27FC236}">
              <a16:creationId xmlns:a16="http://schemas.microsoft.com/office/drawing/2014/main" id="{DB460277-FCBA-DCA4-7FFC-D50DAF332F3C}"/>
            </a:ext>
          </a:extLst>
        </xdr:cNvPr>
        <xdr:cNvGrpSpPr/>
      </xdr:nvGrpSpPr>
      <xdr:grpSpPr>
        <a:xfrm>
          <a:off x="3878580" y="9871710"/>
          <a:ext cx="4770120" cy="2650135"/>
          <a:chOff x="6865288" y="2407015"/>
          <a:chExt cx="3044078" cy="2426171"/>
        </a:xfrm>
      </xdr:grpSpPr>
      <xdr:grpSp>
        <xdr:nvGrpSpPr>
          <xdr:cNvPr id="25" name="Group 24">
            <a:extLst>
              <a:ext uri="{FF2B5EF4-FFF2-40B4-BE49-F238E27FC236}">
                <a16:creationId xmlns:a16="http://schemas.microsoft.com/office/drawing/2014/main" id="{3719AF4A-15C9-5229-9E65-91D3DD2E5B38}"/>
              </a:ext>
            </a:extLst>
          </xdr:cNvPr>
          <xdr:cNvGrpSpPr/>
        </xdr:nvGrpSpPr>
        <xdr:grpSpPr>
          <a:xfrm>
            <a:off x="6865288" y="2407015"/>
            <a:ext cx="3044078" cy="2426171"/>
            <a:chOff x="7618241" y="2403022"/>
            <a:chExt cx="3029910" cy="2448686"/>
          </a:xfrm>
        </xdr:grpSpPr>
        <xdr:graphicFrame macro="">
          <xdr:nvGraphicFramePr>
            <xdr:cNvPr id="41" name="Chart 40">
              <a:extLst>
                <a:ext uri="{FF2B5EF4-FFF2-40B4-BE49-F238E27FC236}">
                  <a16:creationId xmlns:a16="http://schemas.microsoft.com/office/drawing/2014/main" id="{63F49D66-EE90-407C-BC3D-50700FB61248}"/>
                </a:ext>
              </a:extLst>
            </xdr:cNvPr>
            <xdr:cNvGraphicFramePr>
              <a:graphicFrameLocks/>
            </xdr:cNvGraphicFramePr>
          </xdr:nvGraphicFramePr>
          <xdr:xfrm>
            <a:off x="7618241" y="2403022"/>
            <a:ext cx="3029910" cy="2448686"/>
          </xdr:xfrm>
          <a:graphic>
            <a:graphicData uri="http://schemas.openxmlformats.org/drawingml/2006/chart">
              <c:chart xmlns:c="http://schemas.openxmlformats.org/drawingml/2006/chart" xmlns:r="http://schemas.openxmlformats.org/officeDocument/2006/relationships" r:id="rId5"/>
            </a:graphicData>
          </a:graphic>
        </xdr:graphicFrame>
        <mc:AlternateContent xmlns:mc="http://schemas.openxmlformats.org/markup-compatibility/2006" xmlns:a14="http://schemas.microsoft.com/office/drawing/2010/main">
          <mc:Choice Requires="a14">
            <xdr:graphicFrame macro="">
              <xdr:nvGraphicFramePr>
                <xdr:cNvPr id="23" name="Line Category">
                  <a:extLst>
                    <a:ext uri="{FF2B5EF4-FFF2-40B4-BE49-F238E27FC236}">
                      <a16:creationId xmlns:a16="http://schemas.microsoft.com/office/drawing/2014/main" id="{E1497F54-ABEF-4303-AC46-3C3A97D5B105}"/>
                    </a:ext>
                  </a:extLst>
                </xdr:cNvPr>
                <xdr:cNvGraphicFramePr/>
              </xdr:nvGraphicFramePr>
              <xdr:xfrm>
                <a:off x="9718249" y="3277334"/>
                <a:ext cx="668953" cy="958923"/>
              </xdr:xfrm>
              <a:graphic>
                <a:graphicData uri="http://schemas.microsoft.com/office/drawing/2010/slicer">
                  <sle:slicer xmlns:sle="http://schemas.microsoft.com/office/drawing/2010/slicer" name="Line Category"/>
                </a:graphicData>
              </a:graphic>
            </xdr:graphicFrame>
          </mc:Choice>
          <mc:Fallback xmlns="">
            <xdr:sp macro="" textlink="">
              <xdr:nvSpPr>
                <xdr:cNvPr id="0" name=""/>
                <xdr:cNvSpPr>
                  <a:spLocks noTextEdit="1"/>
                </xdr:cNvSpPr>
              </xdr:nvSpPr>
              <xdr:spPr>
                <a:xfrm>
                  <a:off x="7189996" y="10820400"/>
                  <a:ext cx="1054844" cy="103632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ClearLineCatSlicer" textlink="">
        <xdr:nvSpPr>
          <xdr:cNvPr id="34" name="Rectangle: Rounded Corners 33">
            <a:extLst>
              <a:ext uri="{FF2B5EF4-FFF2-40B4-BE49-F238E27FC236}">
                <a16:creationId xmlns:a16="http://schemas.microsoft.com/office/drawing/2014/main" id="{11DAA6A0-0C5E-44CB-A864-B681B9435146}"/>
              </a:ext>
            </a:extLst>
          </xdr:cNvPr>
          <xdr:cNvSpPr/>
        </xdr:nvSpPr>
        <xdr:spPr>
          <a:xfrm>
            <a:off x="9288485" y="4348062"/>
            <a:ext cx="451638" cy="28113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050" b="1">
                <a:latin typeface="+mn-lt"/>
              </a:rPr>
              <a:t>CLEAR</a:t>
            </a:r>
            <a:endParaRPr lang="en-US" sz="900" b="1">
              <a:latin typeface="+mn-lt"/>
            </a:endParaRPr>
          </a:p>
        </xdr:txBody>
      </xdr:sp>
    </xdr:grpSp>
    <xdr:clientData/>
  </xdr:twoCellAnchor>
  <xdr:twoCellAnchor>
    <xdr:from>
      <xdr:col>2</xdr:col>
      <xdr:colOff>25398</xdr:colOff>
      <xdr:row>5</xdr:row>
      <xdr:rowOff>64052</xdr:rowOff>
    </xdr:from>
    <xdr:to>
      <xdr:col>21</xdr:col>
      <xdr:colOff>111038</xdr:colOff>
      <xdr:row>10</xdr:row>
      <xdr:rowOff>25400</xdr:rowOff>
    </xdr:to>
    <xdr:grpSp>
      <xdr:nvGrpSpPr>
        <xdr:cNvPr id="105" name="Group 104">
          <a:extLst>
            <a:ext uri="{FF2B5EF4-FFF2-40B4-BE49-F238E27FC236}">
              <a16:creationId xmlns:a16="http://schemas.microsoft.com/office/drawing/2014/main" id="{C1C6B5A9-8E91-CA00-73A1-965E7ED418DB}"/>
            </a:ext>
          </a:extLst>
        </xdr:cNvPr>
        <xdr:cNvGrpSpPr/>
      </xdr:nvGrpSpPr>
      <xdr:grpSpPr>
        <a:xfrm>
          <a:off x="3865878" y="1252772"/>
          <a:ext cx="18434600" cy="875748"/>
          <a:chOff x="3855276" y="1243495"/>
          <a:chExt cx="18386892" cy="889001"/>
        </a:xfrm>
      </xdr:grpSpPr>
      <xdr:grpSp>
        <xdr:nvGrpSpPr>
          <xdr:cNvPr id="104" name="Group 103">
            <a:extLst>
              <a:ext uri="{FF2B5EF4-FFF2-40B4-BE49-F238E27FC236}">
                <a16:creationId xmlns:a16="http://schemas.microsoft.com/office/drawing/2014/main" id="{31E2CCAD-9E92-B06E-CB71-A3908DDEE892}"/>
              </a:ext>
            </a:extLst>
          </xdr:cNvPr>
          <xdr:cNvGrpSpPr/>
        </xdr:nvGrpSpPr>
        <xdr:grpSpPr>
          <a:xfrm>
            <a:off x="3855276" y="1243495"/>
            <a:ext cx="7165562" cy="889001"/>
            <a:chOff x="3855276" y="1243495"/>
            <a:chExt cx="7165562" cy="889001"/>
          </a:xfrm>
        </xdr:grpSpPr>
        <xdr:sp macro="" textlink="">
          <xdr:nvSpPr>
            <xdr:cNvPr id="11" name="Rectangle: Rounded Corners 10">
              <a:extLst>
                <a:ext uri="{FF2B5EF4-FFF2-40B4-BE49-F238E27FC236}">
                  <a16:creationId xmlns:a16="http://schemas.microsoft.com/office/drawing/2014/main" id="{60A9504C-506D-BFD0-131B-AB15DAC5495B}"/>
                </a:ext>
              </a:extLst>
            </xdr:cNvPr>
            <xdr:cNvSpPr/>
          </xdr:nvSpPr>
          <xdr:spPr>
            <a:xfrm>
              <a:off x="3855276" y="1378999"/>
              <a:ext cx="3494049" cy="702543"/>
            </a:xfrm>
            <a:prstGeom prst="roundRect">
              <a:avLst/>
            </a:prstGeom>
            <a:ln w="28575"/>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PH" sz="1100"/>
            </a:p>
          </xdr:txBody>
        </xdr:sp>
        <xdr:sp macro="" textlink="'Pivot-Overview'!A2">
          <xdr:nvSpPr>
            <xdr:cNvPr id="12" name="TextBox 11">
              <a:extLst>
                <a:ext uri="{FF2B5EF4-FFF2-40B4-BE49-F238E27FC236}">
                  <a16:creationId xmlns:a16="http://schemas.microsoft.com/office/drawing/2014/main" id="{575D2462-5F08-06A0-857A-50A09027069C}"/>
                </a:ext>
              </a:extLst>
            </xdr:cNvPr>
            <xdr:cNvSpPr txBox="1"/>
          </xdr:nvSpPr>
          <xdr:spPr>
            <a:xfrm>
              <a:off x="3997754" y="1647911"/>
              <a:ext cx="3330078" cy="4845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3816840-BE8E-4B2E-8C6B-3E7C773008F4}" type="TxLink">
                <a:rPr lang="en-US" sz="2000" b="0" i="0" u="none" strike="noStrike" cap="none" spc="0">
                  <a:ln w="0">
                    <a:noFill/>
                  </a:ln>
                  <a:solidFill>
                    <a:schemeClr val="accent1"/>
                  </a:solidFill>
                  <a:effectLst/>
                  <a:latin typeface="Arial Black" panose="020B0A04020102020204" pitchFamily="34" charset="0"/>
                  <a:ea typeface="+mn-ea"/>
                  <a:cs typeface="+mn-cs"/>
                </a:rPr>
                <a:pPr marL="0" indent="0" algn="ctr"/>
                <a:t> $104,164,094.00 </a:t>
              </a:fld>
              <a:endParaRPr lang="en-US" sz="2000" b="0" i="0" u="none" strike="noStrike" cap="none" spc="0">
                <a:ln w="0">
                  <a:noFill/>
                </a:ln>
                <a:solidFill>
                  <a:schemeClr val="accent1"/>
                </a:solidFill>
                <a:effectLst/>
                <a:latin typeface="Arial Black" panose="020B0A04020102020204" pitchFamily="34" charset="0"/>
                <a:ea typeface="+mn-ea"/>
                <a:cs typeface="+mn-cs"/>
              </a:endParaRPr>
            </a:p>
          </xdr:txBody>
        </xdr:sp>
        <xdr:sp macro="" textlink="">
          <xdr:nvSpPr>
            <xdr:cNvPr id="13" name="TextBox 12">
              <a:extLst>
                <a:ext uri="{FF2B5EF4-FFF2-40B4-BE49-F238E27FC236}">
                  <a16:creationId xmlns:a16="http://schemas.microsoft.com/office/drawing/2014/main" id="{81EF389F-D34C-DC9B-03D2-2C8AEE3E3686}"/>
                </a:ext>
              </a:extLst>
            </xdr:cNvPr>
            <xdr:cNvSpPr txBox="1"/>
          </xdr:nvSpPr>
          <xdr:spPr>
            <a:xfrm>
              <a:off x="4300680" y="1264383"/>
              <a:ext cx="2693422" cy="6379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400" b="1">
                  <a:solidFill>
                    <a:schemeClr val="accent1">
                      <a:lumMod val="75000"/>
                    </a:schemeClr>
                  </a:solidFill>
                  <a:latin typeface="+mn-lt"/>
                </a:rPr>
                <a:t>Total Current</a:t>
              </a:r>
              <a:r>
                <a:rPr lang="en-PH" sz="1400" b="1" baseline="0">
                  <a:solidFill>
                    <a:schemeClr val="accent1">
                      <a:lumMod val="75000"/>
                    </a:schemeClr>
                  </a:solidFill>
                  <a:latin typeface="+mn-lt"/>
                </a:rPr>
                <a:t> Book as of 1/20/2026</a:t>
              </a:r>
              <a:endParaRPr lang="en-PH" sz="1400" b="1">
                <a:solidFill>
                  <a:schemeClr val="accent1">
                    <a:lumMod val="75000"/>
                  </a:schemeClr>
                </a:solidFill>
                <a:latin typeface="+mn-lt"/>
              </a:endParaRPr>
            </a:p>
          </xdr:txBody>
        </xdr:sp>
        <xdr:grpSp>
          <xdr:nvGrpSpPr>
            <xdr:cNvPr id="96" name="Group 95">
              <a:extLst>
                <a:ext uri="{FF2B5EF4-FFF2-40B4-BE49-F238E27FC236}">
                  <a16:creationId xmlns:a16="http://schemas.microsoft.com/office/drawing/2014/main" id="{3BC1F460-E6A0-5E48-E0DC-7A582806EEE0}"/>
                </a:ext>
              </a:extLst>
            </xdr:cNvPr>
            <xdr:cNvGrpSpPr/>
          </xdr:nvGrpSpPr>
          <xdr:grpSpPr>
            <a:xfrm>
              <a:off x="7464012" y="1243495"/>
              <a:ext cx="3556826" cy="848266"/>
              <a:chOff x="7640798" y="1278082"/>
              <a:chExt cx="3231021" cy="731076"/>
            </a:xfrm>
          </xdr:grpSpPr>
          <xdr:sp macro="" textlink="">
            <xdr:nvSpPr>
              <xdr:cNvPr id="37" name="Rectangle: Rounded Corners 36">
                <a:extLst>
                  <a:ext uri="{FF2B5EF4-FFF2-40B4-BE49-F238E27FC236}">
                    <a16:creationId xmlns:a16="http://schemas.microsoft.com/office/drawing/2014/main" id="{DFDADF44-38C5-E1FD-E581-04E8A0FF3275}"/>
                  </a:ext>
                </a:extLst>
              </xdr:cNvPr>
              <xdr:cNvSpPr/>
            </xdr:nvSpPr>
            <xdr:spPr>
              <a:xfrm>
                <a:off x="7640798" y="1398442"/>
                <a:ext cx="3231021" cy="609574"/>
              </a:xfrm>
              <a:prstGeom prst="roundRect">
                <a:avLst/>
              </a:prstGeom>
              <a:ln w="28575"/>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marL="0" indent="0" algn="l"/>
                <a:endParaRPr lang="en-PH" sz="1100">
                  <a:solidFill>
                    <a:schemeClr val="dk1"/>
                  </a:solidFill>
                  <a:latin typeface="+mn-lt"/>
                  <a:ea typeface="+mn-ea"/>
                  <a:cs typeface="+mn-cs"/>
                </a:endParaRPr>
              </a:p>
            </xdr:txBody>
          </xdr:sp>
          <xdr:sp macro="" textlink="'Pivot-Overview'!B2">
            <xdr:nvSpPr>
              <xdr:cNvPr id="38" name="TextBox 37">
                <a:extLst>
                  <a:ext uri="{FF2B5EF4-FFF2-40B4-BE49-F238E27FC236}">
                    <a16:creationId xmlns:a16="http://schemas.microsoft.com/office/drawing/2014/main" id="{CCBE6E91-0503-106B-AD48-D9F35A6AC7B3}"/>
                  </a:ext>
                </a:extLst>
              </xdr:cNvPr>
              <xdr:cNvSpPr txBox="1"/>
            </xdr:nvSpPr>
            <xdr:spPr>
              <a:xfrm>
                <a:off x="7730397" y="1595189"/>
                <a:ext cx="3023066" cy="4139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6B9525-F1A5-4AD6-B5B4-CCF42F95A56C}" type="TxLink">
                  <a:rPr lang="en-US" sz="2000" b="0" i="0" u="none" strike="noStrike" cap="none" spc="0">
                    <a:ln w="0">
                      <a:noFill/>
                    </a:ln>
                    <a:solidFill>
                      <a:schemeClr val="accent1"/>
                    </a:solidFill>
                    <a:effectLst/>
                    <a:latin typeface="Arial Black" panose="020B0A04020102020204" pitchFamily="34" charset="0"/>
                    <a:ea typeface="+mn-ea"/>
                    <a:cs typeface="+mn-cs"/>
                  </a:rPr>
                  <a:pPr marL="0" indent="0" algn="ctr"/>
                  <a:t> $104,142,634.00 </a:t>
                </a:fld>
                <a:endParaRPr lang="en-US" sz="2000" b="0" i="0" u="none" strike="noStrike" cap="none" spc="0">
                  <a:ln w="0">
                    <a:noFill/>
                  </a:ln>
                  <a:solidFill>
                    <a:schemeClr val="accent1"/>
                  </a:solidFill>
                  <a:effectLst/>
                  <a:latin typeface="Arial Black" panose="020B0A04020102020204" pitchFamily="34" charset="0"/>
                  <a:ea typeface="+mn-ea"/>
                  <a:cs typeface="+mn-cs"/>
                </a:endParaRPr>
              </a:p>
            </xdr:txBody>
          </xdr:sp>
          <xdr:sp macro="" textlink="">
            <xdr:nvSpPr>
              <xdr:cNvPr id="39" name="TextBox 38">
                <a:extLst>
                  <a:ext uri="{FF2B5EF4-FFF2-40B4-BE49-F238E27FC236}">
                    <a16:creationId xmlns:a16="http://schemas.microsoft.com/office/drawing/2014/main" id="{8E2306B4-4DFA-2CBF-486C-3B07D48DC61B}"/>
                  </a:ext>
                </a:extLst>
              </xdr:cNvPr>
              <xdr:cNvSpPr txBox="1"/>
            </xdr:nvSpPr>
            <xdr:spPr>
              <a:xfrm>
                <a:off x="8023899" y="1278082"/>
                <a:ext cx="2545310" cy="577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PH" sz="1400" b="1">
                    <a:solidFill>
                      <a:schemeClr val="accent1">
                        <a:lumMod val="75000"/>
                      </a:schemeClr>
                    </a:solidFill>
                    <a:latin typeface="+mn-lt"/>
                    <a:ea typeface="+mn-ea"/>
                    <a:cs typeface="+mn-cs"/>
                  </a:rPr>
                  <a:t>2025 Total Generated Premium</a:t>
                </a:r>
              </a:p>
            </xdr:txBody>
          </xdr:sp>
        </xdr:grpSp>
      </xdr:grpSp>
      <xdr:grpSp>
        <xdr:nvGrpSpPr>
          <xdr:cNvPr id="93" name="Group 92">
            <a:extLst>
              <a:ext uri="{FF2B5EF4-FFF2-40B4-BE49-F238E27FC236}">
                <a16:creationId xmlns:a16="http://schemas.microsoft.com/office/drawing/2014/main" id="{0924D1AD-515B-82F3-70E4-B7FFD65BA880}"/>
              </a:ext>
            </a:extLst>
          </xdr:cNvPr>
          <xdr:cNvGrpSpPr/>
        </xdr:nvGrpSpPr>
        <xdr:grpSpPr>
          <a:xfrm>
            <a:off x="11115261" y="1330885"/>
            <a:ext cx="11126907" cy="725033"/>
            <a:chOff x="9260719" y="1307142"/>
            <a:chExt cx="12986419" cy="694111"/>
          </a:xfrm>
        </xdr:grpSpPr>
        <xdr:sp macro="" textlink="">
          <xdr:nvSpPr>
            <xdr:cNvPr id="3" name="Rectangle: Rounded Corners 2">
              <a:extLst>
                <a:ext uri="{FF2B5EF4-FFF2-40B4-BE49-F238E27FC236}">
                  <a16:creationId xmlns:a16="http://schemas.microsoft.com/office/drawing/2014/main" id="{27B963E7-80E0-68EA-52C7-2421BD689480}"/>
                </a:ext>
              </a:extLst>
            </xdr:cNvPr>
            <xdr:cNvSpPr/>
          </xdr:nvSpPr>
          <xdr:spPr>
            <a:xfrm>
              <a:off x="9260719" y="1382631"/>
              <a:ext cx="2461251" cy="59983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Pivot-Overview'!C2">
          <xdr:nvSpPr>
            <xdr:cNvPr id="4" name="TextBox 3">
              <a:extLst>
                <a:ext uri="{FF2B5EF4-FFF2-40B4-BE49-F238E27FC236}">
                  <a16:creationId xmlns:a16="http://schemas.microsoft.com/office/drawing/2014/main" id="{5ADFD55D-3BF9-AD68-6FC6-429A7E489032}"/>
                </a:ext>
              </a:extLst>
            </xdr:cNvPr>
            <xdr:cNvSpPr txBox="1"/>
          </xdr:nvSpPr>
          <xdr:spPr>
            <a:xfrm>
              <a:off x="9387019" y="1590629"/>
              <a:ext cx="2208650" cy="409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C4E6A9B-4D3D-46C0-83BB-3E9D0A54C8F2}" type="TxLink">
                <a:rPr lang="en-US" sz="1600" b="0" i="0" u="none" strike="noStrike" cap="none" spc="0">
                  <a:ln w="0">
                    <a:noFill/>
                  </a:ln>
                  <a:solidFill>
                    <a:schemeClr val="bg1"/>
                  </a:solidFill>
                  <a:effectLst/>
                  <a:latin typeface="Arial Black" panose="020B0A04020102020204" pitchFamily="34" charset="0"/>
                </a:rPr>
                <a:pPr algn="ctr"/>
                <a:t>8.25%</a:t>
              </a:fld>
              <a:endParaRPr lang="en-PH" sz="1600" b="0" cap="none" spc="0">
                <a:ln w="0">
                  <a:noFill/>
                </a:ln>
                <a:solidFill>
                  <a:schemeClr val="bg1"/>
                </a:solidFill>
                <a:effectLst/>
                <a:latin typeface="Arial Black" panose="020B0A04020102020204" pitchFamily="34" charset="0"/>
              </a:endParaRPr>
            </a:p>
          </xdr:txBody>
        </xdr:sp>
        <xdr:sp macro="" textlink="">
          <xdr:nvSpPr>
            <xdr:cNvPr id="5" name="Rectangle: Rounded Corners 4">
              <a:extLst>
                <a:ext uri="{FF2B5EF4-FFF2-40B4-BE49-F238E27FC236}">
                  <a16:creationId xmlns:a16="http://schemas.microsoft.com/office/drawing/2014/main" id="{C928547E-F36C-72F0-4825-72EA8E60F5C9}"/>
                </a:ext>
              </a:extLst>
            </xdr:cNvPr>
            <xdr:cNvSpPr/>
          </xdr:nvSpPr>
          <xdr:spPr>
            <a:xfrm>
              <a:off x="11907323" y="1382631"/>
              <a:ext cx="2457748" cy="59983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100"/>
            </a:p>
          </xdr:txBody>
        </xdr:sp>
        <xdr:sp macro="" textlink="'Pivot-Overview'!D2">
          <xdr:nvSpPr>
            <xdr:cNvPr id="6" name="TextBox 5">
              <a:extLst>
                <a:ext uri="{FF2B5EF4-FFF2-40B4-BE49-F238E27FC236}">
                  <a16:creationId xmlns:a16="http://schemas.microsoft.com/office/drawing/2014/main" id="{E36FE62F-E87E-1A4F-79DE-F1A3D65944CE}"/>
                </a:ext>
              </a:extLst>
            </xdr:cNvPr>
            <xdr:cNvSpPr txBox="1"/>
          </xdr:nvSpPr>
          <xdr:spPr>
            <a:xfrm>
              <a:off x="12031872" y="1590629"/>
              <a:ext cx="2208650" cy="409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4D4C6EF-BDE2-4016-9DCF-37A84A2253A9}" type="TxLink">
                <a:rPr lang="en-US" sz="1600" b="0" i="0" u="none" strike="noStrike" cap="none" spc="0">
                  <a:ln w="0">
                    <a:noFill/>
                  </a:ln>
                  <a:solidFill>
                    <a:schemeClr val="bg1"/>
                  </a:solidFill>
                  <a:effectLst/>
                  <a:latin typeface="Arial Black" panose="020B0A04020102020204" pitchFamily="34" charset="0"/>
                </a:rPr>
                <a:pPr algn="ctr"/>
                <a:t>44.62%</a:t>
              </a:fld>
              <a:endParaRPr lang="en-PH" sz="1600" b="0" cap="none" spc="0">
                <a:ln w="0">
                  <a:noFill/>
                </a:ln>
                <a:solidFill>
                  <a:schemeClr val="bg1"/>
                </a:solidFill>
                <a:effectLst/>
                <a:latin typeface="Arial Black" panose="020B0A04020102020204" pitchFamily="34" charset="0"/>
              </a:endParaRPr>
            </a:p>
          </xdr:txBody>
        </xdr:sp>
        <xdr:sp macro="" textlink="">
          <xdr:nvSpPr>
            <xdr:cNvPr id="7" name="Rectangle: Rounded Corners 6">
              <a:extLst>
                <a:ext uri="{FF2B5EF4-FFF2-40B4-BE49-F238E27FC236}">
                  <a16:creationId xmlns:a16="http://schemas.microsoft.com/office/drawing/2014/main" id="{BA0A4FCE-8599-2B1F-0D13-72952196FB3D}"/>
                </a:ext>
              </a:extLst>
            </xdr:cNvPr>
            <xdr:cNvSpPr/>
          </xdr:nvSpPr>
          <xdr:spPr>
            <a:xfrm>
              <a:off x="14550426" y="1382631"/>
              <a:ext cx="2456939" cy="59983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Pivot-Overview'!E2">
          <xdr:nvSpPr>
            <xdr:cNvPr id="8" name="TextBox 7">
              <a:extLst>
                <a:ext uri="{FF2B5EF4-FFF2-40B4-BE49-F238E27FC236}">
                  <a16:creationId xmlns:a16="http://schemas.microsoft.com/office/drawing/2014/main" id="{E60861B8-59B5-2ACF-78D3-BAE6E9B402F9}"/>
                </a:ext>
              </a:extLst>
            </xdr:cNvPr>
            <xdr:cNvSpPr txBox="1"/>
          </xdr:nvSpPr>
          <xdr:spPr>
            <a:xfrm>
              <a:off x="14676142" y="1590629"/>
              <a:ext cx="2208650" cy="409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4C2E03-244B-406E-BB06-E73EB246A895}" type="TxLink">
                <a:rPr lang="en-US" sz="1600" b="0" i="0" u="none" strike="noStrike" cap="none" spc="0">
                  <a:ln w="0">
                    <a:noFill/>
                  </a:ln>
                  <a:solidFill>
                    <a:schemeClr val="bg1"/>
                  </a:solidFill>
                  <a:effectLst/>
                  <a:latin typeface="Arial Black" panose="020B0A04020102020204" pitchFamily="34" charset="0"/>
                </a:rPr>
                <a:pPr algn="ctr"/>
                <a:t>86.46%</a:t>
              </a:fld>
              <a:endParaRPr lang="en-PH" sz="1600" b="0" cap="none" spc="0">
                <a:ln w="0">
                  <a:noFill/>
                </a:ln>
                <a:solidFill>
                  <a:schemeClr val="bg1"/>
                </a:solidFill>
                <a:effectLst/>
                <a:latin typeface="Arial Black" panose="020B0A04020102020204" pitchFamily="34" charset="0"/>
              </a:endParaRPr>
            </a:p>
          </xdr:txBody>
        </xdr:sp>
        <xdr:sp macro="" textlink="">
          <xdr:nvSpPr>
            <xdr:cNvPr id="9" name="Rectangle: Rounded Corners 8">
              <a:extLst>
                <a:ext uri="{FF2B5EF4-FFF2-40B4-BE49-F238E27FC236}">
                  <a16:creationId xmlns:a16="http://schemas.microsoft.com/office/drawing/2014/main" id="{6BA84D3C-838E-FF62-36A4-DE85520B0746}"/>
                </a:ext>
              </a:extLst>
            </xdr:cNvPr>
            <xdr:cNvSpPr/>
          </xdr:nvSpPr>
          <xdr:spPr>
            <a:xfrm>
              <a:off x="17192715" y="1382631"/>
              <a:ext cx="2444549" cy="59983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Pivot-Overview'!F2">
          <xdr:nvSpPr>
            <xdr:cNvPr id="10" name="TextBox 9">
              <a:extLst>
                <a:ext uri="{FF2B5EF4-FFF2-40B4-BE49-F238E27FC236}">
                  <a16:creationId xmlns:a16="http://schemas.microsoft.com/office/drawing/2014/main" id="{3FB52A09-BFAF-B3CE-E524-145CCE32DC65}"/>
                </a:ext>
              </a:extLst>
            </xdr:cNvPr>
            <xdr:cNvSpPr txBox="1"/>
          </xdr:nvSpPr>
          <xdr:spPr>
            <a:xfrm>
              <a:off x="17310665" y="1590629"/>
              <a:ext cx="2208651" cy="409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24B24B7-1466-4075-9F2C-71064B96710E}" type="TxLink">
                <a:rPr lang="en-US" sz="1600" b="0" i="0" u="none" strike="noStrike" cap="none" spc="0">
                  <a:ln w="0">
                    <a:noFill/>
                  </a:ln>
                  <a:solidFill>
                    <a:schemeClr val="bg1"/>
                  </a:solidFill>
                  <a:effectLst/>
                  <a:latin typeface="Arial Black" panose="020B0A04020102020204" pitchFamily="34" charset="0"/>
                </a:rPr>
                <a:pPr algn="ctr"/>
                <a:t>94.34%</a:t>
              </a:fld>
              <a:endParaRPr lang="en-PH" sz="1600" b="0" cap="none" spc="0">
                <a:ln w="0">
                  <a:noFill/>
                </a:ln>
                <a:solidFill>
                  <a:schemeClr val="bg1"/>
                </a:solidFill>
                <a:effectLst/>
                <a:latin typeface="Arial Black" panose="020B0A04020102020204" pitchFamily="34" charset="0"/>
              </a:endParaRPr>
            </a:p>
          </xdr:txBody>
        </xdr:sp>
        <xdr:sp macro="" textlink="">
          <xdr:nvSpPr>
            <xdr:cNvPr id="14" name="TextBox 13">
              <a:extLst>
                <a:ext uri="{FF2B5EF4-FFF2-40B4-BE49-F238E27FC236}">
                  <a16:creationId xmlns:a16="http://schemas.microsoft.com/office/drawing/2014/main" id="{FADDDB6F-1388-C57E-BAD3-4444409C19CE}"/>
                </a:ext>
              </a:extLst>
            </xdr:cNvPr>
            <xdr:cNvSpPr txBox="1"/>
          </xdr:nvSpPr>
          <xdr:spPr>
            <a:xfrm>
              <a:off x="9598148" y="1417892"/>
              <a:ext cx="1786392" cy="23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latin typeface="+mn-lt"/>
                </a:rPr>
                <a:t>Loss Ratio</a:t>
              </a:r>
            </a:p>
          </xdr:txBody>
        </xdr:sp>
        <xdr:sp macro="" textlink="">
          <xdr:nvSpPr>
            <xdr:cNvPr id="15" name="TextBox 14">
              <a:extLst>
                <a:ext uri="{FF2B5EF4-FFF2-40B4-BE49-F238E27FC236}">
                  <a16:creationId xmlns:a16="http://schemas.microsoft.com/office/drawing/2014/main" id="{3EFF68A0-C704-8106-529B-A22F64E9C137}"/>
                </a:ext>
              </a:extLst>
            </xdr:cNvPr>
            <xdr:cNvSpPr txBox="1"/>
          </xdr:nvSpPr>
          <xdr:spPr>
            <a:xfrm>
              <a:off x="12243001" y="1417892"/>
              <a:ext cx="1786392" cy="23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latin typeface="+mn-lt"/>
                </a:rPr>
                <a:t>Hit Ratio</a:t>
              </a:r>
            </a:p>
          </xdr:txBody>
        </xdr:sp>
        <xdr:sp macro="" textlink="">
          <xdr:nvSpPr>
            <xdr:cNvPr id="16" name="TextBox 15">
              <a:extLst>
                <a:ext uri="{FF2B5EF4-FFF2-40B4-BE49-F238E27FC236}">
                  <a16:creationId xmlns:a16="http://schemas.microsoft.com/office/drawing/2014/main" id="{FF7FCBE2-A4E6-EDC4-C354-DDAF537200BA}"/>
                </a:ext>
              </a:extLst>
            </xdr:cNvPr>
            <xdr:cNvSpPr txBox="1"/>
          </xdr:nvSpPr>
          <xdr:spPr>
            <a:xfrm>
              <a:off x="14887272" y="1417892"/>
              <a:ext cx="1786392" cy="23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latin typeface="+mn-lt"/>
                </a:rPr>
                <a:t>Account Retention</a:t>
              </a:r>
            </a:p>
          </xdr:txBody>
        </xdr:sp>
        <xdr:sp macro="" textlink="">
          <xdr:nvSpPr>
            <xdr:cNvPr id="17" name="TextBox 16">
              <a:extLst>
                <a:ext uri="{FF2B5EF4-FFF2-40B4-BE49-F238E27FC236}">
                  <a16:creationId xmlns:a16="http://schemas.microsoft.com/office/drawing/2014/main" id="{2082719B-F94E-203A-6481-CB19FAFD56AE}"/>
                </a:ext>
              </a:extLst>
            </xdr:cNvPr>
            <xdr:cNvSpPr txBox="1"/>
          </xdr:nvSpPr>
          <xdr:spPr>
            <a:xfrm>
              <a:off x="17405622" y="1417892"/>
              <a:ext cx="2018738" cy="2377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latin typeface="+mn-lt"/>
                </a:rPr>
                <a:t>Premium Retention</a:t>
              </a:r>
            </a:p>
          </xdr:txBody>
        </xdr:sp>
        <xdr:grpSp>
          <xdr:nvGrpSpPr>
            <xdr:cNvPr id="80" name="Group 79">
              <a:extLst>
                <a:ext uri="{FF2B5EF4-FFF2-40B4-BE49-F238E27FC236}">
                  <a16:creationId xmlns:a16="http://schemas.microsoft.com/office/drawing/2014/main" id="{E3DB8D73-306E-3F4E-D0E2-EAF5B60CF3F8}"/>
                </a:ext>
              </a:extLst>
            </xdr:cNvPr>
            <xdr:cNvGrpSpPr/>
          </xdr:nvGrpSpPr>
          <xdr:grpSpPr>
            <a:xfrm>
              <a:off x="19796024" y="1307142"/>
              <a:ext cx="2451114" cy="694111"/>
              <a:chOff x="23715281" y="1334371"/>
              <a:chExt cx="2660804" cy="722319"/>
            </a:xfrm>
          </xdr:grpSpPr>
          <xdr:sp macro="" textlink="">
            <xdr:nvSpPr>
              <xdr:cNvPr id="71" name="Rectangle: Rounded Corners 70">
                <a:extLst>
                  <a:ext uri="{FF2B5EF4-FFF2-40B4-BE49-F238E27FC236}">
                    <a16:creationId xmlns:a16="http://schemas.microsoft.com/office/drawing/2014/main" id="{00062FE0-7C8E-2BFE-56C3-5596E4BB7986}"/>
                  </a:ext>
                </a:extLst>
              </xdr:cNvPr>
              <xdr:cNvSpPr/>
            </xdr:nvSpPr>
            <xdr:spPr>
              <a:xfrm>
                <a:off x="23718303" y="1414426"/>
                <a:ext cx="2657782" cy="62382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Pivot-Overview'!G2">
            <xdr:nvSpPr>
              <xdr:cNvPr id="72" name="TextBox 71">
                <a:extLst>
                  <a:ext uri="{FF2B5EF4-FFF2-40B4-BE49-F238E27FC236}">
                    <a16:creationId xmlns:a16="http://schemas.microsoft.com/office/drawing/2014/main" id="{EA41A2F9-3185-5FE4-B9B5-CF64DC9500D4}"/>
                  </a:ext>
                </a:extLst>
              </xdr:cNvPr>
              <xdr:cNvSpPr txBox="1"/>
            </xdr:nvSpPr>
            <xdr:spPr>
              <a:xfrm>
                <a:off x="23846541" y="1630741"/>
                <a:ext cx="2401306" cy="425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6370914-F267-4A84-B1AA-C53EFD914E22}" type="TxLink">
                  <a:rPr lang="en-US" sz="1600" b="0" i="0" u="none" strike="noStrike" cap="none" spc="0">
                    <a:ln w="0">
                      <a:noFill/>
                    </a:ln>
                    <a:solidFill>
                      <a:schemeClr val="bg1"/>
                    </a:solidFill>
                    <a:effectLst/>
                    <a:latin typeface="Arial Black" panose="020B0A04020102020204" pitchFamily="34" charset="0"/>
                  </a:rPr>
                  <a:pPr algn="ctr"/>
                  <a:t>$94,934.03</a:t>
                </a:fld>
                <a:endParaRPr lang="en-PH" sz="1600" b="0" cap="none" spc="0">
                  <a:ln w="0">
                    <a:noFill/>
                  </a:ln>
                  <a:solidFill>
                    <a:schemeClr val="bg1"/>
                  </a:solidFill>
                  <a:effectLst/>
                  <a:latin typeface="Arial Black" panose="020B0A04020102020204" pitchFamily="34" charset="0"/>
                </a:endParaRPr>
              </a:p>
            </xdr:txBody>
          </xdr:sp>
          <xdr:sp macro="" textlink="">
            <xdr:nvSpPr>
              <xdr:cNvPr id="76" name="TextBox 75">
                <a:extLst>
                  <a:ext uri="{FF2B5EF4-FFF2-40B4-BE49-F238E27FC236}">
                    <a16:creationId xmlns:a16="http://schemas.microsoft.com/office/drawing/2014/main" id="{A99402E3-FE18-1F77-8266-A8036D319E1A}"/>
                  </a:ext>
                </a:extLst>
              </xdr:cNvPr>
              <xdr:cNvSpPr txBox="1"/>
            </xdr:nvSpPr>
            <xdr:spPr>
              <a:xfrm>
                <a:off x="23715281" y="1334371"/>
                <a:ext cx="2651580" cy="4869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latin typeface="+mn-lt"/>
                  </a:rPr>
                  <a:t>Average</a:t>
                </a:r>
                <a:r>
                  <a:rPr lang="en-PH" sz="1200" b="1" baseline="0">
                    <a:solidFill>
                      <a:schemeClr val="bg1"/>
                    </a:solidFill>
                    <a:latin typeface="+mn-lt"/>
                  </a:rPr>
                  <a:t> Premium Per Account</a:t>
                </a:r>
                <a:endParaRPr lang="en-PH" sz="1200" b="1">
                  <a:solidFill>
                    <a:schemeClr val="bg1"/>
                  </a:solidFill>
                  <a:latin typeface="+mn-lt"/>
                </a:endParaRPr>
              </a:p>
            </xdr:txBody>
          </xdr:sp>
        </xdr:grpSp>
      </xdr:grpSp>
    </xdr:grpSp>
    <xdr:clientData/>
  </xdr:twoCellAnchor>
  <xdr:twoCellAnchor editAs="absolute">
    <xdr:from>
      <xdr:col>14</xdr:col>
      <xdr:colOff>288115</xdr:colOff>
      <xdr:row>15</xdr:row>
      <xdr:rowOff>76201</xdr:rowOff>
    </xdr:from>
    <xdr:to>
      <xdr:col>21</xdr:col>
      <xdr:colOff>245472</xdr:colOff>
      <xdr:row>62</xdr:row>
      <xdr:rowOff>15240</xdr:rowOff>
    </xdr:to>
    <xdr:grpSp>
      <xdr:nvGrpSpPr>
        <xdr:cNvPr id="65" name="Group 64">
          <a:extLst>
            <a:ext uri="{FF2B5EF4-FFF2-40B4-BE49-F238E27FC236}">
              <a16:creationId xmlns:a16="http://schemas.microsoft.com/office/drawing/2014/main" id="{713ED087-7304-1791-1B7B-47DD5B040B5C}"/>
            </a:ext>
          </a:extLst>
        </xdr:cNvPr>
        <xdr:cNvGrpSpPr/>
      </xdr:nvGrpSpPr>
      <xdr:grpSpPr>
        <a:xfrm>
          <a:off x="18515155" y="3093721"/>
          <a:ext cx="3919757" cy="9464039"/>
          <a:chOff x="18383229" y="3161892"/>
          <a:chExt cx="3898546" cy="7459960"/>
        </a:xfrm>
      </xdr:grpSpPr>
      <xdr:sp macro="" textlink="">
        <xdr:nvSpPr>
          <xdr:cNvPr id="43" name="Rectangle: Rounded Corners 42">
            <a:extLst>
              <a:ext uri="{FF2B5EF4-FFF2-40B4-BE49-F238E27FC236}">
                <a16:creationId xmlns:a16="http://schemas.microsoft.com/office/drawing/2014/main" id="{665CCDB9-F3FC-DA98-657D-2F8007EFF30B}"/>
              </a:ext>
            </a:extLst>
          </xdr:cNvPr>
          <xdr:cNvSpPr/>
        </xdr:nvSpPr>
        <xdr:spPr>
          <a:xfrm>
            <a:off x="18383229" y="3161892"/>
            <a:ext cx="3898546" cy="74599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PH" sz="1000" b="1"/>
          </a:p>
          <a:p>
            <a:pPr algn="ctr"/>
            <a:r>
              <a:rPr lang="en-PH" sz="2000" b="1"/>
              <a:t>EXECUTIVE INSIGHTS</a:t>
            </a:r>
          </a:p>
          <a:p>
            <a:pPr algn="ctr"/>
            <a:endParaRPr lang="en-PH" sz="2000" b="1"/>
          </a:p>
          <a:p>
            <a:pPr algn="ctr"/>
            <a:endParaRPr lang="en-PH" sz="2000" b="1"/>
          </a:p>
        </xdr:txBody>
      </xdr:sp>
      <xdr:grpSp>
        <xdr:nvGrpSpPr>
          <xdr:cNvPr id="22" name="Group 21">
            <a:extLst>
              <a:ext uri="{FF2B5EF4-FFF2-40B4-BE49-F238E27FC236}">
                <a16:creationId xmlns:a16="http://schemas.microsoft.com/office/drawing/2014/main" id="{B1809D76-90D7-1A52-14D9-C9BB6724AB2B}"/>
              </a:ext>
            </a:extLst>
          </xdr:cNvPr>
          <xdr:cNvGrpSpPr/>
        </xdr:nvGrpSpPr>
        <xdr:grpSpPr>
          <a:xfrm>
            <a:off x="18610447" y="4250662"/>
            <a:ext cx="3424350" cy="1423993"/>
            <a:chOff x="18618597" y="4262886"/>
            <a:chExt cx="3419460" cy="1424808"/>
          </a:xfrm>
        </xdr:grpSpPr>
        <xdr:sp macro="" textlink="'Pivot-Overview'!L2">
          <xdr:nvSpPr>
            <xdr:cNvPr id="45" name="TextBox 44">
              <a:extLst>
                <a:ext uri="{FF2B5EF4-FFF2-40B4-BE49-F238E27FC236}">
                  <a16:creationId xmlns:a16="http://schemas.microsoft.com/office/drawing/2014/main" id="{26CD1ABE-C91D-06FE-7CD5-5C0F7C770460}"/>
                </a:ext>
              </a:extLst>
            </xdr:cNvPr>
            <xdr:cNvSpPr txBox="1"/>
          </xdr:nvSpPr>
          <xdr:spPr>
            <a:xfrm>
              <a:off x="18618597" y="4565015"/>
              <a:ext cx="3419460" cy="11226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634E5F9-7AE6-4D52-9E94-FEA4A3FEE704}" type="TxLink">
                <a:rPr lang="en-US" sz="1400" b="0" i="0" u="none" strike="noStrike">
                  <a:solidFill>
                    <a:schemeClr val="bg1"/>
                  </a:solidFill>
                  <a:latin typeface="Aptos Narrow"/>
                </a:rPr>
                <a:pPr/>
                <a:t>• Total Generated premium is $104.1M, with a 8.25% loss ratio and 44.62% hit ratio.</a:t>
              </a:fld>
              <a:endParaRPr lang="en-PH" sz="1400">
                <a:solidFill>
                  <a:schemeClr val="bg1"/>
                </a:solidFill>
              </a:endParaRPr>
            </a:p>
          </xdr:txBody>
        </xdr:sp>
        <xdr:sp macro="" textlink="">
          <xdr:nvSpPr>
            <xdr:cNvPr id="61" name="TextBox 60">
              <a:extLst>
                <a:ext uri="{FF2B5EF4-FFF2-40B4-BE49-F238E27FC236}">
                  <a16:creationId xmlns:a16="http://schemas.microsoft.com/office/drawing/2014/main" id="{AA18A5C6-B000-05B6-FFC9-D1E91A603672}"/>
                </a:ext>
              </a:extLst>
            </xdr:cNvPr>
            <xdr:cNvSpPr txBox="1"/>
          </xdr:nvSpPr>
          <xdr:spPr>
            <a:xfrm>
              <a:off x="18618597" y="4262886"/>
              <a:ext cx="2927249" cy="299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400" b="1">
                  <a:solidFill>
                    <a:schemeClr val="bg1"/>
                  </a:solidFill>
                </a:rPr>
                <a:t>OVERALL</a:t>
              </a:r>
              <a:r>
                <a:rPr lang="en-PH" sz="1400" b="1" baseline="0">
                  <a:solidFill>
                    <a:schemeClr val="bg1"/>
                  </a:solidFill>
                </a:rPr>
                <a:t> BOOK PERFORMANCE</a:t>
              </a:r>
              <a:endParaRPr lang="en-PH" sz="1400" b="1">
                <a:solidFill>
                  <a:schemeClr val="bg1"/>
                </a:solidFill>
              </a:endParaRPr>
            </a:p>
          </xdr:txBody>
        </xdr:sp>
      </xdr:grpSp>
      <xdr:grpSp>
        <xdr:nvGrpSpPr>
          <xdr:cNvPr id="40" name="Group 39">
            <a:extLst>
              <a:ext uri="{FF2B5EF4-FFF2-40B4-BE49-F238E27FC236}">
                <a16:creationId xmlns:a16="http://schemas.microsoft.com/office/drawing/2014/main" id="{EE3EF5AE-6FF6-4F51-5542-6B79A809729B}"/>
              </a:ext>
            </a:extLst>
          </xdr:cNvPr>
          <xdr:cNvGrpSpPr/>
        </xdr:nvGrpSpPr>
        <xdr:grpSpPr>
          <a:xfrm>
            <a:off x="18610447" y="6517887"/>
            <a:ext cx="3424350" cy="1571764"/>
            <a:chOff x="18618597" y="5585069"/>
            <a:chExt cx="3419460" cy="1594046"/>
          </a:xfrm>
        </xdr:grpSpPr>
        <xdr:sp macro="" textlink="'Pivot-Overview'!L3">
          <xdr:nvSpPr>
            <xdr:cNvPr id="51" name="TextBox 50">
              <a:extLst>
                <a:ext uri="{FF2B5EF4-FFF2-40B4-BE49-F238E27FC236}">
                  <a16:creationId xmlns:a16="http://schemas.microsoft.com/office/drawing/2014/main" id="{C53C0BFD-2D82-4AC3-AD7C-E16A68ECF34D}"/>
                </a:ext>
              </a:extLst>
            </xdr:cNvPr>
            <xdr:cNvSpPr txBox="1"/>
          </xdr:nvSpPr>
          <xdr:spPr>
            <a:xfrm>
              <a:off x="18618597" y="5886557"/>
              <a:ext cx="3419460" cy="1292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91BF790-5CD2-4911-8FEC-40EDF4D13324}" type="TxLink">
                <a:rPr lang="en-US" sz="1400" b="0" i="0" u="none" strike="noStrike">
                  <a:solidFill>
                    <a:schemeClr val="bg1"/>
                  </a:solidFill>
                  <a:latin typeface="Aptos Narrow"/>
                </a:rPr>
                <a:pPr/>
                <a:t>• Premium retention is at 94.34% compared with 86.46% account retention, a 7.87% percentage-point gap.</a:t>
              </a:fld>
              <a:endParaRPr lang="en-PH" sz="1400">
                <a:solidFill>
                  <a:schemeClr val="bg1"/>
                </a:solidFill>
              </a:endParaRPr>
            </a:p>
          </xdr:txBody>
        </xdr:sp>
        <xdr:sp macro="" textlink="">
          <xdr:nvSpPr>
            <xdr:cNvPr id="62" name="TextBox 61">
              <a:extLst>
                <a:ext uri="{FF2B5EF4-FFF2-40B4-BE49-F238E27FC236}">
                  <a16:creationId xmlns:a16="http://schemas.microsoft.com/office/drawing/2014/main" id="{B263D61D-9009-45F5-9FF6-4278FA2B9227}"/>
                </a:ext>
              </a:extLst>
            </xdr:cNvPr>
            <xdr:cNvSpPr txBox="1"/>
          </xdr:nvSpPr>
          <xdr:spPr>
            <a:xfrm>
              <a:off x="18618597" y="5585069"/>
              <a:ext cx="2927249" cy="302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400" b="1">
                  <a:solidFill>
                    <a:schemeClr val="bg1"/>
                  </a:solidFill>
                </a:rPr>
                <a:t>RETENTION</a:t>
              </a:r>
            </a:p>
          </xdr:txBody>
        </xdr:sp>
      </xdr:grpSp>
      <xdr:grpSp>
        <xdr:nvGrpSpPr>
          <xdr:cNvPr id="44" name="Group 43">
            <a:extLst>
              <a:ext uri="{FF2B5EF4-FFF2-40B4-BE49-F238E27FC236}">
                <a16:creationId xmlns:a16="http://schemas.microsoft.com/office/drawing/2014/main" id="{3395B372-2124-7157-5A2C-B50C98C3761B}"/>
              </a:ext>
            </a:extLst>
          </xdr:cNvPr>
          <xdr:cNvGrpSpPr/>
        </xdr:nvGrpSpPr>
        <xdr:grpSpPr>
          <a:xfrm>
            <a:off x="18610447" y="7653308"/>
            <a:ext cx="3424350" cy="1493343"/>
            <a:chOff x="18618597" y="7259893"/>
            <a:chExt cx="3419460" cy="1529202"/>
          </a:xfrm>
        </xdr:grpSpPr>
        <xdr:sp macro="" textlink="'Pivot-Overview'!L4">
          <xdr:nvSpPr>
            <xdr:cNvPr id="54" name="TextBox 53">
              <a:extLst>
                <a:ext uri="{FF2B5EF4-FFF2-40B4-BE49-F238E27FC236}">
                  <a16:creationId xmlns:a16="http://schemas.microsoft.com/office/drawing/2014/main" id="{132BD8AE-CF30-5F07-CDAC-E9A705FADEBC}"/>
                </a:ext>
              </a:extLst>
            </xdr:cNvPr>
            <xdr:cNvSpPr txBox="1"/>
          </xdr:nvSpPr>
          <xdr:spPr>
            <a:xfrm>
              <a:off x="18618597" y="7555579"/>
              <a:ext cx="3419460" cy="12335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32AC579-E082-4C45-A7A7-E4A9DAB7A3BB}" type="TxLink">
                <a:rPr lang="en-US" sz="1400" b="0" i="0" u="none" strike="noStrike">
                  <a:solidFill>
                    <a:schemeClr val="bg1"/>
                  </a:solidFill>
                  <a:latin typeface="Aptos Narrow"/>
                </a:rPr>
                <a:pPr/>
                <a:t>• The top three brokers generated $24.9M, representing 23.9% of total premium. Prime Risk Advisors leads with $9.0M.</a:t>
              </a:fld>
              <a:endParaRPr lang="en-PH" sz="1400">
                <a:solidFill>
                  <a:schemeClr val="bg1"/>
                </a:solidFill>
              </a:endParaRPr>
            </a:p>
          </xdr:txBody>
        </xdr:sp>
        <xdr:sp macro="" textlink="">
          <xdr:nvSpPr>
            <xdr:cNvPr id="63" name="TextBox 62">
              <a:extLst>
                <a:ext uri="{FF2B5EF4-FFF2-40B4-BE49-F238E27FC236}">
                  <a16:creationId xmlns:a16="http://schemas.microsoft.com/office/drawing/2014/main" id="{AC2D48F9-673D-406D-B094-75D030DD54A7}"/>
                </a:ext>
              </a:extLst>
            </xdr:cNvPr>
            <xdr:cNvSpPr txBox="1"/>
          </xdr:nvSpPr>
          <xdr:spPr>
            <a:xfrm>
              <a:off x="18618597" y="7259893"/>
              <a:ext cx="2927249" cy="30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400" b="1">
                  <a:solidFill>
                    <a:schemeClr val="bg1"/>
                  </a:solidFill>
                </a:rPr>
                <a:t>BROKER PERFORMANCE</a:t>
              </a:r>
            </a:p>
          </xdr:txBody>
        </xdr:sp>
      </xdr:grpSp>
      <xdr:grpSp>
        <xdr:nvGrpSpPr>
          <xdr:cNvPr id="48" name="Group 47">
            <a:extLst>
              <a:ext uri="{FF2B5EF4-FFF2-40B4-BE49-F238E27FC236}">
                <a16:creationId xmlns:a16="http://schemas.microsoft.com/office/drawing/2014/main" id="{9AD2910F-5E16-C504-6EEF-8F2B9F33A837}"/>
              </a:ext>
            </a:extLst>
          </xdr:cNvPr>
          <xdr:cNvGrpSpPr/>
        </xdr:nvGrpSpPr>
        <xdr:grpSpPr>
          <a:xfrm>
            <a:off x="18610447" y="8971289"/>
            <a:ext cx="3424350" cy="1417196"/>
            <a:chOff x="18618597" y="9043208"/>
            <a:chExt cx="3419460" cy="1423622"/>
          </a:xfrm>
        </xdr:grpSpPr>
        <xdr:sp macro="" textlink="'Pivot-Overview'!L5">
          <xdr:nvSpPr>
            <xdr:cNvPr id="56" name="TextBox 55">
              <a:extLst>
                <a:ext uri="{FF2B5EF4-FFF2-40B4-BE49-F238E27FC236}">
                  <a16:creationId xmlns:a16="http://schemas.microsoft.com/office/drawing/2014/main" id="{A387A47D-8A0C-7E2C-C6D2-61984506DA26}"/>
                </a:ext>
              </a:extLst>
            </xdr:cNvPr>
            <xdr:cNvSpPr txBox="1"/>
          </xdr:nvSpPr>
          <xdr:spPr>
            <a:xfrm>
              <a:off x="18618597" y="9359592"/>
              <a:ext cx="3419460" cy="1107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7FC4460-32D4-4847-ACD6-B9533EAD14B1}" type="TxLink">
                <a:rPr lang="en-US" sz="1400" b="0" i="0" u="none" strike="noStrike">
                  <a:solidFill>
                    <a:schemeClr val="bg1"/>
                  </a:solidFill>
                  <a:latin typeface="Aptos Narrow"/>
                </a:rPr>
                <a:pPr/>
                <a:t>• New York, California and New Jersey make up for 39.0% of total premium, with NY contributing $18.4M.</a:t>
              </a:fld>
              <a:endParaRPr lang="en-PH" sz="1400">
                <a:solidFill>
                  <a:schemeClr val="bg1"/>
                </a:solidFill>
              </a:endParaRPr>
            </a:p>
          </xdr:txBody>
        </xdr:sp>
        <xdr:sp macro="" textlink="">
          <xdr:nvSpPr>
            <xdr:cNvPr id="66" name="TextBox 65">
              <a:extLst>
                <a:ext uri="{FF2B5EF4-FFF2-40B4-BE49-F238E27FC236}">
                  <a16:creationId xmlns:a16="http://schemas.microsoft.com/office/drawing/2014/main" id="{3798F905-1A5E-4DD7-A560-BEB68B5EC6FE}"/>
                </a:ext>
              </a:extLst>
            </xdr:cNvPr>
            <xdr:cNvSpPr txBox="1"/>
          </xdr:nvSpPr>
          <xdr:spPr>
            <a:xfrm>
              <a:off x="18618597" y="9043208"/>
              <a:ext cx="2927249" cy="304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400" b="1">
                  <a:solidFill>
                    <a:schemeClr val="bg1"/>
                  </a:solidFill>
                </a:rPr>
                <a:t>STATE PERFORMANCE</a:t>
              </a:r>
            </a:p>
          </xdr:txBody>
        </xdr:sp>
      </xdr:grpSp>
      <xdr:grpSp>
        <xdr:nvGrpSpPr>
          <xdr:cNvPr id="58" name="Group 57">
            <a:extLst>
              <a:ext uri="{FF2B5EF4-FFF2-40B4-BE49-F238E27FC236}">
                <a16:creationId xmlns:a16="http://schemas.microsoft.com/office/drawing/2014/main" id="{A63CAA9B-8341-4E9C-B95F-878A7259A28B}"/>
              </a:ext>
            </a:extLst>
          </xdr:cNvPr>
          <xdr:cNvGrpSpPr/>
        </xdr:nvGrpSpPr>
        <xdr:grpSpPr>
          <a:xfrm>
            <a:off x="18610447" y="5130636"/>
            <a:ext cx="3424350" cy="1496540"/>
            <a:chOff x="18618597" y="7015177"/>
            <a:chExt cx="3419460" cy="1532476"/>
          </a:xfrm>
        </xdr:grpSpPr>
        <xdr:sp macro="" textlink="'Pivot-Overview'!L6">
          <xdr:nvSpPr>
            <xdr:cNvPr id="60" name="TextBox 59">
              <a:extLst>
                <a:ext uri="{FF2B5EF4-FFF2-40B4-BE49-F238E27FC236}">
                  <a16:creationId xmlns:a16="http://schemas.microsoft.com/office/drawing/2014/main" id="{9F6858A3-5CFD-F18A-A1E5-F3147664B394}"/>
                </a:ext>
              </a:extLst>
            </xdr:cNvPr>
            <xdr:cNvSpPr txBox="1"/>
          </xdr:nvSpPr>
          <xdr:spPr>
            <a:xfrm>
              <a:off x="18618597" y="7314138"/>
              <a:ext cx="3419460" cy="1233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3670CCA-1A08-4CD2-A857-1D702F18CEC3}" type="TxLink">
                <a:rPr lang="en-US" sz="1400" b="0" i="0" u="none" strike="noStrike">
                  <a:solidFill>
                    <a:schemeClr val="bg1"/>
                  </a:solidFill>
                  <a:latin typeface="Aptos Narrow"/>
                </a:rPr>
                <a:pPr/>
                <a:t>• 2025 premium was 1.0% higher than 2024 overall, outperforming 2024 in 6 of 12 months. Oct recorded the highest premium for both years.</a:t>
              </a:fld>
              <a:endParaRPr lang="en-PH" sz="1400">
                <a:solidFill>
                  <a:schemeClr val="bg1"/>
                </a:solidFill>
              </a:endParaRPr>
            </a:p>
          </xdr:txBody>
        </xdr:sp>
        <xdr:sp macro="" textlink="">
          <xdr:nvSpPr>
            <xdr:cNvPr id="64" name="TextBox 63">
              <a:extLst>
                <a:ext uri="{FF2B5EF4-FFF2-40B4-BE49-F238E27FC236}">
                  <a16:creationId xmlns:a16="http://schemas.microsoft.com/office/drawing/2014/main" id="{DC21D50F-13FD-D4EB-8677-31161D10BFB2}"/>
                </a:ext>
              </a:extLst>
            </xdr:cNvPr>
            <xdr:cNvSpPr txBox="1"/>
          </xdr:nvSpPr>
          <xdr:spPr>
            <a:xfrm>
              <a:off x="18618597" y="7015177"/>
              <a:ext cx="3240039" cy="307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400" b="1">
                  <a:solidFill>
                    <a:schemeClr val="bg1"/>
                  </a:solidFill>
                </a:rPr>
                <a:t>2025 VS. 2024 PREMIUM PERFORMANCE</a:t>
              </a:r>
            </a:p>
          </xdr:txBody>
        </xdr:sp>
      </xdr:grpSp>
    </xdr:grpSp>
    <xdr:clientData/>
  </xdr:twoCellAnchor>
  <xdr:twoCellAnchor editAs="absolute">
    <xdr:from>
      <xdr:col>0</xdr:col>
      <xdr:colOff>268740</xdr:colOff>
      <xdr:row>2</xdr:row>
      <xdr:rowOff>66586</xdr:rowOff>
    </xdr:from>
    <xdr:to>
      <xdr:col>0</xdr:col>
      <xdr:colOff>3337425</xdr:colOff>
      <xdr:row>16</xdr:row>
      <xdr:rowOff>169682</xdr:rowOff>
    </xdr:to>
    <xdr:pic>
      <xdr:nvPicPr>
        <xdr:cNvPr id="89" name="Picture 88">
          <a:extLst>
            <a:ext uri="{FF2B5EF4-FFF2-40B4-BE49-F238E27FC236}">
              <a16:creationId xmlns:a16="http://schemas.microsoft.com/office/drawing/2014/main" id="{0A231541-7598-14B0-92D7-94C162CA3EF6}"/>
            </a:ext>
          </a:extLst>
        </xdr:cNvPr>
        <xdr:cNvPicPr preferRelativeResize="0">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xdr:blipFill>
      <xdr:spPr bwMode="auto">
        <a:xfrm>
          <a:off x="268740" y="364310"/>
          <a:ext cx="3074400" cy="3016658"/>
        </a:xfrm>
        <a:prstGeom prst="rect">
          <a:avLst/>
        </a:prstGeom>
        <a:noFill/>
        <a:ln w="28575">
          <a:solidFill>
            <a:srgbClr val="0D3B4F"/>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254732</xdr:colOff>
      <xdr:row>21</xdr:row>
      <xdr:rowOff>135362</xdr:rowOff>
    </xdr:from>
    <xdr:to>
      <xdr:col>0</xdr:col>
      <xdr:colOff>3342031</xdr:colOff>
      <xdr:row>57</xdr:row>
      <xdr:rowOff>182534</xdr:rowOff>
    </xdr:to>
    <xdr:grpSp>
      <xdr:nvGrpSpPr>
        <xdr:cNvPr id="95" name="Group 94">
          <a:extLst>
            <a:ext uri="{FF2B5EF4-FFF2-40B4-BE49-F238E27FC236}">
              <a16:creationId xmlns:a16="http://schemas.microsoft.com/office/drawing/2014/main" id="{882E67BB-941F-C4D2-1095-D9598D10BCE9}"/>
            </a:ext>
          </a:extLst>
        </xdr:cNvPr>
        <xdr:cNvGrpSpPr/>
      </xdr:nvGrpSpPr>
      <xdr:grpSpPr>
        <a:xfrm>
          <a:off x="254732" y="4250162"/>
          <a:ext cx="3087299" cy="7408092"/>
          <a:chOff x="259080" y="4250162"/>
          <a:chExt cx="3093720" cy="7411902"/>
        </a:xfrm>
      </xdr:grpSpPr>
      <xdr:sp macro="" textlink="">
        <xdr:nvSpPr>
          <xdr:cNvPr id="97" name="Rectangle: Rounded Corners 96">
            <a:extLst>
              <a:ext uri="{FF2B5EF4-FFF2-40B4-BE49-F238E27FC236}">
                <a16:creationId xmlns:a16="http://schemas.microsoft.com/office/drawing/2014/main" id="{C5AC4B15-6199-817E-DA73-BD4F3FF4F889}"/>
              </a:ext>
            </a:extLst>
          </xdr:cNvPr>
          <xdr:cNvSpPr>
            <a:spLocks noChangeAspect="1"/>
          </xdr:cNvSpPr>
        </xdr:nvSpPr>
        <xdr:spPr>
          <a:xfrm>
            <a:off x="259080" y="4250162"/>
            <a:ext cx="3093720" cy="962893"/>
          </a:xfrm>
          <a:prstGeom prst="roundRect">
            <a:avLst/>
          </a:prstGeom>
          <a:gradFill>
            <a:gsLst>
              <a:gs pos="0">
                <a:schemeClr val="bg1"/>
              </a:gs>
              <a:gs pos="42000">
                <a:schemeClr val="bg2">
                  <a:lumMod val="75000"/>
                </a:schemeClr>
              </a:gs>
              <a:gs pos="74000">
                <a:srgbClr val="999999"/>
              </a:gs>
              <a:gs pos="100000">
                <a:srgbClr val="7B7B7B"/>
              </a:gs>
            </a:gsLst>
            <a:lin ang="5400000" scaled="1"/>
          </a:gra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PH" sz="1800">
                <a:solidFill>
                  <a:schemeClr val="accent1">
                    <a:lumMod val="75000"/>
                  </a:schemeClr>
                </a:solidFill>
                <a:latin typeface="Arial Black" panose="020B0A04020102020204" pitchFamily="34" charset="0"/>
              </a:rPr>
              <a:t>Overview</a:t>
            </a:r>
          </a:p>
        </xdr:txBody>
      </xdr:sp>
      <xdr:sp macro="" textlink="">
        <xdr:nvSpPr>
          <xdr:cNvPr id="98" name="Rectangle: Rounded Corners 97">
            <a:hlinkClick xmlns:r="http://schemas.openxmlformats.org/officeDocument/2006/relationships" r:id="rId7"/>
            <a:extLst>
              <a:ext uri="{FF2B5EF4-FFF2-40B4-BE49-F238E27FC236}">
                <a16:creationId xmlns:a16="http://schemas.microsoft.com/office/drawing/2014/main" id="{809A60E5-39E0-4C40-17FB-F6810EA7172B}"/>
              </a:ext>
            </a:extLst>
          </xdr:cNvPr>
          <xdr:cNvSpPr>
            <a:spLocks noChangeAspect="1"/>
          </xdr:cNvSpPr>
        </xdr:nvSpPr>
        <xdr:spPr>
          <a:xfrm>
            <a:off x="259080" y="6444622"/>
            <a:ext cx="3093720" cy="868905"/>
          </a:xfrm>
          <a:prstGeom prst="roundRect">
            <a:avLst/>
          </a:prstGeom>
          <a:solidFill>
            <a:schemeClr val="lt1"/>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PH" sz="1800">
                <a:solidFill>
                  <a:schemeClr val="accent1">
                    <a:lumMod val="75000"/>
                  </a:schemeClr>
                </a:solidFill>
                <a:latin typeface="Arial Black" panose="020B0A04020102020204" pitchFamily="34" charset="0"/>
              </a:rPr>
              <a:t>Loss Ratio Analysis</a:t>
            </a:r>
          </a:p>
        </xdr:txBody>
      </xdr:sp>
      <xdr:sp macro="" textlink="">
        <xdr:nvSpPr>
          <xdr:cNvPr id="99" name="Rectangle: Rounded Corners 98">
            <a:hlinkClick xmlns:r="http://schemas.openxmlformats.org/officeDocument/2006/relationships" r:id="rId8"/>
            <a:extLst>
              <a:ext uri="{FF2B5EF4-FFF2-40B4-BE49-F238E27FC236}">
                <a16:creationId xmlns:a16="http://schemas.microsoft.com/office/drawing/2014/main" id="{3A13052D-E27F-7623-212A-B972F0B7620C}"/>
              </a:ext>
            </a:extLst>
          </xdr:cNvPr>
          <xdr:cNvSpPr>
            <a:spLocks noChangeAspect="1"/>
          </xdr:cNvSpPr>
        </xdr:nvSpPr>
        <xdr:spPr>
          <a:xfrm>
            <a:off x="259080" y="8545094"/>
            <a:ext cx="3093720" cy="96910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PH" sz="1800">
                <a:solidFill>
                  <a:schemeClr val="accent1">
                    <a:lumMod val="75000"/>
                  </a:schemeClr>
                </a:solidFill>
                <a:latin typeface="Arial Black" panose="020B0A04020102020204" pitchFamily="34" charset="0"/>
              </a:rPr>
              <a:t>Hit Ratio Analysis</a:t>
            </a:r>
          </a:p>
        </xdr:txBody>
      </xdr:sp>
      <xdr:sp macro="" textlink="">
        <xdr:nvSpPr>
          <xdr:cNvPr id="100" name="Rectangle: Rounded Corners 99">
            <a:hlinkClick xmlns:r="http://schemas.openxmlformats.org/officeDocument/2006/relationships" r:id="rId9"/>
            <a:extLst>
              <a:ext uri="{FF2B5EF4-FFF2-40B4-BE49-F238E27FC236}">
                <a16:creationId xmlns:a16="http://schemas.microsoft.com/office/drawing/2014/main" id="{D95C0320-1B77-CBCC-8907-FB3BD8D58B72}"/>
              </a:ext>
            </a:extLst>
          </xdr:cNvPr>
          <xdr:cNvSpPr>
            <a:spLocks noChangeAspect="1"/>
          </xdr:cNvSpPr>
        </xdr:nvSpPr>
        <xdr:spPr>
          <a:xfrm>
            <a:off x="259080" y="10745767"/>
            <a:ext cx="3093720" cy="916297"/>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PH" sz="1800">
                <a:solidFill>
                  <a:schemeClr val="accent1">
                    <a:lumMod val="75000"/>
                  </a:schemeClr>
                </a:solidFill>
                <a:effectLst/>
                <a:latin typeface="Arial Black" panose="020B0A04020102020204" pitchFamily="34" charset="0"/>
                <a:ea typeface="+mn-ea"/>
                <a:cs typeface="+mn-cs"/>
              </a:rPr>
              <a:t>Retention</a:t>
            </a:r>
            <a:r>
              <a:rPr lang="en-PH" sz="1800" baseline="0">
                <a:solidFill>
                  <a:schemeClr val="accent1">
                    <a:lumMod val="75000"/>
                  </a:schemeClr>
                </a:solidFill>
                <a:effectLst/>
                <a:latin typeface="Arial Black" panose="020B0A04020102020204" pitchFamily="34" charset="0"/>
                <a:ea typeface="+mn-ea"/>
                <a:cs typeface="+mn-cs"/>
              </a:rPr>
              <a:t> Analysis</a:t>
            </a:r>
            <a:endParaRPr lang="en-PH" sz="1800">
              <a:solidFill>
                <a:schemeClr val="accent1">
                  <a:lumMod val="75000"/>
                </a:schemeClr>
              </a:solidFill>
              <a:effectLst/>
              <a:latin typeface="Arial Black" panose="020B0A04020102020204" pitchFamily="34" charset="0"/>
            </a:endParaRPr>
          </a:p>
        </xdr:txBody>
      </xdr:sp>
    </xdr:grpSp>
    <xdr:clientData/>
  </xdr:twoCellAnchor>
  <xdr:twoCellAnchor editAs="absolute">
    <xdr:from>
      <xdr:col>1</xdr:col>
      <xdr:colOff>102870</xdr:colOff>
      <xdr:row>1</xdr:row>
      <xdr:rowOff>58760</xdr:rowOff>
    </xdr:from>
    <xdr:to>
      <xdr:col>21</xdr:col>
      <xdr:colOff>287383</xdr:colOff>
      <xdr:row>5</xdr:row>
      <xdr:rowOff>91440</xdr:rowOff>
    </xdr:to>
    <xdr:grpSp>
      <xdr:nvGrpSpPr>
        <xdr:cNvPr id="46" name="Group 45">
          <a:extLst>
            <a:ext uri="{FF2B5EF4-FFF2-40B4-BE49-F238E27FC236}">
              <a16:creationId xmlns:a16="http://schemas.microsoft.com/office/drawing/2014/main" id="{85BAD3A2-093C-4DCC-967A-E7057BEDE420}"/>
            </a:ext>
          </a:extLst>
        </xdr:cNvPr>
        <xdr:cNvGrpSpPr/>
      </xdr:nvGrpSpPr>
      <xdr:grpSpPr>
        <a:xfrm>
          <a:off x="3775710" y="165440"/>
          <a:ext cx="18701113" cy="1114720"/>
          <a:chOff x="2783722" y="116541"/>
          <a:chExt cx="12474207" cy="1111624"/>
        </a:xfrm>
      </xdr:grpSpPr>
      <xdr:sp macro="" textlink="">
        <xdr:nvSpPr>
          <xdr:cNvPr id="47" name="Rectangle 46">
            <a:extLst>
              <a:ext uri="{FF2B5EF4-FFF2-40B4-BE49-F238E27FC236}">
                <a16:creationId xmlns:a16="http://schemas.microsoft.com/office/drawing/2014/main" id="{DCD60485-36A8-D4D4-29AC-B8983F1A10A5}"/>
              </a:ext>
            </a:extLst>
          </xdr:cNvPr>
          <xdr:cNvSpPr/>
        </xdr:nvSpPr>
        <xdr:spPr>
          <a:xfrm>
            <a:off x="2832847" y="116541"/>
            <a:ext cx="12425082" cy="1111624"/>
          </a:xfrm>
          <a:prstGeom prst="rect">
            <a:avLst/>
          </a:prstGeom>
          <a:effectLst>
            <a:outerShdw blurRad="88900" dist="76200" dir="30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53" name="TextBox 52">
            <a:extLst>
              <a:ext uri="{FF2B5EF4-FFF2-40B4-BE49-F238E27FC236}">
                <a16:creationId xmlns:a16="http://schemas.microsoft.com/office/drawing/2014/main" id="{D550AE9C-DAF0-3DCB-2694-A5270B07CD3C}"/>
              </a:ext>
            </a:extLst>
          </xdr:cNvPr>
          <xdr:cNvSpPr txBox="1"/>
        </xdr:nvSpPr>
        <xdr:spPr>
          <a:xfrm>
            <a:off x="2783722" y="177636"/>
            <a:ext cx="12420988" cy="921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3600">
                <a:solidFill>
                  <a:schemeClr val="bg1"/>
                </a:solidFill>
                <a:effectLst>
                  <a:outerShdw blurRad="88900" dist="50800" dir="2700000" algn="tl" rotWithShape="0">
                    <a:prstClr val="black">
                      <a:alpha val="40000"/>
                    </a:prstClr>
                  </a:outerShdw>
                </a:effectLst>
                <a:latin typeface="Arial Black" panose="020B0A04020102020204" pitchFamily="34" charset="0"/>
              </a:rPr>
              <a:t>Commercial Insurance Dashboard</a:t>
            </a:r>
          </a:p>
        </xdr:txBody>
      </xdr:sp>
    </xdr:grpSp>
    <xdr:clientData/>
  </xdr:twoCellAnchor>
  <xdr:twoCellAnchor>
    <xdr:from>
      <xdr:col>10</xdr:col>
      <xdr:colOff>655320</xdr:colOff>
      <xdr:row>15</xdr:row>
      <xdr:rowOff>137160</xdr:rowOff>
    </xdr:from>
    <xdr:to>
      <xdr:col>14</xdr:col>
      <xdr:colOff>91440</xdr:colOff>
      <xdr:row>34</xdr:row>
      <xdr:rowOff>32040</xdr:rowOff>
    </xdr:to>
    <xdr:sp macro="" textlink="">
      <xdr:nvSpPr>
        <xdr:cNvPr id="18" name="Rectangle: Rounded Corners 17">
          <a:extLst>
            <a:ext uri="{FF2B5EF4-FFF2-40B4-BE49-F238E27FC236}">
              <a16:creationId xmlns:a16="http://schemas.microsoft.com/office/drawing/2014/main" id="{4AD48F50-99FA-154D-F2B5-BC541E072BC8}"/>
            </a:ext>
          </a:extLst>
        </xdr:cNvPr>
        <xdr:cNvSpPr/>
      </xdr:nvSpPr>
      <xdr:spPr>
        <a:xfrm>
          <a:off x="12964551" y="3126545"/>
          <a:ext cx="5315243" cy="334732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800" b="1"/>
            <a:t>PERFORMANCE</a:t>
          </a:r>
          <a:r>
            <a:rPr lang="en-PH" sz="1800" b="1" baseline="0"/>
            <a:t> ALERTS</a:t>
          </a:r>
          <a:endParaRPr lang="en-PH" sz="1800" b="1"/>
        </a:p>
      </xdr:txBody>
    </xdr:sp>
    <xdr:clientData/>
  </xdr:twoCellAnchor>
  <xdr:twoCellAnchor editAs="absolute">
    <xdr:from>
      <xdr:col>20</xdr:col>
      <xdr:colOff>132654</xdr:colOff>
      <xdr:row>2</xdr:row>
      <xdr:rowOff>93980</xdr:rowOff>
    </xdr:from>
    <xdr:to>
      <xdr:col>21</xdr:col>
      <xdr:colOff>122929</xdr:colOff>
      <xdr:row>4</xdr:row>
      <xdr:rowOff>245622</xdr:rowOff>
    </xdr:to>
    <xdr:pic macro="[0]!ExitFullScreenDashboard">
      <xdr:nvPicPr>
        <xdr:cNvPr id="20" name="NormalScreen-Overview" hidden="1">
          <a:extLst>
            <a:ext uri="{FF2B5EF4-FFF2-40B4-BE49-F238E27FC236}">
              <a16:creationId xmlns:a16="http://schemas.microsoft.com/office/drawing/2014/main" id="{256D4EF1-49AE-43F9-A349-3F239743624E}"/>
            </a:ext>
          </a:extLst>
        </xdr:cNvPr>
        <xdr:cNvPicPr>
          <a:picLocks noChangeAspect="1"/>
        </xdr:cNvPicPr>
      </xdr:nvPicPr>
      <xdr:blipFill>
        <a:blip xmlns:r="http://schemas.openxmlformats.org/officeDocument/2006/relationships" r:embed="rId10">
          <a:lum bright="70000" contrast="-70000"/>
          <a:extLst>
            <a:ext uri="{28A0092B-C50C-407E-A947-70E740481C1C}">
              <a14:useLocalDpi xmlns:a14="http://schemas.microsoft.com/office/drawing/2010/main" val="0"/>
            </a:ext>
          </a:extLst>
        </a:blip>
        <a:srcRect/>
        <a:stretch/>
      </xdr:blipFill>
      <xdr:spPr>
        <a:xfrm>
          <a:off x="21666774" y="381000"/>
          <a:ext cx="588445" cy="583442"/>
        </a:xfrm>
        <a:prstGeom prst="rect">
          <a:avLst/>
        </a:prstGeom>
        <a:noFill/>
        <a:ln w="28575">
          <a:noFill/>
        </a:ln>
      </xdr:spPr>
    </xdr:pic>
    <xdr:clientData/>
  </xdr:twoCellAnchor>
  <xdr:twoCellAnchor editAs="absolute">
    <xdr:from>
      <xdr:col>20</xdr:col>
      <xdr:colOff>132654</xdr:colOff>
      <xdr:row>2</xdr:row>
      <xdr:rowOff>93980</xdr:rowOff>
    </xdr:from>
    <xdr:to>
      <xdr:col>21</xdr:col>
      <xdr:colOff>122930</xdr:colOff>
      <xdr:row>4</xdr:row>
      <xdr:rowOff>245622</xdr:rowOff>
    </xdr:to>
    <xdr:pic macro="[0]!FullScreenDashboard">
      <xdr:nvPicPr>
        <xdr:cNvPr id="21" name="FullScreen-Overview">
          <a:extLst>
            <a:ext uri="{FF2B5EF4-FFF2-40B4-BE49-F238E27FC236}">
              <a16:creationId xmlns:a16="http://schemas.microsoft.com/office/drawing/2014/main" id="{B8A6EF12-A927-4984-AC8C-E83BB9BBF3F5}"/>
            </a:ext>
          </a:extLst>
        </xdr:cNvPr>
        <xdr:cNvPicPr>
          <a:picLocks noChangeAspect="1"/>
        </xdr:cNvPicPr>
      </xdr:nvPicPr>
      <xdr:blipFill>
        <a:blip xmlns:r="http://schemas.openxmlformats.org/officeDocument/2006/relationships" r:embed="rId11">
          <a:lum bright="70000" contrast="-70000"/>
          <a:extLst>
            <a:ext uri="{28A0092B-C50C-407E-A947-70E740481C1C}">
              <a14:useLocalDpi xmlns:a14="http://schemas.microsoft.com/office/drawing/2010/main" val="0"/>
            </a:ext>
          </a:extLst>
        </a:blip>
        <a:srcRect/>
        <a:stretch/>
      </xdr:blipFill>
      <xdr:spPr>
        <a:xfrm>
          <a:off x="21666774" y="381000"/>
          <a:ext cx="588446" cy="583442"/>
        </a:xfrm>
        <a:prstGeom prst="rect">
          <a:avLst/>
        </a:prstGeom>
        <a:ln w="28575">
          <a:noFill/>
        </a:ln>
      </xdr:spPr>
    </xdr:pic>
    <xdr:clientData/>
  </xdr:twoCellAnchor>
  <xdr:twoCellAnchor>
    <xdr:from>
      <xdr:col>13</xdr:col>
      <xdr:colOff>485354</xdr:colOff>
      <xdr:row>19</xdr:row>
      <xdr:rowOff>138764</xdr:rowOff>
    </xdr:from>
    <xdr:to>
      <xdr:col>14</xdr:col>
      <xdr:colOff>107308</xdr:colOff>
      <xdr:row>24</xdr:row>
      <xdr:rowOff>163901</xdr:rowOff>
    </xdr:to>
    <xdr:grpSp>
      <xdr:nvGrpSpPr>
        <xdr:cNvPr id="70" name="Group 69">
          <a:extLst>
            <a:ext uri="{FF2B5EF4-FFF2-40B4-BE49-F238E27FC236}">
              <a16:creationId xmlns:a16="http://schemas.microsoft.com/office/drawing/2014/main" id="{D00889B1-0981-4FFB-8E18-46B0F185B5F9}"/>
            </a:ext>
          </a:extLst>
        </xdr:cNvPr>
        <xdr:cNvGrpSpPr/>
      </xdr:nvGrpSpPr>
      <xdr:grpSpPr>
        <a:xfrm>
          <a:off x="16167314" y="3887804"/>
          <a:ext cx="2167034" cy="939537"/>
          <a:chOff x="13808228" y="3843458"/>
          <a:chExt cx="1656869" cy="944792"/>
        </a:xfrm>
        <a:noFill/>
      </xdr:grpSpPr>
      <xdr:sp macro="" textlink="">
        <xdr:nvSpPr>
          <xdr:cNvPr id="73" name="TextBox 72">
            <a:extLst>
              <a:ext uri="{FF2B5EF4-FFF2-40B4-BE49-F238E27FC236}">
                <a16:creationId xmlns:a16="http://schemas.microsoft.com/office/drawing/2014/main" id="{343C484F-3317-9FC0-E145-CD4D0B3DADCC}"/>
              </a:ext>
            </a:extLst>
          </xdr:cNvPr>
          <xdr:cNvSpPr txBox="1"/>
        </xdr:nvSpPr>
        <xdr:spPr>
          <a:xfrm>
            <a:off x="13813834" y="3843458"/>
            <a:ext cx="1651263" cy="31863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b="1">
                <a:solidFill>
                  <a:schemeClr val="bg1"/>
                </a:solidFill>
              </a:rPr>
              <a:t>HIT RATIO</a:t>
            </a:r>
          </a:p>
        </xdr:txBody>
      </xdr:sp>
      <xdr:sp macro="" textlink="'Pivot-Overview'!S3">
        <xdr:nvSpPr>
          <xdr:cNvPr id="74" name="TextBox 73">
            <a:extLst>
              <a:ext uri="{FF2B5EF4-FFF2-40B4-BE49-F238E27FC236}">
                <a16:creationId xmlns:a16="http://schemas.microsoft.com/office/drawing/2014/main" id="{DD2B17CC-1253-B71B-04D1-2250FC35EACD}"/>
              </a:ext>
            </a:extLst>
          </xdr:cNvPr>
          <xdr:cNvSpPr txBox="1"/>
        </xdr:nvSpPr>
        <xdr:spPr>
          <a:xfrm>
            <a:off x="13808228" y="4174446"/>
            <a:ext cx="1653083" cy="61380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334703-100E-4586-9BBB-46AD02A0C3C2}" type="TxLink">
              <a:rPr lang="en-US" sz="1200" b="0" i="0" u="none" strike="noStrike">
                <a:solidFill>
                  <a:schemeClr val="bg1"/>
                </a:solidFill>
                <a:latin typeface="Aptos Narrow"/>
              </a:rPr>
              <a:pPr/>
              <a:t>Hit ratio is 44.6%, below the 45% target.</a:t>
            </a:fld>
            <a:endParaRPr lang="en-PH" sz="1200">
              <a:solidFill>
                <a:schemeClr val="bg1"/>
              </a:solidFill>
            </a:endParaRPr>
          </a:p>
        </xdr:txBody>
      </xdr:sp>
    </xdr:grpSp>
    <xdr:clientData/>
  </xdr:twoCellAnchor>
  <xdr:twoCellAnchor>
    <xdr:from>
      <xdr:col>10</xdr:col>
      <xdr:colOff>1292426</xdr:colOff>
      <xdr:row>19</xdr:row>
      <xdr:rowOff>138764</xdr:rowOff>
    </xdr:from>
    <xdr:to>
      <xdr:col>13</xdr:col>
      <xdr:colOff>111349</xdr:colOff>
      <xdr:row>32</xdr:row>
      <xdr:rowOff>18980</xdr:rowOff>
    </xdr:to>
    <xdr:grpSp>
      <xdr:nvGrpSpPr>
        <xdr:cNvPr id="87" name="Group 86">
          <a:extLst>
            <a:ext uri="{FF2B5EF4-FFF2-40B4-BE49-F238E27FC236}">
              <a16:creationId xmlns:a16="http://schemas.microsoft.com/office/drawing/2014/main" id="{657EF1D4-E112-95B0-3672-03F9BB9B62B1}"/>
            </a:ext>
          </a:extLst>
        </xdr:cNvPr>
        <xdr:cNvGrpSpPr/>
      </xdr:nvGrpSpPr>
      <xdr:grpSpPr>
        <a:xfrm>
          <a:off x="13621586" y="3887804"/>
          <a:ext cx="2171723" cy="2257656"/>
          <a:chOff x="13402365" y="3901871"/>
          <a:chExt cx="2160000" cy="2242416"/>
        </a:xfrm>
        <a:noFill/>
      </xdr:grpSpPr>
      <xdr:grpSp>
        <xdr:nvGrpSpPr>
          <xdr:cNvPr id="85" name="Group 84">
            <a:extLst>
              <a:ext uri="{FF2B5EF4-FFF2-40B4-BE49-F238E27FC236}">
                <a16:creationId xmlns:a16="http://schemas.microsoft.com/office/drawing/2014/main" id="{29D6D1FB-1B42-C855-5C42-D64481E0B692}"/>
              </a:ext>
            </a:extLst>
          </xdr:cNvPr>
          <xdr:cNvGrpSpPr/>
        </xdr:nvGrpSpPr>
        <xdr:grpSpPr>
          <a:xfrm>
            <a:off x="13402365" y="3901871"/>
            <a:ext cx="2160000" cy="933676"/>
            <a:chOff x="13683721" y="3802225"/>
            <a:chExt cx="1660709" cy="933676"/>
          </a:xfrm>
          <a:grpFill/>
        </xdr:grpSpPr>
        <xdr:sp macro="" textlink="">
          <xdr:nvSpPr>
            <xdr:cNvPr id="28" name="TextBox 27">
              <a:extLst>
                <a:ext uri="{FF2B5EF4-FFF2-40B4-BE49-F238E27FC236}">
                  <a16:creationId xmlns:a16="http://schemas.microsoft.com/office/drawing/2014/main" id="{9BDC1D6A-0BB1-82D8-3B28-651CB624A938}"/>
                </a:ext>
              </a:extLst>
            </xdr:cNvPr>
            <xdr:cNvSpPr txBox="1"/>
          </xdr:nvSpPr>
          <xdr:spPr>
            <a:xfrm>
              <a:off x="13689327" y="3802225"/>
              <a:ext cx="1655103" cy="314193"/>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400" b="1">
                  <a:solidFill>
                    <a:schemeClr val="bg1"/>
                  </a:solidFill>
                </a:rPr>
                <a:t>LOSS RATIO</a:t>
              </a:r>
            </a:p>
          </xdr:txBody>
        </xdr:sp>
        <xdr:sp macro="" textlink="'Pivot-Overview'!S2">
          <xdr:nvSpPr>
            <xdr:cNvPr id="31" name="TextBox 30">
              <a:extLst>
                <a:ext uri="{FF2B5EF4-FFF2-40B4-BE49-F238E27FC236}">
                  <a16:creationId xmlns:a16="http://schemas.microsoft.com/office/drawing/2014/main" id="{CC153105-47DD-48C5-8E58-81EE14A6ED09}"/>
                </a:ext>
              </a:extLst>
            </xdr:cNvPr>
            <xdr:cNvSpPr txBox="1"/>
          </xdr:nvSpPr>
          <xdr:spPr>
            <a:xfrm>
              <a:off x="13683721" y="4128767"/>
              <a:ext cx="1656923" cy="60713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65EF11-75BA-45A5-A728-8BE63696293B}" type="TxLink">
                <a:rPr lang="en-US" sz="1200" b="0" i="0" u="none" strike="noStrike">
                  <a:solidFill>
                    <a:schemeClr val="bg1"/>
                  </a:solidFill>
                  <a:latin typeface="Aptos Narrow"/>
                </a:rPr>
                <a:pPr/>
                <a:t>Loss ratio is 8.3%, approaching the 10% risk threshold.</a:t>
              </a:fld>
              <a:endParaRPr lang="en-PH" sz="1200">
                <a:solidFill>
                  <a:schemeClr val="bg1"/>
                </a:solidFill>
              </a:endParaRPr>
            </a:p>
          </xdr:txBody>
        </xdr:sp>
      </xdr:grpSp>
      <xdr:grpSp>
        <xdr:nvGrpSpPr>
          <xdr:cNvPr id="67" name="Group 66">
            <a:extLst>
              <a:ext uri="{FF2B5EF4-FFF2-40B4-BE49-F238E27FC236}">
                <a16:creationId xmlns:a16="http://schemas.microsoft.com/office/drawing/2014/main" id="{72FF1C1E-03D5-4591-A4D0-F7E1311B0D39}"/>
              </a:ext>
            </a:extLst>
          </xdr:cNvPr>
          <xdr:cNvGrpSpPr/>
        </xdr:nvGrpSpPr>
        <xdr:grpSpPr>
          <a:xfrm>
            <a:off x="13402365" y="5210612"/>
            <a:ext cx="2160000" cy="933675"/>
            <a:chOff x="13808228" y="3843458"/>
            <a:chExt cx="1656869" cy="944792"/>
          </a:xfrm>
          <a:grpFill/>
        </xdr:grpSpPr>
        <xdr:sp macro="" textlink="">
          <xdr:nvSpPr>
            <xdr:cNvPr id="68" name="TextBox 67">
              <a:extLst>
                <a:ext uri="{FF2B5EF4-FFF2-40B4-BE49-F238E27FC236}">
                  <a16:creationId xmlns:a16="http://schemas.microsoft.com/office/drawing/2014/main" id="{5BBE35B1-CAF5-D65E-CE4F-FF6A406F78CE}"/>
                </a:ext>
              </a:extLst>
            </xdr:cNvPr>
            <xdr:cNvSpPr txBox="1"/>
          </xdr:nvSpPr>
          <xdr:spPr>
            <a:xfrm>
              <a:off x="13813834" y="3843458"/>
              <a:ext cx="1651263" cy="31863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b="1">
                  <a:solidFill>
                    <a:schemeClr val="bg1"/>
                  </a:solidFill>
                </a:rPr>
                <a:t>ACCOUNT RETENTION</a:t>
              </a:r>
            </a:p>
          </xdr:txBody>
        </xdr:sp>
        <xdr:sp macro="" textlink="'Pivot-Overview'!S4">
          <xdr:nvSpPr>
            <xdr:cNvPr id="69" name="TextBox 68">
              <a:extLst>
                <a:ext uri="{FF2B5EF4-FFF2-40B4-BE49-F238E27FC236}">
                  <a16:creationId xmlns:a16="http://schemas.microsoft.com/office/drawing/2014/main" id="{F9D9E26D-9B07-A8B2-CF30-867F889AE04D}"/>
                </a:ext>
              </a:extLst>
            </xdr:cNvPr>
            <xdr:cNvSpPr txBox="1"/>
          </xdr:nvSpPr>
          <xdr:spPr>
            <a:xfrm>
              <a:off x="13808228" y="4174446"/>
              <a:ext cx="1653083" cy="61380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E8F5C3-8AE4-492A-86EA-77E58F756CAB}" type="TxLink">
                <a:rPr lang="en-US" sz="1200" b="0" i="0" u="none" strike="noStrike">
                  <a:solidFill>
                    <a:schemeClr val="bg1"/>
                  </a:solidFill>
                  <a:latin typeface="Aptos Narrow"/>
                </a:rPr>
                <a:pPr/>
                <a:t>Account retention is 86.5%, meeting the target.</a:t>
              </a:fld>
              <a:endParaRPr lang="en-PH" sz="1200">
                <a:solidFill>
                  <a:schemeClr val="bg1"/>
                </a:solidFill>
              </a:endParaRPr>
            </a:p>
          </xdr:txBody>
        </xdr:sp>
      </xdr:grpSp>
    </xdr:grpSp>
    <xdr:clientData/>
  </xdr:twoCellAnchor>
  <xdr:twoCellAnchor>
    <xdr:from>
      <xdr:col>13</xdr:col>
      <xdr:colOff>485354</xdr:colOff>
      <xdr:row>26</xdr:row>
      <xdr:rowOff>175551</xdr:rowOff>
    </xdr:from>
    <xdr:to>
      <xdr:col>14</xdr:col>
      <xdr:colOff>107308</xdr:colOff>
      <xdr:row>32</xdr:row>
      <xdr:rowOff>18980</xdr:rowOff>
    </xdr:to>
    <xdr:grpSp>
      <xdr:nvGrpSpPr>
        <xdr:cNvPr id="77" name="Group 76">
          <a:extLst>
            <a:ext uri="{FF2B5EF4-FFF2-40B4-BE49-F238E27FC236}">
              <a16:creationId xmlns:a16="http://schemas.microsoft.com/office/drawing/2014/main" id="{4FBE9795-04B7-4802-ACAB-218B21698FCB}"/>
            </a:ext>
          </a:extLst>
        </xdr:cNvPr>
        <xdr:cNvGrpSpPr/>
      </xdr:nvGrpSpPr>
      <xdr:grpSpPr>
        <a:xfrm>
          <a:off x="16167314" y="5204751"/>
          <a:ext cx="2167034" cy="940709"/>
          <a:chOff x="13808228" y="3843458"/>
          <a:chExt cx="1656869" cy="944792"/>
        </a:xfrm>
        <a:noFill/>
      </xdr:grpSpPr>
      <xdr:sp macro="" textlink="">
        <xdr:nvSpPr>
          <xdr:cNvPr id="78" name="TextBox 77">
            <a:extLst>
              <a:ext uri="{FF2B5EF4-FFF2-40B4-BE49-F238E27FC236}">
                <a16:creationId xmlns:a16="http://schemas.microsoft.com/office/drawing/2014/main" id="{14FA9DF7-5CCC-ED8B-25E6-97DB6B7BFEEE}"/>
              </a:ext>
            </a:extLst>
          </xdr:cNvPr>
          <xdr:cNvSpPr txBox="1"/>
        </xdr:nvSpPr>
        <xdr:spPr>
          <a:xfrm>
            <a:off x="13813834" y="3843458"/>
            <a:ext cx="1651263" cy="31863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200" b="1">
                <a:solidFill>
                  <a:schemeClr val="bg1"/>
                </a:solidFill>
              </a:rPr>
              <a:t>PREMIUM</a:t>
            </a:r>
            <a:r>
              <a:rPr lang="en-PH" sz="1200" b="1" baseline="0">
                <a:solidFill>
                  <a:schemeClr val="bg1"/>
                </a:solidFill>
              </a:rPr>
              <a:t> RETENTION</a:t>
            </a:r>
            <a:endParaRPr lang="en-PH" sz="1200" b="1">
              <a:solidFill>
                <a:schemeClr val="bg1"/>
              </a:solidFill>
            </a:endParaRPr>
          </a:p>
        </xdr:txBody>
      </xdr:sp>
      <xdr:sp macro="" textlink="'Pivot-Overview'!S5">
        <xdr:nvSpPr>
          <xdr:cNvPr id="79" name="TextBox 78">
            <a:extLst>
              <a:ext uri="{FF2B5EF4-FFF2-40B4-BE49-F238E27FC236}">
                <a16:creationId xmlns:a16="http://schemas.microsoft.com/office/drawing/2014/main" id="{6498F7C6-C85F-1AD5-D545-6EB4CF47A1D7}"/>
              </a:ext>
            </a:extLst>
          </xdr:cNvPr>
          <xdr:cNvSpPr txBox="1"/>
        </xdr:nvSpPr>
        <xdr:spPr>
          <a:xfrm>
            <a:off x="13808228" y="4174446"/>
            <a:ext cx="1653083" cy="61380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1B52335-40F7-47F9-B88E-0D61CE590745}" type="TxLink">
              <a:rPr lang="en-US" sz="1200" b="0" i="0" u="none" strike="noStrike">
                <a:solidFill>
                  <a:schemeClr val="bg1"/>
                </a:solidFill>
                <a:latin typeface="Aptos Narrow"/>
              </a:rPr>
              <a:pPr/>
              <a:t>Premium retention is 94.3%, below the 95% target.</a:t>
            </a:fld>
            <a:endParaRPr lang="en-PH" sz="1200">
              <a:solidFill>
                <a:schemeClr val="bg1"/>
              </a:solidFill>
            </a:endParaRPr>
          </a:p>
        </xdr:txBody>
      </xdr:sp>
    </xdr:grpSp>
    <xdr:clientData/>
  </xdr:twoCellAnchor>
  <xdr:twoCellAnchor>
    <xdr:from>
      <xdr:col>10</xdr:col>
      <xdr:colOff>885091</xdr:colOff>
      <xdr:row>20</xdr:row>
      <xdr:rowOff>169984</xdr:rowOff>
    </xdr:from>
    <xdr:to>
      <xdr:col>10</xdr:col>
      <xdr:colOff>1245091</xdr:colOff>
      <xdr:row>22</xdr:row>
      <xdr:rowOff>166569</xdr:rowOff>
    </xdr:to>
    <xdr:sp macro="" textlink="">
      <xdr:nvSpPr>
        <xdr:cNvPr id="88" name="Alert - Loss Ratio">
          <a:extLst>
            <a:ext uri="{FF2B5EF4-FFF2-40B4-BE49-F238E27FC236}">
              <a16:creationId xmlns:a16="http://schemas.microsoft.com/office/drawing/2014/main" id="{7C51F32F-EA86-2AC2-EF63-89229C1B1D72}"/>
            </a:ext>
          </a:extLst>
        </xdr:cNvPr>
        <xdr:cNvSpPr>
          <a:spLocks noChangeAspect="1"/>
        </xdr:cNvSpPr>
      </xdr:nvSpPr>
      <xdr:spPr>
        <a:xfrm>
          <a:off x="13194322" y="4067907"/>
          <a:ext cx="360000" cy="360000"/>
        </a:xfrm>
        <a:prstGeom prst="flowChartConnector">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10</xdr:col>
      <xdr:colOff>885091</xdr:colOff>
      <xdr:row>27</xdr:row>
      <xdr:rowOff>146538</xdr:rowOff>
    </xdr:from>
    <xdr:to>
      <xdr:col>10</xdr:col>
      <xdr:colOff>1245091</xdr:colOff>
      <xdr:row>29</xdr:row>
      <xdr:rowOff>143123</xdr:rowOff>
    </xdr:to>
    <xdr:sp macro="" textlink="">
      <xdr:nvSpPr>
        <xdr:cNvPr id="90" name="Alert - Account Retention">
          <a:extLst>
            <a:ext uri="{FF2B5EF4-FFF2-40B4-BE49-F238E27FC236}">
              <a16:creationId xmlns:a16="http://schemas.microsoft.com/office/drawing/2014/main" id="{2EFCEFF1-FB7A-4F9B-BBEF-684F1482CDEF}"/>
            </a:ext>
          </a:extLst>
        </xdr:cNvPr>
        <xdr:cNvSpPr>
          <a:spLocks noChangeAspect="1"/>
        </xdr:cNvSpPr>
      </xdr:nvSpPr>
      <xdr:spPr>
        <a:xfrm>
          <a:off x="13194322" y="5316415"/>
          <a:ext cx="360000" cy="360000"/>
        </a:xfrm>
        <a:prstGeom prst="flowChartConnector">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13</xdr:col>
      <xdr:colOff>123090</xdr:colOff>
      <xdr:row>20</xdr:row>
      <xdr:rowOff>169984</xdr:rowOff>
    </xdr:from>
    <xdr:to>
      <xdr:col>13</xdr:col>
      <xdr:colOff>483090</xdr:colOff>
      <xdr:row>22</xdr:row>
      <xdr:rowOff>166569</xdr:rowOff>
    </xdr:to>
    <xdr:sp macro="" textlink="">
      <xdr:nvSpPr>
        <xdr:cNvPr id="91" name="Alert - Hit Ratio">
          <a:extLst>
            <a:ext uri="{FF2B5EF4-FFF2-40B4-BE49-F238E27FC236}">
              <a16:creationId xmlns:a16="http://schemas.microsoft.com/office/drawing/2014/main" id="{10113110-DE7C-4E57-9267-5CF5EF86AD8B}"/>
            </a:ext>
          </a:extLst>
        </xdr:cNvPr>
        <xdr:cNvSpPr>
          <a:spLocks noChangeAspect="1"/>
        </xdr:cNvSpPr>
      </xdr:nvSpPr>
      <xdr:spPr>
        <a:xfrm>
          <a:off x="15773398" y="4067907"/>
          <a:ext cx="360000" cy="360000"/>
        </a:xfrm>
        <a:prstGeom prst="flowChartConnector">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twoCellAnchor>
    <xdr:from>
      <xdr:col>13</xdr:col>
      <xdr:colOff>123090</xdr:colOff>
      <xdr:row>27</xdr:row>
      <xdr:rowOff>146538</xdr:rowOff>
    </xdr:from>
    <xdr:to>
      <xdr:col>13</xdr:col>
      <xdr:colOff>483090</xdr:colOff>
      <xdr:row>29</xdr:row>
      <xdr:rowOff>143123</xdr:rowOff>
    </xdr:to>
    <xdr:sp macro="" textlink="">
      <xdr:nvSpPr>
        <xdr:cNvPr id="92" name="Alert - Premium Retention">
          <a:extLst>
            <a:ext uri="{FF2B5EF4-FFF2-40B4-BE49-F238E27FC236}">
              <a16:creationId xmlns:a16="http://schemas.microsoft.com/office/drawing/2014/main" id="{496D7EC1-12C1-4C01-8721-66C7F36C616C}"/>
            </a:ext>
          </a:extLst>
        </xdr:cNvPr>
        <xdr:cNvSpPr>
          <a:spLocks noChangeAspect="1"/>
        </xdr:cNvSpPr>
      </xdr:nvSpPr>
      <xdr:spPr>
        <a:xfrm>
          <a:off x="15773398" y="5316415"/>
          <a:ext cx="360000" cy="360000"/>
        </a:xfrm>
        <a:prstGeom prst="flowChartConnector">
          <a:avLst/>
        </a:prstGeom>
        <a:solidFill>
          <a:srgbClr val="FFFF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35</xdr:row>
      <xdr:rowOff>0</xdr:rowOff>
    </xdr:from>
    <xdr:to>
      <xdr:col>3</xdr:col>
      <xdr:colOff>304800</xdr:colOff>
      <xdr:row>36</xdr:row>
      <xdr:rowOff>114918</xdr:rowOff>
    </xdr:to>
    <xdr:sp macro="" textlink="">
      <xdr:nvSpPr>
        <xdr:cNvPr id="17" name="AutoShape 2" descr="Corporate moving and insurance logo">
          <a:extLst>
            <a:ext uri="{FF2B5EF4-FFF2-40B4-BE49-F238E27FC236}">
              <a16:creationId xmlns:a16="http://schemas.microsoft.com/office/drawing/2014/main" id="{14ABFD3E-D4BE-4041-A7E6-356D4EBF683C}"/>
            </a:ext>
          </a:extLst>
        </xdr:cNvPr>
        <xdr:cNvSpPr>
          <a:spLocks noChangeAspect="1" noChangeArrowheads="1"/>
        </xdr:cNvSpPr>
      </xdr:nvSpPr>
      <xdr:spPr bwMode="auto">
        <a:xfrm>
          <a:off x="3840480" y="3688080"/>
          <a:ext cx="304800" cy="30670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absolute">
    <xdr:from>
      <xdr:col>1</xdr:col>
      <xdr:colOff>279302</xdr:colOff>
      <xdr:row>6</xdr:row>
      <xdr:rowOff>174336</xdr:rowOff>
    </xdr:from>
    <xdr:to>
      <xdr:col>21</xdr:col>
      <xdr:colOff>22132</xdr:colOff>
      <xdr:row>12</xdr:row>
      <xdr:rowOff>57150</xdr:rowOff>
    </xdr:to>
    <xdr:grpSp>
      <xdr:nvGrpSpPr>
        <xdr:cNvPr id="36" name="Group 35">
          <a:extLst>
            <a:ext uri="{FF2B5EF4-FFF2-40B4-BE49-F238E27FC236}">
              <a16:creationId xmlns:a16="http://schemas.microsoft.com/office/drawing/2014/main" id="{663BA28F-3F49-B84A-78C3-3FCA010DE469}"/>
            </a:ext>
          </a:extLst>
        </xdr:cNvPr>
        <xdr:cNvGrpSpPr/>
      </xdr:nvGrpSpPr>
      <xdr:grpSpPr>
        <a:xfrm>
          <a:off x="3952142" y="1271616"/>
          <a:ext cx="18503270" cy="980094"/>
          <a:chOff x="2946064" y="689358"/>
          <a:chExt cx="14649176" cy="770455"/>
        </a:xfrm>
      </xdr:grpSpPr>
      <xdr:sp macro="" textlink="">
        <xdr:nvSpPr>
          <xdr:cNvPr id="2" name="Rectangle: Rounded Corners 1">
            <a:extLst>
              <a:ext uri="{FF2B5EF4-FFF2-40B4-BE49-F238E27FC236}">
                <a16:creationId xmlns:a16="http://schemas.microsoft.com/office/drawing/2014/main" id="{99F7F78A-4C01-4B77-B2AC-5D743027321B}"/>
              </a:ext>
            </a:extLst>
          </xdr:cNvPr>
          <xdr:cNvSpPr/>
        </xdr:nvSpPr>
        <xdr:spPr>
          <a:xfrm>
            <a:off x="5413584" y="785180"/>
            <a:ext cx="2294709" cy="62759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400"/>
          </a:p>
        </xdr:txBody>
      </xdr:sp>
      <xdr:sp macro="" textlink="'Pivot - Loss Ratio'!B2">
        <xdr:nvSpPr>
          <xdr:cNvPr id="3" name="TextBox 2">
            <a:extLst>
              <a:ext uri="{FF2B5EF4-FFF2-40B4-BE49-F238E27FC236}">
                <a16:creationId xmlns:a16="http://schemas.microsoft.com/office/drawing/2014/main" id="{8A8D3A95-9434-457F-B611-882A3B208B65}"/>
              </a:ext>
            </a:extLst>
          </xdr:cNvPr>
          <xdr:cNvSpPr txBox="1"/>
        </xdr:nvSpPr>
        <xdr:spPr>
          <a:xfrm>
            <a:off x="5531338" y="1000859"/>
            <a:ext cx="2059200" cy="434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CFCEF65-679D-4F45-A377-1EABA6984D45}" type="TxLink">
              <a:rPr lang="en-US" sz="2000" b="0" i="0" u="none" strike="noStrike" cap="none" spc="0">
                <a:ln w="0">
                  <a:noFill/>
                </a:ln>
                <a:solidFill>
                  <a:schemeClr val="bg1"/>
                </a:solidFill>
                <a:effectLst/>
                <a:latin typeface="Arial Black" panose="020B0A04020102020204" pitchFamily="34" charset="0"/>
                <a:ea typeface="+mn-ea"/>
                <a:cs typeface="+mn-cs"/>
              </a:rPr>
              <a:pPr marL="0" indent="0" algn="ctr"/>
              <a:t>$104,142,634.00</a:t>
            </a:fld>
            <a:endParaRPr lang="en-US" sz="20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4" name="Rectangle: Rounded Corners 3">
            <a:extLst>
              <a:ext uri="{FF2B5EF4-FFF2-40B4-BE49-F238E27FC236}">
                <a16:creationId xmlns:a16="http://schemas.microsoft.com/office/drawing/2014/main" id="{DF3774DE-02E2-4217-AFE9-D8ABC35C37A9}"/>
              </a:ext>
            </a:extLst>
          </xdr:cNvPr>
          <xdr:cNvSpPr/>
        </xdr:nvSpPr>
        <xdr:spPr>
          <a:xfrm>
            <a:off x="7881104" y="785180"/>
            <a:ext cx="2291443" cy="62759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400"/>
          </a:p>
        </xdr:txBody>
      </xdr:sp>
      <xdr:sp macro="" textlink="'Pivot - Loss Ratio'!C2">
        <xdr:nvSpPr>
          <xdr:cNvPr id="5" name="TextBox 4">
            <a:extLst>
              <a:ext uri="{FF2B5EF4-FFF2-40B4-BE49-F238E27FC236}">
                <a16:creationId xmlns:a16="http://schemas.microsoft.com/office/drawing/2014/main" id="{52A4B53C-6CAA-4E7A-BC88-0C942F56AA01}"/>
              </a:ext>
            </a:extLst>
          </xdr:cNvPr>
          <xdr:cNvSpPr txBox="1"/>
        </xdr:nvSpPr>
        <xdr:spPr>
          <a:xfrm>
            <a:off x="7997225" y="1000859"/>
            <a:ext cx="2059200" cy="434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95BE79C-45A6-4665-BD4C-89A9B3DEA7BE}" type="TxLink">
              <a:rPr lang="en-US" sz="2000" b="0" i="0" u="none" strike="noStrike" cap="none" spc="0">
                <a:ln w="0">
                  <a:noFill/>
                </a:ln>
                <a:solidFill>
                  <a:schemeClr val="bg1"/>
                </a:solidFill>
                <a:effectLst/>
                <a:latin typeface="Arial Black" panose="020B0A04020102020204" pitchFamily="34" charset="0"/>
                <a:ea typeface="+mn-ea"/>
                <a:cs typeface="+mn-cs"/>
              </a:rPr>
              <a:pPr marL="0" indent="0" algn="ctr"/>
              <a:t>$8,595,668.30</a:t>
            </a:fld>
            <a:endParaRPr lang="en-PH" sz="20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6" name="Rectangle: Rounded Corners 5">
            <a:extLst>
              <a:ext uri="{FF2B5EF4-FFF2-40B4-BE49-F238E27FC236}">
                <a16:creationId xmlns:a16="http://schemas.microsoft.com/office/drawing/2014/main" id="{4FF617D4-8659-412B-91DE-152E7DF4E7E1}"/>
              </a:ext>
            </a:extLst>
          </xdr:cNvPr>
          <xdr:cNvSpPr/>
        </xdr:nvSpPr>
        <xdr:spPr>
          <a:xfrm>
            <a:off x="10345358" y="785180"/>
            <a:ext cx="2293620" cy="62759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400"/>
          </a:p>
        </xdr:txBody>
      </xdr:sp>
      <xdr:sp macro="" textlink="'Pivot - Loss Ratio'!D2">
        <xdr:nvSpPr>
          <xdr:cNvPr id="7" name="TextBox 6">
            <a:extLst>
              <a:ext uri="{FF2B5EF4-FFF2-40B4-BE49-F238E27FC236}">
                <a16:creationId xmlns:a16="http://schemas.microsoft.com/office/drawing/2014/main" id="{59DF63A4-2C79-48F7-A998-ABFFCB0FDAAB}"/>
              </a:ext>
            </a:extLst>
          </xdr:cNvPr>
          <xdr:cNvSpPr txBox="1"/>
        </xdr:nvSpPr>
        <xdr:spPr>
          <a:xfrm>
            <a:off x="10462568" y="1000859"/>
            <a:ext cx="2059200" cy="434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9E4C9FA-C493-4AB2-9FB1-3A00C9C55090}" type="TxLink">
              <a:rPr lang="en-US" sz="2000" b="0" i="0" u="none" strike="noStrike" cap="none" spc="0">
                <a:ln w="0">
                  <a:noFill/>
                </a:ln>
                <a:solidFill>
                  <a:schemeClr val="bg1"/>
                </a:solidFill>
                <a:effectLst/>
                <a:latin typeface="Arial Black" panose="020B0A04020102020204" pitchFamily="34" charset="0"/>
                <a:ea typeface="+mn-ea"/>
                <a:cs typeface="+mn-cs"/>
              </a:rPr>
              <a:pPr marL="0" indent="0" algn="ctr"/>
              <a:t>619</a:t>
            </a:fld>
            <a:endParaRPr lang="en-PH" sz="20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8" name="Rectangle: Rounded Corners 7">
            <a:extLst>
              <a:ext uri="{FF2B5EF4-FFF2-40B4-BE49-F238E27FC236}">
                <a16:creationId xmlns:a16="http://schemas.microsoft.com/office/drawing/2014/main" id="{EB6F7B37-9136-4FD0-A452-B3E660BF01F9}"/>
              </a:ext>
            </a:extLst>
          </xdr:cNvPr>
          <xdr:cNvSpPr/>
        </xdr:nvSpPr>
        <xdr:spPr>
          <a:xfrm>
            <a:off x="12811787" y="785180"/>
            <a:ext cx="2280205" cy="62759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400"/>
          </a:p>
        </xdr:txBody>
      </xdr:sp>
      <xdr:sp macro="" textlink="'Pivot - Loss Ratio'!E2">
        <xdr:nvSpPr>
          <xdr:cNvPr id="9" name="TextBox 8">
            <a:extLst>
              <a:ext uri="{FF2B5EF4-FFF2-40B4-BE49-F238E27FC236}">
                <a16:creationId xmlns:a16="http://schemas.microsoft.com/office/drawing/2014/main" id="{346A7DAA-B478-4959-9860-65B20E106D46}"/>
              </a:ext>
            </a:extLst>
          </xdr:cNvPr>
          <xdr:cNvSpPr txBox="1"/>
        </xdr:nvSpPr>
        <xdr:spPr>
          <a:xfrm>
            <a:off x="12921755" y="1000859"/>
            <a:ext cx="2060268" cy="434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9E14782-D7B1-4116-B716-3CEE53DB7078}" type="TxLink">
              <a:rPr lang="en-US" sz="2000" b="0" i="0" u="none" strike="noStrike" cap="none" spc="0">
                <a:ln w="0">
                  <a:noFill/>
                </a:ln>
                <a:solidFill>
                  <a:schemeClr val="bg1"/>
                </a:solidFill>
                <a:effectLst/>
                <a:latin typeface="Arial Black" panose="020B0A04020102020204" pitchFamily="34" charset="0"/>
                <a:ea typeface="+mn-ea"/>
                <a:cs typeface="+mn-cs"/>
              </a:rPr>
              <a:pPr marL="0" indent="0" algn="ctr"/>
              <a:t>$13,886.38</a:t>
            </a:fld>
            <a:endParaRPr lang="en-PH" sz="20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10" name="Rectangle: Rounded Corners 9">
            <a:extLst>
              <a:ext uri="{FF2B5EF4-FFF2-40B4-BE49-F238E27FC236}">
                <a16:creationId xmlns:a16="http://schemas.microsoft.com/office/drawing/2014/main" id="{F5853C65-8606-4164-9877-C6B69887895D}"/>
              </a:ext>
            </a:extLst>
          </xdr:cNvPr>
          <xdr:cNvSpPr/>
        </xdr:nvSpPr>
        <xdr:spPr>
          <a:xfrm>
            <a:off x="2946064" y="785180"/>
            <a:ext cx="2294709" cy="62759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400">
              <a:solidFill>
                <a:schemeClr val="lt1"/>
              </a:solidFill>
              <a:latin typeface="+mn-lt"/>
              <a:ea typeface="+mn-ea"/>
              <a:cs typeface="+mn-cs"/>
            </a:endParaRPr>
          </a:p>
        </xdr:txBody>
      </xdr:sp>
      <xdr:sp macro="" textlink="'Pivot - Loss Ratio'!A2">
        <xdr:nvSpPr>
          <xdr:cNvPr id="11" name="TextBox 10">
            <a:extLst>
              <a:ext uri="{FF2B5EF4-FFF2-40B4-BE49-F238E27FC236}">
                <a16:creationId xmlns:a16="http://schemas.microsoft.com/office/drawing/2014/main" id="{DC669E45-0637-4174-A6D5-57B12767129C}"/>
              </a:ext>
            </a:extLst>
          </xdr:cNvPr>
          <xdr:cNvSpPr txBox="1"/>
        </xdr:nvSpPr>
        <xdr:spPr>
          <a:xfrm>
            <a:off x="3073344" y="1025656"/>
            <a:ext cx="2059200" cy="434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756ED5-2494-491C-955F-EF0BB74BDEE3}" type="TxLink">
              <a:rPr lang="en-US" sz="2000" b="0" i="0" u="none" strike="noStrike" cap="none" spc="0">
                <a:ln w="0">
                  <a:noFill/>
                </a:ln>
                <a:solidFill>
                  <a:schemeClr val="bg1"/>
                </a:solidFill>
                <a:effectLst/>
                <a:latin typeface="Arial Black" panose="020B0A04020102020204" pitchFamily="34" charset="0"/>
                <a:ea typeface="+mn-ea"/>
                <a:cs typeface="+mn-cs"/>
              </a:rPr>
              <a:pPr marL="0" indent="0" algn="ctr"/>
              <a:t>8.25%</a:t>
            </a:fld>
            <a:endParaRPr lang="en-PH" sz="20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12" name="TextBox 11">
            <a:extLst>
              <a:ext uri="{FF2B5EF4-FFF2-40B4-BE49-F238E27FC236}">
                <a16:creationId xmlns:a16="http://schemas.microsoft.com/office/drawing/2014/main" id="{4CCCF7B7-1E1F-4996-BBF4-E1E02F5565BA}"/>
              </a:ext>
            </a:extLst>
          </xdr:cNvPr>
          <xdr:cNvSpPr txBox="1"/>
        </xdr:nvSpPr>
        <xdr:spPr>
          <a:xfrm>
            <a:off x="3260661" y="689358"/>
            <a:ext cx="1665514" cy="565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400" b="1">
                <a:solidFill>
                  <a:schemeClr val="bg1"/>
                </a:solidFill>
                <a:latin typeface="+mn-lt"/>
              </a:rPr>
              <a:t>Loss Ratio</a:t>
            </a:r>
            <a:endParaRPr lang="en-PH" sz="1050" b="1">
              <a:solidFill>
                <a:schemeClr val="bg1"/>
              </a:solidFill>
              <a:latin typeface="+mn-lt"/>
            </a:endParaRPr>
          </a:p>
        </xdr:txBody>
      </xdr:sp>
      <xdr:sp macro="" textlink="">
        <xdr:nvSpPr>
          <xdr:cNvPr id="13" name="TextBox 12">
            <a:extLst>
              <a:ext uri="{FF2B5EF4-FFF2-40B4-BE49-F238E27FC236}">
                <a16:creationId xmlns:a16="http://schemas.microsoft.com/office/drawing/2014/main" id="{677A40C4-DAAC-439B-BFD7-39A5C7247DAE}"/>
              </a:ext>
            </a:extLst>
          </xdr:cNvPr>
          <xdr:cNvSpPr txBox="1"/>
        </xdr:nvSpPr>
        <xdr:spPr>
          <a:xfrm>
            <a:off x="5728181" y="822270"/>
            <a:ext cx="1665514" cy="246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latin typeface="+mn-lt"/>
              </a:rPr>
              <a:t>Total</a:t>
            </a:r>
            <a:r>
              <a:rPr lang="en-PH" sz="1600" b="1" baseline="0">
                <a:solidFill>
                  <a:schemeClr val="bg1"/>
                </a:solidFill>
                <a:latin typeface="+mn-lt"/>
              </a:rPr>
              <a:t> Premium</a:t>
            </a:r>
            <a:endParaRPr lang="en-PH" sz="1600" b="1">
              <a:solidFill>
                <a:schemeClr val="bg1"/>
              </a:solidFill>
              <a:latin typeface="+mn-lt"/>
            </a:endParaRPr>
          </a:p>
        </xdr:txBody>
      </xdr:sp>
      <xdr:sp macro="" textlink="">
        <xdr:nvSpPr>
          <xdr:cNvPr id="14" name="TextBox 13">
            <a:extLst>
              <a:ext uri="{FF2B5EF4-FFF2-40B4-BE49-F238E27FC236}">
                <a16:creationId xmlns:a16="http://schemas.microsoft.com/office/drawing/2014/main" id="{D8C6547B-360B-482C-ACC0-28B7D81DFDCA}"/>
              </a:ext>
            </a:extLst>
          </xdr:cNvPr>
          <xdr:cNvSpPr txBox="1"/>
        </xdr:nvSpPr>
        <xdr:spPr>
          <a:xfrm>
            <a:off x="8194068" y="822270"/>
            <a:ext cx="1665514" cy="246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latin typeface="+mn-lt"/>
              </a:rPr>
              <a:t>Total</a:t>
            </a:r>
            <a:r>
              <a:rPr lang="en-PH" sz="1600" b="1" baseline="0">
                <a:solidFill>
                  <a:schemeClr val="bg1"/>
                </a:solidFill>
                <a:latin typeface="+mn-lt"/>
              </a:rPr>
              <a:t> Incurred</a:t>
            </a:r>
            <a:endParaRPr lang="en-PH" sz="1600" b="1">
              <a:solidFill>
                <a:schemeClr val="bg1"/>
              </a:solidFill>
              <a:latin typeface="+mn-lt"/>
            </a:endParaRPr>
          </a:p>
        </xdr:txBody>
      </xdr:sp>
      <xdr:sp macro="" textlink="">
        <xdr:nvSpPr>
          <xdr:cNvPr id="15" name="TextBox 14">
            <a:extLst>
              <a:ext uri="{FF2B5EF4-FFF2-40B4-BE49-F238E27FC236}">
                <a16:creationId xmlns:a16="http://schemas.microsoft.com/office/drawing/2014/main" id="{FF046EFC-B40A-419B-93E0-715505D602D3}"/>
              </a:ext>
            </a:extLst>
          </xdr:cNvPr>
          <xdr:cNvSpPr txBox="1"/>
        </xdr:nvSpPr>
        <xdr:spPr>
          <a:xfrm>
            <a:off x="10659411" y="822270"/>
            <a:ext cx="1665514" cy="246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latin typeface="+mn-lt"/>
              </a:rPr>
              <a:t>Claim Count</a:t>
            </a:r>
          </a:p>
        </xdr:txBody>
      </xdr:sp>
      <xdr:sp macro="" textlink="">
        <xdr:nvSpPr>
          <xdr:cNvPr id="16" name="TextBox 15">
            <a:extLst>
              <a:ext uri="{FF2B5EF4-FFF2-40B4-BE49-F238E27FC236}">
                <a16:creationId xmlns:a16="http://schemas.microsoft.com/office/drawing/2014/main" id="{CA69E6A0-AE27-440D-B986-0F6D7988CCAB}"/>
              </a:ext>
            </a:extLst>
          </xdr:cNvPr>
          <xdr:cNvSpPr txBox="1"/>
        </xdr:nvSpPr>
        <xdr:spPr>
          <a:xfrm>
            <a:off x="13010286" y="822270"/>
            <a:ext cx="1883207" cy="246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latin typeface="+mn-lt"/>
              </a:rPr>
              <a:t>Average Claim Severity</a:t>
            </a:r>
          </a:p>
        </xdr:txBody>
      </xdr:sp>
      <xdr:sp macro="" textlink="">
        <xdr:nvSpPr>
          <xdr:cNvPr id="33" name="Rectangle: Rounded Corners 32">
            <a:extLst>
              <a:ext uri="{FF2B5EF4-FFF2-40B4-BE49-F238E27FC236}">
                <a16:creationId xmlns:a16="http://schemas.microsoft.com/office/drawing/2014/main" id="{C477A15F-088A-4DB5-B5C1-0A8D245B66BA}"/>
              </a:ext>
            </a:extLst>
          </xdr:cNvPr>
          <xdr:cNvSpPr/>
        </xdr:nvSpPr>
        <xdr:spPr>
          <a:xfrm>
            <a:off x="15318344" y="794993"/>
            <a:ext cx="2276896" cy="63118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400"/>
          </a:p>
        </xdr:txBody>
      </xdr:sp>
      <xdr:sp macro="" textlink="'Pivot - Loss Ratio'!F2">
        <xdr:nvSpPr>
          <xdr:cNvPr id="34" name="TextBox 33">
            <a:extLst>
              <a:ext uri="{FF2B5EF4-FFF2-40B4-BE49-F238E27FC236}">
                <a16:creationId xmlns:a16="http://schemas.microsoft.com/office/drawing/2014/main" id="{01175B13-C965-44D0-8A88-1463F4A4A241}"/>
              </a:ext>
            </a:extLst>
          </xdr:cNvPr>
          <xdr:cNvSpPr txBox="1"/>
        </xdr:nvSpPr>
        <xdr:spPr>
          <a:xfrm>
            <a:off x="15428312" y="1010672"/>
            <a:ext cx="2056959" cy="434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674047-F56F-4EB9-81D6-F362253A7F72}" type="TxLink">
              <a:rPr lang="en-US" sz="2000" b="0" i="0" u="none" strike="noStrike" cap="none" spc="0">
                <a:ln w="0">
                  <a:noFill/>
                </a:ln>
                <a:solidFill>
                  <a:schemeClr val="bg1"/>
                </a:solidFill>
                <a:effectLst/>
                <a:latin typeface="Arial Black" panose="020B0A04020102020204" pitchFamily="34" charset="0"/>
                <a:ea typeface="+mn-ea"/>
                <a:cs typeface="+mn-cs"/>
              </a:rPr>
              <a:pPr marL="0" indent="0" algn="ctr"/>
              <a:t>3.02%</a:t>
            </a:fld>
            <a:endParaRPr lang="en-PH" sz="20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35" name="TextBox 34">
            <a:extLst>
              <a:ext uri="{FF2B5EF4-FFF2-40B4-BE49-F238E27FC236}">
                <a16:creationId xmlns:a16="http://schemas.microsoft.com/office/drawing/2014/main" id="{6D0968C0-9140-4979-B4AA-53655F16E6A0}"/>
              </a:ext>
            </a:extLst>
          </xdr:cNvPr>
          <xdr:cNvSpPr txBox="1"/>
        </xdr:nvSpPr>
        <xdr:spPr>
          <a:xfrm>
            <a:off x="15516843" y="834842"/>
            <a:ext cx="1882139" cy="244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latin typeface="+mn-lt"/>
              </a:rPr>
              <a:t>Large Loss</a:t>
            </a:r>
            <a:r>
              <a:rPr lang="en-PH" sz="1600" b="1" baseline="0">
                <a:solidFill>
                  <a:schemeClr val="bg1"/>
                </a:solidFill>
                <a:latin typeface="+mn-lt"/>
              </a:rPr>
              <a:t> Ratio</a:t>
            </a:r>
            <a:endParaRPr lang="en-PH" sz="1600" b="1">
              <a:solidFill>
                <a:schemeClr val="bg1"/>
              </a:solidFill>
              <a:latin typeface="+mn-lt"/>
            </a:endParaRPr>
          </a:p>
        </xdr:txBody>
      </xdr:sp>
    </xdr:grpSp>
    <xdr:clientData/>
  </xdr:twoCellAnchor>
  <xdr:twoCellAnchor editAs="absolute">
    <xdr:from>
      <xdr:col>16</xdr:col>
      <xdr:colOff>15240</xdr:colOff>
      <xdr:row>27</xdr:row>
      <xdr:rowOff>29321</xdr:rowOff>
    </xdr:from>
    <xdr:to>
      <xdr:col>21</xdr:col>
      <xdr:colOff>0</xdr:colOff>
      <xdr:row>37</xdr:row>
      <xdr:rowOff>114300</xdr:rowOff>
    </xdr:to>
    <xdr:graphicFrame macro="">
      <xdr:nvGraphicFramePr>
        <xdr:cNvPr id="38" name="Chart 37">
          <a:extLst>
            <a:ext uri="{FF2B5EF4-FFF2-40B4-BE49-F238E27FC236}">
              <a16:creationId xmlns:a16="http://schemas.microsoft.com/office/drawing/2014/main" id="{2738FE46-913D-4A19-90F4-441C261A2F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339969</xdr:colOff>
      <xdr:row>27</xdr:row>
      <xdr:rowOff>12771</xdr:rowOff>
    </xdr:from>
    <xdr:to>
      <xdr:col>8</xdr:col>
      <xdr:colOff>589281</xdr:colOff>
      <xdr:row>41</xdr:row>
      <xdr:rowOff>187569</xdr:rowOff>
    </xdr:to>
    <xdr:graphicFrame macro="">
      <xdr:nvGraphicFramePr>
        <xdr:cNvPr id="37" name="Chart 36">
          <a:extLst>
            <a:ext uri="{FF2B5EF4-FFF2-40B4-BE49-F238E27FC236}">
              <a16:creationId xmlns:a16="http://schemas.microsoft.com/office/drawing/2014/main" id="{5A99E53D-6102-47F9-B236-36412B0D5A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15240</xdr:colOff>
      <xdr:row>27</xdr:row>
      <xdr:rowOff>18349</xdr:rowOff>
    </xdr:from>
    <xdr:to>
      <xdr:col>14</xdr:col>
      <xdr:colOff>1245870</xdr:colOff>
      <xdr:row>42</xdr:row>
      <xdr:rowOff>0</xdr:rowOff>
    </xdr:to>
    <xdr:grpSp>
      <xdr:nvGrpSpPr>
        <xdr:cNvPr id="18" name="Group 17">
          <a:extLst>
            <a:ext uri="{FF2B5EF4-FFF2-40B4-BE49-F238E27FC236}">
              <a16:creationId xmlns:a16="http://schemas.microsoft.com/office/drawing/2014/main" id="{007A00D2-7159-8431-7E4C-EC8030210677}"/>
            </a:ext>
          </a:extLst>
        </xdr:cNvPr>
        <xdr:cNvGrpSpPr/>
      </xdr:nvGrpSpPr>
      <xdr:grpSpPr>
        <a:xfrm>
          <a:off x="13472160" y="6525829"/>
          <a:ext cx="4629150" cy="3014411"/>
          <a:chOff x="11515166" y="7656981"/>
          <a:chExt cx="4968281" cy="2458995"/>
        </a:xfrm>
      </xdr:grpSpPr>
      <xdr:grpSp>
        <xdr:nvGrpSpPr>
          <xdr:cNvPr id="65" name="Group 64">
            <a:extLst>
              <a:ext uri="{FF2B5EF4-FFF2-40B4-BE49-F238E27FC236}">
                <a16:creationId xmlns:a16="http://schemas.microsoft.com/office/drawing/2014/main" id="{2DC4139B-F26B-7EEF-9100-D0EFC9BB45D4}"/>
              </a:ext>
            </a:extLst>
          </xdr:cNvPr>
          <xdr:cNvGrpSpPr/>
        </xdr:nvGrpSpPr>
        <xdr:grpSpPr>
          <a:xfrm>
            <a:off x="11515166" y="7656981"/>
            <a:ext cx="4968281" cy="2458995"/>
            <a:chOff x="11515166" y="7608623"/>
            <a:chExt cx="4163416" cy="2365211"/>
          </a:xfrm>
        </xdr:grpSpPr>
        <xdr:graphicFrame macro="">
          <xdr:nvGraphicFramePr>
            <xdr:cNvPr id="39" name="Chart 38">
              <a:extLst>
                <a:ext uri="{FF2B5EF4-FFF2-40B4-BE49-F238E27FC236}">
                  <a16:creationId xmlns:a16="http://schemas.microsoft.com/office/drawing/2014/main" id="{25C8C750-7AD9-4185-9C4B-CFBFBB00365E}"/>
                </a:ext>
              </a:extLst>
            </xdr:cNvPr>
            <xdr:cNvGraphicFramePr>
              <a:graphicFrameLocks/>
            </xdr:cNvGraphicFramePr>
          </xdr:nvGraphicFramePr>
          <xdr:xfrm>
            <a:off x="11515166" y="7608623"/>
            <a:ext cx="4163416" cy="2362670"/>
          </xdr:xfrm>
          <a:graphic>
            <a:graphicData uri="http://schemas.openxmlformats.org/drawingml/2006/chart">
              <c:chart xmlns:c="http://schemas.openxmlformats.org/drawingml/2006/chart" xmlns:r="http://schemas.openxmlformats.org/officeDocument/2006/relationships" r:id="rId3"/>
            </a:graphicData>
          </a:graphic>
        </xdr:graphicFrame>
        <mc:AlternateContent xmlns:mc="http://schemas.openxmlformats.org/markup-compatibility/2006" xmlns:a14="http://schemas.microsoft.com/office/drawing/2010/main">
          <mc:Choice Requires="a14">
            <xdr:graphicFrame macro="">
              <xdr:nvGraphicFramePr>
                <xdr:cNvPr id="29" name="Line Category 2">
                  <a:extLst>
                    <a:ext uri="{FF2B5EF4-FFF2-40B4-BE49-F238E27FC236}">
                      <a16:creationId xmlns:a16="http://schemas.microsoft.com/office/drawing/2014/main" id="{A3FCF593-959C-3483-F74E-3322C282A2FB}"/>
                    </a:ext>
                  </a:extLst>
                </xdr:cNvPr>
                <xdr:cNvGraphicFramePr/>
              </xdr:nvGraphicFramePr>
              <xdr:xfrm>
                <a:off x="12224144" y="9622605"/>
                <a:ext cx="2809571" cy="351229"/>
              </xdr:xfrm>
              <a:graphic>
                <a:graphicData uri="http://schemas.microsoft.com/office/drawing/2010/slicer">
                  <sle:slicer xmlns:sle="http://schemas.microsoft.com/office/drawing/2010/slicer" name="Line Category 2"/>
                </a:graphicData>
              </a:graphic>
            </xdr:graphicFrame>
          </mc:Choice>
          <mc:Fallback xmlns="">
            <xdr:sp macro="" textlink="">
              <xdr:nvSpPr>
                <xdr:cNvPr id="0" name=""/>
                <xdr:cNvSpPr>
                  <a:spLocks noTextEdit="1"/>
                </xdr:cNvSpPr>
              </xdr:nvSpPr>
              <xdr:spPr>
                <a:xfrm>
                  <a:off x="14261096" y="9092606"/>
                  <a:ext cx="3126430" cy="447634"/>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ClearLossRatioLineTypeSlicer" textlink="">
        <xdr:nvSpPr>
          <xdr:cNvPr id="46" name="Rectangle: Rounded Corners 45">
            <a:extLst>
              <a:ext uri="{FF2B5EF4-FFF2-40B4-BE49-F238E27FC236}">
                <a16:creationId xmlns:a16="http://schemas.microsoft.com/office/drawing/2014/main" id="{EF6E1329-67B6-D8E9-0E1F-E5E7567381DB}"/>
              </a:ext>
            </a:extLst>
          </xdr:cNvPr>
          <xdr:cNvSpPr/>
        </xdr:nvSpPr>
        <xdr:spPr>
          <a:xfrm>
            <a:off x="15831654" y="9802052"/>
            <a:ext cx="544811" cy="21522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700"/>
              <a:t>CLEAR</a:t>
            </a:r>
          </a:p>
        </xdr:txBody>
      </xdr:sp>
    </xdr:grpSp>
    <xdr:clientData/>
  </xdr:twoCellAnchor>
  <xdr:twoCellAnchor editAs="absolute">
    <xdr:from>
      <xdr:col>1</xdr:col>
      <xdr:colOff>339970</xdr:colOff>
      <xdr:row>42</xdr:row>
      <xdr:rowOff>58616</xdr:rowOff>
    </xdr:from>
    <xdr:to>
      <xdr:col>9</xdr:col>
      <xdr:colOff>17780</xdr:colOff>
      <xdr:row>51</xdr:row>
      <xdr:rowOff>91486</xdr:rowOff>
    </xdr:to>
    <xdr:grpSp>
      <xdr:nvGrpSpPr>
        <xdr:cNvPr id="53" name="Group 52">
          <a:extLst>
            <a:ext uri="{FF2B5EF4-FFF2-40B4-BE49-F238E27FC236}">
              <a16:creationId xmlns:a16="http://schemas.microsoft.com/office/drawing/2014/main" id="{AB1852E0-7DC5-9D0B-07C7-FDCCDB98AB4B}"/>
            </a:ext>
          </a:extLst>
        </xdr:cNvPr>
        <xdr:cNvGrpSpPr/>
      </xdr:nvGrpSpPr>
      <xdr:grpSpPr>
        <a:xfrm>
          <a:off x="4012810" y="9598856"/>
          <a:ext cx="9248530" cy="2989430"/>
          <a:chOff x="3909644" y="10066665"/>
          <a:chExt cx="7531243" cy="2564949"/>
        </a:xfrm>
      </xdr:grpSpPr>
      <mc:AlternateContent xmlns:mc="http://schemas.openxmlformats.org/markup-compatibility/2006" xmlns:a14="http://schemas.microsoft.com/office/drawing/2010/main">
        <mc:Choice Requires="a14">
          <xdr:graphicFrame macro="">
            <xdr:nvGraphicFramePr>
              <xdr:cNvPr id="30" name="Underwriter 1">
                <a:extLst>
                  <a:ext uri="{FF2B5EF4-FFF2-40B4-BE49-F238E27FC236}">
                    <a16:creationId xmlns:a16="http://schemas.microsoft.com/office/drawing/2014/main" id="{B6586672-3F7E-A9A1-618C-2D444105FE89}"/>
                  </a:ext>
                </a:extLst>
              </xdr:cNvPr>
              <xdr:cNvGraphicFramePr/>
            </xdr:nvGraphicFramePr>
            <xdr:xfrm>
              <a:off x="4806279" y="10973401"/>
              <a:ext cx="6634608" cy="1658213"/>
            </xdr:xfrm>
            <a:graphic>
              <a:graphicData uri="http://schemas.microsoft.com/office/drawing/2010/slicer">
                <sle:slicer xmlns:sle="http://schemas.microsoft.com/office/drawing/2010/slicer" name="Underwriter 1"/>
              </a:graphicData>
            </a:graphic>
          </xdr:graphicFrame>
        </mc:Choice>
        <mc:Fallback xmlns="">
          <xdr:sp macro="" textlink="">
            <xdr:nvSpPr>
              <xdr:cNvPr id="0" name=""/>
              <xdr:cNvSpPr>
                <a:spLocks noTextEdit="1"/>
              </xdr:cNvSpPr>
            </xdr:nvSpPr>
            <xdr:spPr>
              <a:xfrm>
                <a:off x="5114804" y="10655650"/>
                <a:ext cx="8154156" cy="1932636"/>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28" name="Coverage Type 1">
                <a:extLst>
                  <a:ext uri="{FF2B5EF4-FFF2-40B4-BE49-F238E27FC236}">
                    <a16:creationId xmlns:a16="http://schemas.microsoft.com/office/drawing/2014/main" id="{C64BA32E-91EB-496A-6633-A50493138A84}"/>
                  </a:ext>
                </a:extLst>
              </xdr:cNvPr>
              <xdr:cNvGraphicFramePr/>
            </xdr:nvGraphicFramePr>
            <xdr:xfrm>
              <a:off x="4811183" y="10066665"/>
              <a:ext cx="6628786" cy="906736"/>
            </xdr:xfrm>
            <a:graphic>
              <a:graphicData uri="http://schemas.microsoft.com/office/drawing/2010/slicer">
                <sle:slicer xmlns:sle="http://schemas.microsoft.com/office/drawing/2010/slicer" name="Coverage Type 1"/>
              </a:graphicData>
            </a:graphic>
          </xdr:graphicFrame>
        </mc:Choice>
        <mc:Fallback xmlns="">
          <xdr:sp macro="" textlink="">
            <xdr:nvSpPr>
              <xdr:cNvPr id="0" name=""/>
              <xdr:cNvSpPr>
                <a:spLocks noTextEdit="1"/>
              </xdr:cNvSpPr>
            </xdr:nvSpPr>
            <xdr:spPr>
              <a:xfrm>
                <a:off x="5120832" y="9598856"/>
                <a:ext cx="8147000" cy="1056794"/>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23" name="Group 22">
            <a:extLst>
              <a:ext uri="{FF2B5EF4-FFF2-40B4-BE49-F238E27FC236}">
                <a16:creationId xmlns:a16="http://schemas.microsoft.com/office/drawing/2014/main" id="{FCB8FD53-4F5A-37A4-8455-C0B51188258E}"/>
              </a:ext>
            </a:extLst>
          </xdr:cNvPr>
          <xdr:cNvGrpSpPr/>
        </xdr:nvGrpSpPr>
        <xdr:grpSpPr>
          <a:xfrm>
            <a:off x="3909644" y="10070611"/>
            <a:ext cx="895878" cy="900173"/>
            <a:chOff x="4049442" y="10070628"/>
            <a:chExt cx="751127" cy="885804"/>
          </a:xfrm>
        </xdr:grpSpPr>
        <xdr:sp macro="" textlink="">
          <xdr:nvSpPr>
            <xdr:cNvPr id="51" name="Rectangle 50">
              <a:extLst>
                <a:ext uri="{FF2B5EF4-FFF2-40B4-BE49-F238E27FC236}">
                  <a16:creationId xmlns:a16="http://schemas.microsoft.com/office/drawing/2014/main" id="{855853ED-E27E-5976-90FD-CD1D303A69C0}"/>
                </a:ext>
              </a:extLst>
            </xdr:cNvPr>
            <xdr:cNvSpPr/>
          </xdr:nvSpPr>
          <xdr:spPr>
            <a:xfrm>
              <a:off x="4049442" y="10070628"/>
              <a:ext cx="751127" cy="885804"/>
            </a:xfrm>
            <a:prstGeom prst="rect">
              <a:avLst/>
            </a:prstGeom>
            <a:ln w="19050">
              <a:solidFill>
                <a:schemeClr val="accent1">
                  <a:lumMod val="7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PH" sz="900" b="1">
                  <a:solidFill>
                    <a:schemeClr val="accent1">
                      <a:lumMod val="50000"/>
                    </a:schemeClr>
                  </a:solidFill>
                </a:rPr>
                <a:t>COVERAGE</a:t>
              </a:r>
              <a:r>
                <a:rPr lang="en-PH" sz="900" b="1" baseline="0">
                  <a:solidFill>
                    <a:schemeClr val="accent1">
                      <a:lumMod val="50000"/>
                    </a:schemeClr>
                  </a:solidFill>
                </a:rPr>
                <a:t> TYPE</a:t>
              </a:r>
            </a:p>
            <a:p>
              <a:pPr algn="ctr"/>
              <a:endParaRPr lang="en-PH" sz="700" b="1">
                <a:solidFill>
                  <a:schemeClr val="accent1">
                    <a:lumMod val="50000"/>
                  </a:schemeClr>
                </a:solidFill>
              </a:endParaRPr>
            </a:p>
          </xdr:txBody>
        </xdr:sp>
        <xdr:sp macro="[0]!ClearLossRatioCoverageTypeSlicer" textlink="">
          <xdr:nvSpPr>
            <xdr:cNvPr id="55" name="Rectangle: Rounded Corners 54">
              <a:extLst>
                <a:ext uri="{FF2B5EF4-FFF2-40B4-BE49-F238E27FC236}">
                  <a16:creationId xmlns:a16="http://schemas.microsoft.com/office/drawing/2014/main" id="{BCEFE6EB-9554-F465-0E02-B1A28044209D}"/>
                </a:ext>
              </a:extLst>
            </xdr:cNvPr>
            <xdr:cNvSpPr/>
          </xdr:nvSpPr>
          <xdr:spPr>
            <a:xfrm>
              <a:off x="4130921" y="10454898"/>
              <a:ext cx="621340" cy="28375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00"/>
                <a:t>CLEAR</a:t>
              </a:r>
            </a:p>
          </xdr:txBody>
        </xdr:sp>
      </xdr:grpSp>
      <xdr:grpSp>
        <xdr:nvGrpSpPr>
          <xdr:cNvPr id="24" name="Group 23">
            <a:extLst>
              <a:ext uri="{FF2B5EF4-FFF2-40B4-BE49-F238E27FC236}">
                <a16:creationId xmlns:a16="http://schemas.microsoft.com/office/drawing/2014/main" id="{60EDE20C-FD9B-2482-2550-BC35E5E5A4BA}"/>
              </a:ext>
            </a:extLst>
          </xdr:cNvPr>
          <xdr:cNvGrpSpPr/>
        </xdr:nvGrpSpPr>
        <xdr:grpSpPr>
          <a:xfrm>
            <a:off x="3909644" y="10973728"/>
            <a:ext cx="898710" cy="1646172"/>
            <a:chOff x="4054797" y="10928373"/>
            <a:chExt cx="742823" cy="930559"/>
          </a:xfrm>
        </xdr:grpSpPr>
        <xdr:sp macro="" textlink="">
          <xdr:nvSpPr>
            <xdr:cNvPr id="50" name="Rectangle 49">
              <a:extLst>
                <a:ext uri="{FF2B5EF4-FFF2-40B4-BE49-F238E27FC236}">
                  <a16:creationId xmlns:a16="http://schemas.microsoft.com/office/drawing/2014/main" id="{06C53F40-AC9D-10A2-14DE-261573DC464E}"/>
                </a:ext>
              </a:extLst>
            </xdr:cNvPr>
            <xdr:cNvSpPr/>
          </xdr:nvSpPr>
          <xdr:spPr>
            <a:xfrm>
              <a:off x="4054797" y="10928373"/>
              <a:ext cx="742823" cy="930559"/>
            </a:xfrm>
            <a:prstGeom prst="rect">
              <a:avLst/>
            </a:prstGeom>
            <a:ln w="19050">
              <a:solidFill>
                <a:schemeClr val="accent1">
                  <a:lumMod val="7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PH" sz="900" b="1">
                  <a:solidFill>
                    <a:schemeClr val="accent1">
                      <a:lumMod val="50000"/>
                    </a:schemeClr>
                  </a:solidFill>
                </a:rPr>
                <a:t>UNDERWRITER</a:t>
              </a:r>
              <a:endParaRPr lang="en-PH" sz="900" b="1" baseline="0">
                <a:solidFill>
                  <a:schemeClr val="accent1">
                    <a:lumMod val="50000"/>
                  </a:schemeClr>
                </a:solidFill>
              </a:endParaRPr>
            </a:p>
            <a:p>
              <a:pPr algn="ctr"/>
              <a:endParaRPr lang="en-PH" sz="900" b="1">
                <a:solidFill>
                  <a:schemeClr val="accent1">
                    <a:lumMod val="50000"/>
                  </a:schemeClr>
                </a:solidFill>
              </a:endParaRPr>
            </a:p>
          </xdr:txBody>
        </xdr:sp>
        <xdr:sp macro="[0]!ClearLossRatioUWSlicer" textlink="">
          <xdr:nvSpPr>
            <xdr:cNvPr id="57" name="Rectangle: Rounded Corners 56">
              <a:extLst>
                <a:ext uri="{FF2B5EF4-FFF2-40B4-BE49-F238E27FC236}">
                  <a16:creationId xmlns:a16="http://schemas.microsoft.com/office/drawing/2014/main" id="{18B7787D-8D63-A79F-C95D-FA019ADA3819}"/>
                </a:ext>
              </a:extLst>
            </xdr:cNvPr>
            <xdr:cNvSpPr/>
          </xdr:nvSpPr>
          <xdr:spPr>
            <a:xfrm>
              <a:off x="4129392" y="11270551"/>
              <a:ext cx="621340" cy="26854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00"/>
                <a:t>CLEAR</a:t>
              </a:r>
            </a:p>
          </xdr:txBody>
        </xdr:sp>
      </xdr:grpSp>
    </xdr:grpSp>
    <xdr:clientData/>
  </xdr:twoCellAnchor>
  <xdr:twoCellAnchor editAs="absolute">
    <xdr:from>
      <xdr:col>1</xdr:col>
      <xdr:colOff>339969</xdr:colOff>
      <xdr:row>14</xdr:row>
      <xdr:rowOff>11338</xdr:rowOff>
    </xdr:from>
    <xdr:to>
      <xdr:col>9</xdr:col>
      <xdr:colOff>20320</xdr:colOff>
      <xdr:row>27</xdr:row>
      <xdr:rowOff>1</xdr:rowOff>
    </xdr:to>
    <xdr:graphicFrame macro="">
      <xdr:nvGraphicFramePr>
        <xdr:cNvPr id="61" name="Chart 60">
          <a:extLst>
            <a:ext uri="{FF2B5EF4-FFF2-40B4-BE49-F238E27FC236}">
              <a16:creationId xmlns:a16="http://schemas.microsoft.com/office/drawing/2014/main" id="{DB383611-1CC4-4ED4-9616-058C1607683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editAs="absolute">
    <xdr:from>
      <xdr:col>1</xdr:col>
      <xdr:colOff>339969</xdr:colOff>
      <xdr:row>12</xdr:row>
      <xdr:rowOff>98090</xdr:rowOff>
    </xdr:from>
    <xdr:to>
      <xdr:col>21</xdr:col>
      <xdr:colOff>51342</xdr:colOff>
      <xdr:row>13</xdr:row>
      <xdr:rowOff>824975</xdr:rowOff>
    </xdr:to>
    <xdr:grpSp>
      <xdr:nvGrpSpPr>
        <xdr:cNvPr id="76" name="Group 75">
          <a:extLst>
            <a:ext uri="{FF2B5EF4-FFF2-40B4-BE49-F238E27FC236}">
              <a16:creationId xmlns:a16="http://schemas.microsoft.com/office/drawing/2014/main" id="{1B3B6AA1-E731-65DE-584B-237DAA96CDDA}"/>
            </a:ext>
          </a:extLst>
        </xdr:cNvPr>
        <xdr:cNvGrpSpPr/>
      </xdr:nvGrpSpPr>
      <xdr:grpSpPr>
        <a:xfrm>
          <a:off x="4012809" y="2292650"/>
          <a:ext cx="18471813" cy="909765"/>
          <a:chOff x="2992035" y="1506121"/>
          <a:chExt cx="9714515" cy="366850"/>
        </a:xfrm>
      </xdr:grpSpPr>
      <xdr:sp macro="" textlink="">
        <xdr:nvSpPr>
          <xdr:cNvPr id="59" name="Rectangle 58">
            <a:extLst>
              <a:ext uri="{FF2B5EF4-FFF2-40B4-BE49-F238E27FC236}">
                <a16:creationId xmlns:a16="http://schemas.microsoft.com/office/drawing/2014/main" id="{45685CFC-2999-4CFF-96D5-DC989CA17CAD}"/>
              </a:ext>
            </a:extLst>
          </xdr:cNvPr>
          <xdr:cNvSpPr/>
        </xdr:nvSpPr>
        <xdr:spPr>
          <a:xfrm>
            <a:off x="2994074" y="1506121"/>
            <a:ext cx="9699213" cy="167105"/>
          </a:xfrm>
          <a:prstGeom prst="rect">
            <a:avLst/>
          </a:prstGeom>
          <a:solidFill>
            <a:schemeClr val="accent1">
              <a:lumMod val="75000"/>
            </a:schemeClr>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Black" panose="020B0A04020102020204" pitchFamily="34" charset="0"/>
              </a:rPr>
              <a:t>MONTH</a:t>
            </a:r>
          </a:p>
        </xdr:txBody>
      </xdr:sp>
      <xdr:sp macro="[0]!ClearLossRatioMonthSlicer" textlink="">
        <xdr:nvSpPr>
          <xdr:cNvPr id="42" name="Rectangle: Rounded Corners 41">
            <a:extLst>
              <a:ext uri="{FF2B5EF4-FFF2-40B4-BE49-F238E27FC236}">
                <a16:creationId xmlns:a16="http://schemas.microsoft.com/office/drawing/2014/main" id="{8A0B51D4-491B-69FC-0F97-CA9AE6A71AF8}"/>
              </a:ext>
            </a:extLst>
          </xdr:cNvPr>
          <xdr:cNvSpPr/>
        </xdr:nvSpPr>
        <xdr:spPr>
          <a:xfrm>
            <a:off x="11932485" y="1523779"/>
            <a:ext cx="564525" cy="136301"/>
          </a:xfrm>
          <a:prstGeom prst="roundRect">
            <a:avLst/>
          </a:prstGeom>
          <a:solidFill>
            <a:schemeClr val="accent1">
              <a:lumMod val="75000"/>
            </a:schemeClr>
          </a:solidFill>
          <a:ln>
            <a:solidFill>
              <a:schemeClr val="bg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PH" sz="1400" b="1">
                <a:solidFill>
                  <a:schemeClr val="bg1"/>
                </a:solidFill>
              </a:rPr>
              <a:t>CLEAR</a:t>
            </a:r>
          </a:p>
        </xdr:txBody>
      </xdr:sp>
      <mc:AlternateContent xmlns:mc="http://schemas.openxmlformats.org/markup-compatibility/2006" xmlns:a14="http://schemas.microsoft.com/office/drawing/2010/main">
        <mc:Choice Requires="a14">
          <xdr:graphicFrame macro="">
            <xdr:nvGraphicFramePr>
              <xdr:cNvPr id="31" name="MonthName 2">
                <a:extLst>
                  <a:ext uri="{FF2B5EF4-FFF2-40B4-BE49-F238E27FC236}">
                    <a16:creationId xmlns:a16="http://schemas.microsoft.com/office/drawing/2014/main" id="{471D9EBB-E62F-9B7A-6A17-2494066A7D49}"/>
                  </a:ext>
                </a:extLst>
              </xdr:cNvPr>
              <xdr:cNvGraphicFramePr/>
            </xdr:nvGraphicFramePr>
            <xdr:xfrm>
              <a:off x="2992035" y="1680209"/>
              <a:ext cx="9714515" cy="192762"/>
            </xdr:xfrm>
            <a:graphic>
              <a:graphicData uri="http://schemas.microsoft.com/office/drawing/2010/slicer">
                <sle:slicer xmlns:sle="http://schemas.microsoft.com/office/drawing/2010/slicer" name="MonthName 2"/>
              </a:graphicData>
            </a:graphic>
          </xdr:graphicFrame>
        </mc:Choice>
        <mc:Fallback xmlns="">
          <xdr:sp macro="" textlink="">
            <xdr:nvSpPr>
              <xdr:cNvPr id="0" name=""/>
              <xdr:cNvSpPr>
                <a:spLocks noTextEdit="1"/>
              </xdr:cNvSpPr>
            </xdr:nvSpPr>
            <xdr:spPr>
              <a:xfrm>
                <a:off x="3997569" y="2819896"/>
                <a:ext cx="18410673" cy="490992"/>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9</xdr:col>
      <xdr:colOff>55879</xdr:colOff>
      <xdr:row>42</xdr:row>
      <xdr:rowOff>96520</xdr:rowOff>
    </xdr:from>
    <xdr:to>
      <xdr:col>21</xdr:col>
      <xdr:colOff>15826</xdr:colOff>
      <xdr:row>51</xdr:row>
      <xdr:rowOff>126255</xdr:rowOff>
    </xdr:to>
    <xdr:grpSp>
      <xdr:nvGrpSpPr>
        <xdr:cNvPr id="21" name="Group 20">
          <a:extLst>
            <a:ext uri="{FF2B5EF4-FFF2-40B4-BE49-F238E27FC236}">
              <a16:creationId xmlns:a16="http://schemas.microsoft.com/office/drawing/2014/main" id="{12C60E70-B788-70BD-D0C1-FF3BB29B5A11}"/>
            </a:ext>
          </a:extLst>
        </xdr:cNvPr>
        <xdr:cNvGrpSpPr/>
      </xdr:nvGrpSpPr>
      <xdr:grpSpPr>
        <a:xfrm>
          <a:off x="13299439" y="9636760"/>
          <a:ext cx="9149667" cy="2986295"/>
          <a:chOff x="13962366" y="9452741"/>
          <a:chExt cx="8627652" cy="3180693"/>
        </a:xfrm>
      </xdr:grpSpPr>
      <xdr:sp macro="" textlink="">
        <xdr:nvSpPr>
          <xdr:cNvPr id="26" name="Rectangle: Rounded Corners 25">
            <a:extLst>
              <a:ext uri="{FF2B5EF4-FFF2-40B4-BE49-F238E27FC236}">
                <a16:creationId xmlns:a16="http://schemas.microsoft.com/office/drawing/2014/main" id="{C9C1830D-2324-F3B0-24B2-9BAAE636CAEE}"/>
              </a:ext>
            </a:extLst>
          </xdr:cNvPr>
          <xdr:cNvSpPr/>
        </xdr:nvSpPr>
        <xdr:spPr>
          <a:xfrm>
            <a:off x="13962366" y="9452741"/>
            <a:ext cx="8627652" cy="318069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800" b="1" baseline="0"/>
              <a:t>LOSS INSIGHTS</a:t>
            </a:r>
            <a:endParaRPr lang="en-PH" sz="1800" b="1"/>
          </a:p>
        </xdr:txBody>
      </xdr:sp>
      <xdr:grpSp>
        <xdr:nvGrpSpPr>
          <xdr:cNvPr id="62" name="Group 61">
            <a:extLst>
              <a:ext uri="{FF2B5EF4-FFF2-40B4-BE49-F238E27FC236}">
                <a16:creationId xmlns:a16="http://schemas.microsoft.com/office/drawing/2014/main" id="{76109657-7B48-9435-8A06-8325AC66638E}"/>
              </a:ext>
            </a:extLst>
          </xdr:cNvPr>
          <xdr:cNvGrpSpPr/>
        </xdr:nvGrpSpPr>
        <xdr:grpSpPr>
          <a:xfrm>
            <a:off x="14461307" y="10050074"/>
            <a:ext cx="3758625" cy="923766"/>
            <a:chOff x="15280802" y="4782491"/>
            <a:chExt cx="2136815" cy="1075892"/>
          </a:xfrm>
        </xdr:grpSpPr>
        <xdr:sp macro="" textlink="'Pivot - Loss Ratio'!M2">
          <xdr:nvSpPr>
            <xdr:cNvPr id="27" name="TextBox 26">
              <a:extLst>
                <a:ext uri="{FF2B5EF4-FFF2-40B4-BE49-F238E27FC236}">
                  <a16:creationId xmlns:a16="http://schemas.microsoft.com/office/drawing/2014/main" id="{72F1D04D-4081-85BB-C4C6-CF3D595B0271}"/>
                </a:ext>
              </a:extLst>
            </xdr:cNvPr>
            <xdr:cNvSpPr txBox="1"/>
          </xdr:nvSpPr>
          <xdr:spPr>
            <a:xfrm>
              <a:off x="15280802" y="5125340"/>
              <a:ext cx="2123999" cy="7330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D5D0FD1-D7D2-4CCB-8573-E80C23CBFDB7}" type="TxLink">
                <a:rPr lang="en-US" sz="1200" b="0" i="0" u="none" strike="noStrike">
                  <a:solidFill>
                    <a:schemeClr val="bg1"/>
                  </a:solidFill>
                  <a:latin typeface="Aptos Narrow"/>
                </a:rPr>
                <a:pPr/>
                <a:t>• The portfolio has an overall loss ratio of 8.25%, with $8.60M in total incurred losses.</a:t>
              </a:fld>
              <a:endParaRPr lang="en-PH" sz="1200">
                <a:solidFill>
                  <a:schemeClr val="bg1"/>
                </a:solidFill>
              </a:endParaRPr>
            </a:p>
          </xdr:txBody>
        </xdr:sp>
        <xdr:sp macro="" textlink="">
          <xdr:nvSpPr>
            <xdr:cNvPr id="45" name="TextBox 44">
              <a:extLst>
                <a:ext uri="{FF2B5EF4-FFF2-40B4-BE49-F238E27FC236}">
                  <a16:creationId xmlns:a16="http://schemas.microsoft.com/office/drawing/2014/main" id="{B3483766-5C26-2D06-D887-A2E30CCF4215}"/>
                </a:ext>
              </a:extLst>
            </xdr:cNvPr>
            <xdr:cNvSpPr txBox="1"/>
          </xdr:nvSpPr>
          <xdr:spPr>
            <a:xfrm>
              <a:off x="15295742" y="4782491"/>
              <a:ext cx="2121875" cy="389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400" b="1">
                  <a:solidFill>
                    <a:schemeClr val="bg1"/>
                  </a:solidFill>
                </a:rPr>
                <a:t>OVERALL LOSS</a:t>
              </a:r>
            </a:p>
          </xdr:txBody>
        </xdr:sp>
      </xdr:grpSp>
      <xdr:grpSp>
        <xdr:nvGrpSpPr>
          <xdr:cNvPr id="63" name="Group 62">
            <a:extLst>
              <a:ext uri="{FF2B5EF4-FFF2-40B4-BE49-F238E27FC236}">
                <a16:creationId xmlns:a16="http://schemas.microsoft.com/office/drawing/2014/main" id="{F4F04EF0-7D5F-413A-47EA-D909CB97300A}"/>
              </a:ext>
            </a:extLst>
          </xdr:cNvPr>
          <xdr:cNvGrpSpPr/>
        </xdr:nvGrpSpPr>
        <xdr:grpSpPr>
          <a:xfrm>
            <a:off x="14463056" y="11119936"/>
            <a:ext cx="3820699" cy="1095984"/>
            <a:chOff x="15273195" y="5771472"/>
            <a:chExt cx="2133612" cy="1276471"/>
          </a:xfrm>
        </xdr:grpSpPr>
        <xdr:sp macro="" textlink="'Pivot - Loss Ratio'!M4">
          <xdr:nvSpPr>
            <xdr:cNvPr id="32" name="TextBox 31">
              <a:extLst>
                <a:ext uri="{FF2B5EF4-FFF2-40B4-BE49-F238E27FC236}">
                  <a16:creationId xmlns:a16="http://schemas.microsoft.com/office/drawing/2014/main" id="{9D53E856-D7D1-4EB5-B6B8-F19A87B6E36D}"/>
                </a:ext>
              </a:extLst>
            </xdr:cNvPr>
            <xdr:cNvSpPr txBox="1"/>
          </xdr:nvSpPr>
          <xdr:spPr>
            <a:xfrm>
              <a:off x="15273195" y="6107941"/>
              <a:ext cx="2123999" cy="916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48AD0B4-B276-4D95-8DBD-D9947DBB51A7}" type="TxLink">
                <a:rPr lang="en-US" sz="1200" b="0" i="0" u="none" strike="noStrike">
                  <a:solidFill>
                    <a:schemeClr val="bg1"/>
                  </a:solidFill>
                  <a:latin typeface="Aptos Narrow"/>
                </a:rPr>
                <a:pPr/>
                <a:t>• Large losses represent 5.7% of claims but contribute 36.6% of total incurred losses.</a:t>
              </a:fld>
              <a:endParaRPr lang="en-PH" sz="1200">
                <a:solidFill>
                  <a:schemeClr val="bg1"/>
                </a:solidFill>
              </a:endParaRPr>
            </a:p>
          </xdr:txBody>
        </xdr:sp>
        <xdr:sp macro="" textlink="'Pivot - Loss Ratio'!M5">
          <xdr:nvSpPr>
            <xdr:cNvPr id="44" name="TextBox 43">
              <a:extLst>
                <a:ext uri="{FF2B5EF4-FFF2-40B4-BE49-F238E27FC236}">
                  <a16:creationId xmlns:a16="http://schemas.microsoft.com/office/drawing/2014/main" id="{F968A598-944B-4045-ABFB-075000BC5C5A}"/>
                </a:ext>
              </a:extLst>
            </xdr:cNvPr>
            <xdr:cNvSpPr txBox="1"/>
          </xdr:nvSpPr>
          <xdr:spPr>
            <a:xfrm>
              <a:off x="15273195" y="6620051"/>
              <a:ext cx="2123999" cy="4278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5057F87-47D0-4710-9B8B-45CDDA015BDA}" type="TxLink">
                <a:rPr lang="en-US" sz="1050" b="0" i="1" u="none" strike="noStrike">
                  <a:solidFill>
                    <a:schemeClr val="bg1"/>
                  </a:solidFill>
                  <a:latin typeface="Aptos Narrow"/>
                </a:rPr>
                <a:pPr/>
                <a:t>Large losses have an average severity 9.6x higher than attritional losses.</a:t>
              </a:fld>
              <a:endParaRPr lang="en-PH" sz="1050" i="1">
                <a:solidFill>
                  <a:schemeClr val="bg1"/>
                </a:solidFill>
              </a:endParaRPr>
            </a:p>
          </xdr:txBody>
        </xdr:sp>
        <xdr:sp macro="" textlink="">
          <xdr:nvSpPr>
            <xdr:cNvPr id="48" name="TextBox 47">
              <a:extLst>
                <a:ext uri="{FF2B5EF4-FFF2-40B4-BE49-F238E27FC236}">
                  <a16:creationId xmlns:a16="http://schemas.microsoft.com/office/drawing/2014/main" id="{E0C464DF-0073-455E-BB3D-B59EFC792D9E}"/>
                </a:ext>
              </a:extLst>
            </xdr:cNvPr>
            <xdr:cNvSpPr txBox="1"/>
          </xdr:nvSpPr>
          <xdr:spPr>
            <a:xfrm>
              <a:off x="15284931" y="5771472"/>
              <a:ext cx="2121876" cy="5263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400" b="1">
                  <a:solidFill>
                    <a:schemeClr val="bg1"/>
                  </a:solidFill>
                </a:rPr>
                <a:t>LARGE LOSS IMPACT</a:t>
              </a:r>
            </a:p>
          </xdr:txBody>
        </xdr:sp>
      </xdr:grpSp>
      <xdr:grpSp>
        <xdr:nvGrpSpPr>
          <xdr:cNvPr id="60" name="Group 59">
            <a:extLst>
              <a:ext uri="{FF2B5EF4-FFF2-40B4-BE49-F238E27FC236}">
                <a16:creationId xmlns:a16="http://schemas.microsoft.com/office/drawing/2014/main" id="{EABE8EB3-7A5D-E8B7-2C3D-03D5B2E44DF0}"/>
              </a:ext>
            </a:extLst>
          </xdr:cNvPr>
          <xdr:cNvGrpSpPr/>
        </xdr:nvGrpSpPr>
        <xdr:grpSpPr>
          <a:xfrm>
            <a:off x="18183386" y="10044979"/>
            <a:ext cx="4070798" cy="1011904"/>
            <a:chOff x="17711193" y="4776555"/>
            <a:chExt cx="2126999" cy="1178545"/>
          </a:xfrm>
        </xdr:grpSpPr>
        <xdr:sp macro="" textlink="'Pivot - Loss Ratio'!M3">
          <xdr:nvSpPr>
            <xdr:cNvPr id="40" name="TextBox 39">
              <a:extLst>
                <a:ext uri="{FF2B5EF4-FFF2-40B4-BE49-F238E27FC236}">
                  <a16:creationId xmlns:a16="http://schemas.microsoft.com/office/drawing/2014/main" id="{7BC0A9DD-75AE-4BEF-8C45-7A2259A6C0FC}"/>
                </a:ext>
              </a:extLst>
            </xdr:cNvPr>
            <xdr:cNvSpPr txBox="1"/>
          </xdr:nvSpPr>
          <xdr:spPr>
            <a:xfrm>
              <a:off x="17711193" y="5125340"/>
              <a:ext cx="2118138" cy="82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6E52829-ED37-4391-A049-FF21318DD713}" type="TxLink">
                <a:rPr lang="en-US" sz="1200" b="0" i="0" u="none" strike="noStrike">
                  <a:solidFill>
                    <a:schemeClr val="bg1"/>
                  </a:solidFill>
                  <a:latin typeface="Aptos Narrow"/>
                </a:rPr>
                <a:pPr/>
                <a:t>• The highest-risk coverage is Workers' Compensation at 12.41%, 4.16% above the portfolio average.</a:t>
              </a:fld>
              <a:endParaRPr lang="en-PH" sz="1200">
                <a:solidFill>
                  <a:schemeClr val="bg1"/>
                </a:solidFill>
              </a:endParaRPr>
            </a:p>
          </xdr:txBody>
        </xdr:sp>
        <xdr:sp macro="" textlink="">
          <xdr:nvSpPr>
            <xdr:cNvPr id="49" name="TextBox 48">
              <a:extLst>
                <a:ext uri="{FF2B5EF4-FFF2-40B4-BE49-F238E27FC236}">
                  <a16:creationId xmlns:a16="http://schemas.microsoft.com/office/drawing/2014/main" id="{2A9A95DB-ACCC-4F73-AE5A-BC91819EB77F}"/>
                </a:ext>
              </a:extLst>
            </xdr:cNvPr>
            <xdr:cNvSpPr txBox="1"/>
          </xdr:nvSpPr>
          <xdr:spPr>
            <a:xfrm>
              <a:off x="17722177" y="4776555"/>
              <a:ext cx="2116015" cy="3706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400" b="1">
                  <a:solidFill>
                    <a:schemeClr val="bg1"/>
                  </a:solidFill>
                </a:rPr>
                <a:t>COVERAGE</a:t>
              </a:r>
            </a:p>
          </xdr:txBody>
        </xdr:sp>
      </xdr:grpSp>
      <xdr:grpSp>
        <xdr:nvGrpSpPr>
          <xdr:cNvPr id="56" name="Group 55">
            <a:extLst>
              <a:ext uri="{FF2B5EF4-FFF2-40B4-BE49-F238E27FC236}">
                <a16:creationId xmlns:a16="http://schemas.microsoft.com/office/drawing/2014/main" id="{72E06D4E-240D-BB60-7C01-667C87ED54EF}"/>
              </a:ext>
            </a:extLst>
          </xdr:cNvPr>
          <xdr:cNvGrpSpPr/>
        </xdr:nvGrpSpPr>
        <xdr:grpSpPr>
          <a:xfrm>
            <a:off x="18195670" y="11119936"/>
            <a:ext cx="4012188" cy="1400832"/>
            <a:chOff x="17709249" y="5771472"/>
            <a:chExt cx="2121572" cy="1631522"/>
          </a:xfrm>
        </xdr:grpSpPr>
        <xdr:sp macro="" textlink="'Pivot - Loss Ratio'!M6">
          <xdr:nvSpPr>
            <xdr:cNvPr id="41" name="TextBox 40">
              <a:extLst>
                <a:ext uri="{FF2B5EF4-FFF2-40B4-BE49-F238E27FC236}">
                  <a16:creationId xmlns:a16="http://schemas.microsoft.com/office/drawing/2014/main" id="{E42F2D7E-4564-4B66-AB27-70938101C493}"/>
                </a:ext>
              </a:extLst>
            </xdr:cNvPr>
            <xdr:cNvSpPr txBox="1"/>
          </xdr:nvSpPr>
          <xdr:spPr>
            <a:xfrm>
              <a:off x="17709249" y="6107941"/>
              <a:ext cx="2118138" cy="951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25AB2CB-2F80-45A6-8CBC-D9B10B06BA81}" type="TxLink">
                <a:rPr lang="en-US" sz="1200" b="0" i="0" u="none" strike="noStrike">
                  <a:solidFill>
                    <a:schemeClr val="bg1"/>
                  </a:solidFill>
                  <a:latin typeface="Aptos Narrow"/>
                </a:rPr>
                <a:pPr/>
                <a:t>• Among the brokers, Eagle Crest Insurance Brokers has the highest loss ratio at 34.42% on $4.0M of premium.</a:t>
              </a:fld>
              <a:endParaRPr lang="en-PH" sz="1200">
                <a:solidFill>
                  <a:schemeClr val="bg1"/>
                </a:solidFill>
              </a:endParaRPr>
            </a:p>
          </xdr:txBody>
        </xdr:sp>
        <xdr:sp macro="" textlink="'Pivot - Loss Ratio'!M7">
          <xdr:nvSpPr>
            <xdr:cNvPr id="43" name="TextBox 42">
              <a:extLst>
                <a:ext uri="{FF2B5EF4-FFF2-40B4-BE49-F238E27FC236}">
                  <a16:creationId xmlns:a16="http://schemas.microsoft.com/office/drawing/2014/main" id="{8F63D90C-ED95-4481-A4F3-C7BB028F018A}"/>
                </a:ext>
              </a:extLst>
            </xdr:cNvPr>
            <xdr:cNvSpPr txBox="1"/>
          </xdr:nvSpPr>
          <xdr:spPr>
            <a:xfrm>
              <a:off x="17709249" y="6646244"/>
              <a:ext cx="2118138" cy="756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7A549BC-6EB2-4040-B64F-789D1FA02A4C}" type="TxLink">
                <a:rPr lang="en-US" sz="1200" b="0" i="0" u="none" strike="noStrike">
                  <a:solidFill>
                    <a:schemeClr val="bg1"/>
                  </a:solidFill>
                  <a:latin typeface="Aptos Narrow"/>
                </a:rPr>
                <a:pPr/>
                <a:t>• Among the states, OH has the highest loss ratio at 25.68% on $2.2M of premium.</a:t>
              </a:fld>
              <a:endParaRPr lang="en-PH" sz="1200">
                <a:solidFill>
                  <a:schemeClr val="bg1"/>
                </a:solidFill>
              </a:endParaRPr>
            </a:p>
          </xdr:txBody>
        </xdr:sp>
        <xdr:sp macro="" textlink="">
          <xdr:nvSpPr>
            <xdr:cNvPr id="52" name="TextBox 51">
              <a:extLst>
                <a:ext uri="{FF2B5EF4-FFF2-40B4-BE49-F238E27FC236}">
                  <a16:creationId xmlns:a16="http://schemas.microsoft.com/office/drawing/2014/main" id="{3AE49B92-4F9D-479E-BF5E-EB7CE8FC30B2}"/>
                </a:ext>
              </a:extLst>
            </xdr:cNvPr>
            <xdr:cNvSpPr txBox="1"/>
          </xdr:nvSpPr>
          <xdr:spPr>
            <a:xfrm>
              <a:off x="17714806" y="5771472"/>
              <a:ext cx="2116015" cy="53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400" b="1">
                  <a:solidFill>
                    <a:schemeClr val="bg1"/>
                  </a:solidFill>
                </a:rPr>
                <a:t>RISK CONCENTRATION</a:t>
              </a:r>
            </a:p>
          </xdr:txBody>
        </xdr:sp>
      </xdr:grpSp>
    </xdr:grpSp>
    <xdr:clientData/>
  </xdr:twoCellAnchor>
  <xdr:twoCellAnchor editAs="absolute">
    <xdr:from>
      <xdr:col>0</xdr:col>
      <xdr:colOff>282806</xdr:colOff>
      <xdr:row>1</xdr:row>
      <xdr:rowOff>169456</xdr:rowOff>
    </xdr:from>
    <xdr:to>
      <xdr:col>0</xdr:col>
      <xdr:colOff>3351491</xdr:colOff>
      <xdr:row>13</xdr:row>
      <xdr:rowOff>929889</xdr:rowOff>
    </xdr:to>
    <xdr:pic>
      <xdr:nvPicPr>
        <xdr:cNvPr id="89" name="Picture 88">
          <a:extLst>
            <a:ext uri="{FF2B5EF4-FFF2-40B4-BE49-F238E27FC236}">
              <a16:creationId xmlns:a16="http://schemas.microsoft.com/office/drawing/2014/main" id="{2B2A7D50-6568-75DA-E48E-A347A4D4AFA5}"/>
            </a:ext>
          </a:extLst>
        </xdr:cNvPr>
        <xdr:cNvPicPr preferRelativeResize="0">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bwMode="auto">
        <a:xfrm>
          <a:off x="277091" y="359956"/>
          <a:ext cx="3074400" cy="3010126"/>
        </a:xfrm>
        <a:prstGeom prst="rect">
          <a:avLst/>
        </a:prstGeom>
        <a:noFill/>
        <a:ln w="28575">
          <a:solidFill>
            <a:srgbClr val="0D3B4F"/>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254732</xdr:colOff>
      <xdr:row>16</xdr:row>
      <xdr:rowOff>232351</xdr:rowOff>
    </xdr:from>
    <xdr:to>
      <xdr:col>0</xdr:col>
      <xdr:colOff>3342031</xdr:colOff>
      <xdr:row>48</xdr:row>
      <xdr:rowOff>192780</xdr:rowOff>
    </xdr:to>
    <xdr:grpSp>
      <xdr:nvGrpSpPr>
        <xdr:cNvPr id="103" name="Group 102">
          <a:extLst>
            <a:ext uri="{FF2B5EF4-FFF2-40B4-BE49-F238E27FC236}">
              <a16:creationId xmlns:a16="http://schemas.microsoft.com/office/drawing/2014/main" id="{79B0AE3D-EA26-6AF4-C0A6-A591B09D5FB1}"/>
            </a:ext>
          </a:extLst>
        </xdr:cNvPr>
        <xdr:cNvGrpSpPr/>
      </xdr:nvGrpSpPr>
      <xdr:grpSpPr>
        <a:xfrm>
          <a:off x="254732" y="4194751"/>
          <a:ext cx="3087299" cy="7397549"/>
          <a:chOff x="258542" y="4250162"/>
          <a:chExt cx="3087299" cy="7411902"/>
        </a:xfrm>
      </xdr:grpSpPr>
      <xdr:sp macro="" textlink="">
        <xdr:nvSpPr>
          <xdr:cNvPr id="99" name="Rectangle: Rounded Corners 98">
            <a:hlinkClick xmlns:r="http://schemas.openxmlformats.org/officeDocument/2006/relationships" r:id="rId6"/>
            <a:extLst>
              <a:ext uri="{FF2B5EF4-FFF2-40B4-BE49-F238E27FC236}">
                <a16:creationId xmlns:a16="http://schemas.microsoft.com/office/drawing/2014/main" id="{CF02F8DA-CB3A-7AFB-ACB2-E2A20311C866}"/>
              </a:ext>
            </a:extLst>
          </xdr:cNvPr>
          <xdr:cNvSpPr>
            <a:spLocks noChangeAspect="1"/>
          </xdr:cNvSpPr>
        </xdr:nvSpPr>
        <xdr:spPr>
          <a:xfrm>
            <a:off x="258542" y="4250162"/>
            <a:ext cx="3087299" cy="96289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en-PH" sz="1800">
                <a:solidFill>
                  <a:schemeClr val="accent1">
                    <a:lumMod val="75000"/>
                  </a:schemeClr>
                </a:solidFill>
                <a:latin typeface="Arial Black" panose="020B0A04020102020204" pitchFamily="34" charset="0"/>
                <a:ea typeface="+mn-ea"/>
                <a:cs typeface="+mn-cs"/>
              </a:rPr>
              <a:t>Overview</a:t>
            </a:r>
          </a:p>
        </xdr:txBody>
      </xdr:sp>
      <xdr:sp macro="" textlink="">
        <xdr:nvSpPr>
          <xdr:cNvPr id="100" name="Rectangle: Rounded Corners 99">
            <a:extLst>
              <a:ext uri="{FF2B5EF4-FFF2-40B4-BE49-F238E27FC236}">
                <a16:creationId xmlns:a16="http://schemas.microsoft.com/office/drawing/2014/main" id="{E713CE11-F802-26AA-3200-364E2D4687CB}"/>
              </a:ext>
            </a:extLst>
          </xdr:cNvPr>
          <xdr:cNvSpPr>
            <a:spLocks noChangeAspect="1"/>
          </xdr:cNvSpPr>
        </xdr:nvSpPr>
        <xdr:spPr>
          <a:xfrm>
            <a:off x="258542" y="6444622"/>
            <a:ext cx="3087299" cy="868905"/>
          </a:xfrm>
          <a:prstGeom prst="roundRect">
            <a:avLst/>
          </a:prstGeom>
          <a:gradFill>
            <a:gsLst>
              <a:gs pos="0">
                <a:schemeClr val="bg1"/>
              </a:gs>
              <a:gs pos="42000">
                <a:schemeClr val="bg2">
                  <a:lumMod val="75000"/>
                </a:schemeClr>
              </a:gs>
              <a:gs pos="74000">
                <a:srgbClr val="999999"/>
              </a:gs>
              <a:gs pos="100000">
                <a:srgbClr val="7B7B7B"/>
              </a:gs>
            </a:gsLst>
            <a:lin ang="5400000" scaled="1"/>
          </a:gra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en-PH" sz="1800">
                <a:solidFill>
                  <a:schemeClr val="accent1">
                    <a:lumMod val="75000"/>
                  </a:schemeClr>
                </a:solidFill>
                <a:latin typeface="Arial Black" panose="020B0A04020102020204" pitchFamily="34" charset="0"/>
                <a:ea typeface="+mn-ea"/>
                <a:cs typeface="+mn-cs"/>
              </a:rPr>
              <a:t>Loss Ratio Analysis</a:t>
            </a:r>
          </a:p>
        </xdr:txBody>
      </xdr:sp>
      <xdr:sp macro="" textlink="">
        <xdr:nvSpPr>
          <xdr:cNvPr id="101" name="Rectangle: Rounded Corners 100">
            <a:hlinkClick xmlns:r="http://schemas.openxmlformats.org/officeDocument/2006/relationships" r:id="rId7"/>
            <a:extLst>
              <a:ext uri="{FF2B5EF4-FFF2-40B4-BE49-F238E27FC236}">
                <a16:creationId xmlns:a16="http://schemas.microsoft.com/office/drawing/2014/main" id="{62F51477-56EB-5475-F2E0-17AF9995787C}"/>
              </a:ext>
            </a:extLst>
          </xdr:cNvPr>
          <xdr:cNvSpPr>
            <a:spLocks noChangeAspect="1"/>
          </xdr:cNvSpPr>
        </xdr:nvSpPr>
        <xdr:spPr>
          <a:xfrm>
            <a:off x="258542" y="8545094"/>
            <a:ext cx="3087299" cy="96910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PH" sz="1800">
                <a:solidFill>
                  <a:schemeClr val="accent1">
                    <a:lumMod val="75000"/>
                  </a:schemeClr>
                </a:solidFill>
                <a:latin typeface="Arial Black" panose="020B0A04020102020204" pitchFamily="34" charset="0"/>
              </a:rPr>
              <a:t>Hit Ratio Analysis</a:t>
            </a:r>
          </a:p>
        </xdr:txBody>
      </xdr:sp>
      <xdr:sp macro="" textlink="">
        <xdr:nvSpPr>
          <xdr:cNvPr id="102" name="Rectangle: Rounded Corners 101">
            <a:hlinkClick xmlns:r="http://schemas.openxmlformats.org/officeDocument/2006/relationships" r:id="rId8"/>
            <a:extLst>
              <a:ext uri="{FF2B5EF4-FFF2-40B4-BE49-F238E27FC236}">
                <a16:creationId xmlns:a16="http://schemas.microsoft.com/office/drawing/2014/main" id="{0BEC4BDD-F06C-7003-18CF-0B56300DF2CD}"/>
              </a:ext>
            </a:extLst>
          </xdr:cNvPr>
          <xdr:cNvSpPr>
            <a:spLocks noChangeAspect="1"/>
          </xdr:cNvSpPr>
        </xdr:nvSpPr>
        <xdr:spPr>
          <a:xfrm>
            <a:off x="258542" y="10745767"/>
            <a:ext cx="3087299" cy="916297"/>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PH" sz="1800">
                <a:solidFill>
                  <a:schemeClr val="accent1">
                    <a:lumMod val="75000"/>
                  </a:schemeClr>
                </a:solidFill>
                <a:effectLst/>
                <a:latin typeface="Arial Black" panose="020B0A04020102020204" pitchFamily="34" charset="0"/>
                <a:ea typeface="+mn-ea"/>
                <a:cs typeface="+mn-cs"/>
              </a:rPr>
              <a:t>Retention</a:t>
            </a:r>
            <a:r>
              <a:rPr lang="en-PH" sz="1800" baseline="0">
                <a:solidFill>
                  <a:schemeClr val="accent1">
                    <a:lumMod val="75000"/>
                  </a:schemeClr>
                </a:solidFill>
                <a:effectLst/>
                <a:latin typeface="Arial Black" panose="020B0A04020102020204" pitchFamily="34" charset="0"/>
                <a:ea typeface="+mn-ea"/>
                <a:cs typeface="+mn-cs"/>
              </a:rPr>
              <a:t> Analysis</a:t>
            </a:r>
            <a:endParaRPr lang="en-PH" sz="1800">
              <a:solidFill>
                <a:schemeClr val="accent1">
                  <a:lumMod val="75000"/>
                </a:schemeClr>
              </a:solidFill>
              <a:effectLst/>
              <a:latin typeface="Arial Black" panose="020B0A04020102020204" pitchFamily="34" charset="0"/>
            </a:endParaRPr>
          </a:p>
        </xdr:txBody>
      </xdr:sp>
    </xdr:grpSp>
    <xdr:clientData/>
  </xdr:twoCellAnchor>
  <xdr:twoCellAnchor editAs="absolute">
    <xdr:from>
      <xdr:col>1</xdr:col>
      <xdr:colOff>102870</xdr:colOff>
      <xdr:row>0</xdr:row>
      <xdr:rowOff>161630</xdr:rowOff>
    </xdr:from>
    <xdr:to>
      <xdr:col>21</xdr:col>
      <xdr:colOff>114896</xdr:colOff>
      <xdr:row>6</xdr:row>
      <xdr:rowOff>167640</xdr:rowOff>
    </xdr:to>
    <xdr:grpSp>
      <xdr:nvGrpSpPr>
        <xdr:cNvPr id="106" name="Group 105">
          <a:extLst>
            <a:ext uri="{FF2B5EF4-FFF2-40B4-BE49-F238E27FC236}">
              <a16:creationId xmlns:a16="http://schemas.microsoft.com/office/drawing/2014/main" id="{DB10F305-B2B3-0215-114D-0C82D4E11D5E}"/>
            </a:ext>
          </a:extLst>
        </xdr:cNvPr>
        <xdr:cNvGrpSpPr/>
      </xdr:nvGrpSpPr>
      <xdr:grpSpPr>
        <a:xfrm>
          <a:off x="3775710" y="161630"/>
          <a:ext cx="18772466" cy="1103290"/>
          <a:chOff x="2783722" y="116541"/>
          <a:chExt cx="12474207" cy="1111624"/>
        </a:xfrm>
      </xdr:grpSpPr>
      <xdr:sp macro="" textlink="">
        <xdr:nvSpPr>
          <xdr:cNvPr id="108" name="Rectangle 107">
            <a:extLst>
              <a:ext uri="{FF2B5EF4-FFF2-40B4-BE49-F238E27FC236}">
                <a16:creationId xmlns:a16="http://schemas.microsoft.com/office/drawing/2014/main" id="{31C5ABD5-3F0B-B912-BE03-F04FC8825A57}"/>
              </a:ext>
            </a:extLst>
          </xdr:cNvPr>
          <xdr:cNvSpPr/>
        </xdr:nvSpPr>
        <xdr:spPr>
          <a:xfrm>
            <a:off x="2832847" y="116541"/>
            <a:ext cx="12425082" cy="1111624"/>
          </a:xfrm>
          <a:prstGeom prst="rect">
            <a:avLst/>
          </a:prstGeom>
          <a:effectLst>
            <a:outerShdw blurRad="88900" dist="76200" dir="30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109" name="TextBox 108">
            <a:extLst>
              <a:ext uri="{FF2B5EF4-FFF2-40B4-BE49-F238E27FC236}">
                <a16:creationId xmlns:a16="http://schemas.microsoft.com/office/drawing/2014/main" id="{644E3EFE-3EB9-C0A1-06A1-62C9D3153DB9}"/>
              </a:ext>
            </a:extLst>
          </xdr:cNvPr>
          <xdr:cNvSpPr txBox="1"/>
        </xdr:nvSpPr>
        <xdr:spPr>
          <a:xfrm>
            <a:off x="2783722" y="177636"/>
            <a:ext cx="12420988" cy="921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3600">
                <a:solidFill>
                  <a:schemeClr val="bg1"/>
                </a:solidFill>
                <a:effectLst>
                  <a:outerShdw blurRad="88900" dist="50800" dir="2700000" algn="tl" rotWithShape="0">
                    <a:prstClr val="black">
                      <a:alpha val="40000"/>
                    </a:prstClr>
                  </a:outerShdw>
                </a:effectLst>
                <a:latin typeface="Arial Black" panose="020B0A04020102020204" pitchFamily="34" charset="0"/>
              </a:rPr>
              <a:t>Commercial Insurance Dashboard</a:t>
            </a:r>
          </a:p>
        </xdr:txBody>
      </xdr:sp>
    </xdr:grpSp>
    <xdr:clientData/>
  </xdr:twoCellAnchor>
  <xdr:twoCellAnchor editAs="absolute">
    <xdr:from>
      <xdr:col>20</xdr:col>
      <xdr:colOff>417368</xdr:colOff>
      <xdr:row>2</xdr:row>
      <xdr:rowOff>17780</xdr:rowOff>
    </xdr:from>
    <xdr:to>
      <xdr:col>20</xdr:col>
      <xdr:colOff>1008888</xdr:colOff>
      <xdr:row>5</xdr:row>
      <xdr:rowOff>75442</xdr:rowOff>
    </xdr:to>
    <xdr:pic macro="[0]!ExitFullScreenDashboard">
      <xdr:nvPicPr>
        <xdr:cNvPr id="19" name="NormalScreen-LossRatio" hidden="1">
          <a:extLst>
            <a:ext uri="{FF2B5EF4-FFF2-40B4-BE49-F238E27FC236}">
              <a16:creationId xmlns:a16="http://schemas.microsoft.com/office/drawing/2014/main" id="{81958F20-A86D-FC71-94B4-A773AF19A603}"/>
            </a:ext>
          </a:extLst>
        </xdr:cNvPr>
        <xdr:cNvPicPr>
          <a:picLocks noChangeAspect="1"/>
        </xdr:cNvPicPr>
      </xdr:nvPicPr>
      <xdr:blipFill>
        <a:blip xmlns:r="http://schemas.openxmlformats.org/officeDocument/2006/relationships" r:embed="rId9">
          <a:lum bright="70000" contrast="-70000"/>
          <a:extLst>
            <a:ext uri="{28A0092B-C50C-407E-A947-70E740481C1C}">
              <a14:useLocalDpi xmlns:a14="http://schemas.microsoft.com/office/drawing/2010/main" val="0"/>
            </a:ext>
          </a:extLst>
        </a:blip>
        <a:srcRect/>
        <a:stretch/>
      </xdr:blipFill>
      <xdr:spPr>
        <a:xfrm>
          <a:off x="21666774" y="381000"/>
          <a:ext cx="592481" cy="583442"/>
        </a:xfrm>
        <a:prstGeom prst="rect">
          <a:avLst/>
        </a:prstGeom>
        <a:noFill/>
        <a:ln w="28575">
          <a:noFill/>
        </a:ln>
      </xdr:spPr>
    </xdr:pic>
    <xdr:clientData/>
  </xdr:twoCellAnchor>
  <xdr:twoCellAnchor editAs="absolute">
    <xdr:from>
      <xdr:col>20</xdr:col>
      <xdr:colOff>417368</xdr:colOff>
      <xdr:row>2</xdr:row>
      <xdr:rowOff>17780</xdr:rowOff>
    </xdr:from>
    <xdr:to>
      <xdr:col>20</xdr:col>
      <xdr:colOff>1008888</xdr:colOff>
      <xdr:row>5</xdr:row>
      <xdr:rowOff>75442</xdr:rowOff>
    </xdr:to>
    <xdr:pic macro="[0]!FullScreenDashboard">
      <xdr:nvPicPr>
        <xdr:cNvPr id="20" name="FullScreen-LossRatio">
          <a:extLst>
            <a:ext uri="{FF2B5EF4-FFF2-40B4-BE49-F238E27FC236}">
              <a16:creationId xmlns:a16="http://schemas.microsoft.com/office/drawing/2014/main" id="{989A546F-7884-68A0-9A7F-9E4D02A89504}"/>
            </a:ext>
          </a:extLst>
        </xdr:cNvPr>
        <xdr:cNvPicPr>
          <a:picLocks noChangeAspect="1"/>
        </xdr:cNvPicPr>
      </xdr:nvPicPr>
      <xdr:blipFill>
        <a:blip xmlns:r="http://schemas.openxmlformats.org/officeDocument/2006/relationships" r:embed="rId10">
          <a:lum bright="70000" contrast="-70000"/>
          <a:extLst>
            <a:ext uri="{28A0092B-C50C-407E-A947-70E740481C1C}">
              <a14:useLocalDpi xmlns:a14="http://schemas.microsoft.com/office/drawing/2010/main" val="0"/>
            </a:ext>
          </a:extLst>
        </a:blip>
        <a:srcRect/>
        <a:stretch/>
      </xdr:blipFill>
      <xdr:spPr>
        <a:xfrm>
          <a:off x="21666774" y="381000"/>
          <a:ext cx="592481" cy="583442"/>
        </a:xfrm>
        <a:prstGeom prst="rect">
          <a:avLst/>
        </a:prstGeom>
        <a:ln w="28575">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292735</xdr:colOff>
      <xdr:row>7</xdr:row>
      <xdr:rowOff>152684</xdr:rowOff>
    </xdr:from>
    <xdr:to>
      <xdr:col>25</xdr:col>
      <xdr:colOff>920983</xdr:colOff>
      <xdr:row>12</xdr:row>
      <xdr:rowOff>96520</xdr:rowOff>
    </xdr:to>
    <xdr:grpSp>
      <xdr:nvGrpSpPr>
        <xdr:cNvPr id="26" name="Group 25">
          <a:extLst>
            <a:ext uri="{FF2B5EF4-FFF2-40B4-BE49-F238E27FC236}">
              <a16:creationId xmlns:a16="http://schemas.microsoft.com/office/drawing/2014/main" id="{8BA3C416-356E-742D-F072-67D65CB098A6}"/>
            </a:ext>
          </a:extLst>
        </xdr:cNvPr>
        <xdr:cNvGrpSpPr/>
      </xdr:nvGrpSpPr>
      <xdr:grpSpPr>
        <a:xfrm>
          <a:off x="3965575" y="1432844"/>
          <a:ext cx="18352368" cy="858236"/>
          <a:chOff x="2953748" y="802469"/>
          <a:chExt cx="12144860" cy="639539"/>
        </a:xfrm>
      </xdr:grpSpPr>
      <xdr:sp macro="" textlink="">
        <xdr:nvSpPr>
          <xdr:cNvPr id="2" name="Rectangle: Rounded Corners 1">
            <a:extLst>
              <a:ext uri="{FF2B5EF4-FFF2-40B4-BE49-F238E27FC236}">
                <a16:creationId xmlns:a16="http://schemas.microsoft.com/office/drawing/2014/main" id="{5772B8B9-1B30-4268-B2A1-F36DC42492B3}"/>
              </a:ext>
            </a:extLst>
          </xdr:cNvPr>
          <xdr:cNvSpPr/>
        </xdr:nvSpPr>
        <xdr:spPr>
          <a:xfrm>
            <a:off x="5421268" y="802469"/>
            <a:ext cx="2294709" cy="6208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600"/>
          </a:p>
        </xdr:txBody>
      </xdr:sp>
      <xdr:sp macro="" textlink="'Pivot - Hit Ratio'!B2">
        <xdr:nvSpPr>
          <xdr:cNvPr id="3" name="TextBox 2">
            <a:extLst>
              <a:ext uri="{FF2B5EF4-FFF2-40B4-BE49-F238E27FC236}">
                <a16:creationId xmlns:a16="http://schemas.microsoft.com/office/drawing/2014/main" id="{2D8623D3-D29D-403E-8F2C-7E8BD1502BAE}"/>
              </a:ext>
            </a:extLst>
          </xdr:cNvPr>
          <xdr:cNvSpPr txBox="1"/>
        </xdr:nvSpPr>
        <xdr:spPr>
          <a:xfrm>
            <a:off x="5539022" y="1016227"/>
            <a:ext cx="2059200" cy="425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F12E99F-55B4-426D-ACA0-894BFEE1EAD5}" type="TxLink">
              <a:rPr lang="en-US" sz="2400" b="0" i="0" u="none" strike="noStrike" cap="none" spc="0">
                <a:ln w="0">
                  <a:noFill/>
                </a:ln>
                <a:solidFill>
                  <a:schemeClr val="bg1"/>
                </a:solidFill>
                <a:effectLst/>
                <a:latin typeface="Arial Black" panose="020B0A04020102020204" pitchFamily="34" charset="0"/>
                <a:ea typeface="+mn-ea"/>
                <a:cs typeface="+mn-cs"/>
              </a:rPr>
              <a:pPr marL="0" indent="0" algn="ctr"/>
              <a:t>44.24%</a:t>
            </a:fld>
            <a:endParaRPr lang="en-PH" sz="24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4" name="Rectangle: Rounded Corners 3">
            <a:extLst>
              <a:ext uri="{FF2B5EF4-FFF2-40B4-BE49-F238E27FC236}">
                <a16:creationId xmlns:a16="http://schemas.microsoft.com/office/drawing/2014/main" id="{0C7C0A3F-3DC6-4B45-A5DF-C431985E2020}"/>
              </a:ext>
            </a:extLst>
          </xdr:cNvPr>
          <xdr:cNvSpPr/>
        </xdr:nvSpPr>
        <xdr:spPr>
          <a:xfrm>
            <a:off x="7888788" y="802469"/>
            <a:ext cx="2291443" cy="6208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600"/>
          </a:p>
        </xdr:txBody>
      </xdr:sp>
      <xdr:sp macro="" textlink="'Pivot - Hit Ratio'!C2">
        <xdr:nvSpPr>
          <xdr:cNvPr id="5" name="TextBox 4">
            <a:extLst>
              <a:ext uri="{FF2B5EF4-FFF2-40B4-BE49-F238E27FC236}">
                <a16:creationId xmlns:a16="http://schemas.microsoft.com/office/drawing/2014/main" id="{6EBF00B7-8C0F-4573-A18E-DF4BCC5786E9}"/>
              </a:ext>
            </a:extLst>
          </xdr:cNvPr>
          <xdr:cNvSpPr txBox="1"/>
        </xdr:nvSpPr>
        <xdr:spPr>
          <a:xfrm>
            <a:off x="8004909" y="1016227"/>
            <a:ext cx="2059200" cy="425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C75D03D-A3A3-4CA0-B0B9-0C4ED4F2028F}" type="TxLink">
              <a:rPr lang="en-US" sz="2400" b="0" i="0" u="none" strike="noStrike" cap="none" spc="0">
                <a:ln w="0">
                  <a:noFill/>
                </a:ln>
                <a:solidFill>
                  <a:schemeClr val="bg1"/>
                </a:solidFill>
                <a:effectLst/>
                <a:latin typeface="Arial Black" panose="020B0A04020102020204" pitchFamily="34" charset="0"/>
                <a:ea typeface="+mn-ea"/>
                <a:cs typeface="+mn-cs"/>
              </a:rPr>
              <a:pPr marL="0" indent="0" algn="ctr"/>
              <a:t>45.41%</a:t>
            </a:fld>
            <a:endParaRPr lang="en-PH" sz="24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6" name="Rectangle: Rounded Corners 5">
            <a:extLst>
              <a:ext uri="{FF2B5EF4-FFF2-40B4-BE49-F238E27FC236}">
                <a16:creationId xmlns:a16="http://schemas.microsoft.com/office/drawing/2014/main" id="{4FC282C4-A28A-45C2-B62F-64492E0661B2}"/>
              </a:ext>
            </a:extLst>
          </xdr:cNvPr>
          <xdr:cNvSpPr/>
        </xdr:nvSpPr>
        <xdr:spPr>
          <a:xfrm>
            <a:off x="10353042" y="802469"/>
            <a:ext cx="2293620" cy="6208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600"/>
          </a:p>
        </xdr:txBody>
      </xdr:sp>
      <xdr:sp macro="" textlink="'Pivot - Hit Ratio'!D2">
        <xdr:nvSpPr>
          <xdr:cNvPr id="7" name="TextBox 6">
            <a:extLst>
              <a:ext uri="{FF2B5EF4-FFF2-40B4-BE49-F238E27FC236}">
                <a16:creationId xmlns:a16="http://schemas.microsoft.com/office/drawing/2014/main" id="{71631D4A-1454-419A-89DF-0731C662BCFD}"/>
              </a:ext>
            </a:extLst>
          </xdr:cNvPr>
          <xdr:cNvSpPr txBox="1"/>
        </xdr:nvSpPr>
        <xdr:spPr>
          <a:xfrm>
            <a:off x="10470252" y="1016227"/>
            <a:ext cx="2059200" cy="425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5C1F73D-D833-47DC-ADC4-921D82333DE9}" type="TxLink">
              <a:rPr lang="en-US" sz="2400" b="0" i="0" u="none" strike="noStrike" cap="none" spc="0">
                <a:ln w="0">
                  <a:noFill/>
                </a:ln>
                <a:solidFill>
                  <a:schemeClr val="bg1"/>
                </a:solidFill>
                <a:effectLst/>
                <a:latin typeface="Arial Black" panose="020B0A04020102020204" pitchFamily="34" charset="0"/>
                <a:ea typeface="+mn-ea"/>
                <a:cs typeface="+mn-cs"/>
              </a:rPr>
              <a:pPr marL="0" indent="0" algn="ctr"/>
              <a:t>650</a:t>
            </a:fld>
            <a:endParaRPr lang="en-PH" sz="24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8" name="Rectangle: Rounded Corners 7">
            <a:extLst>
              <a:ext uri="{FF2B5EF4-FFF2-40B4-BE49-F238E27FC236}">
                <a16:creationId xmlns:a16="http://schemas.microsoft.com/office/drawing/2014/main" id="{62768C8D-9E7E-4FD1-AB98-4CF4FFD4CB66}"/>
              </a:ext>
            </a:extLst>
          </xdr:cNvPr>
          <xdr:cNvSpPr/>
        </xdr:nvSpPr>
        <xdr:spPr>
          <a:xfrm>
            <a:off x="12819471" y="802469"/>
            <a:ext cx="2279137" cy="6208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600"/>
          </a:p>
        </xdr:txBody>
      </xdr:sp>
      <xdr:sp macro="" textlink="'Pivot - Hit Ratio'!E2">
        <xdr:nvSpPr>
          <xdr:cNvPr id="9" name="TextBox 8">
            <a:extLst>
              <a:ext uri="{FF2B5EF4-FFF2-40B4-BE49-F238E27FC236}">
                <a16:creationId xmlns:a16="http://schemas.microsoft.com/office/drawing/2014/main" id="{166C30E5-8E43-408A-AE08-23BD4CF68B97}"/>
              </a:ext>
            </a:extLst>
          </xdr:cNvPr>
          <xdr:cNvSpPr txBox="1"/>
        </xdr:nvSpPr>
        <xdr:spPr>
          <a:xfrm>
            <a:off x="12929439" y="1016227"/>
            <a:ext cx="2059200" cy="425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165AD9-F24F-4696-BFAB-E61CAF6A9F3A}" type="TxLink">
              <a:rPr lang="en-US" sz="2400" b="0" i="0" u="none" strike="noStrike" cap="none" spc="0">
                <a:ln w="0">
                  <a:noFill/>
                </a:ln>
                <a:solidFill>
                  <a:schemeClr val="bg1"/>
                </a:solidFill>
                <a:effectLst/>
                <a:latin typeface="Arial Black" panose="020B0A04020102020204" pitchFamily="34" charset="0"/>
                <a:ea typeface="+mn-ea"/>
                <a:cs typeface="+mn-cs"/>
              </a:rPr>
              <a:pPr marL="0" indent="0" algn="ctr"/>
              <a:t>290</a:t>
            </a:fld>
            <a:endParaRPr lang="en-PH" sz="24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10" name="Rectangle: Rounded Corners 9">
            <a:extLst>
              <a:ext uri="{FF2B5EF4-FFF2-40B4-BE49-F238E27FC236}">
                <a16:creationId xmlns:a16="http://schemas.microsoft.com/office/drawing/2014/main" id="{F0F7BA0F-3AF1-4217-A896-3A66A8A6B4EA}"/>
              </a:ext>
            </a:extLst>
          </xdr:cNvPr>
          <xdr:cNvSpPr/>
        </xdr:nvSpPr>
        <xdr:spPr>
          <a:xfrm>
            <a:off x="2953748" y="802469"/>
            <a:ext cx="2294709" cy="6208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600">
              <a:solidFill>
                <a:schemeClr val="lt1"/>
              </a:solidFill>
              <a:latin typeface="+mn-lt"/>
              <a:ea typeface="+mn-ea"/>
              <a:cs typeface="+mn-cs"/>
            </a:endParaRPr>
          </a:p>
        </xdr:txBody>
      </xdr:sp>
      <xdr:sp macro="" textlink="'Pivot - Hit Ratio'!A2">
        <xdr:nvSpPr>
          <xdr:cNvPr id="11" name="TextBox 10">
            <a:extLst>
              <a:ext uri="{FF2B5EF4-FFF2-40B4-BE49-F238E27FC236}">
                <a16:creationId xmlns:a16="http://schemas.microsoft.com/office/drawing/2014/main" id="{FF3B3596-34F2-43BA-ADEA-4F84F71EFB21}"/>
              </a:ext>
            </a:extLst>
          </xdr:cNvPr>
          <xdr:cNvSpPr txBox="1"/>
        </xdr:nvSpPr>
        <xdr:spPr>
          <a:xfrm>
            <a:off x="3081028" y="1016227"/>
            <a:ext cx="2059200" cy="425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7D328B4-90B5-495B-8504-F9F0F96691FF}" type="TxLink">
              <a:rPr lang="en-US" sz="2400" b="0" i="0" u="none" strike="noStrike" cap="none" spc="0">
                <a:ln w="0">
                  <a:noFill/>
                </a:ln>
                <a:solidFill>
                  <a:schemeClr val="bg1"/>
                </a:solidFill>
                <a:effectLst/>
                <a:latin typeface="Arial Black" panose="020B0A04020102020204" pitchFamily="34" charset="0"/>
                <a:ea typeface="+mn-ea"/>
                <a:cs typeface="+mn-cs"/>
              </a:rPr>
              <a:pPr marL="0" indent="0" algn="ctr"/>
              <a:t>44.62%</a:t>
            </a:fld>
            <a:endParaRPr lang="en-PH" sz="24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12" name="TextBox 11">
            <a:extLst>
              <a:ext uri="{FF2B5EF4-FFF2-40B4-BE49-F238E27FC236}">
                <a16:creationId xmlns:a16="http://schemas.microsoft.com/office/drawing/2014/main" id="{FE85C83C-22DC-4D95-9BD2-CF5D58C00AFE}"/>
              </a:ext>
            </a:extLst>
          </xdr:cNvPr>
          <xdr:cNvSpPr txBox="1"/>
        </xdr:nvSpPr>
        <xdr:spPr>
          <a:xfrm>
            <a:off x="3268345" y="851053"/>
            <a:ext cx="1665514" cy="23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800" b="1">
                <a:solidFill>
                  <a:schemeClr val="bg1"/>
                </a:solidFill>
                <a:latin typeface="+mn-lt"/>
              </a:rPr>
              <a:t>Overall</a:t>
            </a:r>
            <a:r>
              <a:rPr lang="en-PH" sz="1600" b="1">
                <a:solidFill>
                  <a:schemeClr val="bg1"/>
                </a:solidFill>
                <a:latin typeface="+mn-lt"/>
              </a:rPr>
              <a:t> Hit Ratio</a:t>
            </a:r>
            <a:endParaRPr lang="en-PH" sz="1100" b="1">
              <a:solidFill>
                <a:schemeClr val="bg1"/>
              </a:solidFill>
              <a:latin typeface="+mn-lt"/>
            </a:endParaRPr>
          </a:p>
        </xdr:txBody>
      </xdr:sp>
      <xdr:sp macro="" textlink="">
        <xdr:nvSpPr>
          <xdr:cNvPr id="13" name="TextBox 12">
            <a:extLst>
              <a:ext uri="{FF2B5EF4-FFF2-40B4-BE49-F238E27FC236}">
                <a16:creationId xmlns:a16="http://schemas.microsoft.com/office/drawing/2014/main" id="{F1787F7D-A061-4521-A3E5-468C97B1CCEA}"/>
              </a:ext>
            </a:extLst>
          </xdr:cNvPr>
          <xdr:cNvSpPr txBox="1"/>
        </xdr:nvSpPr>
        <xdr:spPr>
          <a:xfrm>
            <a:off x="5735865" y="839559"/>
            <a:ext cx="1665514" cy="245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800" b="1">
                <a:solidFill>
                  <a:schemeClr val="bg1"/>
                </a:solidFill>
                <a:latin typeface="+mn-lt"/>
              </a:rPr>
              <a:t>PKG Hit Ratio</a:t>
            </a:r>
          </a:p>
        </xdr:txBody>
      </xdr:sp>
      <xdr:sp macro="" textlink="">
        <xdr:nvSpPr>
          <xdr:cNvPr id="14" name="TextBox 13">
            <a:extLst>
              <a:ext uri="{FF2B5EF4-FFF2-40B4-BE49-F238E27FC236}">
                <a16:creationId xmlns:a16="http://schemas.microsoft.com/office/drawing/2014/main" id="{D5F0351F-81BC-41AA-9A94-A1E2A719795B}"/>
              </a:ext>
            </a:extLst>
          </xdr:cNvPr>
          <xdr:cNvSpPr txBox="1"/>
        </xdr:nvSpPr>
        <xdr:spPr>
          <a:xfrm>
            <a:off x="8201752" y="839559"/>
            <a:ext cx="1665514" cy="245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800" b="1">
                <a:solidFill>
                  <a:schemeClr val="bg1"/>
                </a:solidFill>
                <a:latin typeface="+mn-lt"/>
              </a:rPr>
              <a:t>WC Hit Ratio</a:t>
            </a:r>
          </a:p>
        </xdr:txBody>
      </xdr:sp>
      <xdr:sp macro="" textlink="">
        <xdr:nvSpPr>
          <xdr:cNvPr id="15" name="TextBox 14">
            <a:extLst>
              <a:ext uri="{FF2B5EF4-FFF2-40B4-BE49-F238E27FC236}">
                <a16:creationId xmlns:a16="http://schemas.microsoft.com/office/drawing/2014/main" id="{7F31A2E4-B387-4875-BE8C-A1AD039190D8}"/>
              </a:ext>
            </a:extLst>
          </xdr:cNvPr>
          <xdr:cNvSpPr txBox="1"/>
        </xdr:nvSpPr>
        <xdr:spPr>
          <a:xfrm>
            <a:off x="10667095" y="839559"/>
            <a:ext cx="1665514" cy="245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800" b="1">
                <a:solidFill>
                  <a:schemeClr val="bg1"/>
                </a:solidFill>
                <a:latin typeface="+mn-lt"/>
              </a:rPr>
              <a:t>Quoted Lines</a:t>
            </a:r>
          </a:p>
        </xdr:txBody>
      </xdr:sp>
      <xdr:sp macro="" textlink="">
        <xdr:nvSpPr>
          <xdr:cNvPr id="16" name="TextBox 15">
            <a:extLst>
              <a:ext uri="{FF2B5EF4-FFF2-40B4-BE49-F238E27FC236}">
                <a16:creationId xmlns:a16="http://schemas.microsoft.com/office/drawing/2014/main" id="{69D31A0C-9F52-4809-AF6E-4D8AF71D3A13}"/>
              </a:ext>
            </a:extLst>
          </xdr:cNvPr>
          <xdr:cNvSpPr txBox="1"/>
        </xdr:nvSpPr>
        <xdr:spPr>
          <a:xfrm>
            <a:off x="13017970" y="839559"/>
            <a:ext cx="1882139" cy="245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800" b="1">
                <a:solidFill>
                  <a:schemeClr val="bg1"/>
                </a:solidFill>
                <a:latin typeface="+mn-lt"/>
              </a:rPr>
              <a:t>Sold Lines</a:t>
            </a:r>
          </a:p>
        </xdr:txBody>
      </xdr:sp>
    </xdr:grpSp>
    <xdr:clientData/>
  </xdr:twoCellAnchor>
  <xdr:twoCellAnchor editAs="oneCell">
    <xdr:from>
      <xdr:col>3</xdr:col>
      <xdr:colOff>0</xdr:colOff>
      <xdr:row>27</xdr:row>
      <xdr:rowOff>0</xdr:rowOff>
    </xdr:from>
    <xdr:to>
      <xdr:col>3</xdr:col>
      <xdr:colOff>304800</xdr:colOff>
      <xdr:row>28</xdr:row>
      <xdr:rowOff>91924</xdr:rowOff>
    </xdr:to>
    <xdr:sp macro="" textlink="">
      <xdr:nvSpPr>
        <xdr:cNvPr id="17" name="AutoShape 2" descr="Corporate moving and insurance logo">
          <a:extLst>
            <a:ext uri="{FF2B5EF4-FFF2-40B4-BE49-F238E27FC236}">
              <a16:creationId xmlns:a16="http://schemas.microsoft.com/office/drawing/2014/main" id="{B2A37190-F895-442F-8A62-EEA25435CA67}"/>
            </a:ext>
          </a:extLst>
        </xdr:cNvPr>
        <xdr:cNvSpPr>
          <a:spLocks noChangeAspect="1" noChangeArrowheads="1"/>
        </xdr:cNvSpPr>
      </xdr:nvSpPr>
      <xdr:spPr bwMode="auto">
        <a:xfrm>
          <a:off x="3840480" y="3688080"/>
          <a:ext cx="304800" cy="30670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absolute">
    <xdr:from>
      <xdr:col>0</xdr:col>
      <xdr:colOff>251210</xdr:colOff>
      <xdr:row>14</xdr:row>
      <xdr:rowOff>130599</xdr:rowOff>
    </xdr:from>
    <xdr:to>
      <xdr:col>0</xdr:col>
      <xdr:colOff>2341760</xdr:colOff>
      <xdr:row>17</xdr:row>
      <xdr:rowOff>1397</xdr:rowOff>
    </xdr:to>
    <xdr:sp macro="" textlink="">
      <xdr:nvSpPr>
        <xdr:cNvPr id="21" name="Rectangle: Rounded Corners 20">
          <a:hlinkClick xmlns:r="http://schemas.openxmlformats.org/officeDocument/2006/relationships" r:id="rId1"/>
          <a:extLst>
            <a:ext uri="{FF2B5EF4-FFF2-40B4-BE49-F238E27FC236}">
              <a16:creationId xmlns:a16="http://schemas.microsoft.com/office/drawing/2014/main" id="{FB6C23A2-E85C-4564-B07C-9D4F466DEB0E}"/>
            </a:ext>
          </a:extLst>
        </xdr:cNvPr>
        <xdr:cNvSpPr/>
      </xdr:nvSpPr>
      <xdr:spPr>
        <a:xfrm>
          <a:off x="243590" y="2664188"/>
          <a:ext cx="2109600" cy="547532"/>
        </a:xfrm>
        <a:prstGeom prst="roundRect">
          <a:avLst/>
        </a:prstGeom>
        <a:solidFill>
          <a:schemeClr val="lt1"/>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en-PH" sz="1200">
              <a:solidFill>
                <a:schemeClr val="accent1">
                  <a:lumMod val="75000"/>
                </a:schemeClr>
              </a:solidFill>
              <a:latin typeface="Arial Black" panose="020B0A04020102020204" pitchFamily="34" charset="0"/>
              <a:ea typeface="+mn-ea"/>
              <a:cs typeface="+mn-cs"/>
            </a:rPr>
            <a:t>Overview</a:t>
          </a:r>
        </a:p>
      </xdr:txBody>
    </xdr:sp>
    <xdr:clientData/>
  </xdr:twoCellAnchor>
  <xdr:twoCellAnchor editAs="absolute">
    <xdr:from>
      <xdr:col>1</xdr:col>
      <xdr:colOff>393987</xdr:colOff>
      <xdr:row>17</xdr:row>
      <xdr:rowOff>2102</xdr:rowOff>
    </xdr:from>
    <xdr:to>
      <xdr:col>16</xdr:col>
      <xdr:colOff>431702</xdr:colOff>
      <xdr:row>34</xdr:row>
      <xdr:rowOff>58615</xdr:rowOff>
    </xdr:to>
    <xdr:graphicFrame macro="">
      <xdr:nvGraphicFramePr>
        <xdr:cNvPr id="27" name="Chart 26">
          <a:extLst>
            <a:ext uri="{FF2B5EF4-FFF2-40B4-BE49-F238E27FC236}">
              <a16:creationId xmlns:a16="http://schemas.microsoft.com/office/drawing/2014/main" id="{6A415156-1A7F-4EBE-AF9B-4EBBC7564A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393987</xdr:colOff>
      <xdr:row>47</xdr:row>
      <xdr:rowOff>53788</xdr:rowOff>
    </xdr:from>
    <xdr:to>
      <xdr:col>19</xdr:col>
      <xdr:colOff>1030941</xdr:colOff>
      <xdr:row>60</xdr:row>
      <xdr:rowOff>129735</xdr:rowOff>
    </xdr:to>
    <xdr:grpSp>
      <xdr:nvGrpSpPr>
        <xdr:cNvPr id="31" name="Group 30">
          <a:extLst>
            <a:ext uri="{FF2B5EF4-FFF2-40B4-BE49-F238E27FC236}">
              <a16:creationId xmlns:a16="http://schemas.microsoft.com/office/drawing/2014/main" id="{9B91DD83-D468-9AEF-05A1-34C356FEA07B}"/>
            </a:ext>
          </a:extLst>
        </xdr:cNvPr>
        <xdr:cNvGrpSpPr/>
      </xdr:nvGrpSpPr>
      <xdr:grpSpPr>
        <a:xfrm>
          <a:off x="4066827" y="10249348"/>
          <a:ext cx="11518314" cy="2453387"/>
          <a:chOff x="2827551" y="3645875"/>
          <a:chExt cx="9917781" cy="1841328"/>
        </a:xfrm>
      </xdr:grpSpPr>
      <xdr:graphicFrame macro="">
        <xdr:nvGraphicFramePr>
          <xdr:cNvPr id="29" name="Chart 28">
            <a:extLst>
              <a:ext uri="{FF2B5EF4-FFF2-40B4-BE49-F238E27FC236}">
                <a16:creationId xmlns:a16="http://schemas.microsoft.com/office/drawing/2014/main" id="{711E1F21-B41E-457E-9229-E031B82B43E8}"/>
              </a:ext>
            </a:extLst>
          </xdr:cNvPr>
          <xdr:cNvGraphicFramePr>
            <a:graphicFrameLocks/>
          </xdr:cNvGraphicFramePr>
        </xdr:nvGraphicFramePr>
        <xdr:xfrm>
          <a:off x="2827551" y="3645875"/>
          <a:ext cx="5746276" cy="183951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30" name="Chart 29">
            <a:extLst>
              <a:ext uri="{FF2B5EF4-FFF2-40B4-BE49-F238E27FC236}">
                <a16:creationId xmlns:a16="http://schemas.microsoft.com/office/drawing/2014/main" id="{46CFA711-0AB9-45B6-8B3C-105A9A50CC54}"/>
              </a:ext>
            </a:extLst>
          </xdr:cNvPr>
          <xdr:cNvGraphicFramePr>
            <a:graphicFrameLocks/>
          </xdr:cNvGraphicFramePr>
        </xdr:nvGraphicFramePr>
        <xdr:xfrm>
          <a:off x="8581567" y="3645877"/>
          <a:ext cx="4163765" cy="1841326"/>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editAs="absolute">
    <xdr:from>
      <xdr:col>1</xdr:col>
      <xdr:colOff>434340</xdr:colOff>
      <xdr:row>12</xdr:row>
      <xdr:rowOff>162956</xdr:rowOff>
    </xdr:from>
    <xdr:to>
      <xdr:col>26</xdr:col>
      <xdr:colOff>0</xdr:colOff>
      <xdr:row>16</xdr:row>
      <xdr:rowOff>228596</xdr:rowOff>
    </xdr:to>
    <xdr:grpSp>
      <xdr:nvGrpSpPr>
        <xdr:cNvPr id="77" name="Group 76">
          <a:extLst>
            <a:ext uri="{FF2B5EF4-FFF2-40B4-BE49-F238E27FC236}">
              <a16:creationId xmlns:a16="http://schemas.microsoft.com/office/drawing/2014/main" id="{8280AA5E-694F-F253-0A78-0B938252D632}"/>
            </a:ext>
          </a:extLst>
        </xdr:cNvPr>
        <xdr:cNvGrpSpPr/>
      </xdr:nvGrpSpPr>
      <xdr:grpSpPr>
        <a:xfrm>
          <a:off x="4107180" y="2357516"/>
          <a:ext cx="18326100" cy="858120"/>
          <a:chOff x="4761167" y="1545984"/>
          <a:chExt cx="9909066" cy="292551"/>
        </a:xfrm>
      </xdr:grpSpPr>
      <mc:AlternateContent xmlns:mc="http://schemas.openxmlformats.org/markup-compatibility/2006" xmlns:a14="http://schemas.microsoft.com/office/drawing/2010/main">
        <mc:Choice Requires="a14">
          <xdr:graphicFrame macro="">
            <xdr:nvGraphicFramePr>
              <xdr:cNvPr id="35" name="MonthName 1">
                <a:extLst>
                  <a:ext uri="{FF2B5EF4-FFF2-40B4-BE49-F238E27FC236}">
                    <a16:creationId xmlns:a16="http://schemas.microsoft.com/office/drawing/2014/main" id="{83D5BCCD-159F-465E-A353-B08D2EBDC7E1}"/>
                  </a:ext>
                </a:extLst>
              </xdr:cNvPr>
              <xdr:cNvGraphicFramePr/>
            </xdr:nvGraphicFramePr>
            <xdr:xfrm>
              <a:off x="4761167" y="1685074"/>
              <a:ext cx="9909066" cy="153461"/>
            </xdr:xfrm>
            <a:graphic>
              <a:graphicData uri="http://schemas.microsoft.com/office/drawing/2010/slicer">
                <sle:slicer xmlns:sle="http://schemas.microsoft.com/office/drawing/2010/slicer" name="MonthName 1"/>
              </a:graphicData>
            </a:graphic>
          </xdr:graphicFrame>
        </mc:Choice>
        <mc:Fallback xmlns="">
          <xdr:sp macro="" textlink="">
            <xdr:nvSpPr>
              <xdr:cNvPr id="0" name=""/>
              <xdr:cNvSpPr>
                <a:spLocks noTextEdit="1"/>
              </xdr:cNvSpPr>
            </xdr:nvSpPr>
            <xdr:spPr>
              <a:xfrm>
                <a:off x="4107180" y="2763501"/>
                <a:ext cx="18341340" cy="452135"/>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37" name="Group 36">
            <a:extLst>
              <a:ext uri="{FF2B5EF4-FFF2-40B4-BE49-F238E27FC236}">
                <a16:creationId xmlns:a16="http://schemas.microsoft.com/office/drawing/2014/main" id="{4D47A1E5-D9F5-9820-B446-9E105F5D7943}"/>
              </a:ext>
            </a:extLst>
          </xdr:cNvPr>
          <xdr:cNvGrpSpPr/>
        </xdr:nvGrpSpPr>
        <xdr:grpSpPr>
          <a:xfrm>
            <a:off x="4765051" y="1545984"/>
            <a:ext cx="9897105" cy="142909"/>
            <a:chOff x="2831123" y="1400074"/>
            <a:chExt cx="9917723" cy="131571"/>
          </a:xfrm>
        </xdr:grpSpPr>
        <xdr:sp macro="" textlink="">
          <xdr:nvSpPr>
            <xdr:cNvPr id="36" name="Rectangle 35">
              <a:extLst>
                <a:ext uri="{FF2B5EF4-FFF2-40B4-BE49-F238E27FC236}">
                  <a16:creationId xmlns:a16="http://schemas.microsoft.com/office/drawing/2014/main" id="{502E5A3E-6B51-41BD-9C10-78FB60D8EF28}"/>
                </a:ext>
              </a:extLst>
            </xdr:cNvPr>
            <xdr:cNvSpPr/>
          </xdr:nvSpPr>
          <xdr:spPr>
            <a:xfrm>
              <a:off x="2831123" y="1400074"/>
              <a:ext cx="9917723" cy="131571"/>
            </a:xfrm>
            <a:prstGeom prst="rect">
              <a:avLst/>
            </a:prstGeom>
            <a:solidFill>
              <a:schemeClr val="accent1">
                <a:lumMod val="75000"/>
              </a:schemeClr>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Black" panose="020B0A04020102020204" pitchFamily="34" charset="0"/>
                </a:rPr>
                <a:t>MONTH</a:t>
              </a:r>
            </a:p>
          </xdr:txBody>
        </xdr:sp>
        <xdr:sp macro="[0]!ClearMonth1Slicer" textlink="">
          <xdr:nvSpPr>
            <xdr:cNvPr id="46" name="Rectangle: Rounded Corners 45">
              <a:extLst>
                <a:ext uri="{FF2B5EF4-FFF2-40B4-BE49-F238E27FC236}">
                  <a16:creationId xmlns:a16="http://schemas.microsoft.com/office/drawing/2014/main" id="{802C41DA-F7AB-0DDC-7834-9F919A04FB68}"/>
                </a:ext>
              </a:extLst>
            </xdr:cNvPr>
            <xdr:cNvSpPr/>
          </xdr:nvSpPr>
          <xdr:spPr>
            <a:xfrm>
              <a:off x="12194177" y="1415715"/>
              <a:ext cx="451815" cy="103139"/>
            </a:xfrm>
            <a:prstGeom prst="roundRect">
              <a:avLst/>
            </a:prstGeom>
            <a:solidFill>
              <a:schemeClr val="accent1">
                <a:lumMod val="75000"/>
              </a:schemeClr>
            </a:solidFill>
            <a:ln w="127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50" b="0"/>
                <a:t>CLEAR</a:t>
              </a:r>
            </a:p>
          </xdr:txBody>
        </xdr:sp>
      </xdr:grpSp>
    </xdr:grpSp>
    <xdr:clientData/>
  </xdr:twoCellAnchor>
  <xdr:twoCellAnchor editAs="absolute">
    <xdr:from>
      <xdr:col>17</xdr:col>
      <xdr:colOff>0</xdr:colOff>
      <xdr:row>29</xdr:row>
      <xdr:rowOff>54428</xdr:rowOff>
    </xdr:from>
    <xdr:to>
      <xdr:col>26</xdr:col>
      <xdr:colOff>41649</xdr:colOff>
      <xdr:row>34</xdr:row>
      <xdr:rowOff>56545</xdr:rowOff>
    </xdr:to>
    <xdr:grpSp>
      <xdr:nvGrpSpPr>
        <xdr:cNvPr id="25" name="Group 24">
          <a:extLst>
            <a:ext uri="{FF2B5EF4-FFF2-40B4-BE49-F238E27FC236}">
              <a16:creationId xmlns:a16="http://schemas.microsoft.com/office/drawing/2014/main" id="{E6416B84-BCA8-2791-0A6C-2BF6F6B8ADF0}"/>
            </a:ext>
          </a:extLst>
        </xdr:cNvPr>
        <xdr:cNvGrpSpPr/>
      </xdr:nvGrpSpPr>
      <xdr:grpSpPr>
        <a:xfrm>
          <a:off x="13335000" y="6043748"/>
          <a:ext cx="9139929" cy="1221317"/>
          <a:chOff x="13321553" y="5986553"/>
          <a:chExt cx="9119054" cy="1162763"/>
        </a:xfrm>
      </xdr:grpSpPr>
      <xdr:grpSp>
        <xdr:nvGrpSpPr>
          <xdr:cNvPr id="24" name="Group 23">
            <a:extLst>
              <a:ext uri="{FF2B5EF4-FFF2-40B4-BE49-F238E27FC236}">
                <a16:creationId xmlns:a16="http://schemas.microsoft.com/office/drawing/2014/main" id="{FE2A67AA-5075-91D1-AB14-F87BCA3F6F5E}"/>
              </a:ext>
            </a:extLst>
          </xdr:cNvPr>
          <xdr:cNvGrpSpPr/>
        </xdr:nvGrpSpPr>
        <xdr:grpSpPr>
          <a:xfrm>
            <a:off x="13321553" y="5987048"/>
            <a:ext cx="991371" cy="1162268"/>
            <a:chOff x="23416535" y="3916623"/>
            <a:chExt cx="771613" cy="1157068"/>
          </a:xfrm>
        </xdr:grpSpPr>
        <mc:AlternateContent xmlns:mc="http://schemas.openxmlformats.org/markup-compatibility/2006" xmlns:a14="http://schemas.microsoft.com/office/drawing/2010/main">
          <mc:Choice Requires="a14">
            <xdr:graphicFrame macro="">
              <xdr:nvGraphicFramePr>
                <xdr:cNvPr id="33" name="Line Category 1">
                  <a:extLst>
                    <a:ext uri="{FF2B5EF4-FFF2-40B4-BE49-F238E27FC236}">
                      <a16:creationId xmlns:a16="http://schemas.microsoft.com/office/drawing/2014/main" id="{96C80BAD-EE3D-4646-A528-5A02CAA4091D}"/>
                    </a:ext>
                  </a:extLst>
                </xdr:cNvPr>
                <xdr:cNvGraphicFramePr/>
              </xdr:nvGraphicFramePr>
              <xdr:xfrm>
                <a:off x="23416535" y="4394635"/>
                <a:ext cx="771613" cy="679056"/>
              </xdr:xfrm>
              <a:graphic>
                <a:graphicData uri="http://schemas.microsoft.com/office/drawing/2010/slicer">
                  <sle:slicer xmlns:sle="http://schemas.microsoft.com/office/drawing/2010/slicer" name="Line Category 1"/>
                </a:graphicData>
              </a:graphic>
            </xdr:graphicFrame>
          </mc:Choice>
          <mc:Fallback xmlns="">
            <xdr:sp macro="" textlink="">
              <xdr:nvSpPr>
                <xdr:cNvPr id="0" name=""/>
                <xdr:cNvSpPr>
                  <a:spLocks noTextEdit="1"/>
                </xdr:cNvSpPr>
              </xdr:nvSpPr>
              <xdr:spPr>
                <a:xfrm>
                  <a:off x="13327828" y="6551758"/>
                  <a:ext cx="996077" cy="720927"/>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18" name="Group 17">
              <a:extLst>
                <a:ext uri="{FF2B5EF4-FFF2-40B4-BE49-F238E27FC236}">
                  <a16:creationId xmlns:a16="http://schemas.microsoft.com/office/drawing/2014/main" id="{CF6D9F62-35F2-4EF9-DC0B-6FA777DDF2FC}"/>
                </a:ext>
              </a:extLst>
            </xdr:cNvPr>
            <xdr:cNvGrpSpPr/>
          </xdr:nvGrpSpPr>
          <xdr:grpSpPr>
            <a:xfrm>
              <a:off x="23420104" y="3916623"/>
              <a:ext cx="760676" cy="475192"/>
              <a:chOff x="23590509" y="4689482"/>
              <a:chExt cx="3328942" cy="271006"/>
            </a:xfrm>
          </xdr:grpSpPr>
          <xdr:sp macro="" textlink="">
            <xdr:nvSpPr>
              <xdr:cNvPr id="39" name="Rectangle 38">
                <a:extLst>
                  <a:ext uri="{FF2B5EF4-FFF2-40B4-BE49-F238E27FC236}">
                    <a16:creationId xmlns:a16="http://schemas.microsoft.com/office/drawing/2014/main" id="{3C00A390-75C1-6FF8-BF71-BCCFEF1E58D4}"/>
                  </a:ext>
                </a:extLst>
              </xdr:cNvPr>
              <xdr:cNvSpPr/>
            </xdr:nvSpPr>
            <xdr:spPr>
              <a:xfrm>
                <a:off x="23590509" y="4689482"/>
                <a:ext cx="3328942" cy="27100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800" b="0">
                    <a:latin typeface="Arial Black" panose="020B0A04020102020204" pitchFamily="34" charset="0"/>
                  </a:rPr>
                  <a:t>LINE TYPE</a:t>
                </a:r>
              </a:p>
            </xdr:txBody>
          </xdr:sp>
          <xdr:sp macro="[0]!ClearHitRatioLineTypeSlicer" textlink="">
            <xdr:nvSpPr>
              <xdr:cNvPr id="42" name="Rectangle: Rounded Corners 41">
                <a:extLst>
                  <a:ext uri="{FF2B5EF4-FFF2-40B4-BE49-F238E27FC236}">
                    <a16:creationId xmlns:a16="http://schemas.microsoft.com/office/drawing/2014/main" id="{9EA732B7-9445-4450-0886-D24C9C1190A3}"/>
                  </a:ext>
                </a:extLst>
              </xdr:cNvPr>
              <xdr:cNvSpPr/>
            </xdr:nvSpPr>
            <xdr:spPr>
              <a:xfrm>
                <a:off x="24307763" y="4837028"/>
                <a:ext cx="1894678" cy="94738"/>
              </a:xfrm>
              <a:prstGeom prst="roundRect">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700"/>
                  <a:t>CLEAR</a:t>
                </a:r>
              </a:p>
            </xdr:txBody>
          </xdr:sp>
        </xdr:grpSp>
      </xdr:grpSp>
      <xdr:grpSp>
        <xdr:nvGrpSpPr>
          <xdr:cNvPr id="23" name="Group 22">
            <a:extLst>
              <a:ext uri="{FF2B5EF4-FFF2-40B4-BE49-F238E27FC236}">
                <a16:creationId xmlns:a16="http://schemas.microsoft.com/office/drawing/2014/main" id="{2F599334-FA4A-CFBC-E345-8A9A0502879D}"/>
              </a:ext>
            </a:extLst>
          </xdr:cNvPr>
          <xdr:cNvGrpSpPr/>
        </xdr:nvGrpSpPr>
        <xdr:grpSpPr>
          <a:xfrm>
            <a:off x="14294543" y="5986553"/>
            <a:ext cx="8146064" cy="1161440"/>
            <a:chOff x="23656758" y="5015383"/>
            <a:chExt cx="5671276" cy="1162953"/>
          </a:xfrm>
        </xdr:grpSpPr>
        <mc:AlternateContent xmlns:mc="http://schemas.openxmlformats.org/markup-compatibility/2006" xmlns:a14="http://schemas.microsoft.com/office/drawing/2010/main">
          <mc:Choice Requires="a14">
            <xdr:graphicFrame macro="">
              <xdr:nvGraphicFramePr>
                <xdr:cNvPr id="34" name="Underwriter">
                  <a:extLst>
                    <a:ext uri="{FF2B5EF4-FFF2-40B4-BE49-F238E27FC236}">
                      <a16:creationId xmlns:a16="http://schemas.microsoft.com/office/drawing/2014/main" id="{00ECCE18-3CBF-47F1-9732-399289169691}"/>
                    </a:ext>
                  </a:extLst>
                </xdr:cNvPr>
                <xdr:cNvGraphicFramePr/>
              </xdr:nvGraphicFramePr>
              <xdr:xfrm>
                <a:off x="23656758" y="5495430"/>
                <a:ext cx="5671276" cy="682906"/>
              </xdr:xfrm>
              <a:graphic>
                <a:graphicData uri="http://schemas.microsoft.com/office/drawing/2010/slicer">
                  <sle:slicer xmlns:sle="http://schemas.microsoft.com/office/drawing/2010/slicer" name="Underwriter"/>
                </a:graphicData>
              </a:graphic>
            </xdr:graphicFrame>
          </mc:Choice>
          <mc:Fallback xmlns="">
            <xdr:sp macro="" textlink="">
              <xdr:nvSpPr>
                <xdr:cNvPr id="0" name=""/>
                <xdr:cNvSpPr>
                  <a:spLocks noTextEdit="1"/>
                </xdr:cNvSpPr>
              </xdr:nvSpPr>
              <xdr:spPr>
                <a:xfrm>
                  <a:off x="14305437" y="6550455"/>
                  <a:ext cx="8184732" cy="720832"/>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22" name="Group 21">
              <a:extLst>
                <a:ext uri="{FF2B5EF4-FFF2-40B4-BE49-F238E27FC236}">
                  <a16:creationId xmlns:a16="http://schemas.microsoft.com/office/drawing/2014/main" id="{7BB93C07-E9BD-A726-7C0A-9208876D8CCB}"/>
                </a:ext>
              </a:extLst>
            </xdr:cNvPr>
            <xdr:cNvGrpSpPr/>
          </xdr:nvGrpSpPr>
          <xdr:grpSpPr>
            <a:xfrm>
              <a:off x="23663958" y="5015383"/>
              <a:ext cx="5655624" cy="475121"/>
              <a:chOff x="23607610" y="5401507"/>
              <a:chExt cx="3269828" cy="272774"/>
            </a:xfrm>
          </xdr:grpSpPr>
          <xdr:sp macro="" textlink="">
            <xdr:nvSpPr>
              <xdr:cNvPr id="41" name="Rectangle 40">
                <a:extLst>
                  <a:ext uri="{FF2B5EF4-FFF2-40B4-BE49-F238E27FC236}">
                    <a16:creationId xmlns:a16="http://schemas.microsoft.com/office/drawing/2014/main" id="{631ADC08-C819-45CB-A2A4-3508F2AF4966}"/>
                  </a:ext>
                </a:extLst>
              </xdr:cNvPr>
              <xdr:cNvSpPr/>
            </xdr:nvSpPr>
            <xdr:spPr>
              <a:xfrm>
                <a:off x="23607610" y="5401507"/>
                <a:ext cx="3269828" cy="27277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400" b="0">
                    <a:latin typeface="Arial Black" panose="020B0A04020102020204" pitchFamily="34" charset="0"/>
                  </a:rPr>
                  <a:t>UNDERWRITER</a:t>
                </a:r>
              </a:p>
            </xdr:txBody>
          </xdr:sp>
          <xdr:sp macro="[0]!ClearHitRatioUWSlicer" textlink="">
            <xdr:nvSpPr>
              <xdr:cNvPr id="43" name="Rectangle: Rounded Corners 42">
                <a:extLst>
                  <a:ext uri="{FF2B5EF4-FFF2-40B4-BE49-F238E27FC236}">
                    <a16:creationId xmlns:a16="http://schemas.microsoft.com/office/drawing/2014/main" id="{67853BDE-9D3C-42C9-874D-43700F8BDEB5}"/>
                  </a:ext>
                </a:extLst>
              </xdr:cNvPr>
              <xdr:cNvSpPr/>
            </xdr:nvSpPr>
            <xdr:spPr>
              <a:xfrm>
                <a:off x="26462540" y="5464861"/>
                <a:ext cx="269117" cy="135724"/>
              </a:xfrm>
              <a:prstGeom prst="roundRect">
                <a:avLst>
                  <a:gd name="adj" fmla="val 28522"/>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00"/>
                  <a:t>CLEAR</a:t>
                </a:r>
              </a:p>
            </xdr:txBody>
          </xdr:sp>
        </xdr:grpSp>
      </xdr:grpSp>
    </xdr:grpSp>
    <xdr:clientData/>
  </xdr:twoCellAnchor>
  <xdr:twoCellAnchor editAs="absolute">
    <xdr:from>
      <xdr:col>19</xdr:col>
      <xdr:colOff>1244074</xdr:colOff>
      <xdr:row>34</xdr:row>
      <xdr:rowOff>113846</xdr:rowOff>
    </xdr:from>
    <xdr:to>
      <xdr:col>25</xdr:col>
      <xdr:colOff>981694</xdr:colOff>
      <xdr:row>60</xdr:row>
      <xdr:rowOff>96980</xdr:rowOff>
    </xdr:to>
    <xdr:grpSp>
      <xdr:nvGrpSpPr>
        <xdr:cNvPr id="61" name="Group 60">
          <a:extLst>
            <a:ext uri="{FF2B5EF4-FFF2-40B4-BE49-F238E27FC236}">
              <a16:creationId xmlns:a16="http://schemas.microsoft.com/office/drawing/2014/main" id="{86F6A64C-A05C-5EC9-DF6C-7E61FC916410}"/>
            </a:ext>
          </a:extLst>
        </xdr:cNvPr>
        <xdr:cNvGrpSpPr/>
      </xdr:nvGrpSpPr>
      <xdr:grpSpPr>
        <a:xfrm>
          <a:off x="15798274" y="7322366"/>
          <a:ext cx="6580380" cy="5347614"/>
          <a:chOff x="16815743" y="807386"/>
          <a:chExt cx="3440926" cy="4243867"/>
        </a:xfrm>
      </xdr:grpSpPr>
      <xdr:sp macro="" textlink="">
        <xdr:nvSpPr>
          <xdr:cNvPr id="38" name="Rectangle: Rounded Corners 37">
            <a:extLst>
              <a:ext uri="{FF2B5EF4-FFF2-40B4-BE49-F238E27FC236}">
                <a16:creationId xmlns:a16="http://schemas.microsoft.com/office/drawing/2014/main" id="{E9EBB8A3-0961-5EFB-27FA-CB47EC6C6FAA}"/>
              </a:ext>
            </a:extLst>
          </xdr:cNvPr>
          <xdr:cNvSpPr/>
        </xdr:nvSpPr>
        <xdr:spPr>
          <a:xfrm>
            <a:off x="16815743" y="807386"/>
            <a:ext cx="3440926" cy="4243239"/>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2400" b="1"/>
              <a:t>SUBMISSION INSIGHTS</a:t>
            </a:r>
          </a:p>
        </xdr:txBody>
      </xdr:sp>
      <xdr:sp macro="" textlink="'Pivot - Hit Ratio'!T2">
        <xdr:nvSpPr>
          <xdr:cNvPr id="45" name="TextBox 44">
            <a:extLst>
              <a:ext uri="{FF2B5EF4-FFF2-40B4-BE49-F238E27FC236}">
                <a16:creationId xmlns:a16="http://schemas.microsoft.com/office/drawing/2014/main" id="{27F318AE-A7CB-0587-D2BF-DE0EBE7063DD}"/>
              </a:ext>
            </a:extLst>
          </xdr:cNvPr>
          <xdr:cNvSpPr txBox="1"/>
        </xdr:nvSpPr>
        <xdr:spPr>
          <a:xfrm>
            <a:off x="16981039" y="1801735"/>
            <a:ext cx="1533722" cy="10488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D2FC466-777A-4608-BDB9-ACA07DE17DCA}" type="TxLink">
              <a:rPr lang="en-US" sz="1400" b="0" i="0" u="none" strike="noStrike">
                <a:solidFill>
                  <a:schemeClr val="bg1"/>
                </a:solidFill>
                <a:latin typeface="Aptos Narrow"/>
              </a:rPr>
              <a:pPr/>
              <a:t>• The overall hit ratio is 44.62%, with 290 of 650 quoted lines converted to bound coverage.</a:t>
            </a:fld>
            <a:endParaRPr lang="en-PH" sz="1400">
              <a:solidFill>
                <a:schemeClr val="bg1"/>
              </a:solidFill>
            </a:endParaRPr>
          </a:p>
        </xdr:txBody>
      </xdr:sp>
      <xdr:sp macro="" textlink="'Pivot - Hit Ratio'!T3">
        <xdr:nvSpPr>
          <xdr:cNvPr id="48" name="TextBox 47">
            <a:extLst>
              <a:ext uri="{FF2B5EF4-FFF2-40B4-BE49-F238E27FC236}">
                <a16:creationId xmlns:a16="http://schemas.microsoft.com/office/drawing/2014/main" id="{F3E96C2D-004F-4914-BDE1-FA111B7A2128}"/>
              </a:ext>
            </a:extLst>
          </xdr:cNvPr>
          <xdr:cNvSpPr txBox="1"/>
        </xdr:nvSpPr>
        <xdr:spPr>
          <a:xfrm>
            <a:off x="18575721" y="1794117"/>
            <a:ext cx="1545546" cy="961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673498-576E-4AF1-B3C9-CE8460903B84}" type="TxLink">
              <a:rPr lang="en-US" sz="1400" b="0" i="0" u="none" strike="noStrike">
                <a:solidFill>
                  <a:schemeClr val="bg1"/>
                </a:solidFill>
                <a:latin typeface="Aptos Narrow"/>
              </a:rPr>
              <a:pPr/>
              <a:t>• MA has the highest hit ratio at 71.43% across 14 quoted lines.</a:t>
            </a:fld>
            <a:endParaRPr lang="en-PH" sz="1400">
              <a:solidFill>
                <a:schemeClr val="bg1"/>
              </a:solidFill>
            </a:endParaRPr>
          </a:p>
        </xdr:txBody>
      </xdr:sp>
      <xdr:sp macro="" textlink="'Pivot - Hit Ratio'!T4">
        <xdr:nvSpPr>
          <xdr:cNvPr id="49" name="TextBox 48">
            <a:extLst>
              <a:ext uri="{FF2B5EF4-FFF2-40B4-BE49-F238E27FC236}">
                <a16:creationId xmlns:a16="http://schemas.microsoft.com/office/drawing/2014/main" id="{BBDF8A7B-6791-4DA2-B979-756C885F7A2F}"/>
              </a:ext>
            </a:extLst>
          </xdr:cNvPr>
          <xdr:cNvSpPr txBox="1"/>
        </xdr:nvSpPr>
        <xdr:spPr>
          <a:xfrm>
            <a:off x="16981039" y="3226515"/>
            <a:ext cx="1533722" cy="88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E30CA92-8F76-419E-B6F6-4E4DBF62944E}" type="TxLink">
              <a:rPr lang="en-US" sz="1400" b="0" i="0" u="none" strike="noStrike">
                <a:solidFill>
                  <a:schemeClr val="bg1"/>
                </a:solidFill>
                <a:latin typeface="Aptos Narrow"/>
              </a:rPr>
              <a:pPr/>
              <a:t>• CA represents a key conversion opportunity, with 68 quoted lines but only a 39.82% hit ratio.</a:t>
            </a:fld>
            <a:endParaRPr lang="en-PH" sz="1400">
              <a:solidFill>
                <a:schemeClr val="bg1"/>
              </a:solidFill>
            </a:endParaRPr>
          </a:p>
        </xdr:txBody>
      </xdr:sp>
      <xdr:sp macro="" textlink="'Pivot - Hit Ratio'!T6">
        <xdr:nvSpPr>
          <xdr:cNvPr id="51" name="TextBox 50">
            <a:extLst>
              <a:ext uri="{FF2B5EF4-FFF2-40B4-BE49-F238E27FC236}">
                <a16:creationId xmlns:a16="http://schemas.microsoft.com/office/drawing/2014/main" id="{722AE683-170D-4AC5-84D7-CFC2F69BA7EC}"/>
              </a:ext>
            </a:extLst>
          </xdr:cNvPr>
          <xdr:cNvSpPr txBox="1"/>
        </xdr:nvSpPr>
        <xdr:spPr>
          <a:xfrm>
            <a:off x="18575721" y="3226515"/>
            <a:ext cx="1545546" cy="8846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3BA1A4E-F0AC-4CD8-A3D8-F1C4CCE2F9AD}" type="TxLink">
              <a:rPr lang="en-US" sz="1400" b="0" i="0" u="none" strike="noStrike">
                <a:solidFill>
                  <a:schemeClr val="bg1"/>
                </a:solidFill>
                <a:latin typeface="Aptos Narrow"/>
              </a:rPr>
              <a:pPr/>
              <a:t>• 36.4% of quoted premium converted to sold premium, with $7.9M sold from $21.8M quoted.</a:t>
            </a:fld>
            <a:endParaRPr lang="en-PH" sz="1400">
              <a:solidFill>
                <a:schemeClr val="bg1"/>
              </a:solidFill>
            </a:endParaRPr>
          </a:p>
        </xdr:txBody>
      </xdr:sp>
      <xdr:sp macro="" textlink="">
        <xdr:nvSpPr>
          <xdr:cNvPr id="56" name="TextBox 55">
            <a:extLst>
              <a:ext uri="{FF2B5EF4-FFF2-40B4-BE49-F238E27FC236}">
                <a16:creationId xmlns:a16="http://schemas.microsoft.com/office/drawing/2014/main" id="{6E0DC36F-75D8-33B2-A77F-F5369117858A}"/>
              </a:ext>
            </a:extLst>
          </xdr:cNvPr>
          <xdr:cNvSpPr txBox="1"/>
        </xdr:nvSpPr>
        <xdr:spPr>
          <a:xfrm>
            <a:off x="16977229" y="1540817"/>
            <a:ext cx="1536579" cy="253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rPr>
              <a:t>OVERALL HIT RATIO</a:t>
            </a:r>
          </a:p>
        </xdr:txBody>
      </xdr:sp>
      <xdr:sp macro="" textlink="">
        <xdr:nvSpPr>
          <xdr:cNvPr id="57" name="TextBox 56">
            <a:extLst>
              <a:ext uri="{FF2B5EF4-FFF2-40B4-BE49-F238E27FC236}">
                <a16:creationId xmlns:a16="http://schemas.microsoft.com/office/drawing/2014/main" id="{420E6C76-77B6-4B30-895C-156F8BEE8C46}"/>
              </a:ext>
            </a:extLst>
          </xdr:cNvPr>
          <xdr:cNvSpPr txBox="1"/>
        </xdr:nvSpPr>
        <xdr:spPr>
          <a:xfrm>
            <a:off x="16977229" y="2600897"/>
            <a:ext cx="1536579" cy="6897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rPr>
              <a:t>BIGGEST OPPORTUNITY</a:t>
            </a:r>
          </a:p>
        </xdr:txBody>
      </xdr:sp>
      <xdr:sp macro="" textlink="">
        <xdr:nvSpPr>
          <xdr:cNvPr id="58" name="TextBox 57">
            <a:extLst>
              <a:ext uri="{FF2B5EF4-FFF2-40B4-BE49-F238E27FC236}">
                <a16:creationId xmlns:a16="http://schemas.microsoft.com/office/drawing/2014/main" id="{C79DA1AD-5569-4F65-9C35-C08786EA6BCF}"/>
              </a:ext>
            </a:extLst>
          </xdr:cNvPr>
          <xdr:cNvSpPr txBox="1"/>
        </xdr:nvSpPr>
        <xdr:spPr>
          <a:xfrm>
            <a:off x="18573815" y="1536055"/>
            <a:ext cx="1548403" cy="253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rPr>
              <a:t>STRONGEST MARKET</a:t>
            </a:r>
          </a:p>
        </xdr:txBody>
      </xdr:sp>
      <xdr:sp macro="" textlink="">
        <xdr:nvSpPr>
          <xdr:cNvPr id="59" name="TextBox 58">
            <a:extLst>
              <a:ext uri="{FF2B5EF4-FFF2-40B4-BE49-F238E27FC236}">
                <a16:creationId xmlns:a16="http://schemas.microsoft.com/office/drawing/2014/main" id="{6FBD4D91-A6CF-454F-9464-7E07FA7A3A30}"/>
              </a:ext>
            </a:extLst>
          </xdr:cNvPr>
          <xdr:cNvSpPr txBox="1"/>
        </xdr:nvSpPr>
        <xdr:spPr>
          <a:xfrm>
            <a:off x="18573815" y="2894933"/>
            <a:ext cx="1548403" cy="2516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rPr>
              <a:t>PREMIUM HIT RATIO</a:t>
            </a:r>
          </a:p>
        </xdr:txBody>
      </xdr:sp>
      <xdr:sp macro="" textlink="'Pivot - Hit Ratio'!T8">
        <xdr:nvSpPr>
          <xdr:cNvPr id="60" name="TextBox 59">
            <a:extLst>
              <a:ext uri="{FF2B5EF4-FFF2-40B4-BE49-F238E27FC236}">
                <a16:creationId xmlns:a16="http://schemas.microsoft.com/office/drawing/2014/main" id="{B41E3D7E-960C-490A-9F69-060B2B25500E}"/>
              </a:ext>
            </a:extLst>
          </xdr:cNvPr>
          <xdr:cNvSpPr txBox="1"/>
        </xdr:nvSpPr>
        <xdr:spPr>
          <a:xfrm>
            <a:off x="17414671" y="4234205"/>
            <a:ext cx="2533813" cy="8170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DF3C42-3C51-4D73-8517-48F3E92D82B0}" type="TxLink">
              <a:rPr lang="en-US" sz="1400" b="0" i="1" u="none" strike="noStrike">
                <a:solidFill>
                  <a:schemeClr val="bg1"/>
                </a:solidFill>
                <a:latin typeface="Aptos Narrow"/>
              </a:rPr>
              <a:pPr/>
              <a:t>WHY WE LOSE: • Pricing is the leading reason for lost opportunities, accounting for 199 lost opportunities.</a:t>
            </a:fld>
            <a:endParaRPr lang="en-PH" sz="1400" i="1">
              <a:solidFill>
                <a:schemeClr val="bg1"/>
              </a:solidFill>
            </a:endParaRPr>
          </a:p>
        </xdr:txBody>
      </xdr:sp>
    </xdr:grpSp>
    <xdr:clientData/>
  </xdr:twoCellAnchor>
  <xdr:twoCellAnchor editAs="absolute">
    <xdr:from>
      <xdr:col>0</xdr:col>
      <xdr:colOff>282806</xdr:colOff>
      <xdr:row>1</xdr:row>
      <xdr:rowOff>169456</xdr:rowOff>
    </xdr:from>
    <xdr:to>
      <xdr:col>0</xdr:col>
      <xdr:colOff>3351491</xdr:colOff>
      <xdr:row>17</xdr:row>
      <xdr:rowOff>92488</xdr:rowOff>
    </xdr:to>
    <xdr:pic>
      <xdr:nvPicPr>
        <xdr:cNvPr id="67" name="Picture 66">
          <a:extLst>
            <a:ext uri="{FF2B5EF4-FFF2-40B4-BE49-F238E27FC236}">
              <a16:creationId xmlns:a16="http://schemas.microsoft.com/office/drawing/2014/main" id="{C0A9C046-C453-6A4B-3E1C-5B48B07754C3}"/>
            </a:ext>
          </a:extLst>
        </xdr:cNvPr>
        <xdr:cNvPicPr preferRelativeResize="0">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xdr:blipFill>
      <xdr:spPr bwMode="auto">
        <a:xfrm>
          <a:off x="277091" y="359956"/>
          <a:ext cx="3074400" cy="3010126"/>
        </a:xfrm>
        <a:prstGeom prst="rect">
          <a:avLst/>
        </a:prstGeom>
        <a:noFill/>
        <a:ln w="28575">
          <a:solidFill>
            <a:srgbClr val="0D3B4F"/>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254732</xdr:colOff>
      <xdr:row>20</xdr:row>
      <xdr:rowOff>172269</xdr:rowOff>
    </xdr:from>
    <xdr:to>
      <xdr:col>0</xdr:col>
      <xdr:colOff>3342031</xdr:colOff>
      <xdr:row>54</xdr:row>
      <xdr:rowOff>168056</xdr:rowOff>
    </xdr:to>
    <xdr:grpSp>
      <xdr:nvGrpSpPr>
        <xdr:cNvPr id="76" name="Group 75">
          <a:extLst>
            <a:ext uri="{FF2B5EF4-FFF2-40B4-BE49-F238E27FC236}">
              <a16:creationId xmlns:a16="http://schemas.microsoft.com/office/drawing/2014/main" id="{292613C1-F9A8-7EA1-8F88-0998A96D3410}"/>
            </a:ext>
          </a:extLst>
        </xdr:cNvPr>
        <xdr:cNvGrpSpPr/>
      </xdr:nvGrpSpPr>
      <xdr:grpSpPr>
        <a:xfrm>
          <a:off x="254732" y="4241349"/>
          <a:ext cx="3087299" cy="7402427"/>
          <a:chOff x="258542" y="4250162"/>
          <a:chExt cx="3087299" cy="7411902"/>
        </a:xfrm>
      </xdr:grpSpPr>
      <xdr:sp macro="" textlink="">
        <xdr:nvSpPr>
          <xdr:cNvPr id="72" name="Rectangle: Rounded Corners 71">
            <a:hlinkClick xmlns:r="http://schemas.openxmlformats.org/officeDocument/2006/relationships" r:id="rId1"/>
            <a:extLst>
              <a:ext uri="{FF2B5EF4-FFF2-40B4-BE49-F238E27FC236}">
                <a16:creationId xmlns:a16="http://schemas.microsoft.com/office/drawing/2014/main" id="{E80D78D3-42E8-F81F-49CE-2B4C7A8DD940}"/>
              </a:ext>
            </a:extLst>
          </xdr:cNvPr>
          <xdr:cNvSpPr>
            <a:spLocks noChangeAspect="1"/>
          </xdr:cNvSpPr>
        </xdr:nvSpPr>
        <xdr:spPr>
          <a:xfrm>
            <a:off x="258542" y="4250162"/>
            <a:ext cx="3087299" cy="962893"/>
          </a:xfrm>
          <a:prstGeom prst="roundRect">
            <a:avLst/>
          </a:prstGeom>
          <a:solidFill>
            <a:schemeClr val="lt1"/>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en-PH" sz="1800">
                <a:solidFill>
                  <a:schemeClr val="accent1">
                    <a:lumMod val="75000"/>
                  </a:schemeClr>
                </a:solidFill>
                <a:latin typeface="Arial Black" panose="020B0A04020102020204" pitchFamily="34" charset="0"/>
                <a:ea typeface="+mn-ea"/>
                <a:cs typeface="+mn-cs"/>
              </a:rPr>
              <a:t>Overview</a:t>
            </a:r>
          </a:p>
        </xdr:txBody>
      </xdr:sp>
      <xdr:sp macro="" textlink="">
        <xdr:nvSpPr>
          <xdr:cNvPr id="73" name="Rectangle: Rounded Corners 72">
            <a:hlinkClick xmlns:r="http://schemas.openxmlformats.org/officeDocument/2006/relationships" r:id="rId6"/>
            <a:extLst>
              <a:ext uri="{FF2B5EF4-FFF2-40B4-BE49-F238E27FC236}">
                <a16:creationId xmlns:a16="http://schemas.microsoft.com/office/drawing/2014/main" id="{2D72EBF3-21F7-D41C-A290-56F7EA800020}"/>
              </a:ext>
            </a:extLst>
          </xdr:cNvPr>
          <xdr:cNvSpPr>
            <a:spLocks noChangeAspect="1"/>
          </xdr:cNvSpPr>
        </xdr:nvSpPr>
        <xdr:spPr>
          <a:xfrm>
            <a:off x="258542" y="6444622"/>
            <a:ext cx="3087299" cy="868905"/>
          </a:xfrm>
          <a:prstGeom prst="roundRect">
            <a:avLst/>
          </a:prstGeom>
          <a:solidFill>
            <a:schemeClr val="lt1"/>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PH" sz="1800">
                <a:solidFill>
                  <a:schemeClr val="accent1">
                    <a:lumMod val="75000"/>
                  </a:schemeClr>
                </a:solidFill>
                <a:latin typeface="Arial Black" panose="020B0A04020102020204" pitchFamily="34" charset="0"/>
              </a:rPr>
              <a:t>Loss Ratio Analysis</a:t>
            </a:r>
          </a:p>
        </xdr:txBody>
      </xdr:sp>
      <xdr:sp macro="" textlink="">
        <xdr:nvSpPr>
          <xdr:cNvPr id="74" name="Rectangle: Rounded Corners 73">
            <a:extLst>
              <a:ext uri="{FF2B5EF4-FFF2-40B4-BE49-F238E27FC236}">
                <a16:creationId xmlns:a16="http://schemas.microsoft.com/office/drawing/2014/main" id="{82DFB308-6789-1815-BBEF-EAC7D7F12D06}"/>
              </a:ext>
            </a:extLst>
          </xdr:cNvPr>
          <xdr:cNvSpPr>
            <a:spLocks noChangeAspect="1"/>
          </xdr:cNvSpPr>
        </xdr:nvSpPr>
        <xdr:spPr>
          <a:xfrm>
            <a:off x="258542" y="8545094"/>
            <a:ext cx="3087299" cy="969105"/>
          </a:xfrm>
          <a:prstGeom prst="roundRect">
            <a:avLst/>
          </a:prstGeom>
          <a:gradFill>
            <a:gsLst>
              <a:gs pos="0">
                <a:schemeClr val="bg1"/>
              </a:gs>
              <a:gs pos="42000">
                <a:schemeClr val="bg2">
                  <a:lumMod val="75000"/>
                </a:schemeClr>
              </a:gs>
              <a:gs pos="74000">
                <a:srgbClr val="999999"/>
              </a:gs>
              <a:gs pos="100000">
                <a:srgbClr val="7B7B7B"/>
              </a:gs>
            </a:gsLst>
            <a:lin ang="5400000" scaled="1"/>
          </a:gra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en-PH" sz="1800">
                <a:solidFill>
                  <a:schemeClr val="accent1">
                    <a:lumMod val="75000"/>
                  </a:schemeClr>
                </a:solidFill>
                <a:latin typeface="Arial Black" panose="020B0A04020102020204" pitchFamily="34" charset="0"/>
                <a:ea typeface="+mn-ea"/>
                <a:cs typeface="+mn-cs"/>
              </a:rPr>
              <a:t>Hit Ratio Analysis</a:t>
            </a:r>
          </a:p>
        </xdr:txBody>
      </xdr:sp>
      <xdr:sp macro="" textlink="">
        <xdr:nvSpPr>
          <xdr:cNvPr id="75" name="Rectangle: Rounded Corners 74">
            <a:hlinkClick xmlns:r="http://schemas.openxmlformats.org/officeDocument/2006/relationships" r:id="rId7"/>
            <a:extLst>
              <a:ext uri="{FF2B5EF4-FFF2-40B4-BE49-F238E27FC236}">
                <a16:creationId xmlns:a16="http://schemas.microsoft.com/office/drawing/2014/main" id="{54CC5E46-CABB-5886-DA2A-8FD97E78FE7F}"/>
              </a:ext>
            </a:extLst>
          </xdr:cNvPr>
          <xdr:cNvSpPr>
            <a:spLocks noChangeAspect="1"/>
          </xdr:cNvSpPr>
        </xdr:nvSpPr>
        <xdr:spPr>
          <a:xfrm>
            <a:off x="258542" y="10745767"/>
            <a:ext cx="3087299" cy="916297"/>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PH" sz="1800">
                <a:solidFill>
                  <a:schemeClr val="accent1">
                    <a:lumMod val="75000"/>
                  </a:schemeClr>
                </a:solidFill>
                <a:effectLst/>
                <a:latin typeface="Arial Black" panose="020B0A04020102020204" pitchFamily="34" charset="0"/>
                <a:ea typeface="+mn-ea"/>
                <a:cs typeface="+mn-cs"/>
              </a:rPr>
              <a:t>Retention</a:t>
            </a:r>
            <a:r>
              <a:rPr lang="en-PH" sz="1800" baseline="0">
                <a:solidFill>
                  <a:schemeClr val="accent1">
                    <a:lumMod val="75000"/>
                  </a:schemeClr>
                </a:solidFill>
                <a:effectLst/>
                <a:latin typeface="Arial Black" panose="020B0A04020102020204" pitchFamily="34" charset="0"/>
                <a:ea typeface="+mn-ea"/>
                <a:cs typeface="+mn-cs"/>
              </a:rPr>
              <a:t> Analysis</a:t>
            </a:r>
            <a:endParaRPr lang="en-PH" sz="1800">
              <a:solidFill>
                <a:schemeClr val="accent1">
                  <a:lumMod val="75000"/>
                </a:schemeClr>
              </a:solidFill>
              <a:effectLst/>
              <a:latin typeface="Arial Black" panose="020B0A04020102020204" pitchFamily="34" charset="0"/>
            </a:endParaRPr>
          </a:p>
        </xdr:txBody>
      </xdr:sp>
    </xdr:grpSp>
    <xdr:clientData/>
  </xdr:twoCellAnchor>
  <xdr:twoCellAnchor editAs="absolute">
    <xdr:from>
      <xdr:col>1</xdr:col>
      <xdr:colOff>102870</xdr:colOff>
      <xdr:row>0</xdr:row>
      <xdr:rowOff>161630</xdr:rowOff>
    </xdr:from>
    <xdr:to>
      <xdr:col>26</xdr:col>
      <xdr:colOff>39328</xdr:colOff>
      <xdr:row>7</xdr:row>
      <xdr:rowOff>0</xdr:rowOff>
    </xdr:to>
    <xdr:grpSp>
      <xdr:nvGrpSpPr>
        <xdr:cNvPr id="79" name="Group 78">
          <a:extLst>
            <a:ext uri="{FF2B5EF4-FFF2-40B4-BE49-F238E27FC236}">
              <a16:creationId xmlns:a16="http://schemas.microsoft.com/office/drawing/2014/main" id="{04C5DCD5-14ED-ED76-A9A6-1DD91D7BB341}"/>
            </a:ext>
          </a:extLst>
        </xdr:cNvPr>
        <xdr:cNvGrpSpPr/>
      </xdr:nvGrpSpPr>
      <xdr:grpSpPr>
        <a:xfrm>
          <a:off x="3775710" y="161630"/>
          <a:ext cx="18696898" cy="1118530"/>
          <a:chOff x="2783722" y="116541"/>
          <a:chExt cx="12474207" cy="1111624"/>
        </a:xfrm>
      </xdr:grpSpPr>
      <xdr:sp macro="" textlink="">
        <xdr:nvSpPr>
          <xdr:cNvPr id="81" name="Rectangle 80">
            <a:extLst>
              <a:ext uri="{FF2B5EF4-FFF2-40B4-BE49-F238E27FC236}">
                <a16:creationId xmlns:a16="http://schemas.microsoft.com/office/drawing/2014/main" id="{D4D14134-FB26-8608-148B-29647C03E838}"/>
              </a:ext>
            </a:extLst>
          </xdr:cNvPr>
          <xdr:cNvSpPr/>
        </xdr:nvSpPr>
        <xdr:spPr>
          <a:xfrm>
            <a:off x="2832847" y="116541"/>
            <a:ext cx="12425082" cy="1111624"/>
          </a:xfrm>
          <a:prstGeom prst="rect">
            <a:avLst/>
          </a:prstGeom>
          <a:effectLst>
            <a:outerShdw blurRad="88900" dist="76200" dir="30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82" name="TextBox 81">
            <a:extLst>
              <a:ext uri="{FF2B5EF4-FFF2-40B4-BE49-F238E27FC236}">
                <a16:creationId xmlns:a16="http://schemas.microsoft.com/office/drawing/2014/main" id="{CF7C8CEE-42F6-B3DD-CB32-9953C148973B}"/>
              </a:ext>
            </a:extLst>
          </xdr:cNvPr>
          <xdr:cNvSpPr txBox="1"/>
        </xdr:nvSpPr>
        <xdr:spPr>
          <a:xfrm>
            <a:off x="2783722" y="177636"/>
            <a:ext cx="12420988" cy="921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3600">
                <a:solidFill>
                  <a:schemeClr val="bg1"/>
                </a:solidFill>
                <a:effectLst>
                  <a:outerShdw blurRad="88900" dist="50800" dir="2700000" algn="tl" rotWithShape="0">
                    <a:prstClr val="black">
                      <a:alpha val="40000"/>
                    </a:prstClr>
                  </a:outerShdw>
                </a:effectLst>
                <a:latin typeface="Arial Black" panose="020B0A04020102020204" pitchFamily="34" charset="0"/>
              </a:rPr>
              <a:t>Commercial Insurance Dashboard</a:t>
            </a:r>
          </a:p>
        </xdr:txBody>
      </xdr:sp>
    </xdr:grpSp>
    <xdr:clientData/>
  </xdr:twoCellAnchor>
  <xdr:twoCellAnchor editAs="absolute">
    <xdr:from>
      <xdr:col>25</xdr:col>
      <xdr:colOff>286305</xdr:colOff>
      <xdr:row>2</xdr:row>
      <xdr:rowOff>17780</xdr:rowOff>
    </xdr:from>
    <xdr:to>
      <xdr:col>25</xdr:col>
      <xdr:colOff>891830</xdr:colOff>
      <xdr:row>5</xdr:row>
      <xdr:rowOff>75442</xdr:rowOff>
    </xdr:to>
    <xdr:pic macro="[0]!ExitFullScreenDashboard">
      <xdr:nvPicPr>
        <xdr:cNvPr id="19" name="NormalScreen-HitRatio" hidden="1">
          <a:extLst>
            <a:ext uri="{FF2B5EF4-FFF2-40B4-BE49-F238E27FC236}">
              <a16:creationId xmlns:a16="http://schemas.microsoft.com/office/drawing/2014/main" id="{3B2BC342-25E7-8E45-93C7-659705ABBBE3}"/>
            </a:ext>
          </a:extLst>
        </xdr:cNvPr>
        <xdr:cNvPicPr>
          <a:picLocks noChangeAspect="1"/>
        </xdr:cNvPicPr>
      </xdr:nvPicPr>
      <xdr:blipFill>
        <a:blip xmlns:r="http://schemas.openxmlformats.org/officeDocument/2006/relationships" r:embed="rId8">
          <a:lum bright="70000" contrast="-70000"/>
          <a:extLst>
            <a:ext uri="{28A0092B-C50C-407E-A947-70E740481C1C}">
              <a14:useLocalDpi xmlns:a14="http://schemas.microsoft.com/office/drawing/2010/main" val="0"/>
            </a:ext>
          </a:extLst>
        </a:blip>
        <a:srcRect/>
        <a:stretch/>
      </xdr:blipFill>
      <xdr:spPr>
        <a:xfrm>
          <a:off x="21666774" y="381000"/>
          <a:ext cx="609083" cy="583442"/>
        </a:xfrm>
        <a:prstGeom prst="rect">
          <a:avLst/>
        </a:prstGeom>
        <a:noFill/>
        <a:ln w="28575">
          <a:noFill/>
        </a:ln>
      </xdr:spPr>
    </xdr:pic>
    <xdr:clientData/>
  </xdr:twoCellAnchor>
  <xdr:twoCellAnchor editAs="absolute">
    <xdr:from>
      <xdr:col>25</xdr:col>
      <xdr:colOff>286305</xdr:colOff>
      <xdr:row>2</xdr:row>
      <xdr:rowOff>17780</xdr:rowOff>
    </xdr:from>
    <xdr:to>
      <xdr:col>25</xdr:col>
      <xdr:colOff>891830</xdr:colOff>
      <xdr:row>5</xdr:row>
      <xdr:rowOff>75442</xdr:rowOff>
    </xdr:to>
    <xdr:pic macro="[0]!FullScreenDashboard">
      <xdr:nvPicPr>
        <xdr:cNvPr id="20" name="FullScreen-HitRatio">
          <a:extLst>
            <a:ext uri="{FF2B5EF4-FFF2-40B4-BE49-F238E27FC236}">
              <a16:creationId xmlns:a16="http://schemas.microsoft.com/office/drawing/2014/main" id="{C7AF7E12-03E2-67AA-2ACB-C827607AD75A}"/>
            </a:ext>
          </a:extLst>
        </xdr:cNvPr>
        <xdr:cNvPicPr>
          <a:picLocks noChangeAspect="1"/>
        </xdr:cNvPicPr>
      </xdr:nvPicPr>
      <xdr:blipFill>
        <a:blip xmlns:r="http://schemas.openxmlformats.org/officeDocument/2006/relationships" r:embed="rId9">
          <a:lum bright="70000" contrast="-70000"/>
          <a:extLst>
            <a:ext uri="{28A0092B-C50C-407E-A947-70E740481C1C}">
              <a14:useLocalDpi xmlns:a14="http://schemas.microsoft.com/office/drawing/2010/main" val="0"/>
            </a:ext>
          </a:extLst>
        </a:blip>
        <a:srcRect/>
        <a:stretch/>
      </xdr:blipFill>
      <xdr:spPr>
        <a:xfrm>
          <a:off x="21666774" y="381000"/>
          <a:ext cx="609083" cy="583442"/>
        </a:xfrm>
        <a:prstGeom prst="rect">
          <a:avLst/>
        </a:prstGeom>
        <a:ln w="28575">
          <a:noFill/>
        </a:ln>
      </xdr:spPr>
    </xdr:pic>
    <xdr:clientData/>
  </xdr:twoCellAnchor>
  <xdr:twoCellAnchor>
    <xdr:from>
      <xdr:col>1</xdr:col>
      <xdr:colOff>393987</xdr:colOff>
      <xdr:row>34</xdr:row>
      <xdr:rowOff>102207</xdr:rowOff>
    </xdr:from>
    <xdr:to>
      <xdr:col>19</xdr:col>
      <xdr:colOff>1030941</xdr:colOff>
      <xdr:row>47</xdr:row>
      <xdr:rowOff>48633</xdr:rowOff>
    </xdr:to>
    <xdr:grpSp>
      <xdr:nvGrpSpPr>
        <xdr:cNvPr id="53" name="Group 52">
          <a:extLst>
            <a:ext uri="{FF2B5EF4-FFF2-40B4-BE49-F238E27FC236}">
              <a16:creationId xmlns:a16="http://schemas.microsoft.com/office/drawing/2014/main" id="{3ACFBD98-496D-0974-F690-ED9D246DA818}"/>
            </a:ext>
          </a:extLst>
        </xdr:cNvPr>
        <xdr:cNvGrpSpPr/>
      </xdr:nvGrpSpPr>
      <xdr:grpSpPr>
        <a:xfrm>
          <a:off x="4066827" y="7310727"/>
          <a:ext cx="11518314" cy="2933466"/>
          <a:chOff x="4059207" y="7303107"/>
          <a:chExt cx="11510694" cy="2857266"/>
        </a:xfrm>
      </xdr:grpSpPr>
      <xdr:grpSp>
        <xdr:nvGrpSpPr>
          <xdr:cNvPr id="32" name="Group 31">
            <a:extLst>
              <a:ext uri="{FF2B5EF4-FFF2-40B4-BE49-F238E27FC236}">
                <a16:creationId xmlns:a16="http://schemas.microsoft.com/office/drawing/2014/main" id="{357CDCEA-3E2F-7FA1-B202-69DC5B4BACC1}"/>
              </a:ext>
            </a:extLst>
          </xdr:cNvPr>
          <xdr:cNvGrpSpPr/>
        </xdr:nvGrpSpPr>
        <xdr:grpSpPr>
          <a:xfrm>
            <a:off x="4059207" y="7303107"/>
            <a:ext cx="11510694" cy="2857266"/>
            <a:chOff x="2827551" y="5494679"/>
            <a:chExt cx="9917779" cy="2273333"/>
          </a:xfrm>
        </xdr:grpSpPr>
        <xdr:graphicFrame macro="">
          <xdr:nvGraphicFramePr>
            <xdr:cNvPr id="28" name="Chart 27">
              <a:extLst>
                <a:ext uri="{FF2B5EF4-FFF2-40B4-BE49-F238E27FC236}">
                  <a16:creationId xmlns:a16="http://schemas.microsoft.com/office/drawing/2014/main" id="{78B0A247-4978-4987-B0D5-158E770AEA29}"/>
                </a:ext>
              </a:extLst>
            </xdr:cNvPr>
            <xdr:cNvGraphicFramePr>
              <a:graphicFrameLocks/>
            </xdr:cNvGraphicFramePr>
          </xdr:nvGraphicFramePr>
          <xdr:xfrm>
            <a:off x="2827551" y="5494679"/>
            <a:ext cx="5581851" cy="2273333"/>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a:extLst>
                <a:ext uri="{FF2B5EF4-FFF2-40B4-BE49-F238E27FC236}">
                  <a16:creationId xmlns:a16="http://schemas.microsoft.com/office/drawing/2014/main" id="{4F8A536C-BDE5-4FF8-8385-C643CF78AAE2}"/>
                </a:ext>
              </a:extLst>
            </xdr:cNvPr>
            <xdr:cNvGraphicFramePr>
              <a:graphicFrameLocks/>
            </xdr:cNvGraphicFramePr>
          </xdr:nvGraphicFramePr>
          <xdr:xfrm>
            <a:off x="8409402" y="5494679"/>
            <a:ext cx="4335928" cy="2273333"/>
          </xdr:xfrm>
          <a:graphic>
            <a:graphicData uri="http://schemas.openxmlformats.org/drawingml/2006/chart">
              <c:chart xmlns:c="http://schemas.openxmlformats.org/drawingml/2006/chart" xmlns:r="http://schemas.openxmlformats.org/officeDocument/2006/relationships" r:id="rId11"/>
            </a:graphicData>
          </a:graphic>
        </xdr:graphicFrame>
      </xdr:grpSp>
      <mc:AlternateContent xmlns:mc="http://schemas.openxmlformats.org/markup-compatibility/2006" xmlns:a14="http://schemas.microsoft.com/office/drawing/2010/main">
        <mc:Choice Requires="a14">
          <xdr:graphicFrame macro="">
            <xdr:nvGraphicFramePr>
              <xdr:cNvPr id="52" name="Coverage Type for Hit Ratio">
                <a:extLst>
                  <a:ext uri="{FF2B5EF4-FFF2-40B4-BE49-F238E27FC236}">
                    <a16:creationId xmlns:a16="http://schemas.microsoft.com/office/drawing/2014/main" id="{598FBDDF-7C43-D9B5-7513-ADC71871FF7A}"/>
                  </a:ext>
                </a:extLst>
              </xdr:cNvPr>
              <xdr:cNvGraphicFramePr/>
            </xdr:nvGraphicFramePr>
            <xdr:xfrm>
              <a:off x="11376660" y="9433561"/>
              <a:ext cx="3611880" cy="419099"/>
            </xdr:xfrm>
            <a:graphic>
              <a:graphicData uri="http://schemas.microsoft.com/office/drawing/2010/slicer">
                <sle:slicer xmlns:sle="http://schemas.microsoft.com/office/drawing/2010/slicer" name="Coverage Type for Hit Ratio"/>
              </a:graphicData>
            </a:graphic>
          </xdr:graphicFrame>
        </mc:Choice>
        <mc:Fallback xmlns="">
          <xdr:sp macro="" textlink="">
            <xdr:nvSpPr>
              <xdr:cNvPr id="0" name=""/>
              <xdr:cNvSpPr>
                <a:spLocks noTextEdit="1"/>
              </xdr:cNvSpPr>
            </xdr:nvSpPr>
            <xdr:spPr>
              <a:xfrm>
                <a:off x="11389124" y="9497998"/>
                <a:ext cx="3614271" cy="430276"/>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4.xml><?xml version="1.0" encoding="utf-8"?>
<c:userShapes xmlns:c="http://schemas.openxmlformats.org/drawingml/2006/chart">
  <cdr:relSizeAnchor xmlns:cdr="http://schemas.openxmlformats.org/drawingml/2006/chartDrawing">
    <cdr:from>
      <cdr:x>0.02484</cdr:x>
      <cdr:y>0.8937</cdr:y>
    </cdr:from>
    <cdr:to>
      <cdr:x>0.13544</cdr:x>
      <cdr:y>0.96022</cdr:y>
    </cdr:to>
    <cdr:sp macro="[0]!ClearHitRatioCoverageTypeSlicer" textlink="">
      <cdr:nvSpPr>
        <cdr:cNvPr id="2" name="Rectangle: Rounded Corners 1">
          <a:extLst xmlns:a="http://schemas.openxmlformats.org/drawingml/2006/main">
            <a:ext uri="{FF2B5EF4-FFF2-40B4-BE49-F238E27FC236}">
              <a16:creationId xmlns:a16="http://schemas.microsoft.com/office/drawing/2014/main" id="{799BECD6-299D-DB0E-3192-A2FE6F291584}"/>
            </a:ext>
          </a:extLst>
        </cdr:cNvPr>
        <cdr:cNvSpPr/>
      </cdr:nvSpPr>
      <cdr:spPr>
        <a:xfrm xmlns:a="http://schemas.openxmlformats.org/drawingml/2006/main">
          <a:off x="124984" y="2581358"/>
          <a:ext cx="556591" cy="192157"/>
        </a:xfrm>
        <a:prstGeom xmlns:a="http://schemas.openxmlformats.org/drawingml/2006/main" prst="roundRect">
          <a:avLst/>
        </a:prstGeom>
      </cdr:spPr>
      <cdr:style>
        <a:lnRef xmlns:a="http://schemas.openxmlformats.org/drawingml/2006/main" idx="2">
          <a:schemeClr val="accent1"/>
        </a:lnRef>
        <a:fillRef xmlns:a="http://schemas.openxmlformats.org/drawingml/2006/main" idx="1">
          <a:schemeClr val="lt1"/>
        </a:fillRef>
        <a:effectRef xmlns:a="http://schemas.openxmlformats.org/drawingml/2006/main" idx="0">
          <a:schemeClr val="accent1"/>
        </a:effectRef>
        <a:fontRef xmlns:a="http://schemas.openxmlformats.org/drawingml/2006/main" idx="minor">
          <a:schemeClr val="dk1"/>
        </a:fontRef>
      </cdr:style>
      <cdr:txBody>
        <a:bodyPr xmlns:a="http://schemas.openxmlformats.org/drawingml/2006/main" vertOverflow="clip" anchor="ctr"/>
        <a:lstStyle xmlns:a="http://schemas.openxmlformats.org/drawingml/2006/main"/>
        <a:p xmlns:a="http://schemas.openxmlformats.org/drawingml/2006/main">
          <a:pPr algn="ctr"/>
          <a:r>
            <a:rPr lang="en-US" sz="900">
              <a:solidFill>
                <a:schemeClr val="accent1">
                  <a:lumMod val="75000"/>
                </a:schemeClr>
              </a:solidFill>
            </a:rPr>
            <a:t>CLEAR</a:t>
          </a:r>
        </a:p>
      </cdr:txBody>
    </cdr:sp>
  </cdr:relSizeAnchor>
</c:userShapes>
</file>

<file path=xl/drawings/drawing5.xml><?xml version="1.0" encoding="utf-8"?>
<xdr:wsDr xmlns:xdr="http://schemas.openxmlformats.org/drawingml/2006/spreadsheetDrawing" xmlns:a="http://schemas.openxmlformats.org/drawingml/2006/main">
  <xdr:twoCellAnchor editAs="absolute">
    <xdr:from>
      <xdr:col>2</xdr:col>
      <xdr:colOff>136204</xdr:colOff>
      <xdr:row>4</xdr:row>
      <xdr:rowOff>591584</xdr:rowOff>
    </xdr:from>
    <xdr:to>
      <xdr:col>29</xdr:col>
      <xdr:colOff>165216</xdr:colOff>
      <xdr:row>5</xdr:row>
      <xdr:rowOff>609601</xdr:rowOff>
    </xdr:to>
    <xdr:grpSp>
      <xdr:nvGrpSpPr>
        <xdr:cNvPr id="41" name="Group 40">
          <a:extLst>
            <a:ext uri="{FF2B5EF4-FFF2-40B4-BE49-F238E27FC236}">
              <a16:creationId xmlns:a16="http://schemas.microsoft.com/office/drawing/2014/main" id="{286206AF-96BF-E064-8174-4E92327EB2CA}"/>
            </a:ext>
          </a:extLst>
        </xdr:cNvPr>
        <xdr:cNvGrpSpPr/>
      </xdr:nvGrpSpPr>
      <xdr:grpSpPr>
        <a:xfrm>
          <a:off x="3961444" y="1368824"/>
          <a:ext cx="18423692" cy="688577"/>
          <a:chOff x="2941983" y="803475"/>
          <a:chExt cx="9696948" cy="671613"/>
        </a:xfrm>
      </xdr:grpSpPr>
      <xdr:sp macro="" textlink="">
        <xdr:nvSpPr>
          <xdr:cNvPr id="2" name="Rectangle: Rounded Corners 1">
            <a:extLst>
              <a:ext uri="{FF2B5EF4-FFF2-40B4-BE49-F238E27FC236}">
                <a16:creationId xmlns:a16="http://schemas.microsoft.com/office/drawing/2014/main" id="{0228B184-4B13-44FB-9367-96EDFDD6E856}"/>
              </a:ext>
            </a:extLst>
          </xdr:cNvPr>
          <xdr:cNvSpPr/>
        </xdr:nvSpPr>
        <xdr:spPr>
          <a:xfrm>
            <a:off x="5413537" y="803475"/>
            <a:ext cx="2294709" cy="62816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400"/>
          </a:p>
        </xdr:txBody>
      </xdr:sp>
      <xdr:sp macro="" textlink="'Pivot-Retention'!B2">
        <xdr:nvSpPr>
          <xdr:cNvPr id="3" name="TextBox 2">
            <a:extLst>
              <a:ext uri="{FF2B5EF4-FFF2-40B4-BE49-F238E27FC236}">
                <a16:creationId xmlns:a16="http://schemas.microsoft.com/office/drawing/2014/main" id="{C4291967-9B2D-47F1-A225-874249046A4E}"/>
              </a:ext>
            </a:extLst>
          </xdr:cNvPr>
          <xdr:cNvSpPr txBox="1"/>
        </xdr:nvSpPr>
        <xdr:spPr>
          <a:xfrm>
            <a:off x="5531291" y="1018593"/>
            <a:ext cx="2059200" cy="431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79956D8-C238-4089-A29E-F6AED8DB4E5D}" type="TxLink">
              <a:rPr lang="en-US" sz="1800" b="0" i="0" u="none" strike="noStrike" cap="none" spc="0">
                <a:ln w="0">
                  <a:noFill/>
                </a:ln>
                <a:solidFill>
                  <a:schemeClr val="bg1"/>
                </a:solidFill>
                <a:effectLst/>
                <a:latin typeface="Arial Black" panose="020B0A04020102020204" pitchFamily="34" charset="0"/>
                <a:ea typeface="+mn-ea"/>
                <a:cs typeface="+mn-cs"/>
              </a:rPr>
              <a:pPr marL="0" indent="0" algn="ctr"/>
              <a:t>86.46%</a:t>
            </a:fld>
            <a:endParaRPr lang="en-PH" sz="18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4" name="Rectangle: Rounded Corners 3">
            <a:extLst>
              <a:ext uri="{FF2B5EF4-FFF2-40B4-BE49-F238E27FC236}">
                <a16:creationId xmlns:a16="http://schemas.microsoft.com/office/drawing/2014/main" id="{AC7BF5D0-81E4-4953-9948-36F5A2662FB4}"/>
              </a:ext>
            </a:extLst>
          </xdr:cNvPr>
          <xdr:cNvSpPr/>
        </xdr:nvSpPr>
        <xdr:spPr>
          <a:xfrm>
            <a:off x="7881057" y="803475"/>
            <a:ext cx="2291443" cy="62816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PH" sz="1400"/>
          </a:p>
        </xdr:txBody>
      </xdr:sp>
      <xdr:sp macro="" textlink="'Pivot-Retention'!C2">
        <xdr:nvSpPr>
          <xdr:cNvPr id="5" name="TextBox 4">
            <a:extLst>
              <a:ext uri="{FF2B5EF4-FFF2-40B4-BE49-F238E27FC236}">
                <a16:creationId xmlns:a16="http://schemas.microsoft.com/office/drawing/2014/main" id="{F16466A7-6ADF-4504-BBE1-7456BC8FC02B}"/>
              </a:ext>
            </a:extLst>
          </xdr:cNvPr>
          <xdr:cNvSpPr txBox="1"/>
        </xdr:nvSpPr>
        <xdr:spPr>
          <a:xfrm>
            <a:off x="7997178" y="1018593"/>
            <a:ext cx="2059200" cy="431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A55E8B-890B-4BBB-BF8E-C81C628E46D9}" type="TxLink">
              <a:rPr lang="en-US" sz="1800" b="0" i="0" u="none" strike="noStrike" cap="none" spc="0">
                <a:ln w="0">
                  <a:noFill/>
                </a:ln>
                <a:solidFill>
                  <a:schemeClr val="bg1"/>
                </a:solidFill>
                <a:effectLst/>
                <a:latin typeface="Arial Black" panose="020B0A04020102020204" pitchFamily="34" charset="0"/>
                <a:ea typeface="+mn-ea"/>
                <a:cs typeface="+mn-cs"/>
              </a:rPr>
              <a:pPr marL="0" indent="0" algn="ctr"/>
              <a:t>875</a:t>
            </a:fld>
            <a:endParaRPr lang="en-PH" sz="18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6" name="Rectangle: Rounded Corners 5">
            <a:extLst>
              <a:ext uri="{FF2B5EF4-FFF2-40B4-BE49-F238E27FC236}">
                <a16:creationId xmlns:a16="http://schemas.microsoft.com/office/drawing/2014/main" id="{F176CE5B-BE07-4F52-89C5-7E5E18A8F79D}"/>
              </a:ext>
            </a:extLst>
          </xdr:cNvPr>
          <xdr:cNvSpPr/>
        </xdr:nvSpPr>
        <xdr:spPr>
          <a:xfrm>
            <a:off x="10345311" y="803475"/>
            <a:ext cx="2293620" cy="62816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400"/>
          </a:p>
        </xdr:txBody>
      </xdr:sp>
      <xdr:sp macro="" textlink="'Pivot-Retention'!D2">
        <xdr:nvSpPr>
          <xdr:cNvPr id="7" name="TextBox 6">
            <a:extLst>
              <a:ext uri="{FF2B5EF4-FFF2-40B4-BE49-F238E27FC236}">
                <a16:creationId xmlns:a16="http://schemas.microsoft.com/office/drawing/2014/main" id="{64A7AD89-2E88-43AD-9C85-674193238BFA}"/>
              </a:ext>
            </a:extLst>
          </xdr:cNvPr>
          <xdr:cNvSpPr txBox="1"/>
        </xdr:nvSpPr>
        <xdr:spPr>
          <a:xfrm>
            <a:off x="10462521" y="1018593"/>
            <a:ext cx="2059200" cy="431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1841BF9-D99F-43D8-A646-255C34285CC8}" type="TxLink">
              <a:rPr lang="en-US" sz="1800" b="0" i="0" u="none" strike="noStrike" cap="none" spc="0">
                <a:ln w="0">
                  <a:noFill/>
                </a:ln>
                <a:solidFill>
                  <a:schemeClr val="bg1"/>
                </a:solidFill>
                <a:effectLst/>
                <a:latin typeface="Arial Black" panose="020B0A04020102020204" pitchFamily="34" charset="0"/>
                <a:ea typeface="+mn-ea"/>
                <a:cs typeface="+mn-cs"/>
              </a:rPr>
              <a:pPr marL="0" indent="0" algn="ctr"/>
              <a:t>$88,942,763.00</a:t>
            </a:fld>
            <a:endParaRPr lang="en-PH" sz="18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10" name="Rectangle: Rounded Corners 9">
            <a:extLst>
              <a:ext uri="{FF2B5EF4-FFF2-40B4-BE49-F238E27FC236}">
                <a16:creationId xmlns:a16="http://schemas.microsoft.com/office/drawing/2014/main" id="{6CA498E7-5606-4CFF-910A-AAB74A709CDF}"/>
              </a:ext>
            </a:extLst>
          </xdr:cNvPr>
          <xdr:cNvSpPr/>
        </xdr:nvSpPr>
        <xdr:spPr>
          <a:xfrm>
            <a:off x="2944122" y="803475"/>
            <a:ext cx="2296604" cy="62816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400">
              <a:solidFill>
                <a:schemeClr val="lt1"/>
              </a:solidFill>
              <a:latin typeface="+mn-lt"/>
              <a:ea typeface="+mn-ea"/>
              <a:cs typeface="+mn-cs"/>
            </a:endParaRPr>
          </a:p>
        </xdr:txBody>
      </xdr:sp>
      <xdr:sp macro="" textlink="'Pivot-Retention'!A2">
        <xdr:nvSpPr>
          <xdr:cNvPr id="11" name="TextBox 10">
            <a:extLst>
              <a:ext uri="{FF2B5EF4-FFF2-40B4-BE49-F238E27FC236}">
                <a16:creationId xmlns:a16="http://schemas.microsoft.com/office/drawing/2014/main" id="{B1837B39-E106-4DB9-89D1-D04EC8E23BE4}"/>
              </a:ext>
            </a:extLst>
          </xdr:cNvPr>
          <xdr:cNvSpPr txBox="1"/>
        </xdr:nvSpPr>
        <xdr:spPr>
          <a:xfrm>
            <a:off x="3071402" y="1043390"/>
            <a:ext cx="2061095" cy="4316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CF44C66-2D9E-4B4E-8D92-8274610DC0CE}" type="TxLink">
              <a:rPr lang="en-US" sz="1800" b="0" i="0" u="none" strike="noStrike" cap="none" spc="0">
                <a:ln w="0">
                  <a:noFill/>
                </a:ln>
                <a:solidFill>
                  <a:schemeClr val="bg1"/>
                </a:solidFill>
                <a:effectLst/>
                <a:latin typeface="Arial Black" panose="020B0A04020102020204" pitchFamily="34" charset="0"/>
                <a:ea typeface="+mn-ea"/>
                <a:cs typeface="+mn-cs"/>
              </a:rPr>
              <a:pPr marL="0" indent="0" algn="ctr"/>
              <a:t>94.34%</a:t>
            </a:fld>
            <a:endParaRPr lang="en-PH" sz="1800" b="0" i="0" u="none" strike="noStrike" cap="none" spc="0">
              <a:ln w="0">
                <a:noFill/>
              </a:ln>
              <a:solidFill>
                <a:schemeClr val="bg1"/>
              </a:solidFill>
              <a:effectLst/>
              <a:latin typeface="Arial Black" panose="020B0A04020102020204" pitchFamily="34" charset="0"/>
              <a:ea typeface="+mn-ea"/>
              <a:cs typeface="+mn-cs"/>
            </a:endParaRPr>
          </a:p>
        </xdr:txBody>
      </xdr:sp>
      <xdr:sp macro="" textlink="">
        <xdr:nvSpPr>
          <xdr:cNvPr id="12" name="TextBox 11">
            <a:extLst>
              <a:ext uri="{FF2B5EF4-FFF2-40B4-BE49-F238E27FC236}">
                <a16:creationId xmlns:a16="http://schemas.microsoft.com/office/drawing/2014/main" id="{CE3C6E6C-04D3-40F8-9723-7B3B41CB0326}"/>
              </a:ext>
            </a:extLst>
          </xdr:cNvPr>
          <xdr:cNvSpPr txBox="1"/>
        </xdr:nvSpPr>
        <xdr:spPr>
          <a:xfrm>
            <a:off x="2941983" y="821634"/>
            <a:ext cx="2312504" cy="27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400" b="1">
                <a:solidFill>
                  <a:schemeClr val="bg1"/>
                </a:solidFill>
                <a:latin typeface="+mn-lt"/>
              </a:rPr>
              <a:t>Premium</a:t>
            </a:r>
            <a:r>
              <a:rPr lang="en-PH" sz="1400" b="1" baseline="0">
                <a:solidFill>
                  <a:schemeClr val="bg1"/>
                </a:solidFill>
                <a:latin typeface="+mn-lt"/>
              </a:rPr>
              <a:t> </a:t>
            </a:r>
            <a:r>
              <a:rPr lang="en-PH" sz="1600" b="1" baseline="0">
                <a:solidFill>
                  <a:schemeClr val="bg1"/>
                </a:solidFill>
                <a:latin typeface="+mn-lt"/>
              </a:rPr>
              <a:t>Retention</a:t>
            </a:r>
            <a:r>
              <a:rPr lang="en-PH" sz="1400" b="1" baseline="0">
                <a:solidFill>
                  <a:schemeClr val="bg1"/>
                </a:solidFill>
                <a:latin typeface="+mn-lt"/>
              </a:rPr>
              <a:t> Ratio</a:t>
            </a:r>
            <a:endParaRPr lang="en-PH" sz="1050" b="1">
              <a:solidFill>
                <a:schemeClr val="bg1"/>
              </a:solidFill>
              <a:latin typeface="+mn-lt"/>
            </a:endParaRPr>
          </a:p>
        </xdr:txBody>
      </xdr:sp>
      <xdr:sp macro="" textlink="">
        <xdr:nvSpPr>
          <xdr:cNvPr id="13" name="TextBox 12">
            <a:extLst>
              <a:ext uri="{FF2B5EF4-FFF2-40B4-BE49-F238E27FC236}">
                <a16:creationId xmlns:a16="http://schemas.microsoft.com/office/drawing/2014/main" id="{7DBC64FF-40FF-4092-ADBB-03011AFBB24F}"/>
              </a:ext>
            </a:extLst>
          </xdr:cNvPr>
          <xdr:cNvSpPr txBox="1"/>
        </xdr:nvSpPr>
        <xdr:spPr>
          <a:xfrm>
            <a:off x="5413513" y="840565"/>
            <a:ext cx="2299252" cy="24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latin typeface="+mn-lt"/>
              </a:rPr>
              <a:t>Account Retention</a:t>
            </a:r>
            <a:r>
              <a:rPr lang="en-PH" sz="1600" b="1" baseline="0">
                <a:solidFill>
                  <a:schemeClr val="bg1"/>
                </a:solidFill>
                <a:latin typeface="+mn-lt"/>
              </a:rPr>
              <a:t> Ratio</a:t>
            </a:r>
            <a:endParaRPr lang="en-PH" sz="1600" b="1">
              <a:solidFill>
                <a:schemeClr val="bg1"/>
              </a:solidFill>
              <a:latin typeface="+mn-lt"/>
            </a:endParaRPr>
          </a:p>
        </xdr:txBody>
      </xdr:sp>
      <xdr:sp macro="" textlink="">
        <xdr:nvSpPr>
          <xdr:cNvPr id="14" name="TextBox 13">
            <a:extLst>
              <a:ext uri="{FF2B5EF4-FFF2-40B4-BE49-F238E27FC236}">
                <a16:creationId xmlns:a16="http://schemas.microsoft.com/office/drawing/2014/main" id="{20BC11D8-D15A-48F8-9679-40623D1719F2}"/>
              </a:ext>
            </a:extLst>
          </xdr:cNvPr>
          <xdr:cNvSpPr txBox="1"/>
        </xdr:nvSpPr>
        <xdr:spPr>
          <a:xfrm>
            <a:off x="7878418" y="840565"/>
            <a:ext cx="2286000" cy="24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latin typeface="+mn-lt"/>
              </a:rPr>
              <a:t>Total Accounts Retained</a:t>
            </a:r>
          </a:p>
        </xdr:txBody>
      </xdr:sp>
      <xdr:sp macro="" textlink="">
        <xdr:nvSpPr>
          <xdr:cNvPr id="15" name="TextBox 14">
            <a:extLst>
              <a:ext uri="{FF2B5EF4-FFF2-40B4-BE49-F238E27FC236}">
                <a16:creationId xmlns:a16="http://schemas.microsoft.com/office/drawing/2014/main" id="{28ADA09F-AB6F-4A6A-98FF-2620BB1DC9AE}"/>
              </a:ext>
            </a:extLst>
          </xdr:cNvPr>
          <xdr:cNvSpPr txBox="1"/>
        </xdr:nvSpPr>
        <xdr:spPr>
          <a:xfrm>
            <a:off x="10343322" y="840565"/>
            <a:ext cx="2292626" cy="246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latin typeface="+mn-lt"/>
              </a:rPr>
              <a:t>Total Premiums Renewed</a:t>
            </a:r>
          </a:p>
        </xdr:txBody>
      </xdr:sp>
    </xdr:grpSp>
    <xdr:clientData/>
  </xdr:twoCellAnchor>
  <xdr:twoCellAnchor editAs="oneCell">
    <xdr:from>
      <xdr:col>3</xdr:col>
      <xdr:colOff>0</xdr:colOff>
      <xdr:row>18</xdr:row>
      <xdr:rowOff>0</xdr:rowOff>
    </xdr:from>
    <xdr:to>
      <xdr:col>3</xdr:col>
      <xdr:colOff>304800</xdr:colOff>
      <xdr:row>19</xdr:row>
      <xdr:rowOff>129540</xdr:rowOff>
    </xdr:to>
    <xdr:sp macro="" textlink="">
      <xdr:nvSpPr>
        <xdr:cNvPr id="17" name="AutoShape 2" descr="Corporate moving and insurance logo">
          <a:extLst>
            <a:ext uri="{FF2B5EF4-FFF2-40B4-BE49-F238E27FC236}">
              <a16:creationId xmlns:a16="http://schemas.microsoft.com/office/drawing/2014/main" id="{E072781C-4B00-4DF7-9D50-DD89720828C5}"/>
            </a:ext>
          </a:extLst>
        </xdr:cNvPr>
        <xdr:cNvSpPr>
          <a:spLocks noChangeAspect="1" noChangeArrowheads="1"/>
        </xdr:cNvSpPr>
      </xdr:nvSpPr>
      <xdr:spPr bwMode="auto">
        <a:xfrm>
          <a:off x="3840480" y="3688080"/>
          <a:ext cx="304800" cy="30670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absolute">
    <xdr:from>
      <xdr:col>2</xdr:col>
      <xdr:colOff>94577</xdr:colOff>
      <xdr:row>9</xdr:row>
      <xdr:rowOff>135627</xdr:rowOff>
    </xdr:from>
    <xdr:to>
      <xdr:col>16</xdr:col>
      <xdr:colOff>2982</xdr:colOff>
      <xdr:row>28</xdr:row>
      <xdr:rowOff>76201</xdr:rowOff>
    </xdr:to>
    <xdr:graphicFrame macro="">
      <xdr:nvGraphicFramePr>
        <xdr:cNvPr id="33" name="Chart 32">
          <a:extLst>
            <a:ext uri="{FF2B5EF4-FFF2-40B4-BE49-F238E27FC236}">
              <a16:creationId xmlns:a16="http://schemas.microsoft.com/office/drawing/2014/main" id="{5547D074-14C3-E91A-90E7-543FBF8E1C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133400</xdr:colOff>
      <xdr:row>5</xdr:row>
      <xdr:rowOff>639246</xdr:rowOff>
    </xdr:from>
    <xdr:to>
      <xdr:col>29</xdr:col>
      <xdr:colOff>189115</xdr:colOff>
      <xdr:row>9</xdr:row>
      <xdr:rowOff>85767</xdr:rowOff>
    </xdr:to>
    <xdr:grpSp>
      <xdr:nvGrpSpPr>
        <xdr:cNvPr id="72" name="Group 71">
          <a:extLst>
            <a:ext uri="{FF2B5EF4-FFF2-40B4-BE49-F238E27FC236}">
              <a16:creationId xmlns:a16="http://schemas.microsoft.com/office/drawing/2014/main" id="{AA0B0F19-D484-F789-866C-9719754E63D0}"/>
            </a:ext>
          </a:extLst>
        </xdr:cNvPr>
        <xdr:cNvGrpSpPr/>
      </xdr:nvGrpSpPr>
      <xdr:grpSpPr>
        <a:xfrm>
          <a:off x="3958640" y="2087046"/>
          <a:ext cx="18450395" cy="894321"/>
          <a:chOff x="4918589" y="1571668"/>
          <a:chExt cx="17288336" cy="378363"/>
        </a:xfrm>
      </xdr:grpSpPr>
      <xdr:grpSp>
        <xdr:nvGrpSpPr>
          <xdr:cNvPr id="37" name="Group 36">
            <a:extLst>
              <a:ext uri="{FF2B5EF4-FFF2-40B4-BE49-F238E27FC236}">
                <a16:creationId xmlns:a16="http://schemas.microsoft.com/office/drawing/2014/main" id="{DCB26B8A-DB7D-48E9-0FBD-5129548F895F}"/>
              </a:ext>
            </a:extLst>
          </xdr:cNvPr>
          <xdr:cNvGrpSpPr/>
        </xdr:nvGrpSpPr>
        <xdr:grpSpPr>
          <a:xfrm>
            <a:off x="4918589" y="1571668"/>
            <a:ext cx="17288336" cy="378363"/>
            <a:chOff x="2989384" y="1534845"/>
            <a:chExt cx="9727200" cy="279384"/>
          </a:xfrm>
        </xdr:grpSpPr>
        <mc:AlternateContent xmlns:mc="http://schemas.openxmlformats.org/markup-compatibility/2006" xmlns:a14="http://schemas.microsoft.com/office/drawing/2010/main">
          <mc:Choice Requires="a14">
            <xdr:graphicFrame macro="">
              <xdr:nvGraphicFramePr>
                <xdr:cNvPr id="35" name="MonthName 4">
                  <a:extLst>
                    <a:ext uri="{FF2B5EF4-FFF2-40B4-BE49-F238E27FC236}">
                      <a16:creationId xmlns:a16="http://schemas.microsoft.com/office/drawing/2014/main" id="{436DBCDF-C3FA-040A-D893-F01326594BFC}"/>
                    </a:ext>
                  </a:extLst>
                </xdr:cNvPr>
                <xdr:cNvGraphicFramePr/>
              </xdr:nvGraphicFramePr>
              <xdr:xfrm>
                <a:off x="2989384" y="1667908"/>
                <a:ext cx="9727200" cy="146321"/>
              </xdr:xfrm>
              <a:graphic>
                <a:graphicData uri="http://schemas.microsoft.com/office/drawing/2010/slicer">
                  <sle:slicer xmlns:sle="http://schemas.microsoft.com/office/drawing/2010/slicer" name="MonthName 4"/>
                </a:graphicData>
              </a:graphic>
            </xdr:graphicFrame>
          </mc:Choice>
          <mc:Fallback xmlns="">
            <xdr:sp macro="" textlink="">
              <xdr:nvSpPr>
                <xdr:cNvPr id="0" name=""/>
                <xdr:cNvSpPr>
                  <a:spLocks noTextEdit="1"/>
                </xdr:cNvSpPr>
              </xdr:nvSpPr>
              <xdr:spPr>
                <a:xfrm>
                  <a:off x="3945577" y="2497097"/>
                  <a:ext cx="18438421" cy="458689"/>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36" name="Rectangle 35">
              <a:extLst>
                <a:ext uri="{FF2B5EF4-FFF2-40B4-BE49-F238E27FC236}">
                  <a16:creationId xmlns:a16="http://schemas.microsoft.com/office/drawing/2014/main" id="{3B2CAB50-E229-4E6B-BF9C-C0502B35293A}"/>
                </a:ext>
              </a:extLst>
            </xdr:cNvPr>
            <xdr:cNvSpPr/>
          </xdr:nvSpPr>
          <xdr:spPr>
            <a:xfrm>
              <a:off x="2993253" y="1534845"/>
              <a:ext cx="9713774" cy="133870"/>
            </a:xfrm>
            <a:prstGeom prst="rect">
              <a:avLst/>
            </a:prstGeom>
            <a:solidFill>
              <a:schemeClr val="accent1">
                <a:lumMod val="75000"/>
              </a:schemeClr>
            </a:solid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Black" panose="020B0A04020102020204" pitchFamily="34" charset="0"/>
                </a:rPr>
                <a:t>MONTH</a:t>
              </a:r>
            </a:p>
          </xdr:txBody>
        </xdr:sp>
      </xdr:grpSp>
      <xdr:sp macro="[0]!ClearRetentionMonthSlicer" textlink="">
        <xdr:nvSpPr>
          <xdr:cNvPr id="54" name="Rectangle: Rounded Corners 53">
            <a:extLst>
              <a:ext uri="{FF2B5EF4-FFF2-40B4-BE49-F238E27FC236}">
                <a16:creationId xmlns:a16="http://schemas.microsoft.com/office/drawing/2014/main" id="{95991D1E-C11A-4AE1-A2B3-766C174BCA3B}"/>
              </a:ext>
            </a:extLst>
          </xdr:cNvPr>
          <xdr:cNvSpPr/>
        </xdr:nvSpPr>
        <xdr:spPr>
          <a:xfrm>
            <a:off x="21039669" y="1596555"/>
            <a:ext cx="586378" cy="122035"/>
          </a:xfrm>
          <a:prstGeom prst="roundRect">
            <a:avLst/>
          </a:prstGeom>
          <a:solidFill>
            <a:schemeClr val="accent1">
              <a:lumMod val="7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00"/>
              <a:t>CLEAR</a:t>
            </a:r>
          </a:p>
        </xdr:txBody>
      </xdr:sp>
    </xdr:grpSp>
    <xdr:clientData/>
  </xdr:twoCellAnchor>
  <xdr:twoCellAnchor editAs="absolute">
    <xdr:from>
      <xdr:col>0</xdr:col>
      <xdr:colOff>282806</xdr:colOff>
      <xdr:row>2</xdr:row>
      <xdr:rowOff>66586</xdr:rowOff>
    </xdr:from>
    <xdr:to>
      <xdr:col>0</xdr:col>
      <xdr:colOff>3351491</xdr:colOff>
      <xdr:row>12</xdr:row>
      <xdr:rowOff>17282</xdr:rowOff>
    </xdr:to>
    <xdr:pic>
      <xdr:nvPicPr>
        <xdr:cNvPr id="62" name="Picture 61">
          <a:extLst>
            <a:ext uri="{FF2B5EF4-FFF2-40B4-BE49-F238E27FC236}">
              <a16:creationId xmlns:a16="http://schemas.microsoft.com/office/drawing/2014/main" id="{99498C07-7750-3E19-C600-D70F7D07E4DB}"/>
            </a:ext>
          </a:extLst>
        </xdr:cNvPr>
        <xdr:cNvPicPr preferRelativeResize="0">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bwMode="auto">
        <a:xfrm>
          <a:off x="277091" y="359956"/>
          <a:ext cx="3074400" cy="3010126"/>
        </a:xfrm>
        <a:prstGeom prst="rect">
          <a:avLst/>
        </a:prstGeom>
        <a:noFill/>
        <a:ln w="28575">
          <a:solidFill>
            <a:srgbClr val="0D3B4F"/>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254732</xdr:colOff>
      <xdr:row>17</xdr:row>
      <xdr:rowOff>135362</xdr:rowOff>
    </xdr:from>
    <xdr:to>
      <xdr:col>0</xdr:col>
      <xdr:colOff>3342031</xdr:colOff>
      <xdr:row>56</xdr:row>
      <xdr:rowOff>92999</xdr:rowOff>
    </xdr:to>
    <xdr:grpSp>
      <xdr:nvGrpSpPr>
        <xdr:cNvPr id="71" name="Group 70">
          <a:extLst>
            <a:ext uri="{FF2B5EF4-FFF2-40B4-BE49-F238E27FC236}">
              <a16:creationId xmlns:a16="http://schemas.microsoft.com/office/drawing/2014/main" id="{9C4DB412-994A-C5EB-FA55-C6750210CBD4}"/>
            </a:ext>
          </a:extLst>
        </xdr:cNvPr>
        <xdr:cNvGrpSpPr/>
      </xdr:nvGrpSpPr>
      <xdr:grpSpPr>
        <a:xfrm>
          <a:off x="254732" y="4250162"/>
          <a:ext cx="3087299" cy="7425237"/>
          <a:chOff x="258542" y="4250162"/>
          <a:chExt cx="3087299" cy="7411902"/>
        </a:xfrm>
      </xdr:grpSpPr>
      <xdr:sp macro="" textlink="">
        <xdr:nvSpPr>
          <xdr:cNvPr id="67" name="Rectangle: Rounded Corners 66">
            <a:hlinkClick xmlns:r="http://schemas.openxmlformats.org/officeDocument/2006/relationships" r:id="rId3"/>
            <a:extLst>
              <a:ext uri="{FF2B5EF4-FFF2-40B4-BE49-F238E27FC236}">
                <a16:creationId xmlns:a16="http://schemas.microsoft.com/office/drawing/2014/main" id="{ACF324C7-DBF9-BAB8-2486-2200FADE6B75}"/>
              </a:ext>
            </a:extLst>
          </xdr:cNvPr>
          <xdr:cNvSpPr>
            <a:spLocks noChangeAspect="1"/>
          </xdr:cNvSpPr>
        </xdr:nvSpPr>
        <xdr:spPr>
          <a:xfrm>
            <a:off x="258542" y="4250162"/>
            <a:ext cx="3087299" cy="962893"/>
          </a:xfrm>
          <a:prstGeom prst="roundRect">
            <a:avLst/>
          </a:prstGeom>
          <a:solidFill>
            <a:schemeClr val="lt1"/>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indent="0" algn="ctr"/>
            <a:r>
              <a:rPr lang="en-PH" sz="1800">
                <a:solidFill>
                  <a:schemeClr val="accent1">
                    <a:lumMod val="75000"/>
                  </a:schemeClr>
                </a:solidFill>
                <a:latin typeface="Arial Black" panose="020B0A04020102020204" pitchFamily="34" charset="0"/>
                <a:ea typeface="+mn-ea"/>
                <a:cs typeface="+mn-cs"/>
              </a:rPr>
              <a:t>Overview</a:t>
            </a:r>
          </a:p>
        </xdr:txBody>
      </xdr:sp>
      <xdr:sp macro="" textlink="">
        <xdr:nvSpPr>
          <xdr:cNvPr id="68" name="Rectangle: Rounded Corners 67">
            <a:hlinkClick xmlns:r="http://schemas.openxmlformats.org/officeDocument/2006/relationships" r:id="rId4"/>
            <a:extLst>
              <a:ext uri="{FF2B5EF4-FFF2-40B4-BE49-F238E27FC236}">
                <a16:creationId xmlns:a16="http://schemas.microsoft.com/office/drawing/2014/main" id="{CE90721D-7C99-1A0C-11E6-608B279F5FE7}"/>
              </a:ext>
            </a:extLst>
          </xdr:cNvPr>
          <xdr:cNvSpPr>
            <a:spLocks noChangeAspect="1"/>
          </xdr:cNvSpPr>
        </xdr:nvSpPr>
        <xdr:spPr>
          <a:xfrm>
            <a:off x="258542" y="6444622"/>
            <a:ext cx="3087299" cy="868905"/>
          </a:xfrm>
          <a:prstGeom prst="roundRect">
            <a:avLst/>
          </a:prstGeom>
          <a:solidFill>
            <a:schemeClr val="lt1"/>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PH" sz="1800">
                <a:solidFill>
                  <a:schemeClr val="accent1">
                    <a:lumMod val="75000"/>
                  </a:schemeClr>
                </a:solidFill>
                <a:latin typeface="Arial Black" panose="020B0A04020102020204" pitchFamily="34" charset="0"/>
              </a:rPr>
              <a:t>Loss Ratio Analysis</a:t>
            </a:r>
          </a:p>
        </xdr:txBody>
      </xdr:sp>
      <xdr:sp macro="" textlink="">
        <xdr:nvSpPr>
          <xdr:cNvPr id="69" name="Rectangle: Rounded Corners 68">
            <a:hlinkClick xmlns:r="http://schemas.openxmlformats.org/officeDocument/2006/relationships" r:id="rId5"/>
            <a:extLst>
              <a:ext uri="{FF2B5EF4-FFF2-40B4-BE49-F238E27FC236}">
                <a16:creationId xmlns:a16="http://schemas.microsoft.com/office/drawing/2014/main" id="{356705B5-4BAE-59EC-1585-B92C9411E852}"/>
              </a:ext>
            </a:extLst>
          </xdr:cNvPr>
          <xdr:cNvSpPr>
            <a:spLocks noChangeAspect="1"/>
          </xdr:cNvSpPr>
        </xdr:nvSpPr>
        <xdr:spPr>
          <a:xfrm>
            <a:off x="258542" y="8545094"/>
            <a:ext cx="3087299" cy="969105"/>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PH" sz="1800">
                <a:solidFill>
                  <a:schemeClr val="accent1">
                    <a:lumMod val="75000"/>
                  </a:schemeClr>
                </a:solidFill>
                <a:latin typeface="Arial Black" panose="020B0A04020102020204" pitchFamily="34" charset="0"/>
              </a:rPr>
              <a:t>Hit Ratio Analysis</a:t>
            </a:r>
          </a:p>
        </xdr:txBody>
      </xdr:sp>
      <xdr:sp macro="" textlink="">
        <xdr:nvSpPr>
          <xdr:cNvPr id="70" name="Rectangle: Rounded Corners 69">
            <a:extLst>
              <a:ext uri="{FF2B5EF4-FFF2-40B4-BE49-F238E27FC236}">
                <a16:creationId xmlns:a16="http://schemas.microsoft.com/office/drawing/2014/main" id="{51453534-EFDE-A1EB-09A9-2F1B2992E987}"/>
              </a:ext>
            </a:extLst>
          </xdr:cNvPr>
          <xdr:cNvSpPr>
            <a:spLocks noChangeAspect="1"/>
          </xdr:cNvSpPr>
        </xdr:nvSpPr>
        <xdr:spPr>
          <a:xfrm>
            <a:off x="258542" y="10745767"/>
            <a:ext cx="3087299" cy="916297"/>
          </a:xfrm>
          <a:prstGeom prst="roundRect">
            <a:avLst/>
          </a:prstGeom>
          <a:gradFill>
            <a:gsLst>
              <a:gs pos="0">
                <a:schemeClr val="bg1"/>
              </a:gs>
              <a:gs pos="42000">
                <a:schemeClr val="bg2">
                  <a:lumMod val="75000"/>
                </a:schemeClr>
              </a:gs>
              <a:gs pos="74000">
                <a:srgbClr val="999999"/>
              </a:gs>
              <a:gs pos="100000">
                <a:srgbClr val="7B7B7B"/>
              </a:gs>
            </a:gsLst>
            <a:lin ang="5400000" scaled="1"/>
          </a:gradFill>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PH" sz="1800">
                <a:solidFill>
                  <a:schemeClr val="accent1">
                    <a:lumMod val="75000"/>
                  </a:schemeClr>
                </a:solidFill>
                <a:latin typeface="Arial Black" panose="020B0A04020102020204" pitchFamily="34" charset="0"/>
                <a:ea typeface="+mn-ea"/>
                <a:cs typeface="+mn-cs"/>
              </a:rPr>
              <a:t>Retention Analysis</a:t>
            </a:r>
          </a:p>
        </xdr:txBody>
      </xdr:sp>
    </xdr:grpSp>
    <xdr:clientData/>
  </xdr:twoCellAnchor>
  <xdr:twoCellAnchor editAs="absolute">
    <xdr:from>
      <xdr:col>1</xdr:col>
      <xdr:colOff>102870</xdr:colOff>
      <xdr:row>1</xdr:row>
      <xdr:rowOff>58760</xdr:rowOff>
    </xdr:from>
    <xdr:to>
      <xdr:col>29</xdr:col>
      <xdr:colOff>243840</xdr:colOff>
      <xdr:row>4</xdr:row>
      <xdr:rowOff>506730</xdr:rowOff>
    </xdr:to>
    <xdr:grpSp>
      <xdr:nvGrpSpPr>
        <xdr:cNvPr id="74" name="Group 73">
          <a:extLst>
            <a:ext uri="{FF2B5EF4-FFF2-40B4-BE49-F238E27FC236}">
              <a16:creationId xmlns:a16="http://schemas.microsoft.com/office/drawing/2014/main" id="{1D3B5FDB-F5CC-715C-D6AF-3A06255B76A5}"/>
            </a:ext>
          </a:extLst>
        </xdr:cNvPr>
        <xdr:cNvGrpSpPr/>
      </xdr:nvGrpSpPr>
      <xdr:grpSpPr>
        <a:xfrm>
          <a:off x="3775710" y="165440"/>
          <a:ext cx="18688050" cy="1118530"/>
          <a:chOff x="2783722" y="116541"/>
          <a:chExt cx="12474207" cy="1111624"/>
        </a:xfrm>
      </xdr:grpSpPr>
      <xdr:sp macro="" textlink="">
        <xdr:nvSpPr>
          <xdr:cNvPr id="76" name="Rectangle 75">
            <a:extLst>
              <a:ext uri="{FF2B5EF4-FFF2-40B4-BE49-F238E27FC236}">
                <a16:creationId xmlns:a16="http://schemas.microsoft.com/office/drawing/2014/main" id="{2D10BAF6-351D-1FFB-3983-7627343A4594}"/>
              </a:ext>
            </a:extLst>
          </xdr:cNvPr>
          <xdr:cNvSpPr/>
        </xdr:nvSpPr>
        <xdr:spPr>
          <a:xfrm>
            <a:off x="2832847" y="116541"/>
            <a:ext cx="12425082" cy="1111624"/>
          </a:xfrm>
          <a:prstGeom prst="rect">
            <a:avLst/>
          </a:prstGeom>
          <a:effectLst>
            <a:outerShdw blurRad="88900" dist="76200" dir="30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sp macro="" textlink="">
        <xdr:nvSpPr>
          <xdr:cNvPr id="77" name="TextBox 76">
            <a:extLst>
              <a:ext uri="{FF2B5EF4-FFF2-40B4-BE49-F238E27FC236}">
                <a16:creationId xmlns:a16="http://schemas.microsoft.com/office/drawing/2014/main" id="{0C918980-9236-403F-3BE7-1A9563AC18D3}"/>
              </a:ext>
            </a:extLst>
          </xdr:cNvPr>
          <xdr:cNvSpPr txBox="1"/>
        </xdr:nvSpPr>
        <xdr:spPr>
          <a:xfrm>
            <a:off x="2783722" y="177636"/>
            <a:ext cx="12420988" cy="921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3600">
                <a:solidFill>
                  <a:schemeClr val="bg1"/>
                </a:solidFill>
                <a:effectLst>
                  <a:outerShdw blurRad="88900" dist="50800" dir="2700000" algn="tl" rotWithShape="0">
                    <a:prstClr val="black">
                      <a:alpha val="40000"/>
                    </a:prstClr>
                  </a:outerShdw>
                </a:effectLst>
                <a:latin typeface="Arial Black" panose="020B0A04020102020204" pitchFamily="34" charset="0"/>
              </a:rPr>
              <a:t>Commercial Insurance Dashboard</a:t>
            </a:r>
          </a:p>
        </xdr:txBody>
      </xdr:sp>
    </xdr:grpSp>
    <xdr:clientData/>
  </xdr:twoCellAnchor>
  <xdr:twoCellAnchor editAs="absolute">
    <xdr:from>
      <xdr:col>28</xdr:col>
      <xdr:colOff>79314</xdr:colOff>
      <xdr:row>2</xdr:row>
      <xdr:rowOff>91441</xdr:rowOff>
    </xdr:from>
    <xdr:to>
      <xdr:col>29</xdr:col>
      <xdr:colOff>53892</xdr:colOff>
      <xdr:row>4</xdr:row>
      <xdr:rowOff>198633</xdr:rowOff>
    </xdr:to>
    <xdr:pic macro="[0]!ExitFullScreenDashboard">
      <xdr:nvPicPr>
        <xdr:cNvPr id="16" name="NormalScreen-Retention" hidden="1">
          <a:extLst>
            <a:ext uri="{FF2B5EF4-FFF2-40B4-BE49-F238E27FC236}">
              <a16:creationId xmlns:a16="http://schemas.microsoft.com/office/drawing/2014/main" id="{0AA86F7C-CFC9-39DF-456D-E2A72D887296}"/>
            </a:ext>
          </a:extLst>
        </xdr:cNvPr>
        <xdr:cNvPicPr>
          <a:picLocks noChangeAspect="1"/>
        </xdr:cNvPicPr>
      </xdr:nvPicPr>
      <xdr:blipFill>
        <a:blip xmlns:r="http://schemas.openxmlformats.org/officeDocument/2006/relationships" r:embed="rId6">
          <a:lum bright="70000" contrast="-70000"/>
          <a:extLst>
            <a:ext uri="{28A0092B-C50C-407E-A947-70E740481C1C}">
              <a14:useLocalDpi xmlns:a14="http://schemas.microsoft.com/office/drawing/2010/main" val="0"/>
            </a:ext>
          </a:extLst>
        </a:blip>
        <a:srcRect/>
        <a:stretch/>
      </xdr:blipFill>
      <xdr:spPr>
        <a:xfrm>
          <a:off x="21666774" y="381001"/>
          <a:ext cx="584178" cy="583442"/>
        </a:xfrm>
        <a:prstGeom prst="rect">
          <a:avLst/>
        </a:prstGeom>
        <a:noFill/>
        <a:ln w="28575">
          <a:noFill/>
        </a:ln>
      </xdr:spPr>
    </xdr:pic>
    <xdr:clientData/>
  </xdr:twoCellAnchor>
  <xdr:twoCellAnchor editAs="absolute">
    <xdr:from>
      <xdr:col>28</xdr:col>
      <xdr:colOff>79314</xdr:colOff>
      <xdr:row>2</xdr:row>
      <xdr:rowOff>91441</xdr:rowOff>
    </xdr:from>
    <xdr:to>
      <xdr:col>29</xdr:col>
      <xdr:colOff>53892</xdr:colOff>
      <xdr:row>4</xdr:row>
      <xdr:rowOff>198633</xdr:rowOff>
    </xdr:to>
    <xdr:pic macro="[0]!FullScreenDashboard">
      <xdr:nvPicPr>
        <xdr:cNvPr id="20" name="FullScreen-Retention">
          <a:extLst>
            <a:ext uri="{FF2B5EF4-FFF2-40B4-BE49-F238E27FC236}">
              <a16:creationId xmlns:a16="http://schemas.microsoft.com/office/drawing/2014/main" id="{D165386F-D44A-CCC9-62CF-25293B996CB9}"/>
            </a:ext>
          </a:extLst>
        </xdr:cNvPr>
        <xdr:cNvPicPr>
          <a:picLocks noChangeAspect="1"/>
        </xdr:cNvPicPr>
      </xdr:nvPicPr>
      <xdr:blipFill>
        <a:blip xmlns:r="http://schemas.openxmlformats.org/officeDocument/2006/relationships" r:embed="rId7">
          <a:lum bright="70000" contrast="-70000"/>
          <a:extLst>
            <a:ext uri="{28A0092B-C50C-407E-A947-70E740481C1C}">
              <a14:useLocalDpi xmlns:a14="http://schemas.microsoft.com/office/drawing/2010/main" val="0"/>
            </a:ext>
          </a:extLst>
        </a:blip>
        <a:srcRect/>
        <a:stretch/>
      </xdr:blipFill>
      <xdr:spPr>
        <a:xfrm>
          <a:off x="21666774" y="381001"/>
          <a:ext cx="584178" cy="583442"/>
        </a:xfrm>
        <a:prstGeom prst="rect">
          <a:avLst/>
        </a:prstGeom>
        <a:ln w="28575">
          <a:noFill/>
        </a:ln>
      </xdr:spPr>
    </xdr:pic>
    <xdr:clientData/>
  </xdr:twoCellAnchor>
  <xdr:twoCellAnchor editAs="absolute">
    <xdr:from>
      <xdr:col>16</xdr:col>
      <xdr:colOff>21473</xdr:colOff>
      <xdr:row>9</xdr:row>
      <xdr:rowOff>135626</xdr:rowOff>
    </xdr:from>
    <xdr:to>
      <xdr:col>22</xdr:col>
      <xdr:colOff>117953</xdr:colOff>
      <xdr:row>26</xdr:row>
      <xdr:rowOff>56988</xdr:rowOff>
    </xdr:to>
    <xdr:graphicFrame macro="">
      <xdr:nvGraphicFramePr>
        <xdr:cNvPr id="19" name="Chart 18">
          <a:extLst>
            <a:ext uri="{FF2B5EF4-FFF2-40B4-BE49-F238E27FC236}">
              <a16:creationId xmlns:a16="http://schemas.microsoft.com/office/drawing/2014/main" id="{25E2B2F5-3821-4628-B648-393E63033B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22</xdr:col>
      <xdr:colOff>136421</xdr:colOff>
      <xdr:row>9</xdr:row>
      <xdr:rowOff>135626</xdr:rowOff>
    </xdr:from>
    <xdr:to>
      <xdr:col>29</xdr:col>
      <xdr:colOff>198746</xdr:colOff>
      <xdr:row>26</xdr:row>
      <xdr:rowOff>56988</xdr:rowOff>
    </xdr:to>
    <xdr:graphicFrame macro="">
      <xdr:nvGraphicFramePr>
        <xdr:cNvPr id="21" name="Chart 20">
          <a:extLst>
            <a:ext uri="{FF2B5EF4-FFF2-40B4-BE49-F238E27FC236}">
              <a16:creationId xmlns:a16="http://schemas.microsoft.com/office/drawing/2014/main" id="{6F9D9913-674C-4809-98E9-F69EF10719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16</xdr:col>
      <xdr:colOff>21017</xdr:colOff>
      <xdr:row>9</xdr:row>
      <xdr:rowOff>135371</xdr:rowOff>
    </xdr:from>
    <xdr:to>
      <xdr:col>22</xdr:col>
      <xdr:colOff>122137</xdr:colOff>
      <xdr:row>26</xdr:row>
      <xdr:rowOff>53412</xdr:rowOff>
    </xdr:to>
    <xdr:graphicFrame macro="">
      <xdr:nvGraphicFramePr>
        <xdr:cNvPr id="22" name="Chart 21" hidden="1">
          <a:extLst>
            <a:ext uri="{FF2B5EF4-FFF2-40B4-BE49-F238E27FC236}">
              <a16:creationId xmlns:a16="http://schemas.microsoft.com/office/drawing/2014/main" id="{C926AE6F-B043-4058-98FB-CDB024B061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22</xdr:col>
      <xdr:colOff>137073</xdr:colOff>
      <xdr:row>9</xdr:row>
      <xdr:rowOff>134646</xdr:rowOff>
    </xdr:from>
    <xdr:to>
      <xdr:col>29</xdr:col>
      <xdr:colOff>199398</xdr:colOff>
      <xdr:row>26</xdr:row>
      <xdr:rowOff>55834</xdr:rowOff>
    </xdr:to>
    <xdr:graphicFrame macro="">
      <xdr:nvGraphicFramePr>
        <xdr:cNvPr id="23" name="Chart 22" hidden="1">
          <a:extLst>
            <a:ext uri="{FF2B5EF4-FFF2-40B4-BE49-F238E27FC236}">
              <a16:creationId xmlns:a16="http://schemas.microsoft.com/office/drawing/2014/main" id="{A5751EED-DC75-418A-8486-67222047A5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16</xdr:col>
      <xdr:colOff>21473</xdr:colOff>
      <xdr:row>26</xdr:row>
      <xdr:rowOff>112754</xdr:rowOff>
    </xdr:from>
    <xdr:to>
      <xdr:col>22</xdr:col>
      <xdr:colOff>117953</xdr:colOff>
      <xdr:row>42</xdr:row>
      <xdr:rowOff>16278</xdr:rowOff>
    </xdr:to>
    <xdr:graphicFrame macro="">
      <xdr:nvGraphicFramePr>
        <xdr:cNvPr id="24" name="Chart 23">
          <a:extLst>
            <a:ext uri="{FF2B5EF4-FFF2-40B4-BE49-F238E27FC236}">
              <a16:creationId xmlns:a16="http://schemas.microsoft.com/office/drawing/2014/main" id="{D86B4822-4B1B-4E4A-B60F-630A475726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22</xdr:col>
      <xdr:colOff>139674</xdr:colOff>
      <xdr:row>26</xdr:row>
      <xdr:rowOff>112754</xdr:rowOff>
    </xdr:from>
    <xdr:to>
      <xdr:col>29</xdr:col>
      <xdr:colOff>200094</xdr:colOff>
      <xdr:row>42</xdr:row>
      <xdr:rowOff>16278</xdr:rowOff>
    </xdr:to>
    <xdr:graphicFrame macro="">
      <xdr:nvGraphicFramePr>
        <xdr:cNvPr id="25" name="Chart 24">
          <a:extLst>
            <a:ext uri="{FF2B5EF4-FFF2-40B4-BE49-F238E27FC236}">
              <a16:creationId xmlns:a16="http://schemas.microsoft.com/office/drawing/2014/main" id="{2EC6F2A7-3926-4770-B125-6F6D9DC3E8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absolute">
    <xdr:from>
      <xdr:col>16</xdr:col>
      <xdr:colOff>16326</xdr:colOff>
      <xdr:row>26</xdr:row>
      <xdr:rowOff>112969</xdr:rowOff>
    </xdr:from>
    <xdr:to>
      <xdr:col>22</xdr:col>
      <xdr:colOff>123777</xdr:colOff>
      <xdr:row>42</xdr:row>
      <xdr:rowOff>16494</xdr:rowOff>
    </xdr:to>
    <xdr:graphicFrame macro="">
      <xdr:nvGraphicFramePr>
        <xdr:cNvPr id="26" name="Chart 25" hidden="1">
          <a:extLst>
            <a:ext uri="{FF2B5EF4-FFF2-40B4-BE49-F238E27FC236}">
              <a16:creationId xmlns:a16="http://schemas.microsoft.com/office/drawing/2014/main" id="{2BB948A9-0F7B-46FC-89EF-8A32587AD4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22</xdr:col>
      <xdr:colOff>136208</xdr:colOff>
      <xdr:row>26</xdr:row>
      <xdr:rowOff>114444</xdr:rowOff>
    </xdr:from>
    <xdr:to>
      <xdr:col>29</xdr:col>
      <xdr:colOff>198533</xdr:colOff>
      <xdr:row>42</xdr:row>
      <xdr:rowOff>19873</xdr:rowOff>
    </xdr:to>
    <xdr:graphicFrame macro="">
      <xdr:nvGraphicFramePr>
        <xdr:cNvPr id="27" name="Chart 26" hidden="1">
          <a:extLst>
            <a:ext uri="{FF2B5EF4-FFF2-40B4-BE49-F238E27FC236}">
              <a16:creationId xmlns:a16="http://schemas.microsoft.com/office/drawing/2014/main" id="{A9A6BCD1-EE28-463D-87E2-2D4BE64091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absolute">
    <xdr:from>
      <xdr:col>16</xdr:col>
      <xdr:colOff>21473</xdr:colOff>
      <xdr:row>42</xdr:row>
      <xdr:rowOff>53910</xdr:rowOff>
    </xdr:from>
    <xdr:to>
      <xdr:col>29</xdr:col>
      <xdr:colOff>210590</xdr:colOff>
      <xdr:row>61</xdr:row>
      <xdr:rowOff>125730</xdr:rowOff>
    </xdr:to>
    <xdr:grpSp>
      <xdr:nvGrpSpPr>
        <xdr:cNvPr id="47" name="Group 46">
          <a:extLst>
            <a:ext uri="{FF2B5EF4-FFF2-40B4-BE49-F238E27FC236}">
              <a16:creationId xmlns:a16="http://schemas.microsoft.com/office/drawing/2014/main" id="{FA1528A8-A3B6-7A02-223A-FA3C299E94ED}"/>
            </a:ext>
          </a:extLst>
        </xdr:cNvPr>
        <xdr:cNvGrpSpPr/>
      </xdr:nvGrpSpPr>
      <xdr:grpSpPr>
        <a:xfrm>
          <a:off x="12670673" y="9075990"/>
          <a:ext cx="9759837" cy="3546540"/>
          <a:chOff x="3920333" y="7471982"/>
          <a:chExt cx="8716609" cy="2915331"/>
        </a:xfrm>
      </xdr:grpSpPr>
      <xdr:grpSp>
        <xdr:nvGrpSpPr>
          <xdr:cNvPr id="45" name="Group 44">
            <a:extLst>
              <a:ext uri="{FF2B5EF4-FFF2-40B4-BE49-F238E27FC236}">
                <a16:creationId xmlns:a16="http://schemas.microsoft.com/office/drawing/2014/main" id="{6B74EE87-0DCB-EB8D-D714-A9A0DD3777D1}"/>
              </a:ext>
            </a:extLst>
          </xdr:cNvPr>
          <xdr:cNvGrpSpPr/>
        </xdr:nvGrpSpPr>
        <xdr:grpSpPr>
          <a:xfrm>
            <a:off x="3920333" y="7471982"/>
            <a:ext cx="8716609" cy="2915331"/>
            <a:chOff x="3916357" y="7526647"/>
            <a:chExt cx="8719591" cy="2954094"/>
          </a:xfrm>
        </xdr:grpSpPr>
        <xdr:grpSp>
          <xdr:nvGrpSpPr>
            <xdr:cNvPr id="38" name="Group 37">
              <a:extLst>
                <a:ext uri="{FF2B5EF4-FFF2-40B4-BE49-F238E27FC236}">
                  <a16:creationId xmlns:a16="http://schemas.microsoft.com/office/drawing/2014/main" id="{6510CFDF-0DAE-A2DA-0813-F3DA79A43493}"/>
                </a:ext>
              </a:extLst>
            </xdr:cNvPr>
            <xdr:cNvGrpSpPr/>
          </xdr:nvGrpSpPr>
          <xdr:grpSpPr>
            <a:xfrm>
              <a:off x="3916357" y="7526647"/>
              <a:ext cx="8719591" cy="2954094"/>
              <a:chOff x="3916129" y="7512710"/>
              <a:chExt cx="8718448" cy="2928731"/>
            </a:xfrm>
          </xdr:grpSpPr>
          <xdr:grpSp>
            <xdr:nvGrpSpPr>
              <xdr:cNvPr id="30" name="Group 29">
                <a:extLst>
                  <a:ext uri="{FF2B5EF4-FFF2-40B4-BE49-F238E27FC236}">
                    <a16:creationId xmlns:a16="http://schemas.microsoft.com/office/drawing/2014/main" id="{55590837-6AC3-0C27-A4AF-1113D8369FE5}"/>
                  </a:ext>
                </a:extLst>
              </xdr:cNvPr>
              <xdr:cNvGrpSpPr/>
            </xdr:nvGrpSpPr>
            <xdr:grpSpPr>
              <a:xfrm>
                <a:off x="3916129" y="7512710"/>
                <a:ext cx="8718448" cy="2928731"/>
                <a:chOff x="3950955" y="5577371"/>
                <a:chExt cx="8711760" cy="2660131"/>
              </a:xfrm>
            </xdr:grpSpPr>
            <xdr:graphicFrame macro="">
              <xdr:nvGraphicFramePr>
                <xdr:cNvPr id="28" name="Chart 27">
                  <a:extLst>
                    <a:ext uri="{FF2B5EF4-FFF2-40B4-BE49-F238E27FC236}">
                      <a16:creationId xmlns:a16="http://schemas.microsoft.com/office/drawing/2014/main" id="{15A779C7-100F-4666-9ED8-6FE392335849}"/>
                    </a:ext>
                  </a:extLst>
                </xdr:cNvPr>
                <xdr:cNvGraphicFramePr>
                  <a:graphicFrameLocks/>
                </xdr:cNvGraphicFramePr>
              </xdr:nvGraphicFramePr>
              <xdr:xfrm>
                <a:off x="3950955" y="5577371"/>
                <a:ext cx="5200274" cy="2660130"/>
              </xdr:xfrm>
              <a:graphic>
                <a:graphicData uri="http://schemas.openxmlformats.org/drawingml/2006/chart">
                  <c:chart xmlns:c="http://schemas.openxmlformats.org/drawingml/2006/chart" xmlns:r="http://schemas.openxmlformats.org/officeDocument/2006/relationships" r:id="rId16"/>
                </a:graphicData>
              </a:graphic>
            </xdr:graphicFrame>
            <xdr:graphicFrame macro="">
              <xdr:nvGraphicFramePr>
                <xdr:cNvPr id="9" name="Chart 8">
                  <a:extLst>
                    <a:ext uri="{FF2B5EF4-FFF2-40B4-BE49-F238E27FC236}">
                      <a16:creationId xmlns:a16="http://schemas.microsoft.com/office/drawing/2014/main" id="{2526EC34-5AD2-4F20-952F-8821332E4D16}"/>
                    </a:ext>
                  </a:extLst>
                </xdr:cNvPr>
                <xdr:cNvGraphicFramePr>
                  <a:graphicFrameLocks/>
                </xdr:cNvGraphicFramePr>
              </xdr:nvGraphicFramePr>
              <xdr:xfrm>
                <a:off x="9150182" y="5577372"/>
                <a:ext cx="3512533" cy="2660130"/>
              </xdr:xfrm>
              <a:graphic>
                <a:graphicData uri="http://schemas.openxmlformats.org/drawingml/2006/chart">
                  <c:chart xmlns:c="http://schemas.openxmlformats.org/drawingml/2006/chart" xmlns:r="http://schemas.openxmlformats.org/officeDocument/2006/relationships" r:id="rId17"/>
                </a:graphicData>
              </a:graphic>
            </xdr:graphicFrame>
          </xdr:grpSp>
          <mc:AlternateContent xmlns:mc="http://schemas.openxmlformats.org/markup-compatibility/2006" xmlns:a14="http://schemas.microsoft.com/office/drawing/2010/main">
            <mc:Choice Requires="a14">
              <xdr:graphicFrame macro="">
                <xdr:nvGraphicFramePr>
                  <xdr:cNvPr id="34" name="Line Category 3">
                    <a:extLst>
                      <a:ext uri="{FF2B5EF4-FFF2-40B4-BE49-F238E27FC236}">
                        <a16:creationId xmlns:a16="http://schemas.microsoft.com/office/drawing/2014/main" id="{4E516766-354D-77EC-EC42-8E11CC2E954E}"/>
                      </a:ext>
                    </a:extLst>
                  </xdr:cNvPr>
                  <xdr:cNvGraphicFramePr/>
                </xdr:nvGraphicFramePr>
                <xdr:xfrm>
                  <a:off x="9869118" y="9978616"/>
                  <a:ext cx="2212573" cy="279749"/>
                </xdr:xfrm>
                <a:graphic>
                  <a:graphicData uri="http://schemas.microsoft.com/office/drawing/2010/slicer">
                    <sle:slicer xmlns:sle="http://schemas.microsoft.com/office/drawing/2010/slicer" name="Line Category 3"/>
                  </a:graphicData>
                </a:graphic>
              </xdr:graphicFrame>
            </mc:Choice>
            <mc:Fallback xmlns="">
              <xdr:sp macro="" textlink="">
                <xdr:nvSpPr>
                  <xdr:cNvPr id="0" name=""/>
                  <xdr:cNvSpPr>
                    <a:spLocks noTextEdit="1"/>
                  </xdr:cNvSpPr>
                </xdr:nvSpPr>
                <xdr:spPr>
                  <a:xfrm>
                    <a:off x="19309080" y="11945769"/>
                    <a:ext cx="2472990" cy="33767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0]!ClearRetentionLineTypeSlicer" textlink="">
          <xdr:nvSpPr>
            <xdr:cNvPr id="43" name="Rectangle: Rounded Corners 42">
              <a:extLst>
                <a:ext uri="{FF2B5EF4-FFF2-40B4-BE49-F238E27FC236}">
                  <a16:creationId xmlns:a16="http://schemas.microsoft.com/office/drawing/2014/main" id="{41BC7CE0-023D-FE45-879F-76ADF4D1C4CD}"/>
                </a:ext>
              </a:extLst>
            </xdr:cNvPr>
            <xdr:cNvSpPr/>
          </xdr:nvSpPr>
          <xdr:spPr>
            <a:xfrm>
              <a:off x="12133327" y="10049447"/>
              <a:ext cx="437322" cy="21203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650"/>
                <a:t>CLEAR</a:t>
              </a:r>
            </a:p>
          </xdr:txBody>
        </xdr:sp>
      </xdr:grpSp>
      <mc:AlternateContent xmlns:mc="http://schemas.openxmlformats.org/markup-compatibility/2006" xmlns:a14="http://schemas.microsoft.com/office/drawing/2010/main">
        <mc:Choice Requires="a14">
          <xdr:graphicFrame macro="">
            <xdr:nvGraphicFramePr>
              <xdr:cNvPr id="46" name="Coverage Type Display">
                <a:extLst>
                  <a:ext uri="{FF2B5EF4-FFF2-40B4-BE49-F238E27FC236}">
                    <a16:creationId xmlns:a16="http://schemas.microsoft.com/office/drawing/2014/main" id="{1C1277A4-4566-301A-1836-842CC0DC0B7D}"/>
                  </a:ext>
                </a:extLst>
              </xdr:cNvPr>
              <xdr:cNvGraphicFramePr/>
            </xdr:nvGraphicFramePr>
            <xdr:xfrm>
              <a:off x="4411980" y="9944548"/>
              <a:ext cx="4685851" cy="428515"/>
            </xdr:xfrm>
            <a:graphic>
              <a:graphicData uri="http://schemas.microsoft.com/office/drawing/2010/slicer">
                <sle:slicer xmlns:sle="http://schemas.microsoft.com/office/drawing/2010/slicer" name="Coverage Type Display"/>
              </a:graphicData>
            </a:graphic>
          </xdr:graphicFrame>
        </mc:Choice>
        <mc:Fallback xmlns="">
          <xdr:sp macro="" textlink="">
            <xdr:nvSpPr>
              <xdr:cNvPr id="0" name=""/>
              <xdr:cNvSpPr>
                <a:spLocks noTextEdit="1"/>
              </xdr:cNvSpPr>
            </xdr:nvSpPr>
            <xdr:spPr>
              <a:xfrm>
                <a:off x="13205062" y="11967526"/>
                <a:ext cx="5238474" cy="519614"/>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0]!ClearRetentionCoverageTypeSlicer" textlink="">
        <xdr:nvSpPr>
          <xdr:cNvPr id="53" name="Rectangle: Rounded Corners 52">
            <a:extLst>
              <a:ext uri="{FF2B5EF4-FFF2-40B4-BE49-F238E27FC236}">
                <a16:creationId xmlns:a16="http://schemas.microsoft.com/office/drawing/2014/main" id="{03FDD29E-31D6-51A1-063A-FCF82E1DE781}"/>
              </a:ext>
            </a:extLst>
          </xdr:cNvPr>
          <xdr:cNvSpPr/>
        </xdr:nvSpPr>
        <xdr:spPr>
          <a:xfrm>
            <a:off x="3964341" y="10157393"/>
            <a:ext cx="478120" cy="183491"/>
          </a:xfrm>
          <a:prstGeom prst="roundRect">
            <a:avLst/>
          </a:prstGeom>
          <a:solidFill>
            <a:schemeClr val="accent1"/>
          </a:solidFill>
          <a:ln>
            <a:solidFill>
              <a:schemeClr val="accent1">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800">
                <a:solidFill>
                  <a:schemeClr val="bg1"/>
                </a:solidFill>
              </a:rPr>
              <a:t>CLEAR</a:t>
            </a:r>
          </a:p>
        </xdr:txBody>
      </xdr:sp>
    </xdr:grpSp>
    <xdr:clientData/>
  </xdr:twoCellAnchor>
  <xdr:twoCellAnchor editAs="absolute">
    <xdr:from>
      <xdr:col>2</xdr:col>
      <xdr:colOff>105404</xdr:colOff>
      <xdr:row>28</xdr:row>
      <xdr:rowOff>21179</xdr:rowOff>
    </xdr:from>
    <xdr:to>
      <xdr:col>16</xdr:col>
      <xdr:colOff>10665</xdr:colOff>
      <xdr:row>35</xdr:row>
      <xdr:rowOff>98612</xdr:rowOff>
    </xdr:to>
    <xdr:grpSp>
      <xdr:nvGrpSpPr>
        <xdr:cNvPr id="44" name="Group 43">
          <a:extLst>
            <a:ext uri="{FF2B5EF4-FFF2-40B4-BE49-F238E27FC236}">
              <a16:creationId xmlns:a16="http://schemas.microsoft.com/office/drawing/2014/main" id="{08BCC761-4EB4-194B-6AFC-923304BE3B6E}"/>
            </a:ext>
          </a:extLst>
        </xdr:cNvPr>
        <xdr:cNvGrpSpPr/>
      </xdr:nvGrpSpPr>
      <xdr:grpSpPr>
        <a:xfrm>
          <a:off x="3930644" y="6376259"/>
          <a:ext cx="8729221" cy="1357593"/>
          <a:chOff x="3917267" y="11292865"/>
          <a:chExt cx="8724578" cy="1052791"/>
        </a:xfrm>
      </xdr:grpSpPr>
      <xdr:grpSp>
        <xdr:nvGrpSpPr>
          <xdr:cNvPr id="32" name="Group 31">
            <a:extLst>
              <a:ext uri="{FF2B5EF4-FFF2-40B4-BE49-F238E27FC236}">
                <a16:creationId xmlns:a16="http://schemas.microsoft.com/office/drawing/2014/main" id="{8D1E8931-A95D-36FF-79D8-2EB2E8C69F89}"/>
              </a:ext>
            </a:extLst>
          </xdr:cNvPr>
          <xdr:cNvGrpSpPr/>
        </xdr:nvGrpSpPr>
        <xdr:grpSpPr>
          <a:xfrm>
            <a:off x="3917267" y="11292865"/>
            <a:ext cx="8719200" cy="322658"/>
            <a:chOff x="4586501" y="10881888"/>
            <a:chExt cx="6225836" cy="183706"/>
          </a:xfrm>
        </xdr:grpSpPr>
        <xdr:sp macro="" textlink="">
          <xdr:nvSpPr>
            <xdr:cNvPr id="50" name="Rectangle 49">
              <a:extLst>
                <a:ext uri="{FF2B5EF4-FFF2-40B4-BE49-F238E27FC236}">
                  <a16:creationId xmlns:a16="http://schemas.microsoft.com/office/drawing/2014/main" id="{39201F82-3187-49C3-A916-D8A5A0B9DA7B}"/>
                </a:ext>
              </a:extLst>
            </xdr:cNvPr>
            <xdr:cNvSpPr/>
          </xdr:nvSpPr>
          <xdr:spPr>
            <a:xfrm>
              <a:off x="4586501" y="10881888"/>
              <a:ext cx="6225836" cy="183706"/>
            </a:xfrm>
            <a:prstGeom prst="rect">
              <a:avLst/>
            </a:prstGeom>
            <a:solidFill>
              <a:schemeClr val="accent1">
                <a:lumMod val="75000"/>
              </a:schemeClr>
            </a:solidFill>
            <a:ln w="1905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latin typeface="Arial Black" panose="020B0A04020102020204" pitchFamily="34" charset="0"/>
                </a:rPr>
                <a:t>UNDERWRITER</a:t>
              </a:r>
            </a:p>
          </xdr:txBody>
        </xdr:sp>
        <xdr:sp macro="[0]!ClearRetentionUWSlicer" textlink="">
          <xdr:nvSpPr>
            <xdr:cNvPr id="52" name="Rectangle: Rounded Corners 51">
              <a:extLst>
                <a:ext uri="{FF2B5EF4-FFF2-40B4-BE49-F238E27FC236}">
                  <a16:creationId xmlns:a16="http://schemas.microsoft.com/office/drawing/2014/main" id="{49F0BEC3-1C33-7D18-6514-AEFFB79AB4FB}"/>
                </a:ext>
              </a:extLst>
            </xdr:cNvPr>
            <xdr:cNvSpPr/>
          </xdr:nvSpPr>
          <xdr:spPr>
            <a:xfrm>
              <a:off x="10192169" y="10903378"/>
              <a:ext cx="397426" cy="140633"/>
            </a:xfrm>
            <a:prstGeom prst="roundRect">
              <a:avLst/>
            </a:prstGeom>
            <a:solidFill>
              <a:schemeClr val="accent1">
                <a:lumMod val="7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1000"/>
                <a:t>CLEAR</a:t>
              </a:r>
            </a:p>
          </xdr:txBody>
        </xdr:sp>
      </xdr:grpSp>
      <mc:AlternateContent xmlns:mc="http://schemas.openxmlformats.org/markup-compatibility/2006" xmlns:a14="http://schemas.microsoft.com/office/drawing/2010/main">
        <mc:Choice Requires="a14">
          <xdr:graphicFrame macro="">
            <xdr:nvGraphicFramePr>
              <xdr:cNvPr id="39" name="Underwriter 2">
                <a:extLst>
                  <a:ext uri="{FF2B5EF4-FFF2-40B4-BE49-F238E27FC236}">
                    <a16:creationId xmlns:a16="http://schemas.microsoft.com/office/drawing/2014/main" id="{D47C2EBA-F7F7-544E-E213-47144100107E}"/>
                  </a:ext>
                </a:extLst>
              </xdr:cNvPr>
              <xdr:cNvGraphicFramePr/>
            </xdr:nvGraphicFramePr>
            <xdr:xfrm>
              <a:off x="3922645" y="11608905"/>
              <a:ext cx="8719200" cy="736751"/>
            </xdr:xfrm>
            <a:graphic>
              <a:graphicData uri="http://schemas.microsoft.com/office/drawing/2010/slicer">
                <sle:slicer xmlns:sle="http://schemas.microsoft.com/office/drawing/2010/slicer" name="Underwriter 2"/>
              </a:graphicData>
            </a:graphic>
          </xdr:graphicFrame>
        </mc:Choice>
        <mc:Fallback xmlns="">
          <xdr:sp macro="" textlink="">
            <xdr:nvSpPr>
              <xdr:cNvPr id="0" name=""/>
              <xdr:cNvSpPr>
                <a:spLocks noTextEdit="1"/>
              </xdr:cNvSpPr>
            </xdr:nvSpPr>
            <xdr:spPr>
              <a:xfrm>
                <a:off x="3932205" y="6688738"/>
                <a:ext cx="8708610" cy="946054"/>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editAs="absolute">
    <xdr:from>
      <xdr:col>2</xdr:col>
      <xdr:colOff>0</xdr:colOff>
      <xdr:row>36</xdr:row>
      <xdr:rowOff>16921</xdr:rowOff>
    </xdr:from>
    <xdr:to>
      <xdr:col>15</xdr:col>
      <xdr:colOff>586740</xdr:colOff>
      <xdr:row>62</xdr:row>
      <xdr:rowOff>26911</xdr:rowOff>
    </xdr:to>
    <xdr:grpSp>
      <xdr:nvGrpSpPr>
        <xdr:cNvPr id="55" name="Group 54">
          <a:extLst>
            <a:ext uri="{FF2B5EF4-FFF2-40B4-BE49-F238E27FC236}">
              <a16:creationId xmlns:a16="http://schemas.microsoft.com/office/drawing/2014/main" id="{4B81B8DB-623D-5E1E-A085-8E1208E5AEF6}"/>
            </a:ext>
          </a:extLst>
        </xdr:cNvPr>
        <xdr:cNvGrpSpPr/>
      </xdr:nvGrpSpPr>
      <xdr:grpSpPr>
        <a:xfrm>
          <a:off x="3825240" y="7774081"/>
          <a:ext cx="8801100" cy="4932510"/>
          <a:chOff x="3820886" y="7674749"/>
          <a:chExt cx="8802188" cy="4994286"/>
        </a:xfrm>
      </xdr:grpSpPr>
      <xdr:sp macro="" textlink="">
        <xdr:nvSpPr>
          <xdr:cNvPr id="8" name="Rectangle: Rounded Corners 7">
            <a:extLst>
              <a:ext uri="{FF2B5EF4-FFF2-40B4-BE49-F238E27FC236}">
                <a16:creationId xmlns:a16="http://schemas.microsoft.com/office/drawing/2014/main" id="{F73DD371-EF0B-F79F-193C-21AA956E87B7}"/>
              </a:ext>
            </a:extLst>
          </xdr:cNvPr>
          <xdr:cNvSpPr/>
        </xdr:nvSpPr>
        <xdr:spPr>
          <a:xfrm>
            <a:off x="3820886" y="7674749"/>
            <a:ext cx="8802188" cy="49942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2400" b="1"/>
              <a:t>RENEWAL</a:t>
            </a:r>
            <a:r>
              <a:rPr lang="en-PH" sz="2400" b="1" baseline="0"/>
              <a:t> INSIGHTS</a:t>
            </a:r>
            <a:endParaRPr lang="en-PH" sz="2400" b="1"/>
          </a:p>
        </xdr:txBody>
      </xdr:sp>
      <xdr:grpSp>
        <xdr:nvGrpSpPr>
          <xdr:cNvPr id="51" name="Group 50">
            <a:extLst>
              <a:ext uri="{FF2B5EF4-FFF2-40B4-BE49-F238E27FC236}">
                <a16:creationId xmlns:a16="http://schemas.microsoft.com/office/drawing/2014/main" id="{9BB5AA6B-6C2A-9B31-4B31-97D0657E3C26}"/>
              </a:ext>
            </a:extLst>
          </xdr:cNvPr>
          <xdr:cNvGrpSpPr/>
        </xdr:nvGrpSpPr>
        <xdr:grpSpPr>
          <a:xfrm>
            <a:off x="4118066" y="8420100"/>
            <a:ext cx="8207828" cy="4162697"/>
            <a:chOff x="4118066" y="8420100"/>
            <a:chExt cx="8207828" cy="4162697"/>
          </a:xfrm>
        </xdr:grpSpPr>
        <xdr:sp macro="" textlink="">
          <xdr:nvSpPr>
            <xdr:cNvPr id="48" name="TextBox 47">
              <a:extLst>
                <a:ext uri="{FF2B5EF4-FFF2-40B4-BE49-F238E27FC236}">
                  <a16:creationId xmlns:a16="http://schemas.microsoft.com/office/drawing/2014/main" id="{FCC29CF6-E5C5-C1F2-0505-EFAC869F77AA}"/>
                </a:ext>
              </a:extLst>
            </xdr:cNvPr>
            <xdr:cNvSpPr txBox="1"/>
          </xdr:nvSpPr>
          <xdr:spPr>
            <a:xfrm>
              <a:off x="4118066" y="8420100"/>
              <a:ext cx="2843348" cy="332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600" b="1">
                  <a:solidFill>
                    <a:schemeClr val="bg1"/>
                  </a:solidFill>
                </a:rPr>
                <a:t>OVERALL RETENTION</a:t>
              </a:r>
            </a:p>
          </xdr:txBody>
        </xdr:sp>
        <xdr:sp macro="" textlink="">
          <xdr:nvSpPr>
            <xdr:cNvPr id="49" name="OVERALL RETENTION">
              <a:extLst>
                <a:ext uri="{FF2B5EF4-FFF2-40B4-BE49-F238E27FC236}">
                  <a16:creationId xmlns:a16="http://schemas.microsoft.com/office/drawing/2014/main" id="{E7A950B1-EA61-4C6A-9521-33E21B6076AF}"/>
                </a:ext>
              </a:extLst>
            </xdr:cNvPr>
            <xdr:cNvSpPr txBox="1"/>
          </xdr:nvSpPr>
          <xdr:spPr>
            <a:xfrm>
              <a:off x="4118066" y="8752114"/>
              <a:ext cx="3940628" cy="1117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 Premium retention is 94.3% and account retention is 86.5%, indicating broader retention weakness.</a:t>
              </a:r>
            </a:p>
          </xdr:txBody>
        </xdr:sp>
        <xdr:sp macro="" textlink="">
          <xdr:nvSpPr>
            <xdr:cNvPr id="79" name="TextBox 78">
              <a:extLst>
                <a:ext uri="{FF2B5EF4-FFF2-40B4-BE49-F238E27FC236}">
                  <a16:creationId xmlns:a16="http://schemas.microsoft.com/office/drawing/2014/main" id="{EE790A48-EC1F-71B3-ECB6-05524BD87C0D}"/>
                </a:ext>
              </a:extLst>
            </xdr:cNvPr>
            <xdr:cNvSpPr txBox="1"/>
          </xdr:nvSpPr>
          <xdr:spPr>
            <a:xfrm>
              <a:off x="8386354" y="8420100"/>
              <a:ext cx="2842260" cy="332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600" b="1">
                  <a:solidFill>
                    <a:schemeClr val="bg1"/>
                  </a:solidFill>
                </a:rPr>
                <a:t>COVERAGE PREMIUM RETENTION</a:t>
              </a:r>
            </a:p>
          </xdr:txBody>
        </xdr:sp>
        <xdr:sp macro="" textlink="">
          <xdr:nvSpPr>
            <xdr:cNvPr id="80" name="COVERAGE">
              <a:extLst>
                <a:ext uri="{FF2B5EF4-FFF2-40B4-BE49-F238E27FC236}">
                  <a16:creationId xmlns:a16="http://schemas.microsoft.com/office/drawing/2014/main" id="{03E13725-E214-481A-DF3F-BB5BFDBD2582}"/>
                </a:ext>
              </a:extLst>
            </xdr:cNvPr>
            <xdr:cNvSpPr txBox="1"/>
          </xdr:nvSpPr>
          <xdr:spPr>
            <a:xfrm>
              <a:off x="8386354" y="8752114"/>
              <a:ext cx="3939540" cy="1117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 Commercial Auto leads coverage types at 96.9%, while Commercial Property, Umbrella require attention, with premium retention below the 90% threshold.</a:t>
              </a:r>
            </a:p>
          </xdr:txBody>
        </xdr:sp>
        <xdr:sp macro="" textlink="">
          <xdr:nvSpPr>
            <xdr:cNvPr id="82" name="TextBox 81">
              <a:extLst>
                <a:ext uri="{FF2B5EF4-FFF2-40B4-BE49-F238E27FC236}">
                  <a16:creationId xmlns:a16="http://schemas.microsoft.com/office/drawing/2014/main" id="{730015CA-CDCA-988C-712E-4C65870BB135}"/>
                </a:ext>
              </a:extLst>
            </xdr:cNvPr>
            <xdr:cNvSpPr txBox="1"/>
          </xdr:nvSpPr>
          <xdr:spPr>
            <a:xfrm>
              <a:off x="4118066" y="9892937"/>
              <a:ext cx="2843348" cy="329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600" b="1">
                  <a:solidFill>
                    <a:schemeClr val="bg1"/>
                  </a:solidFill>
                </a:rPr>
                <a:t>BROKER</a:t>
              </a:r>
            </a:p>
          </xdr:txBody>
        </xdr:sp>
        <xdr:sp macro="" textlink="">
          <xdr:nvSpPr>
            <xdr:cNvPr id="83" name="BROKER">
              <a:extLst>
                <a:ext uri="{FF2B5EF4-FFF2-40B4-BE49-F238E27FC236}">
                  <a16:creationId xmlns:a16="http://schemas.microsoft.com/office/drawing/2014/main" id="{1636D5B0-F93E-516B-D159-81889E7686FF}"/>
                </a:ext>
              </a:extLst>
            </xdr:cNvPr>
            <xdr:cNvSpPr txBox="1"/>
          </xdr:nvSpPr>
          <xdr:spPr>
            <a:xfrm>
              <a:off x="4118066" y="10222774"/>
              <a:ext cx="3940628" cy="1120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 Eagle Crest Risk Solutions leads all brokers in premium retention at 175.76% while Coastal Risk Advisors leads all brokers in account retention at 100.00%.</a:t>
              </a:r>
            </a:p>
          </xdr:txBody>
        </xdr:sp>
        <xdr:sp macro="" textlink="">
          <xdr:nvSpPr>
            <xdr:cNvPr id="85" name="TextBox 84">
              <a:extLst>
                <a:ext uri="{FF2B5EF4-FFF2-40B4-BE49-F238E27FC236}">
                  <a16:creationId xmlns:a16="http://schemas.microsoft.com/office/drawing/2014/main" id="{0AE650B2-7461-D9DE-166D-B8B5DC94C05B}"/>
                </a:ext>
              </a:extLst>
            </xdr:cNvPr>
            <xdr:cNvSpPr txBox="1"/>
          </xdr:nvSpPr>
          <xdr:spPr>
            <a:xfrm>
              <a:off x="8386354" y="9892937"/>
              <a:ext cx="2842260" cy="329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600" b="1">
                  <a:solidFill>
                    <a:schemeClr val="bg1"/>
                  </a:solidFill>
                </a:rPr>
                <a:t>STATE</a:t>
              </a:r>
            </a:p>
          </xdr:txBody>
        </xdr:sp>
        <xdr:sp macro="" textlink="">
          <xdr:nvSpPr>
            <xdr:cNvPr id="86" name="STATE">
              <a:extLst>
                <a:ext uri="{FF2B5EF4-FFF2-40B4-BE49-F238E27FC236}">
                  <a16:creationId xmlns:a16="http://schemas.microsoft.com/office/drawing/2014/main" id="{43FF8E1B-1B3F-CC75-2321-162BE3E8056A}"/>
                </a:ext>
              </a:extLst>
            </xdr:cNvPr>
            <xdr:cNvSpPr txBox="1"/>
          </xdr:nvSpPr>
          <xdr:spPr>
            <a:xfrm>
              <a:off x="8386354" y="10222774"/>
              <a:ext cx="3939540" cy="11201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 OH shows the strongest premium retention at 132.38%, while MA shows the strongest account retention at 100.00%.</a:t>
              </a:r>
            </a:p>
          </xdr:txBody>
        </xdr:sp>
        <xdr:sp macro="" textlink="">
          <xdr:nvSpPr>
            <xdr:cNvPr id="88" name="TextBox 87">
              <a:extLst>
                <a:ext uri="{FF2B5EF4-FFF2-40B4-BE49-F238E27FC236}">
                  <a16:creationId xmlns:a16="http://schemas.microsoft.com/office/drawing/2014/main" id="{9396DAD7-8590-DCFA-EC22-973A7998F8F7}"/>
                </a:ext>
              </a:extLst>
            </xdr:cNvPr>
            <xdr:cNvSpPr txBox="1"/>
          </xdr:nvSpPr>
          <xdr:spPr>
            <a:xfrm>
              <a:off x="6942908" y="11111048"/>
              <a:ext cx="2842260" cy="329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600" b="1">
                  <a:solidFill>
                    <a:schemeClr val="bg1"/>
                  </a:solidFill>
                </a:rPr>
                <a:t>MONTHLY</a:t>
              </a:r>
              <a:r>
                <a:rPr lang="en-PH" sz="1600" b="1" baseline="0">
                  <a:solidFill>
                    <a:schemeClr val="bg1"/>
                  </a:solidFill>
                </a:rPr>
                <a:t> RETENTION</a:t>
              </a:r>
              <a:endParaRPr lang="en-PH" sz="1600" b="1">
                <a:solidFill>
                  <a:schemeClr val="bg1"/>
                </a:solidFill>
              </a:endParaRPr>
            </a:p>
          </xdr:txBody>
        </xdr:sp>
        <xdr:sp macro="" textlink="">
          <xdr:nvSpPr>
            <xdr:cNvPr id="89" name="MONTHLY RETENTION">
              <a:extLst>
                <a:ext uri="{FF2B5EF4-FFF2-40B4-BE49-F238E27FC236}">
                  <a16:creationId xmlns:a16="http://schemas.microsoft.com/office/drawing/2014/main" id="{915B3FC0-69A3-0486-1165-F66E902A6770}"/>
                </a:ext>
              </a:extLst>
            </xdr:cNvPr>
            <xdr:cNvSpPr txBox="1"/>
          </xdr:nvSpPr>
          <xdr:spPr>
            <a:xfrm>
              <a:off x="5414554" y="11484429"/>
              <a:ext cx="5867400" cy="10983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rtlCol="0" anchor="t"/>
            <a:lstStyle/>
            <a:p>
              <a:r>
                <a:rPr lang="en-US" sz="1400">
                  <a:solidFill>
                    <a:schemeClr val="bg1"/>
                  </a:solidFill>
                </a:rPr>
                <a:t>• Jun recorded the strongest premium retention at 109.7% while account retention was 91.3%, suggesting higher-premium accounts are driving premium retention. Apr had the weakest premium retention at 85.1% with account retention at 88.5%, indicating broader retention weakness.</a:t>
              </a:r>
            </a:p>
          </xdr:txBody>
        </xdr:sp>
      </xdr:grpSp>
    </xdr:grpSp>
    <xdr:clientData/>
  </xdr:twoCellAnchor>
</xdr:wsDr>
</file>

<file path=xl/drawings/drawing6.xml><?xml version="1.0" encoding="utf-8"?>
<c:userShapes xmlns:c="http://schemas.openxmlformats.org/drawingml/2006/chart">
  <cdr:relSizeAnchor xmlns:cdr="http://schemas.openxmlformats.org/drawingml/2006/chartDrawing">
    <cdr:from>
      <cdr:x>0.32156</cdr:x>
      <cdr:y>0.10109</cdr:y>
    </cdr:from>
    <cdr:to>
      <cdr:x>0.66105</cdr:x>
      <cdr:y>0.17902</cdr:y>
    </cdr:to>
    <cdr:sp macro="" textlink="">
      <cdr:nvSpPr>
        <cdr:cNvPr id="2" name="TextBox 1">
          <a:extLst xmlns:a="http://schemas.openxmlformats.org/drawingml/2006/main">
            <a:ext uri="{FF2B5EF4-FFF2-40B4-BE49-F238E27FC236}">
              <a16:creationId xmlns:a16="http://schemas.microsoft.com/office/drawing/2014/main" id="{3D871261-F0BD-BD18-2F36-6F5449B1CF6B}"/>
            </a:ext>
          </a:extLst>
        </cdr:cNvPr>
        <cdr:cNvSpPr txBox="1"/>
      </cdr:nvSpPr>
      <cdr:spPr>
        <a:xfrm xmlns:a="http://schemas.openxmlformats.org/drawingml/2006/main">
          <a:off x="1732215" y="296537"/>
          <a:ext cx="1828800" cy="22860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PH" sz="1000"/>
            <a:t>With</a:t>
          </a:r>
          <a:r>
            <a:rPr lang="en-PH" sz="1000" baseline="0"/>
            <a:t> renewal premiums &gt;$500K</a:t>
          </a:r>
          <a:endParaRPr lang="en-PH" sz="1000"/>
        </a:p>
      </cdr:txBody>
    </cdr:sp>
  </cdr:relSizeAnchor>
</c:userShapes>
</file>

<file path=xl/drawings/drawing7.xml><?xml version="1.0" encoding="utf-8"?>
<c:userShapes xmlns:c="http://schemas.openxmlformats.org/drawingml/2006/chart">
  <cdr:relSizeAnchor xmlns:cdr="http://schemas.openxmlformats.org/drawingml/2006/chartDrawing">
    <cdr:from>
      <cdr:x>0.27886</cdr:x>
      <cdr:y>0.09896</cdr:y>
    </cdr:from>
    <cdr:to>
      <cdr:x>0.7022</cdr:x>
      <cdr:y>0.17689</cdr:y>
    </cdr:to>
    <cdr:sp macro="" textlink="">
      <cdr:nvSpPr>
        <cdr:cNvPr id="2" name="TextBox 1">
          <a:extLst xmlns:a="http://schemas.openxmlformats.org/drawingml/2006/main">
            <a:ext uri="{FF2B5EF4-FFF2-40B4-BE49-F238E27FC236}">
              <a16:creationId xmlns:a16="http://schemas.microsoft.com/office/drawing/2014/main" id="{549434C7-8DAD-ECAD-4C1D-B0552EC09E13}"/>
            </a:ext>
          </a:extLst>
        </cdr:cNvPr>
        <cdr:cNvSpPr txBox="1"/>
      </cdr:nvSpPr>
      <cdr:spPr>
        <a:xfrm xmlns:a="http://schemas.openxmlformats.org/drawingml/2006/main">
          <a:off x="1204686" y="290286"/>
          <a:ext cx="1828800" cy="228600"/>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PH" sz="1000"/>
            <a:t>With</a:t>
          </a:r>
          <a:r>
            <a:rPr lang="en-PH" sz="1000" baseline="0"/>
            <a:t> renewal premiums &gt;$800K</a:t>
          </a:r>
          <a:endParaRPr lang="en-PH" sz="1000"/>
        </a:p>
      </cdr:txBody>
    </cdr:sp>
  </cdr:relSizeAnchor>
</c:userShapes>
</file>

<file path=xl/drawings/drawing8.xml><?xml version="1.0" encoding="utf-8"?>
<c:userShapes xmlns:c="http://schemas.openxmlformats.org/drawingml/2006/chart">
  <cdr:relSizeAnchor xmlns:cdr="http://schemas.openxmlformats.org/drawingml/2006/chartDrawing">
    <cdr:from>
      <cdr:x>0.32871</cdr:x>
      <cdr:y>0.10205</cdr:y>
    </cdr:from>
    <cdr:to>
      <cdr:x>0.6682</cdr:x>
      <cdr:y>0.17951</cdr:y>
    </cdr:to>
    <cdr:sp macro="" textlink="">
      <cdr:nvSpPr>
        <cdr:cNvPr id="2" name="TextBox 1">
          <a:extLst xmlns:a="http://schemas.openxmlformats.org/drawingml/2006/main">
            <a:ext uri="{FF2B5EF4-FFF2-40B4-BE49-F238E27FC236}">
              <a16:creationId xmlns:a16="http://schemas.microsoft.com/office/drawing/2014/main" id="{D5586F58-5045-D4D4-79BA-36A5AC8F9654}"/>
            </a:ext>
          </a:extLst>
        </cdr:cNvPr>
        <cdr:cNvSpPr txBox="1"/>
      </cdr:nvSpPr>
      <cdr:spPr>
        <a:xfrm xmlns:a="http://schemas.openxmlformats.org/drawingml/2006/main">
          <a:off x="1770743" y="301172"/>
          <a:ext cx="1828800" cy="228600"/>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PH" sz="1000"/>
            <a:t>With</a:t>
          </a:r>
          <a:r>
            <a:rPr lang="en-PH" sz="1000" baseline="0"/>
            <a:t> renewal accounts &gt;10</a:t>
          </a:r>
          <a:endParaRPr lang="en-PH" sz="1000"/>
        </a:p>
      </cdr:txBody>
    </cdr:sp>
  </cdr:relSizeAnchor>
</c:userShapes>
</file>

<file path=xl/drawings/drawing9.xml><?xml version="1.0" encoding="utf-8"?>
<c:userShapes xmlns:c="http://schemas.openxmlformats.org/drawingml/2006/chart">
  <cdr:relSizeAnchor xmlns:cdr="http://schemas.openxmlformats.org/drawingml/2006/chartDrawing">
    <cdr:from>
      <cdr:x>0.29398</cdr:x>
      <cdr:y>0.09467</cdr:y>
    </cdr:from>
    <cdr:to>
      <cdr:x>0.71731</cdr:x>
      <cdr:y>0.17213</cdr:y>
    </cdr:to>
    <cdr:sp macro="" textlink="">
      <cdr:nvSpPr>
        <cdr:cNvPr id="2" name="TextBox 1">
          <a:extLst xmlns:a="http://schemas.openxmlformats.org/drawingml/2006/main">
            <a:ext uri="{FF2B5EF4-FFF2-40B4-BE49-F238E27FC236}">
              <a16:creationId xmlns:a16="http://schemas.microsoft.com/office/drawing/2014/main" id="{C94D3779-3B3E-C390-738A-56F93E270FDC}"/>
            </a:ext>
          </a:extLst>
        </cdr:cNvPr>
        <cdr:cNvSpPr txBox="1"/>
      </cdr:nvSpPr>
      <cdr:spPr>
        <a:xfrm xmlns:a="http://schemas.openxmlformats.org/drawingml/2006/main">
          <a:off x="1270000" y="279400"/>
          <a:ext cx="1828800" cy="228600"/>
        </a:xfrm>
        <a:prstGeom xmlns:a="http://schemas.openxmlformats.org/drawingml/2006/main" prst="rect">
          <a:avLst/>
        </a:prstGeom>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PH" sz="1000"/>
            <a:t>With</a:t>
          </a:r>
          <a:r>
            <a:rPr lang="en-PH" sz="1000" baseline="0"/>
            <a:t> renewal accounts &gt;18</a:t>
          </a:r>
          <a:endParaRPr lang="en-PH" sz="10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orenzo Miguel Bo" refreshedDate="46240.968676273151" createdVersion="8" refreshedVersion="8" minRefreshableVersion="3" recordCount="10" xr:uid="{054ECF24-35CE-462C-8EB5-9AABF244CFC2}">
  <cacheSource type="worksheet">
    <worksheetSource ref="F1:H11" sheet="Pivot-Retention"/>
  </cacheSource>
  <cacheFields count="3">
    <cacheField name="Broker Name" numFmtId="0">
      <sharedItems containsMixedTypes="1" containsNumber="1" containsInteger="1" minValue="0" maxValue="0" count="11">
        <s v="Heritage Insurance Group"/>
        <s v="Liberty Point Insurance Group"/>
        <s v="Meridian Insurance Brokers"/>
        <s v="Cornerstone Risk Advisors"/>
        <s v="Coastal Risk Advisors"/>
        <s v="Golden Insurance Brokers"/>
        <s v="Victory Insurance Brokers"/>
        <s v="Reliance Risk Solutions"/>
        <s v="Summit Insurance Brokers"/>
        <s v="Eagle Crest Risk Solutions"/>
        <n v="0" u="1"/>
      </sharedItems>
    </cacheField>
    <cacheField name="Premium Retention Ratio" numFmtId="10">
      <sharedItems containsSemiMixedTypes="0" containsString="0" containsNumber="1" minValue="1.099151267501963" maxValue="1.7575546904615695"/>
    </cacheField>
    <cacheField name="Account Retention Ratio" numFmtId="10">
      <sharedItems containsSemiMixedTypes="0" containsString="0" containsNumber="1" minValue="0.75" maxValue="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57.394846296294" backgroundQuery="1" createdVersion="8" refreshedVersion="8" minRefreshableVersion="3" recordCount="0" supportSubquery="1" supportAdvancedDrill="1" xr:uid="{AFA3005B-A037-486B-AB38-EEA05FA5255A}">
  <cacheSource type="external" connectionId="17"/>
  <cacheFields count="2">
    <cacheField name="[DimBroker].[Broker Name].[Broker Name]" caption="Broker Name" numFmtId="0" hierarchy="57" level="1">
      <sharedItems count="35">
        <s v="Aspen Brokerage"/>
        <s v="Aspen Insurance Group"/>
        <s v="Blue Horizon Risk Solutions"/>
        <s v="Cedar Point Brokerage"/>
        <s v="ClearPath Risk Advisors"/>
        <s v="Coastal Risk Advisors"/>
        <s v="Cornerstone Risk Advisors"/>
        <s v="Crestview Brokerage"/>
        <s v="Eagle Crest Insurance Brokers"/>
        <s v="Eagle Crest Risk Solutions"/>
        <s v="Golden Insurance Brokers"/>
        <s v="Golden Insurance Group"/>
        <s v="Harbor Point Brokerage"/>
        <s v="Heritage Insurance Group"/>
        <s v="Highland Insurance Brokers"/>
        <s v="Keystone Insurance Brokers"/>
        <s v="Keystone Insurance Group"/>
        <s v="Legacy Insurance Group"/>
        <s v="Legacy Risk Solutions"/>
        <s v="Liberty Point Insurance Group"/>
        <s v="Meridian Insurance Brokers"/>
        <s v="Northstar Risk Solutions"/>
        <s v="Pacific Crest Insurance Brokers"/>
        <s v="Pioneer Brokerage"/>
        <s v="Pioneer Insurance Group"/>
        <s v="Prestige Risk Advisors"/>
        <s v="Prime Risk Advisors"/>
        <s v="Reliance Risk Solutions"/>
        <s v="Silver Oak Insurance Group"/>
        <s v="Sterling Insurance Brokers"/>
        <s v="Summit Insurance Brokers"/>
        <s v="TrueNorth Risk Advisors"/>
        <s v="Unity Insurance Brokers"/>
        <s v="Vanguard Insurance Brokers"/>
        <s v="Victory Insurance Brokers"/>
      </sharedItems>
    </cacheField>
    <cacheField name="[Measures].[Premium Retention Ratio]" caption="Premium Retention Ratio" numFmtId="0" hierarchy="161" level="32767"/>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0"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oneField="1">
      <fieldsUsage count="1">
        <fieldUsage x="1"/>
      </fieldsUsage>
    </cacheHierarchy>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57.394851273151" backgroundQuery="1" createdVersion="8" refreshedVersion="8" minRefreshableVersion="3" recordCount="0" supportSubquery="1" supportAdvancedDrill="1" xr:uid="{0D7EF5EF-90F2-4DBB-B7EB-1844978FFA14}">
  <cacheSource type="external" connectionId="17"/>
  <cacheFields count="3">
    <cacheField name="[DimState].[State].[State]" caption="State" numFmtId="0" hierarchy="66" level="1">
      <sharedItems count="16">
        <s v="CA"/>
        <s v="CT"/>
        <s v="FL"/>
        <s v="GA"/>
        <s v="IL"/>
        <s v="MA"/>
        <s v="MD"/>
        <s v="NC"/>
        <s v="NJ"/>
        <s v="NY"/>
        <s v="OH"/>
        <s v="PA"/>
        <s v="TN"/>
        <s v="TX"/>
        <s v="VA"/>
        <s v="WA"/>
      </sharedItems>
    </cacheField>
    <cacheField name="[Measures].[Account Retention Ratio]" caption="Account Retention Ratio" numFmtId="0" hierarchy="167" level="32767"/>
    <cacheField name="[Measures].[Total Accounts Retained]" caption="Total Accounts Retained" numFmtId="0" hierarchy="166" level="32767"/>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0" memberValueDatatype="130" unbalanced="0"/>
    <cacheHierarchy uniqueName="[DimState].[State]" caption="State" attribute="1" defaultMemberUniqueName="[DimState].[State].[All]" allUniqueName="[DimState].[State].[All]" dimensionUniqueName="[DimState]" displayFolder="" count="2" memberValueDatatype="130" unbalanced="0">
      <fieldsUsage count="2">
        <fieldUsage x="-1"/>
        <fieldUsage x="0"/>
      </fieldsUsage>
    </cacheHierarchy>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oneField="1">
      <fieldsUsage count="1">
        <fieldUsage x="2"/>
      </fieldsUsage>
    </cacheHierarchy>
    <cacheHierarchy uniqueName="[Measures].[Account Retention Ratio]" caption="Account Retention Ratio" measure="1" displayFolder="" measureGroup="PKGRenewalPremiums" count="0" oneField="1">
      <fieldsUsage count="1">
        <fieldUsage x="1"/>
      </fieldsUsage>
    </cacheHierarchy>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57.394854513892" backgroundQuery="1" createdVersion="8" refreshedVersion="8" minRefreshableVersion="3" recordCount="0" supportSubquery="1" supportAdvancedDrill="1" xr:uid="{6039A0D5-78F6-4706-BA5B-CCFD62A0CEB6}">
  <cacheSource type="external" connectionId="17"/>
  <cacheFields count="2">
    <cacheField name="[DimState].[State].[State]" caption="State" numFmtId="0" hierarchy="66" level="1">
      <sharedItems count="24">
        <s v="AZ"/>
        <s v="CA"/>
        <s v="CO"/>
        <s v="CT"/>
        <s v="FL"/>
        <s v="GA"/>
        <s v="IL"/>
        <s v="IN"/>
        <s v="KS"/>
        <s v="LA"/>
        <s v="MA"/>
        <s v="MD"/>
        <s v="MO"/>
        <s v="NC"/>
        <s v="NJ"/>
        <s v="NY"/>
        <s v="OH"/>
        <s v="OK"/>
        <s v="OR"/>
        <s v="PA"/>
        <s v="TN"/>
        <s v="TX"/>
        <s v="VA"/>
        <s v="WA"/>
      </sharedItems>
    </cacheField>
    <cacheField name="[Measures].[Premium Retention Ratio]" caption="Premium Retention Ratio" numFmtId="0" hierarchy="161" level="32767"/>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0" memberValueDatatype="130" unbalanced="0"/>
    <cacheHierarchy uniqueName="[DimState].[State]" caption="State" attribute="1" defaultMemberUniqueName="[DimState].[State].[All]" allUniqueName="[DimState].[State].[All]" dimensionUniqueName="[DimState]" displayFolder="" count="2" memberValueDatatype="130" unbalanced="0">
      <fieldsUsage count="2">
        <fieldUsage x="-1"/>
        <fieldUsage x="0"/>
      </fieldsUsage>
    </cacheHierarchy>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oneField="1">
      <fieldsUsage count="1">
        <fieldUsage x="1"/>
      </fieldsUsage>
    </cacheHierarchy>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57.394857754633" backgroundQuery="1" createdVersion="8" refreshedVersion="8" minRefreshableVersion="3" recordCount="0" supportSubquery="1" supportAdvancedDrill="1" xr:uid="{38C4E4C8-7B8F-4353-BEF3-5898CA252A4E}">
  <cacheSource type="external" connectionId="17"/>
  <cacheFields count="3">
    <cacheField name="[DimBroker].[Broker Name].[Broker Name]" caption="Broker Name" numFmtId="0" hierarchy="57" level="1">
      <sharedItems count="20">
        <s v="Blue Horizon Risk Solutions"/>
        <s v="ClearPath Risk Advisors"/>
        <s v="Coastal Risk Advisors"/>
        <s v="Crestview Brokerage"/>
        <s v="Eagle Crest Insurance Brokers"/>
        <s v="Golden Insurance Group"/>
        <s v="Keystone Insurance Group"/>
        <s v="Legacy Insurance Group"/>
        <s v="Legacy Risk Solutions"/>
        <s v="Northstar Risk Solutions"/>
        <s v="Pacific Crest Insurance Brokers"/>
        <s v="Pioneer Brokerage"/>
        <s v="Prime Risk Advisors"/>
        <s v="Silver Oak Insurance Group"/>
        <s v="Sterling Insurance Brokers"/>
        <s v="Summit Insurance Brokers"/>
        <s v="TrueNorth Risk Advisors"/>
        <s v="Unity Insurance Brokers"/>
        <s v="Vanguard Insurance Brokers"/>
        <s v="Victory Insurance Brokers"/>
      </sharedItems>
    </cacheField>
    <cacheField name="[Measures].[Account Retention Ratio]" caption="Account Retention Ratio" numFmtId="0" hierarchy="167" level="32767"/>
    <cacheField name="[Measures].[Total Accounts Retained]" caption="Total Accounts Retained" numFmtId="0" hierarchy="166" level="32767"/>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0"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oneField="1">
      <fieldsUsage count="1">
        <fieldUsage x="2"/>
      </fieldsUsage>
    </cacheHierarchy>
    <cacheHierarchy uniqueName="[Measures].[Account Retention Ratio]" caption="Account Retention Ratio" measure="1" displayFolder="" measureGroup="PKGRenewalPremiums" count="0" oneField="1">
      <fieldsUsage count="1">
        <fieldUsage x="1"/>
      </fieldsUsage>
    </cacheHierarchy>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8902430553" backgroundQuery="1" createdVersion="8" refreshedVersion="8" minRefreshableVersion="3" recordCount="0" supportSubquery="1" supportAdvancedDrill="1" xr:uid="{11EC65D7-4D43-424C-979B-F4AEA5F0371A}">
  <cacheSource type="external" connectionId="17"/>
  <cacheFields count="2">
    <cacheField name="[Measures].[Sum of Premium 2]" caption="Sum of Premium 2" numFmtId="0" hierarchy="137" level="32767"/>
    <cacheField name="[DimLineCat].[Line Category].[Line Category]" caption="Line Category" numFmtId="0" hierarchy="65"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fieldsUsage count="2">
        <fieldUsage x="-1"/>
        <fieldUsage x="1"/>
      </fieldsUsage>
    </cacheHierarchy>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oneField="1">
      <fieldsUsage count="1">
        <fieldUsage x="0"/>
      </fieldsUsage>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8903240738" backgroundQuery="1" createdVersion="8" refreshedVersion="8" minRefreshableVersion="3" recordCount="0" supportSubquery="1" supportAdvancedDrill="1" xr:uid="{2EB39534-BB71-4595-8510-60970755849E}">
  <cacheSource type="external" connectionId="17"/>
  <cacheFields count="4">
    <cacheField name="[DimDate].[MonthName].[MonthName]" caption="MonthName" numFmtId="0" hierarchy="61" level="1">
      <sharedItems count="12">
        <s v="Jan"/>
        <s v="Feb"/>
        <s v="Mar"/>
        <s v="Apr"/>
        <s v="May"/>
        <s v="Jun"/>
        <s v="Jul"/>
        <s v="Aug"/>
        <s v="Sep"/>
        <s v="Oct"/>
        <s v="Nov"/>
        <s v="Dec"/>
      </sharedItems>
    </cacheField>
    <cacheField name="[Measures].[Sum of Premium]" caption="Sum of Premium" numFmtId="0" hierarchy="135" level="32767"/>
    <cacheField name="[Measures].[Sum of Premium 3]" caption="Sum of Premium 3" numFmtId="0" hierarchy="143" level="32767"/>
    <cacheField name="[DimLineCat].[Line Category].[Line Category]" caption="Line Category" numFmtId="0" hierarchy="65"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0"/>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fieldsUsage count="2">
        <fieldUsage x="-1"/>
        <fieldUsage x="3"/>
      </fieldsUsage>
    </cacheHierarchy>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oneField="1">
      <fieldsUsage count="1">
        <fieldUsage x="1"/>
      </fieldsUsage>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oneField="1">
      <fieldsUsage count="1">
        <fieldUsage x="2"/>
      </fieldsUsage>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445717592" backgroundQuery="1" createdVersion="8" refreshedVersion="8" minRefreshableVersion="3" recordCount="0" supportSubquery="1" supportAdvancedDrill="1" xr:uid="{A1CFA99A-4C0B-47B6-97DA-07EF14AA0D16}">
  <cacheSource type="external" connectionId="17"/>
  <cacheFields count="4">
    <cacheField name="[Coverage Type].[Coverage Type].[Coverage Type]" caption="Coverage Type" numFmtId="0" hierarchy="36" level="1">
      <sharedItems count="4">
        <s v="Commercial Auto"/>
        <s v="Commercial General Liability"/>
        <s v="Commercial Property"/>
        <s v="Workers' Compensation"/>
      </sharedItems>
    </cacheField>
    <cacheField name="[Measures].[Hit Ratio]" caption="Hit Ratio" numFmtId="0" hierarchy="172" level="32767"/>
    <cacheField name="[Measures].[Sum of Sold Premium]" caption="Sum of Sold Premium" numFmtId="0" hierarchy="138" level="32767"/>
    <cacheField name="[DimUnderwriter].[Underwriter].[Underwriter]" caption="Underwriter" numFmtId="0" hierarchy="67"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fieldsUsage count="2">
        <fieldUsage x="-1"/>
        <fieldUsage x="0"/>
      </fieldsUsage>
    </cacheHierarchy>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0"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fieldsUsage count="2">
        <fieldUsage x="-1"/>
        <fieldUsage x="3"/>
      </fieldsUsage>
    </cacheHierarchy>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oneField="1">
      <fieldsUsage count="1">
        <fieldUsage x="2"/>
      </fieldsUsage>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oneField="1">
      <fieldsUsage count="1">
        <fieldUsage x="1"/>
      </fieldsUsage>
    </cacheHierarchy>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499189812" backgroundQuery="1" createdVersion="8" refreshedVersion="8" minRefreshableVersion="3" recordCount="0" supportSubquery="1" supportAdvancedDrill="1" xr:uid="{E9CF334B-CBD2-45DB-B3B0-05A144581B80}">
  <cacheSource type="external" connectionId="17"/>
  <cacheFields count="3">
    <cacheField name="[DimDate].[MonthName].[MonthName]" caption="MonthName" numFmtId="0" hierarchy="61" level="1">
      <sharedItems count="12">
        <s v="Jan"/>
        <s v="Feb"/>
        <s v="Mar"/>
        <s v="Apr"/>
        <s v="May"/>
        <s v="Jun"/>
        <s v="Jul"/>
        <s v="Aug"/>
        <s v="Sep"/>
        <s v="Oct"/>
        <s v="Nov"/>
        <s v="Dec"/>
      </sharedItems>
    </cacheField>
    <cacheField name="[Measures].[Hit Ratio]" caption="Hit Ratio" numFmtId="0" hierarchy="172" level="32767"/>
    <cacheField name="[Coverage Type Helper - Hit Ratio].[Coverage Type for Hit Ratio].[Coverage Type for Hit Ratio]" caption="Coverage Type for Hit Ratio" numFmtId="0" hierarchy="39"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fieldsUsage count="2">
        <fieldUsage x="-1"/>
        <fieldUsage x="2"/>
      </fieldsUsage>
    </cacheHierarchy>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0"/>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oneField="1">
      <fieldsUsage count="1">
        <fieldUsage x="1"/>
      </fieldsUsage>
    </cacheHierarchy>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499884259" backgroundQuery="1" createdVersion="8" refreshedVersion="8" minRefreshableVersion="3" recordCount="0" supportSubquery="1" supportAdvancedDrill="1" xr:uid="{F3C51E5E-0443-4C0F-9FB1-90D9C095D563}">
  <cacheSource type="external" connectionId="17"/>
  <cacheFields count="5">
    <cacheField name="[Measures].[Sum of Sold Premium]" caption="Sum of Sold Premium" numFmtId="0" hierarchy="138" level="32767"/>
    <cacheField name="[DimDate].[MonthName].[MonthName]" caption="MonthName" numFmtId="0" hierarchy="61" level="1">
      <sharedItems count="12">
        <s v="Jan"/>
        <s v="Feb"/>
        <s v="Mar"/>
        <s v="Apr"/>
        <s v="May"/>
        <s v="Jun"/>
        <s v="Jul"/>
        <s v="Aug"/>
        <s v="Sep"/>
        <s v="Oct"/>
        <s v="Nov"/>
        <s v="Dec"/>
      </sharedItems>
    </cacheField>
    <cacheField name="[NewBusiness].[Status].[Status]" caption="Status" numFmtId="0" hierarchy="77" level="1">
      <sharedItems containsSemiMixedTypes="0" containsNonDate="0" containsString="0"/>
    </cacheField>
    <cacheField name="[Measures].[Not Written Premium]" caption="Not Written Premium" numFmtId="0" hierarchy="183" level="32767"/>
    <cacheField name="[Coverage Type Helper - Hit Ratio].[Coverage Type for Hit Ratio].[Coverage Type for Hit Ratio]" caption="Coverage Type for Hit Ratio" numFmtId="0" hierarchy="39"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fieldsUsage count="2">
        <fieldUsage x="-1"/>
        <fieldUsage x="4"/>
      </fieldsUsage>
    </cacheHierarchy>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1"/>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2" memberValueDatatype="130" unbalanced="0">
      <fieldsUsage count="2">
        <fieldUsage x="-1"/>
        <fieldUsage x="2"/>
      </fieldsUsage>
    </cacheHierarchy>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oneField="1">
      <fieldsUsage count="1">
        <fieldUsage x="0"/>
      </fieldsUsage>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oneField="1">
      <fieldsUsage count="1">
        <fieldUsage x="3"/>
      </fieldsUsage>
    </cacheHierarchy>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50034722" backgroundQuery="1" createdVersion="8" refreshedVersion="8" minRefreshableVersion="3" recordCount="0" supportSubquery="1" supportAdvancedDrill="1" xr:uid="{EDE93C04-6565-4BCE-9DEA-94CEB977D9D5}">
  <cacheSource type="external" connectionId="17"/>
  <cacheFields count="4">
    <cacheField name="[NewBusiness].[Insured ID].[Insured ID]" caption="Insured ID" numFmtId="0" hierarchy="69" level="1">
      <sharedItems count="10">
        <s v="INS-000012"/>
        <s v="INS-000013"/>
        <s v="INS-000015"/>
        <s v="INS-000022"/>
        <s v="INS-000027"/>
        <s v="INS-000029"/>
        <s v="INS-000031"/>
        <s v="INS-000032"/>
        <s v="INS-000033"/>
        <s v="INS-000038"/>
      </sharedItems>
    </cacheField>
    <cacheField name="[DimBroker].[Broker Name].[Broker Name]" caption="Broker Name" numFmtId="0" hierarchy="57" level="1">
      <sharedItems count="37">
        <s v="Apex Insurance Brokers"/>
        <s v="Aspen Brokerage"/>
        <s v="Blue Horizon Risk Solutions"/>
        <s v="ClearPath Risk Advisors"/>
        <s v="Coastal Risk Advisors"/>
        <s v="Eagle Crest Insurance Brokers"/>
        <s v="Golden Insurance Group"/>
        <s v="Heritage Insurance Group"/>
        <s v="Highland Insurance Group"/>
        <s v="Ironwood Brokerage"/>
        <s v="Keystone Insurance Brokers"/>
        <s v="Keystone Insurance Group"/>
        <s v="Legacy Insurance Group"/>
        <s v="Legacy Risk Solutions"/>
        <s v="Liberty Point Brokerage"/>
        <s v="Meridian Risk Solutions"/>
        <s v="Northstar Risk Solutions"/>
        <s v="Nova Insurance Group"/>
        <s v="Pacific Crest Insurance Brokers"/>
        <s v="Pacific Crest Risk Advisors"/>
        <s v="Pioneer Brokerage"/>
        <s v="Pioneer Insurance Group"/>
        <s v="Prestige Insurance Group"/>
        <s v="Prime Insurance Group"/>
        <s v="Prime Risk Advisors"/>
        <s v="Prime Risk Solutions"/>
        <s v="Redwood Insurance Brokers"/>
        <s v="Reliance Risk Solutions"/>
        <s v="Silver Oak Insurance Group"/>
        <s v="Sterling Insurance Brokers"/>
        <s v="Summit Brokerage"/>
        <s v="Summit Insurance Brokers"/>
        <s v="TrueNorth Risk Advisors"/>
        <s v="Unity Brokerage"/>
        <s v="Unity Insurance Brokers"/>
        <s v="Vanguard Insurance Brokers"/>
        <s v="Victory Insurance Brokers"/>
      </sharedItems>
    </cacheField>
    <cacheField name="[Measures].[Helper]" caption="Helper" numFmtId="0" hierarchy="177" level="32767"/>
    <cacheField name="[Coverage Type Helper - Hit Ratio].[Coverage Type for Hit Ratio].[Coverage Type for Hit Ratio]" caption="Coverage Type for Hit Ratio" numFmtId="0" hierarchy="39"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fieldsUsage count="2">
        <fieldUsage x="-1"/>
        <fieldUsage x="3"/>
      </fieldsUsage>
    </cacheHierarchy>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2" memberValueDatatype="130" unbalanced="0">
      <fieldsUsage count="2">
        <fieldUsage x="-1"/>
        <fieldUsage x="0"/>
      </fieldsUsage>
    </cacheHierarchy>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oneField="1">
      <fieldsUsage count="1">
        <fieldUsage x="2"/>
      </fieldsUsage>
    </cacheHierarchy>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500578705" backgroundQuery="1" createdVersion="8" refreshedVersion="8" minRefreshableVersion="3" recordCount="0" supportSubquery="1" supportAdvancedDrill="1" xr:uid="{608561A7-F441-4AAF-AB75-CCDE47D4CC79}">
  <cacheSource type="external" connectionId="17"/>
  <cacheFields count="6">
    <cacheField name="[Measures].[Hit Ratio]" caption="Hit Ratio" numFmtId="0" hierarchy="172" level="32767"/>
    <cacheField name="[Measures].[PKG Hit Ratio]" caption="PKG Hit Ratio" numFmtId="0" hierarchy="175" level="32767"/>
    <cacheField name="[Measures].[WC Hit Ratio]" caption="WC Hit Ratio" numFmtId="0" hierarchy="176" level="32767"/>
    <cacheField name="[Measures].[Quoted]" caption="Quoted" numFmtId="0" hierarchy="171" level="32767"/>
    <cacheField name="[Measures].[Sold]" caption="Sold" numFmtId="0" hierarchy="169" level="32767"/>
    <cacheField name="[Coverage Type Helper - Hit Ratio].[Coverage Type for Hit Ratio].[Coverage Type for Hit Ratio]" caption="Coverage Type for Hit Ratio" numFmtId="0" hierarchy="39"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fieldsUsage count="2">
        <fieldUsage x="-1"/>
        <fieldUsage x="5"/>
      </fieldsUsage>
    </cacheHierarchy>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oneField="1">
      <fieldsUsage count="1">
        <fieldUsage x="4"/>
      </fieldsUsage>
    </cacheHierarchy>
    <cacheHierarchy uniqueName="[Measures].[Declined]" caption="Declined" measure="1" displayFolder="" measureGroup="NewBusiness" count="0"/>
    <cacheHierarchy uniqueName="[Measures].[Quoted]" caption="Quoted" measure="1" displayFolder="" measureGroup="NewBusiness" count="0" oneField="1">
      <fieldsUsage count="1">
        <fieldUsage x="3"/>
      </fieldsUsage>
    </cacheHierarchy>
    <cacheHierarchy uniqueName="[Measures].[Hit Ratio]" caption="Hit Ratio" measure="1" displayFolder="" measureGroup="NewBusiness" count="0" oneField="1">
      <fieldsUsage count="1">
        <fieldUsage x="0"/>
      </fieldsUsage>
    </cacheHierarchy>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oneField="1">
      <fieldsUsage count="1">
        <fieldUsage x="1"/>
      </fieldsUsage>
    </cacheHierarchy>
    <cacheHierarchy uniqueName="[Measures].[WC Hit Ratio]" caption="WC Hit Ratio" measure="1" displayFolder="" measureGroup="NewBusiness" count="0" oneField="1">
      <fieldsUsage count="1">
        <fieldUsage x="2"/>
      </fieldsUsage>
    </cacheHierarchy>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500925928" backgroundQuery="1" createdVersion="8" refreshedVersion="8" minRefreshableVersion="3" recordCount="0" supportSubquery="1" supportAdvancedDrill="1" xr:uid="{30D6D334-4AED-4B55-B798-3A6C7AEC06A7}">
  <cacheSource type="external" connectionId="17"/>
  <cacheFields count="3">
    <cacheField name="[NewBusiness].[Declined Reason or Not Written Reason].[Declined Reason or Not Written Reason]" caption="Declined Reason or Not Written Reason" numFmtId="0" hierarchy="78" level="1">
      <sharedItems count="17">
        <s v="Approval Not Obtained"/>
        <s v="Bound with other Carrier"/>
        <s v="Broker Agency Issue"/>
        <s v="Broker or Insured Withdrew / Closed File"/>
        <s v="CAB / Safety / Driver Issues"/>
        <s v="CAB / Safety / Driver Issues - WC not written as well"/>
        <s v="Financial Grade / Credit Issues"/>
        <s v="Incomplete Submission / Missing Information"/>
        <s v="Lapse in Coverage"/>
        <s v="Loss History / Claims"/>
        <s v="Non-Responsive Broker or Insured"/>
        <s v="Not Eligible for offered programs"/>
        <s v="Partial Line Written / Other Lines Only"/>
        <s v="Pricing"/>
        <s v="Stayed with Incumbent Carrier"/>
        <s v="Test Account / Not an Actual Decline"/>
        <s v="Timing / Deadline Missed"/>
      </sharedItems>
    </cacheField>
    <cacheField name="[Measures].[Count of Insured ID]" caption="Count of Insured ID" numFmtId="0" hierarchy="140" level="32767"/>
    <cacheField name="[Coverage Type Helper - Hit Ratio].[Coverage Type for Hit Ratio].[Coverage Type for Hit Ratio]" caption="Coverage Type for Hit Ratio" numFmtId="0" hierarchy="39"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fieldsUsage count="2">
        <fieldUsage x="-1"/>
        <fieldUsage x="2"/>
      </fieldsUsage>
    </cacheHierarchy>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2" memberValueDatatype="130" unbalanced="0">
      <fieldsUsage count="2">
        <fieldUsage x="-1"/>
        <fieldUsage x="0"/>
      </fieldsUsage>
    </cacheHierarchy>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oneField="1">
      <fieldsUsage count="1">
        <fieldUsage x="1"/>
      </fieldsUsage>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50138889" backgroundQuery="1" createdVersion="8" refreshedVersion="8" minRefreshableVersion="3" recordCount="0" supportSubquery="1" supportAdvancedDrill="1" xr:uid="{220FA28D-334C-4E25-A6A7-261AAC9ABC91}">
  <cacheSource type="external" connectionId="17"/>
  <cacheFields count="4">
    <cacheField name="[DimState].[State].[State]" caption="State" numFmtId="0" hierarchy="66" level="1">
      <sharedItems count="13">
        <s v="CA"/>
        <s v="FL"/>
        <s v="GA"/>
        <s v="IL"/>
        <s v="MA"/>
        <s v="MI"/>
        <s v="NC"/>
        <s v="NJ"/>
        <s v="NY"/>
        <s v="PA"/>
        <s v="SC"/>
        <s v="TX"/>
        <s v="VA"/>
      </sharedItems>
    </cacheField>
    <cacheField name="[Measures].[Hit Ratio]" caption="Hit Ratio" numFmtId="0" hierarchy="172" level="32767"/>
    <cacheField name="[Measures].[Quoted]" caption="Quoted" numFmtId="0" hierarchy="171" level="32767"/>
    <cacheField name="[Coverage Type Helper - Hit Ratio].[Coverage Type for Hit Ratio].[Coverage Type for Hit Ratio]" caption="Coverage Type for Hit Ratio" numFmtId="0" hierarchy="39"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fieldsUsage count="2">
        <fieldUsage x="-1"/>
        <fieldUsage x="3"/>
      </fieldsUsage>
    </cacheHierarchy>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2" memberValueDatatype="130" unbalanced="0">
      <fieldsUsage count="2">
        <fieldUsage x="-1"/>
        <fieldUsage x="0"/>
      </fieldsUsage>
    </cacheHierarchy>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oneField="1">
      <fieldsUsage count="1">
        <fieldUsage x="2"/>
      </fieldsUsage>
    </cacheHierarchy>
    <cacheHierarchy uniqueName="[Measures].[Hit Ratio]" caption="Hit Ratio" measure="1" displayFolder="" measureGroup="NewBusiness" count="0" oneField="1">
      <fieldsUsage count="1">
        <fieldUsage x="1"/>
      </fieldsUsage>
    </cacheHierarchy>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501736113" backgroundQuery="1" createdVersion="8" refreshedVersion="8" minRefreshableVersion="3" recordCount="0" supportSubquery="1" supportAdvancedDrill="1" xr:uid="{4988406E-9E9E-402E-803A-30EDFB57188E}">
  <cacheSource type="external" connectionId="17"/>
  <cacheFields count="4">
    <cacheField name="[DimState].[State].[State]" caption="State" numFmtId="0" hierarchy="66" level="1">
      <sharedItems containsBlank="1" count="49">
        <s v="AL"/>
        <s v="AR"/>
        <s v="AZ"/>
        <s v="CA"/>
        <s v="CO"/>
        <s v="CT"/>
        <s v="DE"/>
        <s v="FL"/>
        <s v="GA"/>
        <s v="IA"/>
        <s v="ID"/>
        <s v="IL"/>
        <s v="IN"/>
        <s v="KS"/>
        <s v="KY"/>
        <s v="LA"/>
        <s v="MA"/>
        <s v="MD"/>
        <s v="ME"/>
        <s v="MI"/>
        <s v="MN"/>
        <s v="MO"/>
        <s v="MS"/>
        <s v="MT"/>
        <s v="NC"/>
        <s v="ND"/>
        <s v="NE"/>
        <s v="NH"/>
        <s v="NJ"/>
        <s v="NM"/>
        <s v="NV"/>
        <s v="NY"/>
        <s v="OH"/>
        <s v="OK"/>
        <s v="OR"/>
        <s v="PA"/>
        <s v="RI"/>
        <s v="SC"/>
        <s v="SD"/>
        <s v="TN"/>
        <s v="TX"/>
        <s v="UT"/>
        <s v="VA"/>
        <s v="VT"/>
        <s v="WA"/>
        <s v="WI"/>
        <s v="WV"/>
        <s v="WY"/>
        <m/>
      </sharedItems>
    </cacheField>
    <cacheField name="[Measures].[Not Written]" caption="Not Written" numFmtId="0" hierarchy="168" level="32767"/>
    <cacheField name="[Measures].[Hit Ratio]" caption="Hit Ratio" numFmtId="0" hierarchy="172" level="32767"/>
    <cacheField name="[Coverage Type Helper - Hit Ratio].[Coverage Type for Hit Ratio].[Coverage Type for Hit Ratio]" caption="Coverage Type for Hit Ratio" numFmtId="0" hierarchy="39"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fieldsUsage count="2">
        <fieldUsage x="-1"/>
        <fieldUsage x="3"/>
      </fieldsUsage>
    </cacheHierarchy>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2" memberValueDatatype="130" unbalanced="0">
      <fieldsUsage count="2">
        <fieldUsage x="-1"/>
        <fieldUsage x="0"/>
      </fieldsUsage>
    </cacheHierarchy>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oneField="1">
      <fieldsUsage count="1">
        <fieldUsage x="1"/>
      </fieldsUsage>
    </cacheHierarchy>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oneField="1">
      <fieldsUsage count="1">
        <fieldUsage x="2"/>
      </fieldsUsage>
    </cacheHierarchy>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501967591" backgroundQuery="1" createdVersion="8" refreshedVersion="8" minRefreshableVersion="3" recordCount="0" supportSubquery="1" supportAdvancedDrill="1" xr:uid="{C7B40171-4839-49C5-8745-1824894A50F1}">
  <cacheSource type="external" connectionId="17"/>
  <cacheFields count="4">
    <cacheField name="[DimState].[State].[State]" caption="State" numFmtId="0" hierarchy="66" level="1">
      <sharedItems count="10">
        <s v="CA"/>
        <s v="FL"/>
        <s v="GA"/>
        <s v="IL"/>
        <s v="MI"/>
        <s v="NC"/>
        <s v="NJ"/>
        <s v="NY"/>
        <s v="PA"/>
        <s v="TX"/>
      </sharedItems>
    </cacheField>
    <cacheField name="[Measures].[Hit Ratio]" caption="Hit Ratio" numFmtId="0" hierarchy="172" level="32767"/>
    <cacheField name="[Measures].[Quoted]" caption="Quoted" numFmtId="0" hierarchy="171" level="32767"/>
    <cacheField name="[Coverage Type Helper - Hit Ratio].[Coverage Type for Hit Ratio].[Coverage Type for Hit Ratio]" caption="Coverage Type for Hit Ratio" numFmtId="0" hierarchy="39"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fieldsUsage count="2">
        <fieldUsage x="-1"/>
        <fieldUsage x="3"/>
      </fieldsUsage>
    </cacheHierarchy>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2" memberValueDatatype="130" unbalanced="0">
      <fieldsUsage count="2">
        <fieldUsage x="-1"/>
        <fieldUsage x="0"/>
      </fieldsUsage>
    </cacheHierarchy>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oneField="1">
      <fieldsUsage count="1">
        <fieldUsage x="2"/>
      </fieldsUsage>
    </cacheHierarchy>
    <cacheHierarchy uniqueName="[Measures].[Hit Ratio]" caption="Hit Ratio" measure="1" displayFolder="" measureGroup="NewBusiness" count="0" oneField="1">
      <fieldsUsage count="1">
        <fieldUsage x="1"/>
      </fieldsUsage>
    </cacheHierarchy>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502546299" backgroundQuery="1" createdVersion="8" refreshedVersion="8" minRefreshableVersion="3" recordCount="0" supportSubquery="1" supportAdvancedDrill="1" xr:uid="{110E565F-84EE-4E2D-9D14-0E73F9D3CC03}">
  <cacheSource type="external" connectionId="17"/>
  <cacheFields count="3">
    <cacheField name="[NewBusiness].[Status].[Status]" caption="Status" numFmtId="0" hierarchy="77" level="1">
      <sharedItems count="3">
        <s v="Declined"/>
        <s v="Not Written"/>
        <s v="Sold"/>
      </sharedItems>
    </cacheField>
    <cacheField name="[Measures].[Count of Insured ID]" caption="Count of Insured ID" numFmtId="0" hierarchy="140" level="32767"/>
    <cacheField name="[Coverage Type Helper - Hit Ratio].[Coverage Type for Hit Ratio].[Coverage Type for Hit Ratio]" caption="Coverage Type for Hit Ratio" numFmtId="0" hierarchy="39"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fieldsUsage count="2">
        <fieldUsage x="-1"/>
        <fieldUsage x="2"/>
      </fieldsUsage>
    </cacheHierarchy>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2" memberValueDatatype="130" unbalanced="0">
      <fieldsUsage count="2">
        <fieldUsage x="-1"/>
        <fieldUsage x="0"/>
      </fieldsUsage>
    </cacheHierarchy>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oneField="1">
      <fieldsUsage count="1">
        <fieldUsage x="1"/>
      </fieldsUsage>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502893522" backgroundQuery="1" createdVersion="8" refreshedVersion="8" minRefreshableVersion="3" recordCount="0" supportSubquery="1" supportAdvancedDrill="1" xr:uid="{52B0D89D-65EE-49C0-B37C-EB0BBBFD6B4C}">
  <cacheSource type="external" connectionId="17"/>
  <cacheFields count="4">
    <cacheField name="[DimBroker].[Broker Name].[Broker Name]" caption="Broker Name" numFmtId="0" hierarchy="57" level="1">
      <sharedItems count="10">
        <s v="Blue Horizon Risk Solutions"/>
        <s v="Eagle Crest Insurance Brokers"/>
        <s v="Legacy Insurance Group"/>
        <s v="Northstar Risk Solutions"/>
        <s v="Pacific Crest Insurance Brokers"/>
        <s v="Pioneer Brokerage"/>
        <s v="Prime Risk Advisors"/>
        <s v="Sterling Insurance Brokers"/>
        <s v="TrueNorth Risk Advisors"/>
        <s v="Victory Insurance Brokers"/>
      </sharedItems>
    </cacheField>
    <cacheField name="[Measures].[Sum of Sold Premium]" caption="Sum of Sold Premium" numFmtId="0" hierarchy="138" level="32767"/>
    <cacheField name="[Measures].[Hit Ratio]" caption="Hit Ratio" numFmtId="0" hierarchy="172" level="32767"/>
    <cacheField name="[Coverage Type Helper - Hit Ratio].[Coverage Type for Hit Ratio].[Coverage Type for Hit Ratio]" caption="Coverage Type for Hit Ratio" numFmtId="0" hierarchy="39"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fieldsUsage count="2">
        <fieldUsage x="-1"/>
        <fieldUsage x="3"/>
      </fieldsUsage>
    </cacheHierarchy>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oneField="1">
      <fieldsUsage count="1">
        <fieldUsage x="1"/>
      </fieldsUsage>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oneField="1">
      <fieldsUsage count="1">
        <fieldUsage x="2"/>
      </fieldsUsage>
    </cacheHierarchy>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503472222" backgroundQuery="1" createdVersion="8" refreshedVersion="8" minRefreshableVersion="3" recordCount="0" supportSubquery="1" supportAdvancedDrill="1" xr:uid="{14DDC6B1-E8CA-41C9-B1AE-4C0B6856370E}">
  <cacheSource type="external" connectionId="17"/>
  <cacheFields count="5">
    <cacheField name="[NewBusiness].[Declined Reason or Not Written Reason].[Declined Reason or Not Written Reason]" caption="Declined Reason or Not Written Reason" numFmtId="0" hierarchy="78" level="1">
      <sharedItems count="8">
        <s v="Bound with other Carrier"/>
        <s v="Broker or Insured Withdrew / Closed File"/>
        <s v="Incomplete Submission / Missing Information"/>
        <s v="Loss History / Claims"/>
        <s v="Not Eligible for offered programs"/>
        <s v="Other"/>
        <s v="Pricing"/>
        <s v="Stayed with Incumbent Carrier"/>
      </sharedItems>
    </cacheField>
    <cacheField name="[NewBusiness].[Status].[Status]" caption="Status" numFmtId="0" hierarchy="77" level="1">
      <sharedItems containsSemiMixedTypes="0" containsNonDate="0" containsString="0"/>
    </cacheField>
    <cacheField name="[Measures].[Count of Insured ID]" caption="Count of Insured ID" numFmtId="0" hierarchy="140" level="32767"/>
    <cacheField name="[Declined and Not Written Reasons (others removed)].[NewBusiness].[Declined Reason or Not Written Reason].[Declined Reason or Not Written Reason]" caption="Declined Reason or Not Written Reason" numFmtId="0" hierarchy="201">
      <sharedItems count="7">
        <s v="Broker or Insured Withdrew / Closed File"/>
        <s v="Bound with other Carrier"/>
        <s v="Incomplete Submission / Missing Information"/>
        <s v="Not Eligible for offered programs"/>
        <s v="Stayed with Incumbent Carrier"/>
        <s v="Loss History / Claims"/>
        <s v="Pricing"/>
      </sharedItems>
    </cacheField>
    <cacheField name="[Coverage Type Helper - Hit Ratio].[Coverage Type for Hit Ratio].[Coverage Type for Hit Ratio]" caption="Coverage Type for Hit Ratio" numFmtId="0" hierarchy="39"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fieldsUsage count="2">
        <fieldUsage x="-1"/>
        <fieldUsage x="4"/>
      </fieldsUsage>
    </cacheHierarchy>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2" memberValueDatatype="130" unbalanced="0">
      <fieldsUsage count="2">
        <fieldUsage x="-1"/>
        <fieldUsage x="1"/>
      </fieldsUsage>
    </cacheHierarchy>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2" memberValueDatatype="130" unbalanced="0">
      <fieldsUsage count="2">
        <fieldUsage x="-1"/>
        <fieldUsage x="0"/>
      </fieldsUsage>
    </cacheHierarchy>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oneField="1">
      <fieldsUsage count="1">
        <fieldUsage x="2"/>
      </fieldsUsage>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fieldsUsage count="1">
        <fieldUsage x="3"/>
      </fieldsUsage>
      <extLst>
        <ext xmlns:x14="http://schemas.microsoft.com/office/spreadsheetml/2009/9/main" uri="{8CF416AD-EC4C-4aba-99F5-12A058AE0983}">
          <x14:cacheHierarchy flattenHierarchies="0" hierarchizeDistinct="0">
            <x14:setLevels count="1">
              <x14:setLevel hierarchy="78"/>
            </x14:setLevels>
          </x14:cacheHierarchy>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743749998" backgroundQuery="1" createdVersion="8" refreshedVersion="8" minRefreshableVersion="3" recordCount="0" supportSubquery="1" supportAdvancedDrill="1" xr:uid="{1A4C8710-B102-490B-8BD2-82FCF87DC5E8}">
  <cacheSource type="external" connectionId="17"/>
  <cacheFields count="3">
    <cacheField name="[Coverage Type].[Coverage Type].[Coverage Type]" caption="Coverage Type" numFmtId="0" hierarchy="36" level="1">
      <sharedItems count="5">
        <s v="Commercial Auto"/>
        <s v="Commercial General Liability"/>
        <s v="Commercial Property"/>
        <s v="Umbrella"/>
        <s v="Workers' Compensation"/>
      </sharedItems>
    </cacheField>
    <cacheField name="[Measures].[Premium Retention Ratio]" caption="Premium Retention Ratio" numFmtId="0" hierarchy="161" level="32767"/>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fieldsUsage count="2">
        <fieldUsage x="-1"/>
        <fieldUsage x="0"/>
      </fieldsUsage>
    </cacheHierarchy>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0"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oneField="1">
      <fieldsUsage count="1">
        <fieldUsage x="1"/>
      </fieldsUsage>
    </cacheHierarchy>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744097221" backgroundQuery="1" createdVersion="8" refreshedVersion="8" minRefreshableVersion="3" recordCount="0" supportSubquery="1" supportAdvancedDrill="1" xr:uid="{0FB5A003-88C7-4528-8E5A-A47320343684}">
  <cacheSource type="external" connectionId="17"/>
  <cacheFields count="5">
    <cacheField name="[DimLineCat].[Line Category].[Line Category]" caption="Line Category" numFmtId="0" hierarchy="65" level="1">
      <sharedItems count="2">
        <s v="PKG"/>
        <s v="WC"/>
      </sharedItems>
    </cacheField>
    <cacheField name="[Measures].[Premium Retention Ratio]" caption="Premium Retention Ratio" numFmtId="0" hierarchy="161" level="32767"/>
    <cacheField name="[Measures].[PKG Account Retention Ratio]" caption="PKG Account Retention Ratio" numFmtId="0" hierarchy="164" level="32767"/>
    <cacheField name="[Measures].[WC Account Retention Ratio]" caption="WC Account Retention Ratio" numFmtId="0" hierarchy="158" level="32767"/>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fieldsUsage count="2">
        <fieldUsage x="-1"/>
        <fieldUsage x="0"/>
      </fieldsUsage>
    </cacheHierarchy>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oneField="1">
      <fieldsUsage count="1">
        <fieldUsage x="3"/>
      </fieldsUsage>
    </cacheHierarchy>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oneField="1">
      <fieldsUsage count="1">
        <fieldUsage x="1"/>
      </fieldsUsage>
    </cacheHierarchy>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oneField="1">
      <fieldsUsage count="1">
        <fieldUsage x="2"/>
      </fieldsUsage>
    </cacheHierarchy>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878587964" backgroundQuery="1" createdVersion="8" refreshedVersion="8" minRefreshableVersion="3" recordCount="0" supportSubquery="1" supportAdvancedDrill="1" xr:uid="{84B719D9-FBB2-4B9F-A852-5DCB2FF8152D}">
  <cacheSource type="external" connectionId="17"/>
  <cacheFields count="4">
    <cacheField name="[DimDate].[MonthName].[MonthName]" caption="MonthName" numFmtId="0" hierarchy="61" level="1">
      <sharedItems count="12">
        <s v="Jan"/>
        <s v="Feb"/>
        <s v="Mar"/>
        <s v="Apr"/>
        <s v="May"/>
        <s v="Jun"/>
        <s v="Jul"/>
        <s v="Aug"/>
        <s v="Sep"/>
        <s v="Oct"/>
        <s v="Nov"/>
        <s v="Dec"/>
      </sharedItems>
    </cacheField>
    <cacheField name="[Measures].[Premium Retention Ratio]" caption="Premium Retention Ratio" numFmtId="0" hierarchy="161" level="32767"/>
    <cacheField name="[Measures].[Account Retention Ratio]" caption="Account Retention Ratio" numFmtId="0" hierarchy="167" level="32767"/>
    <cacheField name="[DimLineCat].[Line Category].[Line Category]" caption="Line Category" numFmtId="0" hierarchy="65"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2"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0"/>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fieldsUsage count="2">
        <fieldUsage x="-1"/>
        <fieldUsage x="3"/>
      </fieldsUsage>
    </cacheHierarchy>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oneField="1">
      <fieldsUsage count="1">
        <fieldUsage x="1"/>
      </fieldsUsage>
    </cacheHierarchy>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oneField="1">
      <fieldsUsage count="1">
        <fieldUsage x="2"/>
      </fieldsUsage>
    </cacheHierarchy>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879166665" backgroundQuery="1" createdVersion="8" refreshedVersion="8" minRefreshableVersion="3" recordCount="0" supportSubquery="1" supportAdvancedDrill="1" xr:uid="{74725524-C944-44BC-AA1F-7DDA6283BD64}">
  <cacheSource type="external" connectionId="17"/>
  <cacheFields count="4">
    <cacheField name="[DimBroker].[Broker Name].[Broker Name]" caption="Broker Name" numFmtId="0" hierarchy="57" level="1">
      <sharedItems count="10">
        <s v="Allied Insurance Brokers"/>
        <s v="Apex Brokerage"/>
        <s v="Apex Insurance Group"/>
        <s v="Aspen Insurance Brokers"/>
        <s v="Atlas Brokerage"/>
        <s v="Atlas Insurance Group"/>
        <s v="Beacon Insurance Group"/>
        <s v="Beacon Risk Solutions"/>
        <s v="Blue Horizon Brokerage"/>
        <s v="Blue Horizon Risk Advisors"/>
      </sharedItems>
    </cacheField>
    <cacheField name="[Measures].[Account Retention Ratio]" caption="Account Retention Ratio" numFmtId="0" hierarchy="167" level="32767"/>
    <cacheField name="[DimUnderwriter].[Underwriter].[Underwriter]" caption="Underwriter" numFmtId="0" hierarchy="67" level="1">
      <sharedItems containsSemiMixedTypes="0" containsNonDate="0" containsString="0"/>
    </cacheField>
    <cacheField name="[DimLineCat].[Line Category].[Line Category]" caption="Line Category" numFmtId="0" hierarchy="65"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2"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fieldsUsage count="2">
        <fieldUsage x="-1"/>
        <fieldUsage x="3"/>
      </fieldsUsage>
    </cacheHierarchy>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fieldsUsage count="2">
        <fieldUsage x="-1"/>
        <fieldUsage x="2"/>
      </fieldsUsage>
    </cacheHierarchy>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oneField="1">
      <fieldsUsage count="1">
        <fieldUsage x="1"/>
      </fieldsUsage>
    </cacheHierarchy>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879861111" backgroundQuery="1" createdVersion="8" refreshedVersion="8" minRefreshableVersion="3" recordCount="0" supportSubquery="1" supportAdvancedDrill="1" xr:uid="{B69309B5-6F1C-40EE-940B-E501803E044F}">
  <cacheSource type="external" connectionId="17"/>
  <cacheFields count="3">
    <cacheField name="[DimState].[State].[State]" caption="State" numFmtId="0" hierarchy="66" level="1">
      <sharedItems count="10">
        <s v="AK"/>
        <s v="AR"/>
        <s v="IA"/>
        <s v="KY"/>
        <s v="LA"/>
        <s v="MA"/>
        <s v="MN"/>
        <s v="MT"/>
        <s v="ND"/>
        <s v="NH"/>
      </sharedItems>
    </cacheField>
    <cacheField name="[Measures].[Account Retention Ratio]" caption="Account Retention Ratio" numFmtId="0" hierarchy="167" level="32767"/>
    <cacheField name="[DimLineCat].[Line Category].[Line Category]" caption="Line Category" numFmtId="0" hierarchy="65"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2"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fieldsUsage count="2">
        <fieldUsage x="-1"/>
        <fieldUsage x="2"/>
      </fieldsUsage>
    </cacheHierarchy>
    <cacheHierarchy uniqueName="[DimState].[State]" caption="State" attribute="1" defaultMemberUniqueName="[DimState].[State].[All]" allUniqueName="[DimState].[State].[All]" dimensionUniqueName="[DimState]" displayFolder="" count="2" memberValueDatatype="130" unbalanced="0">
      <fieldsUsage count="2">
        <fieldUsage x="-1"/>
        <fieldUsage x="0"/>
      </fieldsUsage>
    </cacheHierarchy>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oneField="1">
      <fieldsUsage count="1">
        <fieldUsage x="1"/>
      </fieldsUsage>
    </cacheHierarchy>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880208335" backgroundQuery="1" createdVersion="8" refreshedVersion="8" minRefreshableVersion="3" recordCount="0" supportSubquery="1" supportAdvancedDrill="1" xr:uid="{BC32878F-70EE-4847-ADC3-858D54AA0F7A}">
  <cacheSource type="external" connectionId="17"/>
  <cacheFields count="4">
    <cacheField name="[DimBroker].[Broker Name].[Broker Name]" caption="Broker Name" numFmtId="0" hierarchy="57" level="1">
      <sharedItems count="10">
        <s v="Cedar Point Insurance Group"/>
        <s v="Eagle Crest Risk Solutions"/>
        <s v="Heritage Insurance Brokers"/>
        <s v="Horizon Insurance Brokers"/>
        <s v="Ironwood Risk Advisors"/>
        <s v="Legacy Risk Advisors"/>
        <s v="Reliance Risk Solutions"/>
        <s v="River Brokerage"/>
        <s v="Summit Insurance Brokers"/>
        <s v="Summit Risk Advisors"/>
      </sharedItems>
    </cacheField>
    <cacheField name="[Measures].[Premium Retention Ratio]" caption="Premium Retention Ratio" numFmtId="0" hierarchy="161" level="32767"/>
    <cacheField name="[DimUnderwriter].[Underwriter].[Underwriter]" caption="Underwriter" numFmtId="0" hierarchy="67" level="1">
      <sharedItems containsSemiMixedTypes="0" containsNonDate="0" containsString="0"/>
    </cacheField>
    <cacheField name="[DimLineCat].[Line Category].[Line Category]" caption="Line Category" numFmtId="0" hierarchy="65"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2"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fieldsUsage count="2">
        <fieldUsage x="-1"/>
        <fieldUsage x="3"/>
      </fieldsUsage>
    </cacheHierarchy>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fieldsUsage count="2">
        <fieldUsage x="-1"/>
        <fieldUsage x="2"/>
      </fieldsUsage>
    </cacheHierarchy>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oneField="1">
      <fieldsUsage count="1">
        <fieldUsage x="1"/>
      </fieldsUsage>
    </cacheHierarchy>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880787035" backgroundQuery="1" createdVersion="8" refreshedVersion="8" minRefreshableVersion="3" recordCount="0" supportSubquery="1" supportAdvancedDrill="1" xr:uid="{FADCC209-79E7-4363-83FC-0A7F9A65564A}">
  <cacheSource type="external" connectionId="17"/>
  <cacheFields count="3">
    <cacheField name="[DimState].[State].[State]" caption="State" numFmtId="0" hierarchy="66" level="1">
      <sharedItems count="10">
        <s v="IA"/>
        <s v="KY"/>
        <s v="MT"/>
        <s v="NC"/>
        <s v="ND"/>
        <s v="NH"/>
        <s v="OH"/>
        <s v="SD"/>
        <s v="WA"/>
        <s v="WY"/>
      </sharedItems>
    </cacheField>
    <cacheField name="[Measures].[Premium Retention Ratio]" caption="Premium Retention Ratio" numFmtId="0" hierarchy="161" level="32767"/>
    <cacheField name="[DimLineCat].[Line Category].[Line Category]" caption="Line Category" numFmtId="0" hierarchy="65"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2"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fieldsUsage count="2">
        <fieldUsage x="-1"/>
        <fieldUsage x="2"/>
      </fieldsUsage>
    </cacheHierarchy>
    <cacheHierarchy uniqueName="[DimState].[State]" caption="State" attribute="1" defaultMemberUniqueName="[DimState].[State].[All]" allUniqueName="[DimState].[State].[All]" dimensionUniqueName="[DimState]" displayFolder="" count="2" memberValueDatatype="130" unbalanced="0">
      <fieldsUsage count="2">
        <fieldUsage x="-1"/>
        <fieldUsage x="0"/>
      </fieldsUsage>
    </cacheHierarchy>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oneField="1">
      <fieldsUsage count="1">
        <fieldUsage x="1"/>
      </fieldsUsage>
    </cacheHierarchy>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59881134258" backgroundQuery="1" createdVersion="8" refreshedVersion="8" minRefreshableVersion="3" recordCount="0" supportSubquery="1" supportAdvancedDrill="1" xr:uid="{0B671404-46B7-493D-B887-897DE0FB2BAD}">
  <cacheSource type="external" connectionId="17"/>
  <cacheFields count="5">
    <cacheField name="[Measures].[Account Retention Ratio]" caption="Account Retention Ratio" numFmtId="0" hierarchy="167" level="32767"/>
    <cacheField name="[Measures].[Premium Retention Ratio]" caption="Premium Retention Ratio" numFmtId="0" hierarchy="161" level="32767"/>
    <cacheField name="[Measures].[Total Accounts Retained]" caption="Total Accounts Retained" numFmtId="0" hierarchy="166" level="32767"/>
    <cacheField name="[Measures].[Total Renewal Premium]" caption="Total Renewal Premium" numFmtId="0" hierarchy="160" level="32767"/>
    <cacheField name="[DimLineCat].[Line Category].[Line Category]" caption="Line Category" numFmtId="0" hierarchy="65"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2"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fieldsUsage count="2">
        <fieldUsage x="-1"/>
        <fieldUsage x="4"/>
      </fieldsUsage>
    </cacheHierarchy>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oneField="1">
      <fieldsUsage count="1">
        <fieldUsage x="3"/>
      </fieldsUsage>
    </cacheHierarchy>
    <cacheHierarchy uniqueName="[Measures].[Premium Retention Ratio]" caption="Premium Retention Ratio" measure="1" displayFolder="" measureGroup="PKGRenewalPremiums" count="0" oneField="1">
      <fieldsUsage count="1">
        <fieldUsage x="1"/>
      </fieldsUsage>
    </cacheHierarchy>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oneField="1">
      <fieldsUsage count="1">
        <fieldUsage x="2"/>
      </fieldsUsage>
    </cacheHierarchy>
    <cacheHierarchy uniqueName="[Measures].[Account Retention Ratio]" caption="Account Retention Ratio" measure="1" displayFolder="" measureGroup="PKGRenewalPremiums" count="0" oneField="1">
      <fieldsUsage count="1">
        <fieldUsage x="0"/>
      </fieldsUsage>
    </cacheHierarchy>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134143515" backgroundQuery="1" createdVersion="8" refreshedVersion="8" minRefreshableVersion="3" recordCount="0" supportSubquery="1" supportAdvancedDrill="1" xr:uid="{E963AF6F-6F45-4C3B-A831-8071C6C9186F}">
  <cacheSource type="external" connectionId="17"/>
  <cacheFields count="7">
    <cacheField name="[Measures].[Loss Ratio]" caption="Loss Ratio" numFmtId="0" hierarchy="146" level="32767"/>
    <cacheField name="[Measures].[Hit Ratio]" caption="Hit Ratio" numFmtId="0" hierarchy="172" level="32767"/>
    <cacheField name="[Measures].[Account Retention Ratio]" caption="Account Retention Ratio" numFmtId="0" hierarchy="167" level="32767"/>
    <cacheField name="[Measures].[Premium Retention Ratio]" caption="Premium Retention Ratio" numFmtId="0" hierarchy="161" level="32767"/>
    <cacheField name="[Measures].[Sum of Premium]" caption="Sum of Premium" numFmtId="0" hierarchy="135" level="32767"/>
    <cacheField name="[Measures].[Average Premium Per Account]" caption="Average Premium Per Account" numFmtId="0" hierarchy="182" level="32767"/>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6"/>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oneField="1">
      <fieldsUsage count="1">
        <fieldUsage x="4"/>
      </fieldsUsage>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oneField="1">
      <fieldsUsage count="1">
        <fieldUsage x="0"/>
      </fieldsUsage>
    </cacheHierarchy>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oneField="1">
      <fieldsUsage count="1">
        <fieldUsage x="3"/>
      </fieldsUsage>
    </cacheHierarchy>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oneField="1">
      <fieldsUsage count="1">
        <fieldUsage x="2"/>
      </fieldsUsage>
    </cacheHierarchy>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oneField="1">
      <fieldsUsage count="1">
        <fieldUsage x="1"/>
      </fieldsUsage>
    </cacheHierarchy>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oneField="1">
      <fieldsUsage count="1">
        <fieldUsage x="5"/>
      </fieldsUsage>
    </cacheHierarchy>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134606485" backgroundQuery="1" createdVersion="8" refreshedVersion="8" minRefreshableVersion="3" recordCount="0" supportSubquery="1" supportAdvancedDrill="1" xr:uid="{2C9B84E5-0AE1-400F-82AF-2AA179879019}">
  <cacheSource type="external" connectionId="17"/>
  <cacheFields count="3">
    <cacheField name="[Measures].[Sum of Premium]" caption="Sum of Premium" numFmtId="0" hierarchy="135" level="32767"/>
    <cacheField name="[Coverage Type].[Coverage Type].[Coverage Type]" caption="Coverage Type" numFmtId="0" hierarchy="36" level="1">
      <sharedItems count="5">
        <s v="Commercial Auto"/>
        <s v="Commercial General Liability"/>
        <s v="Commercial Property"/>
        <s v="Umbrella"/>
        <s v="Workers' Compensation"/>
      </sharedItems>
    </cacheField>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fieldsUsage count="2">
        <fieldUsage x="-1"/>
        <fieldUsage x="1"/>
      </fieldsUsage>
    </cacheHierarchy>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0"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oneField="1">
      <fieldsUsage count="1">
        <fieldUsage x="0"/>
      </fieldsUsage>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135185185" backgroundQuery="1" createdVersion="8" refreshedVersion="8" minRefreshableVersion="3" recordCount="0" supportSubquery="1" supportAdvancedDrill="1" xr:uid="{87312F9C-8DA8-4E7B-B168-8D93F253E307}">
  <cacheSource type="external" connectionId="17"/>
  <cacheFields count="3">
    <cacheField name="[Measures].[Sum of Premium]" caption="Sum of Premium" numFmtId="0" hierarchy="135" level="32767"/>
    <cacheField name="[DimLineCat].[Line Category].[Line Category]" caption="Line Category" numFmtId="0" hierarchy="65" level="1">
      <sharedItems count="2">
        <s v="PKG"/>
        <s v="WC"/>
      </sharedItems>
    </cacheField>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fieldsUsage count="2">
        <fieldUsage x="-1"/>
        <fieldUsage x="1"/>
      </fieldsUsage>
    </cacheHierarchy>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oneField="1">
      <fieldsUsage count="1">
        <fieldUsage x="0"/>
      </fieldsUsage>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135648147" backgroundQuery="1" createdVersion="8" refreshedVersion="8" minRefreshableVersion="3" recordCount="0" supportSubquery="1" supportAdvancedDrill="1" xr:uid="{EF3BB457-B8E1-4B14-8103-3FE6C627FA43}">
  <cacheSource type="external" connectionId="17"/>
  <cacheFields count="3">
    <cacheField name="[Measures].[Sum of Premium]" caption="Sum of Premium" numFmtId="0" hierarchy="135" level="32767"/>
    <cacheField name="[DimState].[State].[State]" caption="State" numFmtId="0" hierarchy="66" level="1">
      <sharedItems count="10">
        <s v="CA"/>
        <s v="FL"/>
        <s v="MA"/>
        <s v="MD"/>
        <s v="NJ"/>
        <s v="NY"/>
        <s v="PA"/>
        <s v="TX"/>
        <s v="VA"/>
        <s v="WA"/>
      </sharedItems>
    </cacheField>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2" memberValueDatatype="130" unbalanced="0">
      <fieldsUsage count="2">
        <fieldUsage x="-1"/>
        <fieldUsage x="1"/>
      </fieldsUsage>
    </cacheHierarchy>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oneField="1">
      <fieldsUsage count="1">
        <fieldUsage x="0"/>
      </fieldsUsage>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13599537" backgroundQuery="1" createdVersion="8" refreshedVersion="8" minRefreshableVersion="3" recordCount="0" supportSubquery="1" supportAdvancedDrill="1" xr:uid="{FB86FEB4-629A-4FDF-BD49-485F38545C61}">
  <cacheSource type="external" connectionId="17"/>
  <cacheFields count="3">
    <cacheField name="[DimBroker].[Broker Name].[Broker Name]" caption="Broker Name" numFmtId="0" hierarchy="57" level="1">
      <sharedItems count="10">
        <s v="Blue Horizon Risk Solutions"/>
        <s v="Eagle Crest Insurance Brokers"/>
        <s v="Golden Insurance Brokers"/>
        <s v="Legacy Risk Solutions"/>
        <s v="Northstar Risk Solutions"/>
        <s v="Pacific Crest Insurance Brokers"/>
        <s v="Pioneer Brokerage"/>
        <s v="Prime Risk Advisors"/>
        <s v="TrueNorth Risk Advisors"/>
        <s v="Victory Insurance Brokers"/>
      </sharedItems>
    </cacheField>
    <cacheField name="[Measures].[Sum of Premium]" caption="Sum of Premium" numFmtId="0" hierarchy="135" level="32767"/>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2" memberValueDatatype="130" unbalanced="0">
      <fieldsUsage count="2">
        <fieldUsage x="-1"/>
        <fieldUsage x="0"/>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oneField="1">
      <fieldsUsage count="1">
        <fieldUsage x="1"/>
      </fieldsUsage>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136342594" backgroundQuery="1" createdVersion="8" refreshedVersion="8" minRefreshableVersion="3" recordCount="0" supportSubquery="1" supportAdvancedDrill="1" xr:uid="{A7C6E4A8-F59E-465D-9DF2-65C54D72C0CF}">
  <cacheSource type="external" connectionId="17"/>
  <cacheFields count="3">
    <cacheField name="[DimState].[State].[State]" caption="State" numFmtId="0" hierarchy="66" level="1">
      <sharedItems count="49">
        <s v="AK"/>
        <s v="AL"/>
        <s v="AR"/>
        <s v="AZ"/>
        <s v="CA"/>
        <s v="CO"/>
        <s v="CT"/>
        <s v="DE"/>
        <s v="FL"/>
        <s v="GA"/>
        <s v="IA"/>
        <s v="ID"/>
        <s v="IL"/>
        <s v="IN"/>
        <s v="KS"/>
        <s v="KY"/>
        <s v="LA"/>
        <s v="MA"/>
        <s v="MD"/>
        <s v="ME"/>
        <s v="MI"/>
        <s v="MN"/>
        <s v="MO"/>
        <s v="MS"/>
        <s v="MT"/>
        <s v="NC"/>
        <s v="ND"/>
        <s v="NE"/>
        <s v="NH"/>
        <s v="NJ"/>
        <s v="NM"/>
        <s v="NV"/>
        <s v="NY"/>
        <s v="OH"/>
        <s v="OK"/>
        <s v="OR"/>
        <s v="PA"/>
        <s v="RI"/>
        <s v="SC"/>
        <s v="SD"/>
        <s v="TN"/>
        <s v="TX"/>
        <s v="UT"/>
        <s v="VA"/>
        <s v="VT"/>
        <s v="WA"/>
        <s v="WI"/>
        <s v="WV"/>
        <s v="WY"/>
      </sharedItems>
    </cacheField>
    <cacheField name="[Measures].[Sum of Premium]" caption="Sum of Premium" numFmtId="0" hierarchy="135" level="32767"/>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2" memberValueDatatype="130" unbalanced="0">
      <fieldsUsage count="2">
        <fieldUsage x="-1"/>
        <fieldUsage x="0"/>
      </fieldsUsage>
    </cacheHierarchy>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oneField="1">
      <fieldsUsage count="1">
        <fieldUsage x="1"/>
      </fieldsUsage>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239583332" backgroundQuery="1" createdVersion="8" refreshedVersion="8" minRefreshableVersion="3" recordCount="0" supportSubquery="1" supportAdvancedDrill="1" xr:uid="{EE4E62FF-342F-4648-AFC5-E5E988E784DB}">
  <cacheSource type="external" connectionId="17"/>
  <cacheFields count="4">
    <cacheField name="[Measures].[Loss Ratio]" caption="Loss Ratio" numFmtId="0" hierarchy="146" level="32767"/>
    <cacheField name="[DimBroker].[Broker Name].[Broker Name]" caption="Broker Name" numFmtId="0" hierarchy="57" level="1">
      <sharedItems count="36">
        <s v="Aspen Brokerage"/>
        <s v="Aspen Insurance Group"/>
        <s v="Blue Horizon Risk Solutions"/>
        <s v="Cedar Point Brokerage"/>
        <s v="ClearPath Risk Advisors"/>
        <s v="Coastal Risk Advisors"/>
        <s v="Cornerstone Risk Advisors"/>
        <s v="Crestview Brokerage"/>
        <s v="Eagle Crest Insurance Brokers"/>
        <s v="Eagle Crest Risk Solutions"/>
        <s v="Golden Insurance Brokers"/>
        <s v="Golden Insurance Group"/>
        <s v="Harbor Point Brokerage"/>
        <s v="Heritage Insurance Group"/>
        <s v="Highland Insurance Brokers"/>
        <s v="Keystone Insurance Brokers"/>
        <s v="Keystone Insurance Group"/>
        <s v="Legacy Insurance Group"/>
        <s v="Legacy Risk Solutions"/>
        <s v="Liberty Point Insurance Group"/>
        <s v="Meridian Insurance Brokers"/>
        <s v="Northstar Risk Solutions"/>
        <s v="Pacific Crest Insurance Brokers"/>
        <s v="Pacific Crest Risk Advisors"/>
        <s v="Pioneer Brokerage"/>
        <s v="Pioneer Insurance Group"/>
        <s v="Prestige Risk Advisors"/>
        <s v="Prime Risk Advisors"/>
        <s v="Reliance Risk Solutions"/>
        <s v="Silver Oak Insurance Group"/>
        <s v="Sterling Insurance Brokers"/>
        <s v="Summit Insurance Brokers"/>
        <s v="TrueNorth Risk Advisors"/>
        <s v="Unity Insurance Brokers"/>
        <s v="Vanguard Insurance Brokers"/>
        <s v="Victory Insurance Brokers"/>
      </sharedItems>
    </cacheField>
    <cacheField name="[Measures].[Sum of Premium]" caption="Sum of Premium" numFmtId="0" hierarchy="135" level="32767"/>
    <cacheField name="[Coverage Type].[Coverage Type].[Coverage Type]" caption="Coverage Type" numFmtId="0" hierarchy="36"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fieldsUsage count="2">
        <fieldUsage x="-1"/>
        <fieldUsage x="3"/>
      </fieldsUsage>
    </cacheHierarchy>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2" memberValueDatatype="130" unbalanced="0">
      <fieldsUsage count="2">
        <fieldUsage x="-1"/>
        <fieldUsage x="1"/>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oneField="1">
      <fieldsUsage count="1">
        <fieldUsage x="2"/>
      </fieldsUsage>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oneField="1">
      <fieldsUsage count="1">
        <fieldUsage x="0"/>
      </fieldsUsage>
    </cacheHierarchy>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239930555" backgroundQuery="1" createdVersion="8" refreshedVersion="8" minRefreshableVersion="3" recordCount="0" supportSubquery="1" supportAdvancedDrill="1" xr:uid="{B5363331-7DE6-4242-8AFD-352DF6105583}">
  <cacheSource type="external" connectionId="17"/>
  <cacheFields count="4">
    <cacheField name="[DimState].[State].[State]" caption="State" numFmtId="0" hierarchy="66" level="1">
      <sharedItems count="21">
        <s v="CA"/>
        <s v="CO"/>
        <s v="CT"/>
        <s v="FL"/>
        <s v="GA"/>
        <s v="IL"/>
        <s v="LA"/>
        <s v="MA"/>
        <s v="MD"/>
        <s v="MI"/>
        <s v="MO"/>
        <s v="NC"/>
        <s v="NJ"/>
        <s v="NY"/>
        <s v="OH"/>
        <s v="OR"/>
        <s v="PA"/>
        <s v="TN"/>
        <s v="TX"/>
        <s v="VA"/>
        <s v="WA"/>
      </sharedItems>
    </cacheField>
    <cacheField name="[Measures].[Loss Ratio]" caption="Loss Ratio" numFmtId="0" hierarchy="146" level="32767"/>
    <cacheField name="[Measures].[Sum of Premium]" caption="Sum of Premium" numFmtId="0" hierarchy="135" level="32767"/>
    <cacheField name="[Coverage Type].[Coverage Type].[Coverage Type]" caption="Coverage Type" numFmtId="0" hierarchy="36"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fieldsUsage count="2">
        <fieldUsage x="-1"/>
        <fieldUsage x="3"/>
      </fieldsUsage>
    </cacheHierarchy>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2" memberValueDatatype="130" unbalanced="0">
      <fieldsUsage count="2">
        <fieldUsage x="-1"/>
        <fieldUsage x="0"/>
      </fieldsUsage>
    </cacheHierarchy>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oneField="1">
      <fieldsUsage count="1">
        <fieldUsage x="2"/>
      </fieldsUsage>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oneField="1">
      <fieldsUsage count="1">
        <fieldUsage x="1"/>
      </fieldsUsage>
    </cacheHierarchy>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240509263" backgroundQuery="1" createdVersion="8" refreshedVersion="8" minRefreshableVersion="3" recordCount="0" supportSubquery="1" supportAdvancedDrill="1" xr:uid="{E09ECAFC-ADFB-4A65-BF3D-EABAE193BF82}">
  <cacheSource type="external" connectionId="17"/>
  <cacheFields count="4">
    <cacheField name="[DimDate].[MonthName].[MonthName]" caption="MonthName" numFmtId="0" hierarchy="61" level="1">
      <sharedItems count="12">
        <s v="Jan"/>
        <s v="Feb"/>
        <s v="Mar"/>
        <s v="Apr"/>
        <s v="May"/>
        <s v="Jun"/>
        <s v="Jul"/>
        <s v="Aug"/>
        <s v="Sep"/>
        <s v="Oct"/>
        <s v="Nov"/>
        <s v="Dec"/>
      </sharedItems>
    </cacheField>
    <cacheField name="[Measures].[Sum of Premium]" caption="Sum of Premium" numFmtId="0" hierarchy="135" level="32767"/>
    <cacheField name="[Measures].[Loss Ratio]" caption="Loss Ratio" numFmtId="0" hierarchy="146" level="32767"/>
    <cacheField name="[Coverage Type].[Coverage Type].[Coverage Type]" caption="Coverage Type" numFmtId="0" hierarchy="36"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fieldsUsage count="2">
        <fieldUsage x="-1"/>
        <fieldUsage x="3"/>
      </fieldsUsage>
    </cacheHierarchy>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0"/>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oneField="1">
      <fieldsUsage count="1">
        <fieldUsage x="1"/>
      </fieldsUsage>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oneField="1">
      <fieldsUsage count="1">
        <fieldUsage x="2"/>
      </fieldsUsage>
    </cacheHierarchy>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266550926" backgroundQuery="1" createdVersion="8" refreshedVersion="8" minRefreshableVersion="3" recordCount="0" supportSubquery="1" supportAdvancedDrill="1" xr:uid="{66016026-FE4C-461B-9E6F-289A7EB5C243}">
  <cacheSource type="external" connectionId="17"/>
  <cacheFields count="3">
    <cacheField name="[AllLosses].[Loss Type].[Loss Type]" caption="Loss Type" numFmtId="0" hierarchy="14" level="1">
      <sharedItems count="2">
        <s v="Attritional Loss"/>
        <s v="Large Loss"/>
      </sharedItems>
    </cacheField>
    <cacheField name="[Measures].[Sum of Total Incurred]" caption="Sum of Total Incurred" numFmtId="0" hierarchy="136" level="32767"/>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2" memberValueDatatype="130" unbalanced="0">
      <fieldsUsage count="2">
        <fieldUsage x="-1"/>
        <fieldUsage x="0"/>
      </fieldsUsage>
    </cacheHierarchy>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oneField="1">
      <fieldsUsage count="1">
        <fieldUsage x="1"/>
      </fieldsUsage>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267013888" backgroundQuery="1" createdVersion="8" refreshedVersion="8" minRefreshableVersion="3" recordCount="0" supportSubquery="1" supportAdvancedDrill="1" xr:uid="{DA76893D-C309-45D1-A939-ED5093A8E484}">
  <cacheSource type="external" connectionId="17"/>
  <cacheFields count="3">
    <cacheField name="[DimLineCat].[Line Category].[Line Category]" caption="Line Category" numFmtId="0" hierarchy="65" level="1">
      <sharedItems count="2">
        <s v="PKG"/>
        <s v="WC"/>
      </sharedItems>
    </cacheField>
    <cacheField name="[Measures].[Loss Ratio]" caption="Loss Ratio" numFmtId="0" hierarchy="146" level="32767"/>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fieldsUsage count="2">
        <fieldUsage x="-1"/>
        <fieldUsage x="0"/>
      </fieldsUsage>
    </cacheHierarchy>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oneField="1">
      <fieldsUsage count="1">
        <fieldUsage x="1"/>
      </fieldsUsage>
    </cacheHierarchy>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267592589" backgroundQuery="1" createdVersion="8" refreshedVersion="8" minRefreshableVersion="3" recordCount="0" supportSubquery="1" supportAdvancedDrill="1" xr:uid="{4899D085-05E2-4266-8EF6-9A984AF60A96}">
  <cacheSource type="external" connectionId="17"/>
  <cacheFields count="3">
    <cacheField name="[Coverage Type].[Coverage Type].[Coverage Type]" caption="Coverage Type" numFmtId="0" hierarchy="36" level="1">
      <sharedItems count="4">
        <s v="Commercial Auto"/>
        <s v="Commercial General Liability"/>
        <s v="Commercial Property"/>
        <s v="Workers' Compensation"/>
      </sharedItems>
    </cacheField>
    <cacheField name="[Measures].[Loss Ratio]" caption="Loss Ratio" numFmtId="0" hierarchy="146" level="32767"/>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fieldsUsage count="2">
        <fieldUsage x="-1"/>
        <fieldUsage x="0"/>
      </fieldsUsage>
    </cacheHierarchy>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2"/>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oneField="1">
      <fieldsUsage count="1">
        <fieldUsage x="1"/>
      </fieldsUsage>
    </cacheHierarchy>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268055558" backgroundQuery="1" createdVersion="8" refreshedVersion="8" minRefreshableVersion="3" recordCount="0" supportSubquery="1" supportAdvancedDrill="1" xr:uid="{834A6EDF-C337-4E94-9307-932E197426F6}">
  <cacheSource type="external" connectionId="17"/>
  <cacheFields count="7">
    <cacheField name="[Measures].[Loss Ratio]" caption="Loss Ratio" numFmtId="0" hierarchy="146" level="32767"/>
    <cacheField name="[Measures].[Sum of Premium]" caption="Sum of Premium" numFmtId="0" hierarchy="135" level="32767"/>
    <cacheField name="[Measures].[Sum of Total Incurred]" caption="Sum of Total Incurred" numFmtId="0" hierarchy="136" level="32767"/>
    <cacheField name="[Measures].[Claim Count]" caption="Claim Count" numFmtId="0" hierarchy="144" level="32767"/>
    <cacheField name="[Measures].[Avg Claim Severity]" caption="Avg Claim Severity" numFmtId="0" hierarchy="145" level="32767"/>
    <cacheField name="[Measures].[Large Loss Ratio]" caption="Large Loss Ratio" numFmtId="0" hierarchy="178" level="32767"/>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6"/>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oneField="1">
      <fieldsUsage count="1">
        <fieldUsage x="1"/>
      </fieldsUsage>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oneField="1">
      <fieldsUsage count="1">
        <fieldUsage x="2"/>
      </fieldsUsage>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oneField="1">
      <fieldsUsage count="1">
        <fieldUsage x="3"/>
      </fieldsUsage>
    </cacheHierarchy>
    <cacheHierarchy uniqueName="[Measures].[Avg Claim Severity]" caption="Avg Claim Severity" measure="1" displayFolder="" measureGroup="AllLosses" count="0" oneField="1">
      <fieldsUsage count="1">
        <fieldUsage x="4"/>
      </fieldsUsage>
    </cacheHierarchy>
    <cacheHierarchy uniqueName="[Measures].[Loss Ratio]" caption="Loss Ratio" measure="1" displayFolder="" measureGroup="AllLosses" count="0" oneField="1">
      <fieldsUsage count="1">
        <fieldUsage x="0"/>
      </fieldsUsage>
    </cacheHierarchy>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oneField="1">
      <fieldsUsage count="1">
        <fieldUsage x="5"/>
      </fieldsUsage>
    </cacheHierarchy>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82.978268287035" backgroundQuery="1" createdVersion="8" refreshedVersion="8" minRefreshableVersion="3" recordCount="0" supportSubquery="1" supportAdvancedDrill="1" xr:uid="{5A2B23FF-4E7F-45B5-87EA-4CFA28ED178D}">
  <cacheSource type="external" connectionId="17"/>
  <cacheFields count="5">
    <cacheField name="[AllLosses].[Loss Type].[Loss Type]" caption="Loss Type" numFmtId="0" hierarchy="14" level="1">
      <sharedItems count="2">
        <s v="Attritional Loss"/>
        <s v="Large Loss"/>
      </sharedItems>
    </cacheField>
    <cacheField name="[Measures].[Claim Count]" caption="Claim Count" numFmtId="0" hierarchy="144" level="32767"/>
    <cacheField name="[Measures].[Sum of Total Incurred]" caption="Sum of Total Incurred" numFmtId="0" hierarchy="136" level="32767"/>
    <cacheField name="[Measures].[Avg Claim Severity]" caption="Avg Claim Severity" numFmtId="0" hierarchy="145" level="32767"/>
    <cacheField name="[DimDate].[MonthName].[MonthName]" caption="MonthName" numFmtId="0" hierarchy="61" level="1">
      <sharedItems containsSemiMixedTypes="0" containsNonDate="0" containsString="0"/>
    </cacheField>
  </cacheFields>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2" memberValueDatatype="130" unbalanced="0">
      <fieldsUsage count="2">
        <fieldUsage x="-1"/>
        <fieldUsage x="0"/>
      </fieldsUsage>
    </cacheHierarchy>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fieldsUsage count="2">
        <fieldUsage x="-1"/>
        <fieldUsage x="4"/>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oneField="1">
      <fieldsUsage count="1">
        <fieldUsage x="2"/>
      </fieldsUsage>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oneField="1">
      <fieldsUsage count="1">
        <fieldUsage x="1"/>
      </fieldsUsage>
    </cacheHierarchy>
    <cacheHierarchy uniqueName="[Measures].[Avg Claim Severity]" caption="Avg Claim Severity" measure="1" displayFolder="" measureGroup="AllLosses" count="0" oneField="1">
      <fieldsUsage count="1">
        <fieldUsage x="3"/>
      </fieldsUsage>
    </cacheHierarchy>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parentSet="78"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dimensions count="17">
    <dimension name="AllLosses" uniqueName="[AllLosses]" caption="AllLosses"/>
    <dimension name="AllPolicies" uniqueName="[AllPolicies]" caption="AllPolicies"/>
    <dimension name="AllRenewalAccounts" uniqueName="[AllRenewalAccounts]" caption="AllRenewalAccounts"/>
    <dimension name="Coverage Type" uniqueName="[Coverage Type]" caption="Coverage Type"/>
    <dimension name="Coverage Type Helper - Hit Ratio" uniqueName="[Coverage Type Helper - Hit Ratio]" caption="Coverage Type Helper - Hit Ratio"/>
    <dimension name="CurrentBook" uniqueName="[CurrentBook]" caption="CurrentBook"/>
    <dimension name="DimBroker" uniqueName="[DimBroker]" caption="DimBroker"/>
    <dimension name="DimDate" uniqueName="[DimDate]" caption="DimDate"/>
    <dimension name="DimLineCat" uniqueName="[DimLineCat]" caption="DimLineCat"/>
    <dimension name="DimState" uniqueName="[DimState]" caption="DimState"/>
    <dimension name="DimUnderwriter" uniqueName="[DimUnderwriter]" caption="DimUnderwriter"/>
    <dimension measure="1" name="Measures" uniqueName="[Measures]" caption="Measures"/>
    <dimension name="NewBusiness" uniqueName="[NewBusiness]" caption="NewBusiness"/>
    <dimension name="PKGRenewalAccounts" uniqueName="[PKGRenewalAccounts]" caption="PKGRenewalAccounts"/>
    <dimension name="PKGRenewalPremiums" uniqueName="[PKGRenewalPremiums]" caption="PKGRenewalPremiums"/>
    <dimension name="PreviousYearAllPolicies" uniqueName="[PreviousYearAllPolicies]" caption="PreviousYearAllPolicies"/>
    <dimension name="WCRenewal" uniqueName="[WCRenewal]" caption="WCRenewal"/>
  </dimensions>
  <measureGroups count="16">
    <measureGroup name="AllLosses" caption="AllLosses"/>
    <measureGroup name="AllPolicies" caption="AllPolicies"/>
    <measureGroup name="AllRenewalAccounts" caption="AllRenewalAccounts"/>
    <measureGroup name="Coverage Type" caption="Coverage Type"/>
    <measureGroup name="Coverage Type Helper - Hit Ratio" caption="Coverage Type Helper - Hit Ratio"/>
    <measureGroup name="CurrentBook" caption="CurrentBook"/>
    <measureGroup name="DimBroker" caption="DimBroker"/>
    <measureGroup name="DimDate" caption="DimDate"/>
    <measureGroup name="DimLineCat" caption="DimLineCat"/>
    <measureGroup name="DimState" caption="DimState"/>
    <measureGroup name="DimUnderwriter" caption="DimUnderwriter"/>
    <measureGroup name="NewBusiness" caption="NewBusiness"/>
    <measureGroup name="PKGRenewalAccounts" caption="PKGRenewalAccounts"/>
    <measureGroup name="PKGRenewalPremiums" caption="PKGRenewalPremiums"/>
    <measureGroup name="PreviousYearAllPolicies" caption="PreviousYearAllPolicies"/>
    <measureGroup name="WCRenewal" caption="WCRenewal"/>
  </measureGroups>
  <maps count="65">
    <map measureGroup="0" dimension="0"/>
    <map measureGroup="0" dimension="3"/>
    <map measureGroup="0" dimension="6"/>
    <map measureGroup="0" dimension="7"/>
    <map measureGroup="0" dimension="8"/>
    <map measureGroup="0" dimension="9"/>
    <map measureGroup="0" dimension="10"/>
    <map measureGroup="1" dimension="1"/>
    <map measureGroup="1" dimension="3"/>
    <map measureGroup="1" dimension="6"/>
    <map measureGroup="1" dimension="7"/>
    <map measureGroup="1" dimension="8"/>
    <map measureGroup="1" dimension="9"/>
    <map measureGroup="1" dimension="10"/>
    <map measureGroup="2" dimension="2"/>
    <map measureGroup="2" dimension="6"/>
    <map measureGroup="2" dimension="7"/>
    <map measureGroup="2" dimension="9"/>
    <map measureGroup="2" dimension="10"/>
    <map measureGroup="3" dimension="3"/>
    <map measureGroup="4" dimension="4"/>
    <map measureGroup="5" dimension="3"/>
    <map measureGroup="5" dimension="5"/>
    <map measureGroup="5" dimension="8"/>
    <map measureGroup="6" dimension="6"/>
    <map measureGroup="7" dimension="7"/>
    <map measureGroup="8" dimension="8"/>
    <map measureGroup="9" dimension="9"/>
    <map measureGroup="10" dimension="10"/>
    <map measureGroup="11" dimension="3"/>
    <map measureGroup="11" dimension="4"/>
    <map measureGroup="11" dimension="6"/>
    <map measureGroup="11" dimension="7"/>
    <map measureGroup="11" dimension="8"/>
    <map measureGroup="11" dimension="9"/>
    <map measureGroup="11" dimension="10"/>
    <map measureGroup="11" dimension="12"/>
    <map measureGroup="12" dimension="3"/>
    <map measureGroup="12" dimension="6"/>
    <map measureGroup="12" dimension="7"/>
    <map measureGroup="12" dimension="8"/>
    <map measureGroup="12" dimension="9"/>
    <map measureGroup="12" dimension="10"/>
    <map measureGroup="12" dimension="13"/>
    <map measureGroup="13" dimension="3"/>
    <map measureGroup="13" dimension="6"/>
    <map measureGroup="13" dimension="7"/>
    <map measureGroup="13" dimension="8"/>
    <map measureGroup="13" dimension="9"/>
    <map measureGroup="13" dimension="10"/>
    <map measureGroup="13" dimension="14"/>
    <map measureGroup="14" dimension="3"/>
    <map measureGroup="14" dimension="6"/>
    <map measureGroup="14" dimension="7"/>
    <map measureGroup="14" dimension="8"/>
    <map measureGroup="14" dimension="9"/>
    <map measureGroup="14" dimension="10"/>
    <map measureGroup="14" dimension="15"/>
    <map measureGroup="15" dimension="3"/>
    <map measureGroup="15" dimension="6"/>
    <map measureGroup="15" dimension="7"/>
    <map measureGroup="15" dimension="8"/>
    <map measureGroup="15" dimension="9"/>
    <map measureGroup="15" dimension="10"/>
    <map measureGroup="15" dimension="1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57.39469108796" backgroundQuery="1" createdVersion="3" refreshedVersion="8" minRefreshableVersion="3" recordCount="0" supportSubquery="1" supportAdvancedDrill="1" xr:uid="{AB93FD8D-56F5-4F10-9446-B7B062A24EB0}">
  <cacheSource type="external" connectionId="17">
    <extLst>
      <ext xmlns:x14="http://schemas.microsoft.com/office/spreadsheetml/2009/9/main" uri="{F057638F-6D5F-4e77-A914-E7F072B9BCA8}">
        <x14:sourceConnection name="ThisWorkbookDataModel"/>
      </ext>
    </extLst>
  </cacheSource>
  <cacheFields count="0"/>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2"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extLst>
    <ext xmlns:x14="http://schemas.microsoft.com/office/spreadsheetml/2009/9/main" uri="{725AE2AE-9491-48be-B2B4-4EB974FC3084}">
      <x14:pivotCacheDefinition slicerData="1" pivotCacheId="835575872" supportSubqueryNonVisual="1" supportSubqueryCalcMem="1" supportAddCalcMems="1"/>
    </ext>
  </extLst>
</pivotCacheDefinition>
</file>

<file path=xl/pivotCache/pivotCacheDefinition4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57.394718634256" backgroundQuery="1" createdVersion="3" refreshedVersion="8" minRefreshableVersion="3" recordCount="0" supportSubquery="1" supportAdvancedDrill="1" xr:uid="{4C175506-7369-48E5-8408-C53B5C4E7478}">
  <cacheSource type="external" connectionId="17">
    <extLst>
      <ext xmlns:x14="http://schemas.microsoft.com/office/spreadsheetml/2009/9/main" uri="{F057638F-6D5F-4e77-A914-E7F072B9BCA8}">
        <x14:sourceConnection name="ThisWorkbookDataModel"/>
      </ext>
    </extLst>
  </cacheSource>
  <cacheFields count="0"/>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0"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extLst>
    <ext xmlns:x14="http://schemas.microsoft.com/office/spreadsheetml/2009/9/main" uri="{725AE2AE-9491-48be-B2B4-4EB974FC3084}">
      <x14:pivotCacheDefinition slicerData="1" pivotCacheId="1014819626" supportSubqueryNonVisual="1" supportSubqueryCalcMem="1" supportAddCalcMems="1"/>
    </ext>
  </extLst>
</pivotCacheDefinition>
</file>

<file path=xl/pivotCache/pivotCacheDefinition4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57.394762847223" backgroundQuery="1" createdVersion="3" refreshedVersion="8" minRefreshableVersion="3" recordCount="0" supportSubquery="1" supportAdvancedDrill="1" xr:uid="{8D9D80B5-C3B6-4DE4-8DC8-7D807999EE68}">
  <cacheSource type="external" connectionId="17">
    <extLst>
      <ext xmlns:x14="http://schemas.microsoft.com/office/spreadsheetml/2009/9/main" uri="{F057638F-6D5F-4e77-A914-E7F072B9BCA8}">
        <x14:sourceConnection name="ThisWorkbookDataModel"/>
      </ext>
    </extLst>
  </cacheSource>
  <cacheFields count="0"/>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2"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0"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extLst>
    <ext xmlns:x14="http://schemas.microsoft.com/office/spreadsheetml/2009/9/main" uri="{725AE2AE-9491-48be-B2B4-4EB974FC3084}">
      <x14:pivotCacheDefinition slicerData="1" pivotCacheId="1080833308" supportSubqueryNonVisual="1" supportSubqueryCalcMem="1" supportAddCalcMems="1"/>
    </ext>
  </extLst>
</pivotCacheDefinition>
</file>

<file path=xl/pivotCache/pivotCacheDefinition4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orenzo Miguel Bo" refreshedDate="46257.39481539352" backgroundQuery="1" createdVersion="3" refreshedVersion="8" minRefreshableVersion="3" recordCount="0" supportSubquery="1" supportAdvancedDrill="1" xr:uid="{B745CD18-FEA7-4EA2-9AEF-826000B8E577}">
  <cacheSource type="external" connectionId="17">
    <extLst>
      <ext xmlns:x14="http://schemas.microsoft.com/office/spreadsheetml/2009/9/main" uri="{F057638F-6D5F-4e77-A914-E7F072B9BCA8}">
        <x14:sourceConnection name="ThisWorkbookDataModel"/>
      </ext>
    </extLst>
  </cacheSource>
  <cacheFields count="0"/>
  <cacheHierarchies count="202">
    <cacheHierarchy uniqueName="[AllLosses].[Effective]" caption="Effective" attribute="1" time="1" defaultMemberUniqueName="[AllLosses].[Effective].[All]" allUniqueName="[AllLosses].[Effective].[All]" dimensionUniqueName="[AllLosses]" displayFolder="" count="0" memberValueDatatype="7" unbalanced="0"/>
    <cacheHierarchy uniqueName="[AllLosses].[Expiration]" caption="Expiration" attribute="1" time="1" defaultMemberUniqueName="[AllLosses].[Expiration].[All]" allUniqueName="[AllLosses].[Expiration].[All]" dimensionUniqueName="[AllLosses]" displayFolder="" count="0" memberValueDatatype="7" unbalanced="0"/>
    <cacheHierarchy uniqueName="[AllLosses].[Insured ID]" caption="Insured ID" attribute="1" defaultMemberUniqueName="[AllLosses].[Insured ID].[All]" allUniqueName="[AllLosses].[Insured ID].[All]" dimensionUniqueName="[AllLosses]" displayFolder="" count="0" memberValueDatatype="130" unbalanced="0"/>
    <cacheHierarchy uniqueName="[AllLosses].[Insured Name]" caption="Insured Name" attribute="1" defaultMemberUniqueName="[AllLosses].[Insured Name].[All]" allUniqueName="[AllLosses].[Insured Name].[All]" dimensionUniqueName="[AllLosses]" displayFolder="" count="0" memberValueDatatype="130" unbalanced="0"/>
    <cacheHierarchy uniqueName="[AllLosses].[Policy ID]" caption="Policy ID" attribute="1" defaultMemberUniqueName="[AllLosses].[Policy ID].[All]" allUniqueName="[AllLosses].[Policy ID].[All]" dimensionUniqueName="[AllLosses]" displayFolder="" count="0" memberValueDatatype="130" unbalanced="0"/>
    <cacheHierarchy uniqueName="[AllLosses].[Coverage Type]" caption="Coverage Type" attribute="1" defaultMemberUniqueName="[AllLosses].[Coverage Type].[All]" allUniqueName="[AllLosses].[Coverage Type].[All]" dimensionUniqueName="[AllLosses]" displayFolder="" count="0" memberValueDatatype="130" unbalanced="0"/>
    <cacheHierarchy uniqueName="[AllLosses].[Line Category]" caption="Line Category" attribute="1" defaultMemberUniqueName="[AllLosses].[Line Category].[All]" allUniqueName="[AllLosses].[Line Category].[All]" dimensionUniqueName="[AllLosses]" displayFolder="" count="0" memberValueDatatype="130" unbalanced="0"/>
    <cacheHierarchy uniqueName="[AllLosses].[State]" caption="State" attribute="1" defaultMemberUniqueName="[AllLosses].[State].[All]" allUniqueName="[AllLosses].[State].[All]" dimensionUniqueName="[AllLosses]" displayFolder="" count="0" memberValueDatatype="130" unbalanced="0"/>
    <cacheHierarchy uniqueName="[AllLosses].[Broker ID]" caption="Broker ID" attribute="1" defaultMemberUniqueName="[AllLosses].[Broker ID].[All]" allUniqueName="[AllLosses].[Broker ID].[All]" dimensionUniqueName="[AllLosses]" displayFolder="" count="0" memberValueDatatype="130" unbalanced="0"/>
    <cacheHierarchy uniqueName="[AllLosses].[Broker Name]" caption="Broker Name" attribute="1" defaultMemberUniqueName="[AllLosses].[Broker Name].[All]" allUniqueName="[AllLosses].[Broker Name].[All]" dimensionUniqueName="[AllLosses]" displayFolder="" count="0" memberValueDatatype="130" unbalanced="0"/>
    <cacheHierarchy uniqueName="[AllLosses].[Underwriter]" caption="Underwriter" attribute="1" defaultMemberUniqueName="[AllLosses].[Underwriter].[All]" allUniqueName="[AllLosses].[Underwriter].[All]" dimensionUniqueName="[AllLosses]" displayFolder="" count="0" memberValueDatatype="130" unbalanced="0"/>
    <cacheHierarchy uniqueName="[AllLosses].[Claim #]" caption="Claim #" attribute="1" defaultMemberUniqueName="[AllLosses].[Claim #].[All]" allUniqueName="[AllLosses].[Claim #].[All]" dimensionUniqueName="[AllLosses]" displayFolder="" count="0" memberValueDatatype="130" unbalanced="0"/>
    <cacheHierarchy uniqueName="[AllLosses].[Loss Date]" caption="Loss Date" attribute="1" time="1" defaultMemberUniqueName="[AllLosses].[Loss Date].[All]" allUniqueName="[AllLosses].[Loss Date].[All]" dimensionUniqueName="[AllLosses]" displayFolder="" count="0" memberValueDatatype="7" unbalanced="0"/>
    <cacheHierarchy uniqueName="[AllLosses].[Total Incurred]" caption="Total Incurred" attribute="1" defaultMemberUniqueName="[AllLosses].[Total Incurred].[All]" allUniqueName="[AllLosses].[Total Incurred].[All]" dimensionUniqueName="[AllLosses]" displayFolder="" count="0" memberValueDatatype="5" unbalanced="0"/>
    <cacheHierarchy uniqueName="[AllLosses].[Loss Type]" caption="Loss Type" attribute="1" defaultMemberUniqueName="[AllLosses].[Loss Type].[All]" allUniqueName="[AllLosses].[Loss Type].[All]" dimensionUniqueName="[AllLosses]" displayFolder="" count="0" memberValueDatatype="130" unbalanced="0"/>
    <cacheHierarchy uniqueName="[AllPolicies].[Effective]" caption="Effective" attribute="1" time="1" defaultMemberUniqueName="[AllPolicies].[Effective].[All]" allUniqueName="[AllPolicies].[Effective].[All]" dimensionUniqueName="[AllPolicies]" displayFolder="" count="0" memberValueDatatype="7" unbalanced="0"/>
    <cacheHierarchy uniqueName="[AllPolicies].[Expiration]" caption="Expiration" attribute="1" time="1" defaultMemberUniqueName="[AllPolicies].[Expiration].[All]" allUniqueName="[AllPolicies].[Expiration].[All]" dimensionUniqueName="[AllPolicies]" displayFolder="" count="0" memberValueDatatype="7" unbalanced="0"/>
    <cacheHierarchy uniqueName="[AllPolicies].[Insured ID]" caption="Insured ID" attribute="1" defaultMemberUniqueName="[AllPolicies].[Insured ID].[All]" allUniqueName="[AllPolicies].[Insured ID].[All]" dimensionUniqueName="[AllPolicies]" displayFolder="" count="0" memberValueDatatype="130" unbalanced="0"/>
    <cacheHierarchy uniqueName="[AllPolicies].[Insured Name]" caption="Insured Name" attribute="1" defaultMemberUniqueName="[AllPolicies].[Insured Name].[All]" allUniqueName="[AllPolicies].[Insured Name].[All]" dimensionUniqueName="[AllPolicies]" displayFolder="" count="0" memberValueDatatype="130" unbalanced="0"/>
    <cacheHierarchy uniqueName="[AllPolicies].[Coverage Type]" caption="Coverage Type" attribute="1" defaultMemberUniqueName="[AllPolicies].[Coverage Type].[All]" allUniqueName="[AllPolicies].[Coverage Type].[All]" dimensionUniqueName="[AllPolicies]" displayFolder="" count="0" memberValueDatatype="130" unbalanced="0"/>
    <cacheHierarchy uniqueName="[AllPolicies].[Line Category]" caption="Line Category" attribute="1" defaultMemberUniqueName="[AllPolicies].[Line Category].[All]" allUniqueName="[AllPolicies].[Line Category].[All]" dimensionUniqueName="[AllPolicies]" displayFolder="" count="0" memberValueDatatype="130" unbalanced="0"/>
    <cacheHierarchy uniqueName="[AllPolicies].[Policy ID]" caption="Policy ID" attribute="1" defaultMemberUniqueName="[AllPolicies].[Policy ID].[All]" allUniqueName="[AllPolicies].[Policy ID].[All]" dimensionUniqueName="[AllPolicies]" displayFolder="" count="0" memberValueDatatype="130" unbalanced="0"/>
    <cacheHierarchy uniqueName="[AllPolicies].[State]" caption="State" attribute="1" defaultMemberUniqueName="[AllPolicies].[State].[All]" allUniqueName="[AllPolicies].[State].[All]" dimensionUniqueName="[AllPolicies]" displayFolder="" count="0" memberValueDatatype="130" unbalanced="0"/>
    <cacheHierarchy uniqueName="[AllPolicies].[Broker ID]" caption="Broker ID" attribute="1" defaultMemberUniqueName="[AllPolicies].[Broker ID].[All]" allUniqueName="[AllPolicies].[Broker ID].[All]" dimensionUniqueName="[AllPolicies]" displayFolder="" count="0" memberValueDatatype="130" unbalanced="0"/>
    <cacheHierarchy uniqueName="[AllPolicies].[Broker Name]" caption="Broker Name" attribute="1" defaultMemberUniqueName="[AllPolicies].[Broker Name].[All]" allUniqueName="[AllPolicies].[Broker Name].[All]" dimensionUniqueName="[AllPolicies]" displayFolder="" count="0" memberValueDatatype="130" unbalanced="0"/>
    <cacheHierarchy uniqueName="[AllPolicies].[Underwriter]" caption="Underwriter" attribute="1" defaultMemberUniqueName="[AllPolicies].[Underwriter].[All]" allUniqueName="[AllPolicies].[Underwriter].[All]" dimensionUniqueName="[AllPolicies]" displayFolder="" count="0" memberValueDatatype="130" unbalanced="0"/>
    <cacheHierarchy uniqueName="[AllPolicies].[Premium]" caption="Premium" attribute="1" defaultMemberUniqueName="[AllPolicies].[Premium].[All]" allUniqueName="[AllPolicies].[Premium].[All]" dimensionUniqueName="[AllPolicies]" displayFolder="" count="0" memberValueDatatype="20" unbalanced="0"/>
    <cacheHierarchy uniqueName="[AllPolicies].[Insurance Company]" caption="Insurance Company" attribute="1" defaultMemberUniqueName="[AllPolicies].[Insurance Company].[All]" allUniqueName="[AllPolicies].[Insurance Company].[All]" dimensionUniqueName="[AllPolicies]" displayFolder="" count="0" memberValueDatatype="130" unbalanced="0"/>
    <cacheHierarchy uniqueName="[AllRenewalAccounts].[Cleaned Effective date]" caption="Cleaned Effective date" attribute="1" time="1" defaultMemberUniqueName="[AllRenewalAccounts].[Cleaned Effective date].[All]" allUniqueName="[AllRenewalAccounts].[Cleaned Effective date].[All]" dimensionUniqueName="[AllRenewalAccounts]" displayFolder="" count="0" memberValueDatatype="7" unbalanced="0"/>
    <cacheHierarchy uniqueName="[AllRenewalAccounts].[Insured ID]" caption="Insured ID" attribute="1" defaultMemberUniqueName="[AllRenewalAccounts].[Insured ID].[All]" allUniqueName="[AllRenewalAccounts].[Insured ID].[All]" dimensionUniqueName="[AllRenewalAccounts]" displayFolder="" count="0" memberValueDatatype="130" unbalanced="0"/>
    <cacheHierarchy uniqueName="[AllRenewalAccounts].[Insured Name]" caption="Insured Name" attribute="1" defaultMemberUniqueName="[AllRenewalAccounts].[Insured Name].[All]" allUniqueName="[AllRenewalAccounts].[Insured Name].[All]" dimensionUniqueName="[AllRenewalAccounts]" displayFolder="" count="0" memberValueDatatype="130" unbalanced="0"/>
    <cacheHierarchy uniqueName="[AllRenewalAccounts].[Bound]" caption="Bound" attribute="1" defaultMemberUniqueName="[AllRenewalAccounts].[Bound].[All]" allUniqueName="[AllRenewalAccounts].[Bound].[All]" dimensionUniqueName="[AllRenewalAccounts]" displayFolder="" count="0" memberValueDatatype="130" unbalanced="0"/>
    <cacheHierarchy uniqueName="[AllRenewalAccounts].[Broker ID]" caption="Broker ID" attribute="1" defaultMemberUniqueName="[AllRenewalAccounts].[Broker ID].[All]" allUniqueName="[AllRenewalAccounts].[Broker ID].[All]" dimensionUniqueName="[AllRenewalAccounts]" displayFolder="" count="0" memberValueDatatype="130" unbalanced="0"/>
    <cacheHierarchy uniqueName="[AllRenewalAccounts].[Broker Name]" caption="Broker Name" attribute="1" defaultMemberUniqueName="[AllRenewalAccounts].[Broker Name].[All]" allUniqueName="[AllRenewalAccounts].[Broker Name].[All]" dimensionUniqueName="[AllRenewalAccounts]" displayFolder="" count="0" memberValueDatatype="130" unbalanced="0"/>
    <cacheHierarchy uniqueName="[AllRenewalAccounts].[Underwriter]" caption="Underwriter" attribute="1" defaultMemberUniqueName="[AllRenewalAccounts].[Underwriter].[All]" allUniqueName="[AllRenewalAccounts].[Underwriter].[All]" dimensionUniqueName="[AllRenewalAccounts]" displayFolder="" count="0" memberValueDatatype="130" unbalanced="0"/>
    <cacheHierarchy uniqueName="[AllRenewalAccounts].[State]" caption="State" attribute="1" defaultMemberUniqueName="[AllRenewalAccounts].[State].[All]" allUniqueName="[AllRenewalAccounts].[State].[All]" dimensionUniqueName="[AllRenewalAccounts]" displayFolder="" count="0" memberValueDatatype="130" unbalanced="0"/>
    <cacheHierarchy uniqueName="[Coverage Type].[Coverage Type]" caption="Coverage Type" attribute="1" defaultMemberUniqueName="[Coverage Type].[Coverage Type].[All]" allUniqueName="[Coverage Type].[Coverage Type].[All]" dimensionUniqueName="[Coverage Type]" displayFolder="" count="0" memberValueDatatype="130" unbalanced="0"/>
    <cacheHierarchy uniqueName="[Coverage Type].[Coveage Type Display]" caption="Coveage Type Display" attribute="1" defaultMemberUniqueName="[Coverage Type].[Coveage Type Display].[All]" allUniqueName="[Coverage Type].[Coveage Type Display].[All]" dimensionUniqueName="[Coverage Type]" displayFolder="" count="2" memberValueDatatype="130" unbalanced="0"/>
    <cacheHierarchy uniqueName="[Coverage Type Helper - Hit Ratio].[Coverage Type]" caption="Coverage Type" attribute="1" defaultMemberUniqueName="[Coverage Type Helper - Hit Ratio].[Coverage Type].[All]" allUniqueName="[Coverage Type Helper - Hit Ratio].[Coverage Type].[All]" dimensionUniqueName="[Coverage Type Helper - Hit Ratio]" displayFolder="" count="0" memberValueDatatype="130" unbalanced="0"/>
    <cacheHierarchy uniqueName="[Coverage Type Helper - Hit Ratio].[Coverage Type for Hit Ratio]" caption="Coverage Type for Hit Ratio" attribute="1" defaultMemberUniqueName="[Coverage Type Helper - Hit Ratio].[Coverage Type for Hit Ratio].[All]" allUniqueName="[Coverage Type Helper - Hit Ratio].[Coverage Type for Hit Ratio].[All]" dimensionUniqueName="[Coverage Type Helper - Hit Ratio]" displayFolder="" count="0" memberValueDatatype="130" unbalanced="0"/>
    <cacheHierarchy uniqueName="[Coverage Type Helper - Hit Ratio].[Sort Order]" caption="Sort Order" attribute="1" defaultMemberUniqueName="[Coverage Type Helper - Hit Ratio].[Sort Order].[All]" allUniqueName="[Coverage Type Helper - Hit Ratio].[Sort Order].[All]" dimensionUniqueName="[Coverage Type Helper - Hit Ratio]" displayFolder="" count="0" memberValueDatatype="20" unbalanced="0"/>
    <cacheHierarchy uniqueName="[CurrentBook].[Effective]" caption="Effective" attribute="1" time="1" defaultMemberUniqueName="[CurrentBook].[Effective].[All]" allUniqueName="[CurrentBook].[Effective].[All]" dimensionUniqueName="[CurrentBook]" displayFolder="" count="0" memberValueDatatype="7" unbalanced="0"/>
    <cacheHierarchy uniqueName="[CurrentBook].[Expiration]" caption="Expiration" attribute="1" time="1" defaultMemberUniqueName="[CurrentBook].[Expiration].[All]" allUniqueName="[CurrentBook].[Expiration].[All]" dimensionUniqueName="[CurrentBook]" displayFolder="" count="0" memberValueDatatype="7" unbalanced="0"/>
    <cacheHierarchy uniqueName="[CurrentBook].[Insured ID]" caption="Insured ID" attribute="1" defaultMemberUniqueName="[CurrentBook].[Insured ID].[All]" allUniqueName="[CurrentBook].[Insured ID].[All]" dimensionUniqueName="[CurrentBook]" displayFolder="" count="0" memberValueDatatype="130" unbalanced="0"/>
    <cacheHierarchy uniqueName="[CurrentBook].[Insured Name]" caption="Insured Name" attribute="1" defaultMemberUniqueName="[CurrentBook].[Insured Name].[All]" allUniqueName="[CurrentBook].[Insured Name].[All]" dimensionUniqueName="[CurrentBook]" displayFolder="" count="0" memberValueDatatype="130" unbalanced="0"/>
    <cacheHierarchy uniqueName="[CurrentBook].[Policy ID]" caption="Policy ID" attribute="1" defaultMemberUniqueName="[CurrentBook].[Policy ID].[All]" allUniqueName="[CurrentBook].[Policy ID].[All]" dimensionUniqueName="[CurrentBook]" displayFolder="" count="0" memberValueDatatype="130" unbalanced="0"/>
    <cacheHierarchy uniqueName="[CurrentBook].[New/Renewal]" caption="New/Renewal" attribute="1" defaultMemberUniqueName="[CurrentBook].[New/Renewal].[All]" allUniqueName="[CurrentBook].[New/Renewal].[All]" dimensionUniqueName="[CurrentBook]" displayFolder="" count="0" memberValueDatatype="130" unbalanced="0"/>
    <cacheHierarchy uniqueName="[CurrentBook].[Coverage Type]" caption="Coverage Type" attribute="1" defaultMemberUniqueName="[CurrentBook].[Coverage Type].[All]" allUniqueName="[CurrentBook].[Coverage Type].[All]" dimensionUniqueName="[CurrentBook]" displayFolder="" count="0" memberValueDatatype="130" unbalanced="0"/>
    <cacheHierarchy uniqueName="[CurrentBook].[Line Category]" caption="Line Category" attribute="1" defaultMemberUniqueName="[CurrentBook].[Line Category].[All]" allUniqueName="[CurrentBook].[Line Category].[All]" dimensionUniqueName="[CurrentBook]" displayFolder="" count="0" memberValueDatatype="130" unbalanced="0"/>
    <cacheHierarchy uniqueName="[CurrentBook].[Underwriter]" caption="Underwriter" attribute="1" defaultMemberUniqueName="[CurrentBook].[Underwriter].[All]" allUniqueName="[CurrentBook].[Underwriter].[All]" dimensionUniqueName="[CurrentBook]" displayFolder="" count="0" memberValueDatatype="130" unbalanced="0"/>
    <cacheHierarchy uniqueName="[CurrentBook].[Broker ID]" caption="Broker ID" attribute="1" defaultMemberUniqueName="[CurrentBook].[Broker ID].[All]" allUniqueName="[CurrentBook].[Broker ID].[All]" dimensionUniqueName="[CurrentBook]" displayFolder="" count="0" memberValueDatatype="130" unbalanced="0"/>
    <cacheHierarchy uniqueName="[CurrentBook].[Broker Name]" caption="Broker Name" attribute="1" defaultMemberUniqueName="[CurrentBook].[Broker Name].[All]" allUniqueName="[CurrentBook].[Broker Name].[All]" dimensionUniqueName="[CurrentBook]" displayFolder="" count="0" memberValueDatatype="130" unbalanced="0"/>
    <cacheHierarchy uniqueName="[CurrentBook].[Insurance Company]" caption="Insurance Company" attribute="1" defaultMemberUniqueName="[CurrentBook].[Insurance Company].[All]" allUniqueName="[CurrentBook].[Insurance Company].[All]" dimensionUniqueName="[CurrentBook]" displayFolder="" count="0" memberValueDatatype="130" unbalanced="0"/>
    <cacheHierarchy uniqueName="[CurrentBook].[Premium]" caption="Premium" attribute="1" defaultMemberUniqueName="[CurrentBook].[Premium].[All]" allUniqueName="[CurrentBook].[Premium].[All]" dimensionUniqueName="[CurrentBook]" displayFolder="" count="0" memberValueDatatype="20" unbalanced="0"/>
    <cacheHierarchy uniqueName="[CurrentBook].[State]" caption="State" attribute="1" defaultMemberUniqueName="[CurrentBook].[State].[All]" allUniqueName="[CurrentBook].[State].[All]" dimensionUniqueName="[CurrentBook]" displayFolder="" count="0" memberValueDatatype="130" unbalanced="0"/>
    <cacheHierarchy uniqueName="[CurrentBook].[Zip]" caption="Zip" attribute="1" defaultMemberUniqueName="[CurrentBook].[Zip].[All]" allUniqueName="[CurrentBook].[Zip].[All]" dimensionUniqueName="[CurrentBook]" displayFolder="" count="0" memberValueDatatype="20" unbalanced="0"/>
    <cacheHierarchy uniqueName="[DimBroker].[Broker ID]" caption="Broker ID" attribute="1" defaultMemberUniqueName="[DimBroker].[Broker ID].[All]" allUniqueName="[DimBroker].[Broker ID].[All]" dimensionUniqueName="[DimBroker]" displayFolder="" count="0" memberValueDatatype="130" unbalanced="0"/>
    <cacheHierarchy uniqueName="[DimBroker].[Broker Name]" caption="Broker Name" attribute="1" defaultMemberUniqueName="[DimBroker].[Broker Name].[All]" allUniqueName="[DimBroker].[Broker Name].[All]" dimensionUniqueName="[DimBrok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0" memberValueDatatype="20" unbalanced="0"/>
    <cacheHierarchy uniqueName="[DimDate].[Month]" caption="Month" attribute="1" defaultMemberUniqueName="[DimDate].[Month].[All]" allUniqueName="[DimDate].[Month].[All]" dimensionUniqueName="[DimDate]" displayFolder="" count="0" memberValueDatatype="20" unbalanced="0"/>
    <cacheHierarchy uniqueName="[DimDate].[MonthName]" caption="MonthName" attribute="1" defaultMemberUniqueName="[DimDate].[MonthName].[All]" allUniqueName="[DimDate].[MonthName].[All]" dimensionUniqueName="[DimDate]" displayFolder="" count="2"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YearMonth]" caption="YearMonth" attribute="1" defaultMemberUniqueName="[DimDate].[YearMonth].[All]" allUniqueName="[DimDate].[YearMonth].[All]" dimensionUniqueName="[DimDate]" displayFolder="" count="0" memberValueDatatype="130" unbalanced="0"/>
    <cacheHierarchy uniqueName="[DimDate].[YearQuarter]" caption="YearQuarter" attribute="1" defaultMemberUniqueName="[DimDate].[YearQuarter].[All]" allUniqueName="[DimDate].[YearQuarter].[All]" dimensionUniqueName="[DimDate]" displayFolder="" count="0" memberValueDatatype="130" unbalanced="0"/>
    <cacheHierarchy uniqueName="[DimLineCat].[Line Category]" caption="Line Category" attribute="1" defaultMemberUniqueName="[DimLineCat].[Line Category].[All]" allUniqueName="[DimLineCat].[Line Category].[All]" dimensionUniqueName="[DimLineCat]" displayFolder="" count="2" memberValueDatatype="130" unbalanced="0"/>
    <cacheHierarchy uniqueName="[DimState].[State]" caption="State" attribute="1" defaultMemberUniqueName="[DimState].[State].[All]" allUniqueName="[DimState].[State].[All]" dimensionUniqueName="[DimState]" displayFolder="" count="0" memberValueDatatype="130" unbalanced="0"/>
    <cacheHierarchy uniqueName="[DimUnderwriter].[Underwriter]" caption="Underwriter" attribute="1" defaultMemberUniqueName="[DimUnderwriter].[Underwriter].[All]" allUniqueName="[DimUnderwriter].[Underwriter].[All]" dimensionUniqueName="[DimUnderwriter]" displayFolder="" count="2" memberValueDatatype="130" unbalanced="0"/>
    <cacheHierarchy uniqueName="[NewBusiness].[Effective]" caption="Effective" attribute="1" time="1" defaultMemberUniqueName="[NewBusiness].[Effective].[All]" allUniqueName="[NewBusiness].[Effective].[All]" dimensionUniqueName="[NewBusiness]" displayFolder="" count="0" memberValueDatatype="7" unbalanced="0"/>
    <cacheHierarchy uniqueName="[NewBusiness].[Insured ID]" caption="Insured ID" attribute="1" defaultMemberUniqueName="[NewBusiness].[Insured ID].[All]" allUniqueName="[NewBusiness].[Insured ID].[All]" dimensionUniqueName="[NewBusiness]" displayFolder="" count="0" memberValueDatatype="130" unbalanced="0"/>
    <cacheHierarchy uniqueName="[NewBusiness].[Insured Name]" caption="Insured Name" attribute="1" defaultMemberUniqueName="[NewBusiness].[Insured Name].[All]" allUniqueName="[NewBusiness].[Insured Name].[All]" dimensionUniqueName="[NewBusiness]" displayFolder="" count="0" memberValueDatatype="130" unbalanced="0"/>
    <cacheHierarchy uniqueName="[NewBusiness].[State]" caption="State" attribute="1" defaultMemberUniqueName="[NewBusiness].[State].[All]" allUniqueName="[NewBusiness].[State].[All]" dimensionUniqueName="[NewBusiness]" displayFolder="" count="0" memberValueDatatype="130" unbalanced="0"/>
    <cacheHierarchy uniqueName="[NewBusiness].[Broker ID]" caption="Broker ID" attribute="1" defaultMemberUniqueName="[NewBusiness].[Broker ID].[All]" allUniqueName="[NewBusiness].[Broker ID].[All]" dimensionUniqueName="[NewBusiness]" displayFolder="" count="0" memberValueDatatype="130" unbalanced="0"/>
    <cacheHierarchy uniqueName="[NewBusiness].[Broker Name]" caption="Broker Name" attribute="1" defaultMemberUniqueName="[NewBusiness].[Broker Name].[All]" allUniqueName="[NewBusiness].[Broker Name].[All]" dimensionUniqueName="[NewBusiness]" displayFolder="" count="0" memberValueDatatype="130" unbalanced="0"/>
    <cacheHierarchy uniqueName="[NewBusiness].[Coverage Type]" caption="Coverage Type" attribute="1" defaultMemberUniqueName="[NewBusiness].[Coverage Type].[All]" allUniqueName="[NewBusiness].[Coverage Type].[All]" dimensionUniqueName="[NewBusiness]" displayFolder="" count="0" memberValueDatatype="130" unbalanced="0"/>
    <cacheHierarchy uniqueName="[NewBusiness].[Line Category]" caption="Line Category" attribute="1" defaultMemberUniqueName="[NewBusiness].[Line Category].[All]" allUniqueName="[NewBusiness].[Line Category].[All]" dimensionUniqueName="[NewBusiness]" displayFolder="" count="0" memberValueDatatype="130" unbalanced="0"/>
    <cacheHierarchy uniqueName="[NewBusiness].[Underwriter]" caption="Underwriter" attribute="1" defaultMemberUniqueName="[NewBusiness].[Underwriter].[All]" allUniqueName="[NewBusiness].[Underwriter].[All]" dimensionUniqueName="[NewBusiness]" displayFolder="" count="0" memberValueDatatype="130" unbalanced="0"/>
    <cacheHierarchy uniqueName="[NewBusiness].[Status]" caption="Status" attribute="1" defaultMemberUniqueName="[NewBusiness].[Status].[All]" allUniqueName="[NewBusiness].[Status].[All]" dimensionUniqueName="[NewBusiness]" displayFolder="" count="0" memberValueDatatype="130" unbalanced="0"/>
    <cacheHierarchy uniqueName="[NewBusiness].[Declined Reason or Not Written Reason]" caption="Declined Reason or Not Written Reason" attribute="1" defaultMemberUniqueName="[NewBusiness].[Declined Reason or Not Written Reason].[All]" allUniqueName="[NewBusiness].[Declined Reason or Not Written Reason].[All]" dimensionUniqueName="[NewBusiness]" displayFolder="" count="0" memberValueDatatype="130" unbalanced="0"/>
    <cacheHierarchy uniqueName="[NewBusiness].[Rated Premium]" caption="Rated Premium" attribute="1" defaultMemberUniqueName="[NewBusiness].[Rated Premium].[All]" allUniqueName="[NewBusiness].[Rated Premium].[All]" dimensionUniqueName="[NewBusiness]" displayFolder="" count="0" memberValueDatatype="20" unbalanced="0"/>
    <cacheHierarchy uniqueName="[NewBusiness].[Sold Premium]" caption="Sold Premium" attribute="1" defaultMemberUniqueName="[NewBusiness].[Sold Premium].[All]" allUniqueName="[NewBusiness].[Sold Premium].[All]" dimensionUniqueName="[NewBusiness]" displayFolder="" count="0" memberValueDatatype="20" unbalanced="0"/>
    <cacheHierarchy uniqueName="[PKGRenewalAccounts].[Effective]" caption="Effective" attribute="1" time="1" defaultMemberUniqueName="[PKGRenewalAccounts].[Effective].[All]" allUniqueName="[PKGRenewalAccounts].[Effective].[All]" dimensionUniqueName="[PKGRenewalAccounts]" displayFolder="" count="0" memberValueDatatype="7" unbalanced="0"/>
    <cacheHierarchy uniqueName="[PKGRenewalAccounts].[Expiration]" caption="Expiration" attribute="1" time="1" defaultMemberUniqueName="[PKGRenewalAccounts].[Expiration].[All]" allUniqueName="[PKGRenewalAccounts].[Expiration].[All]" dimensionUniqueName="[PKGRenewalAccounts]" displayFolder="" count="0" memberValueDatatype="7" unbalanced="0"/>
    <cacheHierarchy uniqueName="[PKGRenewalAccounts].[Insured ID]" caption="Insured ID" attribute="1" defaultMemberUniqueName="[PKGRenewalAccounts].[Insured ID].[All]" allUniqueName="[PKGRenewalAccounts].[Insured ID].[All]" dimensionUniqueName="[PKGRenewalAccounts]" displayFolder="" count="0" memberValueDatatype="130" unbalanced="0"/>
    <cacheHierarchy uniqueName="[PKGRenewalAccounts].[Insured Name]" caption="Insured Name" attribute="1" defaultMemberUniqueName="[PKGRenewalAccounts].[Insured Name].[All]" allUniqueName="[PKGRenewalAccounts].[Insured Name].[All]" dimensionUniqueName="[PKGRenewalAccounts]" displayFolder="" count="0" memberValueDatatype="130" unbalanced="0"/>
    <cacheHierarchy uniqueName="[PKGRenewalAccounts].[Coverage Type]" caption="Coverage Type" attribute="1" defaultMemberUniqueName="[PKGRenewalAccounts].[Coverage Type].[All]" allUniqueName="[PKGRenewalAccounts].[Coverage Type].[All]" dimensionUniqueName="[PKGRenewalAccounts]" displayFolder="" count="0" memberValueDatatype="130" unbalanced="0"/>
    <cacheHierarchy uniqueName="[PKGRenewalAccounts].[Line Category]" caption="Line Category" attribute="1" defaultMemberUniqueName="[PKGRenewalAccounts].[Line Category].[All]" allUniqueName="[PKGRenewalAccounts].[Line Category].[All]" dimensionUniqueName="[PKGRenewalAccounts]" displayFolder="" count="0" memberValueDatatype="130" unbalanced="0"/>
    <cacheHierarchy uniqueName="[PKGRenewalAccounts].[Policy ID]" caption="Policy ID" attribute="1" defaultMemberUniqueName="[PKGRenewalAccounts].[Policy ID].[All]" allUniqueName="[PKGRenewalAccounts].[Policy ID].[All]" dimensionUniqueName="[PKGRenewalAccounts]" displayFolder="" count="0" memberValueDatatype="130" unbalanced="0"/>
    <cacheHierarchy uniqueName="[PKGRenewalAccounts].[Bound]" caption="Bound" attribute="1" defaultMemberUniqueName="[PKGRenewalAccounts].[Bound].[All]" allUniqueName="[PKGRenewalAccounts].[Bound].[All]" dimensionUniqueName="[PKGRenewalAccounts]" displayFolder="" count="0" memberValueDatatype="130" unbalanced="0"/>
    <cacheHierarchy uniqueName="[PKGRenewalAccounts].[Lost Reason]" caption="Lost Reason" attribute="1" defaultMemberUniqueName="[PKGRenewalAccounts].[Lost Reason].[All]" allUniqueName="[PKGRenewalAccounts].[Lost Reason].[All]" dimensionUniqueName="[PKGRenewalAccounts]" displayFolder="" count="0" memberValueDatatype="130" unbalanced="0"/>
    <cacheHierarchy uniqueName="[PKGRenewalAccounts].[Competitor Lost Biz To]" caption="Competitor Lost Biz To" attribute="1" defaultMemberUniqueName="[PKGRenewalAccounts].[Competitor Lost Biz To].[All]" allUniqueName="[PKGRenewalAccounts].[Competitor Lost Biz To].[All]" dimensionUniqueName="[PKGRenewalAccounts]" displayFolder="" count="0" memberValueDatatype="130" unbalanced="0"/>
    <cacheHierarchy uniqueName="[PKGRenewalAccounts].[Broker ID]" caption="Broker ID" attribute="1" defaultMemberUniqueName="[PKGRenewalAccounts].[Broker ID].[All]" allUniqueName="[PKGRenewalAccounts].[Broker ID].[All]" dimensionUniqueName="[PKGRenewalAccounts]" displayFolder="" count="0" memberValueDatatype="130" unbalanced="0"/>
    <cacheHierarchy uniqueName="[PKGRenewalAccounts].[Broker Name]" caption="Broker Name" attribute="1" defaultMemberUniqueName="[PKGRenewalAccounts].[Broker Name].[All]" allUniqueName="[PKGRenewalAccounts].[Broker Name].[All]" dimensionUniqueName="[PKGRenewalAccounts]" displayFolder="" count="0" memberValueDatatype="130" unbalanced="0"/>
    <cacheHierarchy uniqueName="[PKGRenewalAccounts].[Underwriter]" caption="Underwriter" attribute="1" defaultMemberUniqueName="[PKGRenewalAccounts].[Underwriter].[All]" allUniqueName="[PKGRenewalAccounts].[Underwriter].[All]" dimensionUniqueName="[PKGRenewalAccounts]" displayFolder="" count="0" memberValueDatatype="130" unbalanced="0"/>
    <cacheHierarchy uniqueName="[PKGRenewalAccounts].[State]" caption="State" attribute="1" defaultMemberUniqueName="[PKGRenewalAccounts].[State].[All]" allUniqueName="[PKGRenewalAccounts].[State].[All]" dimensionUniqueName="[PKGRenewalAccounts]" displayFolder="" count="0" memberValueDatatype="130" unbalanced="0"/>
    <cacheHierarchy uniqueName="[PKGRenewalPremiums].[Effective]" caption="Effective" attribute="1" time="1" defaultMemberUniqueName="[PKGRenewalPremiums].[Effective].[All]" allUniqueName="[PKGRenewalPremiums].[Effective].[All]" dimensionUniqueName="[PKGRenewalPremiums]" displayFolder="" count="0" memberValueDatatype="7" unbalanced="0"/>
    <cacheHierarchy uniqueName="[PKGRenewalPremiums].[Expiration]" caption="Expiration" attribute="1" time="1" defaultMemberUniqueName="[PKGRenewalPremiums].[Expiration].[All]" allUniqueName="[PKGRenewalPremiums].[Expiration].[All]" dimensionUniqueName="[PKGRenewalPremiums]" displayFolder="" count="0" memberValueDatatype="7" unbalanced="0"/>
    <cacheHierarchy uniqueName="[PKGRenewalPremiums].[Insured ID]" caption="Insured ID" attribute="1" defaultMemberUniqueName="[PKGRenewalPremiums].[Insured ID].[All]" allUniqueName="[PKGRenewalPremiums].[Insured ID].[All]" dimensionUniqueName="[PKGRenewalPremiums]" displayFolder="" count="0" memberValueDatatype="130" unbalanced="0"/>
    <cacheHierarchy uniqueName="[PKGRenewalPremiums].[Insured Name]" caption="Insured Name" attribute="1" defaultMemberUniqueName="[PKGRenewalPremiums].[Insured Name].[All]" allUniqueName="[PKGRenewalPremiums].[Insured Name].[All]" dimensionUniqueName="[PKGRenewalPremiums]" displayFolder="" count="0" memberValueDatatype="130" unbalanced="0"/>
    <cacheHierarchy uniqueName="[PKGRenewalPremiums].[Coverage Type]" caption="Coverage Type" attribute="1" defaultMemberUniqueName="[PKGRenewalPremiums].[Coverage Type].[All]" allUniqueName="[PKGRenewalPremiums].[Coverage Type].[All]" dimensionUniqueName="[PKGRenewalPremiums]" displayFolder="" count="0" memberValueDatatype="130" unbalanced="0"/>
    <cacheHierarchy uniqueName="[PKGRenewalPremiums].[Line Category]" caption="Line Category" attribute="1" defaultMemberUniqueName="[PKGRenewalPremiums].[Line Category].[All]" allUniqueName="[PKGRenewalPremiums].[Line Category].[All]" dimensionUniqueName="[PKGRenewalPremiums]" displayFolder="" count="0" memberValueDatatype="130" unbalanced="0"/>
    <cacheHierarchy uniqueName="[PKGRenewalPremiums].[Policy ID]" caption="Policy ID" attribute="1" defaultMemberUniqueName="[PKGRenewalPremiums].[Policy ID].[All]" allUniqueName="[PKGRenewalPremiums].[Policy ID].[All]" dimensionUniqueName="[PKGRenewalPremiums]" displayFolder="" count="0" memberValueDatatype="130" unbalanced="0"/>
    <cacheHierarchy uniqueName="[PKGRenewalPremiums].[Bound]" caption="Bound" attribute="1" defaultMemberUniqueName="[PKGRenewalPremiums].[Bound].[All]" allUniqueName="[PKGRenewalPremiums].[Bound].[All]" dimensionUniqueName="[PKGRenewalPremiums]" displayFolder="" count="0" memberValueDatatype="130" unbalanced="0"/>
    <cacheHierarchy uniqueName="[PKGRenewalPremiums].[Broker ID]" caption="Broker ID" attribute="1" defaultMemberUniqueName="[PKGRenewalPremiums].[Broker ID].[All]" allUniqueName="[PKGRenewalPremiums].[Broker ID].[All]" dimensionUniqueName="[PKGRenewalPremiums]" displayFolder="" count="0" memberValueDatatype="130" unbalanced="0"/>
    <cacheHierarchy uniqueName="[PKGRenewalPremiums].[Broker Name]" caption="Broker Name" attribute="1" defaultMemberUniqueName="[PKGRenewalPremiums].[Broker Name].[All]" allUniqueName="[PKGRenewalPremiums].[Broker Name].[All]" dimensionUniqueName="[PKGRenewalPremiums]" displayFolder="" count="0" memberValueDatatype="130" unbalanced="0"/>
    <cacheHierarchy uniqueName="[PKGRenewalPremiums].[Renewal Premium]" caption="Renewal Premium" attribute="1" defaultMemberUniqueName="[PKGRenewalPremiums].[Renewal Premium].[All]" allUniqueName="[PKGRenewalPremiums].[Renewal Premium].[All]" dimensionUniqueName="[PKGRenewalPremiums]" displayFolder="" count="0" memberValueDatatype="20" unbalanced="0"/>
    <cacheHierarchy uniqueName="[PKGRenewalPremiums].[Expiring Premium]" caption="Expiring Premium" attribute="1" defaultMemberUniqueName="[PKGRenewalPremiums].[Expiring Premium].[All]" allUniqueName="[PKGRenewalPremiums].[Expiring Premium].[All]" dimensionUniqueName="[PKGRenewalPremiums]" displayFolder="" count="0" memberValueDatatype="20" unbalanced="0"/>
    <cacheHierarchy uniqueName="[PKGRenewalPremiums].[Underwriter]" caption="Underwriter" attribute="1" defaultMemberUniqueName="[PKGRenewalPremiums].[Underwriter].[All]" allUniqueName="[PKGRenewalPremiums].[Underwriter].[All]" dimensionUniqueName="[PKGRenewalPremiums]" displayFolder="" count="0" memberValueDatatype="130" unbalanced="0"/>
    <cacheHierarchy uniqueName="[PKGRenewalPremiums].[State]" caption="State" attribute="1" defaultMemberUniqueName="[PKGRenewalPremiums].[State].[All]" allUniqueName="[PKGRenewalPremiums].[State].[All]" dimensionUniqueName="[PKGRenewalPremiums]" displayFolder="" count="0" memberValueDatatype="130" unbalanced="0"/>
    <cacheHierarchy uniqueName="[PreviousYearAllPolicies].[Effective]" caption="Effective" attribute="1" time="1" defaultMemberUniqueName="[PreviousYearAllPolicies].[Effective].[All]" allUniqueName="[PreviousYearAllPolicies].[Effective].[All]" dimensionUniqueName="[PreviousYearAllPolicies]" displayFolder="" count="0" memberValueDatatype="7" unbalanced="0"/>
    <cacheHierarchy uniqueName="[PreviousYearAllPolicies].[Expiration]" caption="Expiration" attribute="1" time="1" defaultMemberUniqueName="[PreviousYearAllPolicies].[Expiration].[All]" allUniqueName="[PreviousYearAllPolicies].[Expiration].[All]" dimensionUniqueName="[PreviousYearAllPolicies]" displayFolder="" count="0" memberValueDatatype="7" unbalanced="0"/>
    <cacheHierarchy uniqueName="[PreviousYearAllPolicies].[Insured ID]" caption="Insured ID" attribute="1" defaultMemberUniqueName="[PreviousYearAllPolicies].[Insured ID].[All]" allUniqueName="[PreviousYearAllPolicies].[Insured ID].[All]" dimensionUniqueName="[PreviousYearAllPolicies]" displayFolder="" count="0" memberValueDatatype="130" unbalanced="0"/>
    <cacheHierarchy uniqueName="[PreviousYearAllPolicies].[Insured Name]" caption="Insured Name" attribute="1" defaultMemberUniqueName="[PreviousYearAllPolicies].[Insured Name].[All]" allUniqueName="[PreviousYearAllPolicies].[Insured Name].[All]" dimensionUniqueName="[PreviousYearAllPolicies]" displayFolder="" count="0" memberValueDatatype="130" unbalanced="0"/>
    <cacheHierarchy uniqueName="[PreviousYearAllPolicies].[Coverage Type]" caption="Coverage Type" attribute="1" defaultMemberUniqueName="[PreviousYearAllPolicies].[Coverage Type].[All]" allUniqueName="[PreviousYearAllPolicies].[Coverage Type].[All]" dimensionUniqueName="[PreviousYearAllPolicies]" displayFolder="" count="0" memberValueDatatype="130" unbalanced="0"/>
    <cacheHierarchy uniqueName="[PreviousYearAllPolicies].[Line Category]" caption="Line Category" attribute="1" defaultMemberUniqueName="[PreviousYearAllPolicies].[Line Category].[All]" allUniqueName="[PreviousYearAllPolicies].[Line Category].[All]" dimensionUniqueName="[PreviousYearAllPolicies]" displayFolder="" count="0" memberValueDatatype="130" unbalanced="0"/>
    <cacheHierarchy uniqueName="[PreviousYearAllPolicies].[Policy ID]" caption="Policy ID" attribute="1" defaultMemberUniqueName="[PreviousYearAllPolicies].[Policy ID].[All]" allUniqueName="[PreviousYearAllPolicies].[Policy ID].[All]" dimensionUniqueName="[PreviousYearAllPolicies]" displayFolder="" count="0" memberValueDatatype="130" unbalanced="0"/>
    <cacheHierarchy uniqueName="[PreviousYearAllPolicies].[State]" caption="State" attribute="1" defaultMemberUniqueName="[PreviousYearAllPolicies].[State].[All]" allUniqueName="[PreviousYearAllPolicies].[State].[All]" dimensionUniqueName="[PreviousYearAllPolicies]" displayFolder="" count="0" memberValueDatatype="130" unbalanced="0"/>
    <cacheHierarchy uniqueName="[PreviousYearAllPolicies].[Broker ID]" caption="Broker ID" attribute="1" defaultMemberUniqueName="[PreviousYearAllPolicies].[Broker ID].[All]" allUniqueName="[PreviousYearAllPolicies].[Broker ID].[All]" dimensionUniqueName="[PreviousYearAllPolicies]" displayFolder="" count="0" memberValueDatatype="130" unbalanced="0"/>
    <cacheHierarchy uniqueName="[PreviousYearAllPolicies].[Broker Name]" caption="Broker Name" attribute="1" defaultMemberUniqueName="[PreviousYearAllPolicies].[Broker Name].[All]" allUniqueName="[PreviousYearAllPolicies].[Broker Name].[All]" dimensionUniqueName="[PreviousYearAllPolicies]" displayFolder="" count="0" memberValueDatatype="130" unbalanced="0"/>
    <cacheHierarchy uniqueName="[PreviousYearAllPolicies].[Underwriter]" caption="Underwriter" attribute="1" defaultMemberUniqueName="[PreviousYearAllPolicies].[Underwriter].[All]" allUniqueName="[PreviousYearAllPolicies].[Underwriter].[All]" dimensionUniqueName="[PreviousYearAllPolicies]" displayFolder="" count="0" memberValueDatatype="130" unbalanced="0"/>
    <cacheHierarchy uniqueName="[PreviousYearAllPolicies].[Premium]" caption="Premium" attribute="1" defaultMemberUniqueName="[PreviousYearAllPolicies].[Premium].[All]" allUniqueName="[PreviousYearAllPolicies].[Premium].[All]" dimensionUniqueName="[PreviousYearAllPolicies]" displayFolder="" count="0" memberValueDatatype="20" unbalanced="0"/>
    <cacheHierarchy uniqueName="[PreviousYearAllPolicies].[Insurance Company]" caption="Insurance Company" attribute="1" defaultMemberUniqueName="[PreviousYearAllPolicies].[Insurance Company].[All]" allUniqueName="[PreviousYearAllPolicies].[Insurance Company].[All]" dimensionUniqueName="[PreviousYearAllPolicies]" displayFolder="" count="0" memberValueDatatype="130" unbalanced="0"/>
    <cacheHierarchy uniqueName="[WCRenewal].[Effective]" caption="Effective" attribute="1" time="1" defaultMemberUniqueName="[WCRenewal].[Effective].[All]" allUniqueName="[WCRenewal].[Effective].[All]" dimensionUniqueName="[WCRenewal]" displayFolder="" count="0" memberValueDatatype="7" unbalanced="0"/>
    <cacheHierarchy uniqueName="[WCRenewal].[Insured ID]" caption="Insured ID" attribute="1" defaultMemberUniqueName="[WCRenewal].[Insured ID].[All]" allUniqueName="[WCRenewal].[Insured ID].[All]" dimensionUniqueName="[WCRenewal]" displayFolder="" count="0" memberValueDatatype="130" unbalanced="0"/>
    <cacheHierarchy uniqueName="[WCRenewal].[Insured Name]" caption="Insured Name" attribute="1" defaultMemberUniqueName="[WCRenewal].[Insured Name].[All]" allUniqueName="[WCRenewal].[Insured Name].[All]" dimensionUniqueName="[WCRenewal]" displayFolder="" count="0" memberValueDatatype="130" unbalanced="0"/>
    <cacheHierarchy uniqueName="[WCRenewal].[Policy ID]" caption="Policy ID" attribute="1" defaultMemberUniqueName="[WCRenewal].[Policy ID].[All]" allUniqueName="[WCRenewal].[Policy ID].[All]" dimensionUniqueName="[WCRenewal]" displayFolder="" count="0" memberValueDatatype="130" unbalanced="0"/>
    <cacheHierarchy uniqueName="[WCRenewal].[Coverage Type]" caption="Coverage Type" attribute="1" defaultMemberUniqueName="[WCRenewal].[Coverage Type].[All]" allUniqueName="[WCRenewal].[Coverage Type].[All]" dimensionUniqueName="[WCRenewal]" displayFolder="" count="0" memberValueDatatype="130" unbalanced="0"/>
    <cacheHierarchy uniqueName="[WCRenewal].[Line Category]" caption="Line Category" attribute="1" defaultMemberUniqueName="[WCRenewal].[Line Category].[All]" allUniqueName="[WCRenewal].[Line Category].[All]" dimensionUniqueName="[WCRenewal]" displayFolder="" count="0" memberValueDatatype="130" unbalanced="0"/>
    <cacheHierarchy uniqueName="[WCRenewal].[State]" caption="State" attribute="1" defaultMemberUniqueName="[WCRenewal].[State].[All]" allUniqueName="[WCRenewal].[State].[All]" dimensionUniqueName="[WCRenewal]" displayFolder="" count="0" memberValueDatatype="130" unbalanced="0"/>
    <cacheHierarchy uniqueName="[WCRenewal].[Broker ID]" caption="Broker ID" attribute="1" defaultMemberUniqueName="[WCRenewal].[Broker ID].[All]" allUniqueName="[WCRenewal].[Broker ID].[All]" dimensionUniqueName="[WCRenewal]" displayFolder="" count="0" memberValueDatatype="130" unbalanced="0"/>
    <cacheHierarchy uniqueName="[WCRenewal].[Broker Name]" caption="Broker Name" attribute="1" defaultMemberUniqueName="[WCRenewal].[Broker Name].[All]" allUniqueName="[WCRenewal].[Broker Name].[All]" dimensionUniqueName="[WCRenewal]" displayFolder="" count="0" memberValueDatatype="130" unbalanced="0"/>
    <cacheHierarchy uniqueName="[WCRenewal].[Bound]" caption="Bound" attribute="1" defaultMemberUniqueName="[WCRenewal].[Bound].[All]" allUniqueName="[WCRenewal].[Bound].[All]" dimensionUniqueName="[WCRenewal]" displayFolder="" count="0" memberValueDatatype="130" unbalanced="0"/>
    <cacheHierarchy uniqueName="[WCRenewal].[Renewal Premium]" caption="Renewal Premium" attribute="1" defaultMemberUniqueName="[WCRenewal].[Renewal Premium].[All]" allUniqueName="[WCRenewal].[Renewal Premium].[All]" dimensionUniqueName="[WCRenewal]" displayFolder="" count="0" memberValueDatatype="20" unbalanced="0"/>
    <cacheHierarchy uniqueName="[WCRenewal].[Expiring Premium]" caption="Expiring Premium" attribute="1" defaultMemberUniqueName="[WCRenewal].[Expiring Premium].[All]" allUniqueName="[WCRenewal].[Expiring Premium].[All]" dimensionUniqueName="[WCRenewal]" displayFolder="" count="0" memberValueDatatype="20" unbalanced="0"/>
    <cacheHierarchy uniqueName="[WCRenewal].[Underwriter]" caption="Underwriter" attribute="1" defaultMemberUniqueName="[WCRenewal].[Underwriter].[All]" allUniqueName="[WCRenewal].[Underwriter].[All]" dimensionUniqueName="[WCRenewal]" displayFolder="" count="0" memberValueDatatype="130" unbalanced="0"/>
    <cacheHierarchy uniqueName="[Measures].[Sum of Premium]" caption="Sum of Premium" measure="1" displayFolder="" measureGroup="AllPolicies" count="0">
      <extLst>
        <ext xmlns:x15="http://schemas.microsoft.com/office/spreadsheetml/2010/11/main" uri="{B97F6D7D-B522-45F9-BDA1-12C45D357490}">
          <x15:cacheHierarchy aggregatedColumn="26"/>
        </ext>
      </extLst>
    </cacheHierarchy>
    <cacheHierarchy uniqueName="[Measures].[Sum of Total Incurred]" caption="Sum of Total Incurred" measure="1" displayFolder="" measureGroup="AllLosses" count="0">
      <extLst>
        <ext xmlns:x15="http://schemas.microsoft.com/office/spreadsheetml/2010/11/main" uri="{B97F6D7D-B522-45F9-BDA1-12C45D357490}">
          <x15:cacheHierarchy aggregatedColumn="13"/>
        </ext>
      </extLst>
    </cacheHierarchy>
    <cacheHierarchy uniqueName="[Measures].[Sum of Premium 2]" caption="Sum of Premium 2" measure="1" displayFolder="" measureGroup="CurrentBook" count="0">
      <extLst>
        <ext xmlns:x15="http://schemas.microsoft.com/office/spreadsheetml/2010/11/main" uri="{B97F6D7D-B522-45F9-BDA1-12C45D357490}">
          <x15:cacheHierarchy aggregatedColumn="53"/>
        </ext>
      </extLst>
    </cacheHierarchy>
    <cacheHierarchy uniqueName="[Measures].[Sum of Sold Premium]" caption="Sum of Sold Premium" measure="1" displayFolder="" measureGroup="NewBusiness" count="0">
      <extLst>
        <ext xmlns:x15="http://schemas.microsoft.com/office/spreadsheetml/2010/11/main" uri="{B97F6D7D-B522-45F9-BDA1-12C45D357490}">
          <x15:cacheHierarchy aggregatedColumn="80"/>
        </ext>
      </extLst>
    </cacheHierarchy>
    <cacheHierarchy uniqueName="[Measures].[Sum of Rated Premium]" caption="Sum of Rated Premium" measure="1" displayFolder="" measureGroup="NewBusiness" count="0">
      <extLst>
        <ext xmlns:x15="http://schemas.microsoft.com/office/spreadsheetml/2010/11/main" uri="{B97F6D7D-B522-45F9-BDA1-12C45D357490}">
          <x15:cacheHierarchy aggregatedColumn="79"/>
        </ext>
      </extLst>
    </cacheHierarchy>
    <cacheHierarchy uniqueName="[Measures].[Count of Insured ID]" caption="Count of Insured ID" measure="1" displayFolder="" measureGroup="NewBusiness" count="0">
      <extLst>
        <ext xmlns:x15="http://schemas.microsoft.com/office/spreadsheetml/2010/11/main" uri="{B97F6D7D-B522-45F9-BDA1-12C45D357490}">
          <x15:cacheHierarchy aggregatedColumn="69"/>
        </ext>
      </extLst>
    </cacheHierarchy>
    <cacheHierarchy uniqueName="[Measures].[Count of Coverage Type]" caption="Count of Coverage Type" measure="1" displayFolder="" measureGroup="Coverage Type" count="0">
      <extLst>
        <ext xmlns:x15="http://schemas.microsoft.com/office/spreadsheetml/2010/11/main" uri="{B97F6D7D-B522-45F9-BDA1-12C45D357490}">
          <x15:cacheHierarchy aggregatedColumn="36"/>
        </ext>
      </extLst>
    </cacheHierarchy>
    <cacheHierarchy uniqueName="[Measures].[Sum of Renewal Premium]" caption="Sum of Renewal Premium" measure="1" displayFolder="" measureGroup="PKGRenewalPremiums" count="0">
      <extLst>
        <ext xmlns:x15="http://schemas.microsoft.com/office/spreadsheetml/2010/11/main" uri="{B97F6D7D-B522-45F9-BDA1-12C45D357490}">
          <x15:cacheHierarchy aggregatedColumn="105"/>
        </ext>
      </extLst>
    </cacheHierarchy>
    <cacheHierarchy uniqueName="[Measures].[Sum of Premium 3]" caption="Sum of Premium 3" measure="1" displayFolder="" measureGroup="PreviousYearAllPolicies" count="0">
      <extLst>
        <ext xmlns:x15="http://schemas.microsoft.com/office/spreadsheetml/2010/11/main" uri="{B97F6D7D-B522-45F9-BDA1-12C45D357490}">
          <x15:cacheHierarchy aggregatedColumn="120"/>
        </ext>
      </extLst>
    </cacheHierarchy>
    <cacheHierarchy uniqueName="[Measures].[Claim Count]" caption="Claim Count" measure="1" displayFolder="" measureGroup="AllLosses" count="0"/>
    <cacheHierarchy uniqueName="[Measures].[Avg Claim Severity]" caption="Avg Claim Severity" measure="1" displayFolder="" measureGroup="AllLosses" count="0"/>
    <cacheHierarchy uniqueName="[Measures].[Loss Ratio]" caption="Loss Ratio" measure="1" displayFolder="" measureGroup="AllLosses" count="0"/>
    <cacheHierarchy uniqueName="[Measures].[Large Loss Count]" caption="Large Loss Count" measure="1" displayFolder="" measureGroup="AllLosses" count="0"/>
    <cacheHierarchy uniqueName="[Measures].[Large Loss Incurred]" caption="Large Loss Incurred" measure="1" displayFolder="" measureGroup="AllLosses" count="0"/>
    <cacheHierarchy uniqueName="[Measures].[Large Loss % of Total]" caption="Large Loss % of Total" measure="1" displayFolder="" measureGroup="AllLosses" count="0"/>
    <cacheHierarchy uniqueName="[Measures].[PKG Expiring Premium]" caption="PKG Expiring Premium" measure="1" displayFolder="" measureGroup="PKGRenewalPremiums" count="0"/>
    <cacheHierarchy uniqueName="[Measures].[PKG Renewal Premium]" caption="PKG Renewal Premium" measure="1" displayFolder="" measureGroup="PKGRenewalPremiums" count="0"/>
    <cacheHierarchy uniqueName="[Measures].[PKG Premium Retention Ratio]" caption="PKG Premium Retention Ratio" measure="1" displayFolder="" measureGroup="PKGRenewalPremiums" count="0"/>
    <cacheHierarchy uniqueName="[Measures].[WC Expiring Premium]" caption="WC Expiring Premium" measure="1" displayFolder="" measureGroup="WCRenewal" count="0"/>
    <cacheHierarchy uniqueName="[Measures].[WC Renewal Premium]" caption="WC Renewal Premium" measure="1" displayFolder="" measureGroup="WCRenewal" count="0"/>
    <cacheHierarchy uniqueName="[Measures].[WC Premium Retention Ratio]" caption="WC Premium Retention Ratio" measure="1" displayFolder="" measureGroup="WCRenewal" count="0"/>
    <cacheHierarchy uniqueName="[Measures].[WC Accounts Up for Renewal]" caption="WC Accounts Up for Renewal" measure="1" displayFolder="" measureGroup="WCRenewal" count="0"/>
    <cacheHierarchy uniqueName="[Measures].[WC Accounts Retained]" caption="WC Accounts Retained" measure="1" displayFolder="" measureGroup="WCRenewal" count="0"/>
    <cacheHierarchy uniqueName="[Measures].[WC Account Retention Ratio]" caption="WC Account Retention Ratio" measure="1" displayFolder="" measureGroup="WCRenewal" count="0"/>
    <cacheHierarchy uniqueName="[Measures].[Total Expiring Premium]" caption="Total Expiring Premium" measure="1" displayFolder="" measureGroup="PKGRenewalPremiums" count="0"/>
    <cacheHierarchy uniqueName="[Measures].[Total Renewal Premium]" caption="Total Renewal Premium" measure="1" displayFolder="" measureGroup="PKGRenewalPremiums" count="0"/>
    <cacheHierarchy uniqueName="[Measures].[Premium Retention Ratio]" caption="Premium Retention Ratio" measure="1" displayFolder="" measureGroup="PKGRenewalPremiums" count="0"/>
    <cacheHierarchy uniqueName="[Measures].[PKG Accounts Up for Renewal]" caption="PKG Accounts Up for Renewal" measure="1" displayFolder="" measureGroup="PKGRenewalPremiums" count="0"/>
    <cacheHierarchy uniqueName="[Measures].[PKG Accounts Retained]" caption="PKG Accounts Retained" measure="1" displayFolder="" measureGroup="PKGRenewalPremiums" count="0"/>
    <cacheHierarchy uniqueName="[Measures].[PKG Account Retention Ratio]" caption="PKG Account Retention Ratio" measure="1" displayFolder="" measureGroup="PKGRenewalPremiums" count="0"/>
    <cacheHierarchy uniqueName="[Measures].[Total Accounts Up for Renewal]" caption="Total Accounts Up for Renewal" measure="1" displayFolder="" measureGroup="PKGRenewalPremiums" count="0"/>
    <cacheHierarchy uniqueName="[Measures].[Total Accounts Retained]" caption="Total Accounts Retained" measure="1" displayFolder="" measureGroup="PKGRenewalPremiums" count="0"/>
    <cacheHierarchy uniqueName="[Measures].[Account Retention Ratio]" caption="Account Retention Ratio" measure="1" displayFolder="" measureGroup="PKGRenewalPremiums" count="0"/>
    <cacheHierarchy uniqueName="[Measures].[Not Written]" caption="Not Written" measure="1" displayFolder="" measureGroup="NewBusiness" count="0"/>
    <cacheHierarchy uniqueName="[Measures].[Sold]" caption="Sold" measure="1" displayFolder="" measureGroup="NewBusiness" count="0"/>
    <cacheHierarchy uniqueName="[Measures].[Declined]" caption="Declined" measure="1" displayFolder="" measureGroup="NewBusiness" count="0"/>
    <cacheHierarchy uniqueName="[Measures].[Quoted]" caption="Quoted" measure="1" displayFolder="" measureGroup="NewBusiness" count="0"/>
    <cacheHierarchy uniqueName="[Measures].[Hit Ratio]" caption="Hit Ratio" measure="1" displayFolder="" measureGroup="NewBusiness" count="0"/>
    <cacheHierarchy uniqueName="[Measures].[Premium Chart]" caption="Premium Chart" measure="1" displayFolder="" measureGroup="DimDate" count="0"/>
    <cacheHierarchy uniqueName="[Measures].[Loss Chart]" caption="Loss Chart" measure="1" displayFolder="" measureGroup="DimDate" count="0"/>
    <cacheHierarchy uniqueName="[Measures].[PKG Hit Ratio]" caption="PKG Hit Ratio" measure="1" displayFolder="" measureGroup="NewBusiness" count="0"/>
    <cacheHierarchy uniqueName="[Measures].[WC Hit Ratio]" caption="WC Hit Ratio" measure="1" displayFolder="" measureGroup="NewBusiness" count="0"/>
    <cacheHierarchy uniqueName="[Measures].[Helper]" caption="Helper" measure="1" displayFolder="" measureGroup="NewBusiness" count="0"/>
    <cacheHierarchy uniqueName="[Measures].[Large Loss Ratio]" caption="Large Loss Ratio" measure="1" displayFolder="" measureGroup="AllLosses" count="0"/>
    <cacheHierarchy uniqueName="[Measures].[Attritional Loss Count]" caption="Attritional Loss Count" measure="1" displayFolder="" measureGroup="AllLosses" count="0"/>
    <cacheHierarchy uniqueName="[Measures].[Attritional Loss Incurred]" caption="Attritional Loss Incurred" measure="1" displayFolder="" measureGroup="AllLosses" count="0"/>
    <cacheHierarchy uniqueName="[Measures].[Loss Helper]" caption="Loss Helper" measure="1" displayFolder="" measureGroup="AllLosses" count="0"/>
    <cacheHierarchy uniqueName="[Measures].[Average Premium Per Account]" caption="Average Premium Per Account" measure="1" displayFolder="" measureGroup="AllPolicies" count="0"/>
    <cacheHierarchy uniqueName="[Measures].[Not Written Premium]" caption="Not Written Premium" measure="1" displayFolder="" measureGroup="NewBusiness" count="0"/>
    <cacheHierarchy uniqueName="[Measures].[__XL_Count CurrentBook]" caption="__XL_Count CurrentBook" measure="1" displayFolder="" measureGroup="CurrentBook" count="0" hidden="1"/>
    <cacheHierarchy uniqueName="[Measures].[__XL_Count AllPolicies]" caption="__XL_Count AllPolicies" measure="1" displayFolder="" measureGroup="AllPolicies" count="0" hidden="1"/>
    <cacheHierarchy uniqueName="[Measures].[__XL_Count AllLosses]" caption="__XL_Count AllLosses" measure="1" displayFolder="" measureGroup="AllLosses" count="0" hidden="1"/>
    <cacheHierarchy uniqueName="[Measures].[__XL_Count PKGRenewalPremiums]" caption="__XL_Count PKGRenewalPremiums" measure="1" displayFolder="" measureGroup="PKGRenewalPremiums" count="0" hidden="1"/>
    <cacheHierarchy uniqueName="[Measures].[__XL_Count PKGRenewalAccounts]" caption="__XL_Count PKGRenewalAccounts" measure="1" displayFolder="" measureGroup="PKGRenewalAccounts" count="0" hidden="1"/>
    <cacheHierarchy uniqueName="[Measures].[__XL_Count WCRenewal]" caption="__XL_Count WCRenewal" measure="1" displayFolder="" measureGroup="WCRenewal" count="0" hidden="1"/>
    <cacheHierarchy uniqueName="[Measures].[__XL_Count NewBusiness]" caption="__XL_Count NewBusiness" measure="1" displayFolder="" measureGroup="NewBusiness" count="0" hidden="1"/>
    <cacheHierarchy uniqueName="[Measures].[__XL_Count DimBroker]" caption="__XL_Count DimBroker" measure="1" displayFolder="" measureGroup="DimBroker" count="0" hidden="1"/>
    <cacheHierarchy uniqueName="[Measures].[__XL_Count DimUnderwriter]" caption="__XL_Count DimUnderwriter" measure="1" displayFolder="" measureGroup="DimUnderwriter" count="0" hidden="1"/>
    <cacheHierarchy uniqueName="[Measures].[__XL_Count DimLineCat]" caption="__XL_Count DimLineCat" measure="1" displayFolder="" measureGroup="DimLineCat" count="0" hidden="1"/>
    <cacheHierarchy uniqueName="[Measures].[__XL_Count DimState]" caption="__XL_Count DimState" measure="1" displayFolder="" measureGroup="DimState" count="0" hidden="1"/>
    <cacheHierarchy uniqueName="[Measures].[__XL_Count DimDate]" caption="__XL_Count DimDate" measure="1" displayFolder="" measureGroup="DimDate" count="0" hidden="1"/>
    <cacheHierarchy uniqueName="[Measures].[__XL_Count Coverage Type]" caption="__XL_Count Coverage Type" measure="1" displayFolder="" measureGroup="Coverage Type" count="0" hidden="1"/>
    <cacheHierarchy uniqueName="[Measures].[__XL_Count PreviousYearAllPolicies]" caption="__XL_Count PreviousYearAllPolicies" measure="1" displayFolder="" measureGroup="PreviousYearAllPolicies" count="0" hidden="1"/>
    <cacheHierarchy uniqueName="[Measures].[__XL_Count AllRenewalAccounts]" caption="__XL_Count AllRenewalAccounts" measure="1" displayFolder="" measureGroup="AllRenewalAccounts" count="0" hidden="1"/>
    <cacheHierarchy uniqueName="[Measures].[__XL_Count Coverage Type Helper - Hit Ratio]" caption="__XL_Count Coverage Type Helper - Hit Ratio" measure="1" displayFolder="" measureGroup="Coverage Type Helper - Hit Ratio" count="0" hidden="1"/>
    <cacheHierarchy uniqueName="[Measures].[__No measures defined]" caption="__No measures defined" measure="1" displayFolder="" count="0" hidden="1"/>
    <cacheHierarchy uniqueName="[Declined and Not Written Reasons (others removed)]" caption="Declined and Not Written Reasons (others removed)" set="1" displayFolder="" count="0" unbalanced="0" unbalancedGroup="0">
      <extLst>
        <ext xmlns:x14="http://schemas.microsoft.com/office/spreadsheetml/2009/9/main" uri="{8CF416AD-EC4C-4aba-99F5-12A058AE0983}">
          <x14:cacheHierarchy flattenHierarchies="0" hierarchizeDistinct="0"/>
        </ext>
      </extLst>
    </cacheHierarchy>
  </cacheHierarchies>
  <kpis count="0"/>
  <calculatedMembers count="1">
    <calculatedMember name="[Declined and Not Written Reasons (others removed)]" mdx="{([NewBusiness].[Declined Reason or Not Written Reason].&amp;[Broker or Insured Withdrew / Closed File]),([NewBusiness].[Declined Reason or Not Written Reason].&amp;[Bound with other Carrier]),([NewBusiness].[Declined Reason or Not Written Reason].&amp;[Incomplete Submission / Missing Information]),([NewBusiness].[Declined Reason or Not Written Reason].&amp;[Not Eligible for offered programs]),([NewBusiness].[Declined Reason or Not Written Reason].&amp;[Stayed with Incumbent Carrier]),([NewBusiness].[Declined Reason or Not Written Reason].&amp;[Loss History / Claims]),([NewBusiness].[Declined Reason or Not Written Reason].&amp;[Pricing]),([NewBusiness].[Declined Reason or Not Written Reason].[All])}" set="1">
      <extLst>
        <ext xmlns:x14="http://schemas.microsoft.com/office/spreadsheetml/2009/9/main" uri="{0C70D0D5-359C-4a49-802D-23BBF952B5CE}">
          <x14:calculatedMember flattenHierarchies="0" hierarchizeDistinct="0">
            <x14:tupleSet rowCount="8">
              <x14:headers>
                <x14:header uniqueName="[NewBusiness].[Declined Reason or Not Written Reason].[Declined Reason or Not Written Reason]" hierarchyName="[NewBusiness].[Declined Reason or Not Written Reason]"/>
              </x14:headers>
              <x14:rows>
                <x14:row>
                  <x14:rowItem u="[NewBusiness].[Declined Reason or Not Written Reason].&amp;[Broker or Insured Withdrew / Closed File]" d="Broker or Insured Withdrew / Closed File"/>
                </x14:row>
                <x14:row>
                  <x14:rowItem u="[NewBusiness].[Declined Reason or Not Written Reason].&amp;[Bound with other Carrier]" d="Bound with other Carrier"/>
                </x14:row>
                <x14:row>
                  <x14:rowItem u="[NewBusiness].[Declined Reason or Not Written Reason].&amp;[Incomplete Submission / Missing Information]" d="Incomplete Submission / Missing Information"/>
                </x14:row>
                <x14:row>
                  <x14:rowItem u="[NewBusiness].[Declined Reason or Not Written Reason].&amp;[Not Eligible for offered programs]" d="Not Eligible for offered programs"/>
                </x14:row>
                <x14:row>
                  <x14:rowItem u="[NewBusiness].[Declined Reason or Not Written Reason].&amp;[Stayed with Incumbent Carrier]" d="Stayed with Incumbent Carrier"/>
                </x14:row>
                <x14:row>
                  <x14:rowItem u="[NewBusiness].[Declined Reason or Not Written Reason].&amp;[Loss History / Claims]" d="Loss History / Claims"/>
                </x14:row>
                <x14:row>
                  <x14:rowItem u="[NewBusiness].[Declined Reason or Not Written Reason].&amp;[Pricing]" d="Pricing"/>
                </x14:row>
                <x14:row>
                  <x14:rowItem/>
                </x14:row>
              </x14:rows>
            </x14:tupleSet>
          </x14:calculatedMember>
        </ext>
      </extLst>
    </calculatedMember>
  </calculatedMembers>
  <extLst>
    <ext xmlns:x14="http://schemas.microsoft.com/office/spreadsheetml/2009/9/main" uri="{725AE2AE-9491-48be-B2B4-4EB974FC3084}">
      <x14:pivotCacheDefinition slicerData="1" pivotCacheId="118413261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1.099151267501963"/>
    <n v="0.75"/>
  </r>
  <r>
    <x v="1"/>
    <n v="1.1000451176449111"/>
    <n v="1"/>
  </r>
  <r>
    <x v="2"/>
    <n v="1.1153822403359268"/>
    <n v="1"/>
  </r>
  <r>
    <x v="3"/>
    <n v="1.1535179586842295"/>
    <n v="1"/>
  </r>
  <r>
    <x v="4"/>
    <n v="1.1665114918243493"/>
    <n v="1"/>
  </r>
  <r>
    <x v="5"/>
    <n v="1.242969479243514"/>
    <n v="1"/>
  </r>
  <r>
    <x v="6"/>
    <n v="1.2573219189915346"/>
    <n v="0.90909090909090906"/>
  </r>
  <r>
    <x v="7"/>
    <n v="1.3432597639729584"/>
    <n v="1"/>
  </r>
  <r>
    <x v="8"/>
    <n v="1.4237824257144196"/>
    <n v="0.94736842105263153"/>
  </r>
  <r>
    <x v="9"/>
    <n v="1.7575546904615695"/>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87011E-0DDF-4CAF-A008-C24FAA935486}" name="Premium by Line Type" cacheId="125" applyNumberFormats="0" applyBorderFormats="0" applyFontFormats="0" applyPatternFormats="0" applyAlignmentFormats="0" applyWidthHeightFormats="1" dataCaption="Values" tag="22168b2a-e0c2-4b2e-9fee-4b26ff4fe6a7" updatedVersion="8" minRefreshableVersion="3" useAutoFormatting="1" subtotalHiddenItems="1" itemPrintTitles="1" createdVersion="8" indent="0" outline="1" outlineData="1" multipleFieldFilters="0" chartFormat="8">
  <location ref="D4:E7"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name="Sum of Premium" fld="0" baseField="0" baseItem="0"/>
  </dataFields>
  <formats count="2">
    <format dxfId="69">
      <pivotArea collapsedLevelsAreSubtotals="1" fieldPosition="0">
        <references count="1">
          <reference field="1" count="0"/>
        </references>
      </pivotArea>
    </format>
    <format dxfId="68">
      <pivotArea grandRow="1" outline="0" collapsedLevelsAreSubtotals="1" fieldPosition="0"/>
    </format>
  </formats>
  <chartFormats count="3">
    <chartFormat chart="5" format="4" series="1">
      <pivotArea type="data" outline="0" fieldPosition="0">
        <references count="1">
          <reference field="4294967294" count="1" selected="0">
            <x v="0"/>
          </reference>
        </references>
      </pivotArea>
    </chartFormat>
    <chartFormat chart="5" format="5">
      <pivotArea type="data" outline="0" fieldPosition="0">
        <references count="2">
          <reference field="4294967294" count="1" selected="0">
            <x v="0"/>
          </reference>
          <reference field="1" count="1" selected="0">
            <x v="0"/>
          </reference>
        </references>
      </pivotArea>
    </chartFormat>
    <chartFormat chart="5" format="6">
      <pivotArea type="data" outline="0" fieldPosition="0">
        <references count="2">
          <reference field="4294967294" count="1" selected="0">
            <x v="0"/>
          </reference>
          <reference field="1"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6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Policies]"/>
        <x15:activeTabTopLevelEntity name="[DimLineCa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D58BE9-DC0E-4DBD-BAB4-F73C3525F15E}" name="Top States by Generated Premium" cacheId="128" applyNumberFormats="0" applyBorderFormats="0" applyFontFormats="0" applyPatternFormats="0" applyAlignmentFormats="0" applyWidthHeightFormats="1" dataCaption="Values" missingCaption="0" tag="7f77d919-9875-4237-b69c-6e8df7fee857" updatedVersion="8" minRefreshableVersion="3" useAutoFormatting="1" subtotalHiddenItems="1" itemPrintTitles="1" createdVersion="8" indent="0" outline="1" outlineData="1" multipleFieldFilters="0" chartFormat="4">
  <location ref="A21:B32" firstHeaderRow="1" firstDataRow="1" firstDataCol="1"/>
  <pivotFields count="3">
    <pivotField dataField="1" subtotalTop="0" showAll="0" defaultSubtotal="0"/>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11">
    <i>
      <x v="5"/>
    </i>
    <i>
      <x/>
    </i>
    <i>
      <x v="4"/>
    </i>
    <i>
      <x v="7"/>
    </i>
    <i>
      <x v="1"/>
    </i>
    <i>
      <x v="2"/>
    </i>
    <i>
      <x v="8"/>
    </i>
    <i>
      <x v="9"/>
    </i>
    <i>
      <x v="6"/>
    </i>
    <i>
      <x v="3"/>
    </i>
    <i t="grand">
      <x/>
    </i>
  </rowItems>
  <colItems count="1">
    <i/>
  </colItems>
  <dataFields count="1">
    <dataField name="Total Premium" fld="0" baseField="1" baseItem="0"/>
  </dataFields>
  <formats count="1">
    <format dxfId="70">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emium"/>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1" type="count" id="1" iMeasureHier="135">
      <autoFilter ref="A1">
        <filterColumn colId="0">
          <top10 val="10" filterVal="10"/>
        </filterColumn>
      </autoFilter>
    </filter>
  </filters>
  <rowHierarchiesUsage count="1">
    <rowHierarchyUsage hierarchyUsage="6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Policies]"/>
        <x15:activeTabTopLevelEntity name="[DimLineCat]"/>
        <x15:activeTabTopLevelEntity name="[Coverage Type]"/>
        <x15:activeTabTopLevelEntity name="[DimDate]"/>
        <x15:activeTabTopLevelEntity name="[AllLosses]"/>
        <x15:activeTabTopLevelEntity name="[DimSt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8D8642D-E820-4A62-AF5F-5B7D18601CDA}" name="Overview KPI" cacheId="119" applyNumberFormats="0" applyBorderFormats="0" applyFontFormats="0" applyPatternFormats="0" applyAlignmentFormats="0" applyWidthHeightFormats="1" dataCaption="Values" missingCaption="0" tag="68709d8d-eaec-4418-99a9-4e2478d762c2" updatedVersion="8" minRefreshableVersion="3" useAutoFormatting="1" subtotalHiddenItems="1" itemPrintTitles="1" createdVersion="8" indent="0" outline="1" outlineData="1" multipleFieldFilters="0">
  <location ref="B1:G2"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name="Total Generated Premium in 2025" fld="4" baseField="0" baseItem="1" numFmtId="165"/>
    <dataField fld="0" subtotal="count" baseField="0" baseItem="0" numFmtId="10"/>
    <dataField fld="1" subtotal="count" baseField="0" baseItem="0" numFmtId="10"/>
    <dataField fld="2" subtotal="count" baseField="0" baseItem="0" numFmtId="10"/>
    <dataField fld="3" subtotal="count" baseField="0" baseItem="0" numFmtId="10"/>
    <dataField fld="5" subtotal="count" baseField="0" baseItem="0" numFmtId="166"/>
  </dataFields>
  <formats count="4">
    <format dxfId="74">
      <pivotArea outline="0" collapsedLevelsAreSubtotals="1" fieldPosition="0">
        <references count="1">
          <reference field="4294967294" count="1" selected="0">
            <x v="1"/>
          </reference>
        </references>
      </pivotArea>
    </format>
    <format dxfId="73">
      <pivotArea outline="0" collapsedLevelsAreSubtotals="1" fieldPosition="0">
        <references count="1">
          <reference field="4294967294" count="3" selected="0">
            <x v="2"/>
            <x v="3"/>
            <x v="4"/>
          </reference>
        </references>
      </pivotArea>
    </format>
    <format dxfId="72">
      <pivotArea outline="0" collapsedLevelsAreSubtotals="1" fieldPosition="0">
        <references count="1">
          <reference field="4294967294" count="1" selected="0">
            <x v="0"/>
          </reference>
        </references>
      </pivotArea>
    </format>
    <format dxfId="71">
      <pivotArea outline="0" collapsedLevelsAreSubtotals="1" fieldPosition="0">
        <references count="1">
          <reference field="4294967294" count="1" selected="0">
            <x v="5"/>
          </reference>
        </references>
      </pivotArea>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Generated Premium in 2025"/>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Losses]"/>
        <x15:activeTabTopLevelEntity name="[NewBusiness]"/>
        <x15:activeTabTopLevelEntity name="[PKGRenewalPremiums]"/>
        <x15:activeTabTopLevelEntity name="[AllPolicies]"/>
        <x15:activeTabTopLevelEntity name="[DimDate]"/>
        <x15:activeTabTopLevelEntity name="[DimLineCat]"/>
        <x15:activeTabTopLevelEntity name="[Coverage 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F67FB0-ADEA-4DD5-B749-09E8289E451A}" name="Premium by Coverage Type" cacheId="122" applyNumberFormats="0" applyBorderFormats="0" applyFontFormats="0" applyPatternFormats="0" applyAlignmentFormats="0" applyWidthHeightFormats="1" dataCaption="Values" tag="c1a414a1-db42-49b0-9d53-0c4dd1b581be" updatedVersion="8" minRefreshableVersion="3" useAutoFormatting="1" subtotalHiddenItems="1" itemPrintTitles="1" createdVersion="8" indent="0" outline="1" outlineData="1" multipleFieldFilters="0" chartFormat="11">
  <location ref="D10:E16" firstHeaderRow="1" firstDataRow="1" firstDataCol="1"/>
  <pivotFields count="3">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Sum of Premium" fld="0" baseField="0" baseItem="0" numFmtId="165"/>
  </dataFields>
  <formats count="1">
    <format dxfId="75">
      <pivotArea outline="0" collapsedLevelsAreSubtotals="1" fieldPosition="0"/>
    </format>
  </formats>
  <chartFormats count="6">
    <chartFormat chart="9" format="11" series="1">
      <pivotArea type="data" outline="0" fieldPosition="0">
        <references count="1">
          <reference field="4294967294" count="1" selected="0">
            <x v="0"/>
          </reference>
        </references>
      </pivotArea>
    </chartFormat>
    <chartFormat chart="9" format="13">
      <pivotArea type="data" outline="0" fieldPosition="0">
        <references count="2">
          <reference field="4294967294" count="1" selected="0">
            <x v="0"/>
          </reference>
          <reference field="1" count="1" selected="0">
            <x v="0"/>
          </reference>
        </references>
      </pivotArea>
    </chartFormat>
    <chartFormat chart="9" format="14">
      <pivotArea type="data" outline="0" fieldPosition="0">
        <references count="2">
          <reference field="4294967294" count="1" selected="0">
            <x v="0"/>
          </reference>
          <reference field="1" count="1" selected="0">
            <x v="1"/>
          </reference>
        </references>
      </pivotArea>
    </chartFormat>
    <chartFormat chart="9" format="16">
      <pivotArea type="data" outline="0" fieldPosition="0">
        <references count="2">
          <reference field="4294967294" count="1" selected="0">
            <x v="0"/>
          </reference>
          <reference field="1" count="1" selected="0">
            <x v="2"/>
          </reference>
        </references>
      </pivotArea>
    </chartFormat>
    <chartFormat chart="9" format="17">
      <pivotArea type="data" outline="0" fieldPosition="0">
        <references count="2">
          <reference field="4294967294" count="1" selected="0">
            <x v="0"/>
          </reference>
          <reference field="1" count="1" selected="0">
            <x v="3"/>
          </reference>
        </references>
      </pivotArea>
    </chartFormat>
    <chartFormat chart="9" format="18">
      <pivotArea type="data" outline="0" fieldPosition="0">
        <references count="2">
          <reference field="4294967294" count="1" selected="0">
            <x v="0"/>
          </reference>
          <reference field="1" count="1" selected="0">
            <x v="4"/>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Policies]"/>
        <x15:activeTabTopLevelEntity name="[DimLineCat]"/>
        <x15:activeTabTopLevelEntity name="[Coverage Type]"/>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44918B-369F-4651-BDCD-3AF5932AB667}" name="Current Book" cacheId="9" applyNumberFormats="0" applyBorderFormats="0" applyFontFormats="0" applyPatternFormats="0" applyAlignmentFormats="0" applyWidthHeightFormats="1" dataCaption="Values" tag="ddca6944-c336-464a-931b-3d15792f09fb" updatedVersion="8" minRefreshableVersion="3" useAutoFormatting="1" subtotalHiddenItems="1" itemPrintTitles="1" createdVersion="8" indent="0" outline="1" outlineData="1" multipleFieldFilters="0">
  <location ref="A1:A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urrent Book" fld="0" baseField="0" baseItem="0" numFmtId="165"/>
  </dataFields>
  <formats count="1">
    <format dxfId="76">
      <pivotArea outline="0" collapsedLevelsAreSubtotals="1" fieldPosition="0"/>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urrent Book"/>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rrentBook]"/>
        <x15:activeTabTopLevelEntity name="[DimLineCat]"/>
        <x15:activeTabTopLevelEntity name="[Coverage 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23F3B37-B3FA-4C43-8D1E-704BFC91F7DA}" name="Monthy Premium Change" cacheId="10" applyNumberFormats="0" applyBorderFormats="0" applyFontFormats="0" applyPatternFormats="0" applyAlignmentFormats="0" applyWidthHeightFormats="1" dataCaption="Values" tag="3137bdcc-41e3-48ab-aaed-18e0999fe437" updatedVersion="8" minRefreshableVersion="3" useAutoFormatting="1" subtotalHiddenItems="1" itemPrintTitles="1" createdVersion="8" indent="0" outline="1" outlineData="1" multipleFieldFilters="0" chartFormat="9">
  <location ref="I1:K14"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2025 Premium" fld="1" baseField="0" baseItem="3" numFmtId="166"/>
    <dataField name="2024 Premium" fld="2" baseField="0" baseItem="3"/>
  </dataFields>
  <formats count="1">
    <format dxfId="77">
      <pivotArea outline="0" collapsedLevelsAreSubtotals="1" fieldPosition="0"/>
    </format>
  </formats>
  <chartFormats count="3">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2025 Premium"/>
    <pivotHierarchy dragToData="1"/>
    <pivotHierarchy dragToData="1"/>
    <pivotHierarchy dragToData="1"/>
    <pivotHierarchy dragToData="1"/>
    <pivotHierarchy dragToData="1"/>
    <pivotHierarchy dragToData="1"/>
    <pivotHierarchy dragToData="1"/>
    <pivotHierarchy dragToData="1" caption="2024 Premium"/>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6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llPolicies]"/>
        <x15:activeTabTopLevelEntity name="[DimLineCat]"/>
        <x15:activeTabTopLevelEntity name="[Coverage Type]"/>
        <x15:activeTabTopLevelEntity name="[PreviousYearAllPolici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B15A166-33EE-40A5-A0F7-49D56F2A0430}" name="State by Premium" cacheId="134" applyNumberFormats="0" applyBorderFormats="0" applyFontFormats="0" applyPatternFormats="0" applyAlignmentFormats="0" applyWidthHeightFormats="1" dataCaption="Values" tag="7f798dd7-22c8-42d1-a4cb-08182a33c4f2" updatedVersion="8" minRefreshableVersion="3" useAutoFormatting="1" subtotalHiddenItems="1" itemPrintTitles="1" createdVersion="8" indent="0" outline="1" outlineData="1" multipleFieldFilters="0">
  <location ref="A39:B89" firstHeaderRow="1" firstDataRow="1" firstDataCol="1"/>
  <pivotFields count="3">
    <pivotField axis="axisRow" allDrilled="1" subtotalTop="0" showAll="0" sortType="descending"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0">
    <i>
      <x v="32"/>
    </i>
    <i>
      <x v="4"/>
    </i>
    <i>
      <x v="29"/>
    </i>
    <i>
      <x v="41"/>
    </i>
    <i>
      <x v="8"/>
    </i>
    <i>
      <x v="17"/>
    </i>
    <i>
      <x v="43"/>
    </i>
    <i>
      <x v="45"/>
    </i>
    <i>
      <x v="36"/>
    </i>
    <i>
      <x v="18"/>
    </i>
    <i>
      <x v="9"/>
    </i>
    <i>
      <x v="12"/>
    </i>
    <i>
      <x v="40"/>
    </i>
    <i>
      <x v="22"/>
    </i>
    <i>
      <x v="33"/>
    </i>
    <i>
      <x v="6"/>
    </i>
    <i>
      <x v="25"/>
    </i>
    <i>
      <x v="5"/>
    </i>
    <i>
      <x v="35"/>
    </i>
    <i>
      <x v="16"/>
    </i>
    <i>
      <x v="20"/>
    </i>
    <i>
      <x v="13"/>
    </i>
    <i>
      <x v="3"/>
    </i>
    <i>
      <x v="38"/>
    </i>
    <i>
      <x v="14"/>
    </i>
    <i>
      <x v="15"/>
    </i>
    <i>
      <x v="1"/>
    </i>
    <i>
      <x v="2"/>
    </i>
    <i>
      <x v="34"/>
    </i>
    <i>
      <x v="30"/>
    </i>
    <i>
      <x v="37"/>
    </i>
    <i>
      <x v="28"/>
    </i>
    <i>
      <x v="42"/>
    </i>
    <i>
      <x v="46"/>
    </i>
    <i>
      <x v="44"/>
    </i>
    <i>
      <x v="39"/>
    </i>
    <i>
      <x v="26"/>
    </i>
    <i>
      <x v="48"/>
    </i>
    <i>
      <x v="19"/>
    </i>
    <i>
      <x v="11"/>
    </i>
    <i>
      <x v="31"/>
    </i>
    <i>
      <x v="10"/>
    </i>
    <i>
      <x v="27"/>
    </i>
    <i>
      <x v="23"/>
    </i>
    <i>
      <x v="24"/>
    </i>
    <i>
      <x v="21"/>
    </i>
    <i>
      <x/>
    </i>
    <i>
      <x v="7"/>
    </i>
    <i>
      <x v="47"/>
    </i>
    <i t="grand">
      <x/>
    </i>
  </rowItems>
  <colItems count="1">
    <i/>
  </colItems>
  <dataFields count="1">
    <dataField name="Sum of Premium" fld="1" baseField="0" baseItem="0" numFmtId="166"/>
  </dataFields>
  <formats count="1">
    <format dxfId="78">
      <pivotArea outline="0" collapsedLevelsAreSubtotals="1" fieldPosition="0"/>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6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State]"/>
        <x15:activeTabTopLevelEntity name="[AllPolici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8F97291-F573-4C60-A37E-9EC1FB9889CF}" name="Top 10 Broker" cacheId="131" applyNumberFormats="0" applyBorderFormats="0" applyFontFormats="0" applyPatternFormats="0" applyAlignmentFormats="0" applyWidthHeightFormats="1" dataCaption="Values" tag="9ad8a958-d04b-4f78-8561-9774e09f90e9" updatedVersion="8" minRefreshableVersion="3" useAutoFormatting="1" subtotalHiddenItems="1" itemPrintTitles="1" createdVersion="8" indent="0" outline="1" outlineData="1" multipleFieldFilters="0" chartFormat="11">
  <location ref="A4:B15"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7"/>
    </i>
    <i>
      <x v="4"/>
    </i>
    <i>
      <x v="5"/>
    </i>
    <i>
      <x v="9"/>
    </i>
    <i>
      <x v="2"/>
    </i>
    <i>
      <x v="8"/>
    </i>
    <i>
      <x v="1"/>
    </i>
    <i>
      <x v="6"/>
    </i>
    <i>
      <x v="3"/>
    </i>
    <i>
      <x/>
    </i>
    <i t="grand">
      <x/>
    </i>
  </rowItems>
  <colItems count="1">
    <i/>
  </colItems>
  <dataFields count="1">
    <dataField name="Sum of Premium" fld="1" baseField="0" baseItem="0" numFmtId="166"/>
  </dataFields>
  <formats count="1">
    <format dxfId="79">
      <pivotArea outline="0" collapsedLevelsAreSubtotals="1" fieldPosition="0"/>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count" id="1" iMeasureHier="135">
      <autoFilter ref="A1">
        <filterColumn colId="0">
          <top10 val="10" filterVal="10"/>
        </filterColumn>
      </autoFilter>
    </filter>
  </filters>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Broker]"/>
        <x15:activeTabTopLevelEntity name="[AllPolicies]"/>
        <x15:activeTabTopLevelEntity name="[DimDate]"/>
        <x15:activeTabTopLevelEntity name="[DimLineCat]"/>
        <x15:activeTabTopLevelEntity name="[Coverage 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CF2D14F-412C-4813-8ADD-1A4E4B3F58FB}" name="State Premium Vs. Loss Ratio" cacheId="212" applyNumberFormats="0" applyBorderFormats="0" applyFontFormats="0" applyPatternFormats="0" applyAlignmentFormats="0" applyWidthHeightFormats="1" dataCaption="Values" tag="65b3422a-fe3f-430f-ba0c-dc7b1e245605" updatedVersion="8" minRefreshableVersion="3" useAutoFormatting="1" subtotalHiddenItems="1" itemPrintTitles="1" createdVersion="8" indent="0" outline="1" outlineData="1" multipleFieldFilters="0">
  <location ref="E24:G46" firstHeaderRow="0" firstDataRow="1" firstDataCol="1"/>
  <pivotFields count="4">
    <pivotField axis="axisRow" allDrilled="1" subtotalTop="0" showAll="0" measureFilter="1" sortType="descending" defaultSubtotal="0" defaultAttributeDrillState="1">
      <items count="21">
        <item x="0"/>
        <item x="1"/>
        <item x="2"/>
        <item x="3"/>
        <item x="4"/>
        <item x="5"/>
        <item x="6"/>
        <item x="7"/>
        <item x="8"/>
        <item x="9"/>
        <item x="10"/>
        <item x="11"/>
        <item x="12"/>
        <item x="13"/>
        <item x="14"/>
        <item x="15"/>
        <item x="16"/>
        <item x="17"/>
        <item x="18"/>
        <item x="19"/>
        <item x="20"/>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22">
    <i>
      <x v="14"/>
    </i>
    <i>
      <x v="9"/>
    </i>
    <i>
      <x v="11"/>
    </i>
    <i>
      <x v="7"/>
    </i>
    <i>
      <x v="12"/>
    </i>
    <i>
      <x/>
    </i>
    <i>
      <x v="17"/>
    </i>
    <i>
      <x v="16"/>
    </i>
    <i>
      <x v="5"/>
    </i>
    <i>
      <x v="19"/>
    </i>
    <i>
      <x v="4"/>
    </i>
    <i>
      <x v="8"/>
    </i>
    <i>
      <x v="18"/>
    </i>
    <i>
      <x v="13"/>
    </i>
    <i>
      <x v="6"/>
    </i>
    <i>
      <x v="2"/>
    </i>
    <i>
      <x v="3"/>
    </i>
    <i>
      <x v="10"/>
    </i>
    <i>
      <x v="15"/>
    </i>
    <i>
      <x v="20"/>
    </i>
    <i>
      <x v="1"/>
    </i>
    <i t="grand">
      <x/>
    </i>
  </rowItems>
  <colFields count="1">
    <field x="-2"/>
  </colFields>
  <colItems count="2">
    <i>
      <x/>
    </i>
    <i i="1">
      <x v="1"/>
    </i>
  </colItems>
  <dataFields count="2">
    <dataField name="Sum of Premium" fld="2" baseField="0" baseItem="0" numFmtId="166"/>
    <dataField fld="1" subtotal="count" baseField="0" baseItem="0" numFmtId="10"/>
  </dataFields>
  <formats count="2">
    <format dxfId="53">
      <pivotArea outline="0" collapsedLevelsAreSubtotals="1" fieldPosition="0"/>
    </format>
    <format dxfId="52">
      <pivotArea outline="0" collapsedLevelsAreSubtotals="1" fieldPosition="0">
        <references count="1">
          <reference field="4294967294" count="1" selected="0">
            <x v="0"/>
          </reference>
        </references>
      </pivotArea>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valueGreaterThanOrEqual" id="2" iMeasureHier="135">
      <autoFilter ref="A1">
        <filterColumn colId="0">
          <customFilters>
            <customFilter operator="greaterThanOrEqual" val="1000000"/>
          </customFilters>
        </filterColumn>
      </autoFilter>
    </filter>
  </filters>
  <rowHierarchiesUsage count="1">
    <rowHierarchyUsage hierarchyUsage="6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State]"/>
        <x15:activeTabTopLevelEntity name="[AllLosses]"/>
        <x15:activeTabTopLevelEntity name="[AllPolici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7C68D2-90E0-4910-B26C-0D98E81F59ED}" name="Monthtly Loss Ratio" cacheId="215" applyNumberFormats="0" applyBorderFormats="0" applyFontFormats="0" applyPatternFormats="0" applyAlignmentFormats="0" applyWidthHeightFormats="1" dataCaption="Values" missingCaption="0" tag="44d7a01b-265a-4a7e-a926-97abaef369ce" updatedVersion="8" minRefreshableVersion="3" useAutoFormatting="1" itemPrintTitles="1" createdVersion="8" indent="0" outline="1" outlineData="1" multipleFieldFilters="0" chartFormat="6">
  <location ref="I5:K18"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Total Premium" fld="1" baseField="0" baseItem="0" numFmtId="166"/>
    <dataField fld="2" subtotal="count" baseField="0" baseItem="0" numFmtId="10"/>
  </dataFields>
  <formats count="2">
    <format dxfId="55">
      <pivotArea outline="0" collapsedLevelsAreSubtotals="1" fieldPosition="0">
        <references count="1">
          <reference field="4294967294" count="1" selected="0">
            <x v="0"/>
          </reference>
        </references>
      </pivotArea>
    </format>
    <format dxfId="54">
      <pivotArea outline="0" collapsedLevelsAreSubtotals="1" fieldPosition="0">
        <references count="1">
          <reference field="4294967294" count="1" selected="0">
            <x v="1"/>
          </reference>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emium"/>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6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AllPolicies]"/>
        <x15:activeTabTopLevelEntity name="[AllLosses]"/>
        <x15:activeTabTopLevelEntity name="[DimLineCat]"/>
        <x15:activeTabTopLevelEntity name="[DimUnderwriter]"/>
        <x15:activeTabTopLevelEntity name="[Coverage 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4D10F7F-AD1D-4CC1-9740-EE90BE9BB5F5}" name="Loss Type per claim count" cacheId="233" applyNumberFormats="0" applyBorderFormats="0" applyFontFormats="0" applyPatternFormats="0" applyAlignmentFormats="0" applyWidthHeightFormats="1" dataCaption="Values" tag="16a6dbce-1bbf-4862-8e2c-210615440f0d" updatedVersion="8" minRefreshableVersion="3" useAutoFormatting="1" subtotalHiddenItems="1" itemPrintTitles="1" createdVersion="8" indent="0" outline="1" outlineData="1" multipleFieldFilters="0">
  <location ref="D5:G8" firstHeaderRow="0" firstDataRow="1" firstDataCol="1"/>
  <pivotFields count="5">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t="grand">
      <x/>
    </i>
  </rowItems>
  <colFields count="1">
    <field x="-2"/>
  </colFields>
  <colItems count="3">
    <i>
      <x/>
    </i>
    <i i="1">
      <x v="1"/>
    </i>
    <i i="2">
      <x v="2"/>
    </i>
  </colItems>
  <dataFields count="3">
    <dataField fld="1" subtotal="count" baseField="0" baseItem="0"/>
    <dataField name="Sum of Total Incurred" fld="2" baseField="0" baseItem="0"/>
    <dataField fld="3" subtotal="count" baseField="0" baseItem="0"/>
  </dataField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Losses]"/>
        <x15:activeTabTopLevelEntity name="[DimDate]"/>
        <x15:activeTabTopLevelEntity name="[DimLineCat]"/>
        <x15:activeTabTopLevelEntity name="[DimUnderwriter]"/>
        <x15:activeTabTopLevelEntity name="[Coverage 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182B8C3-21A7-4F73-B608-4945D97DAB15}" name="Loss Ratio by Line Type" cacheId="227" applyNumberFormats="0" applyBorderFormats="0" applyFontFormats="0" applyPatternFormats="0" applyAlignmentFormats="0" applyWidthHeightFormats="1" dataCaption="Values" tag="11a6d3c9-e5fc-4472-9f03-7db932ac6602" updatedVersion="8" minRefreshableVersion="3" useAutoFormatting="1" subtotalHiddenItems="1" itemPrintTitles="1" createdVersion="8" indent="0" outline="1" outlineData="1" multipleFieldFilters="0" chartFormat="12">
  <location ref="A17:B20"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fld="1" subtotal="count" baseField="0" baseItem="0" numFmtId="10"/>
  </dataFields>
  <formats count="1">
    <format dxfId="56">
      <pivotArea outline="0" collapsedLevelsAreSubtotals="1" fieldPosition="0"/>
    </format>
  </formats>
  <chartFormats count="3">
    <chartFormat chart="6" format="7" series="1">
      <pivotArea type="data" outline="0" fieldPosition="0">
        <references count="1">
          <reference field="4294967294" count="1" selected="0">
            <x v="0"/>
          </reference>
        </references>
      </pivotArea>
    </chartFormat>
    <chartFormat chart="6" format="8">
      <pivotArea type="data" outline="0" fieldPosition="0">
        <references count="2">
          <reference field="4294967294" count="1" selected="0">
            <x v="0"/>
          </reference>
          <reference field="0" count="1" selected="0">
            <x v="0"/>
          </reference>
        </references>
      </pivotArea>
    </chartFormat>
    <chartFormat chart="6" format="9">
      <pivotArea type="data" outline="0" fieldPosition="0">
        <references count="2">
          <reference field="4294967294" count="1" selected="0">
            <x v="0"/>
          </reference>
          <reference field="0"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6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Losses]"/>
        <x15:activeTabTopLevelEntity name="[Coverage Type]"/>
        <x15:activeTabTopLevelEntity name="[DimLineCat]"/>
        <x15:activeTabTopLevelEntity name="[DimDate]"/>
        <x15:activeTabTopLevelEntity name="[DimUnderwri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16D4256C-C1AF-4203-B3D9-9D6279603CB5}" name="Loss Ratio KPI" cacheId="231" applyNumberFormats="0" applyBorderFormats="0" applyFontFormats="0" applyPatternFormats="0" applyAlignmentFormats="0" applyWidthHeightFormats="1" dataCaption="Values" tag="903ceb68-91af-418b-8ce8-80af6f3af30e" updatedVersion="8" minRefreshableVersion="3" useAutoFormatting="1" subtotalHiddenItems="1" itemPrintTitles="1" createdVersion="8" indent="0" outline="1" outlineData="1" multipleFieldFilters="0">
  <location ref="A1:F2"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0" subtotal="count" baseField="0" baseItem="0" numFmtId="10"/>
    <dataField name="Total premium" fld="1" baseField="0" baseItem="1" numFmtId="166"/>
    <dataField name="Sum of Total Incurred" fld="2" baseField="0" baseItem="0" numFmtId="166"/>
    <dataField fld="3" subtotal="count" baseField="0" baseItem="0"/>
    <dataField fld="4" subtotal="count" baseField="0" baseItem="0" numFmtId="166"/>
    <dataField fld="5" subtotal="count" baseField="0" baseItem="0" numFmtId="10"/>
  </dataFields>
  <formats count="4">
    <format dxfId="60">
      <pivotArea outline="0" collapsedLevelsAreSubtotals="1" fieldPosition="0">
        <references count="1">
          <reference field="4294967294" count="1" selected="0">
            <x v="0"/>
          </reference>
        </references>
      </pivotArea>
    </format>
    <format dxfId="59">
      <pivotArea outline="0" collapsedLevelsAreSubtotals="1" fieldPosition="0">
        <references count="1">
          <reference field="4294967294" count="1" selected="0">
            <x v="5"/>
          </reference>
        </references>
      </pivotArea>
    </format>
    <format dxfId="58">
      <pivotArea outline="0" collapsedLevelsAreSubtotals="1" fieldPosition="0">
        <references count="1">
          <reference field="4294967294" count="2" selected="0">
            <x v="1"/>
            <x v="2"/>
          </reference>
        </references>
      </pivotArea>
    </format>
    <format dxfId="57">
      <pivotArea outline="0" collapsedLevelsAreSubtotals="1" fieldPosition="0">
        <references count="1">
          <reference field="4294967294" count="1" selected="0">
            <x v="4"/>
          </reference>
        </references>
      </pivotArea>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emium"/>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Losses]"/>
        <x15:activeTabTopLevelEntity name="[AllPolicies]"/>
        <x15:activeTabTopLevelEntity name="[DimDate]"/>
        <x15:activeTabTopLevelEntity name="[DimLineCat]"/>
        <x15:activeTabTopLevelEntity name="[DimUnderwriter]"/>
        <x15:activeTabTopLevelEntity name="[Coverage 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5989582-FDEA-4E23-A51C-04726DBAFE3B}" name="Large Loss vs. Attritional Loss" cacheId="225" applyNumberFormats="0" applyBorderFormats="0" applyFontFormats="0" applyPatternFormats="0" applyAlignmentFormats="0" applyWidthHeightFormats="1" dataCaption="Values" tag="ab3b403c-04c0-4a46-ae0e-02fe00bb9445" updatedVersion="8" minRefreshableVersion="3" useAutoFormatting="1" subtotalHiddenItems="1" itemPrintTitles="1" createdVersion="8" indent="0" outline="1" outlineData="1" multipleFieldFilters="0" chartFormat="13">
  <location ref="A11:B14"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3">
    <i>
      <x/>
    </i>
    <i>
      <x v="1"/>
    </i>
    <i t="grand">
      <x/>
    </i>
  </rowItems>
  <colItems count="1">
    <i/>
  </colItems>
  <dataFields count="1">
    <dataField name="Sum of Total Incurred" fld="1" baseField="0" baseItem="0" numFmtId="166"/>
  </dataFields>
  <formats count="1">
    <format dxfId="61">
      <pivotArea outline="0" collapsedLevelsAreSubtotals="1" fieldPosition="0"/>
    </format>
  </formats>
  <chartFormats count="3">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0" count="1" selected="0">
            <x v="0"/>
          </reference>
        </references>
      </pivotArea>
    </chartFormat>
    <chartFormat chart="8" format="6">
      <pivotArea type="data" outline="0" fieldPosition="0">
        <references count="2">
          <reference field="4294967294" count="1" selected="0">
            <x v="0"/>
          </reference>
          <reference field="0"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Losses]"/>
        <x15:activeTabTopLevelEntity name="[DimDate]"/>
        <x15:activeTabTopLevelEntity name="[Coverage Type]"/>
        <x15:activeTabTopLevelEntity name="[DimLineCat]"/>
        <x15:activeTabTopLevelEntity name="[DimUnderwri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D82F40E-DF52-4AC9-AB56-0B64F3AEFB77}" name="Loss Ratio by Coverage Type" cacheId="229" applyNumberFormats="0" applyBorderFormats="0" applyFontFormats="0" applyPatternFormats="0" applyAlignmentFormats="0" applyWidthHeightFormats="1" dataCaption="Values" tag="4206a7b8-5f5a-4931-a2cd-38ea5efb8f93" updatedVersion="8" minRefreshableVersion="3" useAutoFormatting="1" subtotalHiddenItems="1" itemPrintTitles="1" createdVersion="8" indent="0" outline="1" outlineData="1" multipleFieldFilters="0" chartFormat="3">
  <location ref="A4:B9" firstHeaderRow="1" firstDataRow="1" firstDataCol="1"/>
  <pivotFields count="3">
    <pivotField axis="axisRow" allDrilled="1"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3"/>
    </i>
    <i>
      <x/>
    </i>
    <i>
      <x v="2"/>
    </i>
    <i>
      <x v="1"/>
    </i>
    <i t="grand">
      <x/>
    </i>
  </rowItems>
  <colItems count="1">
    <i/>
  </colItems>
  <dataFields count="1">
    <dataField fld="1" subtotal="count" baseField="0" baseItem="0" numFmtId="10"/>
  </dataFields>
  <formats count="1">
    <format dxfId="62">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verage Type]"/>
        <x15:activeTabTopLevelEntity name="[AllLosses]"/>
        <x15:activeTabTopLevelEntity name="[DimDate]"/>
        <x15:activeTabTopLevelEntity name="[DimLineCat]"/>
        <x15:activeTabTopLevelEntity name="[DimUnderwri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7D55FB8-BC58-4D2F-B5D7-58EBFA200B20}" name="Broker Premium vs. Loss Ratio" cacheId="209" applyNumberFormats="0" applyBorderFormats="0" applyFontFormats="0" applyPatternFormats="0" applyAlignmentFormats="0" applyWidthHeightFormats="1" dataCaption="Values" tag="b014a798-e9b9-46d6-a736-4a6785a484e8" updatedVersion="8" minRefreshableVersion="3" useAutoFormatting="1" subtotalHiddenItems="1" itemPrintTitles="1" createdVersion="8" indent="0" outline="1" outlineData="1" multipleFieldFilters="0">
  <location ref="A24:C61" firstHeaderRow="0" firstDataRow="1" firstDataCol="1"/>
  <pivotFields count="4">
    <pivotField dataField="1" subtotalTop="0" showAll="0" defaultSubtotal="0"/>
    <pivotField axis="axisRow" allDrilled="1" subtotalTop="0" showAll="0" measureFilter="1" sortType="descending" defaultSubtotal="0" defaultAttributeDrillState="1">
      <items count="3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s>
      <autoSortScope>
        <pivotArea dataOnly="0" outline="0" fieldPosition="0">
          <references count="1">
            <reference field="4294967294" count="1" selected="0">
              <x v="1"/>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37">
    <i>
      <x v="8"/>
    </i>
    <i>
      <x v="20"/>
    </i>
    <i>
      <x v="30"/>
    </i>
    <i>
      <x v="7"/>
    </i>
    <i>
      <x v="2"/>
    </i>
    <i>
      <x/>
    </i>
    <i>
      <x v="27"/>
    </i>
    <i>
      <x v="18"/>
    </i>
    <i>
      <x v="32"/>
    </i>
    <i>
      <x v="14"/>
    </i>
    <i>
      <x v="11"/>
    </i>
    <i>
      <x v="19"/>
    </i>
    <i>
      <x v="22"/>
    </i>
    <i>
      <x v="1"/>
    </i>
    <i>
      <x v="9"/>
    </i>
    <i>
      <x v="5"/>
    </i>
    <i>
      <x v="29"/>
    </i>
    <i>
      <x v="34"/>
    </i>
    <i>
      <x v="13"/>
    </i>
    <i>
      <x v="16"/>
    </i>
    <i>
      <x v="17"/>
    </i>
    <i>
      <x v="35"/>
    </i>
    <i>
      <x v="21"/>
    </i>
    <i>
      <x v="15"/>
    </i>
    <i>
      <x v="10"/>
    </i>
    <i>
      <x v="4"/>
    </i>
    <i>
      <x v="3"/>
    </i>
    <i>
      <x v="24"/>
    </i>
    <i>
      <x v="6"/>
    </i>
    <i>
      <x v="26"/>
    </i>
    <i>
      <x v="31"/>
    </i>
    <i>
      <x v="28"/>
    </i>
    <i>
      <x v="25"/>
    </i>
    <i>
      <x v="23"/>
    </i>
    <i>
      <x v="33"/>
    </i>
    <i>
      <x v="12"/>
    </i>
    <i t="grand">
      <x/>
    </i>
  </rowItems>
  <colFields count="1">
    <field x="-2"/>
  </colFields>
  <colItems count="2">
    <i>
      <x/>
    </i>
    <i i="1">
      <x v="1"/>
    </i>
  </colItems>
  <dataFields count="2">
    <dataField name="Sum of Premium" fld="2" baseField="0" baseItem="0" numFmtId="166"/>
    <dataField fld="0" subtotal="count" baseField="0" baseItem="0"/>
  </dataFields>
  <formats count="1">
    <format dxfId="63">
      <pivotArea outline="0" collapsedLevelsAreSubtotals="1" fieldPosition="0">
        <references count="1">
          <reference field="4294967294" count="1" selected="0">
            <x v="0"/>
          </reference>
        </references>
      </pivotArea>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1" type="valueGreaterThanOrEqual" id="2" iMeasureHier="135">
      <autoFilter ref="A1">
        <filterColumn colId="0">
          <customFilters>
            <customFilter operator="greaterThanOrEqual" val="500000"/>
          </customFilters>
        </filterColumn>
      </autoFilter>
    </filter>
  </filters>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LineCat]"/>
        <x15:activeTabTopLevelEntity name="[AllLosses]"/>
        <x15:activeTabTopLevelEntity name="[DimBroker]"/>
        <x15:activeTabTopLevelEntity name="[AllPolicies]"/>
        <x15:activeTabTopLevelEntity name="[DimDate]"/>
        <x15:activeTabTopLevelEntity name="[Coverage 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910D68B-49EB-4034-B28A-05BCBB1C5E43}" name="State Insights" cacheId="2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P19:R69" firstHeaderRow="0" firstDataRow="1" firstDataCol="1"/>
  <pivotFields count="4">
    <pivotField axis="axisRow" allDrilled="1" subtotalTop="0" showAll="0" sortType="descending" defaultSubtotal="0" defaultAttributeDrillState="1">
      <items count="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0">
    <i>
      <x v="3"/>
    </i>
    <i>
      <x v="31"/>
    </i>
    <i>
      <x v="28"/>
    </i>
    <i>
      <x v="35"/>
    </i>
    <i>
      <x v="7"/>
    </i>
    <i>
      <x v="8"/>
    </i>
    <i>
      <x v="40"/>
    </i>
    <i>
      <x v="24"/>
    </i>
    <i>
      <x v="11"/>
    </i>
    <i>
      <x v="37"/>
    </i>
    <i>
      <x v="19"/>
    </i>
    <i>
      <x v="32"/>
    </i>
    <i>
      <x v="4"/>
    </i>
    <i>
      <x v="12"/>
    </i>
    <i>
      <x v="17"/>
    </i>
    <i>
      <x v="15"/>
    </i>
    <i>
      <x v="2"/>
    </i>
    <i>
      <x v="21"/>
    </i>
    <i>
      <x v="42"/>
    </i>
    <i>
      <x v="5"/>
    </i>
    <i>
      <x v="1"/>
    </i>
    <i>
      <x v="44"/>
    </i>
    <i>
      <x v="16"/>
    </i>
    <i>
      <x v="27"/>
    </i>
    <i>
      <x/>
    </i>
    <i>
      <x v="26"/>
    </i>
    <i>
      <x v="34"/>
    </i>
    <i>
      <x v="23"/>
    </i>
    <i>
      <x v="41"/>
    </i>
    <i>
      <x v="29"/>
    </i>
    <i>
      <x v="14"/>
    </i>
    <i>
      <x v="33"/>
    </i>
    <i>
      <x v="47"/>
    </i>
    <i>
      <x v="38"/>
    </i>
    <i>
      <x v="43"/>
    </i>
    <i>
      <x v="39"/>
    </i>
    <i>
      <x v="45"/>
    </i>
    <i>
      <x v="13"/>
    </i>
    <i>
      <x v="25"/>
    </i>
    <i>
      <x v="30"/>
    </i>
    <i>
      <x v="10"/>
    </i>
    <i>
      <x v="20"/>
    </i>
    <i>
      <x v="48"/>
    </i>
    <i>
      <x v="18"/>
    </i>
    <i>
      <x v="22"/>
    </i>
    <i>
      <x v="6"/>
    </i>
    <i>
      <x v="9"/>
    </i>
    <i>
      <x v="36"/>
    </i>
    <i>
      <x v="46"/>
    </i>
    <i t="grand">
      <x/>
    </i>
  </rowItems>
  <colFields count="1">
    <field x="-2"/>
  </colFields>
  <colItems count="2">
    <i>
      <x/>
    </i>
    <i i="1">
      <x v="1"/>
    </i>
  </colItems>
  <dataFields count="2">
    <dataField fld="1" subtotal="count" baseField="0" baseItem="0"/>
    <dataField fld="2" subtotal="count" baseField="0" baseItem="0" numFmtId="10"/>
  </dataField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6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State]"/>
        <x15:activeTabTopLevelEntity name="[NewBusiness]"/>
        <x15:activeTabTopLevelEntity name="[DimLineCat]"/>
        <x15:activeTabTopLevelEntity name="[DimUnderwriter]"/>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AA45995-83AC-4D99-A9C6-4C47E958C350}" name="Monthly Hit Ratio" cacheId="22" applyNumberFormats="0" applyBorderFormats="0" applyFontFormats="0" applyPatternFormats="0" applyAlignmentFormats="0" applyWidthHeightFormats="1" dataCaption="Values" tag="866b10f9-a447-4a79-8dbf-848f3a970e84" updatedVersion="8" minRefreshableVersion="3" useAutoFormatting="1" subtotalHiddenItems="1" itemPrintTitles="1" createdVersion="8" indent="0" outline="1" outlineData="1" multipleFieldFilters="0" chartFormat="11">
  <location ref="A5:B18" firstHeaderRow="1"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Items count="1">
    <i/>
  </colItems>
  <dataFields count="1">
    <dataField fld="1" subtotal="count" baseField="0" baseItem="0" numFmtId="10"/>
  </dataFields>
  <formats count="1">
    <format dxfId="41">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6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Business]"/>
        <x15:activeTabTopLevelEntity name="[DimDate]"/>
        <x15:activeTabTopLevelEntity name="[DimLineCat]"/>
        <x15:activeTabTopLevelEntity name="[DimUnderwri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B1876500-CB1C-4F0B-891F-7B717AA5EB80}" name="Top Reasons" cacheId="32" applyNumberFormats="0" applyBorderFormats="0" applyFontFormats="0" applyPatternFormats="0" applyAlignmentFormats="0" applyWidthHeightFormats="1" dataCaption="Values" tag="8bdaf40e-a4f3-4496-b2fb-513314dd479b" updatedVersion="8" minRefreshableVersion="3" useAutoFormatting="1" subtotalHiddenItems="1" itemPrintTitles="1" createdVersion="8" indent="0" outline="1" outlineData="1" multipleFieldFilters="0" chartFormat="10" customListSort="0">
  <location ref="H10:I18" firstHeaderRow="1" firstDataRow="1" firstDataCol="1" rowPageCount="1" colPageCount="1"/>
  <pivotFields count="5">
    <pivotField allDrilled="1" subtotalTop="0" showAll="0" measureFilter="1" sortType="a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axis="axisPage" allDrilled="1" subtotalTop="0" showAll="0" dataSourceSort="1" defaultSubtotal="0" defaultAttributeDrillState="1"/>
    <pivotField dataField="1" subtotalTop="0" showAll="0" defaultSubtotal="0"/>
    <pivotField axis="axisRow" allDrilled="1" subtotalTop="0" showAll="0" dataSourceSort="1" defaultSubtotal="0">
      <items count="7">
        <item x="0"/>
        <item x="1"/>
        <item x="2"/>
        <item x="3"/>
        <item x="4"/>
        <item x="5"/>
        <item x="6"/>
      </items>
    </pivotField>
    <pivotField allDrilled="1" subtotalTop="0" showAll="0" dataSourceSort="1" defaultSubtotal="0" defaultAttributeDrillState="1"/>
  </pivotFields>
  <rowFields count="1">
    <field x="3"/>
  </rowFields>
  <rowItems count="8">
    <i>
      <x/>
    </i>
    <i>
      <x v="1"/>
    </i>
    <i>
      <x v="2"/>
    </i>
    <i>
      <x v="3"/>
    </i>
    <i>
      <x v="4"/>
    </i>
    <i>
      <x v="5"/>
    </i>
    <i>
      <x v="6"/>
    </i>
    <i t="grand">
      <x/>
    </i>
  </rowItems>
  <colItems count="1">
    <i/>
  </colItems>
  <pageFields count="1">
    <pageField fld="1" hier="77" name="[NewBusiness].[Status].&amp;[Declined]" cap="Declined"/>
  </pageFields>
  <dataFields count="1">
    <dataField name="Count of Insured ID" fld="2"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NewBusiness].[Status].&amp;[Declined]"/>
        <member name="[NewBusiness].[Status].&amp;[Not Writte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count" id="1" iMeasureHier="140">
      <autoFilter ref="A1">
        <filterColumn colId="0">
          <top10 val="8" filterVal="8"/>
        </filterColumn>
      </autoFilter>
    </filter>
  </filters>
  <rowHierarchiesUsage count="1">
    <rowHierarchyUsage hierarchyUsage="20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Business]"/>
        <x15:activeTabTopLevelEntity name="WCRenewal" type="1"/>
        <x15:activeTabTopLevelEntity name="[DimLineCat]"/>
        <x15:activeTabTopLevelEntity name="[DimUnderwriter]"/>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1E17CD1-DC92-467C-A024-5BF7AAB8F275}" name="Helper Pivot" cacheId="24" applyNumberFormats="0" applyBorderFormats="0" applyFontFormats="0" applyPatternFormats="0" applyAlignmentFormats="0" applyWidthHeightFormats="1" dataCaption="Values" tag="607a2682-d306-4eb4-a18f-f1631eb694cd" updatedVersion="8" minRefreshableVersion="3" useAutoFormatting="1" subtotalHiddenItems="1" itemPrintTitles="1" createdVersion="8" indent="0" outline="1" outlineData="1" multipleFieldFilters="0">
  <location ref="A42:B80" firstHeaderRow="1" firstDataRow="1" firstDataCol="1"/>
  <pivotFields count="4">
    <pivotField allDrilled="1" subtotalTop="0" showAll="0" measureFilter="1" defaultSubtotal="0" defaultAttributeDrillState="1">
      <items count="10">
        <item x="0"/>
        <item x="3"/>
        <item x="6"/>
        <item x="7"/>
        <item x="8"/>
        <item x="1"/>
        <item x="2"/>
        <item x="4"/>
        <item x="5"/>
        <item x="9"/>
      </items>
    </pivotField>
    <pivotField axis="axisRow" allDrilled="1" subtotalTop="0" showAll="0" sortType="descending"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38">
    <i>
      <x v="20"/>
    </i>
    <i>
      <x v="24"/>
    </i>
    <i>
      <x v="18"/>
    </i>
    <i>
      <x v="32"/>
    </i>
    <i>
      <x v="36"/>
    </i>
    <i>
      <x v="15"/>
    </i>
    <i>
      <x v="13"/>
    </i>
    <i>
      <x v="12"/>
    </i>
    <i>
      <x v="29"/>
    </i>
    <i>
      <x v="5"/>
    </i>
    <i>
      <x v="10"/>
    </i>
    <i>
      <x v="7"/>
    </i>
    <i>
      <x v="16"/>
    </i>
    <i>
      <x v="3"/>
    </i>
    <i>
      <x v="19"/>
    </i>
    <i>
      <x v="28"/>
    </i>
    <i>
      <x v="30"/>
    </i>
    <i>
      <x/>
    </i>
    <i>
      <x v="1"/>
    </i>
    <i>
      <x v="33"/>
    </i>
    <i>
      <x v="2"/>
    </i>
    <i>
      <x v="21"/>
    </i>
    <i>
      <x v="11"/>
    </i>
    <i>
      <x v="34"/>
    </i>
    <i>
      <x v="35"/>
    </i>
    <i>
      <x v="22"/>
    </i>
    <i>
      <x v="23"/>
    </i>
    <i>
      <x v="17"/>
    </i>
    <i>
      <x v="31"/>
    </i>
    <i>
      <x v="6"/>
    </i>
    <i>
      <x v="8"/>
    </i>
    <i>
      <x v="27"/>
    </i>
    <i>
      <x v="14"/>
    </i>
    <i>
      <x v="9"/>
    </i>
    <i>
      <x v="4"/>
    </i>
    <i>
      <x v="26"/>
    </i>
    <i>
      <x v="25"/>
    </i>
    <i t="grand">
      <x/>
    </i>
  </rowItems>
  <colItems count="1">
    <i/>
  </colItems>
  <dataFields count="1">
    <dataField fld="2" subtotal="count" baseField="0" baseItem="0"/>
  </dataField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count" id="2" iMeasureHier="146">
      <autoFilter ref="A1">
        <filterColumn colId="0">
          <top10 val="10" filterVal="10"/>
        </filterColumn>
      </autoFilter>
    </filter>
  </filters>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verage Type]"/>
        <x15:activeTabTopLevelEntity name="[CurrentBook]"/>
        <x15:activeTabTopLevelEntity name="[DimLineCat]"/>
        <x15:activeTabTopLevelEntity name="[DimUnderwriter]"/>
        <x15:activeTabTopLevelEntity name="[DimDate]"/>
        <x15:activeTabTopLevelEntity name="[AllPolicies]"/>
        <x15:activeTabTopLevelEntity name="[NewBusiness]"/>
        <x15:activeTabTopLevelEntity name="[AllLosses]"/>
        <x15:activeTabTopLevelEntity name="[DimBrok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6134D613-0D79-4DC2-B114-86BBC29F51B5}" name="Lost Reason Insights"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H42:I60" firstHeaderRow="1" firstDataRow="1" firstDataCol="1"/>
  <pivotFields count="3">
    <pivotField axis="axisRow" allDrilled="1" subtotalTop="0" showAll="0" sortType="descending" defaultSubtotal="0" defaultAttributeDrillState="1">
      <items count="17">
        <item s="1" x="0"/>
        <item s="1" x="1"/>
        <item s="1" x="2"/>
        <item s="1" x="3"/>
        <item s="1" x="4"/>
        <item s="1" x="5"/>
        <item s="1" x="6"/>
        <item s="1" x="7"/>
        <item s="1" x="8"/>
        <item s="1" x="9"/>
        <item s="1" x="10"/>
        <item s="1" x="11"/>
        <item s="1" x="12"/>
        <item s="1" x="13"/>
        <item s="1" x="14"/>
        <item s="1" x="15"/>
        <item s="1" x="16"/>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8">
    <i>
      <x v="13"/>
    </i>
    <i>
      <x v="9"/>
    </i>
    <i>
      <x v="14"/>
    </i>
    <i>
      <x v="11"/>
    </i>
    <i>
      <x v="7"/>
    </i>
    <i>
      <x v="1"/>
    </i>
    <i>
      <x v="3"/>
    </i>
    <i>
      <x v="4"/>
    </i>
    <i>
      <x v="10"/>
    </i>
    <i>
      <x v="16"/>
    </i>
    <i>
      <x v="2"/>
    </i>
    <i>
      <x v="6"/>
    </i>
    <i>
      <x v="8"/>
    </i>
    <i>
      <x v="12"/>
    </i>
    <i>
      <x v="15"/>
    </i>
    <i>
      <x v="5"/>
    </i>
    <i>
      <x/>
    </i>
    <i t="grand">
      <x/>
    </i>
  </rowItems>
  <colItems count="1">
    <i/>
  </colItems>
  <dataFields count="1">
    <dataField name="Count of Insured ID" fld="1" subtotal="count" baseField="0" baseItem="0"/>
  </dataField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7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Business]"/>
        <x15:activeTabTopLevelEntity name="[DimLineCat]"/>
        <x15:activeTabTopLevelEntity name="[DimUnderwriter]"/>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B72DC924-904E-457F-82A7-F34543FB9093}" name="Monthly Premium Outcome" cacheId="23" applyNumberFormats="0" applyBorderFormats="0" applyFontFormats="0" applyPatternFormats="0" applyAlignmentFormats="0" applyWidthHeightFormats="1" dataCaption="Values" tag="89c1cacb-f979-44fa-8149-70f5348586a9" updatedVersion="8" minRefreshableVersion="3" useAutoFormatting="1" subtotalHiddenItems="1" itemPrintTitles="1" createdVersion="8" indent="0" showEmptyRow="1" showEmptyCol="1" outline="1" outlineData="1" multipleFieldFilters="0" chartFormat="11">
  <location ref="A24:C37" firstHeaderRow="0" firstDataRow="1" firstDataCol="1" rowPageCount="1" colPageCount="1"/>
  <pivotFields count="5">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Fields count="1">
    <field x="-2"/>
  </colFields>
  <colItems count="2">
    <i>
      <x/>
    </i>
    <i i="1">
      <x v="1"/>
    </i>
  </colItems>
  <pageFields count="1">
    <pageField fld="2" hier="77" name="[NewBusiness].[Status].&amp;[Sold]" cap="Sold"/>
  </pageFields>
  <dataFields count="2">
    <dataField fld="3" subtotal="count" baseField="0" baseItem="0"/>
    <dataField name="Sold Premium" fld="0" baseField="1" baseItem="3"/>
  </dataFields>
  <formats count="1">
    <format dxfId="42">
      <pivotArea outline="0" collapsedLevelsAreSubtotals="1" fieldPosition="0"/>
    </format>
  </formats>
  <chartFormats count="2">
    <chartFormat chart="2" format="5"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2" level="1">
        <member name="[NewBusiness].[Status].&amp;[Sold]"/>
        <member name="[NewBusiness].[Status].&amp;[Not Writte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Sold Premium"/>
    <pivotHierarchy dragToData="1" caption="Quoted Premium"/>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6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Business]"/>
        <x15:activeTabTopLevelEntity name="[DimDate]"/>
        <x15:activeTabTopLevelEntity name="[DimLineCat]"/>
        <x15:activeTabTopLevelEntity name="[DimUnderwriter]"/>
        <x15:activeTabTopLevelEntity name="[Coverage Type Helper - Hit Rat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35C6F727-2E85-40DB-A612-EA12C04A6232}" name="Premium and Hit ratio by coverage type" cacheId="21" applyNumberFormats="0" applyBorderFormats="0" applyFontFormats="0" applyPatternFormats="0" applyAlignmentFormats="0" applyWidthHeightFormats="1" dataCaption="Values" tag="a2e55331-95ea-4eaa-82cc-055608972294" updatedVersion="8" minRefreshableVersion="3" useAutoFormatting="1" subtotalHiddenItems="1" itemPrintTitles="1" createdVersion="8" indent="0" showEmptyRow="1" showEmptyCol="1" outline="1" outlineData="1" multipleFieldFilters="0" chartFormat="20">
  <location ref="L19:N24" firstHeaderRow="0" firstDataRow="1" firstDataCol="1"/>
  <pivotFields count="4">
    <pivotField axis="axisRow" allDrilled="1" subtotalTop="0" showAll="0" defaultSubtotal="0" defaultAttributeDrillState="1">
      <items count="4">
        <item s="1" x="1"/>
        <item s="1" x="2"/>
        <item s="1" x="0"/>
        <item s="1"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2">
    <i>
      <x/>
    </i>
    <i i="1">
      <x v="1"/>
    </i>
  </colItems>
  <dataFields count="2">
    <dataField name="Sum of Sold Premium" fld="2" baseField="0" baseItem="0" numFmtId="166"/>
    <dataField fld="1" subtotal="count" baseField="0" baseItem="0" numFmtId="10"/>
  </dataFields>
  <formats count="2">
    <format dxfId="44">
      <pivotArea outline="0" collapsedLevelsAreSubtotals="1" fieldPosition="0"/>
    </format>
    <format dxfId="43">
      <pivotArea outline="0" collapsedLevelsAreSubtotals="1" fieldPosition="0">
        <references count="1">
          <reference field="4294967294" count="1" selected="0">
            <x v="0"/>
          </reference>
        </references>
      </pivotArea>
    </format>
  </formats>
  <chartFormats count="4">
    <chartFormat chart="14" format="4" series="1">
      <pivotArea type="data" outline="0" fieldPosition="0">
        <references count="1">
          <reference field="4294967294" count="1" selected="0">
            <x v="0"/>
          </reference>
        </references>
      </pivotArea>
    </chartFormat>
    <chartFormat chart="14" format="5" series="1">
      <pivotArea type="data" outline="0" fieldPosition="0">
        <references count="1">
          <reference field="4294967294" count="1" selected="0">
            <x v="1"/>
          </reference>
        </references>
      </pivotArea>
    </chartFormat>
    <chartFormat chart="14" format="6">
      <pivotArea type="data" outline="0" fieldPosition="0">
        <references count="2">
          <reference field="4294967294" count="1" selected="0">
            <x v="1"/>
          </reference>
          <reference field="0" count="1" selected="0">
            <x v="0"/>
          </reference>
        </references>
      </pivotArea>
    </chartFormat>
    <chartFormat chart="14" format="7">
      <pivotArea type="data" outline="0" fieldPosition="0">
        <references count="2">
          <reference field="4294967294" count="1" selected="0">
            <x v="1"/>
          </reference>
          <reference field="0"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verage Type]"/>
        <x15:activeTabTopLevelEntity name="[NewBusiness]"/>
        <x15:activeTabTopLevelEntity name="[DimUnderwriter]"/>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F23B3113-C257-48D6-A7F1-D9093E1E1237}" name="State by Hit Ratio" cacheId="27" applyNumberFormats="0" applyBorderFormats="0" applyFontFormats="0" applyPatternFormats="0" applyAlignmentFormats="0" applyWidthHeightFormats="1" dataCaption="Values" tag="2d664cb3-7b04-4aa6-a015-f8cd5c92ecc8" updatedVersion="8" minRefreshableVersion="3" useAutoFormatting="1" subtotalHiddenItems="1" itemPrintTitles="1" createdVersion="8" indent="0" outline="1" outlineData="1" multipleFieldFilters="0">
  <location ref="L1:N15" firstHeaderRow="0" firstDataRow="1" firstDataCol="1"/>
  <pivotFields count="4">
    <pivotField axis="axisRow" allDrilled="1" subtotalTop="0" showAll="0" measureFilter="1" sortType="descending" defaultSubtotal="0" defaultAttributeDrillState="1">
      <items count="13">
        <item x="0"/>
        <item x="1"/>
        <item x="2"/>
        <item x="3"/>
        <item x="4"/>
        <item x="5"/>
        <item x="6"/>
        <item x="7"/>
        <item x="8"/>
        <item x="9"/>
        <item x="10"/>
        <item x="11"/>
        <item x="12"/>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4">
    <i>
      <x v="4"/>
    </i>
    <i>
      <x v="12"/>
    </i>
    <i>
      <x v="11"/>
    </i>
    <i>
      <x v="1"/>
    </i>
    <i>
      <x v="6"/>
    </i>
    <i>
      <x v="8"/>
    </i>
    <i>
      <x v="3"/>
    </i>
    <i>
      <x v="7"/>
    </i>
    <i>
      <x v="2"/>
    </i>
    <i>
      <x v="9"/>
    </i>
    <i>
      <x v="5"/>
    </i>
    <i>
      <x/>
    </i>
    <i>
      <x v="10"/>
    </i>
    <i t="grand">
      <x/>
    </i>
  </rowItems>
  <colFields count="1">
    <field x="-2"/>
  </colFields>
  <colItems count="2">
    <i>
      <x/>
    </i>
    <i i="1">
      <x v="1"/>
    </i>
  </colItems>
  <dataFields count="2">
    <dataField name="Quoted Lines" fld="2" subtotal="count" baseField="0" baseItem="0"/>
    <dataField fld="1" subtotal="count" baseField="0" baseItem="0" numFmtId="10"/>
  </dataFields>
  <formats count="1">
    <format dxfId="45">
      <pivotArea outline="0" collapsedLevelsAreSubtotals="1" fieldPosition="0">
        <references count="1">
          <reference field="4294967294" count="1" selected="0">
            <x v="1"/>
          </reference>
        </references>
      </pivotArea>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Quoted Line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valueGreaterThan" id="4" iMeasureHier="171">
      <autoFilter ref="A1">
        <filterColumn colId="0">
          <customFilters>
            <customFilter operator="greaterThan" val="13"/>
          </customFilters>
        </filterColumn>
      </autoFilter>
    </filter>
  </filters>
  <rowHierarchiesUsage count="1">
    <rowHierarchyUsage hierarchyUsage="6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State]"/>
        <x15:activeTabTopLevelEntity name="[NewBusiness]"/>
        <x15:activeTabTopLevelEntity name="[DimLineCat]"/>
        <x15:activeTabTopLevelEntity name="[DimUnderwriter]"/>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38578031-957F-466B-BA22-7F5B2959F8FD}" name="Top Brokers" cacheId="31" applyNumberFormats="0" applyBorderFormats="0" applyFontFormats="0" applyPatternFormats="0" applyAlignmentFormats="0" applyWidthHeightFormats="1" dataCaption="Values" tag="21f284af-a574-424b-9cd2-369a7bf923cd" updatedVersion="8" minRefreshableVersion="3" useAutoFormatting="1" subtotalHiddenItems="1" itemPrintTitles="1" createdVersion="8" indent="0" outline="1" outlineData="1" multipleFieldFilters="0">
  <location ref="H21:J32" firstHeaderRow="0" firstDataRow="1" firstDataCol="1"/>
  <pivotFields count="4">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v="4"/>
    </i>
    <i>
      <x v="5"/>
    </i>
    <i>
      <x v="6"/>
    </i>
    <i>
      <x v="8"/>
    </i>
    <i>
      <x v="2"/>
    </i>
    <i>
      <x v="3"/>
    </i>
    <i>
      <x v="1"/>
    </i>
    <i>
      <x v="9"/>
    </i>
    <i>
      <x v="7"/>
    </i>
    <i>
      <x/>
    </i>
    <i t="grand">
      <x/>
    </i>
  </rowItems>
  <colFields count="1">
    <field x="-2"/>
  </colFields>
  <colItems count="2">
    <i>
      <x/>
    </i>
    <i i="1">
      <x v="1"/>
    </i>
  </colItems>
  <dataFields count="2">
    <dataField name="Sum of Sold Premium" fld="1" baseField="0" baseItem="0" numFmtId="166"/>
    <dataField fld="2" subtotal="count" baseField="0" baseItem="0" numFmtId="10"/>
  </dataFields>
  <formats count="2">
    <format dxfId="47">
      <pivotArea outline="0" collapsedLevelsAreSubtotals="1" fieldPosition="0"/>
    </format>
    <format dxfId="46">
      <pivotArea outline="0" collapsedLevelsAreSubtotals="1" fieldPosition="0">
        <references count="1">
          <reference field="4294967294" count="1" selected="0">
            <x v="1"/>
          </reference>
        </references>
      </pivotArea>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count" id="1" iMeasureHier="138">
      <autoFilter ref="A1">
        <filterColumn colId="0">
          <top10 val="10" filterVal="10"/>
        </filterColumn>
      </autoFilter>
    </filter>
  </filters>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Broker]"/>
        <x15:activeTabTopLevelEntity name="[NewBusiness]"/>
        <x15:activeTabTopLevelEntity name="[DimLineCat]"/>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B9350856-1ADB-4ABB-B97E-F8407F6C4A45}" name="State Table 2" cacheId="29" applyNumberFormats="0" applyBorderFormats="0" applyFontFormats="0" applyPatternFormats="0" applyAlignmentFormats="0" applyWidthHeightFormats="1" dataCaption="Values" tag="9e8be2c0-75f1-47db-8aa2-97f19331f5ca" updatedVersion="8" minRefreshableVersion="3" useAutoFormatting="1" subtotalHiddenItems="1" itemPrintTitles="1" createdVersion="8" indent="0" outline="1" outlineData="1" multipleFieldFilters="0">
  <location ref="P1:R12" firstHeaderRow="0" firstDataRow="1" firstDataCol="1"/>
  <pivotFields count="4">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1">
    <i>
      <x v="9"/>
    </i>
    <i>
      <x v="1"/>
    </i>
    <i>
      <x v="5"/>
    </i>
    <i>
      <x v="7"/>
    </i>
    <i>
      <x v="6"/>
    </i>
    <i>
      <x v="3"/>
    </i>
    <i>
      <x v="2"/>
    </i>
    <i>
      <x v="8"/>
    </i>
    <i>
      <x v="4"/>
    </i>
    <i>
      <x/>
    </i>
    <i t="grand">
      <x/>
    </i>
  </rowItems>
  <colFields count="1">
    <field x="-2"/>
  </colFields>
  <colItems count="2">
    <i>
      <x/>
    </i>
    <i i="1">
      <x v="1"/>
    </i>
  </colItems>
  <dataFields count="2">
    <dataField name="Quoted Lines" fld="2" subtotal="count" baseField="0" baseItem="0"/>
    <dataField fld="1" subtotal="count" baseField="0" baseItem="0" numFmtId="10"/>
  </dataFields>
  <formats count="1">
    <format dxfId="48">
      <pivotArea outline="0" collapsedLevelsAreSubtotals="1" fieldPosition="0">
        <references count="1">
          <reference field="4294967294" count="1" selected="0">
            <x v="1"/>
          </reference>
        </references>
      </pivotArea>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Quoted Line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count" id="5" iMeasureHier="171">
      <autoFilter ref="A1">
        <filterColumn colId="0">
          <top10 val="10" filterVal="10"/>
        </filterColumn>
      </autoFilter>
    </filter>
  </filters>
  <rowHierarchiesUsage count="1">
    <rowHierarchyUsage hierarchyUsage="6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State]"/>
        <x15:activeTabTopLevelEntity name="[NewBusiness]"/>
        <x15:activeTabTopLevelEntity name="[DimLineCat]"/>
        <x15:activeTabTopLevelEntity name="[DimUnderwriter]"/>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4BDE77ED-F252-4FC9-90A8-03CDE636FE6C}" name="Status" cacheId="30" applyNumberFormats="0" applyBorderFormats="0" applyFontFormats="0" applyPatternFormats="0" applyAlignmentFormats="0" applyWidthHeightFormats="1" dataCaption="Values" tag="9bf4f6a6-195e-44da-909c-33c746d7e0b7" updatedVersion="8" minRefreshableVersion="3" useAutoFormatting="1" subtotalHiddenItems="1" itemPrintTitles="1" createdVersion="8" indent="0" outline="1" outlineData="1" multipleFieldFilters="0" chartFormat="8">
  <location ref="H1:I5"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Insured ID" fld="1" subtotal="count" baseField="0" baseItem="0"/>
  </dataFields>
  <formats count="1">
    <format dxfId="49">
      <pivotArea outline="0" collapsedLevelsAreSubtotals="1" fieldPosition="0"/>
    </format>
  </formats>
  <chartFormats count="8">
    <chartFormat chart="5" format="1"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0" count="1" selected="0">
            <x v="0"/>
          </reference>
        </references>
      </pivotArea>
    </chartFormat>
    <chartFormat chart="5" format="3">
      <pivotArea type="data" outline="0" fieldPosition="0">
        <references count="2">
          <reference field="4294967294" count="1" selected="0">
            <x v="0"/>
          </reference>
          <reference field="0" count="1" selected="0">
            <x v="1"/>
          </reference>
        </references>
      </pivotArea>
    </chartFormat>
    <chartFormat chart="5" format="4">
      <pivotArea type="data" outline="0" fieldPosition="0">
        <references count="2">
          <reference field="4294967294" count="1" selected="0">
            <x v="0"/>
          </reference>
          <reference field="0" count="1" selected="0">
            <x v="2"/>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0" count="1" selected="0">
            <x v="0"/>
          </reference>
        </references>
      </pivotArea>
    </chartFormat>
    <chartFormat chart="6" format="7">
      <pivotArea type="data" outline="0" fieldPosition="0">
        <references count="2">
          <reference field="4294967294" count="1" selected="0">
            <x v="0"/>
          </reference>
          <reference field="0" count="1" selected="0">
            <x v="1"/>
          </reference>
        </references>
      </pivotArea>
    </chartFormat>
    <chartFormat chart="6" format="8">
      <pivotArea type="data" outline="0" fieldPosition="0">
        <references count="2">
          <reference field="4294967294" count="1" selected="0">
            <x v="0"/>
          </reference>
          <reference field="0" count="1" selected="0">
            <x v="2"/>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7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Busines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7A3C8B23-2B9B-4447-A012-FD7619D8554A}" name="KPI" cacheId="25" applyNumberFormats="0" applyBorderFormats="0" applyFontFormats="0" applyPatternFormats="0" applyAlignmentFormats="0" applyWidthHeightFormats="1" dataCaption="Values" tag="10567462-eaa2-4ba2-9120-05c6ad3b60c4" updatedVersion="8" minRefreshableVersion="3" useAutoFormatting="1" subtotalHiddenItems="1" itemPrintTitles="1" createdVersion="8" indent="0" outline="1" outlineData="1" multipleFieldFilters="0">
  <location ref="A1:E2"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numFmtId="10"/>
    <dataField fld="1" subtotal="count" baseField="0" baseItem="0" numFmtId="10"/>
    <dataField fld="2" subtotal="count" baseField="0" baseItem="0" numFmtId="10"/>
    <dataField fld="3" subtotal="count" baseField="0" baseItem="0"/>
    <dataField fld="4" subtotal="count" baseField="0" baseItem="0"/>
  </dataFields>
  <formats count="1">
    <format dxfId="50">
      <pivotArea outline="0" collapsedLevelsAreSubtotals="1" fieldPosition="0">
        <references count="1">
          <reference field="4294967294" count="3" selected="0">
            <x v="0"/>
            <x v="1"/>
            <x v="2"/>
          </reference>
        </references>
      </pivotArea>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ewBusiness]"/>
        <x15:activeTabTopLevelEntity name="[DimLineCat]"/>
        <x15:activeTabTopLevelEntity name="[DimUnderwriter]"/>
        <x15:activeTabTopLevelEntity name="[DimDate]"/>
        <x15:activeTabTopLevelEntity name="[Coverage Type Helper - Hit Rati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44CB3D25-FCEB-41A0-B8F3-CC498758A0B2}" name="Retention KPI" cacheId="40" applyNumberFormats="0" applyBorderFormats="0" applyFontFormats="0" applyPatternFormats="0" applyAlignmentFormats="0" applyWidthHeightFormats="1" dataCaption="Values" tag="a5bd87e1-1cc8-47dc-af76-a584fb293fe8" updatedVersion="8" minRefreshableVersion="3" useAutoFormatting="1" subtotalHiddenItems="1" itemPrintTitles="1" createdVersion="8" indent="0" outline="1" outlineData="1" multipleFieldFilters="0">
  <location ref="A1:D2"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1" subtotal="count" baseField="0" baseItem="0" numFmtId="10"/>
    <dataField fld="0" subtotal="count" baseField="0" baseItem="0" numFmtId="10"/>
    <dataField fld="2" subtotal="count" baseField="0" baseItem="0"/>
    <dataField fld="3" subtotal="count" baseField="0" baseItem="0" numFmtId="166"/>
  </dataFields>
  <formats count="2">
    <format dxfId="32">
      <pivotArea outline="0" collapsedLevelsAreSubtotals="1" fieldPosition="0">
        <references count="1">
          <reference field="4294967294" count="2" selected="0">
            <x v="0"/>
            <x v="1"/>
          </reference>
        </references>
      </pivotArea>
    </format>
    <format dxfId="31">
      <pivotArea outline="0" collapsedLevelsAreSubtotals="1" fieldPosition="0">
        <references count="1">
          <reference field="4294967294" count="1" selected="0">
            <x v="3"/>
          </reference>
        </references>
      </pivotArea>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KGRenewalPremiums]"/>
        <x15:activeTabTopLevelEntity name="[DimUnderwriter]"/>
        <x15:activeTabTopLevelEntity name="[DimDate]"/>
        <x15:activeTabTopLevelEntity name="[Coverage Type]"/>
        <x15:activeTabTopLevelEntity name="[DimLine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F6E064F7-E1DF-4BC5-A59B-F0A7BF57EFC2}" name="Account Top Broker &gt;10"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30:Q51" firstHeaderRow="0" firstDataRow="1" firstDataCol="1"/>
  <pivotFields count="3">
    <pivotField axis="axisRow" allDrilled="1" subtotalTop="0" showAll="0" measureFilter="1" sortType="de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s>
  <rowFields count="1">
    <field x="0"/>
  </rowFields>
  <rowItems count="21">
    <i>
      <x v="2"/>
    </i>
    <i>
      <x v="3"/>
    </i>
    <i>
      <x v="7"/>
    </i>
    <i>
      <x v="19"/>
    </i>
    <i>
      <x v="15"/>
    </i>
    <i>
      <x v="5"/>
    </i>
    <i>
      <x v="9"/>
    </i>
    <i>
      <x v="4"/>
    </i>
    <i>
      <x v="16"/>
    </i>
    <i>
      <x v="18"/>
    </i>
    <i>
      <x v="6"/>
    </i>
    <i>
      <x v="10"/>
    </i>
    <i>
      <x v="1"/>
    </i>
    <i>
      <x v="12"/>
    </i>
    <i>
      <x v="11"/>
    </i>
    <i>
      <x v="14"/>
    </i>
    <i>
      <x v="8"/>
    </i>
    <i>
      <x v="13"/>
    </i>
    <i>
      <x/>
    </i>
    <i>
      <x v="17"/>
    </i>
    <i t="grand">
      <x/>
    </i>
  </rowItems>
  <colFields count="1">
    <field x="-2"/>
  </colFields>
  <colItems count="2">
    <i>
      <x/>
    </i>
    <i i="1">
      <x v="1"/>
    </i>
  </colItems>
  <dataFields count="2">
    <dataField fld="1" subtotal="count" baseField="0" baseItem="0" numFmtId="10"/>
    <dataField fld="2" subtotal="count" baseField="0" baseItem="0"/>
  </dataField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valueGreaterThanOrEqual" id="1" iMeasureHier="165">
      <autoFilter ref="A1">
        <filterColumn colId="0">
          <customFilters>
            <customFilter operator="greaterThanOrEqual" val="10"/>
          </customFilters>
        </filterColumn>
      </autoFilter>
    </filter>
  </filters>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Broker]"/>
        <x15:activeTabTopLevelEntity name="[PKGRenewalPremium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276D690D-F668-4AE9-9A6F-E5EAFEB2FAE1}" name="Monthly Retention Ratio" cacheId="35" applyNumberFormats="0" applyBorderFormats="0" applyFontFormats="0" applyPatternFormats="0" applyAlignmentFormats="0" applyWidthHeightFormats="1" dataCaption="Values" tag="553fa63f-f5d5-43b2-9519-3304f169777e" updatedVersion="8" minRefreshableVersion="3" useAutoFormatting="1" subtotalHiddenItems="1" itemPrintTitles="1" createdVersion="8" indent="0" outline="1" outlineData="1" multipleFieldFilters="0" chartFormat="13">
  <location ref="A4:C17" firstHeaderRow="0" firstDataRow="1"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fld="1" subtotal="count" baseField="0" baseItem="0"/>
    <dataField fld="2" subtotal="count" baseField="0" baseItem="0"/>
  </dataFields>
  <formats count="1">
    <format dxfId="33">
      <pivotArea outline="0" collapsedLevelsAreSubtotals="1" fieldPosition="0"/>
    </format>
  </formats>
  <chartFormats count="2">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6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PKGRenewalPremiums]"/>
        <x15:activeTabTopLevelEntity name="[DimUnderwriter]"/>
        <x15:activeTabTopLevelEntity name="[Coverage Type]"/>
        <x15:activeTabTopLevelEntity name="[DimLine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70DAF3F5-401B-49BD-9C0F-03670DD6A169}" name="Retention Ratio by Coverage Type" cacheId="33" applyNumberFormats="0" applyBorderFormats="0" applyFontFormats="0" applyPatternFormats="0" applyAlignmentFormats="0" applyWidthHeightFormats="1" dataCaption="Values" tag="30b235eb-c0dd-4404-9d24-341cfe8caf20" updatedVersion="8" minRefreshableVersion="3" useAutoFormatting="1" subtotalHiddenItems="1" itemPrintTitles="1" createdVersion="8" indent="0" showEmptyRow="1" showEmptyCol="1" outline="1" outlineData="1" multipleFieldFilters="0" chartFormat="21">
  <location ref="A19:B25" firstHeaderRow="1"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fld="1" subtotal="count" baseField="0" baseItem="0"/>
  </dataFields>
  <formats count="1">
    <format dxfId="34">
      <pivotArea outline="0" collapsedLevelsAreSubtotals="1" fieldPosition="0"/>
    </format>
  </formats>
  <chartFormats count="3">
    <chartFormat chart="7" format="0"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 chart="10" format="4"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verage Type]"/>
        <x15:activeTabTopLevelEntity name="[PKGRenewalPremiums]"/>
        <x15:activeTabTopLevelEntity name="[DimDate]"/>
        <x15:activeTabTopLevelEntity name="[DimUnderwri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A0E5CC02-BC1B-47BD-8630-BD07CE92B605}" name="Retention by Line Type" cacheId="34" applyNumberFormats="0" applyBorderFormats="0" applyFontFormats="0" applyPatternFormats="0" applyAlignmentFormats="0" applyWidthHeightFormats="1" dataCaption="Values" tag="a31e5a10-b08a-4476-99e5-84726f0f04b6" updatedVersion="8" minRefreshableVersion="3" useAutoFormatting="1" subtotalHiddenItems="1" itemPrintTitles="1" createdVersion="8" indent="0" outline="1" outlineData="1" multipleFieldFilters="0" chartFormat="9">
  <location ref="A27:D30" firstHeaderRow="0" firstDataRow="1" firstDataCol="1"/>
  <pivotFields count="5">
    <pivotField axis="axisRow" allDrilled="1" subtotalTop="0" showAll="0" dataSourceSort="1" defaultSubtotal="0" defaultAttributeDrillState="1">
      <items count="2">
        <item x="0"/>
        <item x="1"/>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t="grand">
      <x/>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rowHierarchiesUsage count="1">
    <rowHierarchyUsage hierarchyUsage="6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LineCat]"/>
        <x15:activeTabTopLevelEntity name="[PKGRenewalPremiums]"/>
        <x15:activeTabTopLevelEntity name="[DimUnderwriter]"/>
        <x15:activeTabTopLevelEntity name="[DimDate]"/>
        <x15:activeTabTopLevelEntity name="[WCRenewal]"/>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24658D7-5093-489E-BBB1-FFD1F3CFE714}" name="PivotTable2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4:H25" firstHeaderRow="0" firstDataRow="1" firstDataCol="1"/>
  <pivotFields count="3">
    <pivotField axis="axisRow" showAll="0" sortType="ascending">
      <items count="12">
        <item x="4"/>
        <item x="3"/>
        <item x="9"/>
        <item x="5"/>
        <item x="0"/>
        <item x="1"/>
        <item x="2"/>
        <item x="7"/>
        <item x="8"/>
        <item x="6"/>
        <item m="1" x="10"/>
        <item t="default"/>
      </items>
      <autoSortScope>
        <pivotArea dataOnly="0" outline="0" fieldPosition="0">
          <references count="1">
            <reference field="4294967294" count="1" selected="0">
              <x v="0"/>
            </reference>
          </references>
        </pivotArea>
      </autoSortScope>
    </pivotField>
    <pivotField dataField="1" numFmtId="10" showAll="0"/>
    <pivotField dataField="1" numFmtId="10" showAll="0"/>
  </pivotFields>
  <rowFields count="1">
    <field x="0"/>
  </rowFields>
  <rowItems count="11">
    <i>
      <x v="4"/>
    </i>
    <i>
      <x v="5"/>
    </i>
    <i>
      <x v="6"/>
    </i>
    <i>
      <x v="1"/>
    </i>
    <i>
      <x/>
    </i>
    <i>
      <x v="3"/>
    </i>
    <i>
      <x v="9"/>
    </i>
    <i>
      <x v="7"/>
    </i>
    <i>
      <x v="8"/>
    </i>
    <i>
      <x v="2"/>
    </i>
    <i t="grand">
      <x/>
    </i>
  </rowItems>
  <colFields count="1">
    <field x="-2"/>
  </colFields>
  <colItems count="2">
    <i>
      <x/>
    </i>
    <i i="1">
      <x v="1"/>
    </i>
  </colItems>
  <dataFields count="2">
    <dataField name="Sum of Premium Retention Ratio" fld="1" baseField="0" baseItem="0"/>
    <dataField name="Sum of Account Retention Ratio" fld="2" baseField="0" baseItem="0"/>
  </dataFields>
  <formats count="1">
    <format dxfId="3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55C7E305-9F36-4A81-A45C-E61730057957}" name="Account Top Brokers no limit"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S30:T41" firstHeaderRow="1" firstDataRow="1" firstDataCol="1"/>
  <pivotFields count="4">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7"/>
    </i>
    <i>
      <x v="5"/>
    </i>
    <i>
      <x v="9"/>
    </i>
    <i>
      <x v="1"/>
    </i>
    <i>
      <x v="6"/>
    </i>
    <i>
      <x v="2"/>
    </i>
    <i>
      <x v="8"/>
    </i>
    <i>
      <x v="3"/>
    </i>
    <i>
      <x/>
    </i>
    <i>
      <x v="4"/>
    </i>
    <i t="grand">
      <x/>
    </i>
  </rowItems>
  <colItems count="1">
    <i/>
  </colItems>
  <dataFields count="1">
    <dataField fld="1" subtotal="count" baseField="0" baseItem="0" numFmtId="10"/>
  </dataField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members count="1" level="1">
        <member name="[DimUnderwriter].[Underwriter].&amp;[Ethan Caldwel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count" id="1" iMeasureHier="167">
      <autoFilter ref="A1">
        <filterColumn colId="0">
          <top10 val="10" filterVal="10"/>
        </filterColumn>
      </autoFilter>
    </filter>
  </filters>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Broker]"/>
        <x15:activeTabTopLevelEntity name="[PKGRenewalPremiums]"/>
        <x15:activeTabTopLevelEntity name="[DimDate]"/>
        <x15:activeTabTopLevelEntity name="[Coverage Type]"/>
        <x15:activeTabTopLevelEntity name="[DimLineCa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6E6B847C-D8B1-4894-A0EA-EF5B25A2554D}" name="Premium Top Brokers No limit" cacheId="38" applyNumberFormats="0" applyBorderFormats="0" applyFontFormats="0" applyPatternFormats="0" applyAlignmentFormats="0" applyWidthHeightFormats="1" dataCaption="Values" tag="315a1ff9-9ad4-48ff-be5c-eb35d0861ad5" updatedVersion="8" minRefreshableVersion="3" useAutoFormatting="1" subtotalHiddenItems="1" itemPrintTitles="1" createdVersion="8" indent="0" outline="1" outlineData="1" multipleFieldFilters="0">
  <location ref="O1:P12" firstHeaderRow="1" firstDataRow="1" firstDataCol="1"/>
  <pivotFields count="4">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4"/>
    </i>
    <i>
      <x v="1"/>
    </i>
    <i>
      <x/>
    </i>
    <i>
      <x v="9"/>
    </i>
    <i>
      <x v="7"/>
    </i>
    <i>
      <x v="5"/>
    </i>
    <i>
      <x v="8"/>
    </i>
    <i>
      <x v="2"/>
    </i>
    <i>
      <x v="6"/>
    </i>
    <i>
      <x v="3"/>
    </i>
    <i t="grand">
      <x/>
    </i>
  </rowItems>
  <colItems count="1">
    <i/>
  </colItems>
  <dataFields count="1">
    <dataField fld="1" subtotal="count" baseField="0" baseItem="0"/>
  </dataFields>
  <formats count="1">
    <format dxfId="36">
      <pivotArea outline="0" collapsedLevelsAreSubtotals="1" fieldPosition="0"/>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members count="1" level="1">
        <member name="[DimUnderwriter].[Underwriter].&amp;[Ethan Caldwell]"/>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count" id="5" iMeasureHier="161">
      <autoFilter ref="A1">
        <filterColumn colId="0">
          <top10 val="10" filterVal="10"/>
        </filterColumn>
      </autoFilter>
    </filter>
  </filters>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Broker]"/>
        <x15:activeTabTopLevelEntity name="[PKGRenewalPremiums]"/>
        <x15:activeTabTopLevelEntity name="[DimDate]"/>
        <x15:activeTabTopLevelEntity name="[Coverage Type]"/>
        <x15:activeTabTopLevelEntity name="[DimUnderwri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EA544A65-AD0C-4B7C-984B-861D423C80B8}" name="Account Top States &gt;1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55:Q72" firstHeaderRow="0" firstDataRow="1" firstDataCol="1"/>
  <pivotFields count="3">
    <pivotField axis="axisRow" allDrilled="1" subtotalTop="0" showAll="0" measureFilter="1" sortType="descending" defaultSubtotal="0" defaultAttributeDrillState="1">
      <items count="16">
        <item x="0"/>
        <item x="1"/>
        <item x="2"/>
        <item x="3"/>
        <item x="4"/>
        <item x="5"/>
        <item x="6"/>
        <item x="7"/>
        <item x="8"/>
        <item x="9"/>
        <item x="10"/>
        <item x="11"/>
        <item x="12"/>
        <item x="13"/>
        <item x="14"/>
        <item x="15"/>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s>
  <rowFields count="1">
    <field x="0"/>
  </rowFields>
  <rowItems count="17">
    <i>
      <x v="5"/>
    </i>
    <i>
      <x v="1"/>
    </i>
    <i>
      <x v="10"/>
    </i>
    <i>
      <x/>
    </i>
    <i>
      <x v="9"/>
    </i>
    <i>
      <x v="3"/>
    </i>
    <i>
      <x v="7"/>
    </i>
    <i>
      <x v="8"/>
    </i>
    <i>
      <x v="14"/>
    </i>
    <i>
      <x v="13"/>
    </i>
    <i>
      <x v="6"/>
    </i>
    <i>
      <x v="4"/>
    </i>
    <i>
      <x v="12"/>
    </i>
    <i>
      <x v="11"/>
    </i>
    <i>
      <x v="15"/>
    </i>
    <i>
      <x v="2"/>
    </i>
    <i t="grand">
      <x/>
    </i>
  </rowItems>
  <colFields count="1">
    <field x="-2"/>
  </colFields>
  <colItems count="2">
    <i>
      <x/>
    </i>
    <i i="1">
      <x v="1"/>
    </i>
  </colItems>
  <dataFields count="2">
    <dataField fld="1" subtotal="count" baseField="0" baseItem="5" numFmtId="10"/>
    <dataField fld="2" subtotal="count" baseField="0" baseItem="0"/>
  </dataField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valueGreaterThanOrEqual" id="1" iMeasureHier="166">
      <autoFilter ref="A1">
        <filterColumn colId="0">
          <customFilters>
            <customFilter operator="greaterThanOrEqual" val="15"/>
          </customFilters>
        </filterColumn>
      </autoFilter>
    </filter>
  </filters>
  <rowHierarchiesUsage count="1">
    <rowHierarchyUsage hierarchyUsage="6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State]"/>
        <x15:activeTabTopLevelEntity name="[PKGRenewalPremium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DC1C96D8-6D88-459E-B9A3-D12BB03B6AFC}" name="Premium Top Brokers &gt;500K" cacheId="1" applyNumberFormats="0" applyBorderFormats="0" applyFontFormats="0" applyPatternFormats="0" applyAlignmentFormats="0" applyWidthHeightFormats="1" dataCaption="Values" tag="9668e676-8c93-4eec-b5a6-d3b4f3246cbd" updatedVersion="8" minRefreshableVersion="3" useAutoFormatting="1" subtotalHiddenItems="1" itemPrintTitles="1" createdVersion="8" indent="0" outline="1" outlineData="1" multipleFieldFilters="0">
  <location ref="A32:B68" firstHeaderRow="1" firstDataRow="1" firstDataCol="1"/>
  <pivotFields count="2">
    <pivotField axis="axisRow" allDrilled="1" subtotalTop="0" showAll="0" measureFilter="1" sortType="descending" defaultSubtotal="0"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36">
    <i>
      <x v="9"/>
    </i>
    <i>
      <x v="30"/>
    </i>
    <i>
      <x v="27"/>
    </i>
    <i>
      <x v="34"/>
    </i>
    <i>
      <x v="10"/>
    </i>
    <i>
      <x v="5"/>
    </i>
    <i>
      <x v="6"/>
    </i>
    <i>
      <x v="20"/>
    </i>
    <i>
      <x v="19"/>
    </i>
    <i>
      <x v="13"/>
    </i>
    <i>
      <x v="4"/>
    </i>
    <i>
      <x v="31"/>
    </i>
    <i>
      <x v="25"/>
    </i>
    <i>
      <x v="7"/>
    </i>
    <i>
      <x/>
    </i>
    <i>
      <x v="12"/>
    </i>
    <i>
      <x v="16"/>
    </i>
    <i>
      <x v="11"/>
    </i>
    <i>
      <x v="33"/>
    </i>
    <i>
      <x v="24"/>
    </i>
    <i>
      <x v="23"/>
    </i>
    <i>
      <x v="3"/>
    </i>
    <i>
      <x v="8"/>
    </i>
    <i>
      <x v="29"/>
    </i>
    <i>
      <x v="15"/>
    </i>
    <i>
      <x v="14"/>
    </i>
    <i>
      <x v="21"/>
    </i>
    <i>
      <x v="28"/>
    </i>
    <i>
      <x v="17"/>
    </i>
    <i>
      <x v="22"/>
    </i>
    <i>
      <x v="1"/>
    </i>
    <i>
      <x v="18"/>
    </i>
    <i>
      <x v="2"/>
    </i>
    <i>
      <x v="26"/>
    </i>
    <i>
      <x v="32"/>
    </i>
    <i t="grand">
      <x/>
    </i>
  </rowItems>
  <colItems count="1">
    <i/>
  </colItems>
  <dataFields count="1">
    <dataField fld="1" subtotal="count" baseField="0" baseItem="0"/>
  </dataFields>
  <formats count="1">
    <format dxfId="37">
      <pivotArea outline="0" collapsedLevelsAreSubtotals="1" fieldPosition="0"/>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valueGreaterThanOrEqual" id="4" iMeasureHier="160">
      <autoFilter ref="A1">
        <filterColumn colId="0">
          <customFilters>
            <customFilter operator="greaterThanOrEqual" val="500000"/>
          </customFilters>
        </filterColumn>
      </autoFilter>
    </filter>
  </filters>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Broker]"/>
        <x15:activeTabTopLevelEntity name="[PKGRenewalPremiums]"/>
        <x15:activeTabTopLevelEntity name="[DimDate]"/>
        <x15:activeTabTopLevelEntity name="[Coverage 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5E83B95-42B4-468A-9DE9-334132A05CBB}" name="Premium Top States &gt;800K" cacheId="3" applyNumberFormats="0" applyBorderFormats="0" applyFontFormats="0" applyPatternFormats="0" applyAlignmentFormats="0" applyWidthHeightFormats="1" dataCaption="Values" tag="d05bc011-ba01-431a-a9b9-6a43a7a67993" updatedVersion="8" minRefreshableVersion="3" useAutoFormatting="1" subtotalHiddenItems="1" itemPrintTitles="1" createdVersion="8" indent="0" outline="1" outlineData="1" multipleFieldFilters="0">
  <location ref="E32:F57" firstHeaderRow="1" firstDataRow="1" firstDataCol="1"/>
  <pivotFields count="2">
    <pivotField axis="axisRow" allDrilled="1" subtotalTop="0" showAll="0" measureFilter="1" sortType="descending" defaultSubtotal="0" defaultAttributeDrillState="1">
      <items count="24">
        <item x="0"/>
        <item x="1"/>
        <item x="2"/>
        <item x="3"/>
        <item x="4"/>
        <item x="5"/>
        <item x="6"/>
        <item x="7"/>
        <item x="8"/>
        <item x="9"/>
        <item x="10"/>
        <item x="11"/>
        <item x="12"/>
        <item x="13"/>
        <item x="14"/>
        <item x="15"/>
        <item x="16"/>
        <item x="17"/>
        <item x="18"/>
        <item x="19"/>
        <item x="20"/>
        <item x="21"/>
        <item x="22"/>
        <item x="23"/>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25">
    <i>
      <x v="16"/>
    </i>
    <i>
      <x v="23"/>
    </i>
    <i>
      <x v="13"/>
    </i>
    <i>
      <x v="10"/>
    </i>
    <i>
      <x v="1"/>
    </i>
    <i>
      <x v="12"/>
    </i>
    <i>
      <x v="17"/>
    </i>
    <i>
      <x v="2"/>
    </i>
    <i>
      <x v="8"/>
    </i>
    <i>
      <x v="4"/>
    </i>
    <i>
      <x v="7"/>
    </i>
    <i>
      <x v="9"/>
    </i>
    <i>
      <x v="5"/>
    </i>
    <i>
      <x v="18"/>
    </i>
    <i>
      <x v="20"/>
    </i>
    <i>
      <x v="15"/>
    </i>
    <i>
      <x v="14"/>
    </i>
    <i>
      <x v="21"/>
    </i>
    <i>
      <x v="3"/>
    </i>
    <i>
      <x v="19"/>
    </i>
    <i>
      <x v="22"/>
    </i>
    <i>
      <x v="6"/>
    </i>
    <i>
      <x v="11"/>
    </i>
    <i>
      <x/>
    </i>
    <i t="grand">
      <x/>
    </i>
  </rowItems>
  <colItems count="1">
    <i/>
  </colItems>
  <dataFields count="1">
    <dataField fld="1" subtotal="count" baseField="0" baseItem="0" numFmtId="10"/>
  </dataFields>
  <formats count="1">
    <format dxfId="38">
      <pivotArea outline="0" collapsedLevelsAreSubtotals="1" fieldPosition="0">
        <references count="1">
          <reference field="4294967294" count="1" selected="0">
            <x v="0"/>
          </reference>
        </references>
      </pivotArea>
    </format>
  </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valueGreaterThanOrEqual" id="1" iMeasureHier="160">
      <autoFilter ref="A1">
        <filterColumn colId="0">
          <customFilters>
            <customFilter operator="greaterThanOrEqual" val="800000"/>
          </customFilters>
        </filterColumn>
      </autoFilter>
    </filter>
  </filters>
  <rowHierarchiesUsage count="1">
    <rowHierarchyUsage hierarchyUsage="6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State]"/>
        <x15:activeTabTopLevelEntity name="[PKGRenewalPremiums]"/>
        <x15:activeTabTopLevelEntity name="[DimDate]"/>
        <x15:activeTabTopLevelEntity name="[Coverage Typ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82E5F9FB-E6E1-4994-AFE5-5E146D967AD1}" name="Premium Top States No limit" cacheId="39" applyNumberFormats="0" applyBorderFormats="0" applyFontFormats="0" applyPatternFormats="0" applyAlignmentFormats="0" applyWidthHeightFormats="1" dataCaption="Values" tag="d05bc011-ba01-431a-a9b9-6a43a7a67993" updatedVersion="8" minRefreshableVersion="3" useAutoFormatting="1" subtotalHiddenItems="1" itemPrintTitles="1" createdVersion="8" indent="0" outline="1" outlineData="1" multipleFieldFilters="0" chartFormat="8">
  <location ref="S1:T12"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6"/>
    </i>
    <i>
      <x v="2"/>
    </i>
    <i>
      <x/>
    </i>
    <i>
      <x v="4"/>
    </i>
    <i>
      <x v="5"/>
    </i>
    <i>
      <x v="8"/>
    </i>
    <i>
      <x v="1"/>
    </i>
    <i>
      <x v="9"/>
    </i>
    <i>
      <x v="7"/>
    </i>
    <i>
      <x v="3"/>
    </i>
    <i t="grand">
      <x/>
    </i>
  </rowItems>
  <colItems count="1">
    <i/>
  </colItems>
  <dataFields count="1">
    <dataField fld="1" subtotal="count" baseField="0" baseItem="0" numFmtId="10"/>
  </dataFields>
  <formats count="1">
    <format dxfId="39">
      <pivotArea outline="0" collapsedLevelsAreSubtotals="1" fieldPosition="0">
        <references count="1">
          <reference field="4294967294" count="1" selected="0">
            <x v="0"/>
          </reference>
        </references>
      </pivotArea>
    </format>
  </formats>
  <chartFormats count="1">
    <chartFormat chart="7"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count" id="2" iMeasureHier="161">
      <autoFilter ref="A1">
        <filterColumn colId="0">
          <top10 val="10" filterVal="10"/>
        </filterColumn>
      </autoFilter>
    </filter>
  </filters>
  <rowHierarchiesUsage count="1">
    <rowHierarchyUsage hierarchyUsage="6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State]"/>
        <x15:activeTabTopLevelEntity name="[PKGRenewalPremiums]"/>
        <x15:activeTabTopLevelEntity name="[DimDate]"/>
        <x15:activeTabTopLevelEntity name="[Coverage Type]"/>
        <x15:activeTabTopLevelEntity name="[DimUnderwri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A92684C-B05C-4C92-8DE2-CB294AA74D50}" name="Account Top States no limit" cacheId="3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S55:T66"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7"/>
    </i>
    <i>
      <x v="5"/>
    </i>
    <i>
      <x v="9"/>
    </i>
    <i>
      <x v="1"/>
    </i>
    <i>
      <x v="6"/>
    </i>
    <i>
      <x v="2"/>
    </i>
    <i>
      <x v="8"/>
    </i>
    <i>
      <x v="3"/>
    </i>
    <i>
      <x/>
    </i>
    <i>
      <x v="4"/>
    </i>
    <i t="grand">
      <x/>
    </i>
  </rowItems>
  <colItems count="1">
    <i/>
  </colItems>
  <dataFields count="1">
    <dataField fld="1" subtotal="count" baseField="0" baseItem="0" numFmtId="10"/>
  </dataFields>
  <formats count="1">
    <format dxfId="40">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20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pivotHierarchies>
  <pivotTableStyleInfo name="PivotStyleLight16" showRowHeaders="1" showColHeaders="1" showRowStripes="0" showColStripes="0" showLastColumn="1"/>
  <filters count="1">
    <filter fld="0" type="count" id="1" iMeasureHier="167">
      <autoFilter ref="A1">
        <filterColumn colId="0">
          <top10 val="10" filterVal="10"/>
        </filterColumn>
      </autoFilter>
    </filter>
  </filters>
  <rowHierarchiesUsage count="1">
    <rowHierarchyUsage hierarchyUsage="6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State]"/>
        <x15:activeTabTopLevelEntity name="[PKGRenewalPremiums]"/>
        <x15:activeTabTopLevelEntity name="[DimDate]"/>
        <x15:activeTabTopLevelEntity name="[Coverage Type]"/>
        <x15:activeTabTopLevelEntity name="[DimUnderwriter]"/>
        <x15:activeTabTopLevelEntity name="[DimLineCat]"/>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e_Category" xr10:uid="{24CBD40C-6D6F-41C0-A5BE-B5C827AB0E92}" sourceName="[DimLineCat].[Line Category]">
  <pivotTables>
    <pivotTable tabId="13" name="Overview KPI"/>
    <pivotTable tabId="13" name="Top States by Generated Premium"/>
    <pivotTable tabId="13" name="Current Book"/>
    <pivotTable tabId="13" name="Monthy Premium Change"/>
    <pivotTable tabId="13" name="Top 10 Broker"/>
    <pivotTable tabId="13" name="State by Premium"/>
  </pivotTables>
  <data>
    <olap pivotCacheId="1014819626">
      <levels count="2">
        <level uniqueName="[DimLineCat].[Line Category].[(All)]" sourceCaption="(All)" count="0"/>
        <level uniqueName="[DimLineCat].[Line Category].[Line Category]" sourceCaption="Line Category" count="2">
          <ranges>
            <range startItem="0">
              <i n="[DimLineCat].[Line Category].&amp;[PKG]" c="PKG"/>
              <i n="[DimLineCat].[Line Category].&amp;[WC]" c="WC"/>
            </range>
          </ranges>
        </level>
      </levels>
      <selections count="1">
        <selection n="[DimLineCat].[Line 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Name" xr10:uid="{9C9B21C4-49D3-40D2-82E0-AF1D12E58F6F}" sourceName="[DimDate].[MonthName]">
  <pivotTables>
    <pivotTable tabId="13" name="Overview KPI"/>
    <pivotTable tabId="13" name="Premium by Coverage Type"/>
    <pivotTable tabId="13" name="Premium by Line Type"/>
    <pivotTable tabId="13" name="Top States by Generated Premium"/>
    <pivotTable tabId="13" name="Top 10 Broker"/>
    <pivotTable tabId="13" name="State by Premium"/>
  </pivotTables>
  <data>
    <olap pivotCacheId="1014819626">
      <levels count="2">
        <level uniqueName="[DimDate].[MonthName].[(All)]" sourceCaption="(All)" count="0"/>
        <level uniqueName="[DimDate].[MonthName].[MonthName]" sourceCaption="MonthName" count="12">
          <ranges>
            <range startItem="0">
              <i n="[DimDate].[MonthName].&amp;[Jan]" c="Jan"/>
              <i n="[DimDate].[MonthName].&amp;[Feb]" c="Feb"/>
              <i n="[DimDate].[MonthName].&amp;[Mar]" c="Mar"/>
              <i n="[DimDate].[MonthName].&amp;[Apr]" c="Apr"/>
              <i n="[DimDate].[MonthName].&amp;[May]" c="May"/>
              <i n="[DimDate].[MonthName].&amp;[Jun]" c="Jun"/>
              <i n="[DimDate].[MonthName].&amp;[Jul]" c="Jul"/>
              <i n="[DimDate].[MonthName].&amp;[Aug]" c="Aug"/>
              <i n="[DimDate].[MonthName].&amp;[Sep]" c="Sep"/>
              <i n="[DimDate].[MonthName].&amp;[Oct]" c="Oct"/>
              <i n="[DimDate].[MonthName].&amp;[Nov]" c="Nov"/>
              <i n="[DimDate].[MonthName].&amp;[Dec]" c="Dec"/>
            </range>
          </ranges>
        </level>
      </levels>
      <selections count="1">
        <selection n="[DimDate].[Month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e_Category1" xr10:uid="{CB0583B3-4E3F-48E4-97CA-8594EFB01BC0}" sourceName="[DimLineCat].[Line Category]">
  <pivotTables>
    <pivotTable tabId="19" name="KPI"/>
    <pivotTable tabId="19" name="Monthly Hit Ratio"/>
    <pivotTable tabId="19" name="Monthly Premium Outcome"/>
    <pivotTable tabId="19" name="State by Hit Ratio"/>
    <pivotTable tabId="19" name="Status"/>
    <pivotTable tabId="19" name="Top Brokers"/>
    <pivotTable tabId="19" name="Top Reasons"/>
    <pivotTable tabId="19" name="State Table 2"/>
    <pivotTable tabId="19" name="Helper Pivot"/>
    <pivotTable tabId="19" name="State Insights"/>
    <pivotTable tabId="19" name="Lost Reason Insights"/>
  </pivotTables>
  <data>
    <olap pivotCacheId="835575872">
      <levels count="2">
        <level uniqueName="[DimLineCat].[Line Category].[(All)]" sourceCaption="(All)" count="0"/>
        <level uniqueName="[DimLineCat].[Line Category].[Line Category]" sourceCaption="Line Category" count="2">
          <ranges>
            <range startItem="0">
              <i n="[DimLineCat].[Line Category].&amp;[PKG]" c="PKG"/>
              <i n="[DimLineCat].[Line Category].&amp;[WC]" c="WC"/>
            </range>
          </ranges>
        </level>
      </levels>
      <selections count="1">
        <selection n="[DimLineCat].[Line Category].[All]"/>
      </selections>
    </olap>
  </data>
  <extLst>
    <x:ext xmlns:x15="http://schemas.microsoft.com/office/spreadsheetml/2010/11/main" uri="{470722E0-AACD-4C17-9CDC-17EF765DBC7E}">
      <x15:slicerCacheHideItemsWithNoData count="1">
        <x15:slicerCacheOlapLevelName uniqueName="[DimLineCat].[Line Category].[Line Category]" count="0"/>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derwriter" xr10:uid="{89687244-576C-4EE2-B873-753839636C5F}" sourceName="[DimUnderwriter].[Underwriter]">
  <pivotTables>
    <pivotTable tabId="19" name="KPI"/>
    <pivotTable tabId="19" name="Monthly Hit Ratio"/>
    <pivotTable tabId="19" name="Premium and Hit ratio by coverage type"/>
    <pivotTable tabId="19" name="Monthly Premium Outcome"/>
    <pivotTable tabId="19" name="Status"/>
    <pivotTable tabId="19" name="Top Reasons"/>
    <pivotTable tabId="19" name="Helper Pivot"/>
    <pivotTable tabId="19" name="Lost Reason Insights"/>
  </pivotTables>
  <data>
    <olap pivotCacheId="835575872">
      <levels count="2">
        <level uniqueName="[DimUnderwriter].[Underwriter].[(All)]" sourceCaption="(All)" count="0"/>
        <level uniqueName="[DimUnderwriter].[Underwriter].[Underwriter]" sourceCaption="Underwriter" count="20">
          <ranges>
            <range startItem="0">
              <i n="[DimUnderwriter].[Underwriter].&amp;[Alexander Brooks]" c="Alexander Brooks"/>
              <i n="[DimUnderwriter].[Underwriter].&amp;[Amelia Crawford]" c="Amelia Crawford"/>
              <i n="[DimUnderwriter].[Underwriter].&amp;[Caleb Anderson]" c="Caleb Anderson"/>
              <i n="[DimUnderwriter].[Underwriter].&amp;[Chloe Reynolds]" c="Chloe Reynolds"/>
              <i n="[DimUnderwriter].[Underwriter].&amp;[Daniel Prescott]" c="Daniel Prescott"/>
              <i n="[DimUnderwriter].[Underwriter].&amp;[Diana White]" c="Diana White"/>
              <i n="[DimUnderwriter].[Underwriter].&amp;[Isabella Thornton]" c="Isabella Thornton"/>
              <i n="[DimUnderwriter].[Underwriter].&amp;[Lucas Harrington]" c="Lucas Harrington"/>
              <i n="[DimUnderwriter].[Underwriter].&amp;[Mason Whitaker]" c="Mason Whitaker"/>
              <i n="[DimUnderwriter].[Underwriter].&amp;[Mia Richardson]" c="Mia Richardson"/>
              <i n="[DimUnderwriter].[Underwriter].&amp;[Noah Kensington]" c="Noah Kensington"/>
              <i n="[DimUnderwriter].[Underwriter].&amp;[Olivia Hartwell]" c="Olivia Hartwell"/>
              <i n="[DimUnderwriter].[Underwriter].&amp;[Ava Montgomery]" c="Ava Montgomery" nd="1"/>
              <i n="[DimUnderwriter].[Underwriter].&amp;[Benjamin Lawson]" c="Benjamin Lawson" nd="1"/>
              <i n="[DimUnderwriter].[Underwriter].&amp;[Ethan Caldwell]" c="Ethan Caldwell" nd="1"/>
              <i n="[DimUnderwriter].[Underwriter].&amp;[Michael Swift]" c="Michael Swift" nd="1"/>
              <i n="[DimUnderwriter].[Underwriter].&amp;[Sarah Conner]" c="Sarah Conner" nd="1"/>
              <i n="[DimUnderwriter].[Underwriter].&amp;[Sidney O'Shea]" c="Sidney O'Shea" nd="1"/>
              <i n="[DimUnderwriter].[Underwriter].&amp;[Sophia Bennett]" c="Sophia Bennett" nd="1"/>
              <i n="[DimUnderwriter].[Underwriter].&amp;[Taylor Collins]" c="Taylor Collins" nd="1"/>
            </range>
          </ranges>
        </level>
      </levels>
      <selections count="1">
        <selection n="[DimUnderwriter].[Underwriter].[All]"/>
      </selections>
    </olap>
  </data>
  <extLst>
    <x:ext xmlns:x15="http://schemas.microsoft.com/office/spreadsheetml/2010/11/main" uri="{470722E0-AACD-4C17-9CDC-17EF765DBC7E}">
      <x15:slicerCacheHideItemsWithNoData count="1">
        <x15:slicerCacheOlapLevelName uniqueName="[DimUnderwriter].[Underwriter].[Underwriter]" count="8"/>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Name1" xr10:uid="{53DFD34E-CE9B-4F13-BFB5-670CCA557D08}" sourceName="[DimDate].[MonthName]">
  <pivotTables>
    <pivotTable tabId="19" name="KPI"/>
    <pivotTable tabId="19" name="Premium and Hit ratio by coverage type"/>
    <pivotTable tabId="19" name="Monthly Premium Outcome"/>
    <pivotTable tabId="19" name="State by Hit Ratio"/>
    <pivotTable tabId="19" name="Status"/>
    <pivotTable tabId="19" name="Top Brokers"/>
    <pivotTable tabId="19" name="Top Reasons"/>
    <pivotTable tabId="19" name="State Table 2"/>
    <pivotTable tabId="19" name="Helper Pivot"/>
    <pivotTable tabId="19" name="State Insights"/>
    <pivotTable tabId="19" name="Lost Reason Insights"/>
  </pivotTables>
  <data>
    <olap pivotCacheId="835575872">
      <levels count="2">
        <level uniqueName="[DimDate].[MonthName].[(All)]" sourceCaption="(All)" count="0"/>
        <level uniqueName="[DimDate].[MonthName].[MonthName]" sourceCaption="MonthName" count="12">
          <ranges>
            <range startItem="0">
              <i n="[DimDate].[MonthName].&amp;[Jan]" c="Jan"/>
              <i n="[DimDate].[MonthName].&amp;[Feb]" c="Feb"/>
              <i n="[DimDate].[MonthName].&amp;[Mar]" c="Mar"/>
              <i n="[DimDate].[MonthName].&amp;[Apr]" c="Apr"/>
              <i n="[DimDate].[MonthName].&amp;[May]" c="May"/>
              <i n="[DimDate].[MonthName].&amp;[Jun]" c="Jun"/>
              <i n="[DimDate].[MonthName].&amp;[Jul]" c="Jul"/>
              <i n="[DimDate].[MonthName].&amp;[Aug]" c="Aug"/>
              <i n="[DimDate].[MonthName].&amp;[Sep]" c="Sep"/>
              <i n="[DimDate].[MonthName].&amp;[Oct]" c="Oct"/>
              <i n="[DimDate].[MonthName].&amp;[Nov]" c="Nov"/>
              <i n="[DimDate].[MonthName].&amp;[Dec]" c="Dec"/>
            </range>
          </ranges>
        </level>
      </levels>
      <selections count="1">
        <selection n="[DimDate].[MonthNam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Name2" xr10:uid="{90077DF4-CB98-4A69-B3B3-8A168C0E84FE}" sourceName="[DimDate].[MonthName]">
  <pivotTables>
    <pivotTable tabId="20" name="Large Loss vs. Attritional Loss"/>
    <pivotTable tabId="20" name="Loss Ratio by Line Type"/>
    <pivotTable tabId="20" name="Loss Ratio by Coverage Type"/>
    <pivotTable tabId="20" name="Loss Ratio KPI"/>
    <pivotTable tabId="20" name="Loss Type per claim count"/>
  </pivotTables>
  <data>
    <olap pivotCacheId="1080833308">
      <levels count="2">
        <level uniqueName="[DimDate].[MonthName].[(All)]" sourceCaption="(All)" count="0"/>
        <level uniqueName="[DimDate].[MonthName].[MonthName]" sourceCaption="MonthName" count="12">
          <ranges>
            <range startItem="0">
              <i n="[DimDate].[MonthName].&amp;[Jan]" c="Jan"/>
              <i n="[DimDate].[MonthName].&amp;[Feb]" c="Feb"/>
              <i n="[DimDate].[MonthName].&amp;[Mar]" c="Mar"/>
              <i n="[DimDate].[MonthName].&amp;[Apr]" c="Apr"/>
              <i n="[DimDate].[MonthName].&amp;[May]" c="May"/>
              <i n="[DimDate].[MonthName].&amp;[Jun]" c="Jun"/>
              <i n="[DimDate].[MonthName].&amp;[Jul]" c="Jul"/>
              <i n="[DimDate].[MonthName].&amp;[Aug]" c="Aug"/>
              <i n="[DimDate].[MonthName].&amp;[Sep]" c="Sep"/>
              <i n="[DimDate].[MonthName].&amp;[Oct]" c="Oct"/>
              <i n="[DimDate].[MonthName].&amp;[Nov]" c="Nov"/>
              <i n="[DimDate].[MonthName].&amp;[Dec]" c="Dec"/>
            </range>
          </ranges>
        </level>
      </levels>
      <selections count="1">
        <selection n="[DimDate].[MonthNam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e_Category2" xr10:uid="{30B9E7AB-36D5-4EAB-90A9-02121E2546E6}" sourceName="[DimLineCat].[Line Category]">
  <pivotTables>
    <pivotTable tabId="20" name="Large Loss vs. Attritional Loss"/>
    <pivotTable tabId="20" name="Loss Ratio KPI"/>
    <pivotTable tabId="20" name="Loss Type per claim count"/>
    <pivotTable tabId="20" name="Broker Premium vs. Loss Ratio"/>
    <pivotTable tabId="20" name="State Premium Vs. Loss Ratio"/>
    <pivotTable tabId="20" name="Monthtly Loss Ratio"/>
    <pivotTable tabId="20" name="Loss Ratio by Coverage Type"/>
  </pivotTables>
  <data>
    <olap pivotCacheId="1080833308">
      <levels count="2">
        <level uniqueName="[DimLineCat].[Line Category].[(All)]" sourceCaption="(All)" count="0"/>
        <level uniqueName="[DimLineCat].[Line Category].[Line Category]" sourceCaption="Line Category" count="2">
          <ranges>
            <range startItem="0">
              <i n="[DimLineCat].[Line Category].&amp;[PKG]" c="PKG"/>
              <i n="[DimLineCat].[Line Category].&amp;[WC]" c="WC"/>
            </range>
          </ranges>
        </level>
      </levels>
      <selections count="1">
        <selection n="[DimLineCat].[Line Category].[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derwriter1" xr10:uid="{FE69B9C3-DFA5-44BF-8C5F-3E7EEF9B0C00}" sourceName="[DimUnderwriter].[Underwriter]">
  <pivotTables>
    <pivotTable tabId="20" name="Large Loss vs. Attritional Loss"/>
    <pivotTable tabId="20" name="Loss Ratio by Line Type"/>
    <pivotTable tabId="20" name="Loss Ratio by Coverage Type"/>
    <pivotTable tabId="20" name="Loss Ratio KPI"/>
    <pivotTable tabId="20" name="Loss Type per claim count"/>
    <pivotTable tabId="20" name="State Premium Vs. Loss Ratio"/>
    <pivotTable tabId="20" name="Monthtly Loss Ratio"/>
  </pivotTables>
  <data>
    <olap pivotCacheId="1080833308">
      <levels count="2">
        <level uniqueName="[DimUnderwriter].[Underwriter].[(All)]" sourceCaption="(All)" count="0"/>
        <level uniqueName="[DimUnderwriter].[Underwriter].[Underwriter]" sourceCaption="Underwriter" count="20">
          <ranges>
            <range startItem="0">
              <i n="[DimUnderwriter].[Underwriter].&amp;[Alexander Brooks]" c="Alexander Brooks"/>
              <i n="[DimUnderwriter].[Underwriter].&amp;[Amelia Crawford]" c="Amelia Crawford"/>
              <i n="[DimUnderwriter].[Underwriter].&amp;[Ava Montgomery]" c="Ava Montgomery"/>
              <i n="[DimUnderwriter].[Underwriter].&amp;[Benjamin Lawson]" c="Benjamin Lawson"/>
              <i n="[DimUnderwriter].[Underwriter].&amp;[Caleb Anderson]" c="Caleb Anderson"/>
              <i n="[DimUnderwriter].[Underwriter].&amp;[Chloe Reynolds]" c="Chloe Reynolds"/>
              <i n="[DimUnderwriter].[Underwriter].&amp;[Daniel Prescott]" c="Daniel Prescott"/>
              <i n="[DimUnderwriter].[Underwriter].&amp;[Ethan Caldwell]" c="Ethan Caldwell"/>
              <i n="[DimUnderwriter].[Underwriter].&amp;[Isabella Thornton]" c="Isabella Thornton"/>
              <i n="[DimUnderwriter].[Underwriter].&amp;[Lucas Harrington]" c="Lucas Harrington"/>
              <i n="[DimUnderwriter].[Underwriter].&amp;[Mason Whitaker]" c="Mason Whitaker"/>
              <i n="[DimUnderwriter].[Underwriter].&amp;[Mia Richardson]" c="Mia Richardson"/>
              <i n="[DimUnderwriter].[Underwriter].&amp;[Noah Kensington]" c="Noah Kensington"/>
              <i n="[DimUnderwriter].[Underwriter].&amp;[Olivia Hartwell]" c="Olivia Hartwell"/>
              <i n="[DimUnderwriter].[Underwriter].&amp;[Sophia Bennett]" c="Sophia Bennett"/>
              <i n="[DimUnderwriter].[Underwriter].&amp;[Diana White]" c="Diana White" nd="1"/>
              <i n="[DimUnderwriter].[Underwriter].&amp;[Michael Swift]" c="Michael Swift" nd="1"/>
              <i n="[DimUnderwriter].[Underwriter].&amp;[Sarah Conner]" c="Sarah Conner" nd="1"/>
              <i n="[DimUnderwriter].[Underwriter].&amp;[Sidney O'Shea]" c="Sidney O'Shea" nd="1"/>
              <i n="[DimUnderwriter].[Underwriter].&amp;[Taylor Collins]" c="Taylor Collins" nd="1"/>
            </range>
          </ranges>
        </level>
      </levels>
      <selections count="1">
        <selection n="[DimUnderwriter].[Underwriter].[All]"/>
      </selections>
    </olap>
  </data>
  <extLst>
    <x:ext xmlns:x15="http://schemas.microsoft.com/office/spreadsheetml/2010/11/main" uri="{470722E0-AACD-4C17-9CDC-17EF765DBC7E}">
      <x15:slicerCacheHideItemsWithNoData count="1">
        <x15:slicerCacheOlapLevelName uniqueName="[DimUnderwriter].[Underwriter].[Underwriter]" count="5"/>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verage_Type1" xr10:uid="{94E84E6B-74FF-4F9D-9DF7-F4DF4ED1BCC2}" sourceName="[Coverage Type].[Coverage Type]">
  <pivotTables>
    <pivotTable tabId="20" name="Large Loss vs. Attritional Loss"/>
    <pivotTable tabId="20" name="Loss Ratio KPI"/>
    <pivotTable tabId="20" name="Loss Type per claim count"/>
    <pivotTable tabId="20" name="Broker Premium vs. Loss Ratio"/>
    <pivotTable tabId="20" name="State Premium Vs. Loss Ratio"/>
    <pivotTable tabId="20" name="Monthtly Loss Ratio"/>
    <pivotTable tabId="20" name="Loss Ratio by Coverage Type"/>
  </pivotTables>
  <data>
    <olap pivotCacheId="1080833308">
      <levels count="2">
        <level uniqueName="[Coverage Type].[Coverage Type].[(All)]" sourceCaption="(All)" count="0"/>
        <level uniqueName="[Coverage Type].[Coverage Type].[Coverage Type]" sourceCaption="Coverage Type" count="5">
          <ranges>
            <range startItem="0">
              <i n="[Coverage Type].[Coverage Type].&amp;[Commercial Auto]" c="Commercial Auto"/>
              <i n="[Coverage Type].[Coverage Type].&amp;[Commercial General Liability]" c="Commercial General Liability"/>
              <i n="[Coverage Type].[Coverage Type].&amp;[Commercial Property]" c="Commercial Property"/>
              <i n="[Coverage Type].[Coverage Type].&amp;[Workers' Compensation]" c="Workers' Compensation"/>
              <i n="[Coverage Type].[Coverage Type].&amp;[Umbrella]" c="Umbrella"/>
            </range>
          </ranges>
        </level>
      </levels>
      <selections count="1">
        <selection n="[Coverage Type].[Coverage Type].[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Name3" xr10:uid="{C9D50A0A-81D9-49F1-8A57-F64DE2F636C3}" sourceName="[DimDate].[MonthName]">
  <pivotTables>
    <pivotTable tabId="22" name="Retention Ratio by Coverage Type"/>
    <pivotTable tabId="22" name="Retention by Line Type"/>
    <pivotTable tabId="22" name="Retention KPI"/>
    <pivotTable tabId="22" name="Premium Top Brokers No limit"/>
    <pivotTable tabId="22" name="Premium Top States No limit"/>
    <pivotTable tabId="22" name="Account Top Brokers no limit"/>
    <pivotTable tabId="22" name="Account Top States no limit"/>
  </pivotTables>
  <data>
    <olap pivotCacheId="1184132617">
      <levels count="2">
        <level uniqueName="[DimDate].[MonthName].[(All)]" sourceCaption="(All)" count="0"/>
        <level uniqueName="[DimDate].[MonthName].[MonthName]" sourceCaption="MonthName" count="12">
          <ranges>
            <range startItem="0">
              <i n="[DimDate].[MonthName].&amp;[Jan]" c="Jan"/>
              <i n="[DimDate].[MonthName].&amp;[Feb]" c="Feb"/>
              <i n="[DimDate].[MonthName].&amp;[Mar]" c="Mar"/>
              <i n="[DimDate].[MonthName].&amp;[Apr]" c="Apr"/>
              <i n="[DimDate].[MonthName].&amp;[May]" c="May"/>
              <i n="[DimDate].[MonthName].&amp;[Jun]" c="Jun"/>
              <i n="[DimDate].[MonthName].&amp;[Jul]" c="Jul"/>
              <i n="[DimDate].[MonthName].&amp;[Aug]" c="Aug"/>
              <i n="[DimDate].[MonthName].&amp;[Sep]" c="Sep"/>
              <i n="[DimDate].[MonthName].&amp;[Oct]" c="Oct"/>
              <i n="[DimDate].[MonthName].&amp;[Nov]" c="Nov"/>
              <i n="[DimDate].[MonthName].&amp;[Dec]" c="Dec"/>
            </range>
          </ranges>
        </level>
      </levels>
      <selections count="1">
        <selection n="[DimDate].[MonthName].[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derwriter2" xr10:uid="{FD0F63FA-605A-408E-A22B-FF0ACBDBD345}" sourceName="[DimUnderwriter].[Underwriter]">
  <pivotTables>
    <pivotTable tabId="22" name="Retention Ratio by Coverage Type"/>
    <pivotTable tabId="22" name="Retention by Line Type"/>
    <pivotTable tabId="22" name="Monthly Retention Ratio"/>
    <pivotTable tabId="22" name="Retention KPI"/>
    <pivotTable tabId="22" name="Premium Top States No limit"/>
    <pivotTable tabId="22" name="Account Top States no limit"/>
  </pivotTables>
  <data>
    <olap pivotCacheId="1184132617">
      <levels count="2">
        <level uniqueName="[DimUnderwriter].[Underwriter].[(All)]" sourceCaption="(All)" count="0"/>
        <level uniqueName="[DimUnderwriter].[Underwriter].[Underwriter]" sourceCaption="Underwriter" count="20">
          <ranges>
            <range startItem="0">
              <i n="[DimUnderwriter].[Underwriter].&amp;[Alexander Brooks]" c="Alexander Brooks"/>
              <i n="[DimUnderwriter].[Underwriter].&amp;[Amelia Crawford]" c="Amelia Crawford"/>
              <i n="[DimUnderwriter].[Underwriter].&amp;[Ava Montgomery]" c="Ava Montgomery"/>
              <i n="[DimUnderwriter].[Underwriter].&amp;[Benjamin Lawson]" c="Benjamin Lawson"/>
              <i n="[DimUnderwriter].[Underwriter].&amp;[Caleb Anderson]" c="Caleb Anderson"/>
              <i n="[DimUnderwriter].[Underwriter].&amp;[Chloe Reynolds]" c="Chloe Reynolds"/>
              <i n="[DimUnderwriter].[Underwriter].&amp;[Daniel Prescott]" c="Daniel Prescott"/>
              <i n="[DimUnderwriter].[Underwriter].&amp;[Ethan Caldwell]" c="Ethan Caldwell"/>
              <i n="[DimUnderwriter].[Underwriter].&amp;[Isabella Thornton]" c="Isabella Thornton"/>
              <i n="[DimUnderwriter].[Underwriter].&amp;[Lucas Harrington]" c="Lucas Harrington"/>
              <i n="[DimUnderwriter].[Underwriter].&amp;[Mason Whitaker]" c="Mason Whitaker"/>
              <i n="[DimUnderwriter].[Underwriter].&amp;[Mia Richardson]" c="Mia Richardson"/>
              <i n="[DimUnderwriter].[Underwriter].&amp;[Noah Kensington]" c="Noah Kensington"/>
              <i n="[DimUnderwriter].[Underwriter].&amp;[Olivia Hartwell]" c="Olivia Hartwell"/>
              <i n="[DimUnderwriter].[Underwriter].&amp;[Sophia Bennett]" c="Sophia Bennett"/>
              <i n="[DimUnderwriter].[Underwriter].&amp;[Diana White]" c="Diana White" nd="1"/>
              <i n="[DimUnderwriter].[Underwriter].&amp;[Michael Swift]" c="Michael Swift" nd="1"/>
              <i n="[DimUnderwriter].[Underwriter].&amp;[Sarah Conner]" c="Sarah Conner" nd="1"/>
              <i n="[DimUnderwriter].[Underwriter].&amp;[Sidney O'Shea]" c="Sidney O'Shea" nd="1"/>
              <i n="[DimUnderwriter].[Underwriter].&amp;[Taylor Collins]" c="Taylor Collins" nd="1"/>
            </range>
          </ranges>
        </level>
      </levels>
      <selections count="1">
        <selection n="[DimUnderwriter].[Underwriter].[All]"/>
      </selections>
    </olap>
  </data>
  <extLst>
    <x:ext xmlns:x15="http://schemas.microsoft.com/office/spreadsheetml/2010/11/main" uri="{470722E0-AACD-4C17-9CDC-17EF765DBC7E}">
      <x15:slicerCacheHideItemsWithNoData count="1">
        <x15:slicerCacheOlapLevelName uniqueName="[DimUnderwriter].[Underwriter].[Underwriter]" count="5"/>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verage_Type" xr10:uid="{7ECC9F91-7882-434F-A0C9-C159E85FD62C}" sourceName="[Coverage Type].[Coverage Type]">
  <pivotTables>
    <pivotTable tabId="13" name="Overview KPI"/>
    <pivotTable tabId="13" name="Current Book"/>
    <pivotTable tabId="13" name="Top States by Generated Premium"/>
    <pivotTable tabId="13" name="Monthy Premium Change"/>
    <pivotTable tabId="13" name="Top 10 Broker"/>
    <pivotTable tabId="13" name="State by Premium"/>
  </pivotTables>
  <data>
    <olap pivotCacheId="1014819626">
      <levels count="2">
        <level uniqueName="[Coverage Type].[Coverage Type].[(All)]" sourceCaption="(All)" count="0"/>
        <level uniqueName="[Coverage Type].[Coverage Type].[Coverage Type]" sourceCaption="Coverage Type" count="5">
          <ranges>
            <range startItem="0">
              <i n="[Coverage Type].[Coverage Type].&amp;[Commercial Auto]" c="Commercial Auto"/>
              <i n="[Coverage Type].[Coverage Type].&amp;[Commercial General Liability]" c="Commercial General Liability"/>
              <i n="[Coverage Type].[Coverage Type].&amp;[Commercial Property]" c="Commercial Property"/>
              <i n="[Coverage Type].[Coverage Type].&amp;[Umbrella]" c="Umbrella"/>
              <i n="[Coverage Type].[Coverage Type].&amp;[Workers' Compensation]" c="Workers' Compensation"/>
            </range>
          </ranges>
        </level>
      </levels>
      <selections count="1">
        <selection n="[Coverage Type].[Coverage Type].[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e_Category3" xr10:uid="{48C18629-E284-4100-986E-BD846C69A514}" sourceName="[DimLineCat].[Line Category]">
  <pivotTables>
    <pivotTable tabId="22" name="Monthly Retention Ratio"/>
    <pivotTable tabId="22" name="Account Top Brokers no limit"/>
    <pivotTable tabId="22" name="Account Top States no limit"/>
    <pivotTable tabId="22" name="Premium Top Brokers No limit"/>
    <pivotTable tabId="22" name="Premium Top States No limit"/>
    <pivotTable tabId="22" name="Retention KPI"/>
  </pivotTables>
  <data>
    <olap pivotCacheId="1184132617">
      <levels count="2">
        <level uniqueName="[DimLineCat].[Line Category].[(All)]" sourceCaption="(All)" count="0"/>
        <level uniqueName="[DimLineCat].[Line Category].[Line Category]" sourceCaption="Line Category" count="2">
          <ranges>
            <range startItem="0">
              <i n="[DimLineCat].[Line Category].&amp;[PKG]" c="PKG"/>
              <i n="[DimLineCat].[Line Category].&amp;[WC]" c="WC"/>
            </range>
          </ranges>
        </level>
      </levels>
      <selections count="1">
        <selection n="[DimLineCat].[Line Category].[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veage_Type_Display" xr10:uid="{4D4B5AE5-82BA-4728-B486-2CB194089B88}" sourceName="[Coverage Type].[Coveage Type Display]">
  <pivotTables>
    <pivotTable tabId="22" name="Monthly Retention Ratio"/>
    <pivotTable tabId="22" name="Account Top Brokers no limit"/>
    <pivotTable tabId="22" name="Account Top States no limit"/>
    <pivotTable tabId="22" name="Premium Top Brokers No limit"/>
    <pivotTable tabId="22" name="Premium Top States No limit"/>
    <pivotTable tabId="22" name="Retention KPI"/>
  </pivotTables>
  <data>
    <olap pivotCacheId="1184132617">
      <levels count="2">
        <level uniqueName="[Coverage Type].[Coveage Type Display].[(All)]" sourceCaption="(All)" count="0"/>
        <level uniqueName="[Coverage Type].[Coveage Type Display].[Coveage Type Display]" sourceCaption="Coveage Type Display" count="5">
          <ranges>
            <range startItem="0">
              <i n="[Coverage Type].[Coveage Type Display].&amp;[Auto]" c="Auto"/>
              <i n="[Coverage Type].[Coveage Type Display].&amp;[General Liability]" c="General Liability"/>
              <i n="[Coverage Type].[Coveage Type Display].&amp;[Property]" c="Property"/>
              <i n="[Coverage Type].[Coveage Type Display].&amp;[Umbrella]" c="Umbrella"/>
              <i n="[Coverage Type].[Coveage Type Display].&amp;[Workers' Comp]" c="Workers' Comp"/>
            </range>
          </ranges>
        </level>
      </levels>
      <selections count="1">
        <selection n="[Coverage Type].[Coveage Type Display].[All]"/>
      </selections>
    </olap>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verage_Type_for_Hit_Ratio" xr10:uid="{F6854A25-B35D-4BC3-8537-47C2952BEA71}" sourceName="[Coverage Type Helper - Hit Ratio].[Coverage Type for Hit Ratio]">
  <pivotTables>
    <pivotTable tabId="19" name="Monthly Hit Ratio"/>
    <pivotTable tabId="19" name="Monthly Premium Outcome"/>
    <pivotTable tabId="19" name="Helper Pivot"/>
    <pivotTable tabId="19" name="KPI"/>
    <pivotTable tabId="19" name="Lost Reason Insights"/>
    <pivotTable tabId="19" name="State by Hit Ratio"/>
    <pivotTable tabId="19" name="State Insights"/>
    <pivotTable tabId="19" name="State Table 2"/>
    <pivotTable tabId="19" name="Status"/>
    <pivotTable tabId="19" name="Top Brokers"/>
    <pivotTable tabId="19" name="Top Reasons"/>
  </pivotTables>
  <data>
    <olap pivotCacheId="835575872">
      <levels count="2">
        <level uniqueName="[Coverage Type Helper - Hit Ratio].[Coverage Type for Hit Ratio].[(All)]" sourceCaption="(All)" count="0"/>
        <level uniqueName="[Coverage Type Helper - Hit Ratio].[Coverage Type for Hit Ratio].[Coverage Type for Hit Ratio]" sourceCaption="Coverage Type for Hit Ratio" count="4">
          <ranges>
            <range startItem="0">
              <i n="[Coverage Type Helper - Hit Ratio].[Coverage Type for Hit Ratio].&amp;[GL]" c="GL"/>
              <i n="[Coverage Type Helper - Hit Ratio].[Coverage Type for Hit Ratio].&amp;[Property]" c="Property"/>
              <i n="[Coverage Type Helper - Hit Ratio].[Coverage Type for Hit Ratio].&amp;[Auto]" c="Auto"/>
              <i n="[Coverage Type Helper - Hit Ratio].[Coverage Type for Hit Ratio].&amp;[WC]" c="WC"/>
            </range>
          </ranges>
        </level>
      </levels>
      <selections count="1">
        <selection n="[Coverage Type Helper - Hit Ratio].[Coverage Type for Hit Ratio].[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ine Category" xr10:uid="{31AF4A1A-E18A-4CD1-A307-BC562C4D0AA9}" cache="Slicer_Line_Category" caption="Line Category" showCaption="0" level="1" style="SlicerStyleDark1 2 2 3" rowHeight="360000"/>
  <slicer name="MonthName" xr10:uid="{75BB68C0-44B8-48D1-92FE-25D6DCD0E59E}" cache="Slicer_MonthName" caption="MONTH" columnCount="12" showCaption="0" level="1" style="SlicerStyleDark1 2 2" rowHeight="324000"/>
  <slicer name="Coverage Type" xr10:uid="{D9A548CB-690D-41F4-A9FB-D400F7C9D411}" cache="Slicer_Coverage_Type" caption="Coverage Type" showCaption="0" level="1" style="SlicerStyleDark1 2 2 3 2" rowHeight="32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Name 2" xr10:uid="{DCD03CE9-420E-4AE3-8BFB-F458A8B5ACF7}" cache="Slicer_MonthName2" caption="MonthName" columnCount="12" showCaption="0" level="1" style="MainSlicer" rowHeight="324000"/>
  <slicer name="Line Category 2" xr10:uid="{8C2BAD44-B5D2-453E-A8D8-53C262E5148E}" cache="Slicer_Line_Category2" caption="Line Category" columnCount="2" showCaption="0" level="1" style="SlicerStyleDark1 2 2 2 2 2" rowHeight="180000"/>
  <slicer name="Underwriter 1" xr10:uid="{A42219CA-3FA5-49E8-83D6-70E15E311EA0}" cache="Slicer_Underwriter1" caption="UNDERWRITER" columnCount="3" showCaption="0" level="1" style="SlicerStyleDark1 2 2 3 2 2" rowHeight="324000"/>
  <slicer name="Coverage Type 1" xr10:uid="{84E71DCC-4570-4814-AB5D-F2CAFE510AC6}" cache="Slicer_Coverage_Type1" caption="COVERAGE TYPE" columnCount="3" showCaption="0" level="1" style="SlicerStyleDark1 2 2 3 2 2" rowHeight="39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Line Category 1" xr10:uid="{B43AE0A8-5344-40F1-9828-12BF08D41AFF}" cache="Slicer_Line_Category1" caption="LINE CATEGORY" showCaption="0" level="1" style="SlicerStyleDark1 2 2 3 2 3" rowHeight="247650"/>
  <slicer name="Underwriter" xr10:uid="{3DF3A89E-7683-4139-B472-C7CD9D81BB75}" cache="Slicer_Underwriter" caption="UNDERWRITER" columnCount="6" showCaption="0" level="1" style="SlicerStyleDark1 2 2 3 2 3" rowHeight="247650"/>
  <slicer name="MonthName 1" xr10:uid="{20895DA7-1A25-4B47-93BD-CB1DBE6257CE}" cache="Slicer_MonthName1" caption="MONTH" columnCount="12" showCaption="0" level="1" style="MainSlicer 2" rowHeight="288000"/>
  <slicer name="Coverage Type for Hit Ratio" xr10:uid="{0FD1F1D4-3CAF-417A-A363-721EA62C5F92}" cache="Slicer_Coverage_Type_for_Hit_Ratio" caption="Coverage Type for Hit Ratio" columnCount="4" showCaption="0" level="1" style="SlicerStyleDark1 2 2 3 2"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Name 4" xr10:uid="{D5C47F13-E602-4AD2-8207-60EB1A75856D}" cache="Slicer_MonthName3" caption="MonthName" columnCount="12" showCaption="0" level="1" style="MainSlicer" rowHeight="288000"/>
  <slicer name="Underwriter 2" xr10:uid="{E63BEBF5-08DF-440E-8741-BCA863307702}" cache="Slicer_Underwriter2" caption="Underwriter" columnCount="5" showCaption="0" level="1" style="MainSlicer" rowHeight="216000"/>
  <slicer name="Line Category 3" xr10:uid="{AE82D036-9495-42A8-9517-C7B37937D944}" cache="Slicer_Line_Category3" caption="Line Category" columnCount="2" showCaption="0" level="1" style="SlicerStyleDark1 2 2 2" rowHeight="180000"/>
  <slicer name="Coverage Type Display" xr10:uid="{F310A89F-6B4C-4825-B626-CD4CD4672EAD}" cache="Slicer_Coveage_Type_Display" caption="Coverage Type Display" columnCount="5" showCaption="0" level="1" style="SlicerStyleDark1 2 2 2"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A5EF55-416E-44CF-9E94-D2BFE2320396}" name="CurrentBook" displayName="CurrentBook" ref="A1:O3113" totalsRowShown="0">
  <autoFilter ref="A1:O3113" xr:uid="{5341E2A7-3117-4341-9DFF-054F3E57403B}"/>
  <tableColumns count="15">
    <tableColumn id="1" xr3:uid="{781D7B94-2292-4384-AFEA-4219EFA7A4EF}" name="Effective" dataDxfId="128"/>
    <tableColumn id="2" xr3:uid="{FF334B49-0515-448C-9920-A44C436BB60D}" name="Expiration" dataDxfId="127"/>
    <tableColumn id="3" xr3:uid="{0DBBA171-630A-491A-91B9-A21599FCA4F3}" name="Insured ID"/>
    <tableColumn id="4" xr3:uid="{BCF58DC6-7693-4281-AEDB-7C1B9D16D6F9}" name="Insured Name"/>
    <tableColumn id="5" xr3:uid="{D0C62F77-EFF1-47EE-8E2D-EBDA0702F066}" name="Policy ID"/>
    <tableColumn id="6" xr3:uid="{FB2395CE-425D-46BE-9EB5-D916D0E4C220}" name="New/Renewal"/>
    <tableColumn id="7" xr3:uid="{26AA07A0-37B6-4E12-857E-733923652BB6}" name="Coverage Type"/>
    <tableColumn id="8" xr3:uid="{00648906-03BB-4C68-B082-186DC73DF42B}" name="Line Category"/>
    <tableColumn id="9" xr3:uid="{D9CA6945-7491-494B-A203-8DB4D8B7421D}" name="Underwriter"/>
    <tableColumn id="10" xr3:uid="{7252EA8D-2D58-4559-A48F-ECF988CC1E28}" name="Broker ID"/>
    <tableColumn id="11" xr3:uid="{F545A2DC-5D74-420F-86FB-3138286AEB08}" name="Broker Name"/>
    <tableColumn id="12" xr3:uid="{C68C7F89-3BEF-4C9C-B9DC-B676CA106919}" name="Insurance Company"/>
    <tableColumn id="13" xr3:uid="{B7C82E78-D460-44D5-8D8E-53C5B09CCACA}" name="Premium" dataDxfId="126" dataCellStyle="Currency"/>
    <tableColumn id="14" xr3:uid="{DD995D8C-4EDF-48D0-83B7-7BE37EAF07E9}" name="State"/>
    <tableColumn id="15" xr3:uid="{40F14C57-6F7F-4783-871E-949C43BE3A46}" name="Zip"/>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8EC3F0-DBD5-41CB-A771-1840EA87C241}" name="AllPolicies" displayName="AllPolicies" ref="A1:M3190" totalsRowShown="0">
  <autoFilter ref="A1:M3190" xr:uid="{BF3BC119-2951-45BB-B9FD-0CB486D52202}"/>
  <tableColumns count="13">
    <tableColumn id="1" xr3:uid="{CC9AD808-B8D4-46F4-BD26-9751C07DEF1E}" name="Effective" dataDxfId="124"/>
    <tableColumn id="2" xr3:uid="{815FAEE0-91FB-4795-9A26-69BDFD20A281}" name="Expiration" dataDxfId="123"/>
    <tableColumn id="3" xr3:uid="{22EC40D5-BEBF-4F50-982D-60F7305B7075}" name="Insured ID"/>
    <tableColumn id="4" xr3:uid="{E5BCEB50-C805-497F-BCEF-A7F446974A33}" name="Insured Name"/>
    <tableColumn id="5" xr3:uid="{0CCF5BEE-EF8B-4C3E-845D-BF03F4DABC8A}" name="Coverage Type"/>
    <tableColumn id="6" xr3:uid="{5ACF3F9C-71F7-4A8A-9463-0D96B46A3EEB}" name="Line Category"/>
    <tableColumn id="7" xr3:uid="{BE562BEE-2352-4CEA-8E3A-E79A06AFAEE5}" name="Policy ID"/>
    <tableColumn id="8" xr3:uid="{10766233-3CA2-4FC8-B21D-53E96CCF80A2}" name="State"/>
    <tableColumn id="9" xr3:uid="{6CE29990-0464-4EA0-B1B3-3C3DBA8EC711}" name="Broker ID"/>
    <tableColumn id="10" xr3:uid="{8623DFB2-088C-45EC-9224-42C5105E4D0F}" name="Broker Name"/>
    <tableColumn id="11" xr3:uid="{D1D3D40B-50B6-4D3B-88FB-2A0F039472F9}" name="Underwriter"/>
    <tableColumn id="12" xr3:uid="{54340BB5-38E8-4AFB-80E3-E8F48D393A02}" name="Premium" dataDxfId="122" dataCellStyle="Currency"/>
    <tableColumn id="13" xr3:uid="{0BC8580C-DDB2-4DE8-9755-F3D4C7DC4D52}" name="Insurance Company"/>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8ABED5-3C1E-45AB-BF4B-F91C1E403964}" name="PreviousYearAllPolicies" displayName="PreviousYearAllPolicies" ref="A1:M3303" totalsRowShown="0" headerRowDxfId="119" dataDxfId="117" headerRowBorderDxfId="118" tableBorderDxfId="116" totalsRowBorderDxfId="115">
  <autoFilter ref="A1:M3303" xr:uid="{5A8ABED5-3C1E-45AB-BF4B-F91C1E403964}"/>
  <tableColumns count="13">
    <tableColumn id="1" xr3:uid="{C35E2250-1AEE-4D87-9EF8-BE915936EDD1}" name="Effective" dataDxfId="114"/>
    <tableColumn id="2" xr3:uid="{BB507389-204E-4F53-A8B4-8C81D48FD87E}" name="Expiration" dataDxfId="113"/>
    <tableColumn id="3" xr3:uid="{F6557A6D-E921-4FF8-99C9-67ED228C8F48}" name="Insured ID" dataDxfId="112"/>
    <tableColumn id="4" xr3:uid="{942958EE-3164-4355-A619-D637D8B7B676}" name="Insured Name" dataDxfId="111"/>
    <tableColumn id="5" xr3:uid="{4530AACE-8CA2-465F-A77A-4998065C6809}" name="Coverage Type" dataDxfId="110"/>
    <tableColumn id="6" xr3:uid="{981EA6F5-52DE-43C8-B9D4-11ABC10EB12C}" name="Line Category" dataDxfId="109"/>
    <tableColumn id="7" xr3:uid="{124C766D-0219-475D-BA53-0FEF4496DDF7}" name="Policy ID" dataDxfId="108"/>
    <tableColumn id="8" xr3:uid="{F68E1E43-83DE-469B-9DFF-3E40C1576224}" name="State" dataDxfId="107"/>
    <tableColumn id="9" xr3:uid="{49DFF896-4E2E-4131-8E73-AA5654CB86A7}" name="Broker ID" dataDxfId="106"/>
    <tableColumn id="10" xr3:uid="{401972C3-1621-4DD8-BE28-A75DB3326C13}" name="Broker Name" dataDxfId="105"/>
    <tableColumn id="11" xr3:uid="{585DAD96-B8F8-4A10-8D4F-816FA3468A40}" name="Underwriter" dataDxfId="104"/>
    <tableColumn id="12" xr3:uid="{0C93019C-9A4B-486F-897D-BC204E8B73C1}" name="Premium" dataDxfId="103"/>
    <tableColumn id="13" xr3:uid="{B93AB1A2-67C0-49D5-A62C-F80DFC34202E}" name="Insurance Company" dataDxfId="102"/>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D42508-B2AA-4A97-941A-C336CB0AE9C6}" name="AllLosses" displayName="AllLosses" ref="A1:N620" totalsRowShown="0">
  <autoFilter ref="A1:N620" xr:uid="{F0E6DB12-D168-43EA-BEEC-E5D335BDA843}"/>
  <tableColumns count="14">
    <tableColumn id="1" xr3:uid="{5B848400-7F76-4AC4-BAB9-69462DF7EBCC}" name="Effective" dataDxfId="97"/>
    <tableColumn id="2" xr3:uid="{5DA14D89-4E92-4B22-8A9C-436C41A25B08}" name="Expiration" dataDxfId="96"/>
    <tableColumn id="3" xr3:uid="{C90173E2-A12D-4E23-ABD1-D6FF8A8898F1}" name="Insured ID"/>
    <tableColumn id="4" xr3:uid="{477DA140-F14B-4592-ABC1-6EEAE2C857C3}" name="Insured Name"/>
    <tableColumn id="5" xr3:uid="{713A632D-6304-4164-874B-BC8021768087}" name="Policy ID"/>
    <tableColumn id="14" xr3:uid="{C4F71833-AC4F-4EDB-819E-F76B9A106030}" name="Coverage Type" dataDxfId="95"/>
    <tableColumn id="6" xr3:uid="{F18A6CE4-A948-4EBE-8D40-6FA146B4C7F0}" name="Line Category"/>
    <tableColumn id="7" xr3:uid="{84335F06-D760-4386-93AA-1261F2498C70}" name="State"/>
    <tableColumn id="8" xr3:uid="{38EFEA5D-88A4-4B8E-BAF5-706FDE274B6C}" name="Broker ID"/>
    <tableColumn id="9" xr3:uid="{EBA79A42-340E-4026-BB65-E20B6AFCE202}" name="Broker Name"/>
    <tableColumn id="10" xr3:uid="{A28DA7CC-8384-4F8E-A468-CCCA3ADFB39A}" name="Underwriter"/>
    <tableColumn id="11" xr3:uid="{FF7FFBC9-954A-492F-9501-3DEA355AB2EA}" name="Claim #"/>
    <tableColumn id="12" xr3:uid="{69EBD49D-8905-437C-B54F-DAFA14E53A98}" name="Loss Date" dataDxfId="94" dataCellStyle="Currency"/>
    <tableColumn id="13" xr3:uid="{4E9E3D60-D1CB-497B-9C39-D528EAD1C5F7}" name="Total Incurred" dataDxfId="93" dataCellStyle="Currency"/>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095DC9E-7445-4539-A45A-865D1C09FF33}" name="PKGRenewalPremiums" displayName="PKGRenewalPremiums" ref="A1:N2650" totalsRowShown="0">
  <autoFilter ref="A1:N2650" xr:uid="{C02091ED-D1A0-4CD6-A9CA-AB14EE29EA32}"/>
  <tableColumns count="14">
    <tableColumn id="1" xr3:uid="{2F2BF9F8-C305-4AED-BD17-2A075B493F31}" name="Effective" dataDxfId="92"/>
    <tableColumn id="2" xr3:uid="{48B6634D-5654-43FB-A7B8-D3A49C5AAAFE}" name="Expiration" dataDxfId="91"/>
    <tableColumn id="3" xr3:uid="{38747277-534E-4E0E-83A3-A335DDD23CE3}" name="Insured ID"/>
    <tableColumn id="4" xr3:uid="{A0B70C5B-BC67-414B-918E-8C422BE866D0}" name="Insured Name"/>
    <tableColumn id="5" xr3:uid="{30FFF9B8-972D-4B49-840E-840DB31E7573}" name="Coverage Type"/>
    <tableColumn id="6" xr3:uid="{3B1E5878-8A72-4D11-9B15-E9324B3FF8BC}" name="Line Category"/>
    <tableColumn id="7" xr3:uid="{6BABD753-83BA-4B98-806E-8E34772A240D}" name="Policy ID"/>
    <tableColumn id="8" xr3:uid="{7ABFE58C-188F-4293-A938-6210EB9AEE62}" name="Bound"/>
    <tableColumn id="9" xr3:uid="{7E841781-B7D1-468D-B302-237BE7E5125D}" name="Broker ID"/>
    <tableColumn id="10" xr3:uid="{B4AA6611-B820-49AF-A010-44839F35C647}" name="Broker Name"/>
    <tableColumn id="11" xr3:uid="{B22F2B4A-7484-42B4-8A60-F16A650BA908}" name="Renewal Premium" dataDxfId="90" dataCellStyle="Currency"/>
    <tableColumn id="12" xr3:uid="{C78837EA-EF25-43DA-BDEB-7A30A90EB802}" name="Expiring Premium" dataDxfId="89" dataCellStyle="Currency"/>
    <tableColumn id="13" xr3:uid="{A7CF9729-6F17-4FCC-B48B-4736CB22815F}" name="Underwriter"/>
    <tableColumn id="14" xr3:uid="{C4F246C7-48B9-4397-B773-1079B01C85E9}" name="State"/>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2BD727F-59AB-4A2E-802E-C066652C070D}" name="PKGRenewalAccounts" displayName="PKGRenewalAccounts" ref="A1:N889" totalsRowShown="0">
  <autoFilter ref="A1:N889" xr:uid="{60ABA853-C511-4CDD-8583-15A8CAFD67C5}"/>
  <tableColumns count="14">
    <tableColumn id="1" xr3:uid="{E4788CF8-E1C6-4E61-BDD4-88DBA6F9729C}" name="Effective" dataDxfId="88"/>
    <tableColumn id="2" xr3:uid="{A881B647-0145-48BB-A4F0-55D6527495E4}" name="Expiration" dataDxfId="87"/>
    <tableColumn id="3" xr3:uid="{92CD493A-07D3-486E-9494-EC36D965CE7D}" name="Insured ID"/>
    <tableColumn id="4" xr3:uid="{96D32C37-E489-4B77-B748-B0E964E54D93}" name="Insured Name"/>
    <tableColumn id="5" xr3:uid="{6432804F-09EC-481B-AA8E-CF3B0F7B2ED0}" name="Coverage Type"/>
    <tableColumn id="6" xr3:uid="{0A0A43FF-8D58-49D4-AFE6-F24A7711C9A4}" name="Line Category"/>
    <tableColumn id="7" xr3:uid="{E3C91180-5DD2-4374-8917-2FBA44BF0696}" name="Policy ID"/>
    <tableColumn id="8" xr3:uid="{81AE97CC-2073-4175-AE80-62E923DFE3B1}" name="Bound"/>
    <tableColumn id="9" xr3:uid="{652E9457-6F3B-407C-B3D4-1A47B8B5887D}" name="Lost Reason"/>
    <tableColumn id="10" xr3:uid="{3E1E24E8-5D6C-4DD5-BDB8-DFC645573818}" name="Competitor Lost Biz To"/>
    <tableColumn id="11" xr3:uid="{17955533-21CF-43BD-ADFA-385837113900}" name="Broker ID"/>
    <tableColumn id="12" xr3:uid="{3AE39C72-7A31-4EF5-AB9E-42B65AF22422}" name="Broker Name"/>
    <tableColumn id="13" xr3:uid="{59A05435-2492-4B63-945E-F956A04E3D28}" name="Underwriter"/>
    <tableColumn id="14" xr3:uid="{147E1ACF-1166-47EE-89D4-E63DD686F919}" name="State"/>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ADC4D18-0E8A-43DF-A714-0B4DA87AE027}" name="WCRenewal" displayName="WCRenewal" ref="A1:M296" totalsRowShown="0">
  <autoFilter ref="A1:M296" xr:uid="{D46D111D-BBA1-44E9-9932-565B33C3F82C}"/>
  <tableColumns count="13">
    <tableColumn id="1" xr3:uid="{23F53A8A-D968-427D-B702-73E0CA64E551}" name="Effective" dataDxfId="86"/>
    <tableColumn id="2" xr3:uid="{4F8C5DE2-62CD-4CB2-8B3C-EAFDF1951CC1}" name="Insured ID"/>
    <tableColumn id="3" xr3:uid="{1E851D03-E2B0-4B55-9701-8989620C26AC}" name="Insured Name"/>
    <tableColumn id="4" xr3:uid="{4EF73B61-11F2-46F9-A1DF-2DA32A1228E3}" name="Policy ID"/>
    <tableColumn id="5" xr3:uid="{AE505DB6-0C02-4CD5-A41F-8CDA3C460C03}" name="Coverage Type"/>
    <tableColumn id="6" xr3:uid="{DAB9CCB2-3F5B-47C0-BA2F-9A1C57819AAB}" name="Line Category"/>
    <tableColumn id="7" xr3:uid="{34463C0D-A82A-4457-82E5-3CB96744003A}" name="State"/>
    <tableColumn id="8" xr3:uid="{381328EA-BB8E-4914-8518-D49CE7B6CFA9}" name="Broker ID"/>
    <tableColumn id="9" xr3:uid="{2BB539D8-4AC8-44AB-9CEE-8DB2C07673F0}" name="Broker Name"/>
    <tableColumn id="10" xr3:uid="{56078C4F-4559-45DA-BE7A-04E2460B88E5}" name="Bound"/>
    <tableColumn id="11" xr3:uid="{9019D2F0-CA18-4422-9BE9-641AFDE8E0DC}" name="Renewal Premium" dataDxfId="85" dataCellStyle="Currency"/>
    <tableColumn id="12" xr3:uid="{1C6F087F-E2D2-42D7-9C26-46666377EF36}" name="Expiring Premium" dataDxfId="84" dataCellStyle="Currency"/>
    <tableColumn id="13" xr3:uid="{E44F7121-23A9-48A5-9968-93416C733F0B}" name="Underwriter" dataDxfId="83"/>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967DFFC-0879-4CFE-8AF8-FDF72AC79DBC}" name="NewBusiness" displayName="NewBusiness" ref="A1:M1283" totalsRowShown="0">
  <autoFilter ref="A1:M1283" xr:uid="{00FBCB7A-903C-4BE3-820B-B618FA8B7E5C}"/>
  <tableColumns count="13">
    <tableColumn id="1" xr3:uid="{A2C69734-AC15-41B3-84B8-63D9996B5CC4}" name="Effective" dataDxfId="82"/>
    <tableColumn id="2" xr3:uid="{686204FA-8183-42F6-A1C2-682701C3942A}" name="Insured ID"/>
    <tableColumn id="3" xr3:uid="{CD5F7E4D-952C-4C8B-8B01-E07B6BAE5FE5}" name="Insured Name"/>
    <tableColumn id="4" xr3:uid="{FB169901-A280-4FF6-A9B4-E8AAE0B9804A}" name="State"/>
    <tableColumn id="5" xr3:uid="{78FB40F1-402D-4325-A903-D96B01501B74}" name="Broker ID"/>
    <tableColumn id="6" xr3:uid="{9F1D7DF5-FEFD-47D3-BCB2-3B7429EB6752}" name="Broker Name"/>
    <tableColumn id="17" xr3:uid="{B123ABF9-C11F-44A5-9142-26E76CC00194}" name="Coverage Type"/>
    <tableColumn id="8" xr3:uid="{9420B6F0-9D55-40FF-9F3F-E7A54B0160CD}" name="Line Category"/>
    <tableColumn id="9" xr3:uid="{3F8DA479-A5E5-433F-8D63-A5C8EBD1FE5D}" name="Underwriter"/>
    <tableColumn id="10" xr3:uid="{9C256BE3-4D2F-4B1C-80A0-C627E5B5911B}" name="Status"/>
    <tableColumn id="11" xr3:uid="{535CBC68-0829-44D5-9985-3F57778990C7}" name="Declined Reason or Not Written Reason"/>
    <tableColumn id="12" xr3:uid="{75A52CC2-18F0-48F9-98ED-1620B0F1F9A9}" name="Rated Premium" dataDxfId="81" dataCellStyle="Currency"/>
    <tableColumn id="13" xr3:uid="{E3AE0996-6458-47BC-A7FA-CEEF6002BFFA}" name="Sold Premium" dataDxfId="80" dataCellStyle="Currency"/>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18BC6D0-B9E5-4BE0-AA4B-F64772BDE279}" name="StatePremiumHelper" displayName="StatePremiumHelper" ref="D39:E88" totalsRowShown="0" headerRowDxfId="67" headerRowBorderDxfId="66">
  <autoFilter ref="D39:E88" xr:uid="{818BC6D0-B9E5-4BE0-AA4B-F64772BDE279}"/>
  <tableColumns count="2">
    <tableColumn id="1" xr3:uid="{C0AE8869-4120-42D9-A027-56C2595C8A05}" name="State" dataDxfId="65">
      <calculatedColumnFormula>A40</calculatedColumnFormula>
    </tableColumn>
    <tableColumn id="2" xr3:uid="{57DC1636-13F6-405A-82F4-3202CE7D1144}" name="Total Premium" dataDxfId="64">
      <calculatedColumnFormula>B40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8" Type="http://schemas.openxmlformats.org/officeDocument/2006/relationships/pivotTable" Target="../pivotTables/pivotTable16.xml"/><Relationship Id="rId3" Type="http://schemas.openxmlformats.org/officeDocument/2006/relationships/pivotTable" Target="../pivotTables/pivotTable11.xml"/><Relationship Id="rId7" Type="http://schemas.openxmlformats.org/officeDocument/2006/relationships/pivotTable" Target="../pivotTables/pivotTable15.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24.xml"/><Relationship Id="rId3" Type="http://schemas.openxmlformats.org/officeDocument/2006/relationships/pivotTable" Target="../pivotTables/pivotTable19.xml"/><Relationship Id="rId7" Type="http://schemas.openxmlformats.org/officeDocument/2006/relationships/pivotTable" Target="../pivotTables/pivotTable23.xml"/><Relationship Id="rId12" Type="http://schemas.openxmlformats.org/officeDocument/2006/relationships/pivotTable" Target="../pivotTables/pivotTable28.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ivotTable" Target="../pivotTables/pivotTable22.xml"/><Relationship Id="rId11" Type="http://schemas.openxmlformats.org/officeDocument/2006/relationships/pivotTable" Target="../pivotTables/pivotTable27.xml"/><Relationship Id="rId5" Type="http://schemas.openxmlformats.org/officeDocument/2006/relationships/pivotTable" Target="../pivotTables/pivotTable21.xml"/><Relationship Id="rId10" Type="http://schemas.openxmlformats.org/officeDocument/2006/relationships/pivotTable" Target="../pivotTables/pivotTable26.xml"/><Relationship Id="rId4" Type="http://schemas.openxmlformats.org/officeDocument/2006/relationships/pivotTable" Target="../pivotTables/pivotTable20.xml"/><Relationship Id="rId9" Type="http://schemas.openxmlformats.org/officeDocument/2006/relationships/pivotTable" Target="../pivotTables/pivotTable25.xml"/></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36.xml"/><Relationship Id="rId13" Type="http://schemas.openxmlformats.org/officeDocument/2006/relationships/pivotTable" Target="../pivotTables/pivotTable41.xml"/><Relationship Id="rId3" Type="http://schemas.openxmlformats.org/officeDocument/2006/relationships/pivotTable" Target="../pivotTables/pivotTable31.xml"/><Relationship Id="rId7" Type="http://schemas.openxmlformats.org/officeDocument/2006/relationships/pivotTable" Target="../pivotTables/pivotTable35.xml"/><Relationship Id="rId12" Type="http://schemas.openxmlformats.org/officeDocument/2006/relationships/pivotTable" Target="../pivotTables/pivotTable40.xml"/><Relationship Id="rId2" Type="http://schemas.openxmlformats.org/officeDocument/2006/relationships/pivotTable" Target="../pivotTables/pivotTable30.xml"/><Relationship Id="rId1" Type="http://schemas.openxmlformats.org/officeDocument/2006/relationships/pivotTable" Target="../pivotTables/pivotTable29.xml"/><Relationship Id="rId6" Type="http://schemas.openxmlformats.org/officeDocument/2006/relationships/pivotTable" Target="../pivotTables/pivotTable34.xml"/><Relationship Id="rId11" Type="http://schemas.openxmlformats.org/officeDocument/2006/relationships/pivotTable" Target="../pivotTables/pivotTable39.xml"/><Relationship Id="rId5" Type="http://schemas.openxmlformats.org/officeDocument/2006/relationships/pivotTable" Target="../pivotTables/pivotTable33.xml"/><Relationship Id="rId10" Type="http://schemas.openxmlformats.org/officeDocument/2006/relationships/pivotTable" Target="../pivotTables/pivotTable38.xml"/><Relationship Id="rId4" Type="http://schemas.openxmlformats.org/officeDocument/2006/relationships/pivotTable" Target="../pivotTables/pivotTable32.xml"/><Relationship Id="rId9" Type="http://schemas.openxmlformats.org/officeDocument/2006/relationships/pivotTable" Target="../pivotTables/pivotTable37.xml"/><Relationship Id="rId14"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1E2A7-3117-4341-9DFF-054F3E57403B}">
  <sheetPr codeName="Sheet1"/>
  <dimension ref="A1:O3113"/>
  <sheetViews>
    <sheetView showGridLines="0" zoomScaleNormal="100" workbookViewId="0"/>
  </sheetViews>
  <sheetFormatPr defaultColWidth="10.33203125" defaultRowHeight="14.4"/>
  <cols>
    <col min="1" max="1" width="11.33203125" customWidth="1"/>
    <col min="2" max="2" width="12.33203125" customWidth="1"/>
    <col min="3" max="3" width="12.44140625" customWidth="1"/>
    <col min="4" max="4" width="46.33203125" bestFit="1" customWidth="1"/>
    <col min="5" max="5" width="15.33203125" bestFit="1" customWidth="1"/>
    <col min="6" max="6" width="15.5546875" customWidth="1"/>
    <col min="7" max="7" width="26.88671875" bestFit="1" customWidth="1"/>
    <col min="8" max="8" width="15.5546875" customWidth="1"/>
    <col min="9" max="9" width="16.6640625" bestFit="1" customWidth="1"/>
    <col min="10" max="10" width="11.44140625" customWidth="1"/>
    <col min="11" max="11" width="29.109375" bestFit="1" customWidth="1"/>
    <col min="12" max="12" width="37" bestFit="1" customWidth="1"/>
    <col min="13" max="13" width="14.33203125" style="3" bestFit="1" customWidth="1"/>
    <col min="14" max="14" width="7.88671875" customWidth="1"/>
    <col min="15" max="15" width="6" bestFit="1" customWidth="1"/>
  </cols>
  <sheetData>
    <row r="1" spans="1:15">
      <c r="A1" s="1" t="s">
        <v>4561</v>
      </c>
      <c r="B1" t="s">
        <v>4562</v>
      </c>
      <c r="C1" t="s">
        <v>4563</v>
      </c>
      <c r="D1" t="s">
        <v>0</v>
      </c>
      <c r="E1" t="s">
        <v>1</v>
      </c>
      <c r="F1" t="s">
        <v>2</v>
      </c>
      <c r="G1" t="s">
        <v>3</v>
      </c>
      <c r="H1" t="s">
        <v>4</v>
      </c>
      <c r="I1" t="s">
        <v>5</v>
      </c>
      <c r="J1" t="s">
        <v>6</v>
      </c>
      <c r="K1" t="s">
        <v>7</v>
      </c>
      <c r="L1" t="s">
        <v>8</v>
      </c>
      <c r="M1" s="3" t="s">
        <v>9</v>
      </c>
      <c r="N1" t="s">
        <v>10</v>
      </c>
      <c r="O1" t="s">
        <v>11</v>
      </c>
    </row>
    <row r="2" spans="1:15">
      <c r="A2" s="1">
        <v>45677</v>
      </c>
      <c r="B2" s="1">
        <v>46042</v>
      </c>
      <c r="C2" t="s">
        <v>4564</v>
      </c>
      <c r="D2" t="s">
        <v>12</v>
      </c>
      <c r="E2" t="s">
        <v>13</v>
      </c>
      <c r="F2" t="s">
        <v>14</v>
      </c>
      <c r="G2" t="s">
        <v>15</v>
      </c>
      <c r="H2" t="s">
        <v>16</v>
      </c>
      <c r="I2" t="s">
        <v>48</v>
      </c>
      <c r="J2" t="s">
        <v>18</v>
      </c>
      <c r="K2" t="s">
        <v>19</v>
      </c>
      <c r="L2" t="s">
        <v>20</v>
      </c>
      <c r="M2" s="3">
        <v>3458</v>
      </c>
      <c r="N2" t="s">
        <v>21</v>
      </c>
      <c r="O2">
        <v>10454</v>
      </c>
    </row>
    <row r="3" spans="1:15">
      <c r="A3" s="1">
        <v>45677</v>
      </c>
      <c r="B3" s="1">
        <v>46042</v>
      </c>
      <c r="C3" t="s">
        <v>4564</v>
      </c>
      <c r="D3" t="s">
        <v>12</v>
      </c>
      <c r="E3" t="s">
        <v>22</v>
      </c>
      <c r="F3" t="s">
        <v>14</v>
      </c>
      <c r="G3" t="s">
        <v>661</v>
      </c>
      <c r="H3" t="s">
        <v>16</v>
      </c>
      <c r="I3" t="s">
        <v>48</v>
      </c>
      <c r="J3" t="s">
        <v>18</v>
      </c>
      <c r="K3" t="s">
        <v>19</v>
      </c>
      <c r="L3" t="s">
        <v>23</v>
      </c>
      <c r="M3" s="3">
        <v>14046</v>
      </c>
      <c r="N3" t="s">
        <v>21</v>
      </c>
      <c r="O3">
        <v>10454</v>
      </c>
    </row>
    <row r="4" spans="1:15">
      <c r="A4" s="1">
        <v>45677</v>
      </c>
      <c r="B4" s="1">
        <v>46042</v>
      </c>
      <c r="C4" t="s">
        <v>4565</v>
      </c>
      <c r="D4" t="s">
        <v>24</v>
      </c>
      <c r="E4" t="s">
        <v>25</v>
      </c>
      <c r="F4" t="s">
        <v>14</v>
      </c>
      <c r="G4" t="s">
        <v>661</v>
      </c>
      <c r="H4" t="s">
        <v>16</v>
      </c>
      <c r="I4" t="s">
        <v>26</v>
      </c>
      <c r="J4" t="s">
        <v>27</v>
      </c>
      <c r="K4" t="s">
        <v>28</v>
      </c>
      <c r="L4" t="s">
        <v>29</v>
      </c>
      <c r="M4" s="3">
        <v>212704</v>
      </c>
      <c r="N4" t="s">
        <v>30</v>
      </c>
      <c r="O4">
        <v>37115</v>
      </c>
    </row>
    <row r="5" spans="1:15">
      <c r="A5" s="1">
        <v>45677</v>
      </c>
      <c r="B5" s="1">
        <v>46042</v>
      </c>
      <c r="C5" t="s">
        <v>4565</v>
      </c>
      <c r="D5" t="s">
        <v>24</v>
      </c>
      <c r="E5" t="s">
        <v>31</v>
      </c>
      <c r="F5" t="s">
        <v>14</v>
      </c>
      <c r="G5" t="s">
        <v>32</v>
      </c>
      <c r="H5" t="s">
        <v>16</v>
      </c>
      <c r="I5" t="s">
        <v>26</v>
      </c>
      <c r="J5" t="s">
        <v>27</v>
      </c>
      <c r="K5" t="s">
        <v>28</v>
      </c>
      <c r="L5" t="s">
        <v>20</v>
      </c>
      <c r="M5" s="3">
        <v>86592</v>
      </c>
      <c r="N5" t="s">
        <v>30</v>
      </c>
      <c r="O5">
        <v>37115</v>
      </c>
    </row>
    <row r="6" spans="1:15">
      <c r="A6" s="1">
        <v>45677</v>
      </c>
      <c r="B6" s="1">
        <v>46042</v>
      </c>
      <c r="C6" t="s">
        <v>4565</v>
      </c>
      <c r="D6" t="s">
        <v>24</v>
      </c>
      <c r="E6" t="s">
        <v>33</v>
      </c>
      <c r="F6" t="s">
        <v>14</v>
      </c>
      <c r="G6" t="s">
        <v>34</v>
      </c>
      <c r="H6" t="s">
        <v>16</v>
      </c>
      <c r="I6" t="s">
        <v>26</v>
      </c>
      <c r="J6" t="s">
        <v>27</v>
      </c>
      <c r="K6" t="s">
        <v>28</v>
      </c>
      <c r="L6" t="s">
        <v>35</v>
      </c>
      <c r="M6" s="3">
        <v>30800</v>
      </c>
      <c r="N6" t="s">
        <v>30</v>
      </c>
      <c r="O6">
        <v>37115</v>
      </c>
    </row>
    <row r="7" spans="1:15">
      <c r="A7" s="1">
        <v>45677</v>
      </c>
      <c r="B7" s="1">
        <v>46042</v>
      </c>
      <c r="C7" t="s">
        <v>4565</v>
      </c>
      <c r="D7" t="s">
        <v>24</v>
      </c>
      <c r="E7" t="s">
        <v>36</v>
      </c>
      <c r="F7" t="s">
        <v>14</v>
      </c>
      <c r="G7" t="s">
        <v>15</v>
      </c>
      <c r="H7" t="s">
        <v>16</v>
      </c>
      <c r="I7" t="s">
        <v>26</v>
      </c>
      <c r="J7" t="s">
        <v>27</v>
      </c>
      <c r="K7" t="s">
        <v>28</v>
      </c>
      <c r="L7" t="s">
        <v>29</v>
      </c>
      <c r="M7" s="3">
        <v>6210</v>
      </c>
      <c r="N7" t="s">
        <v>30</v>
      </c>
      <c r="O7">
        <v>37115</v>
      </c>
    </row>
    <row r="8" spans="1:15">
      <c r="A8" s="1">
        <v>45678</v>
      </c>
      <c r="B8" s="1">
        <v>46043</v>
      </c>
      <c r="C8" t="s">
        <v>4566</v>
      </c>
      <c r="D8" t="s">
        <v>37</v>
      </c>
      <c r="E8" t="s">
        <v>38</v>
      </c>
      <c r="F8" t="s">
        <v>39</v>
      </c>
      <c r="G8" t="s">
        <v>661</v>
      </c>
      <c r="H8" t="s">
        <v>16</v>
      </c>
      <c r="I8" t="s">
        <v>304</v>
      </c>
      <c r="J8" t="s">
        <v>41</v>
      </c>
      <c r="K8" t="s">
        <v>42</v>
      </c>
      <c r="L8" t="s">
        <v>23</v>
      </c>
      <c r="M8" s="3">
        <v>59372</v>
      </c>
      <c r="N8" t="s">
        <v>43</v>
      </c>
      <c r="O8">
        <v>33469</v>
      </c>
    </row>
    <row r="9" spans="1:15">
      <c r="A9" s="1">
        <v>45678</v>
      </c>
      <c r="B9" s="1">
        <v>46043</v>
      </c>
      <c r="C9" t="s">
        <v>4566</v>
      </c>
      <c r="D9" t="s">
        <v>37</v>
      </c>
      <c r="E9" t="s">
        <v>44</v>
      </c>
      <c r="F9" t="s">
        <v>39</v>
      </c>
      <c r="G9" t="s">
        <v>15</v>
      </c>
      <c r="H9" t="s">
        <v>16</v>
      </c>
      <c r="I9" t="s">
        <v>304</v>
      </c>
      <c r="J9" t="s">
        <v>41</v>
      </c>
      <c r="K9" t="s">
        <v>42</v>
      </c>
      <c r="L9" t="s">
        <v>20</v>
      </c>
      <c r="M9" s="3">
        <v>2422</v>
      </c>
      <c r="N9" t="s">
        <v>43</v>
      </c>
      <c r="O9">
        <v>33469</v>
      </c>
    </row>
    <row r="10" spans="1:15">
      <c r="A10" s="1">
        <v>45678</v>
      </c>
      <c r="B10" s="1">
        <v>46043</v>
      </c>
      <c r="C10" t="s">
        <v>4566</v>
      </c>
      <c r="D10" t="s">
        <v>37</v>
      </c>
      <c r="E10" t="s">
        <v>45</v>
      </c>
      <c r="F10" t="s">
        <v>39</v>
      </c>
      <c r="G10" t="s">
        <v>32</v>
      </c>
      <c r="H10" t="s">
        <v>16</v>
      </c>
      <c r="I10" t="s">
        <v>304</v>
      </c>
      <c r="J10" t="s">
        <v>41</v>
      </c>
      <c r="K10" t="s">
        <v>42</v>
      </c>
      <c r="L10" t="s">
        <v>20</v>
      </c>
      <c r="M10" s="3">
        <v>3614</v>
      </c>
      <c r="N10" t="s">
        <v>43</v>
      </c>
      <c r="O10">
        <v>33469</v>
      </c>
    </row>
    <row r="11" spans="1:15">
      <c r="A11" s="1">
        <v>45678</v>
      </c>
      <c r="B11" s="1">
        <v>46043</v>
      </c>
      <c r="C11" t="s">
        <v>4567</v>
      </c>
      <c r="D11" t="s">
        <v>46</v>
      </c>
      <c r="E11" t="s">
        <v>47</v>
      </c>
      <c r="F11" t="s">
        <v>14</v>
      </c>
      <c r="G11" t="s">
        <v>15</v>
      </c>
      <c r="H11" t="s">
        <v>16</v>
      </c>
      <c r="I11" t="s">
        <v>48</v>
      </c>
      <c r="J11" t="s">
        <v>49</v>
      </c>
      <c r="K11" t="s">
        <v>50</v>
      </c>
      <c r="L11" t="s">
        <v>20</v>
      </c>
      <c r="M11" s="3">
        <v>4477</v>
      </c>
      <c r="N11" t="s">
        <v>51</v>
      </c>
      <c r="O11">
        <v>7928</v>
      </c>
    </row>
    <row r="12" spans="1:15">
      <c r="A12" s="1">
        <v>45678</v>
      </c>
      <c r="B12" s="1">
        <v>46043</v>
      </c>
      <c r="C12" t="s">
        <v>4567</v>
      </c>
      <c r="D12" t="s">
        <v>46</v>
      </c>
      <c r="E12" t="s">
        <v>52</v>
      </c>
      <c r="F12" t="s">
        <v>14</v>
      </c>
      <c r="G12" t="s">
        <v>34</v>
      </c>
      <c r="H12" t="s">
        <v>16</v>
      </c>
      <c r="I12" t="s">
        <v>48</v>
      </c>
      <c r="J12" t="s">
        <v>49</v>
      </c>
      <c r="K12" t="s">
        <v>50</v>
      </c>
      <c r="L12" t="s">
        <v>20</v>
      </c>
      <c r="M12" s="3">
        <v>17213</v>
      </c>
      <c r="N12" t="s">
        <v>51</v>
      </c>
      <c r="O12">
        <v>7928</v>
      </c>
    </row>
    <row r="13" spans="1:15">
      <c r="A13" s="1">
        <v>45678</v>
      </c>
      <c r="B13" s="1">
        <v>46043</v>
      </c>
      <c r="C13" t="s">
        <v>4567</v>
      </c>
      <c r="D13" t="s">
        <v>46</v>
      </c>
      <c r="E13" t="s">
        <v>53</v>
      </c>
      <c r="F13" t="s">
        <v>14</v>
      </c>
      <c r="G13" t="s">
        <v>54</v>
      </c>
      <c r="H13" t="s">
        <v>55</v>
      </c>
      <c r="I13" t="s">
        <v>48</v>
      </c>
      <c r="J13" t="s">
        <v>49</v>
      </c>
      <c r="K13" t="s">
        <v>50</v>
      </c>
      <c r="L13" t="s">
        <v>29</v>
      </c>
      <c r="M13" s="3">
        <v>41937</v>
      </c>
      <c r="N13" t="s">
        <v>51</v>
      </c>
      <c r="O13">
        <v>7928</v>
      </c>
    </row>
    <row r="14" spans="1:15">
      <c r="A14" s="1">
        <v>45678</v>
      </c>
      <c r="B14" s="1">
        <v>46043</v>
      </c>
      <c r="C14" t="s">
        <v>4567</v>
      </c>
      <c r="D14" t="s">
        <v>46</v>
      </c>
      <c r="E14" t="s">
        <v>56</v>
      </c>
      <c r="F14" t="s">
        <v>14</v>
      </c>
      <c r="G14" t="s">
        <v>661</v>
      </c>
      <c r="H14" t="s">
        <v>16</v>
      </c>
      <c r="I14" t="s">
        <v>48</v>
      </c>
      <c r="J14" t="s">
        <v>49</v>
      </c>
      <c r="K14" t="s">
        <v>50</v>
      </c>
      <c r="L14" t="s">
        <v>23</v>
      </c>
      <c r="M14" s="3">
        <v>67672</v>
      </c>
      <c r="N14" t="s">
        <v>51</v>
      </c>
      <c r="O14">
        <v>7928</v>
      </c>
    </row>
    <row r="15" spans="1:15">
      <c r="A15" s="1">
        <v>45678</v>
      </c>
      <c r="B15" s="1">
        <v>46043</v>
      </c>
      <c r="C15" t="s">
        <v>4568</v>
      </c>
      <c r="D15" t="s">
        <v>57</v>
      </c>
      <c r="E15" t="s">
        <v>58</v>
      </c>
      <c r="F15" t="s">
        <v>14</v>
      </c>
      <c r="G15" t="s">
        <v>54</v>
      </c>
      <c r="H15" t="s">
        <v>55</v>
      </c>
      <c r="I15" t="s">
        <v>5620</v>
      </c>
      <c r="J15" t="s">
        <v>59</v>
      </c>
      <c r="K15" t="s">
        <v>60</v>
      </c>
      <c r="L15" t="s">
        <v>29</v>
      </c>
      <c r="M15" s="3">
        <v>6673</v>
      </c>
      <c r="N15" t="s">
        <v>61</v>
      </c>
      <c r="O15">
        <v>2301</v>
      </c>
    </row>
    <row r="16" spans="1:15">
      <c r="A16" s="1">
        <v>45678</v>
      </c>
      <c r="B16" s="1">
        <v>46043</v>
      </c>
      <c r="C16" t="s">
        <v>4569</v>
      </c>
      <c r="D16" t="s">
        <v>62</v>
      </c>
      <c r="E16" t="s">
        <v>63</v>
      </c>
      <c r="F16" t="s">
        <v>39</v>
      </c>
      <c r="G16" t="s">
        <v>15</v>
      </c>
      <c r="H16" t="s">
        <v>16</v>
      </c>
      <c r="I16" t="s">
        <v>5620</v>
      </c>
      <c r="J16" t="s">
        <v>65</v>
      </c>
      <c r="K16" t="s">
        <v>66</v>
      </c>
      <c r="L16" t="s">
        <v>20</v>
      </c>
      <c r="M16" s="3">
        <v>9740</v>
      </c>
      <c r="N16" t="s">
        <v>21</v>
      </c>
      <c r="O16">
        <v>11231</v>
      </c>
    </row>
    <row r="17" spans="1:15">
      <c r="A17" s="1">
        <v>45678</v>
      </c>
      <c r="B17" s="1">
        <v>46043</v>
      </c>
      <c r="C17" t="s">
        <v>4569</v>
      </c>
      <c r="D17" t="s">
        <v>62</v>
      </c>
      <c r="E17" t="s">
        <v>67</v>
      </c>
      <c r="F17" t="s">
        <v>39</v>
      </c>
      <c r="G17" t="s">
        <v>661</v>
      </c>
      <c r="H17" t="s">
        <v>16</v>
      </c>
      <c r="I17" t="s">
        <v>5620</v>
      </c>
      <c r="J17" t="s">
        <v>65</v>
      </c>
      <c r="K17" t="s">
        <v>66</v>
      </c>
      <c r="L17" t="s">
        <v>23</v>
      </c>
      <c r="M17" s="3">
        <v>177450</v>
      </c>
      <c r="N17" t="s">
        <v>21</v>
      </c>
      <c r="O17">
        <v>11231</v>
      </c>
    </row>
    <row r="18" spans="1:15">
      <c r="A18" s="1">
        <v>45679</v>
      </c>
      <c r="B18" s="1">
        <v>46044</v>
      </c>
      <c r="C18" t="s">
        <v>4570</v>
      </c>
      <c r="D18" t="s">
        <v>68</v>
      </c>
      <c r="E18" t="s">
        <v>69</v>
      </c>
      <c r="F18" t="s">
        <v>14</v>
      </c>
      <c r="G18" t="s">
        <v>15</v>
      </c>
      <c r="H18" t="s">
        <v>16</v>
      </c>
      <c r="I18" t="s">
        <v>26</v>
      </c>
      <c r="J18" t="s">
        <v>71</v>
      </c>
      <c r="K18" t="s">
        <v>72</v>
      </c>
      <c r="L18" t="s">
        <v>20</v>
      </c>
      <c r="M18" s="3">
        <v>1944</v>
      </c>
      <c r="N18" t="s">
        <v>73</v>
      </c>
      <c r="O18">
        <v>6405</v>
      </c>
    </row>
    <row r="19" spans="1:15">
      <c r="A19" s="1">
        <v>45679</v>
      </c>
      <c r="B19" s="1">
        <v>46044</v>
      </c>
      <c r="C19" t="s">
        <v>4570</v>
      </c>
      <c r="D19" t="s">
        <v>68</v>
      </c>
      <c r="E19" t="s">
        <v>74</v>
      </c>
      <c r="F19" t="s">
        <v>14</v>
      </c>
      <c r="G19" t="s">
        <v>661</v>
      </c>
      <c r="H19" t="s">
        <v>16</v>
      </c>
      <c r="I19" t="s">
        <v>26</v>
      </c>
      <c r="J19" t="s">
        <v>71</v>
      </c>
      <c r="K19" t="s">
        <v>72</v>
      </c>
      <c r="L19" t="s">
        <v>23</v>
      </c>
      <c r="M19" s="3">
        <v>28068</v>
      </c>
      <c r="N19" t="s">
        <v>73</v>
      </c>
      <c r="O19">
        <v>6405</v>
      </c>
    </row>
    <row r="20" spans="1:15">
      <c r="A20" s="1">
        <v>45679</v>
      </c>
      <c r="B20" s="1">
        <v>46044</v>
      </c>
      <c r="C20" t="s">
        <v>4571</v>
      </c>
      <c r="D20" t="s">
        <v>75</v>
      </c>
      <c r="E20" t="s">
        <v>76</v>
      </c>
      <c r="F20" t="s">
        <v>14</v>
      </c>
      <c r="G20" t="s">
        <v>661</v>
      </c>
      <c r="H20" t="s">
        <v>16</v>
      </c>
      <c r="I20" t="s">
        <v>77</v>
      </c>
      <c r="J20" t="s">
        <v>78</v>
      </c>
      <c r="K20" t="s">
        <v>79</v>
      </c>
      <c r="L20" t="s">
        <v>29</v>
      </c>
      <c r="M20" s="3">
        <v>78924</v>
      </c>
      <c r="N20" t="s">
        <v>80</v>
      </c>
      <c r="O20">
        <v>2822</v>
      </c>
    </row>
    <row r="21" spans="1:15">
      <c r="A21" s="1">
        <v>45679</v>
      </c>
      <c r="B21" s="1">
        <v>46044</v>
      </c>
      <c r="C21" t="s">
        <v>4571</v>
      </c>
      <c r="D21" t="s">
        <v>75</v>
      </c>
      <c r="E21" t="s">
        <v>81</v>
      </c>
      <c r="F21" t="s">
        <v>14</v>
      </c>
      <c r="G21" t="s">
        <v>32</v>
      </c>
      <c r="H21" t="s">
        <v>16</v>
      </c>
      <c r="I21" t="s">
        <v>77</v>
      </c>
      <c r="J21" t="s">
        <v>78</v>
      </c>
      <c r="K21" t="s">
        <v>79</v>
      </c>
      <c r="L21" t="s">
        <v>20</v>
      </c>
      <c r="M21" s="3">
        <v>18737</v>
      </c>
      <c r="N21" t="s">
        <v>80</v>
      </c>
      <c r="O21">
        <v>2822</v>
      </c>
    </row>
    <row r="22" spans="1:15">
      <c r="A22" s="1">
        <v>45679</v>
      </c>
      <c r="B22" s="1">
        <v>46044</v>
      </c>
      <c r="C22" t="s">
        <v>4571</v>
      </c>
      <c r="D22" t="s">
        <v>75</v>
      </c>
      <c r="E22" t="s">
        <v>82</v>
      </c>
      <c r="F22" t="s">
        <v>14</v>
      </c>
      <c r="G22" t="s">
        <v>34</v>
      </c>
      <c r="H22" t="s">
        <v>16</v>
      </c>
      <c r="I22" t="s">
        <v>77</v>
      </c>
      <c r="J22" t="s">
        <v>78</v>
      </c>
      <c r="K22" t="s">
        <v>79</v>
      </c>
      <c r="L22" t="s">
        <v>83</v>
      </c>
      <c r="M22" s="3">
        <v>25329</v>
      </c>
      <c r="N22" t="s">
        <v>80</v>
      </c>
      <c r="O22">
        <v>2822</v>
      </c>
    </row>
    <row r="23" spans="1:15">
      <c r="A23" s="1">
        <v>45679</v>
      </c>
      <c r="B23" s="1">
        <v>46044</v>
      </c>
      <c r="C23" t="s">
        <v>4571</v>
      </c>
      <c r="D23" t="s">
        <v>75</v>
      </c>
      <c r="E23" t="s">
        <v>84</v>
      </c>
      <c r="F23" t="s">
        <v>14</v>
      </c>
      <c r="G23" t="s">
        <v>15</v>
      </c>
      <c r="H23" t="s">
        <v>16</v>
      </c>
      <c r="I23" t="s">
        <v>77</v>
      </c>
      <c r="J23" t="s">
        <v>78</v>
      </c>
      <c r="K23" t="s">
        <v>79</v>
      </c>
      <c r="L23" t="s">
        <v>20</v>
      </c>
      <c r="M23" s="3">
        <v>2332</v>
      </c>
      <c r="N23" t="s">
        <v>80</v>
      </c>
      <c r="O23">
        <v>2822</v>
      </c>
    </row>
    <row r="24" spans="1:15">
      <c r="A24" s="1">
        <v>45679</v>
      </c>
      <c r="B24" s="1">
        <v>46044</v>
      </c>
      <c r="C24" t="s">
        <v>4572</v>
      </c>
      <c r="D24" t="s">
        <v>85</v>
      </c>
      <c r="E24" t="s">
        <v>86</v>
      </c>
      <c r="F24" t="s">
        <v>14</v>
      </c>
      <c r="G24" t="s">
        <v>661</v>
      </c>
      <c r="H24" t="s">
        <v>16</v>
      </c>
      <c r="I24" t="s">
        <v>26</v>
      </c>
      <c r="J24" t="s">
        <v>87</v>
      </c>
      <c r="K24" t="s">
        <v>88</v>
      </c>
      <c r="L24" t="s">
        <v>89</v>
      </c>
      <c r="M24" s="3">
        <v>108245</v>
      </c>
      <c r="N24" t="s">
        <v>90</v>
      </c>
      <c r="O24">
        <v>71101</v>
      </c>
    </row>
    <row r="25" spans="1:15">
      <c r="A25" s="1">
        <v>45679</v>
      </c>
      <c r="B25" s="1">
        <v>46044</v>
      </c>
      <c r="C25" t="s">
        <v>4572</v>
      </c>
      <c r="D25" t="s">
        <v>85</v>
      </c>
      <c r="E25" t="s">
        <v>91</v>
      </c>
      <c r="F25" t="s">
        <v>14</v>
      </c>
      <c r="G25" t="s">
        <v>32</v>
      </c>
      <c r="H25" t="s">
        <v>16</v>
      </c>
      <c r="I25" t="s">
        <v>26</v>
      </c>
      <c r="J25" t="s">
        <v>87</v>
      </c>
      <c r="K25" t="s">
        <v>88</v>
      </c>
      <c r="L25" t="s">
        <v>20</v>
      </c>
      <c r="M25" s="3">
        <v>29260</v>
      </c>
      <c r="N25" t="s">
        <v>90</v>
      </c>
      <c r="O25">
        <v>70508</v>
      </c>
    </row>
    <row r="26" spans="1:15">
      <c r="A26" s="1">
        <v>45679</v>
      </c>
      <c r="B26" s="1">
        <v>46044</v>
      </c>
      <c r="C26" t="s">
        <v>4572</v>
      </c>
      <c r="D26" t="s">
        <v>85</v>
      </c>
      <c r="E26" t="s">
        <v>92</v>
      </c>
      <c r="F26" t="s">
        <v>14</v>
      </c>
      <c r="G26" t="s">
        <v>15</v>
      </c>
      <c r="H26" t="s">
        <v>16</v>
      </c>
      <c r="I26" t="s">
        <v>26</v>
      </c>
      <c r="J26" t="s">
        <v>87</v>
      </c>
      <c r="K26" t="s">
        <v>88</v>
      </c>
      <c r="L26" t="s">
        <v>20</v>
      </c>
      <c r="M26" s="3">
        <v>6146</v>
      </c>
      <c r="N26" t="s">
        <v>90</v>
      </c>
      <c r="O26">
        <v>70112</v>
      </c>
    </row>
    <row r="27" spans="1:15">
      <c r="A27" s="1">
        <v>45679</v>
      </c>
      <c r="B27" s="1">
        <v>46044</v>
      </c>
      <c r="C27" t="s">
        <v>4573</v>
      </c>
      <c r="D27" t="s">
        <v>93</v>
      </c>
      <c r="E27" t="s">
        <v>94</v>
      </c>
      <c r="F27" t="s">
        <v>39</v>
      </c>
      <c r="G27" t="s">
        <v>15</v>
      </c>
      <c r="H27" t="s">
        <v>16</v>
      </c>
      <c r="I27" t="s">
        <v>64</v>
      </c>
      <c r="J27" t="s">
        <v>96</v>
      </c>
      <c r="K27" t="s">
        <v>97</v>
      </c>
      <c r="L27" t="s">
        <v>29</v>
      </c>
      <c r="M27" s="3">
        <v>1258</v>
      </c>
      <c r="N27" t="s">
        <v>98</v>
      </c>
      <c r="O27">
        <v>98031</v>
      </c>
    </row>
    <row r="28" spans="1:15">
      <c r="A28" s="1">
        <v>45679</v>
      </c>
      <c r="B28" s="1">
        <v>46044</v>
      </c>
      <c r="C28" t="s">
        <v>4573</v>
      </c>
      <c r="D28" t="s">
        <v>93</v>
      </c>
      <c r="E28" t="s">
        <v>99</v>
      </c>
      <c r="F28" t="s">
        <v>39</v>
      </c>
      <c r="G28" t="s">
        <v>32</v>
      </c>
      <c r="H28" t="s">
        <v>16</v>
      </c>
      <c r="I28" t="s">
        <v>64</v>
      </c>
      <c r="J28" t="s">
        <v>96</v>
      </c>
      <c r="K28" t="s">
        <v>97</v>
      </c>
      <c r="L28" t="s">
        <v>20</v>
      </c>
      <c r="M28" s="3">
        <v>1802</v>
      </c>
      <c r="N28" t="s">
        <v>98</v>
      </c>
      <c r="O28">
        <v>98031</v>
      </c>
    </row>
    <row r="29" spans="1:15">
      <c r="A29" s="1">
        <v>45679</v>
      </c>
      <c r="B29" s="1">
        <v>46044</v>
      </c>
      <c r="C29" t="s">
        <v>4573</v>
      </c>
      <c r="D29" t="s">
        <v>93</v>
      </c>
      <c r="E29" t="s">
        <v>100</v>
      </c>
      <c r="F29" t="s">
        <v>39</v>
      </c>
      <c r="G29" t="s">
        <v>661</v>
      </c>
      <c r="H29" t="s">
        <v>16</v>
      </c>
      <c r="I29" t="s">
        <v>64</v>
      </c>
      <c r="J29" t="s">
        <v>96</v>
      </c>
      <c r="K29" t="s">
        <v>97</v>
      </c>
      <c r="L29" t="s">
        <v>23</v>
      </c>
      <c r="M29" s="3">
        <v>13817</v>
      </c>
      <c r="N29" t="s">
        <v>98</v>
      </c>
      <c r="O29">
        <v>98031</v>
      </c>
    </row>
    <row r="30" spans="1:15">
      <c r="A30" s="1">
        <v>45679</v>
      </c>
      <c r="B30" s="1">
        <v>46044</v>
      </c>
      <c r="C30" t="s">
        <v>4574</v>
      </c>
      <c r="D30" t="s">
        <v>101</v>
      </c>
      <c r="E30" t="s">
        <v>102</v>
      </c>
      <c r="F30" t="s">
        <v>14</v>
      </c>
      <c r="G30" t="s">
        <v>661</v>
      </c>
      <c r="H30" t="s">
        <v>16</v>
      </c>
      <c r="I30" t="s">
        <v>64</v>
      </c>
      <c r="J30" t="s">
        <v>103</v>
      </c>
      <c r="K30" t="s">
        <v>104</v>
      </c>
      <c r="L30" t="s">
        <v>29</v>
      </c>
      <c r="M30" s="3">
        <v>16986</v>
      </c>
      <c r="N30" t="s">
        <v>105</v>
      </c>
      <c r="O30">
        <v>18964</v>
      </c>
    </row>
    <row r="31" spans="1:15">
      <c r="A31" s="1">
        <v>45679</v>
      </c>
      <c r="B31" s="1">
        <v>46044</v>
      </c>
      <c r="C31" t="s">
        <v>4574</v>
      </c>
      <c r="D31" t="s">
        <v>101</v>
      </c>
      <c r="E31" t="s">
        <v>106</v>
      </c>
      <c r="F31" t="s">
        <v>39</v>
      </c>
      <c r="G31" t="s">
        <v>32</v>
      </c>
      <c r="H31" t="s">
        <v>16</v>
      </c>
      <c r="I31" t="s">
        <v>64</v>
      </c>
      <c r="J31" t="s">
        <v>103</v>
      </c>
      <c r="K31" t="s">
        <v>104</v>
      </c>
      <c r="L31" t="s">
        <v>20</v>
      </c>
      <c r="M31" s="3">
        <v>3646</v>
      </c>
      <c r="N31" t="s">
        <v>105</v>
      </c>
      <c r="O31">
        <v>18964</v>
      </c>
    </row>
    <row r="32" spans="1:15">
      <c r="A32" s="1">
        <v>45679</v>
      </c>
      <c r="B32" s="1">
        <v>46044</v>
      </c>
      <c r="C32" t="s">
        <v>4574</v>
      </c>
      <c r="D32" t="s">
        <v>101</v>
      </c>
      <c r="E32" t="s">
        <v>107</v>
      </c>
      <c r="F32" t="s">
        <v>14</v>
      </c>
      <c r="G32" t="s">
        <v>15</v>
      </c>
      <c r="H32" t="s">
        <v>16</v>
      </c>
      <c r="I32" t="s">
        <v>64</v>
      </c>
      <c r="J32" t="s">
        <v>103</v>
      </c>
      <c r="K32" t="s">
        <v>104</v>
      </c>
      <c r="L32" t="s">
        <v>20</v>
      </c>
      <c r="M32" s="3">
        <v>2912</v>
      </c>
      <c r="N32" t="s">
        <v>105</v>
      </c>
      <c r="O32">
        <v>18964</v>
      </c>
    </row>
    <row r="33" spans="1:15">
      <c r="A33" s="1">
        <v>45680</v>
      </c>
      <c r="B33" s="1">
        <v>46045</v>
      </c>
      <c r="C33" t="s">
        <v>4575</v>
      </c>
      <c r="D33" t="s">
        <v>108</v>
      </c>
      <c r="E33" t="s">
        <v>109</v>
      </c>
      <c r="F33" t="s">
        <v>39</v>
      </c>
      <c r="G33" t="s">
        <v>54</v>
      </c>
      <c r="H33" t="s">
        <v>55</v>
      </c>
      <c r="I33" t="s">
        <v>5620</v>
      </c>
      <c r="J33" t="s">
        <v>65</v>
      </c>
      <c r="K33" t="s">
        <v>66</v>
      </c>
      <c r="L33" t="s">
        <v>23</v>
      </c>
      <c r="M33" s="3">
        <v>15991</v>
      </c>
      <c r="N33" t="s">
        <v>21</v>
      </c>
      <c r="O33">
        <v>11101</v>
      </c>
    </row>
    <row r="34" spans="1:15">
      <c r="A34" s="1">
        <v>45680</v>
      </c>
      <c r="B34" s="1">
        <v>46045</v>
      </c>
      <c r="C34" t="s">
        <v>4576</v>
      </c>
      <c r="D34" t="s">
        <v>110</v>
      </c>
      <c r="E34" t="s">
        <v>111</v>
      </c>
      <c r="F34" t="s">
        <v>14</v>
      </c>
      <c r="G34" t="s">
        <v>32</v>
      </c>
      <c r="H34" t="s">
        <v>16</v>
      </c>
      <c r="I34" t="s">
        <v>112</v>
      </c>
      <c r="J34" t="s">
        <v>113</v>
      </c>
      <c r="K34" t="s">
        <v>114</v>
      </c>
      <c r="L34" t="s">
        <v>20</v>
      </c>
      <c r="M34" s="3">
        <v>40352</v>
      </c>
      <c r="N34" t="s">
        <v>115</v>
      </c>
      <c r="O34">
        <v>42241</v>
      </c>
    </row>
    <row r="35" spans="1:15">
      <c r="A35" s="1">
        <v>45680</v>
      </c>
      <c r="B35" s="1">
        <v>46045</v>
      </c>
      <c r="C35" t="s">
        <v>4576</v>
      </c>
      <c r="D35" t="s">
        <v>110</v>
      </c>
      <c r="E35" t="s">
        <v>116</v>
      </c>
      <c r="F35" t="s">
        <v>14</v>
      </c>
      <c r="G35" t="s">
        <v>15</v>
      </c>
      <c r="H35" t="s">
        <v>16</v>
      </c>
      <c r="I35" t="s">
        <v>112</v>
      </c>
      <c r="J35" t="s">
        <v>113</v>
      </c>
      <c r="K35" t="s">
        <v>114</v>
      </c>
      <c r="L35" t="s">
        <v>29</v>
      </c>
      <c r="M35" s="3">
        <v>2755</v>
      </c>
      <c r="N35" t="s">
        <v>115</v>
      </c>
      <c r="O35">
        <v>42241</v>
      </c>
    </row>
    <row r="36" spans="1:15">
      <c r="A36" s="1">
        <v>45680</v>
      </c>
      <c r="B36" s="1">
        <v>46045</v>
      </c>
      <c r="C36" t="s">
        <v>4576</v>
      </c>
      <c r="D36" t="s">
        <v>110</v>
      </c>
      <c r="E36" t="s">
        <v>117</v>
      </c>
      <c r="F36" t="s">
        <v>14</v>
      </c>
      <c r="G36" t="s">
        <v>661</v>
      </c>
      <c r="H36" t="s">
        <v>16</v>
      </c>
      <c r="I36" t="s">
        <v>112</v>
      </c>
      <c r="J36" t="s">
        <v>113</v>
      </c>
      <c r="K36" t="s">
        <v>114</v>
      </c>
      <c r="L36" t="s">
        <v>29</v>
      </c>
      <c r="M36" s="3">
        <v>68268</v>
      </c>
      <c r="N36" t="s">
        <v>115</v>
      </c>
      <c r="O36">
        <v>42241</v>
      </c>
    </row>
    <row r="37" spans="1:15">
      <c r="A37" s="1">
        <v>45681</v>
      </c>
      <c r="B37" s="1">
        <v>46046</v>
      </c>
      <c r="C37" t="s">
        <v>4577</v>
      </c>
      <c r="D37" t="s">
        <v>118</v>
      </c>
      <c r="E37" t="s">
        <v>119</v>
      </c>
      <c r="F37" t="s">
        <v>39</v>
      </c>
      <c r="G37" t="s">
        <v>661</v>
      </c>
      <c r="H37" t="s">
        <v>16</v>
      </c>
      <c r="I37" t="s">
        <v>5620</v>
      </c>
      <c r="J37" t="s">
        <v>59</v>
      </c>
      <c r="K37" t="s">
        <v>60</v>
      </c>
      <c r="L37" t="s">
        <v>23</v>
      </c>
      <c r="M37" s="3">
        <v>20683</v>
      </c>
      <c r="N37" t="s">
        <v>80</v>
      </c>
      <c r="O37">
        <v>2920</v>
      </c>
    </row>
    <row r="38" spans="1:15">
      <c r="A38" s="1">
        <v>45681</v>
      </c>
      <c r="B38" s="1">
        <v>46046</v>
      </c>
      <c r="C38" t="s">
        <v>4577</v>
      </c>
      <c r="D38" t="s">
        <v>118</v>
      </c>
      <c r="E38" t="s">
        <v>120</v>
      </c>
      <c r="F38" t="s">
        <v>39</v>
      </c>
      <c r="G38" t="s">
        <v>15</v>
      </c>
      <c r="H38" t="s">
        <v>16</v>
      </c>
      <c r="I38" t="s">
        <v>5620</v>
      </c>
      <c r="J38" t="s">
        <v>59</v>
      </c>
      <c r="K38" t="s">
        <v>60</v>
      </c>
      <c r="L38" t="s">
        <v>20</v>
      </c>
      <c r="M38" s="3">
        <v>1943</v>
      </c>
      <c r="N38" t="s">
        <v>80</v>
      </c>
      <c r="O38">
        <v>2920</v>
      </c>
    </row>
    <row r="39" spans="1:15">
      <c r="A39" s="1">
        <v>45682</v>
      </c>
      <c r="B39" s="1">
        <v>46047</v>
      </c>
      <c r="C39" t="s">
        <v>4578</v>
      </c>
      <c r="D39" t="s">
        <v>121</v>
      </c>
      <c r="E39" t="s">
        <v>122</v>
      </c>
      <c r="F39" t="s">
        <v>39</v>
      </c>
      <c r="G39" t="s">
        <v>54</v>
      </c>
      <c r="H39" t="s">
        <v>55</v>
      </c>
      <c r="I39" t="s">
        <v>5660</v>
      </c>
      <c r="J39" t="s">
        <v>123</v>
      </c>
      <c r="K39" t="s">
        <v>124</v>
      </c>
      <c r="L39" t="s">
        <v>23</v>
      </c>
      <c r="M39" s="3">
        <v>16079</v>
      </c>
      <c r="N39" t="s">
        <v>125</v>
      </c>
      <c r="O39">
        <v>93290</v>
      </c>
    </row>
    <row r="40" spans="1:15">
      <c r="A40" s="1">
        <v>45682</v>
      </c>
      <c r="B40" s="1">
        <v>46047</v>
      </c>
      <c r="C40" t="s">
        <v>4579</v>
      </c>
      <c r="D40" t="s">
        <v>126</v>
      </c>
      <c r="E40" t="s">
        <v>127</v>
      </c>
      <c r="F40" t="s">
        <v>14</v>
      </c>
      <c r="G40" t="s">
        <v>34</v>
      </c>
      <c r="H40" t="s">
        <v>16</v>
      </c>
      <c r="I40" t="s">
        <v>64</v>
      </c>
      <c r="J40" t="s">
        <v>103</v>
      </c>
      <c r="K40" t="s">
        <v>104</v>
      </c>
      <c r="L40" t="s">
        <v>83</v>
      </c>
      <c r="M40" s="3">
        <v>8342</v>
      </c>
      <c r="N40" t="s">
        <v>105</v>
      </c>
      <c r="O40">
        <v>17403</v>
      </c>
    </row>
    <row r="41" spans="1:15">
      <c r="A41" s="1">
        <v>45682</v>
      </c>
      <c r="B41" s="1">
        <v>46047</v>
      </c>
      <c r="C41" t="s">
        <v>4579</v>
      </c>
      <c r="D41" t="s">
        <v>126</v>
      </c>
      <c r="E41" t="s">
        <v>128</v>
      </c>
      <c r="F41" t="s">
        <v>14</v>
      </c>
      <c r="G41" t="s">
        <v>661</v>
      </c>
      <c r="H41" t="s">
        <v>16</v>
      </c>
      <c r="I41" t="s">
        <v>64</v>
      </c>
      <c r="J41" t="s">
        <v>103</v>
      </c>
      <c r="K41" t="s">
        <v>104</v>
      </c>
      <c r="L41" t="s">
        <v>89</v>
      </c>
      <c r="M41" s="3">
        <v>26175</v>
      </c>
      <c r="N41" t="s">
        <v>105</v>
      </c>
      <c r="O41">
        <v>17403</v>
      </c>
    </row>
    <row r="42" spans="1:15">
      <c r="A42" s="1">
        <v>45682</v>
      </c>
      <c r="B42" s="1">
        <v>46047</v>
      </c>
      <c r="C42" t="s">
        <v>4579</v>
      </c>
      <c r="D42" t="s">
        <v>126</v>
      </c>
      <c r="E42" t="s">
        <v>129</v>
      </c>
      <c r="F42" t="s">
        <v>14</v>
      </c>
      <c r="G42" t="s">
        <v>15</v>
      </c>
      <c r="H42" t="s">
        <v>16</v>
      </c>
      <c r="I42" t="s">
        <v>64</v>
      </c>
      <c r="J42" t="s">
        <v>103</v>
      </c>
      <c r="K42" t="s">
        <v>104</v>
      </c>
      <c r="L42" t="s">
        <v>20</v>
      </c>
      <c r="M42" s="3">
        <v>2063</v>
      </c>
      <c r="N42" t="s">
        <v>105</v>
      </c>
      <c r="O42">
        <v>17403</v>
      </c>
    </row>
    <row r="43" spans="1:15">
      <c r="A43" s="1">
        <v>45682</v>
      </c>
      <c r="B43" s="1">
        <v>46047</v>
      </c>
      <c r="C43" t="s">
        <v>4579</v>
      </c>
      <c r="D43" t="s">
        <v>126</v>
      </c>
      <c r="E43" t="s">
        <v>130</v>
      </c>
      <c r="F43" t="s">
        <v>14</v>
      </c>
      <c r="G43" t="s">
        <v>32</v>
      </c>
      <c r="H43" t="s">
        <v>16</v>
      </c>
      <c r="I43" t="s">
        <v>64</v>
      </c>
      <c r="J43" t="s">
        <v>103</v>
      </c>
      <c r="K43" t="s">
        <v>104</v>
      </c>
      <c r="L43" t="s">
        <v>20</v>
      </c>
      <c r="M43" s="3">
        <v>2765</v>
      </c>
      <c r="N43" t="s">
        <v>105</v>
      </c>
      <c r="O43">
        <v>17403</v>
      </c>
    </row>
    <row r="44" spans="1:15">
      <c r="A44" s="1">
        <v>45682</v>
      </c>
      <c r="B44" s="1">
        <v>46047</v>
      </c>
      <c r="C44" t="s">
        <v>4580</v>
      </c>
      <c r="D44" t="s">
        <v>131</v>
      </c>
      <c r="E44" t="s">
        <v>132</v>
      </c>
      <c r="F44" t="s">
        <v>14</v>
      </c>
      <c r="G44" t="s">
        <v>32</v>
      </c>
      <c r="H44" t="s">
        <v>16</v>
      </c>
      <c r="I44" t="s">
        <v>64</v>
      </c>
      <c r="J44" t="s">
        <v>133</v>
      </c>
      <c r="K44" t="s">
        <v>134</v>
      </c>
      <c r="L44" t="s">
        <v>20</v>
      </c>
      <c r="M44" s="3">
        <v>21639</v>
      </c>
      <c r="N44" t="s">
        <v>135</v>
      </c>
      <c r="O44">
        <v>38829</v>
      </c>
    </row>
    <row r="45" spans="1:15">
      <c r="A45" s="1">
        <v>45682</v>
      </c>
      <c r="B45" s="1">
        <v>46047</v>
      </c>
      <c r="C45" t="s">
        <v>4580</v>
      </c>
      <c r="D45" t="s">
        <v>131</v>
      </c>
      <c r="E45" t="s">
        <v>136</v>
      </c>
      <c r="F45" t="s">
        <v>14</v>
      </c>
      <c r="G45" t="s">
        <v>661</v>
      </c>
      <c r="H45" t="s">
        <v>16</v>
      </c>
      <c r="I45" t="s">
        <v>64</v>
      </c>
      <c r="J45" t="s">
        <v>133</v>
      </c>
      <c r="K45" t="s">
        <v>134</v>
      </c>
      <c r="L45" t="s">
        <v>23</v>
      </c>
      <c r="M45" s="3">
        <v>37030</v>
      </c>
      <c r="N45" t="s">
        <v>135</v>
      </c>
      <c r="O45">
        <v>38829</v>
      </c>
    </row>
    <row r="46" spans="1:15">
      <c r="A46" s="1">
        <v>45682</v>
      </c>
      <c r="B46" s="1">
        <v>46047</v>
      </c>
      <c r="C46" t="s">
        <v>4580</v>
      </c>
      <c r="D46" t="s">
        <v>131</v>
      </c>
      <c r="E46" t="s">
        <v>137</v>
      </c>
      <c r="F46" t="s">
        <v>14</v>
      </c>
      <c r="G46" t="s">
        <v>15</v>
      </c>
      <c r="H46" t="s">
        <v>16</v>
      </c>
      <c r="I46" t="s">
        <v>64</v>
      </c>
      <c r="J46" t="s">
        <v>133</v>
      </c>
      <c r="K46" t="s">
        <v>134</v>
      </c>
      <c r="L46" t="s">
        <v>20</v>
      </c>
      <c r="M46" s="3">
        <v>2407</v>
      </c>
      <c r="N46" t="s">
        <v>135</v>
      </c>
      <c r="O46">
        <v>38829</v>
      </c>
    </row>
    <row r="47" spans="1:15">
      <c r="A47" s="1">
        <v>45682</v>
      </c>
      <c r="B47" s="1">
        <v>46047</v>
      </c>
      <c r="C47" t="s">
        <v>4581</v>
      </c>
      <c r="D47" t="s">
        <v>138</v>
      </c>
      <c r="E47" t="s">
        <v>139</v>
      </c>
      <c r="F47" t="s">
        <v>14</v>
      </c>
      <c r="G47" t="s">
        <v>661</v>
      </c>
      <c r="H47" t="s">
        <v>16</v>
      </c>
      <c r="I47" t="s">
        <v>140</v>
      </c>
      <c r="J47" t="s">
        <v>141</v>
      </c>
      <c r="K47" t="s">
        <v>142</v>
      </c>
      <c r="L47" t="s">
        <v>23</v>
      </c>
      <c r="M47" s="3">
        <v>95853</v>
      </c>
      <c r="N47" t="s">
        <v>143</v>
      </c>
      <c r="O47">
        <v>80907</v>
      </c>
    </row>
    <row r="48" spans="1:15">
      <c r="A48" s="1">
        <v>45682</v>
      </c>
      <c r="B48" s="1">
        <v>46047</v>
      </c>
      <c r="C48" t="s">
        <v>4581</v>
      </c>
      <c r="D48" t="s">
        <v>138</v>
      </c>
      <c r="E48" t="s">
        <v>144</v>
      </c>
      <c r="F48" t="s">
        <v>14</v>
      </c>
      <c r="G48" t="s">
        <v>15</v>
      </c>
      <c r="H48" t="s">
        <v>16</v>
      </c>
      <c r="I48" t="s">
        <v>140</v>
      </c>
      <c r="J48" t="s">
        <v>141</v>
      </c>
      <c r="K48" t="s">
        <v>142</v>
      </c>
      <c r="L48" t="s">
        <v>29</v>
      </c>
      <c r="M48" s="3">
        <v>4199</v>
      </c>
      <c r="N48" t="s">
        <v>143</v>
      </c>
      <c r="O48">
        <v>80907</v>
      </c>
    </row>
    <row r="49" spans="1:15">
      <c r="A49" s="1">
        <v>45682</v>
      </c>
      <c r="B49" s="1">
        <v>46047</v>
      </c>
      <c r="C49" t="s">
        <v>4581</v>
      </c>
      <c r="D49" t="s">
        <v>138</v>
      </c>
      <c r="E49" t="s">
        <v>145</v>
      </c>
      <c r="F49" t="s">
        <v>14</v>
      </c>
      <c r="G49" t="s">
        <v>34</v>
      </c>
      <c r="H49" t="s">
        <v>16</v>
      </c>
      <c r="I49" t="s">
        <v>140</v>
      </c>
      <c r="J49" t="s">
        <v>141</v>
      </c>
      <c r="K49" t="s">
        <v>142</v>
      </c>
      <c r="L49" t="s">
        <v>146</v>
      </c>
      <c r="M49" s="3">
        <v>50000</v>
      </c>
      <c r="N49" t="s">
        <v>143</v>
      </c>
      <c r="O49">
        <v>80907</v>
      </c>
    </row>
    <row r="50" spans="1:15">
      <c r="A50" s="1">
        <v>45682</v>
      </c>
      <c r="B50" s="1">
        <v>46047</v>
      </c>
      <c r="C50" t="s">
        <v>4581</v>
      </c>
      <c r="D50" t="s">
        <v>138</v>
      </c>
      <c r="E50" t="s">
        <v>147</v>
      </c>
      <c r="F50" t="s">
        <v>14</v>
      </c>
      <c r="G50" t="s">
        <v>32</v>
      </c>
      <c r="H50" t="s">
        <v>16</v>
      </c>
      <c r="I50" t="s">
        <v>140</v>
      </c>
      <c r="J50" t="s">
        <v>141</v>
      </c>
      <c r="K50" t="s">
        <v>142</v>
      </c>
      <c r="L50" t="s">
        <v>148</v>
      </c>
      <c r="M50" s="3">
        <v>61066</v>
      </c>
      <c r="N50" t="s">
        <v>143</v>
      </c>
      <c r="O50">
        <v>80907</v>
      </c>
    </row>
    <row r="51" spans="1:15">
      <c r="A51" s="1">
        <v>45683</v>
      </c>
      <c r="B51" s="1">
        <v>46048</v>
      </c>
      <c r="C51" t="s">
        <v>4582</v>
      </c>
      <c r="D51" t="s">
        <v>149</v>
      </c>
      <c r="E51" t="s">
        <v>150</v>
      </c>
      <c r="F51" t="s">
        <v>14</v>
      </c>
      <c r="G51" t="s">
        <v>661</v>
      </c>
      <c r="H51" t="s">
        <v>16</v>
      </c>
      <c r="I51" t="s">
        <v>48</v>
      </c>
      <c r="J51" t="s">
        <v>49</v>
      </c>
      <c r="K51" t="s">
        <v>50</v>
      </c>
      <c r="L51" t="s">
        <v>89</v>
      </c>
      <c r="M51" s="3">
        <v>51767</v>
      </c>
      <c r="N51" t="s">
        <v>125</v>
      </c>
      <c r="O51">
        <v>92705</v>
      </c>
    </row>
    <row r="52" spans="1:15">
      <c r="A52" s="1">
        <v>45683</v>
      </c>
      <c r="B52" s="1">
        <v>46048</v>
      </c>
      <c r="C52" t="s">
        <v>4582</v>
      </c>
      <c r="D52" t="s">
        <v>149</v>
      </c>
      <c r="E52" t="s">
        <v>151</v>
      </c>
      <c r="F52" t="s">
        <v>14</v>
      </c>
      <c r="G52" t="s">
        <v>15</v>
      </c>
      <c r="H52" t="s">
        <v>16</v>
      </c>
      <c r="I52" t="s">
        <v>48</v>
      </c>
      <c r="J52" t="s">
        <v>49</v>
      </c>
      <c r="K52" t="s">
        <v>50</v>
      </c>
      <c r="L52" t="s">
        <v>83</v>
      </c>
      <c r="M52" s="3">
        <v>2429</v>
      </c>
      <c r="N52" t="s">
        <v>125</v>
      </c>
      <c r="O52">
        <v>92705</v>
      </c>
    </row>
    <row r="53" spans="1:15">
      <c r="A53" s="1">
        <v>45683</v>
      </c>
      <c r="B53" s="1">
        <v>46048</v>
      </c>
      <c r="C53" t="s">
        <v>4582</v>
      </c>
      <c r="D53" t="s">
        <v>149</v>
      </c>
      <c r="E53" t="s">
        <v>152</v>
      </c>
      <c r="F53" t="s">
        <v>14</v>
      </c>
      <c r="G53" t="s">
        <v>32</v>
      </c>
      <c r="H53" t="s">
        <v>16</v>
      </c>
      <c r="I53" t="s">
        <v>48</v>
      </c>
      <c r="J53" t="s">
        <v>49</v>
      </c>
      <c r="K53" t="s">
        <v>50</v>
      </c>
      <c r="L53" t="s">
        <v>20</v>
      </c>
      <c r="M53" s="3">
        <v>9876</v>
      </c>
      <c r="N53" t="s">
        <v>125</v>
      </c>
      <c r="O53">
        <v>92705</v>
      </c>
    </row>
    <row r="54" spans="1:15">
      <c r="A54" s="1">
        <v>45683</v>
      </c>
      <c r="B54" s="1">
        <v>46048</v>
      </c>
      <c r="C54" t="s">
        <v>4583</v>
      </c>
      <c r="D54" t="s">
        <v>153</v>
      </c>
      <c r="E54" t="s">
        <v>154</v>
      </c>
      <c r="F54" t="s">
        <v>14</v>
      </c>
      <c r="G54" t="s">
        <v>661</v>
      </c>
      <c r="H54" t="s">
        <v>16</v>
      </c>
      <c r="I54" t="s">
        <v>48</v>
      </c>
      <c r="J54" t="s">
        <v>155</v>
      </c>
      <c r="K54" t="s">
        <v>156</v>
      </c>
      <c r="L54" t="s">
        <v>23</v>
      </c>
      <c r="M54" s="3">
        <v>73815</v>
      </c>
      <c r="N54" t="s">
        <v>21</v>
      </c>
      <c r="O54">
        <v>11779</v>
      </c>
    </row>
    <row r="55" spans="1:15">
      <c r="A55" s="1">
        <v>45683</v>
      </c>
      <c r="B55" s="1">
        <v>46048</v>
      </c>
      <c r="C55" t="s">
        <v>4583</v>
      </c>
      <c r="D55" t="s">
        <v>153</v>
      </c>
      <c r="E55" t="s">
        <v>157</v>
      </c>
      <c r="F55" t="s">
        <v>14</v>
      </c>
      <c r="G55" t="s">
        <v>15</v>
      </c>
      <c r="H55" t="s">
        <v>16</v>
      </c>
      <c r="I55" t="s">
        <v>48</v>
      </c>
      <c r="J55" t="s">
        <v>155</v>
      </c>
      <c r="K55" t="s">
        <v>156</v>
      </c>
      <c r="L55" t="s">
        <v>20</v>
      </c>
      <c r="M55" s="3">
        <v>2007</v>
      </c>
      <c r="N55" t="s">
        <v>21</v>
      </c>
      <c r="O55">
        <v>11779</v>
      </c>
    </row>
    <row r="56" spans="1:15">
      <c r="A56" s="1">
        <v>45684</v>
      </c>
      <c r="B56" s="1">
        <v>46049</v>
      </c>
      <c r="C56" t="s">
        <v>4584</v>
      </c>
      <c r="D56" t="s">
        <v>158</v>
      </c>
      <c r="E56" t="s">
        <v>159</v>
      </c>
      <c r="F56" t="s">
        <v>14</v>
      </c>
      <c r="G56" t="s">
        <v>54</v>
      </c>
      <c r="H56" t="s">
        <v>55</v>
      </c>
      <c r="I56" t="s">
        <v>77</v>
      </c>
      <c r="J56" t="s">
        <v>78</v>
      </c>
      <c r="K56" t="s">
        <v>79</v>
      </c>
      <c r="L56" t="s">
        <v>29</v>
      </c>
      <c r="M56" s="3">
        <v>50831</v>
      </c>
      <c r="N56" t="s">
        <v>30</v>
      </c>
      <c r="O56">
        <v>38002</v>
      </c>
    </row>
    <row r="57" spans="1:15">
      <c r="A57" s="1">
        <v>45684</v>
      </c>
      <c r="B57" s="1">
        <v>46049</v>
      </c>
      <c r="C57" t="s">
        <v>4584</v>
      </c>
      <c r="D57" t="s">
        <v>158</v>
      </c>
      <c r="E57" t="s">
        <v>160</v>
      </c>
      <c r="F57" t="s">
        <v>14</v>
      </c>
      <c r="G57" t="s">
        <v>661</v>
      </c>
      <c r="H57" t="s">
        <v>16</v>
      </c>
      <c r="I57" t="s">
        <v>77</v>
      </c>
      <c r="J57" t="s">
        <v>78</v>
      </c>
      <c r="K57" t="s">
        <v>79</v>
      </c>
      <c r="L57" t="s">
        <v>23</v>
      </c>
      <c r="M57" s="3">
        <v>67720</v>
      </c>
      <c r="N57" t="s">
        <v>30</v>
      </c>
      <c r="O57">
        <v>38002</v>
      </c>
    </row>
    <row r="58" spans="1:15">
      <c r="A58" s="1">
        <v>45684</v>
      </c>
      <c r="B58" s="1">
        <v>46049</v>
      </c>
      <c r="C58" t="s">
        <v>4584</v>
      </c>
      <c r="D58" t="s">
        <v>158</v>
      </c>
      <c r="E58" t="s">
        <v>161</v>
      </c>
      <c r="F58" t="s">
        <v>14</v>
      </c>
      <c r="G58" t="s">
        <v>32</v>
      </c>
      <c r="H58" t="s">
        <v>16</v>
      </c>
      <c r="I58" t="s">
        <v>77</v>
      </c>
      <c r="J58" t="s">
        <v>78</v>
      </c>
      <c r="K58" t="s">
        <v>79</v>
      </c>
      <c r="L58" t="s">
        <v>148</v>
      </c>
      <c r="M58" s="3">
        <v>47945</v>
      </c>
      <c r="N58" t="s">
        <v>30</v>
      </c>
      <c r="O58">
        <v>38002</v>
      </c>
    </row>
    <row r="59" spans="1:15">
      <c r="A59" s="1">
        <v>45684</v>
      </c>
      <c r="B59" s="1">
        <v>46049</v>
      </c>
      <c r="C59" t="s">
        <v>4584</v>
      </c>
      <c r="D59" t="s">
        <v>158</v>
      </c>
      <c r="E59" t="s">
        <v>162</v>
      </c>
      <c r="F59" t="s">
        <v>14</v>
      </c>
      <c r="G59" t="s">
        <v>15</v>
      </c>
      <c r="H59" t="s">
        <v>16</v>
      </c>
      <c r="I59" t="s">
        <v>77</v>
      </c>
      <c r="J59" t="s">
        <v>78</v>
      </c>
      <c r="K59" t="s">
        <v>79</v>
      </c>
      <c r="L59" t="s">
        <v>29</v>
      </c>
      <c r="M59" s="3">
        <v>6298</v>
      </c>
      <c r="N59" t="s">
        <v>30</v>
      </c>
      <c r="O59">
        <v>38002</v>
      </c>
    </row>
    <row r="60" spans="1:15">
      <c r="A60" s="1">
        <v>45684</v>
      </c>
      <c r="B60" s="1">
        <v>46049</v>
      </c>
      <c r="C60" t="s">
        <v>4585</v>
      </c>
      <c r="D60" t="s">
        <v>163</v>
      </c>
      <c r="E60" t="s">
        <v>164</v>
      </c>
      <c r="F60" t="s">
        <v>14</v>
      </c>
      <c r="G60" t="s">
        <v>32</v>
      </c>
      <c r="H60" t="s">
        <v>16</v>
      </c>
      <c r="I60" t="s">
        <v>5620</v>
      </c>
      <c r="J60" t="s">
        <v>165</v>
      </c>
      <c r="K60" t="s">
        <v>166</v>
      </c>
      <c r="L60" t="s">
        <v>20</v>
      </c>
      <c r="M60" s="3">
        <v>14402</v>
      </c>
      <c r="N60" t="s">
        <v>167</v>
      </c>
      <c r="O60">
        <v>30339</v>
      </c>
    </row>
    <row r="61" spans="1:15">
      <c r="A61" s="1">
        <v>45684</v>
      </c>
      <c r="B61" s="1">
        <v>46049</v>
      </c>
      <c r="C61" t="s">
        <v>4585</v>
      </c>
      <c r="D61" t="s">
        <v>163</v>
      </c>
      <c r="E61" t="s">
        <v>168</v>
      </c>
      <c r="F61" t="s">
        <v>14</v>
      </c>
      <c r="G61" t="s">
        <v>661</v>
      </c>
      <c r="H61" t="s">
        <v>16</v>
      </c>
      <c r="I61" t="s">
        <v>5620</v>
      </c>
      <c r="J61" t="s">
        <v>165</v>
      </c>
      <c r="K61" t="s">
        <v>166</v>
      </c>
      <c r="L61" t="s">
        <v>23</v>
      </c>
      <c r="M61" s="3">
        <v>51134</v>
      </c>
      <c r="N61" t="s">
        <v>167</v>
      </c>
      <c r="O61">
        <v>30339</v>
      </c>
    </row>
    <row r="62" spans="1:15">
      <c r="A62" s="1">
        <v>45684</v>
      </c>
      <c r="B62" s="1">
        <v>46049</v>
      </c>
      <c r="C62" t="s">
        <v>4585</v>
      </c>
      <c r="D62" t="s">
        <v>163</v>
      </c>
      <c r="E62" t="s">
        <v>169</v>
      </c>
      <c r="F62" t="s">
        <v>14</v>
      </c>
      <c r="G62" t="s">
        <v>15</v>
      </c>
      <c r="H62" t="s">
        <v>16</v>
      </c>
      <c r="I62" t="s">
        <v>5620</v>
      </c>
      <c r="J62" t="s">
        <v>165</v>
      </c>
      <c r="K62" t="s">
        <v>166</v>
      </c>
      <c r="L62" t="s">
        <v>20</v>
      </c>
      <c r="M62" s="3">
        <v>1618</v>
      </c>
      <c r="N62" t="s">
        <v>167</v>
      </c>
      <c r="O62">
        <v>30339</v>
      </c>
    </row>
    <row r="63" spans="1:15">
      <c r="A63" s="1">
        <v>45685</v>
      </c>
      <c r="B63" s="1">
        <v>46050</v>
      </c>
      <c r="C63" t="s">
        <v>4586</v>
      </c>
      <c r="D63" t="s">
        <v>170</v>
      </c>
      <c r="E63" t="s">
        <v>171</v>
      </c>
      <c r="F63" t="s">
        <v>14</v>
      </c>
      <c r="G63" t="s">
        <v>54</v>
      </c>
      <c r="H63" t="s">
        <v>55</v>
      </c>
      <c r="I63" t="s">
        <v>64</v>
      </c>
      <c r="J63" t="s">
        <v>103</v>
      </c>
      <c r="K63" t="s">
        <v>104</v>
      </c>
      <c r="L63" t="s">
        <v>23</v>
      </c>
      <c r="M63" s="3">
        <v>8159</v>
      </c>
      <c r="N63" t="s">
        <v>51</v>
      </c>
      <c r="O63">
        <v>8107</v>
      </c>
    </row>
    <row r="64" spans="1:15">
      <c r="A64" s="1">
        <v>45685</v>
      </c>
      <c r="B64" s="1">
        <v>46050</v>
      </c>
      <c r="C64" t="s">
        <v>4587</v>
      </c>
      <c r="D64" t="s">
        <v>172</v>
      </c>
      <c r="E64" t="s">
        <v>173</v>
      </c>
      <c r="F64" t="s">
        <v>39</v>
      </c>
      <c r="G64" t="s">
        <v>15</v>
      </c>
      <c r="H64" t="s">
        <v>16</v>
      </c>
      <c r="I64" t="s">
        <v>5619</v>
      </c>
      <c r="J64" t="s">
        <v>174</v>
      </c>
      <c r="K64" t="s">
        <v>175</v>
      </c>
      <c r="L64" t="s">
        <v>20</v>
      </c>
      <c r="M64" s="3">
        <v>5379</v>
      </c>
      <c r="N64" t="s">
        <v>21</v>
      </c>
      <c r="O64">
        <v>11211</v>
      </c>
    </row>
    <row r="65" spans="1:15">
      <c r="A65" s="1">
        <v>45685</v>
      </c>
      <c r="B65" s="1">
        <v>46050</v>
      </c>
      <c r="C65" t="s">
        <v>4587</v>
      </c>
      <c r="D65" t="s">
        <v>172</v>
      </c>
      <c r="E65" t="s">
        <v>176</v>
      </c>
      <c r="F65" t="s">
        <v>39</v>
      </c>
      <c r="G65" t="s">
        <v>661</v>
      </c>
      <c r="H65" t="s">
        <v>16</v>
      </c>
      <c r="I65" t="s">
        <v>5619</v>
      </c>
      <c r="J65" t="s">
        <v>174</v>
      </c>
      <c r="K65" t="s">
        <v>175</v>
      </c>
      <c r="L65" t="s">
        <v>23</v>
      </c>
      <c r="M65" s="3">
        <v>19021</v>
      </c>
      <c r="N65" t="s">
        <v>21</v>
      </c>
      <c r="O65">
        <v>11211</v>
      </c>
    </row>
    <row r="66" spans="1:15">
      <c r="A66" s="1">
        <v>45686</v>
      </c>
      <c r="B66" s="1">
        <v>46051</v>
      </c>
      <c r="C66" t="s">
        <v>4588</v>
      </c>
      <c r="D66" t="s">
        <v>177</v>
      </c>
      <c r="E66" t="s">
        <v>178</v>
      </c>
      <c r="F66" t="s">
        <v>14</v>
      </c>
      <c r="G66" t="s">
        <v>15</v>
      </c>
      <c r="H66" t="s">
        <v>16</v>
      </c>
      <c r="I66" t="s">
        <v>64</v>
      </c>
      <c r="J66" t="s">
        <v>179</v>
      </c>
      <c r="K66" t="s">
        <v>180</v>
      </c>
      <c r="L66" t="s">
        <v>29</v>
      </c>
      <c r="M66" s="3">
        <v>2024</v>
      </c>
      <c r="N66" t="s">
        <v>181</v>
      </c>
      <c r="O66">
        <v>83704</v>
      </c>
    </row>
    <row r="67" spans="1:15">
      <c r="A67" s="1">
        <v>45686</v>
      </c>
      <c r="B67" s="1">
        <v>46051</v>
      </c>
      <c r="C67" t="s">
        <v>4588</v>
      </c>
      <c r="D67" t="s">
        <v>177</v>
      </c>
      <c r="E67" t="s">
        <v>182</v>
      </c>
      <c r="F67" t="s">
        <v>14</v>
      </c>
      <c r="G67" t="s">
        <v>661</v>
      </c>
      <c r="H67" t="s">
        <v>16</v>
      </c>
      <c r="I67" t="s">
        <v>64</v>
      </c>
      <c r="J67" t="s">
        <v>179</v>
      </c>
      <c r="K67" t="s">
        <v>180</v>
      </c>
      <c r="L67" t="s">
        <v>23</v>
      </c>
      <c r="M67" s="3">
        <v>13363</v>
      </c>
      <c r="N67" t="s">
        <v>181</v>
      </c>
      <c r="O67">
        <v>83704</v>
      </c>
    </row>
    <row r="68" spans="1:15">
      <c r="A68" s="1">
        <v>45686</v>
      </c>
      <c r="B68" s="1">
        <v>46051</v>
      </c>
      <c r="C68" t="s">
        <v>4589</v>
      </c>
      <c r="D68" t="s">
        <v>183</v>
      </c>
      <c r="E68" t="s">
        <v>184</v>
      </c>
      <c r="F68" t="s">
        <v>14</v>
      </c>
      <c r="G68" t="s">
        <v>34</v>
      </c>
      <c r="H68" t="s">
        <v>16</v>
      </c>
      <c r="I68" t="s">
        <v>5620</v>
      </c>
      <c r="J68" t="s">
        <v>49</v>
      </c>
      <c r="K68" t="s">
        <v>50</v>
      </c>
      <c r="L68" t="s">
        <v>20</v>
      </c>
      <c r="M68" s="3">
        <v>8402</v>
      </c>
      <c r="N68" t="s">
        <v>51</v>
      </c>
      <c r="O68">
        <v>77400</v>
      </c>
    </row>
    <row r="69" spans="1:15">
      <c r="A69" s="1">
        <v>45686</v>
      </c>
      <c r="B69" s="1">
        <v>46051</v>
      </c>
      <c r="C69" t="s">
        <v>4589</v>
      </c>
      <c r="D69" t="s">
        <v>183</v>
      </c>
      <c r="E69" t="s">
        <v>185</v>
      </c>
      <c r="F69" t="s">
        <v>14</v>
      </c>
      <c r="G69" t="s">
        <v>15</v>
      </c>
      <c r="H69" t="s">
        <v>16</v>
      </c>
      <c r="I69" t="s">
        <v>5620</v>
      </c>
      <c r="J69" t="s">
        <v>49</v>
      </c>
      <c r="K69" t="s">
        <v>50</v>
      </c>
      <c r="L69" t="s">
        <v>20</v>
      </c>
      <c r="M69" s="3">
        <v>3204</v>
      </c>
      <c r="N69" t="s">
        <v>51</v>
      </c>
      <c r="O69">
        <v>77400</v>
      </c>
    </row>
    <row r="70" spans="1:15">
      <c r="A70" s="1">
        <v>45686</v>
      </c>
      <c r="B70" s="1">
        <v>46051</v>
      </c>
      <c r="C70" t="s">
        <v>4589</v>
      </c>
      <c r="D70" t="s">
        <v>183</v>
      </c>
      <c r="E70" t="s">
        <v>186</v>
      </c>
      <c r="F70" t="s">
        <v>14</v>
      </c>
      <c r="G70" t="s">
        <v>54</v>
      </c>
      <c r="H70" t="s">
        <v>55</v>
      </c>
      <c r="I70" t="s">
        <v>5620</v>
      </c>
      <c r="J70" t="s">
        <v>49</v>
      </c>
      <c r="K70" t="s">
        <v>50</v>
      </c>
      <c r="L70" t="s">
        <v>29</v>
      </c>
      <c r="M70" s="3">
        <v>5350</v>
      </c>
      <c r="N70" t="s">
        <v>51</v>
      </c>
      <c r="O70">
        <v>77400</v>
      </c>
    </row>
    <row r="71" spans="1:15">
      <c r="A71" s="1">
        <v>45686</v>
      </c>
      <c r="B71" s="1">
        <v>46051</v>
      </c>
      <c r="C71" t="s">
        <v>4589</v>
      </c>
      <c r="D71" t="s">
        <v>183</v>
      </c>
      <c r="E71" t="s">
        <v>187</v>
      </c>
      <c r="F71" t="s">
        <v>14</v>
      </c>
      <c r="G71" t="s">
        <v>661</v>
      </c>
      <c r="H71" t="s">
        <v>16</v>
      </c>
      <c r="I71" t="s">
        <v>5620</v>
      </c>
      <c r="J71" t="s">
        <v>49</v>
      </c>
      <c r="K71" t="s">
        <v>50</v>
      </c>
      <c r="L71" t="s">
        <v>29</v>
      </c>
      <c r="M71" s="3">
        <v>30513</v>
      </c>
      <c r="N71" t="s">
        <v>51</v>
      </c>
      <c r="O71">
        <v>77400</v>
      </c>
    </row>
    <row r="72" spans="1:15">
      <c r="A72" s="1">
        <v>45687</v>
      </c>
      <c r="B72" s="1">
        <v>46052</v>
      </c>
      <c r="C72" t="s">
        <v>4590</v>
      </c>
      <c r="D72" t="s">
        <v>188</v>
      </c>
      <c r="E72" t="s">
        <v>189</v>
      </c>
      <c r="F72" t="s">
        <v>14</v>
      </c>
      <c r="G72" t="s">
        <v>15</v>
      </c>
      <c r="H72" t="s">
        <v>16</v>
      </c>
      <c r="I72" t="s">
        <v>304</v>
      </c>
      <c r="J72" t="s">
        <v>41</v>
      </c>
      <c r="K72" t="s">
        <v>42</v>
      </c>
      <c r="L72" t="s">
        <v>29</v>
      </c>
      <c r="M72" s="3">
        <v>1391</v>
      </c>
      <c r="N72" t="s">
        <v>190</v>
      </c>
      <c r="O72">
        <v>27114</v>
      </c>
    </row>
    <row r="73" spans="1:15">
      <c r="A73" s="1">
        <v>45687</v>
      </c>
      <c r="B73" s="1">
        <v>46052</v>
      </c>
      <c r="C73" t="s">
        <v>4590</v>
      </c>
      <c r="D73" t="s">
        <v>188</v>
      </c>
      <c r="E73" t="s">
        <v>191</v>
      </c>
      <c r="F73" t="s">
        <v>14</v>
      </c>
      <c r="G73" t="s">
        <v>661</v>
      </c>
      <c r="H73" t="s">
        <v>16</v>
      </c>
      <c r="I73" t="s">
        <v>304</v>
      </c>
      <c r="J73" t="s">
        <v>41</v>
      </c>
      <c r="K73" t="s">
        <v>42</v>
      </c>
      <c r="L73" t="s">
        <v>23</v>
      </c>
      <c r="M73" s="3">
        <v>18198</v>
      </c>
      <c r="N73" t="s">
        <v>190</v>
      </c>
      <c r="O73">
        <v>27114</v>
      </c>
    </row>
    <row r="74" spans="1:15">
      <c r="A74" s="1">
        <v>45687</v>
      </c>
      <c r="B74" s="1">
        <v>46052</v>
      </c>
      <c r="C74" t="s">
        <v>4590</v>
      </c>
      <c r="D74" t="s">
        <v>188</v>
      </c>
      <c r="E74" t="s">
        <v>192</v>
      </c>
      <c r="F74" t="s">
        <v>14</v>
      </c>
      <c r="G74" t="s">
        <v>32</v>
      </c>
      <c r="H74" t="s">
        <v>16</v>
      </c>
      <c r="I74" t="s">
        <v>304</v>
      </c>
      <c r="J74" t="s">
        <v>41</v>
      </c>
      <c r="K74" t="s">
        <v>42</v>
      </c>
      <c r="L74" t="s">
        <v>20</v>
      </c>
      <c r="M74" s="3">
        <v>7951</v>
      </c>
      <c r="N74" t="s">
        <v>190</v>
      </c>
      <c r="O74">
        <v>27114</v>
      </c>
    </row>
    <row r="75" spans="1:15">
      <c r="A75" s="1">
        <v>45687</v>
      </c>
      <c r="B75" s="1">
        <v>46052</v>
      </c>
      <c r="C75" t="s">
        <v>4591</v>
      </c>
      <c r="D75" t="s">
        <v>193</v>
      </c>
      <c r="E75" t="s">
        <v>194</v>
      </c>
      <c r="F75" t="s">
        <v>14</v>
      </c>
      <c r="G75" t="s">
        <v>15</v>
      </c>
      <c r="H75" t="s">
        <v>16</v>
      </c>
      <c r="I75" t="s">
        <v>26</v>
      </c>
      <c r="J75" t="s">
        <v>195</v>
      </c>
      <c r="K75" t="s">
        <v>196</v>
      </c>
      <c r="L75" t="s">
        <v>20</v>
      </c>
      <c r="M75" s="3">
        <v>6360</v>
      </c>
      <c r="N75" t="s">
        <v>167</v>
      </c>
      <c r="O75">
        <v>30328</v>
      </c>
    </row>
    <row r="76" spans="1:15">
      <c r="A76" s="1">
        <v>45687</v>
      </c>
      <c r="B76" s="1">
        <v>46052</v>
      </c>
      <c r="C76" t="s">
        <v>4591</v>
      </c>
      <c r="D76" t="s">
        <v>193</v>
      </c>
      <c r="E76" t="s">
        <v>197</v>
      </c>
      <c r="F76" t="s">
        <v>14</v>
      </c>
      <c r="G76" t="s">
        <v>661</v>
      </c>
      <c r="H76" t="s">
        <v>16</v>
      </c>
      <c r="I76" t="s">
        <v>26</v>
      </c>
      <c r="J76" t="s">
        <v>195</v>
      </c>
      <c r="K76" t="s">
        <v>196</v>
      </c>
      <c r="L76" t="s">
        <v>23</v>
      </c>
      <c r="M76" s="3">
        <v>97028</v>
      </c>
      <c r="N76" t="s">
        <v>167</v>
      </c>
      <c r="O76">
        <v>30328</v>
      </c>
    </row>
    <row r="77" spans="1:15">
      <c r="A77" s="1">
        <v>45687</v>
      </c>
      <c r="B77" s="1">
        <v>46052</v>
      </c>
      <c r="C77" t="s">
        <v>4591</v>
      </c>
      <c r="D77" t="s">
        <v>193</v>
      </c>
      <c r="E77" t="s">
        <v>198</v>
      </c>
      <c r="F77" t="s">
        <v>14</v>
      </c>
      <c r="G77" t="s">
        <v>32</v>
      </c>
      <c r="H77" t="s">
        <v>16</v>
      </c>
      <c r="I77" t="s">
        <v>26</v>
      </c>
      <c r="J77" t="s">
        <v>195</v>
      </c>
      <c r="K77" t="s">
        <v>196</v>
      </c>
      <c r="L77" t="s">
        <v>20</v>
      </c>
      <c r="M77" s="3">
        <v>6088</v>
      </c>
      <c r="N77" t="s">
        <v>167</v>
      </c>
      <c r="O77">
        <v>30328</v>
      </c>
    </row>
    <row r="78" spans="1:15">
      <c r="A78" s="1">
        <v>45687</v>
      </c>
      <c r="B78" s="1">
        <v>46052</v>
      </c>
      <c r="C78" t="s">
        <v>4592</v>
      </c>
      <c r="D78" t="s">
        <v>199</v>
      </c>
      <c r="E78" t="s">
        <v>200</v>
      </c>
      <c r="F78" t="s">
        <v>14</v>
      </c>
      <c r="G78" t="s">
        <v>661</v>
      </c>
      <c r="H78" t="s">
        <v>16</v>
      </c>
      <c r="I78" t="s">
        <v>112</v>
      </c>
      <c r="J78" t="s">
        <v>201</v>
      </c>
      <c r="K78" t="s">
        <v>202</v>
      </c>
      <c r="L78" t="s">
        <v>23</v>
      </c>
      <c r="M78" s="3">
        <v>35589</v>
      </c>
      <c r="N78" t="s">
        <v>203</v>
      </c>
      <c r="O78">
        <v>61350</v>
      </c>
    </row>
    <row r="79" spans="1:15">
      <c r="A79" s="1">
        <v>45687</v>
      </c>
      <c r="B79" s="1">
        <v>46052</v>
      </c>
      <c r="C79" t="s">
        <v>4592</v>
      </c>
      <c r="D79" t="s">
        <v>199</v>
      </c>
      <c r="E79" t="s">
        <v>204</v>
      </c>
      <c r="F79" t="s">
        <v>14</v>
      </c>
      <c r="G79" t="s">
        <v>32</v>
      </c>
      <c r="H79" t="s">
        <v>16</v>
      </c>
      <c r="I79" t="s">
        <v>112</v>
      </c>
      <c r="J79" t="s">
        <v>201</v>
      </c>
      <c r="K79" t="s">
        <v>202</v>
      </c>
      <c r="L79" t="s">
        <v>148</v>
      </c>
      <c r="M79" s="3">
        <v>41198</v>
      </c>
      <c r="N79" t="s">
        <v>203</v>
      </c>
      <c r="O79">
        <v>61350</v>
      </c>
    </row>
    <row r="80" spans="1:15">
      <c r="A80" s="1">
        <v>45687</v>
      </c>
      <c r="B80" s="1">
        <v>46052</v>
      </c>
      <c r="C80" t="s">
        <v>4592</v>
      </c>
      <c r="D80" t="s">
        <v>199</v>
      </c>
      <c r="E80" t="s">
        <v>205</v>
      </c>
      <c r="F80" t="s">
        <v>14</v>
      </c>
      <c r="G80" t="s">
        <v>15</v>
      </c>
      <c r="H80" t="s">
        <v>16</v>
      </c>
      <c r="I80" t="s">
        <v>112</v>
      </c>
      <c r="J80" t="s">
        <v>201</v>
      </c>
      <c r="K80" t="s">
        <v>202</v>
      </c>
      <c r="L80" t="s">
        <v>29</v>
      </c>
      <c r="M80" s="3">
        <v>2918</v>
      </c>
      <c r="N80" t="s">
        <v>203</v>
      </c>
      <c r="O80">
        <v>61350</v>
      </c>
    </row>
    <row r="81" spans="1:15">
      <c r="A81" s="1">
        <v>45687</v>
      </c>
      <c r="B81" s="1">
        <v>46052</v>
      </c>
      <c r="C81" t="s">
        <v>4592</v>
      </c>
      <c r="D81" t="s">
        <v>199</v>
      </c>
      <c r="E81" t="s">
        <v>206</v>
      </c>
      <c r="F81" t="s">
        <v>14</v>
      </c>
      <c r="G81" t="s">
        <v>34</v>
      </c>
      <c r="H81" t="s">
        <v>16</v>
      </c>
      <c r="I81" t="s">
        <v>112</v>
      </c>
      <c r="J81" t="s">
        <v>201</v>
      </c>
      <c r="K81" t="s">
        <v>202</v>
      </c>
      <c r="L81" t="s">
        <v>83</v>
      </c>
      <c r="M81" s="3">
        <v>15784</v>
      </c>
      <c r="N81" t="s">
        <v>203</v>
      </c>
      <c r="O81">
        <v>61350</v>
      </c>
    </row>
    <row r="82" spans="1:15">
      <c r="A82" s="1">
        <v>45687</v>
      </c>
      <c r="B82" s="1">
        <v>46052</v>
      </c>
      <c r="C82" t="s">
        <v>4593</v>
      </c>
      <c r="D82" t="s">
        <v>207</v>
      </c>
      <c r="E82" t="s">
        <v>208</v>
      </c>
      <c r="F82" t="s">
        <v>14</v>
      </c>
      <c r="G82" t="s">
        <v>34</v>
      </c>
      <c r="H82" t="s">
        <v>16</v>
      </c>
      <c r="I82" t="s">
        <v>140</v>
      </c>
      <c r="J82" t="s">
        <v>209</v>
      </c>
      <c r="K82" t="s">
        <v>210</v>
      </c>
      <c r="L82" t="s">
        <v>20</v>
      </c>
      <c r="M82" s="3">
        <v>69178</v>
      </c>
      <c r="N82" t="s">
        <v>43</v>
      </c>
      <c r="O82">
        <v>32801</v>
      </c>
    </row>
    <row r="83" spans="1:15">
      <c r="A83" s="1">
        <v>45687</v>
      </c>
      <c r="B83" s="1">
        <v>46052</v>
      </c>
      <c r="C83" t="s">
        <v>4593</v>
      </c>
      <c r="D83" t="s">
        <v>207</v>
      </c>
      <c r="E83" t="s">
        <v>211</v>
      </c>
      <c r="F83" t="s">
        <v>14</v>
      </c>
      <c r="G83" t="s">
        <v>661</v>
      </c>
      <c r="H83" t="s">
        <v>16</v>
      </c>
      <c r="I83" t="s">
        <v>140</v>
      </c>
      <c r="J83" t="s">
        <v>209</v>
      </c>
      <c r="K83" t="s">
        <v>210</v>
      </c>
      <c r="L83" t="s">
        <v>89</v>
      </c>
      <c r="M83" s="3">
        <v>161871</v>
      </c>
      <c r="N83" t="s">
        <v>43</v>
      </c>
      <c r="O83">
        <v>33602</v>
      </c>
    </row>
    <row r="84" spans="1:15">
      <c r="A84" s="1">
        <v>45687</v>
      </c>
      <c r="B84" s="1">
        <v>46052</v>
      </c>
      <c r="C84" t="s">
        <v>4593</v>
      </c>
      <c r="D84" t="s">
        <v>207</v>
      </c>
      <c r="E84" t="s">
        <v>212</v>
      </c>
      <c r="F84" t="s">
        <v>14</v>
      </c>
      <c r="G84" t="s">
        <v>15</v>
      </c>
      <c r="H84" t="s">
        <v>16</v>
      </c>
      <c r="I84" t="s">
        <v>140</v>
      </c>
      <c r="J84" t="s">
        <v>209</v>
      </c>
      <c r="K84" t="s">
        <v>210</v>
      </c>
      <c r="L84" t="s">
        <v>20</v>
      </c>
      <c r="M84" s="3">
        <v>11567</v>
      </c>
      <c r="N84" t="s">
        <v>43</v>
      </c>
      <c r="O84">
        <v>33101</v>
      </c>
    </row>
    <row r="85" spans="1:15">
      <c r="A85" s="1">
        <v>45688</v>
      </c>
      <c r="B85" s="1">
        <v>46053</v>
      </c>
      <c r="C85" t="s">
        <v>4594</v>
      </c>
      <c r="D85" t="s">
        <v>213</v>
      </c>
      <c r="E85" t="s">
        <v>214</v>
      </c>
      <c r="F85" t="s">
        <v>39</v>
      </c>
      <c r="G85" t="s">
        <v>54</v>
      </c>
      <c r="H85" t="s">
        <v>55</v>
      </c>
      <c r="I85" t="s">
        <v>64</v>
      </c>
      <c r="J85" t="s">
        <v>165</v>
      </c>
      <c r="K85" t="s">
        <v>166</v>
      </c>
      <c r="L85" t="s">
        <v>23</v>
      </c>
      <c r="M85" s="3">
        <v>20315</v>
      </c>
      <c r="N85" t="s">
        <v>215</v>
      </c>
      <c r="O85">
        <v>29901</v>
      </c>
    </row>
    <row r="86" spans="1:15">
      <c r="A86" s="1">
        <v>45688</v>
      </c>
      <c r="B86" s="1">
        <v>46053</v>
      </c>
      <c r="C86" t="s">
        <v>4595</v>
      </c>
      <c r="D86" t="s">
        <v>216</v>
      </c>
      <c r="E86" t="s">
        <v>217</v>
      </c>
      <c r="F86" t="s">
        <v>14</v>
      </c>
      <c r="G86" t="s">
        <v>34</v>
      </c>
      <c r="H86" t="s">
        <v>16</v>
      </c>
      <c r="I86" t="s">
        <v>48</v>
      </c>
      <c r="J86" t="s">
        <v>218</v>
      </c>
      <c r="K86" t="s">
        <v>219</v>
      </c>
      <c r="L86" t="s">
        <v>83</v>
      </c>
      <c r="M86" s="3">
        <v>8768</v>
      </c>
      <c r="N86" t="s">
        <v>190</v>
      </c>
      <c r="O86">
        <v>28540</v>
      </c>
    </row>
    <row r="87" spans="1:15">
      <c r="A87" s="1">
        <v>45688</v>
      </c>
      <c r="B87" s="1">
        <v>46053</v>
      </c>
      <c r="C87" t="s">
        <v>4595</v>
      </c>
      <c r="D87" t="s">
        <v>216</v>
      </c>
      <c r="E87" t="s">
        <v>220</v>
      </c>
      <c r="F87" t="s">
        <v>14</v>
      </c>
      <c r="G87" t="s">
        <v>32</v>
      </c>
      <c r="H87" t="s">
        <v>16</v>
      </c>
      <c r="I87" t="s">
        <v>48</v>
      </c>
      <c r="J87" t="s">
        <v>218</v>
      </c>
      <c r="K87" t="s">
        <v>219</v>
      </c>
      <c r="L87" t="s">
        <v>20</v>
      </c>
      <c r="M87" s="3">
        <v>26089</v>
      </c>
      <c r="N87" t="s">
        <v>190</v>
      </c>
      <c r="O87">
        <v>28741</v>
      </c>
    </row>
    <row r="88" spans="1:15">
      <c r="A88" s="1">
        <v>45688</v>
      </c>
      <c r="B88" s="1">
        <v>46053</v>
      </c>
      <c r="C88" t="s">
        <v>4595</v>
      </c>
      <c r="D88" t="s">
        <v>216</v>
      </c>
      <c r="E88" t="s">
        <v>221</v>
      </c>
      <c r="F88" t="s">
        <v>14</v>
      </c>
      <c r="G88" t="s">
        <v>661</v>
      </c>
      <c r="H88" t="s">
        <v>16</v>
      </c>
      <c r="I88" t="s">
        <v>48</v>
      </c>
      <c r="J88" t="s">
        <v>218</v>
      </c>
      <c r="K88" t="s">
        <v>219</v>
      </c>
      <c r="L88" t="s">
        <v>23</v>
      </c>
      <c r="M88" s="3">
        <v>37788</v>
      </c>
      <c r="N88" t="s">
        <v>190</v>
      </c>
      <c r="O88">
        <v>27101</v>
      </c>
    </row>
    <row r="89" spans="1:15">
      <c r="A89" s="1">
        <v>45688</v>
      </c>
      <c r="B89" s="1">
        <v>46053</v>
      </c>
      <c r="C89" t="s">
        <v>4595</v>
      </c>
      <c r="D89" t="s">
        <v>216</v>
      </c>
      <c r="E89" t="s">
        <v>222</v>
      </c>
      <c r="F89" t="s">
        <v>14</v>
      </c>
      <c r="G89" t="s">
        <v>15</v>
      </c>
      <c r="H89" t="s">
        <v>16</v>
      </c>
      <c r="I89" t="s">
        <v>48</v>
      </c>
      <c r="J89" t="s">
        <v>218</v>
      </c>
      <c r="K89" t="s">
        <v>219</v>
      </c>
      <c r="L89" t="s">
        <v>20</v>
      </c>
      <c r="M89" s="3">
        <v>3036</v>
      </c>
      <c r="N89" t="s">
        <v>190</v>
      </c>
      <c r="O89">
        <v>28202</v>
      </c>
    </row>
    <row r="90" spans="1:15">
      <c r="A90" s="1">
        <v>45688</v>
      </c>
      <c r="B90" s="1">
        <v>46053</v>
      </c>
      <c r="C90" t="s">
        <v>4596</v>
      </c>
      <c r="D90" t="s">
        <v>223</v>
      </c>
      <c r="E90" t="s">
        <v>224</v>
      </c>
      <c r="F90" t="s">
        <v>14</v>
      </c>
      <c r="G90" t="s">
        <v>32</v>
      </c>
      <c r="H90" t="s">
        <v>16</v>
      </c>
      <c r="I90" t="s">
        <v>5620</v>
      </c>
      <c r="J90" t="s">
        <v>165</v>
      </c>
      <c r="K90" t="s">
        <v>166</v>
      </c>
      <c r="L90" t="s">
        <v>83</v>
      </c>
      <c r="M90" s="3">
        <v>16813</v>
      </c>
      <c r="N90" t="s">
        <v>225</v>
      </c>
      <c r="O90">
        <v>76226</v>
      </c>
    </row>
    <row r="91" spans="1:15">
      <c r="A91" s="1">
        <v>45688</v>
      </c>
      <c r="B91" s="1">
        <v>46053</v>
      </c>
      <c r="C91" t="s">
        <v>4596</v>
      </c>
      <c r="D91" t="s">
        <v>223</v>
      </c>
      <c r="E91" t="s">
        <v>226</v>
      </c>
      <c r="F91" t="s">
        <v>14</v>
      </c>
      <c r="G91" t="s">
        <v>661</v>
      </c>
      <c r="H91" t="s">
        <v>16</v>
      </c>
      <c r="I91" t="s">
        <v>5620</v>
      </c>
      <c r="J91" t="s">
        <v>165</v>
      </c>
      <c r="K91" t="s">
        <v>166</v>
      </c>
      <c r="L91" t="s">
        <v>23</v>
      </c>
      <c r="M91" s="3">
        <v>46065</v>
      </c>
      <c r="N91" t="s">
        <v>225</v>
      </c>
      <c r="O91">
        <v>76226</v>
      </c>
    </row>
    <row r="92" spans="1:15">
      <c r="A92" s="1">
        <v>45688</v>
      </c>
      <c r="B92" s="1">
        <v>46053</v>
      </c>
      <c r="C92" t="s">
        <v>4596</v>
      </c>
      <c r="D92" t="s">
        <v>223</v>
      </c>
      <c r="E92" t="s">
        <v>227</v>
      </c>
      <c r="F92" t="s">
        <v>14</v>
      </c>
      <c r="G92" t="s">
        <v>15</v>
      </c>
      <c r="H92" t="s">
        <v>16</v>
      </c>
      <c r="I92" t="s">
        <v>5620</v>
      </c>
      <c r="J92" t="s">
        <v>165</v>
      </c>
      <c r="K92" t="s">
        <v>166</v>
      </c>
      <c r="L92" t="s">
        <v>83</v>
      </c>
      <c r="M92" s="3">
        <v>1932</v>
      </c>
      <c r="N92" t="s">
        <v>225</v>
      </c>
      <c r="O92">
        <v>76226</v>
      </c>
    </row>
    <row r="93" spans="1:15">
      <c r="A93" s="1">
        <v>45688</v>
      </c>
      <c r="B93" s="1">
        <v>46053</v>
      </c>
      <c r="C93" t="s">
        <v>4597</v>
      </c>
      <c r="D93" t="s">
        <v>228</v>
      </c>
      <c r="E93" t="s">
        <v>229</v>
      </c>
      <c r="F93" t="s">
        <v>39</v>
      </c>
      <c r="G93" t="s">
        <v>32</v>
      </c>
      <c r="H93" t="s">
        <v>16</v>
      </c>
      <c r="I93" t="s">
        <v>48</v>
      </c>
      <c r="J93" t="s">
        <v>230</v>
      </c>
      <c r="K93" t="s">
        <v>231</v>
      </c>
      <c r="L93" t="s">
        <v>20</v>
      </c>
      <c r="M93" s="3">
        <v>21747</v>
      </c>
      <c r="N93" t="s">
        <v>203</v>
      </c>
      <c r="O93">
        <v>62035</v>
      </c>
    </row>
    <row r="94" spans="1:15">
      <c r="A94" s="1">
        <v>45688</v>
      </c>
      <c r="B94" s="1">
        <v>46053</v>
      </c>
      <c r="C94" t="s">
        <v>4597</v>
      </c>
      <c r="D94" t="s">
        <v>228</v>
      </c>
      <c r="E94" t="s">
        <v>232</v>
      </c>
      <c r="F94" t="s">
        <v>39</v>
      </c>
      <c r="G94" t="s">
        <v>661</v>
      </c>
      <c r="H94" t="s">
        <v>16</v>
      </c>
      <c r="I94" t="s">
        <v>48</v>
      </c>
      <c r="J94" t="s">
        <v>230</v>
      </c>
      <c r="K94" t="s">
        <v>231</v>
      </c>
      <c r="L94" t="s">
        <v>23</v>
      </c>
      <c r="M94" s="3">
        <v>86977</v>
      </c>
      <c r="N94" t="s">
        <v>203</v>
      </c>
      <c r="O94">
        <v>62035</v>
      </c>
    </row>
    <row r="95" spans="1:15">
      <c r="A95" s="1">
        <v>45688</v>
      </c>
      <c r="B95" s="1">
        <v>46053</v>
      </c>
      <c r="C95" t="s">
        <v>4597</v>
      </c>
      <c r="D95" t="s">
        <v>228</v>
      </c>
      <c r="E95" t="s">
        <v>233</v>
      </c>
      <c r="F95" t="s">
        <v>39</v>
      </c>
      <c r="G95" t="s">
        <v>15</v>
      </c>
      <c r="H95" t="s">
        <v>16</v>
      </c>
      <c r="I95" t="s">
        <v>48</v>
      </c>
      <c r="J95" t="s">
        <v>230</v>
      </c>
      <c r="K95" t="s">
        <v>231</v>
      </c>
      <c r="L95" t="s">
        <v>29</v>
      </c>
      <c r="M95" s="3">
        <v>6441</v>
      </c>
      <c r="N95" t="s">
        <v>203</v>
      </c>
      <c r="O95">
        <v>62035</v>
      </c>
    </row>
    <row r="96" spans="1:15">
      <c r="A96" s="1">
        <v>45689</v>
      </c>
      <c r="B96" s="1">
        <v>46054</v>
      </c>
      <c r="C96" t="s">
        <v>4598</v>
      </c>
      <c r="D96" t="s">
        <v>234</v>
      </c>
      <c r="E96" t="s">
        <v>235</v>
      </c>
      <c r="F96" t="s">
        <v>39</v>
      </c>
      <c r="G96" t="s">
        <v>15</v>
      </c>
      <c r="H96" t="s">
        <v>16</v>
      </c>
      <c r="I96" t="s">
        <v>112</v>
      </c>
      <c r="J96" t="s">
        <v>236</v>
      </c>
      <c r="K96" t="s">
        <v>237</v>
      </c>
      <c r="L96" t="s">
        <v>20</v>
      </c>
      <c r="M96" s="3">
        <v>7427</v>
      </c>
      <c r="N96" t="s">
        <v>61</v>
      </c>
      <c r="O96">
        <v>1089</v>
      </c>
    </row>
    <row r="97" spans="1:15">
      <c r="A97" s="1">
        <v>45689</v>
      </c>
      <c r="B97" s="1">
        <v>46054</v>
      </c>
      <c r="C97" t="s">
        <v>4598</v>
      </c>
      <c r="D97" t="s">
        <v>234</v>
      </c>
      <c r="E97" t="s">
        <v>238</v>
      </c>
      <c r="F97" t="s">
        <v>39</v>
      </c>
      <c r="G97" t="s">
        <v>661</v>
      </c>
      <c r="H97" t="s">
        <v>16</v>
      </c>
      <c r="I97" t="s">
        <v>112</v>
      </c>
      <c r="J97" t="s">
        <v>236</v>
      </c>
      <c r="K97" t="s">
        <v>237</v>
      </c>
      <c r="L97" t="s">
        <v>29</v>
      </c>
      <c r="M97" s="3">
        <v>58918</v>
      </c>
      <c r="N97" t="s">
        <v>61</v>
      </c>
      <c r="O97">
        <v>1089</v>
      </c>
    </row>
    <row r="98" spans="1:15">
      <c r="A98" s="1">
        <v>45689</v>
      </c>
      <c r="B98" s="1">
        <v>46054</v>
      </c>
      <c r="C98" t="s">
        <v>4598</v>
      </c>
      <c r="D98" t="s">
        <v>234</v>
      </c>
      <c r="E98" t="s">
        <v>239</v>
      </c>
      <c r="F98" t="s">
        <v>39</v>
      </c>
      <c r="G98" t="s">
        <v>34</v>
      </c>
      <c r="H98" t="s">
        <v>16</v>
      </c>
      <c r="I98" t="s">
        <v>112</v>
      </c>
      <c r="J98" t="s">
        <v>236</v>
      </c>
      <c r="K98" t="s">
        <v>237</v>
      </c>
      <c r="L98" t="s">
        <v>83</v>
      </c>
      <c r="M98" s="3">
        <v>21188</v>
      </c>
      <c r="N98" t="s">
        <v>61</v>
      </c>
      <c r="O98">
        <v>1089</v>
      </c>
    </row>
    <row r="99" spans="1:15">
      <c r="A99" s="1">
        <v>45689</v>
      </c>
      <c r="B99" s="1">
        <v>46054</v>
      </c>
      <c r="C99" t="s">
        <v>4599</v>
      </c>
      <c r="D99" t="s">
        <v>240</v>
      </c>
      <c r="E99" t="s">
        <v>241</v>
      </c>
      <c r="F99" t="s">
        <v>14</v>
      </c>
      <c r="G99" t="s">
        <v>54</v>
      </c>
      <c r="H99" t="s">
        <v>55</v>
      </c>
      <c r="I99" t="s">
        <v>5620</v>
      </c>
      <c r="J99" t="s">
        <v>59</v>
      </c>
      <c r="K99" t="s">
        <v>60</v>
      </c>
      <c r="L99" t="s">
        <v>29</v>
      </c>
      <c r="M99" s="3">
        <v>12365</v>
      </c>
      <c r="N99" t="s">
        <v>61</v>
      </c>
      <c r="O99">
        <v>1201</v>
      </c>
    </row>
    <row r="100" spans="1:15">
      <c r="A100" s="1">
        <v>45689</v>
      </c>
      <c r="B100" s="1">
        <v>46054</v>
      </c>
      <c r="C100" t="s">
        <v>4582</v>
      </c>
      <c r="D100" t="s">
        <v>149</v>
      </c>
      <c r="E100" t="s">
        <v>242</v>
      </c>
      <c r="F100" t="s">
        <v>14</v>
      </c>
      <c r="G100" t="s">
        <v>54</v>
      </c>
      <c r="H100" t="s">
        <v>55</v>
      </c>
      <c r="I100" t="s">
        <v>48</v>
      </c>
      <c r="J100" t="s">
        <v>49</v>
      </c>
      <c r="K100" t="s">
        <v>50</v>
      </c>
      <c r="L100" t="s">
        <v>23</v>
      </c>
      <c r="M100" s="3">
        <v>11002</v>
      </c>
      <c r="N100" t="s">
        <v>125</v>
      </c>
      <c r="O100">
        <v>92705</v>
      </c>
    </row>
    <row r="101" spans="1:15">
      <c r="A101" s="1">
        <v>45689</v>
      </c>
      <c r="B101" s="1">
        <v>46054</v>
      </c>
      <c r="C101" t="s">
        <v>4600</v>
      </c>
      <c r="D101" t="s">
        <v>243</v>
      </c>
      <c r="E101" t="s">
        <v>244</v>
      </c>
      <c r="F101" t="s">
        <v>14</v>
      </c>
      <c r="G101" t="s">
        <v>54</v>
      </c>
      <c r="H101" t="s">
        <v>55</v>
      </c>
      <c r="I101" t="s">
        <v>140</v>
      </c>
      <c r="J101" t="s">
        <v>103</v>
      </c>
      <c r="K101" t="s">
        <v>104</v>
      </c>
      <c r="L101" t="s">
        <v>29</v>
      </c>
      <c r="M101" s="3">
        <v>180413</v>
      </c>
      <c r="N101" t="s">
        <v>245</v>
      </c>
      <c r="O101">
        <v>20601</v>
      </c>
    </row>
    <row r="102" spans="1:15">
      <c r="A102" s="1">
        <v>45689</v>
      </c>
      <c r="B102" s="1">
        <v>46054</v>
      </c>
      <c r="C102" t="s">
        <v>4601</v>
      </c>
      <c r="D102" t="s">
        <v>246</v>
      </c>
      <c r="E102" t="s">
        <v>247</v>
      </c>
      <c r="F102" t="s">
        <v>14</v>
      </c>
      <c r="G102" t="s">
        <v>15</v>
      </c>
      <c r="H102" t="s">
        <v>16</v>
      </c>
      <c r="I102" t="s">
        <v>5620</v>
      </c>
      <c r="J102" t="s">
        <v>78</v>
      </c>
      <c r="K102" t="s">
        <v>79</v>
      </c>
      <c r="L102" t="s">
        <v>29</v>
      </c>
      <c r="M102" s="3">
        <v>1760</v>
      </c>
      <c r="N102" t="s">
        <v>249</v>
      </c>
      <c r="O102">
        <v>49601</v>
      </c>
    </row>
    <row r="103" spans="1:15">
      <c r="A103" s="1">
        <v>45689</v>
      </c>
      <c r="B103" s="1">
        <v>46054</v>
      </c>
      <c r="C103" t="s">
        <v>4601</v>
      </c>
      <c r="D103" t="s">
        <v>246</v>
      </c>
      <c r="E103" t="s">
        <v>250</v>
      </c>
      <c r="F103" t="s">
        <v>14</v>
      </c>
      <c r="G103" t="s">
        <v>32</v>
      </c>
      <c r="H103" t="s">
        <v>16</v>
      </c>
      <c r="I103" t="s">
        <v>5620</v>
      </c>
      <c r="J103" t="s">
        <v>78</v>
      </c>
      <c r="K103" t="s">
        <v>79</v>
      </c>
      <c r="L103" t="s">
        <v>20</v>
      </c>
      <c r="M103" s="3">
        <v>8821</v>
      </c>
      <c r="N103" t="s">
        <v>249</v>
      </c>
      <c r="O103">
        <v>49601</v>
      </c>
    </row>
    <row r="104" spans="1:15">
      <c r="A104" s="1">
        <v>45689</v>
      </c>
      <c r="B104" s="1">
        <v>46054</v>
      </c>
      <c r="C104" t="s">
        <v>4601</v>
      </c>
      <c r="D104" t="s">
        <v>246</v>
      </c>
      <c r="E104" t="s">
        <v>251</v>
      </c>
      <c r="F104" t="s">
        <v>14</v>
      </c>
      <c r="G104" t="s">
        <v>661</v>
      </c>
      <c r="H104" t="s">
        <v>16</v>
      </c>
      <c r="I104" t="s">
        <v>5620</v>
      </c>
      <c r="J104" t="s">
        <v>78</v>
      </c>
      <c r="K104" t="s">
        <v>79</v>
      </c>
      <c r="L104" t="s">
        <v>29</v>
      </c>
      <c r="M104" s="3">
        <v>28337</v>
      </c>
      <c r="N104" t="s">
        <v>249</v>
      </c>
      <c r="O104">
        <v>49601</v>
      </c>
    </row>
    <row r="105" spans="1:15">
      <c r="A105" s="1">
        <v>45689</v>
      </c>
      <c r="B105" s="1">
        <v>46054</v>
      </c>
      <c r="C105" t="s">
        <v>4602</v>
      </c>
      <c r="D105" t="s">
        <v>252</v>
      </c>
      <c r="E105" t="s">
        <v>253</v>
      </c>
      <c r="F105" t="s">
        <v>39</v>
      </c>
      <c r="G105" t="s">
        <v>32</v>
      </c>
      <c r="H105" t="s">
        <v>16</v>
      </c>
      <c r="I105" t="s">
        <v>48</v>
      </c>
      <c r="J105" t="s">
        <v>218</v>
      </c>
      <c r="K105" t="s">
        <v>219</v>
      </c>
      <c r="L105" t="s">
        <v>20</v>
      </c>
      <c r="M105" s="3">
        <v>66334</v>
      </c>
      <c r="N105" t="s">
        <v>30</v>
      </c>
      <c r="O105">
        <v>37950</v>
      </c>
    </row>
    <row r="106" spans="1:15">
      <c r="A106" s="1">
        <v>45689</v>
      </c>
      <c r="B106" s="1">
        <v>46054</v>
      </c>
      <c r="C106" t="s">
        <v>4602</v>
      </c>
      <c r="D106" t="s">
        <v>252</v>
      </c>
      <c r="E106" t="s">
        <v>254</v>
      </c>
      <c r="F106" t="s">
        <v>39</v>
      </c>
      <c r="G106" t="s">
        <v>661</v>
      </c>
      <c r="H106" t="s">
        <v>16</v>
      </c>
      <c r="I106" t="s">
        <v>48</v>
      </c>
      <c r="J106" t="s">
        <v>218</v>
      </c>
      <c r="K106" t="s">
        <v>219</v>
      </c>
      <c r="L106" t="s">
        <v>23</v>
      </c>
      <c r="M106" s="3">
        <v>86335</v>
      </c>
      <c r="N106" t="s">
        <v>30</v>
      </c>
      <c r="O106">
        <v>37950</v>
      </c>
    </row>
    <row r="107" spans="1:15">
      <c r="A107" s="1">
        <v>45689</v>
      </c>
      <c r="B107" s="1">
        <v>46054</v>
      </c>
      <c r="C107" t="s">
        <v>4602</v>
      </c>
      <c r="D107" t="s">
        <v>252</v>
      </c>
      <c r="E107" t="s">
        <v>255</v>
      </c>
      <c r="F107" t="s">
        <v>39</v>
      </c>
      <c r="G107" t="s">
        <v>34</v>
      </c>
      <c r="H107" t="s">
        <v>16</v>
      </c>
      <c r="I107" t="s">
        <v>48</v>
      </c>
      <c r="J107" t="s">
        <v>218</v>
      </c>
      <c r="K107" t="s">
        <v>219</v>
      </c>
      <c r="L107" t="s">
        <v>83</v>
      </c>
      <c r="M107" s="3">
        <v>32701</v>
      </c>
      <c r="N107" t="s">
        <v>30</v>
      </c>
      <c r="O107">
        <v>37950</v>
      </c>
    </row>
    <row r="108" spans="1:15">
      <c r="A108" s="1">
        <v>45689</v>
      </c>
      <c r="B108" s="1">
        <v>46054</v>
      </c>
      <c r="C108" t="s">
        <v>4602</v>
      </c>
      <c r="D108" t="s">
        <v>252</v>
      </c>
      <c r="E108" t="s">
        <v>256</v>
      </c>
      <c r="F108" t="s">
        <v>39</v>
      </c>
      <c r="G108" t="s">
        <v>15</v>
      </c>
      <c r="H108" t="s">
        <v>16</v>
      </c>
      <c r="I108" t="s">
        <v>48</v>
      </c>
      <c r="J108" t="s">
        <v>218</v>
      </c>
      <c r="K108" t="s">
        <v>219</v>
      </c>
      <c r="L108" t="s">
        <v>20</v>
      </c>
      <c r="M108" s="3">
        <v>2489</v>
      </c>
      <c r="N108" t="s">
        <v>30</v>
      </c>
      <c r="O108">
        <v>37950</v>
      </c>
    </row>
    <row r="109" spans="1:15">
      <c r="A109" s="1">
        <v>45689</v>
      </c>
      <c r="B109" s="1">
        <v>46054</v>
      </c>
      <c r="C109" t="s">
        <v>4603</v>
      </c>
      <c r="D109" t="s">
        <v>257</v>
      </c>
      <c r="E109" t="s">
        <v>258</v>
      </c>
      <c r="F109" t="s">
        <v>14</v>
      </c>
      <c r="G109" t="s">
        <v>661</v>
      </c>
      <c r="H109" t="s">
        <v>16</v>
      </c>
      <c r="I109" t="s">
        <v>5620</v>
      </c>
      <c r="J109" t="s">
        <v>78</v>
      </c>
      <c r="K109" t="s">
        <v>79</v>
      </c>
      <c r="L109" t="s">
        <v>23</v>
      </c>
      <c r="M109" s="3">
        <v>13203</v>
      </c>
      <c r="N109" t="s">
        <v>90</v>
      </c>
      <c r="O109">
        <v>70471</v>
      </c>
    </row>
    <row r="110" spans="1:15">
      <c r="A110" s="1">
        <v>45689</v>
      </c>
      <c r="B110" s="1">
        <v>46054</v>
      </c>
      <c r="C110" t="s">
        <v>4603</v>
      </c>
      <c r="D110" t="s">
        <v>257</v>
      </c>
      <c r="E110" t="s">
        <v>259</v>
      </c>
      <c r="F110" t="s">
        <v>39</v>
      </c>
      <c r="G110" t="s">
        <v>34</v>
      </c>
      <c r="H110" t="s">
        <v>16</v>
      </c>
      <c r="I110" t="s">
        <v>5620</v>
      </c>
      <c r="J110" t="s">
        <v>78</v>
      </c>
      <c r="K110" t="s">
        <v>79</v>
      </c>
      <c r="L110" t="s">
        <v>20</v>
      </c>
      <c r="M110" s="3">
        <v>4895</v>
      </c>
      <c r="N110" t="s">
        <v>90</v>
      </c>
      <c r="O110">
        <v>70471</v>
      </c>
    </row>
    <row r="111" spans="1:15">
      <c r="A111" s="1">
        <v>45689</v>
      </c>
      <c r="B111" s="1">
        <v>46054</v>
      </c>
      <c r="C111" t="s">
        <v>4603</v>
      </c>
      <c r="D111" t="s">
        <v>257</v>
      </c>
      <c r="E111" t="s">
        <v>260</v>
      </c>
      <c r="F111" t="s">
        <v>14</v>
      </c>
      <c r="G111" t="s">
        <v>32</v>
      </c>
      <c r="H111" t="s">
        <v>16</v>
      </c>
      <c r="I111" t="s">
        <v>5620</v>
      </c>
      <c r="J111" t="s">
        <v>78</v>
      </c>
      <c r="K111" t="s">
        <v>79</v>
      </c>
      <c r="L111" t="s">
        <v>20</v>
      </c>
      <c r="M111" s="3">
        <v>5717</v>
      </c>
      <c r="N111" t="s">
        <v>90</v>
      </c>
      <c r="O111">
        <v>70471</v>
      </c>
    </row>
    <row r="112" spans="1:15">
      <c r="A112" s="1">
        <v>45689</v>
      </c>
      <c r="B112" s="1">
        <v>46054</v>
      </c>
      <c r="C112" t="s">
        <v>4603</v>
      </c>
      <c r="D112" t="s">
        <v>257</v>
      </c>
      <c r="E112" t="s">
        <v>261</v>
      </c>
      <c r="F112" t="s">
        <v>14</v>
      </c>
      <c r="G112" t="s">
        <v>15</v>
      </c>
      <c r="H112" t="s">
        <v>16</v>
      </c>
      <c r="I112" t="s">
        <v>5620</v>
      </c>
      <c r="J112" t="s">
        <v>78</v>
      </c>
      <c r="K112" t="s">
        <v>79</v>
      </c>
      <c r="L112" t="s">
        <v>20</v>
      </c>
      <c r="M112" s="3">
        <v>4388</v>
      </c>
      <c r="N112" t="s">
        <v>90</v>
      </c>
      <c r="O112">
        <v>70471</v>
      </c>
    </row>
    <row r="113" spans="1:15">
      <c r="A113" s="1">
        <v>45689</v>
      </c>
      <c r="B113" s="1">
        <v>46054</v>
      </c>
      <c r="C113" t="s">
        <v>4604</v>
      </c>
      <c r="D113" t="s">
        <v>262</v>
      </c>
      <c r="E113" t="s">
        <v>263</v>
      </c>
      <c r="F113" t="s">
        <v>14</v>
      </c>
      <c r="G113" t="s">
        <v>54</v>
      </c>
      <c r="H113" t="s">
        <v>55</v>
      </c>
      <c r="I113" t="s">
        <v>48</v>
      </c>
      <c r="J113" t="s">
        <v>18</v>
      </c>
      <c r="K113" t="s">
        <v>19</v>
      </c>
      <c r="L113" t="s">
        <v>29</v>
      </c>
      <c r="M113" s="3">
        <v>45513</v>
      </c>
      <c r="N113" t="s">
        <v>73</v>
      </c>
      <c r="O113">
        <v>6902</v>
      </c>
    </row>
    <row r="114" spans="1:15">
      <c r="A114" s="1">
        <v>45689</v>
      </c>
      <c r="B114" s="1">
        <v>46054</v>
      </c>
      <c r="C114" t="s">
        <v>4605</v>
      </c>
      <c r="D114" t="s">
        <v>264</v>
      </c>
      <c r="E114" t="s">
        <v>265</v>
      </c>
      <c r="F114" t="s">
        <v>39</v>
      </c>
      <c r="G114" t="s">
        <v>32</v>
      </c>
      <c r="H114" t="s">
        <v>16</v>
      </c>
      <c r="I114" t="s">
        <v>64</v>
      </c>
      <c r="J114" t="s">
        <v>103</v>
      </c>
      <c r="K114" t="s">
        <v>104</v>
      </c>
      <c r="L114" t="s">
        <v>20</v>
      </c>
      <c r="M114" s="3">
        <v>3897</v>
      </c>
      <c r="N114" t="s">
        <v>51</v>
      </c>
      <c r="O114">
        <v>7030</v>
      </c>
    </row>
    <row r="115" spans="1:15">
      <c r="A115" s="1">
        <v>45689</v>
      </c>
      <c r="B115" s="1">
        <v>46054</v>
      </c>
      <c r="C115" t="s">
        <v>4605</v>
      </c>
      <c r="D115" t="s">
        <v>264</v>
      </c>
      <c r="E115" t="s">
        <v>266</v>
      </c>
      <c r="F115" t="s">
        <v>39</v>
      </c>
      <c r="G115" t="s">
        <v>15</v>
      </c>
      <c r="H115" t="s">
        <v>16</v>
      </c>
      <c r="I115" t="s">
        <v>64</v>
      </c>
      <c r="J115" t="s">
        <v>103</v>
      </c>
      <c r="K115" t="s">
        <v>104</v>
      </c>
      <c r="L115" t="s">
        <v>20</v>
      </c>
      <c r="M115" s="3">
        <v>2595</v>
      </c>
      <c r="N115" t="s">
        <v>51</v>
      </c>
      <c r="O115">
        <v>7030</v>
      </c>
    </row>
    <row r="116" spans="1:15">
      <c r="A116" s="1">
        <v>45689</v>
      </c>
      <c r="B116" s="1">
        <v>46054</v>
      </c>
      <c r="C116" t="s">
        <v>4605</v>
      </c>
      <c r="D116" t="s">
        <v>264</v>
      </c>
      <c r="E116" t="s">
        <v>267</v>
      </c>
      <c r="F116" t="s">
        <v>39</v>
      </c>
      <c r="G116" t="s">
        <v>661</v>
      </c>
      <c r="H116" t="s">
        <v>16</v>
      </c>
      <c r="I116" t="s">
        <v>64</v>
      </c>
      <c r="J116" t="s">
        <v>103</v>
      </c>
      <c r="K116" t="s">
        <v>104</v>
      </c>
      <c r="L116" t="s">
        <v>23</v>
      </c>
      <c r="M116" s="3">
        <v>16897</v>
      </c>
      <c r="N116" t="s">
        <v>51</v>
      </c>
      <c r="O116">
        <v>7030</v>
      </c>
    </row>
    <row r="117" spans="1:15">
      <c r="A117" s="1">
        <v>45689</v>
      </c>
      <c r="B117" s="1">
        <v>46054</v>
      </c>
      <c r="C117" t="s">
        <v>4606</v>
      </c>
      <c r="D117" t="s">
        <v>268</v>
      </c>
      <c r="E117" t="s">
        <v>269</v>
      </c>
      <c r="F117" t="s">
        <v>39</v>
      </c>
      <c r="G117" t="s">
        <v>15</v>
      </c>
      <c r="H117" t="s">
        <v>16</v>
      </c>
      <c r="I117" t="s">
        <v>77</v>
      </c>
      <c r="J117" t="s">
        <v>270</v>
      </c>
      <c r="K117" t="s">
        <v>271</v>
      </c>
      <c r="L117" t="s">
        <v>20</v>
      </c>
      <c r="M117" s="3">
        <v>1655</v>
      </c>
      <c r="N117" t="s">
        <v>225</v>
      </c>
      <c r="O117">
        <v>78237</v>
      </c>
    </row>
    <row r="118" spans="1:15">
      <c r="A118" s="1">
        <v>45689</v>
      </c>
      <c r="B118" s="1">
        <v>46054</v>
      </c>
      <c r="C118" t="s">
        <v>4606</v>
      </c>
      <c r="D118" t="s">
        <v>268</v>
      </c>
      <c r="E118" t="s">
        <v>272</v>
      </c>
      <c r="F118" t="s">
        <v>39</v>
      </c>
      <c r="G118" t="s">
        <v>661</v>
      </c>
      <c r="H118" t="s">
        <v>16</v>
      </c>
      <c r="I118" t="s">
        <v>77</v>
      </c>
      <c r="J118" t="s">
        <v>270</v>
      </c>
      <c r="K118" t="s">
        <v>271</v>
      </c>
      <c r="L118" t="s">
        <v>23</v>
      </c>
      <c r="M118" s="3">
        <v>105982</v>
      </c>
      <c r="N118" t="s">
        <v>225</v>
      </c>
      <c r="O118">
        <v>78237</v>
      </c>
    </row>
    <row r="119" spans="1:15">
      <c r="A119" s="1">
        <v>45689</v>
      </c>
      <c r="B119" s="1">
        <v>46054</v>
      </c>
      <c r="C119" t="s">
        <v>4606</v>
      </c>
      <c r="D119" t="s">
        <v>268</v>
      </c>
      <c r="E119" t="s">
        <v>273</v>
      </c>
      <c r="F119" t="s">
        <v>39</v>
      </c>
      <c r="G119" t="s">
        <v>32</v>
      </c>
      <c r="H119" t="s">
        <v>16</v>
      </c>
      <c r="I119" t="s">
        <v>77</v>
      </c>
      <c r="J119" t="s">
        <v>270</v>
      </c>
      <c r="K119" t="s">
        <v>271</v>
      </c>
      <c r="L119" t="s">
        <v>148</v>
      </c>
      <c r="M119" s="3">
        <v>35074</v>
      </c>
      <c r="N119" t="s">
        <v>225</v>
      </c>
      <c r="O119">
        <v>78237</v>
      </c>
    </row>
    <row r="120" spans="1:15">
      <c r="A120" s="1">
        <v>45689</v>
      </c>
      <c r="B120" s="1">
        <v>46054</v>
      </c>
      <c r="C120" t="s">
        <v>4607</v>
      </c>
      <c r="D120" t="s">
        <v>274</v>
      </c>
      <c r="E120" t="s">
        <v>275</v>
      </c>
      <c r="F120" t="s">
        <v>39</v>
      </c>
      <c r="G120" t="s">
        <v>661</v>
      </c>
      <c r="H120" t="s">
        <v>16</v>
      </c>
      <c r="I120" t="s">
        <v>1179</v>
      </c>
      <c r="J120" t="s">
        <v>276</v>
      </c>
      <c r="K120" t="s">
        <v>277</v>
      </c>
      <c r="L120" t="s">
        <v>23</v>
      </c>
      <c r="M120" s="3">
        <v>20205</v>
      </c>
      <c r="N120" t="s">
        <v>249</v>
      </c>
      <c r="O120">
        <v>49091</v>
      </c>
    </row>
    <row r="121" spans="1:15">
      <c r="A121" s="1">
        <v>45689</v>
      </c>
      <c r="B121" s="1">
        <v>46054</v>
      </c>
      <c r="C121" t="s">
        <v>4607</v>
      </c>
      <c r="D121" t="s">
        <v>274</v>
      </c>
      <c r="E121" t="s">
        <v>278</v>
      </c>
      <c r="F121" t="s">
        <v>39</v>
      </c>
      <c r="G121" t="s">
        <v>32</v>
      </c>
      <c r="H121" t="s">
        <v>16</v>
      </c>
      <c r="I121" t="s">
        <v>1179</v>
      </c>
      <c r="J121" t="s">
        <v>276</v>
      </c>
      <c r="K121" t="s">
        <v>277</v>
      </c>
      <c r="L121" t="s">
        <v>20</v>
      </c>
      <c r="M121" s="3">
        <v>11045</v>
      </c>
      <c r="N121" t="s">
        <v>249</v>
      </c>
      <c r="O121">
        <v>49091</v>
      </c>
    </row>
    <row r="122" spans="1:15">
      <c r="A122" s="1">
        <v>45689</v>
      </c>
      <c r="B122" s="1">
        <v>46054</v>
      </c>
      <c r="C122" t="s">
        <v>4607</v>
      </c>
      <c r="D122" t="s">
        <v>274</v>
      </c>
      <c r="E122" t="s">
        <v>279</v>
      </c>
      <c r="F122" t="s">
        <v>39</v>
      </c>
      <c r="G122" t="s">
        <v>15</v>
      </c>
      <c r="H122" t="s">
        <v>16</v>
      </c>
      <c r="I122" t="s">
        <v>1179</v>
      </c>
      <c r="J122" t="s">
        <v>276</v>
      </c>
      <c r="K122" t="s">
        <v>277</v>
      </c>
      <c r="L122" t="s">
        <v>20</v>
      </c>
      <c r="M122" s="3">
        <v>1331</v>
      </c>
      <c r="N122" t="s">
        <v>249</v>
      </c>
      <c r="O122">
        <v>49091</v>
      </c>
    </row>
    <row r="123" spans="1:15">
      <c r="A123" s="1">
        <v>45689</v>
      </c>
      <c r="B123" s="1">
        <v>46054</v>
      </c>
      <c r="C123" t="s">
        <v>4608</v>
      </c>
      <c r="D123" t="s">
        <v>280</v>
      </c>
      <c r="E123" t="s">
        <v>281</v>
      </c>
      <c r="F123" t="s">
        <v>14</v>
      </c>
      <c r="G123" t="s">
        <v>54</v>
      </c>
      <c r="H123" t="s">
        <v>55</v>
      </c>
      <c r="I123" t="s">
        <v>5620</v>
      </c>
      <c r="J123" t="s">
        <v>282</v>
      </c>
      <c r="K123" t="s">
        <v>283</v>
      </c>
      <c r="L123" t="s">
        <v>29</v>
      </c>
      <c r="M123" s="3">
        <v>8214</v>
      </c>
      <c r="N123" t="s">
        <v>21</v>
      </c>
      <c r="O123">
        <v>10123</v>
      </c>
    </row>
    <row r="124" spans="1:15">
      <c r="A124" s="1">
        <v>45689</v>
      </c>
      <c r="B124" s="1">
        <v>46054</v>
      </c>
      <c r="C124" t="s">
        <v>4609</v>
      </c>
      <c r="D124" t="s">
        <v>284</v>
      </c>
      <c r="E124" t="s">
        <v>285</v>
      </c>
      <c r="F124" t="s">
        <v>39</v>
      </c>
      <c r="G124" t="s">
        <v>661</v>
      </c>
      <c r="H124" t="s">
        <v>16</v>
      </c>
      <c r="I124" t="s">
        <v>5620</v>
      </c>
      <c r="J124" t="s">
        <v>59</v>
      </c>
      <c r="K124" t="s">
        <v>60</v>
      </c>
      <c r="L124" t="s">
        <v>23</v>
      </c>
      <c r="M124" s="3">
        <v>21841</v>
      </c>
      <c r="N124" t="s">
        <v>61</v>
      </c>
      <c r="O124">
        <v>1742</v>
      </c>
    </row>
    <row r="125" spans="1:15">
      <c r="A125" s="1">
        <v>45689</v>
      </c>
      <c r="B125" s="1">
        <v>46054</v>
      </c>
      <c r="C125" t="s">
        <v>4609</v>
      </c>
      <c r="D125" t="s">
        <v>284</v>
      </c>
      <c r="E125" t="s">
        <v>286</v>
      </c>
      <c r="F125" t="s">
        <v>39</v>
      </c>
      <c r="G125" t="s">
        <v>34</v>
      </c>
      <c r="H125" t="s">
        <v>16</v>
      </c>
      <c r="I125" t="s">
        <v>5620</v>
      </c>
      <c r="J125" t="s">
        <v>59</v>
      </c>
      <c r="K125" t="s">
        <v>60</v>
      </c>
      <c r="L125" t="s">
        <v>83</v>
      </c>
      <c r="M125" s="3">
        <v>4729</v>
      </c>
      <c r="N125" t="s">
        <v>61</v>
      </c>
      <c r="O125">
        <v>1742</v>
      </c>
    </row>
    <row r="126" spans="1:15">
      <c r="A126" s="1">
        <v>45689</v>
      </c>
      <c r="B126" s="1">
        <v>46054</v>
      </c>
      <c r="C126" t="s">
        <v>4609</v>
      </c>
      <c r="D126" t="s">
        <v>284</v>
      </c>
      <c r="E126" t="s">
        <v>287</v>
      </c>
      <c r="F126" t="s">
        <v>39</v>
      </c>
      <c r="G126" t="s">
        <v>15</v>
      </c>
      <c r="H126" t="s">
        <v>16</v>
      </c>
      <c r="I126" t="s">
        <v>5620</v>
      </c>
      <c r="J126" t="s">
        <v>59</v>
      </c>
      <c r="K126" t="s">
        <v>60</v>
      </c>
      <c r="L126" t="s">
        <v>20</v>
      </c>
      <c r="M126" s="3">
        <v>1250</v>
      </c>
      <c r="N126" t="s">
        <v>61</v>
      </c>
      <c r="O126">
        <v>1742</v>
      </c>
    </row>
    <row r="127" spans="1:15">
      <c r="A127" s="1">
        <v>45689</v>
      </c>
      <c r="B127" s="1">
        <v>46054</v>
      </c>
      <c r="C127" t="s">
        <v>4610</v>
      </c>
      <c r="D127" t="s">
        <v>288</v>
      </c>
      <c r="E127" t="s">
        <v>289</v>
      </c>
      <c r="F127" t="s">
        <v>14</v>
      </c>
      <c r="G127" t="s">
        <v>32</v>
      </c>
      <c r="H127" t="s">
        <v>16</v>
      </c>
      <c r="I127" t="s">
        <v>5620</v>
      </c>
      <c r="J127" t="s">
        <v>78</v>
      </c>
      <c r="K127" t="s">
        <v>79</v>
      </c>
      <c r="L127" t="s">
        <v>20</v>
      </c>
      <c r="M127" s="3">
        <v>13030</v>
      </c>
      <c r="N127" t="s">
        <v>143</v>
      </c>
      <c r="O127">
        <v>81007</v>
      </c>
    </row>
    <row r="128" spans="1:15">
      <c r="A128" s="1">
        <v>45689</v>
      </c>
      <c r="B128" s="1">
        <v>46054</v>
      </c>
      <c r="C128" t="s">
        <v>4610</v>
      </c>
      <c r="D128" t="s">
        <v>288</v>
      </c>
      <c r="E128" t="s">
        <v>290</v>
      </c>
      <c r="F128" t="s">
        <v>14</v>
      </c>
      <c r="G128" t="s">
        <v>15</v>
      </c>
      <c r="H128" t="s">
        <v>16</v>
      </c>
      <c r="I128" t="s">
        <v>5620</v>
      </c>
      <c r="J128" t="s">
        <v>78</v>
      </c>
      <c r="K128" t="s">
        <v>79</v>
      </c>
      <c r="L128" t="s">
        <v>29</v>
      </c>
      <c r="M128" s="3">
        <v>3877</v>
      </c>
      <c r="N128" t="s">
        <v>143</v>
      </c>
      <c r="O128">
        <v>81007</v>
      </c>
    </row>
    <row r="129" spans="1:15">
      <c r="A129" s="1">
        <v>45689</v>
      </c>
      <c r="B129" s="1">
        <v>46054</v>
      </c>
      <c r="C129" t="s">
        <v>4610</v>
      </c>
      <c r="D129" t="s">
        <v>288</v>
      </c>
      <c r="E129" t="s">
        <v>291</v>
      </c>
      <c r="F129" t="s">
        <v>14</v>
      </c>
      <c r="G129" t="s">
        <v>661</v>
      </c>
      <c r="H129" t="s">
        <v>16</v>
      </c>
      <c r="I129" t="s">
        <v>5620</v>
      </c>
      <c r="J129" t="s">
        <v>78</v>
      </c>
      <c r="K129" t="s">
        <v>79</v>
      </c>
      <c r="L129" t="s">
        <v>29</v>
      </c>
      <c r="M129" s="3">
        <v>30317</v>
      </c>
      <c r="N129" t="s">
        <v>143</v>
      </c>
      <c r="O129">
        <v>81007</v>
      </c>
    </row>
    <row r="130" spans="1:15">
      <c r="A130" s="1">
        <v>45689</v>
      </c>
      <c r="B130" s="1">
        <v>46054</v>
      </c>
      <c r="C130" t="s">
        <v>4610</v>
      </c>
      <c r="D130" t="s">
        <v>288</v>
      </c>
      <c r="E130" t="s">
        <v>292</v>
      </c>
      <c r="F130" t="s">
        <v>14</v>
      </c>
      <c r="G130" t="s">
        <v>54</v>
      </c>
      <c r="H130" t="s">
        <v>55</v>
      </c>
      <c r="I130" t="s">
        <v>5620</v>
      </c>
      <c r="J130" t="s">
        <v>78</v>
      </c>
      <c r="K130" t="s">
        <v>79</v>
      </c>
      <c r="L130" t="s">
        <v>89</v>
      </c>
      <c r="M130" s="3">
        <v>8265</v>
      </c>
      <c r="N130" t="s">
        <v>143</v>
      </c>
      <c r="O130">
        <v>81007</v>
      </c>
    </row>
    <row r="131" spans="1:15">
      <c r="A131" s="1">
        <v>45689</v>
      </c>
      <c r="B131" s="1">
        <v>46054</v>
      </c>
      <c r="C131" t="s">
        <v>4610</v>
      </c>
      <c r="D131" t="s">
        <v>288</v>
      </c>
      <c r="E131" t="s">
        <v>293</v>
      </c>
      <c r="F131" t="s">
        <v>14</v>
      </c>
      <c r="G131" t="s">
        <v>34</v>
      </c>
      <c r="H131" t="s">
        <v>16</v>
      </c>
      <c r="I131" t="s">
        <v>5620</v>
      </c>
      <c r="J131" t="s">
        <v>78</v>
      </c>
      <c r="K131" t="s">
        <v>79</v>
      </c>
      <c r="L131" t="s">
        <v>83</v>
      </c>
      <c r="M131" s="3">
        <v>12463</v>
      </c>
      <c r="N131" t="s">
        <v>143</v>
      </c>
      <c r="O131">
        <v>81007</v>
      </c>
    </row>
    <row r="132" spans="1:15">
      <c r="A132" s="1">
        <v>45690</v>
      </c>
      <c r="B132" s="1">
        <v>46055</v>
      </c>
      <c r="C132" t="s">
        <v>4611</v>
      </c>
      <c r="D132" t="s">
        <v>294</v>
      </c>
      <c r="E132" t="s">
        <v>295</v>
      </c>
      <c r="F132" t="s">
        <v>14</v>
      </c>
      <c r="G132" t="s">
        <v>54</v>
      </c>
      <c r="H132" t="s">
        <v>55</v>
      </c>
      <c r="I132" t="s">
        <v>48</v>
      </c>
      <c r="J132" t="s">
        <v>18</v>
      </c>
      <c r="K132" t="s">
        <v>19</v>
      </c>
      <c r="L132" t="s">
        <v>29</v>
      </c>
      <c r="M132" s="3">
        <v>100433</v>
      </c>
      <c r="N132" t="s">
        <v>51</v>
      </c>
      <c r="O132">
        <v>7102</v>
      </c>
    </row>
    <row r="133" spans="1:15">
      <c r="A133" s="1">
        <v>45690</v>
      </c>
      <c r="B133" s="1">
        <v>46055</v>
      </c>
      <c r="C133" t="s">
        <v>4611</v>
      </c>
      <c r="D133" t="s">
        <v>294</v>
      </c>
      <c r="E133" t="s">
        <v>296</v>
      </c>
      <c r="F133" t="s">
        <v>14</v>
      </c>
      <c r="G133" t="s">
        <v>15</v>
      </c>
      <c r="H133" t="s">
        <v>16</v>
      </c>
      <c r="I133" t="s">
        <v>48</v>
      </c>
      <c r="J133" t="s">
        <v>18</v>
      </c>
      <c r="K133" t="s">
        <v>19</v>
      </c>
      <c r="L133" t="s">
        <v>20</v>
      </c>
      <c r="M133" s="3">
        <v>18938</v>
      </c>
      <c r="N133" t="s">
        <v>51</v>
      </c>
      <c r="O133">
        <v>7094</v>
      </c>
    </row>
    <row r="134" spans="1:15">
      <c r="A134" s="1">
        <v>45690</v>
      </c>
      <c r="B134" s="1">
        <v>46055</v>
      </c>
      <c r="C134" t="s">
        <v>4611</v>
      </c>
      <c r="D134" t="s">
        <v>294</v>
      </c>
      <c r="E134" t="s">
        <v>297</v>
      </c>
      <c r="F134" t="s">
        <v>14</v>
      </c>
      <c r="G134" t="s">
        <v>661</v>
      </c>
      <c r="H134" t="s">
        <v>16</v>
      </c>
      <c r="I134" t="s">
        <v>48</v>
      </c>
      <c r="J134" t="s">
        <v>18</v>
      </c>
      <c r="K134" t="s">
        <v>19</v>
      </c>
      <c r="L134" t="s">
        <v>29</v>
      </c>
      <c r="M134" s="3">
        <v>350467</v>
      </c>
      <c r="N134" t="s">
        <v>51</v>
      </c>
      <c r="O134">
        <v>7042</v>
      </c>
    </row>
    <row r="135" spans="1:15">
      <c r="A135" s="1">
        <v>45690</v>
      </c>
      <c r="B135" s="1">
        <v>46055</v>
      </c>
      <c r="C135" t="s">
        <v>4611</v>
      </c>
      <c r="D135" t="s">
        <v>294</v>
      </c>
      <c r="E135" t="s">
        <v>298</v>
      </c>
      <c r="F135" t="s">
        <v>14</v>
      </c>
      <c r="G135" t="s">
        <v>54</v>
      </c>
      <c r="H135" t="s">
        <v>55</v>
      </c>
      <c r="I135" t="s">
        <v>48</v>
      </c>
      <c r="J135" t="s">
        <v>18</v>
      </c>
      <c r="K135" t="s">
        <v>19</v>
      </c>
      <c r="L135" t="s">
        <v>29</v>
      </c>
      <c r="M135" s="3">
        <v>84544</v>
      </c>
      <c r="N135" t="s">
        <v>51</v>
      </c>
      <c r="O135">
        <v>7094</v>
      </c>
    </row>
    <row r="136" spans="1:15">
      <c r="A136" s="1">
        <v>45690</v>
      </c>
      <c r="B136" s="1">
        <v>46055</v>
      </c>
      <c r="C136" t="s">
        <v>4612</v>
      </c>
      <c r="D136" t="s">
        <v>299</v>
      </c>
      <c r="E136" t="s">
        <v>300</v>
      </c>
      <c r="F136" t="s">
        <v>14</v>
      </c>
      <c r="G136" t="s">
        <v>15</v>
      </c>
      <c r="H136" t="s">
        <v>16</v>
      </c>
      <c r="I136" t="s">
        <v>5620</v>
      </c>
      <c r="J136" t="s">
        <v>270</v>
      </c>
      <c r="K136" t="s">
        <v>271</v>
      </c>
      <c r="L136" t="s">
        <v>29</v>
      </c>
      <c r="M136" s="3">
        <v>3749</v>
      </c>
      <c r="N136" t="s">
        <v>225</v>
      </c>
      <c r="O136">
        <v>77845</v>
      </c>
    </row>
    <row r="137" spans="1:15">
      <c r="A137" s="1">
        <v>45690</v>
      </c>
      <c r="B137" s="1">
        <v>46055</v>
      </c>
      <c r="C137" t="s">
        <v>4612</v>
      </c>
      <c r="D137" t="s">
        <v>299</v>
      </c>
      <c r="E137" t="s">
        <v>301</v>
      </c>
      <c r="F137" t="s">
        <v>14</v>
      </c>
      <c r="G137" t="s">
        <v>661</v>
      </c>
      <c r="H137" t="s">
        <v>16</v>
      </c>
      <c r="I137" t="s">
        <v>5620</v>
      </c>
      <c r="J137" t="s">
        <v>270</v>
      </c>
      <c r="K137" t="s">
        <v>271</v>
      </c>
      <c r="L137" t="s">
        <v>23</v>
      </c>
      <c r="M137" s="3">
        <v>48007</v>
      </c>
      <c r="N137" t="s">
        <v>225</v>
      </c>
      <c r="O137">
        <v>77845</v>
      </c>
    </row>
    <row r="138" spans="1:15">
      <c r="A138" s="1">
        <v>45690</v>
      </c>
      <c r="B138" s="1">
        <v>46055</v>
      </c>
      <c r="C138" t="s">
        <v>4613</v>
      </c>
      <c r="D138" t="s">
        <v>302</v>
      </c>
      <c r="E138" t="s">
        <v>303</v>
      </c>
      <c r="F138" t="s">
        <v>14</v>
      </c>
      <c r="G138" t="s">
        <v>15</v>
      </c>
      <c r="H138" t="s">
        <v>16</v>
      </c>
      <c r="I138" t="s">
        <v>304</v>
      </c>
      <c r="J138" t="s">
        <v>305</v>
      </c>
      <c r="K138" t="s">
        <v>306</v>
      </c>
      <c r="L138" t="s">
        <v>20</v>
      </c>
      <c r="M138" s="3">
        <v>5323</v>
      </c>
      <c r="N138" t="s">
        <v>21</v>
      </c>
      <c r="O138">
        <v>11101</v>
      </c>
    </row>
    <row r="139" spans="1:15">
      <c r="A139" s="1">
        <v>45690</v>
      </c>
      <c r="B139" s="1">
        <v>46055</v>
      </c>
      <c r="C139" t="s">
        <v>4613</v>
      </c>
      <c r="D139" t="s">
        <v>302</v>
      </c>
      <c r="E139" t="s">
        <v>307</v>
      </c>
      <c r="F139" t="s">
        <v>14</v>
      </c>
      <c r="G139" t="s">
        <v>661</v>
      </c>
      <c r="H139" t="s">
        <v>16</v>
      </c>
      <c r="I139" t="s">
        <v>304</v>
      </c>
      <c r="J139" t="s">
        <v>305</v>
      </c>
      <c r="K139" t="s">
        <v>306</v>
      </c>
      <c r="L139" t="s">
        <v>29</v>
      </c>
      <c r="M139" s="3">
        <v>83403</v>
      </c>
      <c r="N139" t="s">
        <v>21</v>
      </c>
      <c r="O139">
        <v>11101</v>
      </c>
    </row>
    <row r="140" spans="1:15">
      <c r="A140" s="1">
        <v>45690</v>
      </c>
      <c r="B140" s="1">
        <v>46055</v>
      </c>
      <c r="C140" t="s">
        <v>4614</v>
      </c>
      <c r="D140" t="s">
        <v>308</v>
      </c>
      <c r="E140" t="s">
        <v>309</v>
      </c>
      <c r="F140" t="s">
        <v>14</v>
      </c>
      <c r="G140" t="s">
        <v>32</v>
      </c>
      <c r="H140" t="s">
        <v>16</v>
      </c>
      <c r="I140" t="s">
        <v>64</v>
      </c>
      <c r="J140" t="s">
        <v>103</v>
      </c>
      <c r="K140" t="s">
        <v>104</v>
      </c>
      <c r="L140" t="s">
        <v>20</v>
      </c>
      <c r="M140" s="3">
        <v>3130</v>
      </c>
      <c r="N140" t="s">
        <v>310</v>
      </c>
      <c r="O140">
        <v>23464</v>
      </c>
    </row>
    <row r="141" spans="1:15">
      <c r="A141" s="1">
        <v>45690</v>
      </c>
      <c r="B141" s="1">
        <v>46055</v>
      </c>
      <c r="C141" t="s">
        <v>4614</v>
      </c>
      <c r="D141" t="s">
        <v>308</v>
      </c>
      <c r="E141" t="s">
        <v>311</v>
      </c>
      <c r="F141" t="s">
        <v>14</v>
      </c>
      <c r="G141" t="s">
        <v>15</v>
      </c>
      <c r="H141" t="s">
        <v>16</v>
      </c>
      <c r="I141" t="s">
        <v>64</v>
      </c>
      <c r="J141" t="s">
        <v>103</v>
      </c>
      <c r="K141" t="s">
        <v>104</v>
      </c>
      <c r="L141" t="s">
        <v>20</v>
      </c>
      <c r="M141" s="3">
        <v>1470</v>
      </c>
      <c r="N141" t="s">
        <v>310</v>
      </c>
      <c r="O141">
        <v>23464</v>
      </c>
    </row>
    <row r="142" spans="1:15">
      <c r="A142" s="1">
        <v>45690</v>
      </c>
      <c r="B142" s="1">
        <v>46055</v>
      </c>
      <c r="C142" t="s">
        <v>4614</v>
      </c>
      <c r="D142" t="s">
        <v>308</v>
      </c>
      <c r="E142" t="s">
        <v>312</v>
      </c>
      <c r="F142" t="s">
        <v>14</v>
      </c>
      <c r="G142" t="s">
        <v>661</v>
      </c>
      <c r="H142" t="s">
        <v>16</v>
      </c>
      <c r="I142" t="s">
        <v>64</v>
      </c>
      <c r="J142" t="s">
        <v>103</v>
      </c>
      <c r="K142" t="s">
        <v>104</v>
      </c>
      <c r="L142" t="s">
        <v>83</v>
      </c>
      <c r="M142" s="3">
        <v>21270</v>
      </c>
      <c r="N142" t="s">
        <v>310</v>
      </c>
      <c r="O142">
        <v>23464</v>
      </c>
    </row>
    <row r="143" spans="1:15">
      <c r="A143" s="1">
        <v>45690</v>
      </c>
      <c r="B143" s="1">
        <v>46055</v>
      </c>
      <c r="C143" t="s">
        <v>4615</v>
      </c>
      <c r="D143" t="s">
        <v>313</v>
      </c>
      <c r="E143" t="s">
        <v>314</v>
      </c>
      <c r="F143" t="s">
        <v>14</v>
      </c>
      <c r="G143" t="s">
        <v>15</v>
      </c>
      <c r="H143" t="s">
        <v>16</v>
      </c>
      <c r="I143" t="s">
        <v>48</v>
      </c>
      <c r="J143" t="s">
        <v>18</v>
      </c>
      <c r="K143" t="s">
        <v>19</v>
      </c>
      <c r="L143" t="s">
        <v>20</v>
      </c>
      <c r="M143" s="3">
        <v>4872</v>
      </c>
      <c r="N143" t="s">
        <v>21</v>
      </c>
      <c r="O143">
        <v>10595</v>
      </c>
    </row>
    <row r="144" spans="1:15">
      <c r="A144" s="1">
        <v>45690</v>
      </c>
      <c r="B144" s="1">
        <v>46055</v>
      </c>
      <c r="C144" t="s">
        <v>4615</v>
      </c>
      <c r="D144" t="s">
        <v>313</v>
      </c>
      <c r="E144" t="s">
        <v>315</v>
      </c>
      <c r="F144" t="s">
        <v>14</v>
      </c>
      <c r="G144" t="s">
        <v>661</v>
      </c>
      <c r="H144" t="s">
        <v>16</v>
      </c>
      <c r="I144" t="s">
        <v>48</v>
      </c>
      <c r="J144" t="s">
        <v>18</v>
      </c>
      <c r="K144" t="s">
        <v>19</v>
      </c>
      <c r="L144" t="s">
        <v>23</v>
      </c>
      <c r="M144" s="3">
        <v>45859</v>
      </c>
      <c r="N144" t="s">
        <v>21</v>
      </c>
      <c r="O144">
        <v>10595</v>
      </c>
    </row>
    <row r="145" spans="1:15">
      <c r="A145" s="1">
        <v>45691</v>
      </c>
      <c r="B145" s="1">
        <v>46056</v>
      </c>
      <c r="C145" t="s">
        <v>4616</v>
      </c>
      <c r="D145" t="s">
        <v>316</v>
      </c>
      <c r="E145" t="s">
        <v>317</v>
      </c>
      <c r="F145" t="s">
        <v>39</v>
      </c>
      <c r="G145" t="s">
        <v>54</v>
      </c>
      <c r="H145" t="s">
        <v>55</v>
      </c>
      <c r="I145" t="s">
        <v>64</v>
      </c>
      <c r="J145" t="s">
        <v>103</v>
      </c>
      <c r="K145" t="s">
        <v>104</v>
      </c>
      <c r="L145" t="s">
        <v>29</v>
      </c>
      <c r="M145" s="3">
        <v>6036</v>
      </c>
      <c r="N145" t="s">
        <v>310</v>
      </c>
      <c r="O145">
        <v>20166</v>
      </c>
    </row>
    <row r="146" spans="1:15">
      <c r="A146" s="1">
        <v>45691</v>
      </c>
      <c r="B146" s="1">
        <v>46056</v>
      </c>
      <c r="C146" t="s">
        <v>4617</v>
      </c>
      <c r="D146" t="s">
        <v>318</v>
      </c>
      <c r="E146" t="s">
        <v>319</v>
      </c>
      <c r="F146" t="s">
        <v>14</v>
      </c>
      <c r="G146" t="s">
        <v>32</v>
      </c>
      <c r="H146" t="s">
        <v>16</v>
      </c>
      <c r="I146" t="s">
        <v>5620</v>
      </c>
      <c r="J146" t="s">
        <v>59</v>
      </c>
      <c r="K146" t="s">
        <v>60</v>
      </c>
      <c r="L146" t="s">
        <v>20</v>
      </c>
      <c r="M146" s="3">
        <v>15513</v>
      </c>
      <c r="N146" t="s">
        <v>21</v>
      </c>
      <c r="O146">
        <v>2720</v>
      </c>
    </row>
    <row r="147" spans="1:15">
      <c r="A147" s="1">
        <v>45691</v>
      </c>
      <c r="B147" s="1">
        <v>46056</v>
      </c>
      <c r="C147" t="s">
        <v>4617</v>
      </c>
      <c r="D147" t="s">
        <v>318</v>
      </c>
      <c r="E147" t="s">
        <v>320</v>
      </c>
      <c r="F147" t="s">
        <v>14</v>
      </c>
      <c r="G147" t="s">
        <v>661</v>
      </c>
      <c r="H147" t="s">
        <v>16</v>
      </c>
      <c r="I147" t="s">
        <v>5620</v>
      </c>
      <c r="J147" t="s">
        <v>59</v>
      </c>
      <c r="K147" t="s">
        <v>60</v>
      </c>
      <c r="L147" t="s">
        <v>23</v>
      </c>
      <c r="M147" s="3">
        <v>34960</v>
      </c>
      <c r="N147" t="s">
        <v>21</v>
      </c>
      <c r="O147">
        <v>2720</v>
      </c>
    </row>
    <row r="148" spans="1:15">
      <c r="A148" s="1">
        <v>45691</v>
      </c>
      <c r="B148" s="1">
        <v>46056</v>
      </c>
      <c r="C148" t="s">
        <v>4617</v>
      </c>
      <c r="D148" t="s">
        <v>318</v>
      </c>
      <c r="E148" t="s">
        <v>321</v>
      </c>
      <c r="F148" t="s">
        <v>14</v>
      </c>
      <c r="G148" t="s">
        <v>15</v>
      </c>
      <c r="H148" t="s">
        <v>16</v>
      </c>
      <c r="I148" t="s">
        <v>5620</v>
      </c>
      <c r="J148" t="s">
        <v>59</v>
      </c>
      <c r="K148" t="s">
        <v>60</v>
      </c>
      <c r="L148" t="s">
        <v>83</v>
      </c>
      <c r="M148" s="3">
        <v>1779</v>
      </c>
      <c r="N148" t="s">
        <v>21</v>
      </c>
      <c r="O148">
        <v>2720</v>
      </c>
    </row>
    <row r="149" spans="1:15">
      <c r="A149" s="1">
        <v>45691</v>
      </c>
      <c r="B149" s="1">
        <v>46056</v>
      </c>
      <c r="C149" t="s">
        <v>4618</v>
      </c>
      <c r="D149" t="s">
        <v>322</v>
      </c>
      <c r="E149" t="s">
        <v>323</v>
      </c>
      <c r="F149" t="s">
        <v>39</v>
      </c>
      <c r="G149" t="s">
        <v>54</v>
      </c>
      <c r="H149" t="s">
        <v>55</v>
      </c>
      <c r="I149" t="s">
        <v>5620</v>
      </c>
      <c r="J149" t="s">
        <v>49</v>
      </c>
      <c r="K149" t="s">
        <v>50</v>
      </c>
      <c r="L149" t="s">
        <v>23</v>
      </c>
      <c r="M149" s="3">
        <v>14083</v>
      </c>
      <c r="N149" t="s">
        <v>51</v>
      </c>
      <c r="O149">
        <v>8088</v>
      </c>
    </row>
    <row r="150" spans="1:15">
      <c r="A150" s="1">
        <v>45691</v>
      </c>
      <c r="B150" s="1">
        <v>46056</v>
      </c>
      <c r="C150" t="s">
        <v>4619</v>
      </c>
      <c r="D150" t="s">
        <v>324</v>
      </c>
      <c r="E150" t="s">
        <v>325</v>
      </c>
      <c r="F150" t="s">
        <v>39</v>
      </c>
      <c r="G150" t="s">
        <v>15</v>
      </c>
      <c r="H150" t="s">
        <v>16</v>
      </c>
      <c r="I150" t="s">
        <v>48</v>
      </c>
      <c r="J150" t="s">
        <v>326</v>
      </c>
      <c r="K150" t="s">
        <v>327</v>
      </c>
      <c r="L150" t="s">
        <v>20</v>
      </c>
      <c r="M150" s="3">
        <v>1251</v>
      </c>
      <c r="N150" t="s">
        <v>328</v>
      </c>
      <c r="O150">
        <v>46350</v>
      </c>
    </row>
    <row r="151" spans="1:15">
      <c r="A151" s="1">
        <v>45691</v>
      </c>
      <c r="B151" s="1">
        <v>46056</v>
      </c>
      <c r="C151" t="s">
        <v>4619</v>
      </c>
      <c r="D151" t="s">
        <v>324</v>
      </c>
      <c r="E151" t="s">
        <v>329</v>
      </c>
      <c r="F151" t="s">
        <v>39</v>
      </c>
      <c r="G151" t="s">
        <v>661</v>
      </c>
      <c r="H151" t="s">
        <v>16</v>
      </c>
      <c r="I151" t="s">
        <v>48</v>
      </c>
      <c r="J151" t="s">
        <v>326</v>
      </c>
      <c r="K151" t="s">
        <v>327</v>
      </c>
      <c r="L151" t="s">
        <v>89</v>
      </c>
      <c r="M151" s="3">
        <v>14645</v>
      </c>
      <c r="N151" t="s">
        <v>328</v>
      </c>
      <c r="O151">
        <v>46350</v>
      </c>
    </row>
    <row r="152" spans="1:15">
      <c r="A152" s="1">
        <v>45691</v>
      </c>
      <c r="B152" s="1">
        <v>46056</v>
      </c>
      <c r="C152" t="s">
        <v>4619</v>
      </c>
      <c r="D152" t="s">
        <v>324</v>
      </c>
      <c r="E152" t="s">
        <v>330</v>
      </c>
      <c r="F152" t="s">
        <v>39</v>
      </c>
      <c r="G152" t="s">
        <v>32</v>
      </c>
      <c r="H152" t="s">
        <v>16</v>
      </c>
      <c r="I152" t="s">
        <v>48</v>
      </c>
      <c r="J152" t="s">
        <v>326</v>
      </c>
      <c r="K152" t="s">
        <v>327</v>
      </c>
      <c r="L152" t="s">
        <v>83</v>
      </c>
      <c r="M152" s="3">
        <v>12081</v>
      </c>
      <c r="N152" t="s">
        <v>328</v>
      </c>
      <c r="O152">
        <v>46350</v>
      </c>
    </row>
    <row r="153" spans="1:15">
      <c r="A153" s="1">
        <v>45691</v>
      </c>
      <c r="B153" s="1">
        <v>46056</v>
      </c>
      <c r="C153" t="s">
        <v>4620</v>
      </c>
      <c r="D153" t="s">
        <v>331</v>
      </c>
      <c r="E153" t="s">
        <v>332</v>
      </c>
      <c r="F153" t="s">
        <v>14</v>
      </c>
      <c r="G153" t="s">
        <v>15</v>
      </c>
      <c r="H153" t="s">
        <v>16</v>
      </c>
      <c r="I153" t="s">
        <v>112</v>
      </c>
      <c r="J153" t="s">
        <v>174</v>
      </c>
      <c r="K153" t="s">
        <v>175</v>
      </c>
      <c r="L153" t="s">
        <v>29</v>
      </c>
      <c r="M153" s="3">
        <v>3770</v>
      </c>
      <c r="N153" t="s">
        <v>21</v>
      </c>
      <c r="O153">
        <v>10705</v>
      </c>
    </row>
    <row r="154" spans="1:15">
      <c r="A154" s="1">
        <v>45691</v>
      </c>
      <c r="B154" s="1">
        <v>46056</v>
      </c>
      <c r="C154" t="s">
        <v>4620</v>
      </c>
      <c r="D154" t="s">
        <v>331</v>
      </c>
      <c r="E154" t="s">
        <v>333</v>
      </c>
      <c r="F154" t="s">
        <v>14</v>
      </c>
      <c r="G154" t="s">
        <v>661</v>
      </c>
      <c r="H154" t="s">
        <v>16</v>
      </c>
      <c r="I154" t="s">
        <v>112</v>
      </c>
      <c r="J154" t="s">
        <v>174</v>
      </c>
      <c r="K154" t="s">
        <v>175</v>
      </c>
      <c r="L154" t="s">
        <v>29</v>
      </c>
      <c r="M154" s="3">
        <v>88239</v>
      </c>
      <c r="N154" t="s">
        <v>21</v>
      </c>
      <c r="O154">
        <v>10705</v>
      </c>
    </row>
    <row r="155" spans="1:15">
      <c r="A155" s="1">
        <v>45693</v>
      </c>
      <c r="B155" s="1">
        <v>46058</v>
      </c>
      <c r="C155" t="s">
        <v>4621</v>
      </c>
      <c r="D155" t="s">
        <v>334</v>
      </c>
      <c r="E155" t="s">
        <v>335</v>
      </c>
      <c r="F155" t="s">
        <v>14</v>
      </c>
      <c r="G155" t="s">
        <v>54</v>
      </c>
      <c r="H155" t="s">
        <v>55</v>
      </c>
      <c r="I155" t="s">
        <v>5620</v>
      </c>
      <c r="J155" t="s">
        <v>165</v>
      </c>
      <c r="K155" t="s">
        <v>166</v>
      </c>
      <c r="L155" t="s">
        <v>29</v>
      </c>
      <c r="M155" s="3">
        <v>43072</v>
      </c>
      <c r="N155" t="s">
        <v>336</v>
      </c>
      <c r="O155">
        <v>85043</v>
      </c>
    </row>
    <row r="156" spans="1:15">
      <c r="A156" s="1">
        <v>45693</v>
      </c>
      <c r="B156" s="1">
        <v>46058</v>
      </c>
      <c r="C156" t="s">
        <v>4622</v>
      </c>
      <c r="D156" t="s">
        <v>337</v>
      </c>
      <c r="E156" t="s">
        <v>338</v>
      </c>
      <c r="F156" t="s">
        <v>39</v>
      </c>
      <c r="G156" t="s">
        <v>32</v>
      </c>
      <c r="H156" t="s">
        <v>16</v>
      </c>
      <c r="I156" t="s">
        <v>304</v>
      </c>
      <c r="J156" t="s">
        <v>71</v>
      </c>
      <c r="K156" t="s">
        <v>72</v>
      </c>
      <c r="L156" t="s">
        <v>20</v>
      </c>
      <c r="M156" s="3">
        <v>5327</v>
      </c>
      <c r="N156" t="s">
        <v>125</v>
      </c>
      <c r="O156">
        <v>90720</v>
      </c>
    </row>
    <row r="157" spans="1:15">
      <c r="A157" s="1">
        <v>45693</v>
      </c>
      <c r="B157" s="1">
        <v>46058</v>
      </c>
      <c r="C157" t="s">
        <v>4622</v>
      </c>
      <c r="D157" t="s">
        <v>337</v>
      </c>
      <c r="E157" t="s">
        <v>339</v>
      </c>
      <c r="F157" t="s">
        <v>39</v>
      </c>
      <c r="G157" t="s">
        <v>661</v>
      </c>
      <c r="H157" t="s">
        <v>16</v>
      </c>
      <c r="I157" t="s">
        <v>304</v>
      </c>
      <c r="J157" t="s">
        <v>71</v>
      </c>
      <c r="K157" t="s">
        <v>72</v>
      </c>
      <c r="L157" t="s">
        <v>29</v>
      </c>
      <c r="M157" s="3">
        <v>70484</v>
      </c>
      <c r="N157" t="s">
        <v>125</v>
      </c>
      <c r="O157">
        <v>90720</v>
      </c>
    </row>
    <row r="158" spans="1:15">
      <c r="A158" s="1">
        <v>45693</v>
      </c>
      <c r="B158" s="1">
        <v>46058</v>
      </c>
      <c r="C158" t="s">
        <v>4622</v>
      </c>
      <c r="D158" t="s">
        <v>337</v>
      </c>
      <c r="E158" t="s">
        <v>340</v>
      </c>
      <c r="F158" t="s">
        <v>39</v>
      </c>
      <c r="G158" t="s">
        <v>15</v>
      </c>
      <c r="H158" t="s">
        <v>16</v>
      </c>
      <c r="I158" t="s">
        <v>304</v>
      </c>
      <c r="J158" t="s">
        <v>71</v>
      </c>
      <c r="K158" t="s">
        <v>72</v>
      </c>
      <c r="L158" t="s">
        <v>83</v>
      </c>
      <c r="M158" s="3">
        <v>6025</v>
      </c>
      <c r="N158" t="s">
        <v>125</v>
      </c>
      <c r="O158">
        <v>90720</v>
      </c>
    </row>
    <row r="159" spans="1:15">
      <c r="A159" s="1">
        <v>45693</v>
      </c>
      <c r="B159" s="1">
        <v>46058</v>
      </c>
      <c r="C159" t="s">
        <v>4623</v>
      </c>
      <c r="D159" t="s">
        <v>341</v>
      </c>
      <c r="E159" t="s">
        <v>342</v>
      </c>
      <c r="F159" t="s">
        <v>39</v>
      </c>
      <c r="G159" t="s">
        <v>54</v>
      </c>
      <c r="H159" t="s">
        <v>55</v>
      </c>
      <c r="I159" t="s">
        <v>77</v>
      </c>
      <c r="J159" t="s">
        <v>343</v>
      </c>
      <c r="K159" t="s">
        <v>344</v>
      </c>
      <c r="L159" t="s">
        <v>23</v>
      </c>
      <c r="M159" s="3">
        <v>16471</v>
      </c>
      <c r="N159" t="s">
        <v>345</v>
      </c>
      <c r="O159">
        <v>65202</v>
      </c>
    </row>
    <row r="160" spans="1:15">
      <c r="A160" s="1">
        <v>45694</v>
      </c>
      <c r="B160" s="1">
        <v>46059</v>
      </c>
      <c r="C160" t="s">
        <v>4624</v>
      </c>
      <c r="D160" t="s">
        <v>346</v>
      </c>
      <c r="E160" t="s">
        <v>347</v>
      </c>
      <c r="F160" t="s">
        <v>14</v>
      </c>
      <c r="G160" t="s">
        <v>15</v>
      </c>
      <c r="H160" t="s">
        <v>16</v>
      </c>
      <c r="I160" t="s">
        <v>5620</v>
      </c>
      <c r="J160" t="s">
        <v>348</v>
      </c>
      <c r="K160" t="s">
        <v>349</v>
      </c>
      <c r="L160" t="s">
        <v>20</v>
      </c>
      <c r="M160" s="3">
        <v>1952</v>
      </c>
      <c r="N160" t="s">
        <v>203</v>
      </c>
      <c r="O160">
        <v>60618</v>
      </c>
    </row>
    <row r="161" spans="1:15">
      <c r="A161" s="1">
        <v>45694</v>
      </c>
      <c r="B161" s="1">
        <v>46059</v>
      </c>
      <c r="C161" t="s">
        <v>4624</v>
      </c>
      <c r="D161" t="s">
        <v>346</v>
      </c>
      <c r="E161" t="s">
        <v>350</v>
      </c>
      <c r="F161" t="s">
        <v>14</v>
      </c>
      <c r="G161" t="s">
        <v>661</v>
      </c>
      <c r="H161" t="s">
        <v>16</v>
      </c>
      <c r="I161" t="s">
        <v>5620</v>
      </c>
      <c r="J161" t="s">
        <v>348</v>
      </c>
      <c r="K161" t="s">
        <v>349</v>
      </c>
      <c r="L161" t="s">
        <v>89</v>
      </c>
      <c r="M161" s="3">
        <v>11863</v>
      </c>
      <c r="N161" t="s">
        <v>203</v>
      </c>
      <c r="O161">
        <v>60618</v>
      </c>
    </row>
    <row r="162" spans="1:15">
      <c r="A162" s="1">
        <v>45694</v>
      </c>
      <c r="B162" s="1">
        <v>46059</v>
      </c>
      <c r="C162" t="s">
        <v>4624</v>
      </c>
      <c r="D162" t="s">
        <v>346</v>
      </c>
      <c r="E162" t="s">
        <v>351</v>
      </c>
      <c r="F162" t="s">
        <v>14</v>
      </c>
      <c r="G162" t="s">
        <v>32</v>
      </c>
      <c r="H162" t="s">
        <v>16</v>
      </c>
      <c r="I162" t="s">
        <v>5620</v>
      </c>
      <c r="J162" t="s">
        <v>348</v>
      </c>
      <c r="K162" t="s">
        <v>349</v>
      </c>
      <c r="L162" t="s">
        <v>20</v>
      </c>
      <c r="M162" s="3">
        <v>3093</v>
      </c>
      <c r="N162" t="s">
        <v>203</v>
      </c>
      <c r="O162">
        <v>60618</v>
      </c>
    </row>
    <row r="163" spans="1:15">
      <c r="A163" s="1">
        <v>45694</v>
      </c>
      <c r="B163" s="1">
        <v>46059</v>
      </c>
      <c r="C163" t="s">
        <v>4625</v>
      </c>
      <c r="D163" t="s">
        <v>352</v>
      </c>
      <c r="E163" t="s">
        <v>353</v>
      </c>
      <c r="F163" t="s">
        <v>14</v>
      </c>
      <c r="G163" t="s">
        <v>661</v>
      </c>
      <c r="H163" t="s">
        <v>16</v>
      </c>
      <c r="I163" t="s">
        <v>77</v>
      </c>
      <c r="J163" t="s">
        <v>270</v>
      </c>
      <c r="K163" t="s">
        <v>271</v>
      </c>
      <c r="L163" t="s">
        <v>23</v>
      </c>
      <c r="M163" s="3">
        <v>72800</v>
      </c>
      <c r="N163" t="s">
        <v>125</v>
      </c>
      <c r="O163">
        <v>92020</v>
      </c>
    </row>
    <row r="164" spans="1:15">
      <c r="A164" s="1">
        <v>45694</v>
      </c>
      <c r="B164" s="1">
        <v>46059</v>
      </c>
      <c r="C164" t="s">
        <v>4625</v>
      </c>
      <c r="D164" t="s">
        <v>352</v>
      </c>
      <c r="E164" t="s">
        <v>354</v>
      </c>
      <c r="F164" t="s">
        <v>14</v>
      </c>
      <c r="G164" t="s">
        <v>15</v>
      </c>
      <c r="H164" t="s">
        <v>16</v>
      </c>
      <c r="I164" t="s">
        <v>77</v>
      </c>
      <c r="J164" t="s">
        <v>270</v>
      </c>
      <c r="K164" t="s">
        <v>271</v>
      </c>
      <c r="L164" t="s">
        <v>20</v>
      </c>
      <c r="M164" s="3">
        <v>3130</v>
      </c>
      <c r="N164" t="s">
        <v>125</v>
      </c>
      <c r="O164">
        <v>92020</v>
      </c>
    </row>
    <row r="165" spans="1:15">
      <c r="A165" s="1">
        <v>45694</v>
      </c>
      <c r="B165" s="1">
        <v>46059</v>
      </c>
      <c r="C165" t="s">
        <v>4625</v>
      </c>
      <c r="D165" t="s">
        <v>352</v>
      </c>
      <c r="E165" t="s">
        <v>355</v>
      </c>
      <c r="F165" t="s">
        <v>14</v>
      </c>
      <c r="G165" t="s">
        <v>32</v>
      </c>
      <c r="H165" t="s">
        <v>16</v>
      </c>
      <c r="I165" t="s">
        <v>77</v>
      </c>
      <c r="J165" t="s">
        <v>270</v>
      </c>
      <c r="K165" t="s">
        <v>271</v>
      </c>
      <c r="L165" t="s">
        <v>20</v>
      </c>
      <c r="M165" s="3">
        <v>12474</v>
      </c>
      <c r="N165" t="s">
        <v>125</v>
      </c>
      <c r="O165">
        <v>92020</v>
      </c>
    </row>
    <row r="166" spans="1:15">
      <c r="A166" s="1">
        <v>45695</v>
      </c>
      <c r="B166" s="1">
        <v>46060</v>
      </c>
      <c r="C166" t="s">
        <v>4626</v>
      </c>
      <c r="D166" t="s">
        <v>356</v>
      </c>
      <c r="E166" t="s">
        <v>357</v>
      </c>
      <c r="F166" t="s">
        <v>14</v>
      </c>
      <c r="G166" t="s">
        <v>15</v>
      </c>
      <c r="H166" t="s">
        <v>16</v>
      </c>
      <c r="I166" t="s">
        <v>48</v>
      </c>
      <c r="J166" t="s">
        <v>18</v>
      </c>
      <c r="K166" t="s">
        <v>19</v>
      </c>
      <c r="L166" t="s">
        <v>20</v>
      </c>
      <c r="M166" s="3">
        <v>4436</v>
      </c>
      <c r="N166" t="s">
        <v>21</v>
      </c>
      <c r="O166">
        <v>10507</v>
      </c>
    </row>
    <row r="167" spans="1:15">
      <c r="A167" s="1">
        <v>45695</v>
      </c>
      <c r="B167" s="1">
        <v>46060</v>
      </c>
      <c r="C167" t="s">
        <v>4626</v>
      </c>
      <c r="D167" t="s">
        <v>356</v>
      </c>
      <c r="E167" t="s">
        <v>358</v>
      </c>
      <c r="F167" t="s">
        <v>14</v>
      </c>
      <c r="G167" t="s">
        <v>661</v>
      </c>
      <c r="H167" t="s">
        <v>16</v>
      </c>
      <c r="I167" t="s">
        <v>48</v>
      </c>
      <c r="J167" t="s">
        <v>18</v>
      </c>
      <c r="K167" t="s">
        <v>19</v>
      </c>
      <c r="L167" t="s">
        <v>23</v>
      </c>
      <c r="M167" s="3">
        <v>6942</v>
      </c>
      <c r="N167" t="s">
        <v>21</v>
      </c>
      <c r="O167">
        <v>10507</v>
      </c>
    </row>
    <row r="168" spans="1:15">
      <c r="A168" s="1">
        <v>45696</v>
      </c>
      <c r="B168" s="1">
        <v>46061</v>
      </c>
      <c r="C168" t="s">
        <v>4627</v>
      </c>
      <c r="D168" t="s">
        <v>359</v>
      </c>
      <c r="E168" t="s">
        <v>360</v>
      </c>
      <c r="F168" t="s">
        <v>14</v>
      </c>
      <c r="G168" t="s">
        <v>661</v>
      </c>
      <c r="H168" t="s">
        <v>16</v>
      </c>
      <c r="I168" t="s">
        <v>112</v>
      </c>
      <c r="J168" t="s">
        <v>361</v>
      </c>
      <c r="K168" t="s">
        <v>362</v>
      </c>
      <c r="L168" t="s">
        <v>89</v>
      </c>
      <c r="M168" s="3">
        <v>54560</v>
      </c>
      <c r="N168" t="s">
        <v>167</v>
      </c>
      <c r="O168">
        <v>30355</v>
      </c>
    </row>
    <row r="169" spans="1:15">
      <c r="A169" s="1">
        <v>45696</v>
      </c>
      <c r="B169" s="1">
        <v>46061</v>
      </c>
      <c r="C169" t="s">
        <v>4627</v>
      </c>
      <c r="D169" t="s">
        <v>359</v>
      </c>
      <c r="E169" t="s">
        <v>363</v>
      </c>
      <c r="F169" t="s">
        <v>14</v>
      </c>
      <c r="G169" t="s">
        <v>15</v>
      </c>
      <c r="H169" t="s">
        <v>16</v>
      </c>
      <c r="I169" t="s">
        <v>112</v>
      </c>
      <c r="J169" t="s">
        <v>361</v>
      </c>
      <c r="K169" t="s">
        <v>362</v>
      </c>
      <c r="L169" t="s">
        <v>20</v>
      </c>
      <c r="M169" s="3">
        <v>6491</v>
      </c>
      <c r="N169" t="s">
        <v>167</v>
      </c>
      <c r="O169">
        <v>30355</v>
      </c>
    </row>
    <row r="170" spans="1:15">
      <c r="A170" s="1">
        <v>45696</v>
      </c>
      <c r="B170" s="1">
        <v>46061</v>
      </c>
      <c r="C170" t="s">
        <v>4627</v>
      </c>
      <c r="D170" t="s">
        <v>359</v>
      </c>
      <c r="E170" t="s">
        <v>364</v>
      </c>
      <c r="F170" t="s">
        <v>14</v>
      </c>
      <c r="G170" t="s">
        <v>32</v>
      </c>
      <c r="H170" t="s">
        <v>16</v>
      </c>
      <c r="I170" t="s">
        <v>112</v>
      </c>
      <c r="J170" t="s">
        <v>361</v>
      </c>
      <c r="K170" t="s">
        <v>362</v>
      </c>
      <c r="L170" t="s">
        <v>20</v>
      </c>
      <c r="M170" s="3">
        <v>23143</v>
      </c>
      <c r="N170" t="s">
        <v>167</v>
      </c>
      <c r="O170">
        <v>30355</v>
      </c>
    </row>
    <row r="171" spans="1:15">
      <c r="A171" s="1">
        <v>45697</v>
      </c>
      <c r="B171" s="1">
        <v>46062</v>
      </c>
      <c r="C171" t="s">
        <v>4628</v>
      </c>
      <c r="D171" t="s">
        <v>365</v>
      </c>
      <c r="E171" t="s">
        <v>366</v>
      </c>
      <c r="F171" t="s">
        <v>14</v>
      </c>
      <c r="G171" t="s">
        <v>54</v>
      </c>
      <c r="H171" t="s">
        <v>55</v>
      </c>
      <c r="I171" t="s">
        <v>5620</v>
      </c>
      <c r="J171" t="s">
        <v>49</v>
      </c>
      <c r="K171" t="s">
        <v>50</v>
      </c>
      <c r="L171" t="s">
        <v>29</v>
      </c>
      <c r="M171" s="3">
        <v>16677</v>
      </c>
      <c r="N171" t="s">
        <v>51</v>
      </c>
      <c r="O171">
        <v>8720</v>
      </c>
    </row>
    <row r="172" spans="1:15">
      <c r="A172" s="1">
        <v>45698</v>
      </c>
      <c r="B172" s="1">
        <v>46063</v>
      </c>
      <c r="C172" t="s">
        <v>4629</v>
      </c>
      <c r="D172" t="s">
        <v>367</v>
      </c>
      <c r="E172" t="s">
        <v>368</v>
      </c>
      <c r="F172" t="s">
        <v>14</v>
      </c>
      <c r="G172" t="s">
        <v>54</v>
      </c>
      <c r="H172" t="s">
        <v>55</v>
      </c>
      <c r="I172" t="s">
        <v>5620</v>
      </c>
      <c r="J172" t="s">
        <v>78</v>
      </c>
      <c r="K172" t="s">
        <v>79</v>
      </c>
      <c r="L172" t="s">
        <v>29</v>
      </c>
      <c r="M172" s="3">
        <v>33770</v>
      </c>
      <c r="N172" t="s">
        <v>115</v>
      </c>
      <c r="O172">
        <v>40223</v>
      </c>
    </row>
    <row r="173" spans="1:15">
      <c r="A173" s="1">
        <v>45698</v>
      </c>
      <c r="B173" s="1">
        <v>46063</v>
      </c>
      <c r="C173" t="s">
        <v>4630</v>
      </c>
      <c r="D173" t="s">
        <v>369</v>
      </c>
      <c r="E173" t="s">
        <v>370</v>
      </c>
      <c r="F173" t="s">
        <v>14</v>
      </c>
      <c r="G173" t="s">
        <v>15</v>
      </c>
      <c r="H173" t="s">
        <v>16</v>
      </c>
      <c r="I173" t="s">
        <v>140</v>
      </c>
      <c r="J173" t="s">
        <v>103</v>
      </c>
      <c r="K173" t="s">
        <v>104</v>
      </c>
      <c r="L173" t="s">
        <v>20</v>
      </c>
      <c r="M173" s="3">
        <v>9481</v>
      </c>
      <c r="N173" t="s">
        <v>21</v>
      </c>
      <c r="O173">
        <v>11385</v>
      </c>
    </row>
    <row r="174" spans="1:15">
      <c r="A174" s="1">
        <v>45698</v>
      </c>
      <c r="B174" s="1">
        <v>46063</v>
      </c>
      <c r="C174" t="s">
        <v>4630</v>
      </c>
      <c r="D174" t="s">
        <v>369</v>
      </c>
      <c r="E174" t="s">
        <v>371</v>
      </c>
      <c r="F174" t="s">
        <v>14</v>
      </c>
      <c r="G174" t="s">
        <v>661</v>
      </c>
      <c r="H174" t="s">
        <v>16</v>
      </c>
      <c r="I174" t="s">
        <v>140</v>
      </c>
      <c r="J174" t="s">
        <v>103</v>
      </c>
      <c r="K174" t="s">
        <v>104</v>
      </c>
      <c r="L174" t="s">
        <v>23</v>
      </c>
      <c r="M174" s="3">
        <v>286668</v>
      </c>
      <c r="N174" t="s">
        <v>21</v>
      </c>
      <c r="O174">
        <v>11385</v>
      </c>
    </row>
    <row r="175" spans="1:15">
      <c r="A175" s="1">
        <v>45698</v>
      </c>
      <c r="B175" s="1">
        <v>46063</v>
      </c>
      <c r="C175" t="s">
        <v>4630</v>
      </c>
      <c r="D175" t="s">
        <v>369</v>
      </c>
      <c r="E175" t="s">
        <v>372</v>
      </c>
      <c r="F175" t="s">
        <v>14</v>
      </c>
      <c r="G175" t="s">
        <v>32</v>
      </c>
      <c r="H175" t="s">
        <v>16</v>
      </c>
      <c r="I175" t="s">
        <v>140</v>
      </c>
      <c r="J175" t="s">
        <v>103</v>
      </c>
      <c r="K175" t="s">
        <v>104</v>
      </c>
      <c r="L175" t="s">
        <v>20</v>
      </c>
      <c r="M175" s="3">
        <v>28782</v>
      </c>
      <c r="N175" t="s">
        <v>21</v>
      </c>
      <c r="O175">
        <v>11385</v>
      </c>
    </row>
    <row r="176" spans="1:15">
      <c r="A176" s="1">
        <v>45699</v>
      </c>
      <c r="B176" s="1">
        <v>46064</v>
      </c>
      <c r="C176" t="s">
        <v>4631</v>
      </c>
      <c r="D176" t="s">
        <v>373</v>
      </c>
      <c r="E176" t="s">
        <v>374</v>
      </c>
      <c r="F176" t="s">
        <v>14</v>
      </c>
      <c r="G176" t="s">
        <v>32</v>
      </c>
      <c r="H176" t="s">
        <v>16</v>
      </c>
      <c r="I176" t="s">
        <v>5620</v>
      </c>
      <c r="J176" t="s">
        <v>375</v>
      </c>
      <c r="K176" t="s">
        <v>376</v>
      </c>
      <c r="L176" t="s">
        <v>20</v>
      </c>
      <c r="M176" s="3">
        <v>19516</v>
      </c>
      <c r="N176" t="s">
        <v>225</v>
      </c>
      <c r="O176">
        <v>75220</v>
      </c>
    </row>
    <row r="177" spans="1:15">
      <c r="A177" s="1">
        <v>45699</v>
      </c>
      <c r="B177" s="1">
        <v>46064</v>
      </c>
      <c r="C177" t="s">
        <v>4631</v>
      </c>
      <c r="D177" t="s">
        <v>373</v>
      </c>
      <c r="E177" t="s">
        <v>377</v>
      </c>
      <c r="F177" t="s">
        <v>14</v>
      </c>
      <c r="G177" t="s">
        <v>15</v>
      </c>
      <c r="H177" t="s">
        <v>16</v>
      </c>
      <c r="I177" t="s">
        <v>5620</v>
      </c>
      <c r="J177" t="s">
        <v>375</v>
      </c>
      <c r="K177" t="s">
        <v>376</v>
      </c>
      <c r="L177" t="s">
        <v>29</v>
      </c>
      <c r="M177" s="3">
        <v>1660</v>
      </c>
      <c r="N177" t="s">
        <v>225</v>
      </c>
      <c r="O177">
        <v>75220</v>
      </c>
    </row>
    <row r="178" spans="1:15">
      <c r="A178" s="1">
        <v>45699</v>
      </c>
      <c r="B178" s="1">
        <v>46064</v>
      </c>
      <c r="C178" t="s">
        <v>4631</v>
      </c>
      <c r="D178" t="s">
        <v>373</v>
      </c>
      <c r="E178" t="s">
        <v>378</v>
      </c>
      <c r="F178" t="s">
        <v>14</v>
      </c>
      <c r="G178" t="s">
        <v>661</v>
      </c>
      <c r="H178" t="s">
        <v>16</v>
      </c>
      <c r="I178" t="s">
        <v>5620</v>
      </c>
      <c r="J178" t="s">
        <v>375</v>
      </c>
      <c r="K178" t="s">
        <v>376</v>
      </c>
      <c r="L178" t="s">
        <v>23</v>
      </c>
      <c r="M178" s="3">
        <v>11756</v>
      </c>
      <c r="N178" t="s">
        <v>225</v>
      </c>
      <c r="O178">
        <v>75220</v>
      </c>
    </row>
    <row r="179" spans="1:15">
      <c r="A179" s="1">
        <v>45699</v>
      </c>
      <c r="B179" s="1">
        <v>46064</v>
      </c>
      <c r="C179" t="s">
        <v>4632</v>
      </c>
      <c r="D179" t="s">
        <v>379</v>
      </c>
      <c r="E179" t="s">
        <v>380</v>
      </c>
      <c r="F179" t="s">
        <v>14</v>
      </c>
      <c r="G179" t="s">
        <v>661</v>
      </c>
      <c r="H179" t="s">
        <v>16</v>
      </c>
      <c r="I179" t="s">
        <v>5620</v>
      </c>
      <c r="J179" t="s">
        <v>65</v>
      </c>
      <c r="K179" t="s">
        <v>66</v>
      </c>
      <c r="L179" t="s">
        <v>29</v>
      </c>
      <c r="M179" s="3">
        <v>153193</v>
      </c>
      <c r="N179" t="s">
        <v>51</v>
      </c>
      <c r="O179">
        <v>7055</v>
      </c>
    </row>
    <row r="180" spans="1:15">
      <c r="A180" s="1">
        <v>45699</v>
      </c>
      <c r="B180" s="1">
        <v>46064</v>
      </c>
      <c r="C180" t="s">
        <v>4632</v>
      </c>
      <c r="D180" t="s">
        <v>379</v>
      </c>
      <c r="E180" t="s">
        <v>381</v>
      </c>
      <c r="F180" t="s">
        <v>14</v>
      </c>
      <c r="G180" t="s">
        <v>15</v>
      </c>
      <c r="H180" t="s">
        <v>16</v>
      </c>
      <c r="I180" t="s">
        <v>5620</v>
      </c>
      <c r="J180" t="s">
        <v>65</v>
      </c>
      <c r="K180" t="s">
        <v>66</v>
      </c>
      <c r="L180" t="s">
        <v>20</v>
      </c>
      <c r="M180" s="3">
        <v>7448</v>
      </c>
      <c r="N180" t="s">
        <v>51</v>
      </c>
      <c r="O180">
        <v>7055</v>
      </c>
    </row>
    <row r="181" spans="1:15">
      <c r="A181" s="1">
        <v>45699</v>
      </c>
      <c r="B181" s="1">
        <v>46064</v>
      </c>
      <c r="C181" t="s">
        <v>4633</v>
      </c>
      <c r="D181" t="s">
        <v>382</v>
      </c>
      <c r="E181" t="s">
        <v>383</v>
      </c>
      <c r="F181" t="s">
        <v>14</v>
      </c>
      <c r="G181" t="s">
        <v>34</v>
      </c>
      <c r="H181" t="s">
        <v>16</v>
      </c>
      <c r="I181" t="s">
        <v>304</v>
      </c>
      <c r="J181" t="s">
        <v>384</v>
      </c>
      <c r="K181" t="s">
        <v>385</v>
      </c>
      <c r="L181" t="s">
        <v>83</v>
      </c>
      <c r="M181" s="3">
        <v>14390</v>
      </c>
      <c r="N181" t="s">
        <v>386</v>
      </c>
      <c r="O181">
        <v>45305</v>
      </c>
    </row>
    <row r="182" spans="1:15">
      <c r="A182" s="1">
        <v>45699</v>
      </c>
      <c r="B182" s="1">
        <v>46064</v>
      </c>
      <c r="C182" t="s">
        <v>4633</v>
      </c>
      <c r="D182" t="s">
        <v>382</v>
      </c>
      <c r="E182" t="s">
        <v>387</v>
      </c>
      <c r="F182" t="s">
        <v>14</v>
      </c>
      <c r="G182" t="s">
        <v>15</v>
      </c>
      <c r="H182" t="s">
        <v>16</v>
      </c>
      <c r="I182" t="s">
        <v>304</v>
      </c>
      <c r="J182" t="s">
        <v>384</v>
      </c>
      <c r="K182" t="s">
        <v>385</v>
      </c>
      <c r="L182" t="s">
        <v>29</v>
      </c>
      <c r="M182" s="3">
        <v>2276</v>
      </c>
      <c r="N182" t="s">
        <v>386</v>
      </c>
      <c r="O182">
        <v>45305</v>
      </c>
    </row>
    <row r="183" spans="1:15">
      <c r="A183" s="1">
        <v>45699</v>
      </c>
      <c r="B183" s="1">
        <v>46064</v>
      </c>
      <c r="C183" t="s">
        <v>4633</v>
      </c>
      <c r="D183" t="s">
        <v>382</v>
      </c>
      <c r="E183" t="s">
        <v>388</v>
      </c>
      <c r="F183" t="s">
        <v>14</v>
      </c>
      <c r="G183" t="s">
        <v>661</v>
      </c>
      <c r="H183" t="s">
        <v>16</v>
      </c>
      <c r="I183" t="s">
        <v>304</v>
      </c>
      <c r="J183" t="s">
        <v>384</v>
      </c>
      <c r="K183" t="s">
        <v>385</v>
      </c>
      <c r="L183" t="s">
        <v>89</v>
      </c>
      <c r="M183" s="3">
        <v>33667</v>
      </c>
      <c r="N183" t="s">
        <v>386</v>
      </c>
      <c r="O183">
        <v>45305</v>
      </c>
    </row>
    <row r="184" spans="1:15">
      <c r="A184" s="1">
        <v>45699</v>
      </c>
      <c r="B184" s="1">
        <v>46064</v>
      </c>
      <c r="C184" t="s">
        <v>4633</v>
      </c>
      <c r="D184" t="s">
        <v>382</v>
      </c>
      <c r="E184" t="s">
        <v>389</v>
      </c>
      <c r="F184" t="s">
        <v>14</v>
      </c>
      <c r="G184" t="s">
        <v>32</v>
      </c>
      <c r="H184" t="s">
        <v>16</v>
      </c>
      <c r="I184" t="s">
        <v>304</v>
      </c>
      <c r="J184" t="s">
        <v>384</v>
      </c>
      <c r="K184" t="s">
        <v>385</v>
      </c>
      <c r="L184" t="s">
        <v>20</v>
      </c>
      <c r="M184" s="3">
        <v>18705</v>
      </c>
      <c r="N184" t="s">
        <v>386</v>
      </c>
      <c r="O184">
        <v>45305</v>
      </c>
    </row>
    <row r="185" spans="1:15">
      <c r="A185" s="1">
        <v>45699</v>
      </c>
      <c r="B185" s="1">
        <v>46064</v>
      </c>
      <c r="C185" t="s">
        <v>4634</v>
      </c>
      <c r="D185" t="s">
        <v>390</v>
      </c>
      <c r="E185" t="s">
        <v>391</v>
      </c>
      <c r="F185" t="s">
        <v>14</v>
      </c>
      <c r="G185" t="s">
        <v>15</v>
      </c>
      <c r="H185" t="s">
        <v>16</v>
      </c>
      <c r="I185" t="s">
        <v>48</v>
      </c>
      <c r="J185" t="s">
        <v>18</v>
      </c>
      <c r="K185" t="s">
        <v>19</v>
      </c>
      <c r="L185" t="s">
        <v>29</v>
      </c>
      <c r="M185" s="3">
        <v>3662</v>
      </c>
      <c r="N185" t="s">
        <v>21</v>
      </c>
      <c r="O185">
        <v>10704</v>
      </c>
    </row>
    <row r="186" spans="1:15">
      <c r="A186" s="1">
        <v>45699</v>
      </c>
      <c r="B186" s="1">
        <v>46064</v>
      </c>
      <c r="C186" t="s">
        <v>4634</v>
      </c>
      <c r="D186" t="s">
        <v>390</v>
      </c>
      <c r="E186" t="s">
        <v>392</v>
      </c>
      <c r="F186" t="s">
        <v>14</v>
      </c>
      <c r="G186" t="s">
        <v>661</v>
      </c>
      <c r="H186" t="s">
        <v>16</v>
      </c>
      <c r="I186" t="s">
        <v>48</v>
      </c>
      <c r="J186" t="s">
        <v>18</v>
      </c>
      <c r="K186" t="s">
        <v>19</v>
      </c>
      <c r="L186" t="s">
        <v>23</v>
      </c>
      <c r="M186" s="3">
        <v>12595</v>
      </c>
      <c r="N186" t="s">
        <v>21</v>
      </c>
      <c r="O186">
        <v>10704</v>
      </c>
    </row>
    <row r="187" spans="1:15">
      <c r="A187" s="1">
        <v>45699</v>
      </c>
      <c r="B187" s="1">
        <v>46064</v>
      </c>
      <c r="C187" t="s">
        <v>4634</v>
      </c>
      <c r="D187" t="s">
        <v>390</v>
      </c>
      <c r="E187" t="s">
        <v>393</v>
      </c>
      <c r="F187" t="s">
        <v>14</v>
      </c>
      <c r="G187" t="s">
        <v>32</v>
      </c>
      <c r="H187" t="s">
        <v>16</v>
      </c>
      <c r="I187" t="s">
        <v>48</v>
      </c>
      <c r="J187" t="s">
        <v>18</v>
      </c>
      <c r="K187" t="s">
        <v>19</v>
      </c>
      <c r="L187" t="s">
        <v>20</v>
      </c>
      <c r="M187" s="3">
        <v>3925</v>
      </c>
      <c r="N187" t="s">
        <v>21</v>
      </c>
      <c r="O187">
        <v>10704</v>
      </c>
    </row>
    <row r="188" spans="1:15">
      <c r="A188" s="1">
        <v>45700</v>
      </c>
      <c r="B188" s="1">
        <v>46065</v>
      </c>
      <c r="C188" t="s">
        <v>4635</v>
      </c>
      <c r="D188" t="s">
        <v>394</v>
      </c>
      <c r="E188" t="s">
        <v>395</v>
      </c>
      <c r="F188" t="s">
        <v>39</v>
      </c>
      <c r="G188" t="s">
        <v>32</v>
      </c>
      <c r="H188" t="s">
        <v>16</v>
      </c>
      <c r="I188" t="s">
        <v>26</v>
      </c>
      <c r="J188" t="s">
        <v>396</v>
      </c>
      <c r="K188" t="s">
        <v>397</v>
      </c>
      <c r="L188" t="s">
        <v>20</v>
      </c>
      <c r="M188" s="3">
        <v>17742</v>
      </c>
      <c r="N188" t="s">
        <v>98</v>
      </c>
      <c r="O188">
        <v>98902</v>
      </c>
    </row>
    <row r="189" spans="1:15">
      <c r="A189" s="1">
        <v>45700</v>
      </c>
      <c r="B189" s="1">
        <v>46065</v>
      </c>
      <c r="C189" t="s">
        <v>4635</v>
      </c>
      <c r="D189" t="s">
        <v>394</v>
      </c>
      <c r="E189" t="s">
        <v>398</v>
      </c>
      <c r="F189" t="s">
        <v>39</v>
      </c>
      <c r="G189" t="s">
        <v>661</v>
      </c>
      <c r="H189" t="s">
        <v>16</v>
      </c>
      <c r="I189" t="s">
        <v>26</v>
      </c>
      <c r="J189" t="s">
        <v>396</v>
      </c>
      <c r="K189" t="s">
        <v>397</v>
      </c>
      <c r="L189" t="s">
        <v>23</v>
      </c>
      <c r="M189" s="3">
        <v>31808</v>
      </c>
      <c r="N189" t="s">
        <v>98</v>
      </c>
      <c r="O189">
        <v>98902</v>
      </c>
    </row>
    <row r="190" spans="1:15">
      <c r="A190" s="1">
        <v>45700</v>
      </c>
      <c r="B190" s="1">
        <v>46065</v>
      </c>
      <c r="C190" t="s">
        <v>4635</v>
      </c>
      <c r="D190" t="s">
        <v>394</v>
      </c>
      <c r="E190" t="s">
        <v>399</v>
      </c>
      <c r="F190" t="s">
        <v>39</v>
      </c>
      <c r="G190" t="s">
        <v>54</v>
      </c>
      <c r="H190" t="s">
        <v>55</v>
      </c>
      <c r="I190" t="s">
        <v>26</v>
      </c>
      <c r="J190" t="s">
        <v>396</v>
      </c>
      <c r="K190" t="s">
        <v>397</v>
      </c>
      <c r="L190" t="s">
        <v>23</v>
      </c>
      <c r="M190" s="3">
        <v>2427</v>
      </c>
      <c r="N190" t="s">
        <v>98</v>
      </c>
      <c r="O190">
        <v>98902</v>
      </c>
    </row>
    <row r="191" spans="1:15">
      <c r="A191" s="1">
        <v>45700</v>
      </c>
      <c r="B191" s="1">
        <v>46065</v>
      </c>
      <c r="C191" t="s">
        <v>4635</v>
      </c>
      <c r="D191" t="s">
        <v>394</v>
      </c>
      <c r="E191" t="s">
        <v>400</v>
      </c>
      <c r="F191" t="s">
        <v>39</v>
      </c>
      <c r="G191" t="s">
        <v>15</v>
      </c>
      <c r="H191" t="s">
        <v>16</v>
      </c>
      <c r="I191" t="s">
        <v>26</v>
      </c>
      <c r="J191" t="s">
        <v>396</v>
      </c>
      <c r="K191" t="s">
        <v>397</v>
      </c>
      <c r="L191" t="s">
        <v>83</v>
      </c>
      <c r="M191" s="3">
        <v>3162</v>
      </c>
      <c r="N191" t="s">
        <v>98</v>
      </c>
      <c r="O191">
        <v>98902</v>
      </c>
    </row>
    <row r="192" spans="1:15">
      <c r="A192" s="1">
        <v>45700</v>
      </c>
      <c r="B192" s="1">
        <v>46065</v>
      </c>
      <c r="C192" t="s">
        <v>4635</v>
      </c>
      <c r="D192" t="s">
        <v>394</v>
      </c>
      <c r="E192" t="s">
        <v>401</v>
      </c>
      <c r="F192" t="s">
        <v>39</v>
      </c>
      <c r="G192" t="s">
        <v>34</v>
      </c>
      <c r="H192" t="s">
        <v>16</v>
      </c>
      <c r="I192" t="s">
        <v>26</v>
      </c>
      <c r="J192" t="s">
        <v>396</v>
      </c>
      <c r="K192" t="s">
        <v>397</v>
      </c>
      <c r="L192" t="s">
        <v>83</v>
      </c>
      <c r="M192" s="3">
        <v>17448</v>
      </c>
      <c r="N192" t="s">
        <v>98</v>
      </c>
      <c r="O192">
        <v>98902</v>
      </c>
    </row>
    <row r="193" spans="1:15">
      <c r="A193" s="1">
        <v>45700</v>
      </c>
      <c r="B193" s="1">
        <v>46065</v>
      </c>
      <c r="C193" t="s">
        <v>4636</v>
      </c>
      <c r="D193" t="s">
        <v>402</v>
      </c>
      <c r="E193" t="s">
        <v>403</v>
      </c>
      <c r="F193" t="s">
        <v>14</v>
      </c>
      <c r="G193" t="s">
        <v>32</v>
      </c>
      <c r="H193" t="s">
        <v>16</v>
      </c>
      <c r="I193" t="s">
        <v>5620</v>
      </c>
      <c r="J193" t="s">
        <v>59</v>
      </c>
      <c r="K193" t="s">
        <v>60</v>
      </c>
      <c r="L193" t="s">
        <v>20</v>
      </c>
      <c r="M193" s="3">
        <v>699</v>
      </c>
      <c r="N193" t="s">
        <v>61</v>
      </c>
      <c r="O193">
        <v>2675</v>
      </c>
    </row>
    <row r="194" spans="1:15">
      <c r="A194" s="1">
        <v>45700</v>
      </c>
      <c r="B194" s="1">
        <v>46065</v>
      </c>
      <c r="C194" t="s">
        <v>4636</v>
      </c>
      <c r="D194" t="s">
        <v>402</v>
      </c>
      <c r="E194" t="s">
        <v>404</v>
      </c>
      <c r="F194" t="s">
        <v>14</v>
      </c>
      <c r="G194" t="s">
        <v>15</v>
      </c>
      <c r="H194" t="s">
        <v>16</v>
      </c>
      <c r="I194" t="s">
        <v>5620</v>
      </c>
      <c r="J194" t="s">
        <v>59</v>
      </c>
      <c r="K194" t="s">
        <v>60</v>
      </c>
      <c r="L194" t="s">
        <v>20</v>
      </c>
      <c r="M194" s="3">
        <v>3377</v>
      </c>
      <c r="N194" t="s">
        <v>61</v>
      </c>
      <c r="O194">
        <v>2675</v>
      </c>
    </row>
    <row r="195" spans="1:15">
      <c r="A195" s="1">
        <v>45700</v>
      </c>
      <c r="B195" s="1">
        <v>46065</v>
      </c>
      <c r="C195" t="s">
        <v>4636</v>
      </c>
      <c r="D195" t="s">
        <v>402</v>
      </c>
      <c r="E195" t="s">
        <v>405</v>
      </c>
      <c r="F195" t="s">
        <v>14</v>
      </c>
      <c r="G195" t="s">
        <v>661</v>
      </c>
      <c r="H195" t="s">
        <v>16</v>
      </c>
      <c r="I195" t="s">
        <v>5620</v>
      </c>
      <c r="J195" t="s">
        <v>59</v>
      </c>
      <c r="K195" t="s">
        <v>60</v>
      </c>
      <c r="L195" t="s">
        <v>29</v>
      </c>
      <c r="M195" s="3">
        <v>60643</v>
      </c>
      <c r="N195" t="s">
        <v>61</v>
      </c>
      <c r="O195">
        <v>2675</v>
      </c>
    </row>
    <row r="196" spans="1:15">
      <c r="A196" s="1">
        <v>45700</v>
      </c>
      <c r="B196" s="1">
        <v>46065</v>
      </c>
      <c r="C196" t="s">
        <v>4636</v>
      </c>
      <c r="D196" t="s">
        <v>402</v>
      </c>
      <c r="E196" t="s">
        <v>406</v>
      </c>
      <c r="F196" t="s">
        <v>14</v>
      </c>
      <c r="G196" t="s">
        <v>34</v>
      </c>
      <c r="H196" t="s">
        <v>16</v>
      </c>
      <c r="I196" t="s">
        <v>5620</v>
      </c>
      <c r="J196" t="s">
        <v>59</v>
      </c>
      <c r="K196" t="s">
        <v>60</v>
      </c>
      <c r="L196" t="s">
        <v>83</v>
      </c>
      <c r="M196" s="3">
        <v>10815</v>
      </c>
      <c r="N196" t="s">
        <v>61</v>
      </c>
      <c r="O196">
        <v>2675</v>
      </c>
    </row>
    <row r="197" spans="1:15">
      <c r="A197" s="1">
        <v>45701</v>
      </c>
      <c r="B197" s="1">
        <v>46066</v>
      </c>
      <c r="C197" t="s">
        <v>4637</v>
      </c>
      <c r="D197" t="s">
        <v>407</v>
      </c>
      <c r="E197" t="s">
        <v>408</v>
      </c>
      <c r="F197" t="s">
        <v>14</v>
      </c>
      <c r="G197" t="s">
        <v>54</v>
      </c>
      <c r="H197" t="s">
        <v>55</v>
      </c>
      <c r="I197" t="s">
        <v>77</v>
      </c>
      <c r="J197" t="s">
        <v>201</v>
      </c>
      <c r="K197" t="s">
        <v>202</v>
      </c>
      <c r="L197" t="s">
        <v>29</v>
      </c>
      <c r="M197" s="3">
        <v>19162</v>
      </c>
      <c r="N197" t="s">
        <v>409</v>
      </c>
      <c r="O197">
        <v>53593</v>
      </c>
    </row>
    <row r="198" spans="1:15">
      <c r="A198" s="1">
        <v>45701</v>
      </c>
      <c r="B198" s="1">
        <v>46066</v>
      </c>
      <c r="C198" t="s">
        <v>4638</v>
      </c>
      <c r="D198" t="s">
        <v>410</v>
      </c>
      <c r="E198" t="s">
        <v>411</v>
      </c>
      <c r="F198" t="s">
        <v>14</v>
      </c>
      <c r="G198" t="s">
        <v>15</v>
      </c>
      <c r="H198" t="s">
        <v>16</v>
      </c>
      <c r="I198" t="s">
        <v>77</v>
      </c>
      <c r="J198" t="s">
        <v>412</v>
      </c>
      <c r="K198" t="s">
        <v>413</v>
      </c>
      <c r="L198" t="s">
        <v>20</v>
      </c>
      <c r="M198" s="3">
        <v>5422</v>
      </c>
      <c r="N198" t="s">
        <v>414</v>
      </c>
      <c r="O198">
        <v>72118</v>
      </c>
    </row>
    <row r="199" spans="1:15">
      <c r="A199" s="1">
        <v>45701</v>
      </c>
      <c r="B199" s="1">
        <v>46066</v>
      </c>
      <c r="C199" t="s">
        <v>4638</v>
      </c>
      <c r="D199" t="s">
        <v>410</v>
      </c>
      <c r="E199" t="s">
        <v>415</v>
      </c>
      <c r="F199" t="s">
        <v>14</v>
      </c>
      <c r="G199" t="s">
        <v>661</v>
      </c>
      <c r="H199" t="s">
        <v>16</v>
      </c>
      <c r="I199" t="s">
        <v>77</v>
      </c>
      <c r="J199" t="s">
        <v>412</v>
      </c>
      <c r="K199" t="s">
        <v>413</v>
      </c>
      <c r="L199" t="s">
        <v>29</v>
      </c>
      <c r="M199" s="3">
        <v>93395</v>
      </c>
      <c r="N199" t="s">
        <v>414</v>
      </c>
      <c r="O199">
        <v>72118</v>
      </c>
    </row>
    <row r="200" spans="1:15">
      <c r="A200" s="1">
        <v>45701</v>
      </c>
      <c r="B200" s="1">
        <v>46066</v>
      </c>
      <c r="C200" t="s">
        <v>4638</v>
      </c>
      <c r="D200" t="s">
        <v>410</v>
      </c>
      <c r="E200" t="s">
        <v>416</v>
      </c>
      <c r="F200" t="s">
        <v>14</v>
      </c>
      <c r="G200" t="s">
        <v>32</v>
      </c>
      <c r="H200" t="s">
        <v>16</v>
      </c>
      <c r="I200" t="s">
        <v>77</v>
      </c>
      <c r="J200" t="s">
        <v>412</v>
      </c>
      <c r="K200" t="s">
        <v>413</v>
      </c>
      <c r="L200" t="s">
        <v>20</v>
      </c>
      <c r="M200" s="3">
        <v>20641</v>
      </c>
      <c r="N200" t="s">
        <v>414</v>
      </c>
      <c r="O200">
        <v>72118</v>
      </c>
    </row>
    <row r="201" spans="1:15">
      <c r="A201" s="1">
        <v>45702</v>
      </c>
      <c r="B201" s="1">
        <v>46067</v>
      </c>
      <c r="C201" t="s">
        <v>4639</v>
      </c>
      <c r="D201" t="s">
        <v>417</v>
      </c>
      <c r="E201" t="s">
        <v>418</v>
      </c>
      <c r="F201" t="s">
        <v>14</v>
      </c>
      <c r="G201" t="s">
        <v>15</v>
      </c>
      <c r="H201" t="s">
        <v>16</v>
      </c>
      <c r="I201" t="s">
        <v>48</v>
      </c>
      <c r="J201" t="s">
        <v>18</v>
      </c>
      <c r="K201" t="s">
        <v>19</v>
      </c>
      <c r="L201" t="s">
        <v>20</v>
      </c>
      <c r="M201" s="3">
        <v>5164</v>
      </c>
      <c r="N201" t="s">
        <v>21</v>
      </c>
      <c r="O201">
        <v>10562</v>
      </c>
    </row>
    <row r="202" spans="1:15">
      <c r="A202" s="1">
        <v>45702</v>
      </c>
      <c r="B202" s="1">
        <v>46067</v>
      </c>
      <c r="C202" t="s">
        <v>4639</v>
      </c>
      <c r="D202" t="s">
        <v>417</v>
      </c>
      <c r="E202" t="s">
        <v>419</v>
      </c>
      <c r="F202" t="s">
        <v>14</v>
      </c>
      <c r="G202" t="s">
        <v>661</v>
      </c>
      <c r="H202" t="s">
        <v>16</v>
      </c>
      <c r="I202" t="s">
        <v>48</v>
      </c>
      <c r="J202" t="s">
        <v>18</v>
      </c>
      <c r="K202" t="s">
        <v>19</v>
      </c>
      <c r="L202" t="s">
        <v>23</v>
      </c>
      <c r="M202" s="3">
        <v>26899</v>
      </c>
      <c r="N202" t="s">
        <v>21</v>
      </c>
      <c r="O202">
        <v>10562</v>
      </c>
    </row>
    <row r="203" spans="1:15">
      <c r="A203" s="1">
        <v>45703</v>
      </c>
      <c r="B203" s="1">
        <v>46068</v>
      </c>
      <c r="C203" t="s">
        <v>4640</v>
      </c>
      <c r="D203" t="s">
        <v>420</v>
      </c>
      <c r="E203" t="s">
        <v>421</v>
      </c>
      <c r="F203" t="s">
        <v>39</v>
      </c>
      <c r="G203" t="s">
        <v>54</v>
      </c>
      <c r="H203" t="s">
        <v>55</v>
      </c>
      <c r="I203" t="s">
        <v>64</v>
      </c>
      <c r="J203" t="s">
        <v>103</v>
      </c>
      <c r="K203" t="s">
        <v>104</v>
      </c>
      <c r="L203" t="s">
        <v>23</v>
      </c>
      <c r="M203" s="3">
        <v>5932</v>
      </c>
      <c r="N203" t="s">
        <v>105</v>
      </c>
      <c r="O203">
        <v>17508</v>
      </c>
    </row>
    <row r="204" spans="1:15">
      <c r="A204" s="1">
        <v>45703</v>
      </c>
      <c r="B204" s="1">
        <v>46068</v>
      </c>
      <c r="C204" t="s">
        <v>4641</v>
      </c>
      <c r="D204" t="s">
        <v>422</v>
      </c>
      <c r="E204" t="s">
        <v>423</v>
      </c>
      <c r="F204" t="s">
        <v>14</v>
      </c>
      <c r="G204" t="s">
        <v>15</v>
      </c>
      <c r="H204" t="s">
        <v>16</v>
      </c>
      <c r="I204" t="s">
        <v>26</v>
      </c>
      <c r="J204" t="s">
        <v>424</v>
      </c>
      <c r="K204" t="s">
        <v>425</v>
      </c>
      <c r="L204" t="s">
        <v>148</v>
      </c>
      <c r="M204" s="3">
        <v>5568</v>
      </c>
      <c r="N204" t="s">
        <v>225</v>
      </c>
      <c r="O204">
        <v>79407</v>
      </c>
    </row>
    <row r="205" spans="1:15">
      <c r="A205" s="1">
        <v>45703</v>
      </c>
      <c r="B205" s="1">
        <v>46068</v>
      </c>
      <c r="C205" t="s">
        <v>4641</v>
      </c>
      <c r="D205" t="s">
        <v>422</v>
      </c>
      <c r="E205" t="s">
        <v>426</v>
      </c>
      <c r="F205" t="s">
        <v>14</v>
      </c>
      <c r="G205" t="s">
        <v>661</v>
      </c>
      <c r="H205" t="s">
        <v>16</v>
      </c>
      <c r="I205" t="s">
        <v>26</v>
      </c>
      <c r="J205" t="s">
        <v>424</v>
      </c>
      <c r="K205" t="s">
        <v>425</v>
      </c>
      <c r="L205" t="s">
        <v>89</v>
      </c>
      <c r="M205" s="3">
        <v>72090</v>
      </c>
      <c r="N205" t="s">
        <v>225</v>
      </c>
      <c r="O205">
        <v>79407</v>
      </c>
    </row>
    <row r="206" spans="1:15">
      <c r="A206" s="1">
        <v>45703</v>
      </c>
      <c r="B206" s="1">
        <v>46068</v>
      </c>
      <c r="C206" t="s">
        <v>4641</v>
      </c>
      <c r="D206" t="s">
        <v>422</v>
      </c>
      <c r="E206" t="s">
        <v>427</v>
      </c>
      <c r="F206" t="s">
        <v>14</v>
      </c>
      <c r="G206" t="s">
        <v>32</v>
      </c>
      <c r="H206" t="s">
        <v>16</v>
      </c>
      <c r="I206" t="s">
        <v>26</v>
      </c>
      <c r="J206" t="s">
        <v>424</v>
      </c>
      <c r="K206" t="s">
        <v>425</v>
      </c>
      <c r="L206" t="s">
        <v>83</v>
      </c>
      <c r="M206" s="3">
        <v>28922</v>
      </c>
      <c r="N206" t="s">
        <v>225</v>
      </c>
      <c r="O206">
        <v>79407</v>
      </c>
    </row>
    <row r="207" spans="1:15">
      <c r="A207" s="1">
        <v>45703</v>
      </c>
      <c r="B207" s="1">
        <v>46068</v>
      </c>
      <c r="C207" t="s">
        <v>4641</v>
      </c>
      <c r="D207" t="s">
        <v>422</v>
      </c>
      <c r="E207" t="s">
        <v>428</v>
      </c>
      <c r="F207" t="s">
        <v>14</v>
      </c>
      <c r="G207" t="s">
        <v>34</v>
      </c>
      <c r="H207" t="s">
        <v>16</v>
      </c>
      <c r="I207" t="s">
        <v>26</v>
      </c>
      <c r="J207" t="s">
        <v>424</v>
      </c>
      <c r="K207" t="s">
        <v>425</v>
      </c>
      <c r="L207" t="s">
        <v>83</v>
      </c>
      <c r="M207" s="3">
        <v>13908</v>
      </c>
      <c r="N207" t="s">
        <v>225</v>
      </c>
      <c r="O207">
        <v>79407</v>
      </c>
    </row>
    <row r="208" spans="1:15">
      <c r="A208" s="1">
        <v>45704</v>
      </c>
      <c r="B208" s="1">
        <v>46069</v>
      </c>
      <c r="C208" t="s">
        <v>4642</v>
      </c>
      <c r="D208" t="s">
        <v>429</v>
      </c>
      <c r="E208" t="s">
        <v>430</v>
      </c>
      <c r="F208" t="s">
        <v>14</v>
      </c>
      <c r="G208" t="s">
        <v>661</v>
      </c>
      <c r="H208" t="s">
        <v>16</v>
      </c>
      <c r="I208" t="s">
        <v>5620</v>
      </c>
      <c r="J208" t="s">
        <v>59</v>
      </c>
      <c r="K208" t="s">
        <v>60</v>
      </c>
      <c r="L208" t="s">
        <v>23</v>
      </c>
      <c r="M208" s="3">
        <v>17969</v>
      </c>
      <c r="N208" t="s">
        <v>80</v>
      </c>
      <c r="O208">
        <v>2871</v>
      </c>
    </row>
    <row r="209" spans="1:15">
      <c r="A209" s="1">
        <v>45704</v>
      </c>
      <c r="B209" s="1">
        <v>46069</v>
      </c>
      <c r="C209" t="s">
        <v>4642</v>
      </c>
      <c r="D209" t="s">
        <v>429</v>
      </c>
      <c r="E209" t="s">
        <v>431</v>
      </c>
      <c r="F209" t="s">
        <v>14</v>
      </c>
      <c r="G209" t="s">
        <v>32</v>
      </c>
      <c r="H209" t="s">
        <v>16</v>
      </c>
      <c r="I209" t="s">
        <v>5620</v>
      </c>
      <c r="J209" t="s">
        <v>59</v>
      </c>
      <c r="K209" t="s">
        <v>60</v>
      </c>
      <c r="L209" t="s">
        <v>20</v>
      </c>
      <c r="M209" s="3">
        <v>3759</v>
      </c>
      <c r="N209" t="s">
        <v>80</v>
      </c>
      <c r="O209">
        <v>2871</v>
      </c>
    </row>
    <row r="210" spans="1:15">
      <c r="A210" s="1">
        <v>45704</v>
      </c>
      <c r="B210" s="1">
        <v>46069</v>
      </c>
      <c r="C210" t="s">
        <v>4642</v>
      </c>
      <c r="D210" t="s">
        <v>429</v>
      </c>
      <c r="E210" t="s">
        <v>432</v>
      </c>
      <c r="F210" t="s">
        <v>14</v>
      </c>
      <c r="G210" t="s">
        <v>54</v>
      </c>
      <c r="H210" t="s">
        <v>55</v>
      </c>
      <c r="I210" t="s">
        <v>5620</v>
      </c>
      <c r="J210" t="s">
        <v>59</v>
      </c>
      <c r="K210" t="s">
        <v>60</v>
      </c>
      <c r="L210" t="s">
        <v>29</v>
      </c>
      <c r="M210" s="3">
        <v>11234</v>
      </c>
      <c r="N210" t="s">
        <v>80</v>
      </c>
      <c r="O210">
        <v>2871</v>
      </c>
    </row>
    <row r="211" spans="1:15">
      <c r="A211" s="1">
        <v>45704</v>
      </c>
      <c r="B211" s="1">
        <v>46069</v>
      </c>
      <c r="C211" t="s">
        <v>4642</v>
      </c>
      <c r="D211" t="s">
        <v>429</v>
      </c>
      <c r="E211" t="s">
        <v>433</v>
      </c>
      <c r="F211" t="s">
        <v>14</v>
      </c>
      <c r="G211" t="s">
        <v>15</v>
      </c>
      <c r="H211" t="s">
        <v>16</v>
      </c>
      <c r="I211" t="s">
        <v>5620</v>
      </c>
      <c r="J211" t="s">
        <v>59</v>
      </c>
      <c r="K211" t="s">
        <v>60</v>
      </c>
      <c r="L211" t="s">
        <v>20</v>
      </c>
      <c r="M211" s="3">
        <v>1568</v>
      </c>
      <c r="N211" t="s">
        <v>80</v>
      </c>
      <c r="O211">
        <v>2871</v>
      </c>
    </row>
    <row r="212" spans="1:15">
      <c r="A212" s="1">
        <v>45704</v>
      </c>
      <c r="B212" s="1">
        <v>46069</v>
      </c>
      <c r="C212" t="s">
        <v>4613</v>
      </c>
      <c r="D212" t="s">
        <v>302</v>
      </c>
      <c r="E212" t="s">
        <v>434</v>
      </c>
      <c r="F212" t="s">
        <v>14</v>
      </c>
      <c r="G212" t="s">
        <v>32</v>
      </c>
      <c r="H212" t="s">
        <v>16</v>
      </c>
      <c r="I212" t="s">
        <v>304</v>
      </c>
      <c r="J212" t="s">
        <v>305</v>
      </c>
      <c r="K212" t="s">
        <v>306</v>
      </c>
      <c r="L212" t="s">
        <v>20</v>
      </c>
      <c r="M212" s="3">
        <v>5620</v>
      </c>
      <c r="N212" t="s">
        <v>21</v>
      </c>
      <c r="O212">
        <v>11101</v>
      </c>
    </row>
    <row r="213" spans="1:15">
      <c r="A213" s="1">
        <v>45704</v>
      </c>
      <c r="B213" s="1">
        <v>46069</v>
      </c>
      <c r="C213" t="s">
        <v>4643</v>
      </c>
      <c r="D213" t="s">
        <v>435</v>
      </c>
      <c r="E213" t="s">
        <v>436</v>
      </c>
      <c r="F213" t="s">
        <v>14</v>
      </c>
      <c r="G213" t="s">
        <v>15</v>
      </c>
      <c r="H213" t="s">
        <v>16</v>
      </c>
      <c r="I213" t="s">
        <v>5620</v>
      </c>
      <c r="J213" t="s">
        <v>78</v>
      </c>
      <c r="K213" t="s">
        <v>79</v>
      </c>
      <c r="L213" t="s">
        <v>29</v>
      </c>
      <c r="M213" s="3">
        <v>3427</v>
      </c>
      <c r="N213" t="s">
        <v>345</v>
      </c>
      <c r="O213">
        <v>64030</v>
      </c>
    </row>
    <row r="214" spans="1:15">
      <c r="A214" s="1">
        <v>45704</v>
      </c>
      <c r="B214" s="1">
        <v>46069</v>
      </c>
      <c r="C214" t="s">
        <v>4643</v>
      </c>
      <c r="D214" t="s">
        <v>435</v>
      </c>
      <c r="E214" t="s">
        <v>437</v>
      </c>
      <c r="F214" t="s">
        <v>14</v>
      </c>
      <c r="G214" t="s">
        <v>661</v>
      </c>
      <c r="H214" t="s">
        <v>16</v>
      </c>
      <c r="I214" t="s">
        <v>5620</v>
      </c>
      <c r="J214" t="s">
        <v>78</v>
      </c>
      <c r="K214" t="s">
        <v>79</v>
      </c>
      <c r="L214" t="s">
        <v>89</v>
      </c>
      <c r="M214" s="3">
        <v>43789</v>
      </c>
      <c r="N214" t="s">
        <v>345</v>
      </c>
      <c r="O214">
        <v>64030</v>
      </c>
    </row>
    <row r="215" spans="1:15">
      <c r="A215" s="1">
        <v>45704</v>
      </c>
      <c r="B215" s="1">
        <v>46069</v>
      </c>
      <c r="C215" t="s">
        <v>4643</v>
      </c>
      <c r="D215" t="s">
        <v>435</v>
      </c>
      <c r="E215" t="s">
        <v>438</v>
      </c>
      <c r="F215" t="s">
        <v>14</v>
      </c>
      <c r="G215" t="s">
        <v>32</v>
      </c>
      <c r="H215" t="s">
        <v>16</v>
      </c>
      <c r="I215" t="s">
        <v>5620</v>
      </c>
      <c r="J215" t="s">
        <v>78</v>
      </c>
      <c r="K215" t="s">
        <v>79</v>
      </c>
      <c r="L215" t="s">
        <v>20</v>
      </c>
      <c r="M215" s="3">
        <v>9059</v>
      </c>
      <c r="N215" t="s">
        <v>345</v>
      </c>
      <c r="O215">
        <v>64030</v>
      </c>
    </row>
    <row r="216" spans="1:15">
      <c r="A216" s="1">
        <v>45705</v>
      </c>
      <c r="B216" s="1">
        <v>46070</v>
      </c>
      <c r="C216" t="s">
        <v>4640</v>
      </c>
      <c r="D216" t="s">
        <v>420</v>
      </c>
      <c r="E216" t="s">
        <v>439</v>
      </c>
      <c r="F216" t="s">
        <v>14</v>
      </c>
      <c r="G216" t="s">
        <v>661</v>
      </c>
      <c r="H216" t="s">
        <v>16</v>
      </c>
      <c r="I216" t="s">
        <v>64</v>
      </c>
      <c r="J216" t="s">
        <v>103</v>
      </c>
      <c r="K216" t="s">
        <v>104</v>
      </c>
      <c r="L216" t="s">
        <v>23</v>
      </c>
      <c r="M216" s="3">
        <v>10327</v>
      </c>
      <c r="N216" t="s">
        <v>105</v>
      </c>
      <c r="O216">
        <v>17508</v>
      </c>
    </row>
    <row r="217" spans="1:15">
      <c r="A217" s="1">
        <v>45705</v>
      </c>
      <c r="B217" s="1">
        <v>46070</v>
      </c>
      <c r="C217" t="s">
        <v>4640</v>
      </c>
      <c r="D217" t="s">
        <v>420</v>
      </c>
      <c r="E217" t="s">
        <v>440</v>
      </c>
      <c r="F217" t="s">
        <v>14</v>
      </c>
      <c r="G217" t="s">
        <v>15</v>
      </c>
      <c r="H217" t="s">
        <v>16</v>
      </c>
      <c r="I217" t="s">
        <v>64</v>
      </c>
      <c r="J217" t="s">
        <v>103</v>
      </c>
      <c r="K217" t="s">
        <v>104</v>
      </c>
      <c r="L217" t="s">
        <v>20</v>
      </c>
      <c r="M217" s="3">
        <v>1401</v>
      </c>
      <c r="N217" t="s">
        <v>105</v>
      </c>
      <c r="O217">
        <v>17508</v>
      </c>
    </row>
    <row r="218" spans="1:15">
      <c r="A218" s="1">
        <v>45705</v>
      </c>
      <c r="B218" s="1">
        <v>46070</v>
      </c>
      <c r="C218" t="s">
        <v>4640</v>
      </c>
      <c r="D218" t="s">
        <v>420</v>
      </c>
      <c r="E218" t="s">
        <v>441</v>
      </c>
      <c r="F218" t="s">
        <v>14</v>
      </c>
      <c r="G218" t="s">
        <v>32</v>
      </c>
      <c r="H218" t="s">
        <v>16</v>
      </c>
      <c r="I218" t="s">
        <v>64</v>
      </c>
      <c r="J218" t="s">
        <v>103</v>
      </c>
      <c r="K218" t="s">
        <v>104</v>
      </c>
      <c r="L218" t="s">
        <v>20</v>
      </c>
      <c r="M218" s="3">
        <v>7029</v>
      </c>
      <c r="N218" t="s">
        <v>105</v>
      </c>
      <c r="O218">
        <v>17508</v>
      </c>
    </row>
    <row r="219" spans="1:15">
      <c r="A219" s="1">
        <v>45705</v>
      </c>
      <c r="B219" s="1">
        <v>46070</v>
      </c>
      <c r="C219" t="s">
        <v>4644</v>
      </c>
      <c r="D219" t="s">
        <v>442</v>
      </c>
      <c r="E219" t="s">
        <v>443</v>
      </c>
      <c r="F219" t="s">
        <v>14</v>
      </c>
      <c r="G219" t="s">
        <v>54</v>
      </c>
      <c r="H219" t="s">
        <v>55</v>
      </c>
      <c r="I219" t="s">
        <v>5620</v>
      </c>
      <c r="J219" t="s">
        <v>270</v>
      </c>
      <c r="K219" t="s">
        <v>271</v>
      </c>
      <c r="L219" t="s">
        <v>29</v>
      </c>
      <c r="M219" s="3">
        <v>18559</v>
      </c>
      <c r="N219" t="s">
        <v>125</v>
      </c>
      <c r="O219">
        <v>94070</v>
      </c>
    </row>
    <row r="220" spans="1:15">
      <c r="A220" s="1">
        <v>45706</v>
      </c>
      <c r="B220" s="1">
        <v>46071</v>
      </c>
      <c r="C220" t="s">
        <v>4645</v>
      </c>
      <c r="D220" t="s">
        <v>444</v>
      </c>
      <c r="E220" t="s">
        <v>445</v>
      </c>
      <c r="F220" t="s">
        <v>14</v>
      </c>
      <c r="G220" t="s">
        <v>661</v>
      </c>
      <c r="H220" t="s">
        <v>16</v>
      </c>
      <c r="I220" t="s">
        <v>48</v>
      </c>
      <c r="J220" t="s">
        <v>18</v>
      </c>
      <c r="K220" t="s">
        <v>19</v>
      </c>
      <c r="L220" t="s">
        <v>23</v>
      </c>
      <c r="M220" s="3">
        <v>29027</v>
      </c>
      <c r="N220" t="s">
        <v>21</v>
      </c>
      <c r="O220">
        <v>11783</v>
      </c>
    </row>
    <row r="221" spans="1:15">
      <c r="A221" s="1">
        <v>45706</v>
      </c>
      <c r="B221" s="1">
        <v>46071</v>
      </c>
      <c r="C221" t="s">
        <v>4645</v>
      </c>
      <c r="D221" t="s">
        <v>444</v>
      </c>
      <c r="E221" t="s">
        <v>446</v>
      </c>
      <c r="F221" t="s">
        <v>14</v>
      </c>
      <c r="G221" t="s">
        <v>15</v>
      </c>
      <c r="H221" t="s">
        <v>16</v>
      </c>
      <c r="I221" t="s">
        <v>48</v>
      </c>
      <c r="J221" t="s">
        <v>18</v>
      </c>
      <c r="K221" t="s">
        <v>19</v>
      </c>
      <c r="L221" t="s">
        <v>20</v>
      </c>
      <c r="M221" s="3">
        <v>3786</v>
      </c>
      <c r="N221" t="s">
        <v>21</v>
      </c>
      <c r="O221">
        <v>11783</v>
      </c>
    </row>
    <row r="222" spans="1:15">
      <c r="A222" s="1">
        <v>45706</v>
      </c>
      <c r="B222" s="1">
        <v>46071</v>
      </c>
      <c r="C222" t="s">
        <v>4645</v>
      </c>
      <c r="D222" t="s">
        <v>444</v>
      </c>
      <c r="E222" t="s">
        <v>447</v>
      </c>
      <c r="F222" t="s">
        <v>14</v>
      </c>
      <c r="G222" t="s">
        <v>32</v>
      </c>
      <c r="H222" t="s">
        <v>16</v>
      </c>
      <c r="I222" t="s">
        <v>48</v>
      </c>
      <c r="J222" t="s">
        <v>18</v>
      </c>
      <c r="K222" t="s">
        <v>19</v>
      </c>
      <c r="L222" t="s">
        <v>20</v>
      </c>
      <c r="M222" s="3">
        <v>4153</v>
      </c>
      <c r="N222" t="s">
        <v>21</v>
      </c>
      <c r="O222">
        <v>11783</v>
      </c>
    </row>
    <row r="223" spans="1:15">
      <c r="A223" s="1">
        <v>45707</v>
      </c>
      <c r="B223" s="1">
        <v>46072</v>
      </c>
      <c r="C223" t="s">
        <v>4646</v>
      </c>
      <c r="D223" t="s">
        <v>448</v>
      </c>
      <c r="E223" t="s">
        <v>449</v>
      </c>
      <c r="F223" t="s">
        <v>14</v>
      </c>
      <c r="G223" t="s">
        <v>661</v>
      </c>
      <c r="H223" t="s">
        <v>16</v>
      </c>
      <c r="I223" t="s">
        <v>5620</v>
      </c>
      <c r="J223" t="s">
        <v>65</v>
      </c>
      <c r="K223" t="s">
        <v>66</v>
      </c>
      <c r="L223" t="s">
        <v>23</v>
      </c>
      <c r="M223" s="3">
        <v>228527</v>
      </c>
      <c r="N223" t="s">
        <v>21</v>
      </c>
      <c r="O223">
        <v>11735</v>
      </c>
    </row>
    <row r="224" spans="1:15">
      <c r="A224" s="1">
        <v>45707</v>
      </c>
      <c r="B224" s="1">
        <v>46072</v>
      </c>
      <c r="C224" t="s">
        <v>4646</v>
      </c>
      <c r="D224" t="s">
        <v>448</v>
      </c>
      <c r="E224" t="s">
        <v>450</v>
      </c>
      <c r="F224" t="s">
        <v>14</v>
      </c>
      <c r="G224" t="s">
        <v>15</v>
      </c>
      <c r="H224" t="s">
        <v>16</v>
      </c>
      <c r="I224" t="s">
        <v>5620</v>
      </c>
      <c r="J224" t="s">
        <v>65</v>
      </c>
      <c r="K224" t="s">
        <v>66</v>
      </c>
      <c r="L224" t="s">
        <v>20</v>
      </c>
      <c r="M224" s="3">
        <v>6562</v>
      </c>
      <c r="N224" t="s">
        <v>21</v>
      </c>
      <c r="O224">
        <v>11735</v>
      </c>
    </row>
    <row r="225" spans="1:15">
      <c r="A225" s="1">
        <v>45707</v>
      </c>
      <c r="B225" s="1">
        <v>46072</v>
      </c>
      <c r="C225" t="s">
        <v>4647</v>
      </c>
      <c r="D225" t="s">
        <v>451</v>
      </c>
      <c r="E225" t="s">
        <v>452</v>
      </c>
      <c r="F225" t="s">
        <v>39</v>
      </c>
      <c r="G225" t="s">
        <v>32</v>
      </c>
      <c r="H225" t="s">
        <v>16</v>
      </c>
      <c r="I225" t="s">
        <v>64</v>
      </c>
      <c r="J225" t="s">
        <v>96</v>
      </c>
      <c r="K225" t="s">
        <v>97</v>
      </c>
      <c r="L225" t="s">
        <v>20</v>
      </c>
      <c r="M225" s="3">
        <v>3760</v>
      </c>
      <c r="N225" t="s">
        <v>453</v>
      </c>
      <c r="O225">
        <v>73134</v>
      </c>
    </row>
    <row r="226" spans="1:15">
      <c r="A226" s="1">
        <v>45707</v>
      </c>
      <c r="B226" s="1">
        <v>46072</v>
      </c>
      <c r="C226" t="s">
        <v>4647</v>
      </c>
      <c r="D226" t="s">
        <v>451</v>
      </c>
      <c r="E226" t="s">
        <v>454</v>
      </c>
      <c r="F226" t="s">
        <v>39</v>
      </c>
      <c r="G226" t="s">
        <v>15</v>
      </c>
      <c r="H226" t="s">
        <v>16</v>
      </c>
      <c r="I226" t="s">
        <v>64</v>
      </c>
      <c r="J226" t="s">
        <v>96</v>
      </c>
      <c r="K226" t="s">
        <v>97</v>
      </c>
      <c r="L226" t="s">
        <v>29</v>
      </c>
      <c r="M226" s="3">
        <v>1429</v>
      </c>
      <c r="N226" t="s">
        <v>453</v>
      </c>
      <c r="O226">
        <v>73134</v>
      </c>
    </row>
    <row r="227" spans="1:15">
      <c r="A227" s="1">
        <v>45707</v>
      </c>
      <c r="B227" s="1">
        <v>46072</v>
      </c>
      <c r="C227" t="s">
        <v>4647</v>
      </c>
      <c r="D227" t="s">
        <v>451</v>
      </c>
      <c r="E227" t="s">
        <v>455</v>
      </c>
      <c r="F227" t="s">
        <v>39</v>
      </c>
      <c r="G227" t="s">
        <v>661</v>
      </c>
      <c r="H227" t="s">
        <v>16</v>
      </c>
      <c r="I227" t="s">
        <v>64</v>
      </c>
      <c r="J227" t="s">
        <v>96</v>
      </c>
      <c r="K227" t="s">
        <v>97</v>
      </c>
      <c r="L227" t="s">
        <v>23</v>
      </c>
      <c r="M227" s="3">
        <v>12076</v>
      </c>
      <c r="N227" t="s">
        <v>453</v>
      </c>
      <c r="O227">
        <v>73134</v>
      </c>
    </row>
    <row r="228" spans="1:15">
      <c r="A228" s="1">
        <v>45707</v>
      </c>
      <c r="B228" s="1">
        <v>46072</v>
      </c>
      <c r="C228" t="s">
        <v>4648</v>
      </c>
      <c r="D228" t="s">
        <v>456</v>
      </c>
      <c r="E228" t="s">
        <v>457</v>
      </c>
      <c r="F228" t="s">
        <v>39</v>
      </c>
      <c r="G228" t="s">
        <v>661</v>
      </c>
      <c r="H228" t="s">
        <v>16</v>
      </c>
      <c r="I228" t="s">
        <v>77</v>
      </c>
      <c r="J228" t="s">
        <v>343</v>
      </c>
      <c r="K228" t="s">
        <v>344</v>
      </c>
      <c r="L228" t="s">
        <v>29</v>
      </c>
      <c r="M228" s="3">
        <v>27427</v>
      </c>
      <c r="N228" t="s">
        <v>310</v>
      </c>
      <c r="O228">
        <v>22101</v>
      </c>
    </row>
    <row r="229" spans="1:15">
      <c r="A229" s="1">
        <v>45707</v>
      </c>
      <c r="B229" s="1">
        <v>46072</v>
      </c>
      <c r="C229" t="s">
        <v>4648</v>
      </c>
      <c r="D229" t="s">
        <v>456</v>
      </c>
      <c r="E229" t="s">
        <v>458</v>
      </c>
      <c r="F229" t="s">
        <v>39</v>
      </c>
      <c r="G229" t="s">
        <v>32</v>
      </c>
      <c r="H229" t="s">
        <v>16</v>
      </c>
      <c r="I229" t="s">
        <v>77</v>
      </c>
      <c r="J229" t="s">
        <v>343</v>
      </c>
      <c r="K229" t="s">
        <v>344</v>
      </c>
      <c r="L229" t="s">
        <v>20</v>
      </c>
      <c r="M229" s="3">
        <v>3980</v>
      </c>
      <c r="N229" t="s">
        <v>310</v>
      </c>
      <c r="O229">
        <v>22101</v>
      </c>
    </row>
    <row r="230" spans="1:15">
      <c r="A230" s="1">
        <v>45707</v>
      </c>
      <c r="B230" s="1">
        <v>46072</v>
      </c>
      <c r="C230" t="s">
        <v>4648</v>
      </c>
      <c r="D230" t="s">
        <v>456</v>
      </c>
      <c r="E230" t="s">
        <v>459</v>
      </c>
      <c r="F230" t="s">
        <v>39</v>
      </c>
      <c r="G230" t="s">
        <v>15</v>
      </c>
      <c r="H230" t="s">
        <v>16</v>
      </c>
      <c r="I230" t="s">
        <v>77</v>
      </c>
      <c r="J230" t="s">
        <v>343</v>
      </c>
      <c r="K230" t="s">
        <v>344</v>
      </c>
      <c r="L230" t="s">
        <v>20</v>
      </c>
      <c r="M230" s="3">
        <v>1296</v>
      </c>
      <c r="N230" t="s">
        <v>310</v>
      </c>
      <c r="O230">
        <v>22101</v>
      </c>
    </row>
    <row r="231" spans="1:15">
      <c r="A231" s="1">
        <v>45707</v>
      </c>
      <c r="B231" s="1">
        <v>46072</v>
      </c>
      <c r="C231" t="s">
        <v>4648</v>
      </c>
      <c r="D231" t="s">
        <v>456</v>
      </c>
      <c r="E231" t="s">
        <v>460</v>
      </c>
      <c r="F231" t="s">
        <v>39</v>
      </c>
      <c r="G231" t="s">
        <v>54</v>
      </c>
      <c r="H231" t="s">
        <v>55</v>
      </c>
      <c r="I231" t="s">
        <v>77</v>
      </c>
      <c r="J231" t="s">
        <v>343</v>
      </c>
      <c r="K231" t="s">
        <v>344</v>
      </c>
      <c r="L231" t="s">
        <v>29</v>
      </c>
      <c r="M231" s="3">
        <v>6456</v>
      </c>
      <c r="N231" t="s">
        <v>310</v>
      </c>
      <c r="O231">
        <v>22101</v>
      </c>
    </row>
    <row r="232" spans="1:15">
      <c r="A232" s="1">
        <v>45708</v>
      </c>
      <c r="B232" s="1">
        <v>46073</v>
      </c>
      <c r="C232" t="s">
        <v>4649</v>
      </c>
      <c r="D232" t="s">
        <v>461</v>
      </c>
      <c r="E232" t="s">
        <v>462</v>
      </c>
      <c r="F232" t="s">
        <v>14</v>
      </c>
      <c r="G232" t="s">
        <v>661</v>
      </c>
      <c r="H232" t="s">
        <v>16</v>
      </c>
      <c r="I232" t="s">
        <v>77</v>
      </c>
      <c r="J232" t="s">
        <v>78</v>
      </c>
      <c r="K232" t="s">
        <v>79</v>
      </c>
      <c r="L232" t="s">
        <v>29</v>
      </c>
      <c r="M232" s="3">
        <v>94836</v>
      </c>
      <c r="N232" t="s">
        <v>245</v>
      </c>
      <c r="O232">
        <v>20855</v>
      </c>
    </row>
    <row r="233" spans="1:15">
      <c r="A233" s="1">
        <v>45708</v>
      </c>
      <c r="B233" s="1">
        <v>46073</v>
      </c>
      <c r="C233" t="s">
        <v>4649</v>
      </c>
      <c r="D233" t="s">
        <v>461</v>
      </c>
      <c r="E233" t="s">
        <v>463</v>
      </c>
      <c r="F233" t="s">
        <v>14</v>
      </c>
      <c r="G233" t="s">
        <v>32</v>
      </c>
      <c r="H233" t="s">
        <v>16</v>
      </c>
      <c r="I233" t="s">
        <v>77</v>
      </c>
      <c r="J233" t="s">
        <v>78</v>
      </c>
      <c r="K233" t="s">
        <v>79</v>
      </c>
      <c r="L233" t="s">
        <v>148</v>
      </c>
      <c r="M233" s="3">
        <v>35451</v>
      </c>
      <c r="N233" t="s">
        <v>245</v>
      </c>
      <c r="O233">
        <v>20855</v>
      </c>
    </row>
    <row r="234" spans="1:15">
      <c r="A234" s="1">
        <v>45708</v>
      </c>
      <c r="B234" s="1">
        <v>46073</v>
      </c>
      <c r="C234" t="s">
        <v>4649</v>
      </c>
      <c r="D234" t="s">
        <v>461</v>
      </c>
      <c r="E234" t="s">
        <v>464</v>
      </c>
      <c r="F234" t="s">
        <v>14</v>
      </c>
      <c r="G234" t="s">
        <v>15</v>
      </c>
      <c r="H234" t="s">
        <v>16</v>
      </c>
      <c r="I234" t="s">
        <v>77</v>
      </c>
      <c r="J234" t="s">
        <v>78</v>
      </c>
      <c r="K234" t="s">
        <v>79</v>
      </c>
      <c r="L234" t="s">
        <v>20</v>
      </c>
      <c r="M234" s="3">
        <v>2074</v>
      </c>
      <c r="N234" t="s">
        <v>245</v>
      </c>
      <c r="O234">
        <v>20855</v>
      </c>
    </row>
    <row r="235" spans="1:15">
      <c r="A235" s="1">
        <v>45708</v>
      </c>
      <c r="B235" s="1">
        <v>46073</v>
      </c>
      <c r="C235" t="s">
        <v>4650</v>
      </c>
      <c r="D235" t="s">
        <v>465</v>
      </c>
      <c r="E235" t="s">
        <v>466</v>
      </c>
      <c r="F235" t="s">
        <v>14</v>
      </c>
      <c r="G235" t="s">
        <v>661</v>
      </c>
      <c r="H235" t="s">
        <v>16</v>
      </c>
      <c r="I235" t="s">
        <v>5620</v>
      </c>
      <c r="J235" t="s">
        <v>59</v>
      </c>
      <c r="K235" t="s">
        <v>60</v>
      </c>
      <c r="L235" t="s">
        <v>23</v>
      </c>
      <c r="M235" s="3">
        <v>60604</v>
      </c>
      <c r="N235" t="s">
        <v>61</v>
      </c>
      <c r="O235">
        <v>2026</v>
      </c>
    </row>
    <row r="236" spans="1:15">
      <c r="A236" s="1">
        <v>45708</v>
      </c>
      <c r="B236" s="1">
        <v>46073</v>
      </c>
      <c r="C236" t="s">
        <v>4650</v>
      </c>
      <c r="D236" t="s">
        <v>465</v>
      </c>
      <c r="E236" t="s">
        <v>467</v>
      </c>
      <c r="F236" t="s">
        <v>14</v>
      </c>
      <c r="G236" t="s">
        <v>15</v>
      </c>
      <c r="H236" t="s">
        <v>16</v>
      </c>
      <c r="I236" t="s">
        <v>5620</v>
      </c>
      <c r="J236" t="s">
        <v>59</v>
      </c>
      <c r="K236" t="s">
        <v>60</v>
      </c>
      <c r="L236" t="s">
        <v>20</v>
      </c>
      <c r="M236" s="3">
        <v>1970</v>
      </c>
      <c r="N236" t="s">
        <v>61</v>
      </c>
      <c r="O236">
        <v>2026</v>
      </c>
    </row>
    <row r="237" spans="1:15">
      <c r="A237" s="1">
        <v>45708</v>
      </c>
      <c r="B237" s="1">
        <v>46073</v>
      </c>
      <c r="C237" t="s">
        <v>4650</v>
      </c>
      <c r="D237" t="s">
        <v>465</v>
      </c>
      <c r="E237" t="s">
        <v>468</v>
      </c>
      <c r="F237" t="s">
        <v>14</v>
      </c>
      <c r="G237" t="s">
        <v>54</v>
      </c>
      <c r="H237" t="s">
        <v>55</v>
      </c>
      <c r="I237" t="s">
        <v>5620</v>
      </c>
      <c r="J237" t="s">
        <v>59</v>
      </c>
      <c r="K237" t="s">
        <v>60</v>
      </c>
      <c r="L237" t="s">
        <v>29</v>
      </c>
      <c r="M237" s="3">
        <v>7733</v>
      </c>
      <c r="N237" t="s">
        <v>61</v>
      </c>
      <c r="O237">
        <v>2026</v>
      </c>
    </row>
    <row r="238" spans="1:15">
      <c r="A238" s="1">
        <v>45709</v>
      </c>
      <c r="B238" s="1">
        <v>46074</v>
      </c>
      <c r="C238" t="s">
        <v>4651</v>
      </c>
      <c r="D238" t="s">
        <v>469</v>
      </c>
      <c r="E238" t="s">
        <v>470</v>
      </c>
      <c r="F238" t="s">
        <v>39</v>
      </c>
      <c r="G238" t="s">
        <v>32</v>
      </c>
      <c r="H238" t="s">
        <v>16</v>
      </c>
      <c r="I238" t="s">
        <v>77</v>
      </c>
      <c r="J238" t="s">
        <v>343</v>
      </c>
      <c r="K238" t="s">
        <v>344</v>
      </c>
      <c r="L238" t="s">
        <v>148</v>
      </c>
      <c r="M238" s="3">
        <v>3968</v>
      </c>
      <c r="N238" t="s">
        <v>225</v>
      </c>
      <c r="O238">
        <v>77546</v>
      </c>
    </row>
    <row r="239" spans="1:15">
      <c r="A239" s="1">
        <v>45709</v>
      </c>
      <c r="B239" s="1">
        <v>46074</v>
      </c>
      <c r="C239" t="s">
        <v>4651</v>
      </c>
      <c r="D239" t="s">
        <v>469</v>
      </c>
      <c r="E239" t="s">
        <v>471</v>
      </c>
      <c r="F239" t="s">
        <v>39</v>
      </c>
      <c r="G239" t="s">
        <v>661</v>
      </c>
      <c r="H239" t="s">
        <v>16</v>
      </c>
      <c r="I239" t="s">
        <v>77</v>
      </c>
      <c r="J239" t="s">
        <v>343</v>
      </c>
      <c r="K239" t="s">
        <v>344</v>
      </c>
      <c r="L239" t="s">
        <v>29</v>
      </c>
      <c r="M239" s="3">
        <v>17763</v>
      </c>
      <c r="N239" t="s">
        <v>225</v>
      </c>
      <c r="O239">
        <v>77546</v>
      </c>
    </row>
    <row r="240" spans="1:15">
      <c r="A240" s="1">
        <v>45709</v>
      </c>
      <c r="B240" s="1">
        <v>46074</v>
      </c>
      <c r="C240" t="s">
        <v>4651</v>
      </c>
      <c r="D240" t="s">
        <v>469</v>
      </c>
      <c r="E240" t="s">
        <v>472</v>
      </c>
      <c r="F240" t="s">
        <v>39</v>
      </c>
      <c r="G240" t="s">
        <v>15</v>
      </c>
      <c r="H240" t="s">
        <v>16</v>
      </c>
      <c r="I240" t="s">
        <v>77</v>
      </c>
      <c r="J240" t="s">
        <v>343</v>
      </c>
      <c r="K240" t="s">
        <v>344</v>
      </c>
      <c r="L240" t="s">
        <v>29</v>
      </c>
      <c r="M240" s="3">
        <v>4694</v>
      </c>
      <c r="N240" t="s">
        <v>225</v>
      </c>
      <c r="O240">
        <v>77546</v>
      </c>
    </row>
    <row r="241" spans="1:15">
      <c r="A241" s="1">
        <v>45709</v>
      </c>
      <c r="B241" s="1">
        <v>46074</v>
      </c>
      <c r="C241" t="s">
        <v>4652</v>
      </c>
      <c r="D241" t="s">
        <v>473</v>
      </c>
      <c r="E241" t="s">
        <v>474</v>
      </c>
      <c r="F241" t="s">
        <v>14</v>
      </c>
      <c r="G241" t="s">
        <v>15</v>
      </c>
      <c r="H241" t="s">
        <v>16</v>
      </c>
      <c r="I241" t="s">
        <v>5619</v>
      </c>
      <c r="J241" t="s">
        <v>174</v>
      </c>
      <c r="K241" t="s">
        <v>175</v>
      </c>
      <c r="L241" t="s">
        <v>29</v>
      </c>
      <c r="M241" s="3">
        <v>1370</v>
      </c>
      <c r="N241" t="s">
        <v>386</v>
      </c>
      <c r="O241">
        <v>43528</v>
      </c>
    </row>
    <row r="242" spans="1:15">
      <c r="A242" s="1">
        <v>45709</v>
      </c>
      <c r="B242" s="1">
        <v>46074</v>
      </c>
      <c r="C242" t="s">
        <v>4652</v>
      </c>
      <c r="D242" t="s">
        <v>473</v>
      </c>
      <c r="E242" t="s">
        <v>475</v>
      </c>
      <c r="F242" t="s">
        <v>14</v>
      </c>
      <c r="G242" t="s">
        <v>661</v>
      </c>
      <c r="H242" t="s">
        <v>16</v>
      </c>
      <c r="I242" t="s">
        <v>5619</v>
      </c>
      <c r="J242" t="s">
        <v>174</v>
      </c>
      <c r="K242" t="s">
        <v>175</v>
      </c>
      <c r="L242" t="s">
        <v>23</v>
      </c>
      <c r="M242" s="3">
        <v>9672</v>
      </c>
      <c r="N242" t="s">
        <v>386</v>
      </c>
      <c r="O242">
        <v>43528</v>
      </c>
    </row>
    <row r="243" spans="1:15">
      <c r="A243" s="1">
        <v>45709</v>
      </c>
      <c r="B243" s="1">
        <v>46074</v>
      </c>
      <c r="C243" t="s">
        <v>4652</v>
      </c>
      <c r="D243" t="s">
        <v>473</v>
      </c>
      <c r="E243" t="s">
        <v>476</v>
      </c>
      <c r="F243" t="s">
        <v>14</v>
      </c>
      <c r="G243" t="s">
        <v>32</v>
      </c>
      <c r="H243" t="s">
        <v>16</v>
      </c>
      <c r="I243" t="s">
        <v>5619</v>
      </c>
      <c r="J243" t="s">
        <v>174</v>
      </c>
      <c r="K243" t="s">
        <v>175</v>
      </c>
      <c r="L243" t="s">
        <v>20</v>
      </c>
      <c r="M243" s="3">
        <v>5403</v>
      </c>
      <c r="N243" t="s">
        <v>386</v>
      </c>
      <c r="O243">
        <v>43528</v>
      </c>
    </row>
    <row r="244" spans="1:15">
      <c r="A244" s="1">
        <v>45709</v>
      </c>
      <c r="B244" s="1">
        <v>46074</v>
      </c>
      <c r="C244" t="s">
        <v>4634</v>
      </c>
      <c r="D244" t="s">
        <v>390</v>
      </c>
      <c r="E244" t="s">
        <v>477</v>
      </c>
      <c r="F244" t="s">
        <v>14</v>
      </c>
      <c r="G244" t="s">
        <v>54</v>
      </c>
      <c r="H244" t="s">
        <v>55</v>
      </c>
      <c r="I244" t="s">
        <v>48</v>
      </c>
      <c r="J244" t="s">
        <v>18</v>
      </c>
      <c r="K244" t="s">
        <v>19</v>
      </c>
      <c r="L244" t="s">
        <v>29</v>
      </c>
      <c r="M244" s="3">
        <v>3574</v>
      </c>
      <c r="N244" t="s">
        <v>21</v>
      </c>
      <c r="O244">
        <v>10704</v>
      </c>
    </row>
    <row r="245" spans="1:15">
      <c r="A245" s="1">
        <v>45710</v>
      </c>
      <c r="B245" s="1">
        <v>46075</v>
      </c>
      <c r="C245" t="s">
        <v>4653</v>
      </c>
      <c r="D245" t="s">
        <v>478</v>
      </c>
      <c r="E245" t="s">
        <v>479</v>
      </c>
      <c r="F245" t="s">
        <v>14</v>
      </c>
      <c r="G245" t="s">
        <v>15</v>
      </c>
      <c r="H245" t="s">
        <v>16</v>
      </c>
      <c r="I245" t="s">
        <v>140</v>
      </c>
      <c r="J245" t="s">
        <v>103</v>
      </c>
      <c r="K245" t="s">
        <v>104</v>
      </c>
      <c r="L245" t="s">
        <v>29</v>
      </c>
      <c r="M245" s="3">
        <v>1787</v>
      </c>
      <c r="N245" t="s">
        <v>73</v>
      </c>
      <c r="O245">
        <v>6475</v>
      </c>
    </row>
    <row r="246" spans="1:15">
      <c r="A246" s="1">
        <v>45710</v>
      </c>
      <c r="B246" s="1">
        <v>46075</v>
      </c>
      <c r="C246" t="s">
        <v>4653</v>
      </c>
      <c r="D246" t="s">
        <v>478</v>
      </c>
      <c r="E246" t="s">
        <v>480</v>
      </c>
      <c r="F246" t="s">
        <v>14</v>
      </c>
      <c r="G246" t="s">
        <v>34</v>
      </c>
      <c r="H246" t="s">
        <v>16</v>
      </c>
      <c r="I246" t="s">
        <v>140</v>
      </c>
      <c r="J246" t="s">
        <v>103</v>
      </c>
      <c r="K246" t="s">
        <v>104</v>
      </c>
      <c r="L246" t="s">
        <v>83</v>
      </c>
      <c r="M246" s="3">
        <v>13163</v>
      </c>
      <c r="N246" t="s">
        <v>73</v>
      </c>
      <c r="O246">
        <v>6475</v>
      </c>
    </row>
    <row r="247" spans="1:15">
      <c r="A247" s="1">
        <v>45710</v>
      </c>
      <c r="B247" s="1">
        <v>46075</v>
      </c>
      <c r="C247" t="s">
        <v>4653</v>
      </c>
      <c r="D247" t="s">
        <v>478</v>
      </c>
      <c r="E247" t="s">
        <v>481</v>
      </c>
      <c r="F247" t="s">
        <v>14</v>
      </c>
      <c r="G247" t="s">
        <v>32</v>
      </c>
      <c r="H247" t="s">
        <v>16</v>
      </c>
      <c r="I247" t="s">
        <v>140</v>
      </c>
      <c r="J247" t="s">
        <v>103</v>
      </c>
      <c r="K247" t="s">
        <v>104</v>
      </c>
      <c r="L247" t="s">
        <v>20</v>
      </c>
      <c r="M247" s="3">
        <v>25328</v>
      </c>
      <c r="N247" t="s">
        <v>73</v>
      </c>
      <c r="O247">
        <v>6475</v>
      </c>
    </row>
    <row r="248" spans="1:15">
      <c r="A248" s="1">
        <v>45710</v>
      </c>
      <c r="B248" s="1">
        <v>46075</v>
      </c>
      <c r="C248" t="s">
        <v>4653</v>
      </c>
      <c r="D248" t="s">
        <v>478</v>
      </c>
      <c r="E248" t="s">
        <v>482</v>
      </c>
      <c r="F248" t="s">
        <v>14</v>
      </c>
      <c r="G248" t="s">
        <v>661</v>
      </c>
      <c r="H248" t="s">
        <v>16</v>
      </c>
      <c r="I248" t="s">
        <v>140</v>
      </c>
      <c r="J248" t="s">
        <v>103</v>
      </c>
      <c r="K248" t="s">
        <v>104</v>
      </c>
      <c r="L248" t="s">
        <v>89</v>
      </c>
      <c r="M248" s="3">
        <v>46291</v>
      </c>
      <c r="N248" t="s">
        <v>73</v>
      </c>
      <c r="O248">
        <v>6475</v>
      </c>
    </row>
    <row r="249" spans="1:15">
      <c r="A249" s="1">
        <v>45710</v>
      </c>
      <c r="B249" s="1">
        <v>46075</v>
      </c>
      <c r="C249" t="s">
        <v>4654</v>
      </c>
      <c r="D249" t="s">
        <v>483</v>
      </c>
      <c r="E249" t="s">
        <v>484</v>
      </c>
      <c r="F249" t="s">
        <v>14</v>
      </c>
      <c r="G249" t="s">
        <v>15</v>
      </c>
      <c r="H249" t="s">
        <v>16</v>
      </c>
      <c r="I249" t="s">
        <v>5620</v>
      </c>
      <c r="J249" t="s">
        <v>485</v>
      </c>
      <c r="K249" t="s">
        <v>486</v>
      </c>
      <c r="L249" t="s">
        <v>20</v>
      </c>
      <c r="M249" s="3">
        <v>1356</v>
      </c>
      <c r="N249" t="s">
        <v>249</v>
      </c>
      <c r="O249">
        <v>49686</v>
      </c>
    </row>
    <row r="250" spans="1:15">
      <c r="A250" s="1">
        <v>45710</v>
      </c>
      <c r="B250" s="1">
        <v>46075</v>
      </c>
      <c r="C250" t="s">
        <v>4654</v>
      </c>
      <c r="D250" t="s">
        <v>483</v>
      </c>
      <c r="E250" t="s">
        <v>487</v>
      </c>
      <c r="F250" t="s">
        <v>14</v>
      </c>
      <c r="G250" t="s">
        <v>32</v>
      </c>
      <c r="H250" t="s">
        <v>16</v>
      </c>
      <c r="I250" t="s">
        <v>5620</v>
      </c>
      <c r="J250" t="s">
        <v>485</v>
      </c>
      <c r="K250" t="s">
        <v>486</v>
      </c>
      <c r="L250" t="s">
        <v>20</v>
      </c>
      <c r="M250" s="3">
        <v>2706</v>
      </c>
      <c r="N250" t="s">
        <v>249</v>
      </c>
      <c r="O250">
        <v>49686</v>
      </c>
    </row>
    <row r="251" spans="1:15">
      <c r="A251" s="1">
        <v>45710</v>
      </c>
      <c r="B251" s="1">
        <v>46075</v>
      </c>
      <c r="C251" t="s">
        <v>4654</v>
      </c>
      <c r="D251" t="s">
        <v>483</v>
      </c>
      <c r="E251" t="s">
        <v>488</v>
      </c>
      <c r="F251" t="s">
        <v>14</v>
      </c>
      <c r="G251" t="s">
        <v>661</v>
      </c>
      <c r="H251" t="s">
        <v>16</v>
      </c>
      <c r="I251" t="s">
        <v>5620</v>
      </c>
      <c r="J251" t="s">
        <v>485</v>
      </c>
      <c r="K251" t="s">
        <v>486</v>
      </c>
      <c r="L251" t="s">
        <v>23</v>
      </c>
      <c r="M251" s="3">
        <v>4439</v>
      </c>
      <c r="N251" t="s">
        <v>249</v>
      </c>
      <c r="O251">
        <v>49686</v>
      </c>
    </row>
    <row r="252" spans="1:15">
      <c r="A252" s="1">
        <v>45710</v>
      </c>
      <c r="B252" s="1">
        <v>46075</v>
      </c>
      <c r="C252" t="s">
        <v>4632</v>
      </c>
      <c r="D252" t="s">
        <v>379</v>
      </c>
      <c r="E252" t="s">
        <v>489</v>
      </c>
      <c r="F252" t="s">
        <v>14</v>
      </c>
      <c r="G252" t="s">
        <v>32</v>
      </c>
      <c r="H252" t="s">
        <v>16</v>
      </c>
      <c r="I252" t="s">
        <v>5620</v>
      </c>
      <c r="J252" t="s">
        <v>65</v>
      </c>
      <c r="K252" t="s">
        <v>66</v>
      </c>
      <c r="L252" t="s">
        <v>20</v>
      </c>
      <c r="M252" s="3">
        <v>18611</v>
      </c>
      <c r="N252" t="s">
        <v>51</v>
      </c>
      <c r="O252">
        <v>7055</v>
      </c>
    </row>
    <row r="253" spans="1:15">
      <c r="A253" s="1">
        <v>45711</v>
      </c>
      <c r="B253" s="1">
        <v>46076</v>
      </c>
      <c r="C253" t="s">
        <v>4655</v>
      </c>
      <c r="D253" t="s">
        <v>490</v>
      </c>
      <c r="E253" t="s">
        <v>491</v>
      </c>
      <c r="F253" t="s">
        <v>14</v>
      </c>
      <c r="G253" t="s">
        <v>54</v>
      </c>
      <c r="H253" t="s">
        <v>55</v>
      </c>
      <c r="I253" t="s">
        <v>77</v>
      </c>
      <c r="J253" t="s">
        <v>492</v>
      </c>
      <c r="K253" t="s">
        <v>493</v>
      </c>
      <c r="L253" t="s">
        <v>23</v>
      </c>
      <c r="M253" s="3">
        <v>19994</v>
      </c>
      <c r="N253" t="s">
        <v>125</v>
      </c>
      <c r="O253">
        <v>92654</v>
      </c>
    </row>
    <row r="254" spans="1:15">
      <c r="A254" s="1">
        <v>45711</v>
      </c>
      <c r="B254" s="1">
        <v>46076</v>
      </c>
      <c r="C254" t="s">
        <v>4656</v>
      </c>
      <c r="D254" t="s">
        <v>494</v>
      </c>
      <c r="E254" t="s">
        <v>495</v>
      </c>
      <c r="F254" t="s">
        <v>14</v>
      </c>
      <c r="G254" t="s">
        <v>34</v>
      </c>
      <c r="H254" t="s">
        <v>16</v>
      </c>
      <c r="I254" t="s">
        <v>112</v>
      </c>
      <c r="J254" t="s">
        <v>348</v>
      </c>
      <c r="K254" t="s">
        <v>349</v>
      </c>
      <c r="L254" t="s">
        <v>83</v>
      </c>
      <c r="M254" s="3">
        <v>45213</v>
      </c>
      <c r="N254" t="s">
        <v>203</v>
      </c>
      <c r="O254">
        <v>60613</v>
      </c>
    </row>
    <row r="255" spans="1:15">
      <c r="A255" s="1">
        <v>45711</v>
      </c>
      <c r="B255" s="1">
        <v>46076</v>
      </c>
      <c r="C255" t="s">
        <v>4656</v>
      </c>
      <c r="D255" t="s">
        <v>494</v>
      </c>
      <c r="E255" t="s">
        <v>496</v>
      </c>
      <c r="F255" t="s">
        <v>39</v>
      </c>
      <c r="G255" t="s">
        <v>54</v>
      </c>
      <c r="H255" t="s">
        <v>55</v>
      </c>
      <c r="I255" t="s">
        <v>112</v>
      </c>
      <c r="J255" t="s">
        <v>348</v>
      </c>
      <c r="K255" t="s">
        <v>349</v>
      </c>
      <c r="L255" t="s">
        <v>23</v>
      </c>
      <c r="M255" s="3">
        <v>20783</v>
      </c>
      <c r="N255" t="s">
        <v>203</v>
      </c>
      <c r="O255">
        <v>60613</v>
      </c>
    </row>
    <row r="256" spans="1:15">
      <c r="A256" s="1">
        <v>45711</v>
      </c>
      <c r="B256" s="1">
        <v>46076</v>
      </c>
      <c r="C256" t="s">
        <v>4656</v>
      </c>
      <c r="D256" t="s">
        <v>494</v>
      </c>
      <c r="E256" t="s">
        <v>497</v>
      </c>
      <c r="F256" t="s">
        <v>14</v>
      </c>
      <c r="G256" t="s">
        <v>661</v>
      </c>
      <c r="H256" t="s">
        <v>16</v>
      </c>
      <c r="I256" t="s">
        <v>112</v>
      </c>
      <c r="J256" t="s">
        <v>348</v>
      </c>
      <c r="K256" t="s">
        <v>349</v>
      </c>
      <c r="L256" t="s">
        <v>23</v>
      </c>
      <c r="M256" s="3">
        <v>132370</v>
      </c>
      <c r="N256" t="s">
        <v>203</v>
      </c>
      <c r="O256">
        <v>60613</v>
      </c>
    </row>
    <row r="257" spans="1:15">
      <c r="A257" s="1">
        <v>45711</v>
      </c>
      <c r="B257" s="1">
        <v>46076</v>
      </c>
      <c r="C257" t="s">
        <v>4656</v>
      </c>
      <c r="D257" t="s">
        <v>494</v>
      </c>
      <c r="E257" t="s">
        <v>498</v>
      </c>
      <c r="F257" t="s">
        <v>14</v>
      </c>
      <c r="G257" t="s">
        <v>15</v>
      </c>
      <c r="H257" t="s">
        <v>16</v>
      </c>
      <c r="I257" t="s">
        <v>112</v>
      </c>
      <c r="J257" t="s">
        <v>348</v>
      </c>
      <c r="K257" t="s">
        <v>349</v>
      </c>
      <c r="L257" t="s">
        <v>20</v>
      </c>
      <c r="M257" s="3">
        <v>2494</v>
      </c>
      <c r="N257" t="s">
        <v>203</v>
      </c>
      <c r="O257">
        <v>60613</v>
      </c>
    </row>
    <row r="258" spans="1:15">
      <c r="A258" s="1">
        <v>45711</v>
      </c>
      <c r="B258" s="1">
        <v>46076</v>
      </c>
      <c r="C258" t="s">
        <v>4656</v>
      </c>
      <c r="D258" t="s">
        <v>494</v>
      </c>
      <c r="E258" t="s">
        <v>499</v>
      </c>
      <c r="F258" t="s">
        <v>14</v>
      </c>
      <c r="G258" t="s">
        <v>32</v>
      </c>
      <c r="H258" t="s">
        <v>16</v>
      </c>
      <c r="I258" t="s">
        <v>112</v>
      </c>
      <c r="J258" t="s">
        <v>348</v>
      </c>
      <c r="K258" t="s">
        <v>349</v>
      </c>
      <c r="L258" t="s">
        <v>148</v>
      </c>
      <c r="M258" s="3">
        <v>24156</v>
      </c>
      <c r="N258" t="s">
        <v>203</v>
      </c>
      <c r="O258">
        <v>60613</v>
      </c>
    </row>
    <row r="259" spans="1:15">
      <c r="A259" s="1">
        <v>45712</v>
      </c>
      <c r="B259" s="1">
        <v>46077</v>
      </c>
      <c r="C259" t="s">
        <v>4657</v>
      </c>
      <c r="D259" t="s">
        <v>500</v>
      </c>
      <c r="E259" t="s">
        <v>501</v>
      </c>
      <c r="F259" t="s">
        <v>14</v>
      </c>
      <c r="G259" t="s">
        <v>15</v>
      </c>
      <c r="H259" t="s">
        <v>16</v>
      </c>
      <c r="I259" t="s">
        <v>64</v>
      </c>
      <c r="J259" t="s">
        <v>103</v>
      </c>
      <c r="K259" t="s">
        <v>104</v>
      </c>
      <c r="L259" t="s">
        <v>20</v>
      </c>
      <c r="M259" s="3">
        <v>3966</v>
      </c>
      <c r="N259" t="s">
        <v>105</v>
      </c>
      <c r="O259">
        <v>19134</v>
      </c>
    </row>
    <row r="260" spans="1:15">
      <c r="A260" s="1">
        <v>45712</v>
      </c>
      <c r="B260" s="1">
        <v>46077</v>
      </c>
      <c r="C260" t="s">
        <v>4657</v>
      </c>
      <c r="D260" t="s">
        <v>500</v>
      </c>
      <c r="E260" t="s">
        <v>502</v>
      </c>
      <c r="F260" t="s">
        <v>14</v>
      </c>
      <c r="G260" t="s">
        <v>32</v>
      </c>
      <c r="H260" t="s">
        <v>16</v>
      </c>
      <c r="I260" t="s">
        <v>64</v>
      </c>
      <c r="J260" t="s">
        <v>103</v>
      </c>
      <c r="K260" t="s">
        <v>104</v>
      </c>
      <c r="L260" t="s">
        <v>20</v>
      </c>
      <c r="M260" s="3">
        <v>4011</v>
      </c>
      <c r="N260" t="s">
        <v>105</v>
      </c>
      <c r="O260">
        <v>19134</v>
      </c>
    </row>
    <row r="261" spans="1:15">
      <c r="A261" s="1">
        <v>45712</v>
      </c>
      <c r="B261" s="1">
        <v>46077</v>
      </c>
      <c r="C261" t="s">
        <v>4657</v>
      </c>
      <c r="D261" t="s">
        <v>500</v>
      </c>
      <c r="E261" t="s">
        <v>503</v>
      </c>
      <c r="F261" t="s">
        <v>14</v>
      </c>
      <c r="G261" t="s">
        <v>661</v>
      </c>
      <c r="H261" t="s">
        <v>16</v>
      </c>
      <c r="I261" t="s">
        <v>64</v>
      </c>
      <c r="J261" t="s">
        <v>103</v>
      </c>
      <c r="K261" t="s">
        <v>104</v>
      </c>
      <c r="L261" t="s">
        <v>23</v>
      </c>
      <c r="M261" s="3">
        <v>18251</v>
      </c>
      <c r="N261" t="s">
        <v>105</v>
      </c>
      <c r="O261">
        <v>19134</v>
      </c>
    </row>
    <row r="262" spans="1:15">
      <c r="A262" s="1">
        <v>45712</v>
      </c>
      <c r="B262" s="1">
        <v>46077</v>
      </c>
      <c r="C262" t="s">
        <v>4657</v>
      </c>
      <c r="D262" t="s">
        <v>500</v>
      </c>
      <c r="E262" t="s">
        <v>504</v>
      </c>
      <c r="F262" t="s">
        <v>39</v>
      </c>
      <c r="G262" t="s">
        <v>34</v>
      </c>
      <c r="H262" t="s">
        <v>16</v>
      </c>
      <c r="I262" t="s">
        <v>64</v>
      </c>
      <c r="J262" t="s">
        <v>103</v>
      </c>
      <c r="K262" t="s">
        <v>104</v>
      </c>
      <c r="L262" t="s">
        <v>83</v>
      </c>
      <c r="M262" s="3">
        <v>5376</v>
      </c>
      <c r="N262" t="s">
        <v>105</v>
      </c>
      <c r="O262">
        <v>19134</v>
      </c>
    </row>
    <row r="263" spans="1:15">
      <c r="A263" s="1">
        <v>45712</v>
      </c>
      <c r="B263" s="1">
        <v>46077</v>
      </c>
      <c r="C263" t="s">
        <v>4657</v>
      </c>
      <c r="D263" t="s">
        <v>500</v>
      </c>
      <c r="E263" t="s">
        <v>505</v>
      </c>
      <c r="F263" t="s">
        <v>14</v>
      </c>
      <c r="G263" t="s">
        <v>54</v>
      </c>
      <c r="H263" t="s">
        <v>55</v>
      </c>
      <c r="I263" t="s">
        <v>64</v>
      </c>
      <c r="J263" t="s">
        <v>103</v>
      </c>
      <c r="K263" t="s">
        <v>104</v>
      </c>
      <c r="L263" t="s">
        <v>89</v>
      </c>
      <c r="M263" s="3">
        <v>10912</v>
      </c>
      <c r="N263" t="s">
        <v>105</v>
      </c>
      <c r="O263">
        <v>19134</v>
      </c>
    </row>
    <row r="264" spans="1:15">
      <c r="A264" s="1">
        <v>45713</v>
      </c>
      <c r="B264" s="1">
        <v>46078</v>
      </c>
      <c r="C264" t="s">
        <v>4658</v>
      </c>
      <c r="D264" t="s">
        <v>506</v>
      </c>
      <c r="E264" t="s">
        <v>507</v>
      </c>
      <c r="F264" t="s">
        <v>39</v>
      </c>
      <c r="G264" t="s">
        <v>32</v>
      </c>
      <c r="H264" t="s">
        <v>16</v>
      </c>
      <c r="I264" t="s">
        <v>26</v>
      </c>
      <c r="J264" t="s">
        <v>71</v>
      </c>
      <c r="K264" t="s">
        <v>72</v>
      </c>
      <c r="L264" t="s">
        <v>20</v>
      </c>
      <c r="M264" s="3">
        <v>5448</v>
      </c>
      <c r="N264" t="s">
        <v>125</v>
      </c>
      <c r="O264">
        <v>94949</v>
      </c>
    </row>
    <row r="265" spans="1:15">
      <c r="A265" s="1">
        <v>45713</v>
      </c>
      <c r="B265" s="1">
        <v>46078</v>
      </c>
      <c r="C265" t="s">
        <v>4658</v>
      </c>
      <c r="D265" t="s">
        <v>506</v>
      </c>
      <c r="E265" t="s">
        <v>508</v>
      </c>
      <c r="F265" t="s">
        <v>39</v>
      </c>
      <c r="G265" t="s">
        <v>15</v>
      </c>
      <c r="H265" t="s">
        <v>16</v>
      </c>
      <c r="I265" t="s">
        <v>26</v>
      </c>
      <c r="J265" t="s">
        <v>71</v>
      </c>
      <c r="K265" t="s">
        <v>72</v>
      </c>
      <c r="L265" t="s">
        <v>83</v>
      </c>
      <c r="M265" s="3">
        <v>4997</v>
      </c>
      <c r="N265" t="s">
        <v>125</v>
      </c>
      <c r="O265">
        <v>94949</v>
      </c>
    </row>
    <row r="266" spans="1:15">
      <c r="A266" s="1">
        <v>45713</v>
      </c>
      <c r="B266" s="1">
        <v>46078</v>
      </c>
      <c r="C266" t="s">
        <v>4658</v>
      </c>
      <c r="D266" t="s">
        <v>506</v>
      </c>
      <c r="E266" t="s">
        <v>509</v>
      </c>
      <c r="F266" t="s">
        <v>39</v>
      </c>
      <c r="G266" t="s">
        <v>661</v>
      </c>
      <c r="H266" t="s">
        <v>16</v>
      </c>
      <c r="I266" t="s">
        <v>26</v>
      </c>
      <c r="J266" t="s">
        <v>71</v>
      </c>
      <c r="K266" t="s">
        <v>72</v>
      </c>
      <c r="L266" t="s">
        <v>29</v>
      </c>
      <c r="M266" s="3">
        <v>30238</v>
      </c>
      <c r="N266" t="s">
        <v>125</v>
      </c>
      <c r="O266">
        <v>94949</v>
      </c>
    </row>
    <row r="267" spans="1:15">
      <c r="A267" s="1">
        <v>45713</v>
      </c>
      <c r="B267" s="1">
        <v>46078</v>
      </c>
      <c r="C267" t="s">
        <v>4659</v>
      </c>
      <c r="D267" t="s">
        <v>510</v>
      </c>
      <c r="E267" t="s">
        <v>511</v>
      </c>
      <c r="F267" t="s">
        <v>14</v>
      </c>
      <c r="G267" t="s">
        <v>32</v>
      </c>
      <c r="H267" t="s">
        <v>16</v>
      </c>
      <c r="I267" t="s">
        <v>77</v>
      </c>
      <c r="J267" t="s">
        <v>512</v>
      </c>
      <c r="K267" t="s">
        <v>513</v>
      </c>
      <c r="L267" t="s">
        <v>83</v>
      </c>
      <c r="M267" s="3">
        <v>69829</v>
      </c>
      <c r="N267" t="s">
        <v>203</v>
      </c>
      <c r="O267">
        <v>61820</v>
      </c>
    </row>
    <row r="268" spans="1:15">
      <c r="A268" s="1">
        <v>45713</v>
      </c>
      <c r="B268" s="1">
        <v>46078</v>
      </c>
      <c r="C268" t="s">
        <v>4659</v>
      </c>
      <c r="D268" t="s">
        <v>510</v>
      </c>
      <c r="E268" t="s">
        <v>514</v>
      </c>
      <c r="F268" t="s">
        <v>14</v>
      </c>
      <c r="G268" t="s">
        <v>34</v>
      </c>
      <c r="H268" t="s">
        <v>16</v>
      </c>
      <c r="I268" t="s">
        <v>77</v>
      </c>
      <c r="J268" t="s">
        <v>512</v>
      </c>
      <c r="K268" t="s">
        <v>513</v>
      </c>
      <c r="L268" t="s">
        <v>83</v>
      </c>
      <c r="M268" s="3">
        <v>57971</v>
      </c>
      <c r="N268" t="s">
        <v>203</v>
      </c>
      <c r="O268">
        <v>61820</v>
      </c>
    </row>
    <row r="269" spans="1:15">
      <c r="A269" s="1">
        <v>45713</v>
      </c>
      <c r="B269" s="1">
        <v>46078</v>
      </c>
      <c r="C269" t="s">
        <v>4659</v>
      </c>
      <c r="D269" t="s">
        <v>510</v>
      </c>
      <c r="E269" t="s">
        <v>515</v>
      </c>
      <c r="F269" t="s">
        <v>14</v>
      </c>
      <c r="G269" t="s">
        <v>15</v>
      </c>
      <c r="H269" t="s">
        <v>16</v>
      </c>
      <c r="I269" t="s">
        <v>77</v>
      </c>
      <c r="J269" t="s">
        <v>512</v>
      </c>
      <c r="K269" t="s">
        <v>513</v>
      </c>
      <c r="L269" t="s">
        <v>148</v>
      </c>
      <c r="M269" s="3">
        <v>2303</v>
      </c>
      <c r="N269" t="s">
        <v>203</v>
      </c>
      <c r="O269">
        <v>61820</v>
      </c>
    </row>
    <row r="270" spans="1:15">
      <c r="A270" s="1">
        <v>45713</v>
      </c>
      <c r="B270" s="1">
        <v>46078</v>
      </c>
      <c r="C270" t="s">
        <v>4659</v>
      </c>
      <c r="D270" t="s">
        <v>510</v>
      </c>
      <c r="E270" t="s">
        <v>516</v>
      </c>
      <c r="F270" t="s">
        <v>14</v>
      </c>
      <c r="G270" t="s">
        <v>661</v>
      </c>
      <c r="H270" t="s">
        <v>16</v>
      </c>
      <c r="I270" t="s">
        <v>77</v>
      </c>
      <c r="J270" t="s">
        <v>512</v>
      </c>
      <c r="K270" t="s">
        <v>513</v>
      </c>
      <c r="L270" t="s">
        <v>23</v>
      </c>
      <c r="M270" s="3">
        <v>197002</v>
      </c>
      <c r="N270" t="s">
        <v>203</v>
      </c>
      <c r="O270">
        <v>61820</v>
      </c>
    </row>
    <row r="271" spans="1:15">
      <c r="A271" s="1">
        <v>45714</v>
      </c>
      <c r="B271" s="1">
        <v>46079</v>
      </c>
      <c r="C271" t="s">
        <v>4660</v>
      </c>
      <c r="D271" t="s">
        <v>517</v>
      </c>
      <c r="E271" t="s">
        <v>518</v>
      </c>
      <c r="F271" t="s">
        <v>14</v>
      </c>
      <c r="G271" t="s">
        <v>54</v>
      </c>
      <c r="H271" t="s">
        <v>55</v>
      </c>
      <c r="I271" t="s">
        <v>5620</v>
      </c>
      <c r="J271" t="s">
        <v>165</v>
      </c>
      <c r="K271" t="s">
        <v>166</v>
      </c>
      <c r="L271" t="s">
        <v>29</v>
      </c>
      <c r="M271" s="3">
        <v>29015</v>
      </c>
      <c r="N271" t="s">
        <v>73</v>
      </c>
      <c r="O271">
        <v>6460</v>
      </c>
    </row>
    <row r="272" spans="1:15">
      <c r="A272" s="1">
        <v>45714</v>
      </c>
      <c r="B272" s="1">
        <v>46079</v>
      </c>
      <c r="C272" t="s">
        <v>4661</v>
      </c>
      <c r="D272" t="s">
        <v>519</v>
      </c>
      <c r="E272" t="s">
        <v>520</v>
      </c>
      <c r="F272" t="s">
        <v>14</v>
      </c>
      <c r="G272" t="s">
        <v>32</v>
      </c>
      <c r="H272" t="s">
        <v>16</v>
      </c>
      <c r="I272" t="s">
        <v>304</v>
      </c>
      <c r="J272" t="s">
        <v>305</v>
      </c>
      <c r="K272" t="s">
        <v>306</v>
      </c>
      <c r="L272" t="s">
        <v>20</v>
      </c>
      <c r="M272" s="3">
        <v>139146</v>
      </c>
      <c r="N272" t="s">
        <v>310</v>
      </c>
      <c r="O272">
        <v>20166</v>
      </c>
    </row>
    <row r="273" spans="1:15">
      <c r="A273" s="1">
        <v>45714</v>
      </c>
      <c r="B273" s="1">
        <v>46079</v>
      </c>
      <c r="C273" t="s">
        <v>4661</v>
      </c>
      <c r="D273" t="s">
        <v>519</v>
      </c>
      <c r="E273" t="s">
        <v>521</v>
      </c>
      <c r="F273" t="s">
        <v>14</v>
      </c>
      <c r="G273" t="s">
        <v>34</v>
      </c>
      <c r="H273" t="s">
        <v>16</v>
      </c>
      <c r="I273" t="s">
        <v>304</v>
      </c>
      <c r="J273" t="s">
        <v>305</v>
      </c>
      <c r="K273" t="s">
        <v>306</v>
      </c>
      <c r="L273" t="s">
        <v>20</v>
      </c>
      <c r="M273" s="3">
        <v>96377</v>
      </c>
      <c r="N273" t="s">
        <v>310</v>
      </c>
      <c r="O273">
        <v>20166</v>
      </c>
    </row>
    <row r="274" spans="1:15">
      <c r="A274" s="1">
        <v>45714</v>
      </c>
      <c r="B274" s="1">
        <v>46079</v>
      </c>
      <c r="C274" t="s">
        <v>4661</v>
      </c>
      <c r="D274" t="s">
        <v>519</v>
      </c>
      <c r="E274" t="s">
        <v>522</v>
      </c>
      <c r="F274" t="s">
        <v>14</v>
      </c>
      <c r="G274" t="s">
        <v>15</v>
      </c>
      <c r="H274" t="s">
        <v>16</v>
      </c>
      <c r="I274" t="s">
        <v>304</v>
      </c>
      <c r="J274" t="s">
        <v>305</v>
      </c>
      <c r="K274" t="s">
        <v>306</v>
      </c>
      <c r="L274" t="s">
        <v>20</v>
      </c>
      <c r="M274" s="3">
        <v>2846</v>
      </c>
      <c r="N274" t="s">
        <v>310</v>
      </c>
      <c r="O274">
        <v>20166</v>
      </c>
    </row>
    <row r="275" spans="1:15">
      <c r="A275" s="1">
        <v>45714</v>
      </c>
      <c r="B275" s="1">
        <v>46079</v>
      </c>
      <c r="C275" t="s">
        <v>4661</v>
      </c>
      <c r="D275" t="s">
        <v>519</v>
      </c>
      <c r="E275" t="s">
        <v>523</v>
      </c>
      <c r="F275" t="s">
        <v>14</v>
      </c>
      <c r="G275" t="s">
        <v>661</v>
      </c>
      <c r="H275" t="s">
        <v>16</v>
      </c>
      <c r="I275" t="s">
        <v>304</v>
      </c>
      <c r="J275" t="s">
        <v>305</v>
      </c>
      <c r="K275" t="s">
        <v>306</v>
      </c>
      <c r="L275" t="s">
        <v>23</v>
      </c>
      <c r="M275" s="3">
        <v>225077</v>
      </c>
      <c r="N275" t="s">
        <v>310</v>
      </c>
      <c r="O275">
        <v>20166</v>
      </c>
    </row>
    <row r="276" spans="1:15">
      <c r="A276" s="1">
        <v>45714</v>
      </c>
      <c r="B276" s="1">
        <v>46079</v>
      </c>
      <c r="C276" t="s">
        <v>4662</v>
      </c>
      <c r="D276" t="s">
        <v>524</v>
      </c>
      <c r="E276" t="s">
        <v>525</v>
      </c>
      <c r="F276" t="s">
        <v>14</v>
      </c>
      <c r="G276" t="s">
        <v>54</v>
      </c>
      <c r="H276" t="s">
        <v>55</v>
      </c>
      <c r="I276" t="s">
        <v>64</v>
      </c>
      <c r="J276" t="s">
        <v>103</v>
      </c>
      <c r="K276" t="s">
        <v>104</v>
      </c>
      <c r="L276" t="s">
        <v>29</v>
      </c>
      <c r="M276" s="3">
        <v>12754</v>
      </c>
      <c r="N276" t="s">
        <v>310</v>
      </c>
      <c r="O276">
        <v>23607</v>
      </c>
    </row>
    <row r="277" spans="1:15">
      <c r="A277" s="1">
        <v>45715</v>
      </c>
      <c r="B277" s="1">
        <v>46080</v>
      </c>
      <c r="C277" t="s">
        <v>4663</v>
      </c>
      <c r="D277" t="s">
        <v>526</v>
      </c>
      <c r="E277" t="s">
        <v>527</v>
      </c>
      <c r="F277" t="s">
        <v>39</v>
      </c>
      <c r="G277" t="s">
        <v>54</v>
      </c>
      <c r="H277" t="s">
        <v>55</v>
      </c>
      <c r="I277" t="s">
        <v>48</v>
      </c>
      <c r="J277" t="s">
        <v>528</v>
      </c>
      <c r="K277" t="s">
        <v>529</v>
      </c>
      <c r="L277" t="s">
        <v>89</v>
      </c>
      <c r="M277" s="3">
        <v>5037</v>
      </c>
      <c r="N277" t="s">
        <v>414</v>
      </c>
      <c r="O277">
        <v>72704</v>
      </c>
    </row>
    <row r="278" spans="1:15">
      <c r="A278" s="1">
        <v>45716</v>
      </c>
      <c r="B278" s="1">
        <v>46081</v>
      </c>
      <c r="C278" t="s">
        <v>4664</v>
      </c>
      <c r="D278" t="s">
        <v>530</v>
      </c>
      <c r="E278" t="s">
        <v>531</v>
      </c>
      <c r="F278" t="s">
        <v>14</v>
      </c>
      <c r="G278" t="s">
        <v>32</v>
      </c>
      <c r="H278" t="s">
        <v>16</v>
      </c>
      <c r="I278" t="s">
        <v>140</v>
      </c>
      <c r="J278" t="s">
        <v>103</v>
      </c>
      <c r="K278" t="s">
        <v>104</v>
      </c>
      <c r="L278" t="s">
        <v>20</v>
      </c>
      <c r="M278" s="3">
        <v>38716</v>
      </c>
      <c r="N278" t="s">
        <v>105</v>
      </c>
      <c r="O278">
        <v>18447</v>
      </c>
    </row>
    <row r="279" spans="1:15">
      <c r="A279" s="1">
        <v>45716</v>
      </c>
      <c r="B279" s="1">
        <v>46081</v>
      </c>
      <c r="C279" t="s">
        <v>4664</v>
      </c>
      <c r="D279" t="s">
        <v>530</v>
      </c>
      <c r="E279" t="s">
        <v>532</v>
      </c>
      <c r="F279" t="s">
        <v>14</v>
      </c>
      <c r="G279" t="s">
        <v>34</v>
      </c>
      <c r="H279" t="s">
        <v>16</v>
      </c>
      <c r="I279" t="s">
        <v>140</v>
      </c>
      <c r="J279" t="s">
        <v>103</v>
      </c>
      <c r="K279" t="s">
        <v>104</v>
      </c>
      <c r="L279" t="s">
        <v>83</v>
      </c>
      <c r="M279" s="3">
        <v>15445</v>
      </c>
      <c r="N279" t="s">
        <v>105</v>
      </c>
      <c r="O279">
        <v>18447</v>
      </c>
    </row>
    <row r="280" spans="1:15">
      <c r="A280" s="1">
        <v>45716</v>
      </c>
      <c r="B280" s="1">
        <v>46081</v>
      </c>
      <c r="C280" t="s">
        <v>4664</v>
      </c>
      <c r="D280" t="s">
        <v>530</v>
      </c>
      <c r="E280" t="s">
        <v>533</v>
      </c>
      <c r="F280" t="s">
        <v>14</v>
      </c>
      <c r="G280" t="s">
        <v>15</v>
      </c>
      <c r="H280" t="s">
        <v>16</v>
      </c>
      <c r="I280" t="s">
        <v>140</v>
      </c>
      <c r="J280" t="s">
        <v>103</v>
      </c>
      <c r="K280" t="s">
        <v>104</v>
      </c>
      <c r="L280" t="s">
        <v>20</v>
      </c>
      <c r="M280" s="3">
        <v>1951</v>
      </c>
      <c r="N280" t="s">
        <v>105</v>
      </c>
      <c r="O280">
        <v>18447</v>
      </c>
    </row>
    <row r="281" spans="1:15">
      <c r="A281" s="1">
        <v>45716</v>
      </c>
      <c r="B281" s="1">
        <v>46081</v>
      </c>
      <c r="C281" t="s">
        <v>4664</v>
      </c>
      <c r="D281" t="s">
        <v>530</v>
      </c>
      <c r="E281" t="s">
        <v>534</v>
      </c>
      <c r="F281" t="s">
        <v>14</v>
      </c>
      <c r="G281" t="s">
        <v>661</v>
      </c>
      <c r="H281" t="s">
        <v>16</v>
      </c>
      <c r="I281" t="s">
        <v>140</v>
      </c>
      <c r="J281" t="s">
        <v>103</v>
      </c>
      <c r="K281" t="s">
        <v>104</v>
      </c>
      <c r="L281" t="s">
        <v>23</v>
      </c>
      <c r="M281" s="3">
        <v>32276</v>
      </c>
      <c r="N281" t="s">
        <v>105</v>
      </c>
      <c r="O281">
        <v>18447</v>
      </c>
    </row>
    <row r="282" spans="1:15">
      <c r="A282" s="1">
        <v>45716</v>
      </c>
      <c r="B282" s="1">
        <v>46081</v>
      </c>
      <c r="C282" t="s">
        <v>4665</v>
      </c>
      <c r="D282" t="s">
        <v>535</v>
      </c>
      <c r="E282" t="s">
        <v>536</v>
      </c>
      <c r="F282" t="s">
        <v>14</v>
      </c>
      <c r="G282" t="s">
        <v>15</v>
      </c>
      <c r="H282" t="s">
        <v>16</v>
      </c>
      <c r="I282" t="s">
        <v>48</v>
      </c>
      <c r="J282" t="s">
        <v>18</v>
      </c>
      <c r="K282" t="s">
        <v>19</v>
      </c>
      <c r="L282" t="s">
        <v>20</v>
      </c>
      <c r="M282" s="3">
        <v>4984</v>
      </c>
      <c r="N282" t="s">
        <v>21</v>
      </c>
      <c r="O282">
        <v>10032</v>
      </c>
    </row>
    <row r="283" spans="1:15">
      <c r="A283" s="1">
        <v>45716</v>
      </c>
      <c r="B283" s="1">
        <v>46081</v>
      </c>
      <c r="C283" t="s">
        <v>4665</v>
      </c>
      <c r="D283" t="s">
        <v>535</v>
      </c>
      <c r="E283" t="s">
        <v>537</v>
      </c>
      <c r="F283" t="s">
        <v>14</v>
      </c>
      <c r="G283" t="s">
        <v>661</v>
      </c>
      <c r="H283" t="s">
        <v>16</v>
      </c>
      <c r="I283" t="s">
        <v>48</v>
      </c>
      <c r="J283" t="s">
        <v>18</v>
      </c>
      <c r="K283" t="s">
        <v>19</v>
      </c>
      <c r="L283" t="s">
        <v>89</v>
      </c>
      <c r="M283" s="3">
        <v>44385</v>
      </c>
      <c r="N283" t="s">
        <v>21</v>
      </c>
      <c r="O283">
        <v>10032</v>
      </c>
    </row>
    <row r="284" spans="1:15">
      <c r="A284" s="1">
        <v>45716</v>
      </c>
      <c r="B284" s="1">
        <v>46081</v>
      </c>
      <c r="C284" t="s">
        <v>4666</v>
      </c>
      <c r="D284" t="s">
        <v>538</v>
      </c>
      <c r="E284" t="s">
        <v>539</v>
      </c>
      <c r="F284" t="s">
        <v>14</v>
      </c>
      <c r="G284" t="s">
        <v>54</v>
      </c>
      <c r="H284" t="s">
        <v>55</v>
      </c>
      <c r="I284" t="s">
        <v>5657</v>
      </c>
      <c r="J284" t="s">
        <v>540</v>
      </c>
      <c r="K284" t="s">
        <v>541</v>
      </c>
      <c r="L284" t="s">
        <v>23</v>
      </c>
      <c r="M284" s="3">
        <v>69498</v>
      </c>
      <c r="N284" t="s">
        <v>125</v>
      </c>
      <c r="O284">
        <v>94545</v>
      </c>
    </row>
    <row r="285" spans="1:15">
      <c r="A285" s="1">
        <v>45716</v>
      </c>
      <c r="B285" s="1">
        <v>46081</v>
      </c>
      <c r="C285" t="s">
        <v>4667</v>
      </c>
      <c r="D285" t="s">
        <v>542</v>
      </c>
      <c r="E285" t="s">
        <v>543</v>
      </c>
      <c r="F285" t="s">
        <v>14</v>
      </c>
      <c r="G285" t="s">
        <v>32</v>
      </c>
      <c r="H285" t="s">
        <v>16</v>
      </c>
      <c r="I285" t="s">
        <v>112</v>
      </c>
      <c r="J285" t="s">
        <v>396</v>
      </c>
      <c r="K285" t="s">
        <v>397</v>
      </c>
      <c r="L285" t="s">
        <v>20</v>
      </c>
      <c r="M285" s="3">
        <v>47340</v>
      </c>
      <c r="N285" t="s">
        <v>98</v>
      </c>
      <c r="O285">
        <v>98516</v>
      </c>
    </row>
    <row r="286" spans="1:15">
      <c r="A286" s="1">
        <v>45716</v>
      </c>
      <c r="B286" s="1">
        <v>46081</v>
      </c>
      <c r="C286" t="s">
        <v>4667</v>
      </c>
      <c r="D286" t="s">
        <v>542</v>
      </c>
      <c r="E286" t="s">
        <v>544</v>
      </c>
      <c r="F286" t="s">
        <v>14</v>
      </c>
      <c r="G286" t="s">
        <v>661</v>
      </c>
      <c r="H286" t="s">
        <v>16</v>
      </c>
      <c r="I286" t="s">
        <v>112</v>
      </c>
      <c r="J286" t="s">
        <v>396</v>
      </c>
      <c r="K286" t="s">
        <v>397</v>
      </c>
      <c r="L286" t="s">
        <v>89</v>
      </c>
      <c r="M286" s="3">
        <v>236016</v>
      </c>
      <c r="N286" t="s">
        <v>98</v>
      </c>
      <c r="O286">
        <v>98516</v>
      </c>
    </row>
    <row r="287" spans="1:15">
      <c r="A287" s="1">
        <v>45716</v>
      </c>
      <c r="B287" s="1">
        <v>46081</v>
      </c>
      <c r="C287" t="s">
        <v>4667</v>
      </c>
      <c r="D287" t="s">
        <v>542</v>
      </c>
      <c r="E287" t="s">
        <v>545</v>
      </c>
      <c r="F287" t="s">
        <v>14</v>
      </c>
      <c r="G287" t="s">
        <v>15</v>
      </c>
      <c r="H287" t="s">
        <v>16</v>
      </c>
      <c r="I287" t="s">
        <v>112</v>
      </c>
      <c r="J287" t="s">
        <v>396</v>
      </c>
      <c r="K287" t="s">
        <v>397</v>
      </c>
      <c r="L287" t="s">
        <v>83</v>
      </c>
      <c r="M287" s="3">
        <v>8535</v>
      </c>
      <c r="N287" t="s">
        <v>98</v>
      </c>
      <c r="O287">
        <v>98516</v>
      </c>
    </row>
    <row r="288" spans="1:15">
      <c r="A288" s="1">
        <v>45716</v>
      </c>
      <c r="B288" s="1">
        <v>46081</v>
      </c>
      <c r="C288" t="s">
        <v>4667</v>
      </c>
      <c r="D288" t="s">
        <v>542</v>
      </c>
      <c r="E288" t="s">
        <v>546</v>
      </c>
      <c r="F288" t="s">
        <v>14</v>
      </c>
      <c r="G288" t="s">
        <v>54</v>
      </c>
      <c r="H288" t="s">
        <v>55</v>
      </c>
      <c r="I288" t="s">
        <v>112</v>
      </c>
      <c r="J288" t="s">
        <v>396</v>
      </c>
      <c r="K288" t="s">
        <v>397</v>
      </c>
      <c r="L288" t="s">
        <v>29</v>
      </c>
      <c r="M288" s="3">
        <v>2427</v>
      </c>
      <c r="N288" t="s">
        <v>98</v>
      </c>
      <c r="O288">
        <v>98516</v>
      </c>
    </row>
    <row r="289" spans="1:15">
      <c r="A289" s="1">
        <v>45716</v>
      </c>
      <c r="B289" s="1">
        <v>46081</v>
      </c>
      <c r="C289" t="s">
        <v>4667</v>
      </c>
      <c r="D289" t="s">
        <v>542</v>
      </c>
      <c r="E289" t="s">
        <v>547</v>
      </c>
      <c r="F289" t="s">
        <v>39</v>
      </c>
      <c r="G289" t="s">
        <v>34</v>
      </c>
      <c r="H289" t="s">
        <v>16</v>
      </c>
      <c r="I289" t="s">
        <v>112</v>
      </c>
      <c r="J289" t="s">
        <v>396</v>
      </c>
      <c r="K289" t="s">
        <v>397</v>
      </c>
      <c r="L289" t="s">
        <v>83</v>
      </c>
      <c r="M289" s="3">
        <v>102865</v>
      </c>
      <c r="N289" t="s">
        <v>98</v>
      </c>
      <c r="O289">
        <v>98516</v>
      </c>
    </row>
    <row r="290" spans="1:15">
      <c r="A290" s="1">
        <v>45716</v>
      </c>
      <c r="B290" s="1">
        <v>46081</v>
      </c>
      <c r="C290" t="s">
        <v>4668</v>
      </c>
      <c r="D290" t="s">
        <v>548</v>
      </c>
      <c r="E290" t="s">
        <v>549</v>
      </c>
      <c r="F290" t="s">
        <v>14</v>
      </c>
      <c r="G290" t="s">
        <v>32</v>
      </c>
      <c r="H290" t="s">
        <v>16</v>
      </c>
      <c r="I290" t="s">
        <v>304</v>
      </c>
      <c r="J290" t="s">
        <v>550</v>
      </c>
      <c r="K290" t="s">
        <v>551</v>
      </c>
      <c r="L290" t="s">
        <v>20</v>
      </c>
      <c r="M290" s="3">
        <v>15739</v>
      </c>
      <c r="N290" t="s">
        <v>245</v>
      </c>
      <c r="O290">
        <v>20850</v>
      </c>
    </row>
    <row r="291" spans="1:15">
      <c r="A291" s="1">
        <v>45716</v>
      </c>
      <c r="B291" s="1">
        <v>46081</v>
      </c>
      <c r="C291" t="s">
        <v>4668</v>
      </c>
      <c r="D291" t="s">
        <v>548</v>
      </c>
      <c r="E291" t="s">
        <v>552</v>
      </c>
      <c r="F291" t="s">
        <v>14</v>
      </c>
      <c r="G291" t="s">
        <v>661</v>
      </c>
      <c r="H291" t="s">
        <v>16</v>
      </c>
      <c r="I291" t="s">
        <v>304</v>
      </c>
      <c r="J291" t="s">
        <v>550</v>
      </c>
      <c r="K291" t="s">
        <v>551</v>
      </c>
      <c r="L291" t="s">
        <v>23</v>
      </c>
      <c r="M291" s="3">
        <v>27729</v>
      </c>
      <c r="N291" t="s">
        <v>245</v>
      </c>
      <c r="O291">
        <v>20850</v>
      </c>
    </row>
    <row r="292" spans="1:15">
      <c r="A292" s="1">
        <v>45716</v>
      </c>
      <c r="B292" s="1">
        <v>46081</v>
      </c>
      <c r="C292" t="s">
        <v>4668</v>
      </c>
      <c r="D292" t="s">
        <v>548</v>
      </c>
      <c r="E292" t="s">
        <v>553</v>
      </c>
      <c r="F292" t="s">
        <v>14</v>
      </c>
      <c r="G292" t="s">
        <v>15</v>
      </c>
      <c r="H292" t="s">
        <v>16</v>
      </c>
      <c r="I292" t="s">
        <v>304</v>
      </c>
      <c r="J292" t="s">
        <v>550</v>
      </c>
      <c r="K292" t="s">
        <v>551</v>
      </c>
      <c r="L292" t="s">
        <v>20</v>
      </c>
      <c r="M292" s="3">
        <v>1845</v>
      </c>
      <c r="N292" t="s">
        <v>245</v>
      </c>
      <c r="O292">
        <v>20850</v>
      </c>
    </row>
    <row r="293" spans="1:15">
      <c r="A293" s="1">
        <v>45716</v>
      </c>
      <c r="B293" s="1">
        <v>46081</v>
      </c>
      <c r="C293" t="s">
        <v>4669</v>
      </c>
      <c r="D293" t="s">
        <v>554</v>
      </c>
      <c r="E293" t="s">
        <v>555</v>
      </c>
      <c r="F293" t="s">
        <v>39</v>
      </c>
      <c r="G293" t="s">
        <v>661</v>
      </c>
      <c r="H293" t="s">
        <v>16</v>
      </c>
      <c r="I293" t="s">
        <v>5620</v>
      </c>
      <c r="J293" t="s">
        <v>78</v>
      </c>
      <c r="K293" t="s">
        <v>79</v>
      </c>
      <c r="L293" t="s">
        <v>29</v>
      </c>
      <c r="M293" s="3">
        <v>18365</v>
      </c>
      <c r="N293" t="s">
        <v>203</v>
      </c>
      <c r="O293">
        <v>62702</v>
      </c>
    </row>
    <row r="294" spans="1:15">
      <c r="A294" s="1">
        <v>45716</v>
      </c>
      <c r="B294" s="1">
        <v>46081</v>
      </c>
      <c r="C294" t="s">
        <v>4669</v>
      </c>
      <c r="D294" t="s">
        <v>554</v>
      </c>
      <c r="E294" t="s">
        <v>556</v>
      </c>
      <c r="F294" t="s">
        <v>39</v>
      </c>
      <c r="G294" t="s">
        <v>32</v>
      </c>
      <c r="H294" t="s">
        <v>16</v>
      </c>
      <c r="I294" t="s">
        <v>5620</v>
      </c>
      <c r="J294" t="s">
        <v>78</v>
      </c>
      <c r="K294" t="s">
        <v>79</v>
      </c>
      <c r="L294" t="s">
        <v>20</v>
      </c>
      <c r="M294" s="3">
        <v>2036</v>
      </c>
      <c r="N294" t="s">
        <v>203</v>
      </c>
      <c r="O294">
        <v>62702</v>
      </c>
    </row>
    <row r="295" spans="1:15">
      <c r="A295" s="1">
        <v>45716</v>
      </c>
      <c r="B295" s="1">
        <v>46081</v>
      </c>
      <c r="C295" t="s">
        <v>4669</v>
      </c>
      <c r="D295" t="s">
        <v>554</v>
      </c>
      <c r="E295" t="s">
        <v>557</v>
      </c>
      <c r="F295" t="s">
        <v>39</v>
      </c>
      <c r="G295" t="s">
        <v>15</v>
      </c>
      <c r="H295" t="s">
        <v>16</v>
      </c>
      <c r="I295" t="s">
        <v>5620</v>
      </c>
      <c r="J295" t="s">
        <v>78</v>
      </c>
      <c r="K295" t="s">
        <v>79</v>
      </c>
      <c r="L295" t="s">
        <v>29</v>
      </c>
      <c r="M295" s="3">
        <v>3482</v>
      </c>
      <c r="N295" t="s">
        <v>203</v>
      </c>
      <c r="O295">
        <v>62702</v>
      </c>
    </row>
    <row r="296" spans="1:15">
      <c r="A296" s="1">
        <v>45716</v>
      </c>
      <c r="B296" s="1">
        <v>46081</v>
      </c>
      <c r="C296" t="s">
        <v>4670</v>
      </c>
      <c r="D296" t="s">
        <v>558</v>
      </c>
      <c r="E296" t="s">
        <v>559</v>
      </c>
      <c r="F296" t="s">
        <v>14</v>
      </c>
      <c r="G296" t="s">
        <v>32</v>
      </c>
      <c r="H296" t="s">
        <v>16</v>
      </c>
      <c r="I296" t="s">
        <v>5620</v>
      </c>
      <c r="J296" t="s">
        <v>78</v>
      </c>
      <c r="K296" t="s">
        <v>79</v>
      </c>
      <c r="L296" t="s">
        <v>20</v>
      </c>
      <c r="M296" s="3">
        <v>9288</v>
      </c>
      <c r="N296" t="s">
        <v>386</v>
      </c>
      <c r="O296">
        <v>44720</v>
      </c>
    </row>
    <row r="297" spans="1:15">
      <c r="A297" s="1">
        <v>45716</v>
      </c>
      <c r="B297" s="1">
        <v>46081</v>
      </c>
      <c r="C297" t="s">
        <v>4670</v>
      </c>
      <c r="D297" t="s">
        <v>558</v>
      </c>
      <c r="E297" t="s">
        <v>560</v>
      </c>
      <c r="F297" t="s">
        <v>14</v>
      </c>
      <c r="G297" t="s">
        <v>15</v>
      </c>
      <c r="H297" t="s">
        <v>16</v>
      </c>
      <c r="I297" t="s">
        <v>5620</v>
      </c>
      <c r="J297" t="s">
        <v>78</v>
      </c>
      <c r="K297" t="s">
        <v>79</v>
      </c>
      <c r="L297" t="s">
        <v>29</v>
      </c>
      <c r="M297" s="3">
        <v>1612</v>
      </c>
      <c r="N297" t="s">
        <v>386</v>
      </c>
      <c r="O297">
        <v>44720</v>
      </c>
    </row>
    <row r="298" spans="1:15">
      <c r="A298" s="1">
        <v>45716</v>
      </c>
      <c r="B298" s="1">
        <v>46081</v>
      </c>
      <c r="C298" t="s">
        <v>4670</v>
      </c>
      <c r="D298" t="s">
        <v>558</v>
      </c>
      <c r="E298" t="s">
        <v>561</v>
      </c>
      <c r="F298" t="s">
        <v>14</v>
      </c>
      <c r="G298" t="s">
        <v>661</v>
      </c>
      <c r="H298" t="s">
        <v>16</v>
      </c>
      <c r="I298" t="s">
        <v>5620</v>
      </c>
      <c r="J298" t="s">
        <v>78</v>
      </c>
      <c r="K298" t="s">
        <v>79</v>
      </c>
      <c r="L298" t="s">
        <v>89</v>
      </c>
      <c r="M298" s="3">
        <v>25395</v>
      </c>
      <c r="N298" t="s">
        <v>386</v>
      </c>
      <c r="O298">
        <v>44720</v>
      </c>
    </row>
    <row r="299" spans="1:15">
      <c r="A299" s="1">
        <v>45716</v>
      </c>
      <c r="B299" s="1">
        <v>46081</v>
      </c>
      <c r="C299" t="s">
        <v>4671</v>
      </c>
      <c r="D299" t="s">
        <v>562</v>
      </c>
      <c r="E299" t="s">
        <v>563</v>
      </c>
      <c r="F299" t="s">
        <v>39</v>
      </c>
      <c r="G299" t="s">
        <v>661</v>
      </c>
      <c r="H299" t="s">
        <v>16</v>
      </c>
      <c r="I299" t="s">
        <v>5620</v>
      </c>
      <c r="J299" t="s">
        <v>78</v>
      </c>
      <c r="K299" t="s">
        <v>79</v>
      </c>
      <c r="L299" t="s">
        <v>23</v>
      </c>
      <c r="M299" s="3">
        <v>15688</v>
      </c>
      <c r="N299" t="s">
        <v>203</v>
      </c>
      <c r="O299">
        <v>61401</v>
      </c>
    </row>
    <row r="300" spans="1:15">
      <c r="A300" s="1">
        <v>45716</v>
      </c>
      <c r="B300" s="1">
        <v>46081</v>
      </c>
      <c r="C300" t="s">
        <v>4671</v>
      </c>
      <c r="D300" t="s">
        <v>562</v>
      </c>
      <c r="E300" t="s">
        <v>564</v>
      </c>
      <c r="F300" t="s">
        <v>39</v>
      </c>
      <c r="G300" t="s">
        <v>32</v>
      </c>
      <c r="H300" t="s">
        <v>16</v>
      </c>
      <c r="I300" t="s">
        <v>5620</v>
      </c>
      <c r="J300" t="s">
        <v>78</v>
      </c>
      <c r="K300" t="s">
        <v>79</v>
      </c>
      <c r="L300" t="s">
        <v>20</v>
      </c>
      <c r="M300" s="3">
        <v>6082</v>
      </c>
      <c r="N300" t="s">
        <v>203</v>
      </c>
      <c r="O300">
        <v>60601</v>
      </c>
    </row>
    <row r="301" spans="1:15">
      <c r="A301" s="1">
        <v>45716</v>
      </c>
      <c r="B301" s="1">
        <v>46081</v>
      </c>
      <c r="C301" t="s">
        <v>4671</v>
      </c>
      <c r="D301" t="s">
        <v>562</v>
      </c>
      <c r="E301" t="s">
        <v>565</v>
      </c>
      <c r="F301" t="s">
        <v>39</v>
      </c>
      <c r="G301" t="s">
        <v>15</v>
      </c>
      <c r="H301" t="s">
        <v>16</v>
      </c>
      <c r="I301" t="s">
        <v>5620</v>
      </c>
      <c r="J301" t="s">
        <v>78</v>
      </c>
      <c r="K301" t="s">
        <v>79</v>
      </c>
      <c r="L301" t="s">
        <v>20</v>
      </c>
      <c r="M301" s="3">
        <v>2179</v>
      </c>
      <c r="N301" t="s">
        <v>203</v>
      </c>
      <c r="O301">
        <v>60605</v>
      </c>
    </row>
    <row r="302" spans="1:15">
      <c r="A302" s="1">
        <v>45716</v>
      </c>
      <c r="B302" s="1">
        <v>46081</v>
      </c>
      <c r="C302" t="s">
        <v>4672</v>
      </c>
      <c r="D302" t="s">
        <v>566</v>
      </c>
      <c r="E302" t="s">
        <v>567</v>
      </c>
      <c r="F302" t="s">
        <v>14</v>
      </c>
      <c r="G302" t="s">
        <v>54</v>
      </c>
      <c r="H302" t="s">
        <v>55</v>
      </c>
      <c r="I302" t="s">
        <v>64</v>
      </c>
      <c r="J302" t="s">
        <v>103</v>
      </c>
      <c r="K302" t="s">
        <v>104</v>
      </c>
      <c r="L302" t="s">
        <v>89</v>
      </c>
      <c r="M302" s="3">
        <v>35952</v>
      </c>
      <c r="N302" t="s">
        <v>73</v>
      </c>
      <c r="O302">
        <v>6488</v>
      </c>
    </row>
    <row r="303" spans="1:15">
      <c r="A303" s="1">
        <v>45716</v>
      </c>
      <c r="B303" s="1">
        <v>46081</v>
      </c>
      <c r="C303" t="s">
        <v>4673</v>
      </c>
      <c r="D303" t="s">
        <v>568</v>
      </c>
      <c r="E303" t="s">
        <v>569</v>
      </c>
      <c r="F303" t="s">
        <v>14</v>
      </c>
      <c r="G303" t="s">
        <v>661</v>
      </c>
      <c r="H303" t="s">
        <v>16</v>
      </c>
      <c r="I303" t="s">
        <v>304</v>
      </c>
      <c r="J303" t="s">
        <v>570</v>
      </c>
      <c r="K303" t="s">
        <v>571</v>
      </c>
      <c r="L303" t="s">
        <v>89</v>
      </c>
      <c r="M303" s="3">
        <v>88514</v>
      </c>
      <c r="N303" t="s">
        <v>98</v>
      </c>
      <c r="O303">
        <v>98001</v>
      </c>
    </row>
    <row r="304" spans="1:15">
      <c r="A304" s="1">
        <v>45716</v>
      </c>
      <c r="B304" s="1">
        <v>46081</v>
      </c>
      <c r="C304" t="s">
        <v>4673</v>
      </c>
      <c r="D304" t="s">
        <v>568</v>
      </c>
      <c r="E304" t="s">
        <v>572</v>
      </c>
      <c r="F304" t="s">
        <v>14</v>
      </c>
      <c r="G304" t="s">
        <v>15</v>
      </c>
      <c r="H304" t="s">
        <v>16</v>
      </c>
      <c r="I304" t="s">
        <v>304</v>
      </c>
      <c r="J304" t="s">
        <v>570</v>
      </c>
      <c r="K304" t="s">
        <v>571</v>
      </c>
      <c r="L304" t="s">
        <v>29</v>
      </c>
      <c r="M304" s="3">
        <v>1667</v>
      </c>
      <c r="N304" t="s">
        <v>98</v>
      </c>
      <c r="O304">
        <v>98001</v>
      </c>
    </row>
    <row r="305" spans="1:15">
      <c r="A305" s="1">
        <v>45716</v>
      </c>
      <c r="B305" s="1">
        <v>46081</v>
      </c>
      <c r="C305" t="s">
        <v>4673</v>
      </c>
      <c r="D305" t="s">
        <v>568</v>
      </c>
      <c r="E305" t="s">
        <v>573</v>
      </c>
      <c r="F305" t="s">
        <v>14</v>
      </c>
      <c r="G305" t="s">
        <v>32</v>
      </c>
      <c r="H305" t="s">
        <v>16</v>
      </c>
      <c r="I305" t="s">
        <v>304</v>
      </c>
      <c r="J305" t="s">
        <v>570</v>
      </c>
      <c r="K305" t="s">
        <v>571</v>
      </c>
      <c r="L305" t="s">
        <v>20</v>
      </c>
      <c r="M305" s="3">
        <v>56496</v>
      </c>
      <c r="N305" t="s">
        <v>98</v>
      </c>
      <c r="O305">
        <v>98001</v>
      </c>
    </row>
    <row r="306" spans="1:15">
      <c r="A306" s="1">
        <v>45717</v>
      </c>
      <c r="B306" s="1">
        <v>46082</v>
      </c>
      <c r="C306" t="s">
        <v>4674</v>
      </c>
      <c r="D306" t="s">
        <v>574</v>
      </c>
      <c r="E306" t="s">
        <v>575</v>
      </c>
      <c r="F306" t="s">
        <v>14</v>
      </c>
      <c r="G306" t="s">
        <v>32</v>
      </c>
      <c r="H306" t="s">
        <v>16</v>
      </c>
      <c r="I306" t="s">
        <v>5620</v>
      </c>
      <c r="J306" t="s">
        <v>282</v>
      </c>
      <c r="K306" t="s">
        <v>283</v>
      </c>
      <c r="L306" t="s">
        <v>20</v>
      </c>
      <c r="M306" s="3">
        <v>40462</v>
      </c>
      <c r="N306" t="s">
        <v>21</v>
      </c>
      <c r="O306">
        <v>10454</v>
      </c>
    </row>
    <row r="307" spans="1:15">
      <c r="A307" s="1">
        <v>45717</v>
      </c>
      <c r="B307" s="1">
        <v>46082</v>
      </c>
      <c r="C307" t="s">
        <v>4674</v>
      </c>
      <c r="D307" t="s">
        <v>574</v>
      </c>
      <c r="E307" t="s">
        <v>576</v>
      </c>
      <c r="F307" t="s">
        <v>14</v>
      </c>
      <c r="G307" t="s">
        <v>661</v>
      </c>
      <c r="H307" t="s">
        <v>16</v>
      </c>
      <c r="I307" t="s">
        <v>5620</v>
      </c>
      <c r="J307" t="s">
        <v>282</v>
      </c>
      <c r="K307" t="s">
        <v>283</v>
      </c>
      <c r="L307" t="s">
        <v>89</v>
      </c>
      <c r="M307" s="3">
        <v>125486</v>
      </c>
      <c r="N307" t="s">
        <v>21</v>
      </c>
      <c r="O307">
        <v>10454</v>
      </c>
    </row>
    <row r="308" spans="1:15">
      <c r="A308" s="1">
        <v>45717</v>
      </c>
      <c r="B308" s="1">
        <v>46082</v>
      </c>
      <c r="C308" t="s">
        <v>4674</v>
      </c>
      <c r="D308" t="s">
        <v>574</v>
      </c>
      <c r="E308" t="s">
        <v>577</v>
      </c>
      <c r="F308" t="s">
        <v>14</v>
      </c>
      <c r="G308" t="s">
        <v>15</v>
      </c>
      <c r="H308" t="s">
        <v>16</v>
      </c>
      <c r="I308" t="s">
        <v>5620</v>
      </c>
      <c r="J308" t="s">
        <v>282</v>
      </c>
      <c r="K308" t="s">
        <v>283</v>
      </c>
      <c r="L308" t="s">
        <v>29</v>
      </c>
      <c r="M308" s="3">
        <v>4911</v>
      </c>
      <c r="N308" t="s">
        <v>21</v>
      </c>
      <c r="O308">
        <v>10454</v>
      </c>
    </row>
    <row r="309" spans="1:15">
      <c r="A309" s="1">
        <v>45717</v>
      </c>
      <c r="B309" s="1">
        <v>46082</v>
      </c>
      <c r="C309" t="s">
        <v>4675</v>
      </c>
      <c r="D309" t="s">
        <v>578</v>
      </c>
      <c r="E309" t="s">
        <v>579</v>
      </c>
      <c r="F309" t="s">
        <v>14</v>
      </c>
      <c r="G309" t="s">
        <v>32</v>
      </c>
      <c r="H309" t="s">
        <v>16</v>
      </c>
      <c r="I309" t="s">
        <v>64</v>
      </c>
      <c r="J309" t="s">
        <v>580</v>
      </c>
      <c r="K309" t="s">
        <v>581</v>
      </c>
      <c r="L309" t="s">
        <v>20</v>
      </c>
      <c r="M309" s="3">
        <v>22336</v>
      </c>
      <c r="N309" t="s">
        <v>582</v>
      </c>
      <c r="O309">
        <v>84067</v>
      </c>
    </row>
    <row r="310" spans="1:15">
      <c r="A310" s="1">
        <v>45717</v>
      </c>
      <c r="B310" s="1">
        <v>46082</v>
      </c>
      <c r="C310" t="s">
        <v>4675</v>
      </c>
      <c r="D310" t="s">
        <v>578</v>
      </c>
      <c r="E310" t="s">
        <v>583</v>
      </c>
      <c r="F310" t="s">
        <v>14</v>
      </c>
      <c r="G310" t="s">
        <v>15</v>
      </c>
      <c r="H310" t="s">
        <v>16</v>
      </c>
      <c r="I310" t="s">
        <v>64</v>
      </c>
      <c r="J310" t="s">
        <v>580</v>
      </c>
      <c r="K310" t="s">
        <v>581</v>
      </c>
      <c r="L310" t="s">
        <v>584</v>
      </c>
      <c r="M310" s="3">
        <v>5455</v>
      </c>
      <c r="N310" t="s">
        <v>582</v>
      </c>
      <c r="O310">
        <v>84067</v>
      </c>
    </row>
    <row r="311" spans="1:15">
      <c r="A311" s="1">
        <v>45717</v>
      </c>
      <c r="B311" s="1">
        <v>46082</v>
      </c>
      <c r="C311" t="s">
        <v>4675</v>
      </c>
      <c r="D311" t="s">
        <v>578</v>
      </c>
      <c r="E311" t="s">
        <v>585</v>
      </c>
      <c r="F311" t="s">
        <v>14</v>
      </c>
      <c r="G311" t="s">
        <v>661</v>
      </c>
      <c r="H311" t="s">
        <v>16</v>
      </c>
      <c r="I311" t="s">
        <v>64</v>
      </c>
      <c r="J311" t="s">
        <v>580</v>
      </c>
      <c r="K311" t="s">
        <v>581</v>
      </c>
      <c r="L311" t="s">
        <v>23</v>
      </c>
      <c r="M311" s="3">
        <v>32872</v>
      </c>
      <c r="N311" t="s">
        <v>582</v>
      </c>
      <c r="O311">
        <v>84067</v>
      </c>
    </row>
    <row r="312" spans="1:15">
      <c r="A312" s="1">
        <v>45717</v>
      </c>
      <c r="B312" s="1">
        <v>46082</v>
      </c>
      <c r="C312" t="s">
        <v>4676</v>
      </c>
      <c r="D312" t="s">
        <v>586</v>
      </c>
      <c r="E312" t="s">
        <v>587</v>
      </c>
      <c r="F312" t="s">
        <v>14</v>
      </c>
      <c r="G312" t="s">
        <v>34</v>
      </c>
      <c r="H312" t="s">
        <v>16</v>
      </c>
      <c r="I312" t="s">
        <v>140</v>
      </c>
      <c r="J312" t="s">
        <v>588</v>
      </c>
      <c r="K312" t="s">
        <v>589</v>
      </c>
      <c r="L312" t="s">
        <v>83</v>
      </c>
      <c r="M312" s="3">
        <v>10966</v>
      </c>
      <c r="N312" t="s">
        <v>590</v>
      </c>
      <c r="O312">
        <v>97339</v>
      </c>
    </row>
    <row r="313" spans="1:15">
      <c r="A313" s="1">
        <v>45717</v>
      </c>
      <c r="B313" s="1">
        <v>46082</v>
      </c>
      <c r="C313" t="s">
        <v>4676</v>
      </c>
      <c r="D313" t="s">
        <v>586</v>
      </c>
      <c r="E313" t="s">
        <v>591</v>
      </c>
      <c r="F313" t="s">
        <v>14</v>
      </c>
      <c r="G313" t="s">
        <v>661</v>
      </c>
      <c r="H313" t="s">
        <v>16</v>
      </c>
      <c r="I313" t="s">
        <v>140</v>
      </c>
      <c r="J313" t="s">
        <v>588</v>
      </c>
      <c r="K313" t="s">
        <v>589</v>
      </c>
      <c r="L313" t="s">
        <v>29</v>
      </c>
      <c r="M313" s="3">
        <v>47651</v>
      </c>
      <c r="N313" t="s">
        <v>590</v>
      </c>
      <c r="O313">
        <v>97339</v>
      </c>
    </row>
    <row r="314" spans="1:15">
      <c r="A314" s="1">
        <v>45717</v>
      </c>
      <c r="B314" s="1">
        <v>46082</v>
      </c>
      <c r="C314" t="s">
        <v>4676</v>
      </c>
      <c r="D314" t="s">
        <v>586</v>
      </c>
      <c r="E314" t="s">
        <v>592</v>
      </c>
      <c r="F314" t="s">
        <v>14</v>
      </c>
      <c r="G314" t="s">
        <v>15</v>
      </c>
      <c r="H314" t="s">
        <v>16</v>
      </c>
      <c r="I314" t="s">
        <v>140</v>
      </c>
      <c r="J314" t="s">
        <v>588</v>
      </c>
      <c r="K314" t="s">
        <v>589</v>
      </c>
      <c r="L314" t="s">
        <v>83</v>
      </c>
      <c r="M314" s="3">
        <v>2541</v>
      </c>
      <c r="N314" t="s">
        <v>590</v>
      </c>
      <c r="O314">
        <v>97339</v>
      </c>
    </row>
    <row r="315" spans="1:15">
      <c r="A315" s="1">
        <v>45717</v>
      </c>
      <c r="B315" s="1">
        <v>46082</v>
      </c>
      <c r="C315" t="s">
        <v>4676</v>
      </c>
      <c r="D315" t="s">
        <v>586</v>
      </c>
      <c r="E315" t="s">
        <v>593</v>
      </c>
      <c r="F315" t="s">
        <v>14</v>
      </c>
      <c r="G315" t="s">
        <v>32</v>
      </c>
      <c r="H315" t="s">
        <v>16</v>
      </c>
      <c r="I315" t="s">
        <v>140</v>
      </c>
      <c r="J315" t="s">
        <v>588</v>
      </c>
      <c r="K315" t="s">
        <v>589</v>
      </c>
      <c r="L315" t="s">
        <v>83</v>
      </c>
      <c r="M315" s="3">
        <v>24548</v>
      </c>
      <c r="N315" t="s">
        <v>590</v>
      </c>
      <c r="O315">
        <v>97339</v>
      </c>
    </row>
    <row r="316" spans="1:15">
      <c r="A316" s="1">
        <v>45717</v>
      </c>
      <c r="B316" s="1">
        <v>46082</v>
      </c>
      <c r="C316" t="s">
        <v>4677</v>
      </c>
      <c r="D316" t="s">
        <v>594</v>
      </c>
      <c r="E316" t="s">
        <v>595</v>
      </c>
      <c r="F316" t="s">
        <v>14</v>
      </c>
      <c r="G316" t="s">
        <v>15</v>
      </c>
      <c r="H316" t="s">
        <v>16</v>
      </c>
      <c r="I316" t="s">
        <v>140</v>
      </c>
      <c r="J316" t="s">
        <v>103</v>
      </c>
      <c r="K316" t="s">
        <v>104</v>
      </c>
      <c r="L316" t="s">
        <v>20</v>
      </c>
      <c r="M316" s="3">
        <v>3055</v>
      </c>
      <c r="N316" t="s">
        <v>51</v>
      </c>
      <c r="O316">
        <v>8618</v>
      </c>
    </row>
    <row r="317" spans="1:15">
      <c r="A317" s="1">
        <v>45717</v>
      </c>
      <c r="B317" s="1">
        <v>46082</v>
      </c>
      <c r="C317" t="s">
        <v>4677</v>
      </c>
      <c r="D317" t="s">
        <v>594</v>
      </c>
      <c r="E317" t="s">
        <v>596</v>
      </c>
      <c r="F317" t="s">
        <v>14</v>
      </c>
      <c r="G317" t="s">
        <v>32</v>
      </c>
      <c r="H317" t="s">
        <v>16</v>
      </c>
      <c r="I317" t="s">
        <v>140</v>
      </c>
      <c r="J317" t="s">
        <v>103</v>
      </c>
      <c r="K317" t="s">
        <v>104</v>
      </c>
      <c r="L317" t="s">
        <v>20</v>
      </c>
      <c r="M317" s="3">
        <v>48671</v>
      </c>
      <c r="N317" t="s">
        <v>51</v>
      </c>
      <c r="O317">
        <v>7030</v>
      </c>
    </row>
    <row r="318" spans="1:15">
      <c r="A318" s="1">
        <v>45717</v>
      </c>
      <c r="B318" s="1">
        <v>46082</v>
      </c>
      <c r="C318" t="s">
        <v>4677</v>
      </c>
      <c r="D318" t="s">
        <v>594</v>
      </c>
      <c r="E318" t="s">
        <v>597</v>
      </c>
      <c r="F318" t="s">
        <v>14</v>
      </c>
      <c r="G318" t="s">
        <v>661</v>
      </c>
      <c r="H318" t="s">
        <v>16</v>
      </c>
      <c r="I318" t="s">
        <v>140</v>
      </c>
      <c r="J318" t="s">
        <v>103</v>
      </c>
      <c r="K318" t="s">
        <v>104</v>
      </c>
      <c r="L318" t="s">
        <v>29</v>
      </c>
      <c r="M318" s="3">
        <v>119966</v>
      </c>
      <c r="N318" t="s">
        <v>51</v>
      </c>
      <c r="O318">
        <v>8201</v>
      </c>
    </row>
    <row r="319" spans="1:15">
      <c r="A319" s="1">
        <v>45717</v>
      </c>
      <c r="B319" s="1">
        <v>46082</v>
      </c>
      <c r="C319" t="s">
        <v>4678</v>
      </c>
      <c r="D319" t="s">
        <v>598</v>
      </c>
      <c r="E319" t="s">
        <v>599</v>
      </c>
      <c r="F319" t="s">
        <v>39</v>
      </c>
      <c r="G319" t="s">
        <v>661</v>
      </c>
      <c r="H319" t="s">
        <v>16</v>
      </c>
      <c r="I319" t="s">
        <v>5620</v>
      </c>
      <c r="J319" t="s">
        <v>375</v>
      </c>
      <c r="K319" t="s">
        <v>376</v>
      </c>
      <c r="L319" t="s">
        <v>23</v>
      </c>
      <c r="M319" s="3">
        <v>16803</v>
      </c>
      <c r="N319" t="s">
        <v>225</v>
      </c>
      <c r="O319">
        <v>78238</v>
      </c>
    </row>
    <row r="320" spans="1:15">
      <c r="A320" s="1">
        <v>45717</v>
      </c>
      <c r="B320" s="1">
        <v>46082</v>
      </c>
      <c r="C320" t="s">
        <v>4678</v>
      </c>
      <c r="D320" t="s">
        <v>598</v>
      </c>
      <c r="E320" t="s">
        <v>600</v>
      </c>
      <c r="F320" t="s">
        <v>39</v>
      </c>
      <c r="G320" t="s">
        <v>15</v>
      </c>
      <c r="H320" t="s">
        <v>16</v>
      </c>
      <c r="I320" t="s">
        <v>5620</v>
      </c>
      <c r="J320" t="s">
        <v>375</v>
      </c>
      <c r="K320" t="s">
        <v>376</v>
      </c>
      <c r="L320" t="s">
        <v>20</v>
      </c>
      <c r="M320" s="3">
        <v>1314</v>
      </c>
      <c r="N320" t="s">
        <v>225</v>
      </c>
      <c r="O320">
        <v>78238</v>
      </c>
    </row>
    <row r="321" spans="1:15">
      <c r="A321" s="1">
        <v>45717</v>
      </c>
      <c r="B321" s="1">
        <v>46082</v>
      </c>
      <c r="C321" t="s">
        <v>4678</v>
      </c>
      <c r="D321" t="s">
        <v>598</v>
      </c>
      <c r="E321" t="s">
        <v>601</v>
      </c>
      <c r="F321" t="s">
        <v>39</v>
      </c>
      <c r="G321" t="s">
        <v>32</v>
      </c>
      <c r="H321" t="s">
        <v>16</v>
      </c>
      <c r="I321" t="s">
        <v>5620</v>
      </c>
      <c r="J321" t="s">
        <v>375</v>
      </c>
      <c r="K321" t="s">
        <v>376</v>
      </c>
      <c r="L321" t="s">
        <v>83</v>
      </c>
      <c r="M321" s="3">
        <v>6109</v>
      </c>
      <c r="N321" t="s">
        <v>225</v>
      </c>
      <c r="O321">
        <v>78238</v>
      </c>
    </row>
    <row r="322" spans="1:15">
      <c r="A322" s="1">
        <v>45717</v>
      </c>
      <c r="B322" s="1">
        <v>46082</v>
      </c>
      <c r="C322" t="s">
        <v>4679</v>
      </c>
      <c r="D322" t="s">
        <v>602</v>
      </c>
      <c r="E322" t="s">
        <v>603</v>
      </c>
      <c r="F322" t="s">
        <v>14</v>
      </c>
      <c r="G322" t="s">
        <v>15</v>
      </c>
      <c r="H322" t="s">
        <v>16</v>
      </c>
      <c r="I322" t="s">
        <v>5620</v>
      </c>
      <c r="J322" t="s">
        <v>375</v>
      </c>
      <c r="K322" t="s">
        <v>376</v>
      </c>
      <c r="L322" t="s">
        <v>83</v>
      </c>
      <c r="M322" s="3">
        <v>2608</v>
      </c>
      <c r="N322" t="s">
        <v>225</v>
      </c>
      <c r="O322">
        <v>77055</v>
      </c>
    </row>
    <row r="323" spans="1:15">
      <c r="A323" s="1">
        <v>45717</v>
      </c>
      <c r="B323" s="1">
        <v>46082</v>
      </c>
      <c r="C323" t="s">
        <v>4679</v>
      </c>
      <c r="D323" t="s">
        <v>602</v>
      </c>
      <c r="E323" t="s">
        <v>604</v>
      </c>
      <c r="F323" t="s">
        <v>14</v>
      </c>
      <c r="G323" t="s">
        <v>32</v>
      </c>
      <c r="H323" t="s">
        <v>16</v>
      </c>
      <c r="I323" t="s">
        <v>5620</v>
      </c>
      <c r="J323" t="s">
        <v>375</v>
      </c>
      <c r="K323" t="s">
        <v>376</v>
      </c>
      <c r="L323" t="s">
        <v>148</v>
      </c>
      <c r="M323" s="3">
        <v>16983</v>
      </c>
      <c r="N323" t="s">
        <v>225</v>
      </c>
      <c r="O323">
        <v>77055</v>
      </c>
    </row>
    <row r="324" spans="1:15">
      <c r="A324" s="1">
        <v>45717</v>
      </c>
      <c r="B324" s="1">
        <v>46082</v>
      </c>
      <c r="C324" t="s">
        <v>4679</v>
      </c>
      <c r="D324" t="s">
        <v>602</v>
      </c>
      <c r="E324" t="s">
        <v>605</v>
      </c>
      <c r="F324" t="s">
        <v>14</v>
      </c>
      <c r="G324" t="s">
        <v>661</v>
      </c>
      <c r="H324" t="s">
        <v>16</v>
      </c>
      <c r="I324" t="s">
        <v>5620</v>
      </c>
      <c r="J324" t="s">
        <v>375</v>
      </c>
      <c r="K324" t="s">
        <v>376</v>
      </c>
      <c r="L324" t="s">
        <v>23</v>
      </c>
      <c r="M324" s="3">
        <v>23923</v>
      </c>
      <c r="N324" t="s">
        <v>225</v>
      </c>
      <c r="O324">
        <v>77055</v>
      </c>
    </row>
    <row r="325" spans="1:15">
      <c r="A325" s="1">
        <v>45717</v>
      </c>
      <c r="B325" s="1">
        <v>46082</v>
      </c>
      <c r="C325" t="s">
        <v>4680</v>
      </c>
      <c r="D325" t="s">
        <v>606</v>
      </c>
      <c r="E325" t="s">
        <v>607</v>
      </c>
      <c r="F325" t="s">
        <v>14</v>
      </c>
      <c r="G325" t="s">
        <v>54</v>
      </c>
      <c r="H325" t="s">
        <v>55</v>
      </c>
      <c r="I325" t="s">
        <v>5620</v>
      </c>
      <c r="J325" t="s">
        <v>49</v>
      </c>
      <c r="K325" t="s">
        <v>50</v>
      </c>
      <c r="L325" t="s">
        <v>23</v>
      </c>
      <c r="M325" s="3">
        <v>13869</v>
      </c>
      <c r="N325" t="s">
        <v>125</v>
      </c>
      <c r="O325">
        <v>95203</v>
      </c>
    </row>
    <row r="326" spans="1:15">
      <c r="A326" s="1">
        <v>45717</v>
      </c>
      <c r="B326" s="1">
        <v>46082</v>
      </c>
      <c r="C326" t="s">
        <v>4681</v>
      </c>
      <c r="D326" t="s">
        <v>608</v>
      </c>
      <c r="E326" t="s">
        <v>609</v>
      </c>
      <c r="F326" t="s">
        <v>14</v>
      </c>
      <c r="G326" t="s">
        <v>32</v>
      </c>
      <c r="H326" t="s">
        <v>16</v>
      </c>
      <c r="I326" t="s">
        <v>26</v>
      </c>
      <c r="J326" t="s">
        <v>165</v>
      </c>
      <c r="K326" t="s">
        <v>166</v>
      </c>
      <c r="L326" t="s">
        <v>20</v>
      </c>
      <c r="M326" s="3">
        <v>35456</v>
      </c>
      <c r="N326" t="s">
        <v>225</v>
      </c>
      <c r="O326">
        <v>75234</v>
      </c>
    </row>
    <row r="327" spans="1:15">
      <c r="A327" s="1">
        <v>45717</v>
      </c>
      <c r="B327" s="1">
        <v>46082</v>
      </c>
      <c r="C327" t="s">
        <v>4681</v>
      </c>
      <c r="D327" t="s">
        <v>608</v>
      </c>
      <c r="E327" t="s">
        <v>610</v>
      </c>
      <c r="F327" t="s">
        <v>14</v>
      </c>
      <c r="G327" t="s">
        <v>661</v>
      </c>
      <c r="H327" t="s">
        <v>16</v>
      </c>
      <c r="I327" t="s">
        <v>26</v>
      </c>
      <c r="J327" t="s">
        <v>165</v>
      </c>
      <c r="K327" t="s">
        <v>166</v>
      </c>
      <c r="L327" t="s">
        <v>89</v>
      </c>
      <c r="M327" s="3">
        <v>105175</v>
      </c>
      <c r="N327" t="s">
        <v>225</v>
      </c>
      <c r="O327">
        <v>75234</v>
      </c>
    </row>
    <row r="328" spans="1:15">
      <c r="A328" s="1">
        <v>45717</v>
      </c>
      <c r="B328" s="1">
        <v>46082</v>
      </c>
      <c r="C328" t="s">
        <v>4681</v>
      </c>
      <c r="D328" t="s">
        <v>608</v>
      </c>
      <c r="E328" t="s">
        <v>611</v>
      </c>
      <c r="F328" t="s">
        <v>14</v>
      </c>
      <c r="G328" t="s">
        <v>15</v>
      </c>
      <c r="H328" t="s">
        <v>16</v>
      </c>
      <c r="I328" t="s">
        <v>26</v>
      </c>
      <c r="J328" t="s">
        <v>165</v>
      </c>
      <c r="K328" t="s">
        <v>166</v>
      </c>
      <c r="L328" t="s">
        <v>20</v>
      </c>
      <c r="M328" s="3">
        <v>2297</v>
      </c>
      <c r="N328" t="s">
        <v>225</v>
      </c>
      <c r="O328">
        <v>75234</v>
      </c>
    </row>
    <row r="329" spans="1:15">
      <c r="A329" s="1">
        <v>45717</v>
      </c>
      <c r="B329" s="1">
        <v>46082</v>
      </c>
      <c r="C329" t="s">
        <v>4682</v>
      </c>
      <c r="D329" t="s">
        <v>612</v>
      </c>
      <c r="E329" t="s">
        <v>613</v>
      </c>
      <c r="F329" t="s">
        <v>14</v>
      </c>
      <c r="G329" t="s">
        <v>661</v>
      </c>
      <c r="H329" t="s">
        <v>16</v>
      </c>
      <c r="I329" t="s">
        <v>5624</v>
      </c>
      <c r="J329" t="s">
        <v>614</v>
      </c>
      <c r="K329" t="s">
        <v>615</v>
      </c>
      <c r="L329" t="s">
        <v>23</v>
      </c>
      <c r="M329" s="3">
        <v>32716</v>
      </c>
      <c r="N329" t="s">
        <v>125</v>
      </c>
      <c r="O329">
        <v>95112</v>
      </c>
    </row>
    <row r="330" spans="1:15">
      <c r="A330" s="1">
        <v>45717</v>
      </c>
      <c r="B330" s="1">
        <v>46082</v>
      </c>
      <c r="C330" t="s">
        <v>4682</v>
      </c>
      <c r="D330" t="s">
        <v>612</v>
      </c>
      <c r="E330" t="s">
        <v>616</v>
      </c>
      <c r="F330" t="s">
        <v>14</v>
      </c>
      <c r="G330" t="s">
        <v>15</v>
      </c>
      <c r="H330" t="s">
        <v>16</v>
      </c>
      <c r="I330" t="s">
        <v>5624</v>
      </c>
      <c r="J330" t="s">
        <v>614</v>
      </c>
      <c r="K330" t="s">
        <v>615</v>
      </c>
      <c r="L330" t="s">
        <v>20</v>
      </c>
      <c r="M330" s="3">
        <v>11473</v>
      </c>
      <c r="N330" t="s">
        <v>125</v>
      </c>
      <c r="O330">
        <v>95112</v>
      </c>
    </row>
    <row r="331" spans="1:15">
      <c r="A331" s="1">
        <v>45717</v>
      </c>
      <c r="B331" s="1">
        <v>46082</v>
      </c>
      <c r="C331" t="s">
        <v>4682</v>
      </c>
      <c r="D331" t="s">
        <v>612</v>
      </c>
      <c r="E331" t="s">
        <v>617</v>
      </c>
      <c r="F331" t="s">
        <v>14</v>
      </c>
      <c r="G331" t="s">
        <v>32</v>
      </c>
      <c r="H331" t="s">
        <v>16</v>
      </c>
      <c r="I331" t="s">
        <v>5624</v>
      </c>
      <c r="J331" t="s">
        <v>614</v>
      </c>
      <c r="K331" t="s">
        <v>615</v>
      </c>
      <c r="L331" t="s">
        <v>20</v>
      </c>
      <c r="M331" s="3">
        <v>30478</v>
      </c>
      <c r="N331" t="s">
        <v>125</v>
      </c>
      <c r="O331">
        <v>95112</v>
      </c>
    </row>
    <row r="332" spans="1:15">
      <c r="A332" s="1">
        <v>45717</v>
      </c>
      <c r="B332" s="1">
        <v>46082</v>
      </c>
      <c r="C332" t="s">
        <v>4682</v>
      </c>
      <c r="D332" t="s">
        <v>612</v>
      </c>
      <c r="E332" t="s">
        <v>618</v>
      </c>
      <c r="F332" t="s">
        <v>14</v>
      </c>
      <c r="G332" t="s">
        <v>34</v>
      </c>
      <c r="H332" t="s">
        <v>16</v>
      </c>
      <c r="I332" t="s">
        <v>5624</v>
      </c>
      <c r="J332" t="s">
        <v>614</v>
      </c>
      <c r="K332" t="s">
        <v>615</v>
      </c>
      <c r="L332" t="s">
        <v>83</v>
      </c>
      <c r="M332" s="3">
        <v>15849</v>
      </c>
      <c r="N332" t="s">
        <v>125</v>
      </c>
      <c r="O332">
        <v>95112</v>
      </c>
    </row>
    <row r="333" spans="1:15">
      <c r="A333" s="1">
        <v>45717</v>
      </c>
      <c r="B333" s="1">
        <v>46082</v>
      </c>
      <c r="C333" t="s">
        <v>4683</v>
      </c>
      <c r="D333" t="s">
        <v>619</v>
      </c>
      <c r="E333" t="s">
        <v>620</v>
      </c>
      <c r="F333" t="s">
        <v>14</v>
      </c>
      <c r="G333" t="s">
        <v>32</v>
      </c>
      <c r="H333" t="s">
        <v>16</v>
      </c>
      <c r="I333" t="s">
        <v>5620</v>
      </c>
      <c r="J333" t="s">
        <v>282</v>
      </c>
      <c r="K333" t="s">
        <v>283</v>
      </c>
      <c r="L333" t="s">
        <v>20</v>
      </c>
      <c r="M333" s="3">
        <v>12270</v>
      </c>
      <c r="N333" t="s">
        <v>51</v>
      </c>
      <c r="O333">
        <v>7305</v>
      </c>
    </row>
    <row r="334" spans="1:15">
      <c r="A334" s="1">
        <v>45717</v>
      </c>
      <c r="B334" s="1">
        <v>46082</v>
      </c>
      <c r="C334" t="s">
        <v>4683</v>
      </c>
      <c r="D334" t="s">
        <v>619</v>
      </c>
      <c r="E334" t="s">
        <v>621</v>
      </c>
      <c r="F334" t="s">
        <v>14</v>
      </c>
      <c r="G334" t="s">
        <v>15</v>
      </c>
      <c r="H334" t="s">
        <v>16</v>
      </c>
      <c r="I334" t="s">
        <v>5620</v>
      </c>
      <c r="J334" t="s">
        <v>282</v>
      </c>
      <c r="K334" t="s">
        <v>283</v>
      </c>
      <c r="L334" t="s">
        <v>20</v>
      </c>
      <c r="M334" s="3">
        <v>4393</v>
      </c>
      <c r="N334" t="s">
        <v>51</v>
      </c>
      <c r="O334">
        <v>7305</v>
      </c>
    </row>
    <row r="335" spans="1:15">
      <c r="A335" s="1">
        <v>45717</v>
      </c>
      <c r="B335" s="1">
        <v>46082</v>
      </c>
      <c r="C335" t="s">
        <v>4683</v>
      </c>
      <c r="D335" t="s">
        <v>619</v>
      </c>
      <c r="E335" t="s">
        <v>622</v>
      </c>
      <c r="F335" t="s">
        <v>14</v>
      </c>
      <c r="G335" t="s">
        <v>661</v>
      </c>
      <c r="H335" t="s">
        <v>16</v>
      </c>
      <c r="I335" t="s">
        <v>5620</v>
      </c>
      <c r="J335" t="s">
        <v>282</v>
      </c>
      <c r="K335" t="s">
        <v>283</v>
      </c>
      <c r="L335" t="s">
        <v>23</v>
      </c>
      <c r="M335" s="3">
        <v>69260</v>
      </c>
      <c r="N335" t="s">
        <v>51</v>
      </c>
      <c r="O335">
        <v>7305</v>
      </c>
    </row>
    <row r="336" spans="1:15">
      <c r="A336" s="1">
        <v>45717</v>
      </c>
      <c r="B336" s="1">
        <v>46082</v>
      </c>
      <c r="C336" t="s">
        <v>4684</v>
      </c>
      <c r="D336" t="s">
        <v>623</v>
      </c>
      <c r="E336" t="s">
        <v>624</v>
      </c>
      <c r="F336" t="s">
        <v>14</v>
      </c>
      <c r="G336" t="s">
        <v>54</v>
      </c>
      <c r="H336" t="s">
        <v>55</v>
      </c>
      <c r="I336" t="s">
        <v>140</v>
      </c>
      <c r="J336" t="s">
        <v>103</v>
      </c>
      <c r="K336" t="s">
        <v>104</v>
      </c>
      <c r="L336" t="s">
        <v>23</v>
      </c>
      <c r="M336" s="3">
        <v>50044</v>
      </c>
      <c r="N336" t="s">
        <v>105</v>
      </c>
      <c r="O336">
        <v>19341</v>
      </c>
    </row>
    <row r="337" spans="1:15">
      <c r="A337" s="1">
        <v>45717</v>
      </c>
      <c r="B337" s="1">
        <v>46082</v>
      </c>
      <c r="C337" t="s">
        <v>4685</v>
      </c>
      <c r="D337" t="s">
        <v>625</v>
      </c>
      <c r="E337" t="s">
        <v>626</v>
      </c>
      <c r="F337" t="s">
        <v>14</v>
      </c>
      <c r="G337" t="s">
        <v>32</v>
      </c>
      <c r="H337" t="s">
        <v>16</v>
      </c>
      <c r="I337" t="s">
        <v>5620</v>
      </c>
      <c r="J337" t="s">
        <v>305</v>
      </c>
      <c r="K337" t="s">
        <v>306</v>
      </c>
      <c r="L337" t="s">
        <v>20</v>
      </c>
      <c r="M337" s="3">
        <v>25387</v>
      </c>
      <c r="N337" t="s">
        <v>73</v>
      </c>
      <c r="O337">
        <v>6266</v>
      </c>
    </row>
    <row r="338" spans="1:15">
      <c r="A338" s="1">
        <v>45717</v>
      </c>
      <c r="B338" s="1">
        <v>46082</v>
      </c>
      <c r="C338" t="s">
        <v>4685</v>
      </c>
      <c r="D338" t="s">
        <v>625</v>
      </c>
      <c r="E338" t="s">
        <v>627</v>
      </c>
      <c r="F338" t="s">
        <v>14</v>
      </c>
      <c r="G338" t="s">
        <v>661</v>
      </c>
      <c r="H338" t="s">
        <v>16</v>
      </c>
      <c r="I338" t="s">
        <v>5620</v>
      </c>
      <c r="J338" t="s">
        <v>305</v>
      </c>
      <c r="K338" t="s">
        <v>306</v>
      </c>
      <c r="L338" t="s">
        <v>23</v>
      </c>
      <c r="M338" s="3">
        <v>21494</v>
      </c>
      <c r="N338" t="s">
        <v>73</v>
      </c>
      <c r="O338">
        <v>6266</v>
      </c>
    </row>
    <row r="339" spans="1:15">
      <c r="A339" s="1">
        <v>45717</v>
      </c>
      <c r="B339" s="1">
        <v>46082</v>
      </c>
      <c r="C339" t="s">
        <v>4685</v>
      </c>
      <c r="D339" t="s">
        <v>625</v>
      </c>
      <c r="E339" t="s">
        <v>628</v>
      </c>
      <c r="F339" t="s">
        <v>14</v>
      </c>
      <c r="G339" t="s">
        <v>34</v>
      </c>
      <c r="H339" t="s">
        <v>16</v>
      </c>
      <c r="I339" t="s">
        <v>5620</v>
      </c>
      <c r="J339" t="s">
        <v>305</v>
      </c>
      <c r="K339" t="s">
        <v>306</v>
      </c>
      <c r="L339" t="s">
        <v>83</v>
      </c>
      <c r="M339" s="3">
        <v>9200</v>
      </c>
      <c r="N339" t="s">
        <v>73</v>
      </c>
      <c r="O339">
        <v>6266</v>
      </c>
    </row>
    <row r="340" spans="1:15">
      <c r="A340" s="1">
        <v>45717</v>
      </c>
      <c r="B340" s="1">
        <v>46082</v>
      </c>
      <c r="C340" t="s">
        <v>4685</v>
      </c>
      <c r="D340" t="s">
        <v>625</v>
      </c>
      <c r="E340" t="s">
        <v>629</v>
      </c>
      <c r="F340" t="s">
        <v>14</v>
      </c>
      <c r="G340" t="s">
        <v>15</v>
      </c>
      <c r="H340" t="s">
        <v>16</v>
      </c>
      <c r="I340" t="s">
        <v>5620</v>
      </c>
      <c r="J340" t="s">
        <v>305</v>
      </c>
      <c r="K340" t="s">
        <v>306</v>
      </c>
      <c r="L340" t="s">
        <v>29</v>
      </c>
      <c r="M340" s="3">
        <v>3081</v>
      </c>
      <c r="N340" t="s">
        <v>73</v>
      </c>
      <c r="O340">
        <v>6266</v>
      </c>
    </row>
    <row r="341" spans="1:15">
      <c r="A341" s="1">
        <v>45717</v>
      </c>
      <c r="B341" s="1">
        <v>46082</v>
      </c>
      <c r="C341" t="s">
        <v>4686</v>
      </c>
      <c r="D341" t="s">
        <v>630</v>
      </c>
      <c r="E341" t="s">
        <v>631</v>
      </c>
      <c r="F341" t="s">
        <v>14</v>
      </c>
      <c r="G341" t="s">
        <v>15</v>
      </c>
      <c r="H341" t="s">
        <v>16</v>
      </c>
      <c r="I341" t="s">
        <v>5620</v>
      </c>
      <c r="J341" t="s">
        <v>49</v>
      </c>
      <c r="K341" t="s">
        <v>50</v>
      </c>
      <c r="L341" t="s">
        <v>20</v>
      </c>
      <c r="M341" s="3">
        <v>3062</v>
      </c>
      <c r="N341" t="s">
        <v>51</v>
      </c>
      <c r="O341">
        <v>8723</v>
      </c>
    </row>
    <row r="342" spans="1:15">
      <c r="A342" s="1">
        <v>45717</v>
      </c>
      <c r="B342" s="1">
        <v>46082</v>
      </c>
      <c r="C342" t="s">
        <v>4686</v>
      </c>
      <c r="D342" t="s">
        <v>630</v>
      </c>
      <c r="E342" t="s">
        <v>632</v>
      </c>
      <c r="F342" t="s">
        <v>14</v>
      </c>
      <c r="G342" t="s">
        <v>661</v>
      </c>
      <c r="H342" t="s">
        <v>16</v>
      </c>
      <c r="I342" t="s">
        <v>5620</v>
      </c>
      <c r="J342" t="s">
        <v>49</v>
      </c>
      <c r="K342" t="s">
        <v>50</v>
      </c>
      <c r="L342" t="s">
        <v>89</v>
      </c>
      <c r="M342" s="3">
        <v>35761</v>
      </c>
      <c r="N342" t="s">
        <v>51</v>
      </c>
      <c r="O342">
        <v>8723</v>
      </c>
    </row>
    <row r="343" spans="1:15">
      <c r="A343" s="1">
        <v>45717</v>
      </c>
      <c r="B343" s="1">
        <v>46082</v>
      </c>
      <c r="C343" t="s">
        <v>4687</v>
      </c>
      <c r="D343" t="s">
        <v>633</v>
      </c>
      <c r="E343" t="s">
        <v>634</v>
      </c>
      <c r="F343" t="s">
        <v>14</v>
      </c>
      <c r="G343" t="s">
        <v>54</v>
      </c>
      <c r="H343" t="s">
        <v>55</v>
      </c>
      <c r="I343" t="s">
        <v>5620</v>
      </c>
      <c r="J343" t="s">
        <v>49</v>
      </c>
      <c r="K343" t="s">
        <v>50</v>
      </c>
      <c r="L343" t="s">
        <v>29</v>
      </c>
      <c r="M343" s="3">
        <v>18282</v>
      </c>
      <c r="N343" t="s">
        <v>51</v>
      </c>
      <c r="O343">
        <v>8242</v>
      </c>
    </row>
    <row r="344" spans="1:15">
      <c r="A344" s="1">
        <v>45717</v>
      </c>
      <c r="B344" s="1">
        <v>46082</v>
      </c>
      <c r="C344" t="s">
        <v>4608</v>
      </c>
      <c r="D344" t="s">
        <v>280</v>
      </c>
      <c r="E344" t="s">
        <v>635</v>
      </c>
      <c r="F344" t="s">
        <v>14</v>
      </c>
      <c r="G344" t="s">
        <v>32</v>
      </c>
      <c r="H344" t="s">
        <v>16</v>
      </c>
      <c r="I344" t="s">
        <v>5620</v>
      </c>
      <c r="J344" t="s">
        <v>282</v>
      </c>
      <c r="K344" t="s">
        <v>283</v>
      </c>
      <c r="L344" t="s">
        <v>20</v>
      </c>
      <c r="M344" s="3">
        <v>44380</v>
      </c>
      <c r="N344" t="s">
        <v>21</v>
      </c>
      <c r="O344">
        <v>10123</v>
      </c>
    </row>
    <row r="345" spans="1:15">
      <c r="A345" s="1">
        <v>45717</v>
      </c>
      <c r="B345" s="1">
        <v>46082</v>
      </c>
      <c r="C345" t="s">
        <v>4608</v>
      </c>
      <c r="D345" t="s">
        <v>280</v>
      </c>
      <c r="E345" t="s">
        <v>636</v>
      </c>
      <c r="F345" t="s">
        <v>39</v>
      </c>
      <c r="G345" t="s">
        <v>15</v>
      </c>
      <c r="H345" t="s">
        <v>16</v>
      </c>
      <c r="I345" t="s">
        <v>5620</v>
      </c>
      <c r="J345" t="s">
        <v>282</v>
      </c>
      <c r="K345" t="s">
        <v>283</v>
      </c>
      <c r="L345" t="s">
        <v>20</v>
      </c>
      <c r="M345" s="3">
        <v>1831</v>
      </c>
      <c r="N345" t="s">
        <v>21</v>
      </c>
      <c r="O345">
        <v>10123</v>
      </c>
    </row>
    <row r="346" spans="1:15">
      <c r="A346" s="1">
        <v>45717</v>
      </c>
      <c r="B346" s="1">
        <v>46082</v>
      </c>
      <c r="C346" t="s">
        <v>4608</v>
      </c>
      <c r="D346" t="s">
        <v>280</v>
      </c>
      <c r="E346" t="s">
        <v>637</v>
      </c>
      <c r="F346" t="s">
        <v>14</v>
      </c>
      <c r="G346" t="s">
        <v>661</v>
      </c>
      <c r="H346" t="s">
        <v>16</v>
      </c>
      <c r="I346" t="s">
        <v>5620</v>
      </c>
      <c r="J346" t="s">
        <v>282</v>
      </c>
      <c r="K346" t="s">
        <v>283</v>
      </c>
      <c r="L346" t="s">
        <v>23</v>
      </c>
      <c r="M346" s="3">
        <v>199565</v>
      </c>
      <c r="N346" t="s">
        <v>21</v>
      </c>
      <c r="O346">
        <v>10123</v>
      </c>
    </row>
    <row r="347" spans="1:15">
      <c r="A347" s="1">
        <v>45717</v>
      </c>
      <c r="B347" s="1">
        <v>46082</v>
      </c>
      <c r="C347" t="s">
        <v>4688</v>
      </c>
      <c r="D347" t="s">
        <v>638</v>
      </c>
      <c r="E347" t="s">
        <v>639</v>
      </c>
      <c r="F347" t="s">
        <v>14</v>
      </c>
      <c r="G347" t="s">
        <v>34</v>
      </c>
      <c r="H347" t="s">
        <v>16</v>
      </c>
      <c r="I347" t="s">
        <v>140</v>
      </c>
      <c r="J347" t="s">
        <v>103</v>
      </c>
      <c r="K347" t="s">
        <v>104</v>
      </c>
      <c r="L347" t="s">
        <v>83</v>
      </c>
      <c r="M347" s="3">
        <v>23501</v>
      </c>
      <c r="N347" t="s">
        <v>310</v>
      </c>
      <c r="O347">
        <v>23502</v>
      </c>
    </row>
    <row r="348" spans="1:15">
      <c r="A348" s="1">
        <v>45717</v>
      </c>
      <c r="B348" s="1">
        <v>46082</v>
      </c>
      <c r="C348" t="s">
        <v>4688</v>
      </c>
      <c r="D348" t="s">
        <v>638</v>
      </c>
      <c r="E348" t="s">
        <v>640</v>
      </c>
      <c r="F348" t="s">
        <v>14</v>
      </c>
      <c r="G348" t="s">
        <v>15</v>
      </c>
      <c r="H348" t="s">
        <v>16</v>
      </c>
      <c r="I348" t="s">
        <v>140</v>
      </c>
      <c r="J348" t="s">
        <v>103</v>
      </c>
      <c r="K348" t="s">
        <v>104</v>
      </c>
      <c r="L348" t="s">
        <v>20</v>
      </c>
      <c r="M348" s="3">
        <v>1392</v>
      </c>
      <c r="N348" t="s">
        <v>310</v>
      </c>
      <c r="O348">
        <v>23502</v>
      </c>
    </row>
    <row r="349" spans="1:15">
      <c r="A349" s="1">
        <v>45717</v>
      </c>
      <c r="B349" s="1">
        <v>46082</v>
      </c>
      <c r="C349" t="s">
        <v>4688</v>
      </c>
      <c r="D349" t="s">
        <v>638</v>
      </c>
      <c r="E349" t="s">
        <v>641</v>
      </c>
      <c r="F349" t="s">
        <v>14</v>
      </c>
      <c r="G349" t="s">
        <v>661</v>
      </c>
      <c r="H349" t="s">
        <v>16</v>
      </c>
      <c r="I349" t="s">
        <v>140</v>
      </c>
      <c r="J349" t="s">
        <v>103</v>
      </c>
      <c r="K349" t="s">
        <v>104</v>
      </c>
      <c r="L349" t="s">
        <v>83</v>
      </c>
      <c r="M349" s="3">
        <v>105716</v>
      </c>
      <c r="N349" t="s">
        <v>310</v>
      </c>
      <c r="O349">
        <v>23502</v>
      </c>
    </row>
    <row r="350" spans="1:15">
      <c r="A350" s="1">
        <v>45717</v>
      </c>
      <c r="B350" s="1">
        <v>46082</v>
      </c>
      <c r="C350" t="s">
        <v>4688</v>
      </c>
      <c r="D350" t="s">
        <v>638</v>
      </c>
      <c r="E350" t="s">
        <v>642</v>
      </c>
      <c r="F350" t="s">
        <v>14</v>
      </c>
      <c r="G350" t="s">
        <v>32</v>
      </c>
      <c r="H350" t="s">
        <v>16</v>
      </c>
      <c r="I350" t="s">
        <v>140</v>
      </c>
      <c r="J350" t="s">
        <v>103</v>
      </c>
      <c r="K350" t="s">
        <v>104</v>
      </c>
      <c r="L350" t="s">
        <v>20</v>
      </c>
      <c r="M350" s="3">
        <v>31360</v>
      </c>
      <c r="N350" t="s">
        <v>310</v>
      </c>
      <c r="O350">
        <v>23502</v>
      </c>
    </row>
    <row r="351" spans="1:15">
      <c r="A351" s="1">
        <v>45717</v>
      </c>
      <c r="B351" s="1">
        <v>46082</v>
      </c>
      <c r="C351" t="s">
        <v>4689</v>
      </c>
      <c r="D351" t="s">
        <v>643</v>
      </c>
      <c r="E351" t="s">
        <v>644</v>
      </c>
      <c r="F351" t="s">
        <v>14</v>
      </c>
      <c r="G351" t="s">
        <v>661</v>
      </c>
      <c r="H351" t="s">
        <v>16</v>
      </c>
      <c r="I351" t="s">
        <v>5657</v>
      </c>
      <c r="J351" t="s">
        <v>570</v>
      </c>
      <c r="K351" t="s">
        <v>571</v>
      </c>
      <c r="L351" t="s">
        <v>23</v>
      </c>
      <c r="M351" s="3">
        <v>48608</v>
      </c>
      <c r="N351" t="s">
        <v>125</v>
      </c>
      <c r="O351">
        <v>90249</v>
      </c>
    </row>
    <row r="352" spans="1:15">
      <c r="A352" s="1">
        <v>45717</v>
      </c>
      <c r="B352" s="1">
        <v>46082</v>
      </c>
      <c r="C352" t="s">
        <v>4689</v>
      </c>
      <c r="D352" t="s">
        <v>643</v>
      </c>
      <c r="E352" t="s">
        <v>645</v>
      </c>
      <c r="F352" t="s">
        <v>14</v>
      </c>
      <c r="G352" t="s">
        <v>32</v>
      </c>
      <c r="H352" t="s">
        <v>16</v>
      </c>
      <c r="I352" t="s">
        <v>5657</v>
      </c>
      <c r="J352" t="s">
        <v>570</v>
      </c>
      <c r="K352" t="s">
        <v>571</v>
      </c>
      <c r="L352" t="s">
        <v>20</v>
      </c>
      <c r="M352" s="3">
        <v>17922</v>
      </c>
      <c r="N352" t="s">
        <v>125</v>
      </c>
      <c r="O352">
        <v>90249</v>
      </c>
    </row>
    <row r="353" spans="1:15">
      <c r="A353" s="1">
        <v>45717</v>
      </c>
      <c r="B353" s="1">
        <v>46082</v>
      </c>
      <c r="C353" t="s">
        <v>4689</v>
      </c>
      <c r="D353" t="s">
        <v>643</v>
      </c>
      <c r="E353" t="s">
        <v>646</v>
      </c>
      <c r="F353" t="s">
        <v>14</v>
      </c>
      <c r="G353" t="s">
        <v>15</v>
      </c>
      <c r="H353" t="s">
        <v>16</v>
      </c>
      <c r="I353" t="s">
        <v>5657</v>
      </c>
      <c r="J353" t="s">
        <v>570</v>
      </c>
      <c r="K353" t="s">
        <v>571</v>
      </c>
      <c r="L353" t="s">
        <v>20</v>
      </c>
      <c r="M353" s="3">
        <v>4858</v>
      </c>
      <c r="N353" t="s">
        <v>125</v>
      </c>
      <c r="O353">
        <v>90249</v>
      </c>
    </row>
    <row r="354" spans="1:15">
      <c r="A354" s="1">
        <v>45717</v>
      </c>
      <c r="B354" s="1">
        <v>46082</v>
      </c>
      <c r="C354" t="s">
        <v>4690</v>
      </c>
      <c r="D354" t="s">
        <v>647</v>
      </c>
      <c r="E354" t="s">
        <v>648</v>
      </c>
      <c r="F354" t="s">
        <v>14</v>
      </c>
      <c r="G354" t="s">
        <v>15</v>
      </c>
      <c r="H354" t="s">
        <v>16</v>
      </c>
      <c r="I354" t="s">
        <v>304</v>
      </c>
      <c r="J354" t="s">
        <v>305</v>
      </c>
      <c r="K354" t="s">
        <v>306</v>
      </c>
      <c r="L354" t="s">
        <v>20</v>
      </c>
      <c r="M354" s="3">
        <v>3718</v>
      </c>
      <c r="N354" t="s">
        <v>21</v>
      </c>
      <c r="O354">
        <v>14624</v>
      </c>
    </row>
    <row r="355" spans="1:15">
      <c r="A355" s="1">
        <v>45717</v>
      </c>
      <c r="B355" s="1">
        <v>46082</v>
      </c>
      <c r="C355" t="s">
        <v>4690</v>
      </c>
      <c r="D355" t="s">
        <v>647</v>
      </c>
      <c r="E355" t="s">
        <v>649</v>
      </c>
      <c r="F355" t="s">
        <v>14</v>
      </c>
      <c r="G355" t="s">
        <v>32</v>
      </c>
      <c r="H355" t="s">
        <v>16</v>
      </c>
      <c r="I355" t="s">
        <v>304</v>
      </c>
      <c r="J355" t="s">
        <v>305</v>
      </c>
      <c r="K355" t="s">
        <v>306</v>
      </c>
      <c r="L355" t="s">
        <v>20</v>
      </c>
      <c r="M355" s="3">
        <v>16185</v>
      </c>
      <c r="N355" t="s">
        <v>21</v>
      </c>
      <c r="O355">
        <v>14624</v>
      </c>
    </row>
    <row r="356" spans="1:15">
      <c r="A356" s="1">
        <v>45717</v>
      </c>
      <c r="B356" s="1">
        <v>46082</v>
      </c>
      <c r="C356" t="s">
        <v>4690</v>
      </c>
      <c r="D356" t="s">
        <v>647</v>
      </c>
      <c r="E356" t="s">
        <v>650</v>
      </c>
      <c r="F356" t="s">
        <v>14</v>
      </c>
      <c r="G356" t="s">
        <v>661</v>
      </c>
      <c r="H356" t="s">
        <v>16</v>
      </c>
      <c r="I356" t="s">
        <v>304</v>
      </c>
      <c r="J356" t="s">
        <v>305</v>
      </c>
      <c r="K356" t="s">
        <v>306</v>
      </c>
      <c r="L356" t="s">
        <v>23</v>
      </c>
      <c r="M356" s="3">
        <v>115275</v>
      </c>
      <c r="N356" t="s">
        <v>21</v>
      </c>
      <c r="O356">
        <v>14624</v>
      </c>
    </row>
    <row r="357" spans="1:15">
      <c r="A357" s="1">
        <v>45717</v>
      </c>
      <c r="B357" s="1">
        <v>46082</v>
      </c>
      <c r="C357" t="s">
        <v>4691</v>
      </c>
      <c r="D357" t="s">
        <v>651</v>
      </c>
      <c r="E357" t="s">
        <v>652</v>
      </c>
      <c r="F357" t="s">
        <v>14</v>
      </c>
      <c r="G357" t="s">
        <v>15</v>
      </c>
      <c r="H357" t="s">
        <v>16</v>
      </c>
      <c r="I357" t="s">
        <v>77</v>
      </c>
      <c r="J357" t="s">
        <v>653</v>
      </c>
      <c r="K357" t="s">
        <v>654</v>
      </c>
      <c r="L357" t="s">
        <v>29</v>
      </c>
      <c r="M357" s="3">
        <v>6754</v>
      </c>
      <c r="N357" t="s">
        <v>90</v>
      </c>
      <c r="O357">
        <v>71111</v>
      </c>
    </row>
    <row r="358" spans="1:15">
      <c r="A358" s="1">
        <v>45717</v>
      </c>
      <c r="B358" s="1">
        <v>46082</v>
      </c>
      <c r="C358" t="s">
        <v>4691</v>
      </c>
      <c r="D358" t="s">
        <v>651</v>
      </c>
      <c r="E358" t="s">
        <v>655</v>
      </c>
      <c r="F358" t="s">
        <v>14</v>
      </c>
      <c r="G358" t="s">
        <v>661</v>
      </c>
      <c r="H358" t="s">
        <v>16</v>
      </c>
      <c r="I358" t="s">
        <v>77</v>
      </c>
      <c r="J358" t="s">
        <v>653</v>
      </c>
      <c r="K358" t="s">
        <v>654</v>
      </c>
      <c r="L358" t="s">
        <v>23</v>
      </c>
      <c r="M358" s="3">
        <v>37596</v>
      </c>
      <c r="N358" t="s">
        <v>90</v>
      </c>
      <c r="O358">
        <v>71111</v>
      </c>
    </row>
    <row r="359" spans="1:15">
      <c r="A359" s="1">
        <v>45717</v>
      </c>
      <c r="B359" s="1">
        <v>46082</v>
      </c>
      <c r="C359" t="s">
        <v>4691</v>
      </c>
      <c r="D359" t="s">
        <v>651</v>
      </c>
      <c r="E359" t="s">
        <v>656</v>
      </c>
      <c r="F359" t="s">
        <v>14</v>
      </c>
      <c r="G359" t="s">
        <v>32</v>
      </c>
      <c r="H359" t="s">
        <v>16</v>
      </c>
      <c r="I359" t="s">
        <v>77</v>
      </c>
      <c r="J359" t="s">
        <v>653</v>
      </c>
      <c r="K359" t="s">
        <v>654</v>
      </c>
      <c r="L359" t="s">
        <v>83</v>
      </c>
      <c r="M359" s="3">
        <v>5670</v>
      </c>
      <c r="N359" t="s">
        <v>90</v>
      </c>
      <c r="O359">
        <v>71111</v>
      </c>
    </row>
    <row r="360" spans="1:15">
      <c r="A360" s="1">
        <v>45717</v>
      </c>
      <c r="B360" s="1">
        <v>46082</v>
      </c>
      <c r="C360" t="s">
        <v>4692</v>
      </c>
      <c r="D360" t="s">
        <v>657</v>
      </c>
      <c r="E360" t="s">
        <v>658</v>
      </c>
      <c r="F360" t="s">
        <v>14</v>
      </c>
      <c r="G360" t="s">
        <v>15</v>
      </c>
      <c r="H360" t="s">
        <v>16</v>
      </c>
      <c r="I360" t="s">
        <v>26</v>
      </c>
      <c r="J360" t="s">
        <v>165</v>
      </c>
      <c r="K360" t="s">
        <v>166</v>
      </c>
      <c r="L360" t="s">
        <v>29</v>
      </c>
      <c r="M360" s="3">
        <v>1593</v>
      </c>
      <c r="N360" t="s">
        <v>190</v>
      </c>
      <c r="O360">
        <v>28804</v>
      </c>
    </row>
    <row r="361" spans="1:15">
      <c r="A361" s="1">
        <v>45717</v>
      </c>
      <c r="B361" s="1">
        <v>46082</v>
      </c>
      <c r="C361" t="s">
        <v>4692</v>
      </c>
      <c r="D361" t="s">
        <v>657</v>
      </c>
      <c r="E361" t="s">
        <v>659</v>
      </c>
      <c r="F361" t="s">
        <v>39</v>
      </c>
      <c r="G361" t="s">
        <v>661</v>
      </c>
      <c r="H361" t="s">
        <v>16</v>
      </c>
      <c r="I361" t="s">
        <v>26</v>
      </c>
      <c r="J361" t="s">
        <v>165</v>
      </c>
      <c r="K361" t="s">
        <v>166</v>
      </c>
      <c r="L361" t="s">
        <v>23</v>
      </c>
      <c r="M361" s="3">
        <v>9760</v>
      </c>
      <c r="N361" t="s">
        <v>190</v>
      </c>
      <c r="O361">
        <v>28804</v>
      </c>
    </row>
    <row r="362" spans="1:15">
      <c r="A362" s="1">
        <v>45717</v>
      </c>
      <c r="B362" s="1">
        <v>46082</v>
      </c>
      <c r="C362" t="s">
        <v>4692</v>
      </c>
      <c r="D362" t="s">
        <v>657</v>
      </c>
      <c r="E362" t="s">
        <v>660</v>
      </c>
      <c r="F362" t="s">
        <v>14</v>
      </c>
      <c r="G362" t="s">
        <v>32</v>
      </c>
      <c r="H362" t="s">
        <v>16</v>
      </c>
      <c r="I362" t="s">
        <v>26</v>
      </c>
      <c r="J362" t="s">
        <v>165</v>
      </c>
      <c r="K362" t="s">
        <v>166</v>
      </c>
      <c r="L362" t="s">
        <v>20</v>
      </c>
      <c r="M362" s="3">
        <v>24917</v>
      </c>
      <c r="N362" t="s">
        <v>190</v>
      </c>
      <c r="O362">
        <v>28804</v>
      </c>
    </row>
    <row r="363" spans="1:15">
      <c r="A363" s="1">
        <v>45717</v>
      </c>
      <c r="B363" s="1">
        <v>46082</v>
      </c>
      <c r="C363" t="s">
        <v>4692</v>
      </c>
      <c r="D363" t="s">
        <v>657</v>
      </c>
      <c r="E363" t="s">
        <v>659</v>
      </c>
      <c r="F363" t="s">
        <v>14</v>
      </c>
      <c r="G363" t="s">
        <v>661</v>
      </c>
      <c r="H363" t="s">
        <v>16</v>
      </c>
      <c r="I363" t="s">
        <v>26</v>
      </c>
      <c r="J363" t="s">
        <v>165</v>
      </c>
      <c r="K363" t="s">
        <v>166</v>
      </c>
      <c r="L363" t="s">
        <v>23</v>
      </c>
      <c r="M363" s="3">
        <v>23813</v>
      </c>
      <c r="N363" t="s">
        <v>190</v>
      </c>
      <c r="O363">
        <v>28804</v>
      </c>
    </row>
    <row r="364" spans="1:15">
      <c r="A364" s="1">
        <v>45717</v>
      </c>
      <c r="B364" s="1">
        <v>46082</v>
      </c>
      <c r="C364" t="s">
        <v>4692</v>
      </c>
      <c r="D364" t="s">
        <v>657</v>
      </c>
      <c r="E364" t="s">
        <v>662</v>
      </c>
      <c r="F364" t="s">
        <v>39</v>
      </c>
      <c r="G364" t="s">
        <v>34</v>
      </c>
      <c r="H364" t="s">
        <v>16</v>
      </c>
      <c r="I364" t="s">
        <v>26</v>
      </c>
      <c r="J364" t="s">
        <v>165</v>
      </c>
      <c r="K364" t="s">
        <v>166</v>
      </c>
      <c r="L364" t="s">
        <v>83</v>
      </c>
      <c r="M364" s="3">
        <v>11194</v>
      </c>
      <c r="N364" t="s">
        <v>190</v>
      </c>
      <c r="O364">
        <v>28804</v>
      </c>
    </row>
    <row r="365" spans="1:15">
      <c r="A365" s="1">
        <v>45718</v>
      </c>
      <c r="B365" s="1">
        <v>46083</v>
      </c>
      <c r="C365" t="s">
        <v>4693</v>
      </c>
      <c r="D365" t="s">
        <v>663</v>
      </c>
      <c r="E365" t="s">
        <v>664</v>
      </c>
      <c r="F365" t="s">
        <v>14</v>
      </c>
      <c r="G365" t="s">
        <v>15</v>
      </c>
      <c r="H365" t="s">
        <v>16</v>
      </c>
      <c r="I365" t="s">
        <v>5619</v>
      </c>
      <c r="J365" t="s">
        <v>174</v>
      </c>
      <c r="K365" t="s">
        <v>175</v>
      </c>
      <c r="L365" t="s">
        <v>20</v>
      </c>
      <c r="M365" s="3">
        <v>3914</v>
      </c>
      <c r="N365" t="s">
        <v>21</v>
      </c>
      <c r="O365">
        <v>11375</v>
      </c>
    </row>
    <row r="366" spans="1:15">
      <c r="A366" s="1">
        <v>45718</v>
      </c>
      <c r="B366" s="1">
        <v>46083</v>
      </c>
      <c r="C366" t="s">
        <v>4693</v>
      </c>
      <c r="D366" t="s">
        <v>663</v>
      </c>
      <c r="E366" t="s">
        <v>665</v>
      </c>
      <c r="F366" t="s">
        <v>14</v>
      </c>
      <c r="G366" t="s">
        <v>32</v>
      </c>
      <c r="H366" t="s">
        <v>16</v>
      </c>
      <c r="I366" t="s">
        <v>5619</v>
      </c>
      <c r="J366" t="s">
        <v>174</v>
      </c>
      <c r="K366" t="s">
        <v>175</v>
      </c>
      <c r="L366" t="s">
        <v>20</v>
      </c>
      <c r="M366" s="3">
        <v>8495</v>
      </c>
      <c r="N366" t="s">
        <v>21</v>
      </c>
      <c r="O366">
        <v>11375</v>
      </c>
    </row>
    <row r="367" spans="1:15">
      <c r="A367" s="1">
        <v>45718</v>
      </c>
      <c r="B367" s="1">
        <v>46083</v>
      </c>
      <c r="C367" t="s">
        <v>4693</v>
      </c>
      <c r="D367" t="s">
        <v>663</v>
      </c>
      <c r="E367" t="s">
        <v>666</v>
      </c>
      <c r="F367" t="s">
        <v>14</v>
      </c>
      <c r="G367" t="s">
        <v>661</v>
      </c>
      <c r="H367" t="s">
        <v>16</v>
      </c>
      <c r="I367" t="s">
        <v>5619</v>
      </c>
      <c r="J367" t="s">
        <v>174</v>
      </c>
      <c r="K367" t="s">
        <v>175</v>
      </c>
      <c r="L367" t="s">
        <v>23</v>
      </c>
      <c r="M367" s="3">
        <v>21918</v>
      </c>
      <c r="N367" t="s">
        <v>21</v>
      </c>
      <c r="O367">
        <v>11375</v>
      </c>
    </row>
    <row r="368" spans="1:15">
      <c r="A368" s="1">
        <v>45718</v>
      </c>
      <c r="B368" s="1">
        <v>46083</v>
      </c>
      <c r="C368" t="s">
        <v>4694</v>
      </c>
      <c r="D368" t="s">
        <v>667</v>
      </c>
      <c r="E368" t="s">
        <v>668</v>
      </c>
      <c r="F368" t="s">
        <v>14</v>
      </c>
      <c r="G368" t="s">
        <v>54</v>
      </c>
      <c r="H368" t="s">
        <v>55</v>
      </c>
      <c r="I368" t="s">
        <v>5620</v>
      </c>
      <c r="J368" t="s">
        <v>78</v>
      </c>
      <c r="K368" t="s">
        <v>79</v>
      </c>
      <c r="L368" t="s">
        <v>23</v>
      </c>
      <c r="M368" s="3">
        <v>36426</v>
      </c>
      <c r="N368" t="s">
        <v>203</v>
      </c>
      <c r="O368">
        <v>60120</v>
      </c>
    </row>
    <row r="369" spans="1:15">
      <c r="A369" s="1">
        <v>45718</v>
      </c>
      <c r="B369" s="1">
        <v>46083</v>
      </c>
      <c r="C369" t="s">
        <v>4695</v>
      </c>
      <c r="D369" t="s">
        <v>669</v>
      </c>
      <c r="E369" t="s">
        <v>670</v>
      </c>
      <c r="F369" t="s">
        <v>39</v>
      </c>
      <c r="G369" t="s">
        <v>15</v>
      </c>
      <c r="H369" t="s">
        <v>16</v>
      </c>
      <c r="I369" t="s">
        <v>64</v>
      </c>
      <c r="J369" t="s">
        <v>96</v>
      </c>
      <c r="K369" t="s">
        <v>97</v>
      </c>
      <c r="L369" t="s">
        <v>20</v>
      </c>
      <c r="M369" s="3">
        <v>1442</v>
      </c>
      <c r="N369" t="s">
        <v>43</v>
      </c>
      <c r="O369">
        <v>33179</v>
      </c>
    </row>
    <row r="370" spans="1:15">
      <c r="A370" s="1">
        <v>45718</v>
      </c>
      <c r="B370" s="1">
        <v>46083</v>
      </c>
      <c r="C370" t="s">
        <v>4695</v>
      </c>
      <c r="D370" t="s">
        <v>669</v>
      </c>
      <c r="E370" t="s">
        <v>671</v>
      </c>
      <c r="F370" t="s">
        <v>39</v>
      </c>
      <c r="G370" t="s">
        <v>32</v>
      </c>
      <c r="H370" t="s">
        <v>16</v>
      </c>
      <c r="I370" t="s">
        <v>64</v>
      </c>
      <c r="J370" t="s">
        <v>96</v>
      </c>
      <c r="K370" t="s">
        <v>97</v>
      </c>
      <c r="L370" t="s">
        <v>20</v>
      </c>
      <c r="M370" s="3">
        <v>1307</v>
      </c>
      <c r="N370" t="s">
        <v>43</v>
      </c>
      <c r="O370">
        <v>33179</v>
      </c>
    </row>
    <row r="371" spans="1:15">
      <c r="A371" s="1">
        <v>45718</v>
      </c>
      <c r="B371" s="1">
        <v>46083</v>
      </c>
      <c r="C371" t="s">
        <v>4695</v>
      </c>
      <c r="D371" t="s">
        <v>669</v>
      </c>
      <c r="E371" t="s">
        <v>672</v>
      </c>
      <c r="F371" t="s">
        <v>39</v>
      </c>
      <c r="G371" t="s">
        <v>661</v>
      </c>
      <c r="H371" t="s">
        <v>16</v>
      </c>
      <c r="I371" t="s">
        <v>64</v>
      </c>
      <c r="J371" t="s">
        <v>96</v>
      </c>
      <c r="K371" t="s">
        <v>97</v>
      </c>
      <c r="L371" t="s">
        <v>23</v>
      </c>
      <c r="M371" s="3">
        <v>19220</v>
      </c>
      <c r="N371" t="s">
        <v>43</v>
      </c>
      <c r="O371">
        <v>33179</v>
      </c>
    </row>
    <row r="372" spans="1:15">
      <c r="A372" s="1">
        <v>45719</v>
      </c>
      <c r="B372" s="1">
        <v>46084</v>
      </c>
      <c r="C372" t="s">
        <v>4696</v>
      </c>
      <c r="D372" t="s">
        <v>673</v>
      </c>
      <c r="E372" t="s">
        <v>674</v>
      </c>
      <c r="F372" t="s">
        <v>14</v>
      </c>
      <c r="G372" t="s">
        <v>661</v>
      </c>
      <c r="H372" t="s">
        <v>16</v>
      </c>
      <c r="I372" t="s">
        <v>64</v>
      </c>
      <c r="J372" t="s">
        <v>103</v>
      </c>
      <c r="K372" t="s">
        <v>104</v>
      </c>
      <c r="L372" t="s">
        <v>23</v>
      </c>
      <c r="M372" s="3">
        <v>32138</v>
      </c>
      <c r="N372" t="s">
        <v>310</v>
      </c>
      <c r="O372">
        <v>23502</v>
      </c>
    </row>
    <row r="373" spans="1:15">
      <c r="A373" s="1">
        <v>45719</v>
      </c>
      <c r="B373" s="1">
        <v>46084</v>
      </c>
      <c r="C373" t="s">
        <v>4696</v>
      </c>
      <c r="D373" t="s">
        <v>673</v>
      </c>
      <c r="E373" t="s">
        <v>675</v>
      </c>
      <c r="F373" t="s">
        <v>14</v>
      </c>
      <c r="G373" t="s">
        <v>32</v>
      </c>
      <c r="H373" t="s">
        <v>16</v>
      </c>
      <c r="I373" t="s">
        <v>64</v>
      </c>
      <c r="J373" t="s">
        <v>103</v>
      </c>
      <c r="K373" t="s">
        <v>104</v>
      </c>
      <c r="L373" t="s">
        <v>20</v>
      </c>
      <c r="M373" s="3">
        <v>36007</v>
      </c>
      <c r="N373" t="s">
        <v>310</v>
      </c>
      <c r="O373">
        <v>23502</v>
      </c>
    </row>
    <row r="374" spans="1:15">
      <c r="A374" s="1">
        <v>45719</v>
      </c>
      <c r="B374" s="1">
        <v>46084</v>
      </c>
      <c r="C374" t="s">
        <v>4696</v>
      </c>
      <c r="D374" t="s">
        <v>673</v>
      </c>
      <c r="E374" t="s">
        <v>676</v>
      </c>
      <c r="F374" t="s">
        <v>14</v>
      </c>
      <c r="G374" t="s">
        <v>15</v>
      </c>
      <c r="H374" t="s">
        <v>16</v>
      </c>
      <c r="I374" t="s">
        <v>64</v>
      </c>
      <c r="J374" t="s">
        <v>103</v>
      </c>
      <c r="K374" t="s">
        <v>104</v>
      </c>
      <c r="L374" t="s">
        <v>20</v>
      </c>
      <c r="M374" s="3">
        <v>1300</v>
      </c>
      <c r="N374" t="s">
        <v>310</v>
      </c>
      <c r="O374">
        <v>23502</v>
      </c>
    </row>
    <row r="375" spans="1:15">
      <c r="A375" s="1">
        <v>45719</v>
      </c>
      <c r="B375" s="1">
        <v>46084</v>
      </c>
      <c r="C375" t="s">
        <v>4697</v>
      </c>
      <c r="D375" t="s">
        <v>677</v>
      </c>
      <c r="E375" t="s">
        <v>678</v>
      </c>
      <c r="F375" t="s">
        <v>39</v>
      </c>
      <c r="G375" t="s">
        <v>15</v>
      </c>
      <c r="H375" t="s">
        <v>16</v>
      </c>
      <c r="I375" t="s">
        <v>48</v>
      </c>
      <c r="J375" t="s">
        <v>528</v>
      </c>
      <c r="K375" t="s">
        <v>529</v>
      </c>
      <c r="L375" t="s">
        <v>20</v>
      </c>
      <c r="M375" s="3">
        <v>5275</v>
      </c>
      <c r="N375" t="s">
        <v>590</v>
      </c>
      <c r="O375">
        <v>97071</v>
      </c>
    </row>
    <row r="376" spans="1:15">
      <c r="A376" s="1">
        <v>45719</v>
      </c>
      <c r="B376" s="1">
        <v>46084</v>
      </c>
      <c r="C376" t="s">
        <v>4697</v>
      </c>
      <c r="D376" t="s">
        <v>677</v>
      </c>
      <c r="E376" t="s">
        <v>679</v>
      </c>
      <c r="F376" t="s">
        <v>39</v>
      </c>
      <c r="G376" t="s">
        <v>32</v>
      </c>
      <c r="H376" t="s">
        <v>16</v>
      </c>
      <c r="I376" t="s">
        <v>48</v>
      </c>
      <c r="J376" t="s">
        <v>528</v>
      </c>
      <c r="K376" t="s">
        <v>529</v>
      </c>
      <c r="L376" t="s">
        <v>83</v>
      </c>
      <c r="M376" s="3">
        <v>31581</v>
      </c>
      <c r="N376" t="s">
        <v>590</v>
      </c>
      <c r="O376">
        <v>97071</v>
      </c>
    </row>
    <row r="377" spans="1:15">
      <c r="A377" s="1">
        <v>45719</v>
      </c>
      <c r="B377" s="1">
        <v>46084</v>
      </c>
      <c r="C377" t="s">
        <v>4697</v>
      </c>
      <c r="D377" t="s">
        <v>677</v>
      </c>
      <c r="E377" t="s">
        <v>680</v>
      </c>
      <c r="F377" t="s">
        <v>39</v>
      </c>
      <c r="G377" t="s">
        <v>661</v>
      </c>
      <c r="H377" t="s">
        <v>16</v>
      </c>
      <c r="I377" t="s">
        <v>48</v>
      </c>
      <c r="J377" t="s">
        <v>528</v>
      </c>
      <c r="K377" t="s">
        <v>529</v>
      </c>
      <c r="L377" t="s">
        <v>23</v>
      </c>
      <c r="M377" s="3">
        <v>68096</v>
      </c>
      <c r="N377" t="s">
        <v>590</v>
      </c>
      <c r="O377">
        <v>97071</v>
      </c>
    </row>
    <row r="378" spans="1:15">
      <c r="A378" s="1">
        <v>45721</v>
      </c>
      <c r="B378" s="1">
        <v>46086</v>
      </c>
      <c r="C378" t="s">
        <v>4698</v>
      </c>
      <c r="D378" t="s">
        <v>681</v>
      </c>
      <c r="E378" t="s">
        <v>682</v>
      </c>
      <c r="F378" t="s">
        <v>14</v>
      </c>
      <c r="G378" t="s">
        <v>661</v>
      </c>
      <c r="H378" t="s">
        <v>16</v>
      </c>
      <c r="I378" t="s">
        <v>5657</v>
      </c>
      <c r="J378" t="s">
        <v>683</v>
      </c>
      <c r="K378" t="s">
        <v>684</v>
      </c>
      <c r="L378" t="s">
        <v>89</v>
      </c>
      <c r="M378" s="3">
        <v>23384</v>
      </c>
      <c r="N378" t="s">
        <v>61</v>
      </c>
      <c r="O378">
        <v>1267</v>
      </c>
    </row>
    <row r="379" spans="1:15">
      <c r="A379" s="1">
        <v>45721</v>
      </c>
      <c r="B379" s="1">
        <v>46086</v>
      </c>
      <c r="C379" t="s">
        <v>4698</v>
      </c>
      <c r="D379" t="s">
        <v>681</v>
      </c>
      <c r="E379" t="s">
        <v>685</v>
      </c>
      <c r="F379" t="s">
        <v>14</v>
      </c>
      <c r="G379" t="s">
        <v>34</v>
      </c>
      <c r="H379" t="s">
        <v>16</v>
      </c>
      <c r="I379" t="s">
        <v>5657</v>
      </c>
      <c r="J379" t="s">
        <v>683</v>
      </c>
      <c r="K379" t="s">
        <v>684</v>
      </c>
      <c r="L379" t="s">
        <v>83</v>
      </c>
      <c r="M379" s="3">
        <v>6605</v>
      </c>
      <c r="N379" t="s">
        <v>61</v>
      </c>
      <c r="O379">
        <v>2111</v>
      </c>
    </row>
    <row r="380" spans="1:15">
      <c r="A380" s="1">
        <v>45721</v>
      </c>
      <c r="B380" s="1">
        <v>46086</v>
      </c>
      <c r="C380" t="s">
        <v>4698</v>
      </c>
      <c r="D380" t="s">
        <v>681</v>
      </c>
      <c r="E380" t="s">
        <v>686</v>
      </c>
      <c r="F380" t="s">
        <v>14</v>
      </c>
      <c r="G380" t="s">
        <v>15</v>
      </c>
      <c r="H380" t="s">
        <v>16</v>
      </c>
      <c r="I380" t="s">
        <v>5657</v>
      </c>
      <c r="J380" t="s">
        <v>683</v>
      </c>
      <c r="K380" t="s">
        <v>684</v>
      </c>
      <c r="L380" t="s">
        <v>20</v>
      </c>
      <c r="M380" s="3">
        <v>6574</v>
      </c>
      <c r="N380" t="s">
        <v>61</v>
      </c>
      <c r="O380">
        <v>2108</v>
      </c>
    </row>
    <row r="381" spans="1:15">
      <c r="A381" s="1">
        <v>45721</v>
      </c>
      <c r="B381" s="1">
        <v>46086</v>
      </c>
      <c r="C381" t="s">
        <v>4699</v>
      </c>
      <c r="D381" t="s">
        <v>687</v>
      </c>
      <c r="E381" t="s">
        <v>688</v>
      </c>
      <c r="F381" t="s">
        <v>14</v>
      </c>
      <c r="G381" t="s">
        <v>32</v>
      </c>
      <c r="H381" t="s">
        <v>16</v>
      </c>
      <c r="I381" t="s">
        <v>5620</v>
      </c>
      <c r="J381" t="s">
        <v>375</v>
      </c>
      <c r="K381" t="s">
        <v>376</v>
      </c>
      <c r="L381" t="s">
        <v>83</v>
      </c>
      <c r="M381" s="3">
        <v>8639</v>
      </c>
      <c r="N381" t="s">
        <v>225</v>
      </c>
      <c r="O381">
        <v>78602</v>
      </c>
    </row>
    <row r="382" spans="1:15">
      <c r="A382" s="1">
        <v>45721</v>
      </c>
      <c r="B382" s="1">
        <v>46086</v>
      </c>
      <c r="C382" t="s">
        <v>4699</v>
      </c>
      <c r="D382" t="s">
        <v>687</v>
      </c>
      <c r="E382" t="s">
        <v>689</v>
      </c>
      <c r="F382" t="s">
        <v>14</v>
      </c>
      <c r="G382" t="s">
        <v>15</v>
      </c>
      <c r="H382" t="s">
        <v>16</v>
      </c>
      <c r="I382" t="s">
        <v>5620</v>
      </c>
      <c r="J382" t="s">
        <v>375</v>
      </c>
      <c r="K382" t="s">
        <v>376</v>
      </c>
      <c r="L382" t="s">
        <v>29</v>
      </c>
      <c r="M382" s="3">
        <v>1379</v>
      </c>
      <c r="N382" t="s">
        <v>225</v>
      </c>
      <c r="O382">
        <v>78602</v>
      </c>
    </row>
    <row r="383" spans="1:15">
      <c r="A383" s="1">
        <v>45721</v>
      </c>
      <c r="B383" s="1">
        <v>46086</v>
      </c>
      <c r="C383" t="s">
        <v>4699</v>
      </c>
      <c r="D383" t="s">
        <v>687</v>
      </c>
      <c r="E383" t="s">
        <v>690</v>
      </c>
      <c r="F383" t="s">
        <v>14</v>
      </c>
      <c r="G383" t="s">
        <v>661</v>
      </c>
      <c r="H383" t="s">
        <v>16</v>
      </c>
      <c r="I383" t="s">
        <v>5620</v>
      </c>
      <c r="J383" t="s">
        <v>375</v>
      </c>
      <c r="K383" t="s">
        <v>376</v>
      </c>
      <c r="L383" t="s">
        <v>23</v>
      </c>
      <c r="M383" s="3">
        <v>8446</v>
      </c>
      <c r="N383" t="s">
        <v>225</v>
      </c>
      <c r="O383">
        <v>78602</v>
      </c>
    </row>
    <row r="384" spans="1:15">
      <c r="A384" s="1">
        <v>45721</v>
      </c>
      <c r="B384" s="1">
        <v>46086</v>
      </c>
      <c r="C384" t="s">
        <v>4700</v>
      </c>
      <c r="D384" t="s">
        <v>691</v>
      </c>
      <c r="E384" t="s">
        <v>692</v>
      </c>
      <c r="F384" t="s">
        <v>14</v>
      </c>
      <c r="G384" t="s">
        <v>54</v>
      </c>
      <c r="H384" t="s">
        <v>55</v>
      </c>
      <c r="I384" t="s">
        <v>77</v>
      </c>
      <c r="J384" t="s">
        <v>78</v>
      </c>
      <c r="K384" t="s">
        <v>79</v>
      </c>
      <c r="L384" t="s">
        <v>29</v>
      </c>
      <c r="M384" s="3">
        <v>57043</v>
      </c>
      <c r="N384" t="s">
        <v>51</v>
      </c>
      <c r="O384">
        <v>79242</v>
      </c>
    </row>
    <row r="385" spans="1:15">
      <c r="A385" s="1">
        <v>45721</v>
      </c>
      <c r="B385" s="1">
        <v>46086</v>
      </c>
      <c r="C385" t="s">
        <v>4701</v>
      </c>
      <c r="D385" t="s">
        <v>693</v>
      </c>
      <c r="E385" t="s">
        <v>694</v>
      </c>
      <c r="F385" t="s">
        <v>39</v>
      </c>
      <c r="G385" t="s">
        <v>34</v>
      </c>
      <c r="H385" t="s">
        <v>16</v>
      </c>
      <c r="I385" t="s">
        <v>64</v>
      </c>
      <c r="J385" t="s">
        <v>695</v>
      </c>
      <c r="K385" t="s">
        <v>696</v>
      </c>
      <c r="L385" t="s">
        <v>83</v>
      </c>
      <c r="M385" s="3">
        <v>14747</v>
      </c>
      <c r="N385" t="s">
        <v>590</v>
      </c>
      <c r="O385">
        <v>97850</v>
      </c>
    </row>
    <row r="386" spans="1:15">
      <c r="A386" s="1">
        <v>45721</v>
      </c>
      <c r="B386" s="1">
        <v>46086</v>
      </c>
      <c r="C386" t="s">
        <v>4701</v>
      </c>
      <c r="D386" t="s">
        <v>693</v>
      </c>
      <c r="E386" t="s">
        <v>697</v>
      </c>
      <c r="F386" t="s">
        <v>39</v>
      </c>
      <c r="G386" t="s">
        <v>32</v>
      </c>
      <c r="H386" t="s">
        <v>16</v>
      </c>
      <c r="I386" t="s">
        <v>64</v>
      </c>
      <c r="J386" t="s">
        <v>695</v>
      </c>
      <c r="K386" t="s">
        <v>696</v>
      </c>
      <c r="L386" t="s">
        <v>20</v>
      </c>
      <c r="M386" s="3">
        <v>16192</v>
      </c>
      <c r="N386" t="s">
        <v>590</v>
      </c>
      <c r="O386">
        <v>97850</v>
      </c>
    </row>
    <row r="387" spans="1:15">
      <c r="A387" s="1">
        <v>45721</v>
      </c>
      <c r="B387" s="1">
        <v>46086</v>
      </c>
      <c r="C387" t="s">
        <v>4701</v>
      </c>
      <c r="D387" t="s">
        <v>693</v>
      </c>
      <c r="E387" t="s">
        <v>698</v>
      </c>
      <c r="F387" t="s">
        <v>39</v>
      </c>
      <c r="G387" t="s">
        <v>15</v>
      </c>
      <c r="H387" t="s">
        <v>16</v>
      </c>
      <c r="I387" t="s">
        <v>64</v>
      </c>
      <c r="J387" t="s">
        <v>695</v>
      </c>
      <c r="K387" t="s">
        <v>696</v>
      </c>
      <c r="L387" t="s">
        <v>20</v>
      </c>
      <c r="M387" s="3">
        <v>2160</v>
      </c>
      <c r="N387" t="s">
        <v>590</v>
      </c>
      <c r="O387">
        <v>97850</v>
      </c>
    </row>
    <row r="388" spans="1:15">
      <c r="A388" s="1">
        <v>45721</v>
      </c>
      <c r="B388" s="1">
        <v>46086</v>
      </c>
      <c r="C388" t="s">
        <v>4701</v>
      </c>
      <c r="D388" t="s">
        <v>693</v>
      </c>
      <c r="E388" t="s">
        <v>699</v>
      </c>
      <c r="F388" t="s">
        <v>39</v>
      </c>
      <c r="G388" t="s">
        <v>661</v>
      </c>
      <c r="H388" t="s">
        <v>16</v>
      </c>
      <c r="I388" t="s">
        <v>64</v>
      </c>
      <c r="J388" t="s">
        <v>695</v>
      </c>
      <c r="K388" t="s">
        <v>696</v>
      </c>
      <c r="L388" t="s">
        <v>23</v>
      </c>
      <c r="M388" s="3">
        <v>26763</v>
      </c>
      <c r="N388" t="s">
        <v>590</v>
      </c>
      <c r="O388">
        <v>97850</v>
      </c>
    </row>
    <row r="389" spans="1:15">
      <c r="A389" s="1">
        <v>45722</v>
      </c>
      <c r="B389" s="1">
        <v>46087</v>
      </c>
      <c r="C389" t="s">
        <v>4702</v>
      </c>
      <c r="D389" t="s">
        <v>700</v>
      </c>
      <c r="E389" t="s">
        <v>701</v>
      </c>
      <c r="F389" t="s">
        <v>39</v>
      </c>
      <c r="G389" t="s">
        <v>15</v>
      </c>
      <c r="H389" t="s">
        <v>16</v>
      </c>
      <c r="I389" t="s">
        <v>64</v>
      </c>
      <c r="J389" t="s">
        <v>96</v>
      </c>
      <c r="K389" t="s">
        <v>97</v>
      </c>
      <c r="L389" t="s">
        <v>20</v>
      </c>
      <c r="M389" s="3">
        <v>1409</v>
      </c>
      <c r="N389" t="s">
        <v>203</v>
      </c>
      <c r="O389">
        <v>60076</v>
      </c>
    </row>
    <row r="390" spans="1:15">
      <c r="A390" s="1">
        <v>45722</v>
      </c>
      <c r="B390" s="1">
        <v>46087</v>
      </c>
      <c r="C390" t="s">
        <v>4702</v>
      </c>
      <c r="D390" t="s">
        <v>700</v>
      </c>
      <c r="E390" t="s">
        <v>702</v>
      </c>
      <c r="F390" t="s">
        <v>39</v>
      </c>
      <c r="G390" t="s">
        <v>32</v>
      </c>
      <c r="H390" t="s">
        <v>16</v>
      </c>
      <c r="I390" t="s">
        <v>64</v>
      </c>
      <c r="J390" t="s">
        <v>96</v>
      </c>
      <c r="K390" t="s">
        <v>97</v>
      </c>
      <c r="L390" t="s">
        <v>20</v>
      </c>
      <c r="M390" s="3">
        <v>1543</v>
      </c>
      <c r="N390" t="s">
        <v>203</v>
      </c>
      <c r="O390">
        <v>60076</v>
      </c>
    </row>
    <row r="391" spans="1:15">
      <c r="A391" s="1">
        <v>45722</v>
      </c>
      <c r="B391" s="1">
        <v>46087</v>
      </c>
      <c r="C391" t="s">
        <v>4702</v>
      </c>
      <c r="D391" t="s">
        <v>700</v>
      </c>
      <c r="E391" t="s">
        <v>703</v>
      </c>
      <c r="F391" t="s">
        <v>39</v>
      </c>
      <c r="G391" t="s">
        <v>661</v>
      </c>
      <c r="H391" t="s">
        <v>16</v>
      </c>
      <c r="I391" t="s">
        <v>64</v>
      </c>
      <c r="J391" t="s">
        <v>96</v>
      </c>
      <c r="K391" t="s">
        <v>97</v>
      </c>
      <c r="L391" t="s">
        <v>23</v>
      </c>
      <c r="M391" s="3">
        <v>23037</v>
      </c>
      <c r="N391" t="s">
        <v>203</v>
      </c>
      <c r="O391">
        <v>60076</v>
      </c>
    </row>
    <row r="392" spans="1:15">
      <c r="A392" s="1">
        <v>45722</v>
      </c>
      <c r="B392" s="1">
        <v>46087</v>
      </c>
      <c r="C392" t="s">
        <v>4703</v>
      </c>
      <c r="D392" t="s">
        <v>704</v>
      </c>
      <c r="E392" t="s">
        <v>705</v>
      </c>
      <c r="F392" t="s">
        <v>14</v>
      </c>
      <c r="G392" t="s">
        <v>661</v>
      </c>
      <c r="H392" t="s">
        <v>16</v>
      </c>
      <c r="I392" t="s">
        <v>48</v>
      </c>
      <c r="J392" t="s">
        <v>706</v>
      </c>
      <c r="K392" t="s">
        <v>707</v>
      </c>
      <c r="L392" t="s">
        <v>89</v>
      </c>
      <c r="M392" s="3">
        <v>50912</v>
      </c>
      <c r="N392" t="s">
        <v>21</v>
      </c>
      <c r="O392">
        <v>14608</v>
      </c>
    </row>
    <row r="393" spans="1:15">
      <c r="A393" s="1">
        <v>45722</v>
      </c>
      <c r="B393" s="1">
        <v>46087</v>
      </c>
      <c r="C393" t="s">
        <v>4703</v>
      </c>
      <c r="D393" t="s">
        <v>704</v>
      </c>
      <c r="E393" t="s">
        <v>708</v>
      </c>
      <c r="F393" t="s">
        <v>14</v>
      </c>
      <c r="G393" t="s">
        <v>15</v>
      </c>
      <c r="H393" t="s">
        <v>16</v>
      </c>
      <c r="I393" t="s">
        <v>48</v>
      </c>
      <c r="J393" t="s">
        <v>706</v>
      </c>
      <c r="K393" t="s">
        <v>707</v>
      </c>
      <c r="L393" t="s">
        <v>20</v>
      </c>
      <c r="M393" s="3">
        <v>5903</v>
      </c>
      <c r="N393" t="s">
        <v>21</v>
      </c>
      <c r="O393">
        <v>14608</v>
      </c>
    </row>
    <row r="394" spans="1:15">
      <c r="A394" s="1">
        <v>45722</v>
      </c>
      <c r="B394" s="1">
        <v>46087</v>
      </c>
      <c r="C394" t="s">
        <v>4703</v>
      </c>
      <c r="D394" t="s">
        <v>704</v>
      </c>
      <c r="E394" t="s">
        <v>709</v>
      </c>
      <c r="F394" t="s">
        <v>14</v>
      </c>
      <c r="G394" t="s">
        <v>32</v>
      </c>
      <c r="H394" t="s">
        <v>16</v>
      </c>
      <c r="I394" t="s">
        <v>48</v>
      </c>
      <c r="J394" t="s">
        <v>706</v>
      </c>
      <c r="K394" t="s">
        <v>707</v>
      </c>
      <c r="L394" t="s">
        <v>20</v>
      </c>
      <c r="M394" s="3">
        <v>13664</v>
      </c>
      <c r="N394" t="s">
        <v>21</v>
      </c>
      <c r="O394">
        <v>14608</v>
      </c>
    </row>
    <row r="395" spans="1:15">
      <c r="A395" s="1">
        <v>45723</v>
      </c>
      <c r="B395" s="1">
        <v>46088</v>
      </c>
      <c r="C395" t="s">
        <v>4704</v>
      </c>
      <c r="D395" t="s">
        <v>710</v>
      </c>
      <c r="E395" t="s">
        <v>711</v>
      </c>
      <c r="F395" t="s">
        <v>14</v>
      </c>
      <c r="G395" t="s">
        <v>661</v>
      </c>
      <c r="H395" t="s">
        <v>16</v>
      </c>
      <c r="I395" t="s">
        <v>26</v>
      </c>
      <c r="J395" t="s">
        <v>712</v>
      </c>
      <c r="K395" t="s">
        <v>713</v>
      </c>
      <c r="L395" t="s">
        <v>89</v>
      </c>
      <c r="M395" s="3">
        <v>61794</v>
      </c>
      <c r="N395" t="s">
        <v>203</v>
      </c>
      <c r="O395">
        <v>60102</v>
      </c>
    </row>
    <row r="396" spans="1:15">
      <c r="A396" s="1">
        <v>45723</v>
      </c>
      <c r="B396" s="1">
        <v>46088</v>
      </c>
      <c r="C396" t="s">
        <v>4704</v>
      </c>
      <c r="D396" t="s">
        <v>710</v>
      </c>
      <c r="E396" t="s">
        <v>714</v>
      </c>
      <c r="F396" t="s">
        <v>14</v>
      </c>
      <c r="G396" t="s">
        <v>15</v>
      </c>
      <c r="H396" t="s">
        <v>16</v>
      </c>
      <c r="I396" t="s">
        <v>26</v>
      </c>
      <c r="J396" t="s">
        <v>712</v>
      </c>
      <c r="K396" t="s">
        <v>713</v>
      </c>
      <c r="L396" t="s">
        <v>20</v>
      </c>
      <c r="M396" s="3">
        <v>1997</v>
      </c>
      <c r="N396" t="s">
        <v>203</v>
      </c>
      <c r="O396">
        <v>60102</v>
      </c>
    </row>
    <row r="397" spans="1:15">
      <c r="A397" s="1">
        <v>45723</v>
      </c>
      <c r="B397" s="1">
        <v>46088</v>
      </c>
      <c r="C397" t="s">
        <v>4704</v>
      </c>
      <c r="D397" t="s">
        <v>710</v>
      </c>
      <c r="E397" t="s">
        <v>715</v>
      </c>
      <c r="F397" t="s">
        <v>14</v>
      </c>
      <c r="G397" t="s">
        <v>32</v>
      </c>
      <c r="H397" t="s">
        <v>16</v>
      </c>
      <c r="I397" t="s">
        <v>26</v>
      </c>
      <c r="J397" t="s">
        <v>712</v>
      </c>
      <c r="K397" t="s">
        <v>713</v>
      </c>
      <c r="L397" t="s">
        <v>20</v>
      </c>
      <c r="M397" s="3">
        <v>11893</v>
      </c>
      <c r="N397" t="s">
        <v>203</v>
      </c>
      <c r="O397">
        <v>60102</v>
      </c>
    </row>
    <row r="398" spans="1:15">
      <c r="A398" s="1">
        <v>45723</v>
      </c>
      <c r="B398" s="1">
        <v>46088</v>
      </c>
      <c r="C398" t="s">
        <v>4705</v>
      </c>
      <c r="D398" t="s">
        <v>716</v>
      </c>
      <c r="E398" t="s">
        <v>717</v>
      </c>
      <c r="F398" t="s">
        <v>14</v>
      </c>
      <c r="G398" t="s">
        <v>32</v>
      </c>
      <c r="H398" t="s">
        <v>16</v>
      </c>
      <c r="I398" t="s">
        <v>5620</v>
      </c>
      <c r="J398" t="s">
        <v>165</v>
      </c>
      <c r="K398" t="s">
        <v>166</v>
      </c>
      <c r="L398" t="s">
        <v>20</v>
      </c>
      <c r="M398" s="3">
        <v>13708</v>
      </c>
      <c r="N398" t="s">
        <v>225</v>
      </c>
      <c r="O398">
        <v>75243</v>
      </c>
    </row>
    <row r="399" spans="1:15">
      <c r="A399" s="1">
        <v>45723</v>
      </c>
      <c r="B399" s="1">
        <v>46088</v>
      </c>
      <c r="C399" t="s">
        <v>4705</v>
      </c>
      <c r="D399" t="s">
        <v>716</v>
      </c>
      <c r="E399" t="s">
        <v>718</v>
      </c>
      <c r="F399" t="s">
        <v>39</v>
      </c>
      <c r="G399" t="s">
        <v>661</v>
      </c>
      <c r="H399" t="s">
        <v>16</v>
      </c>
      <c r="I399" t="s">
        <v>5620</v>
      </c>
      <c r="J399" t="s">
        <v>165</v>
      </c>
      <c r="K399" t="s">
        <v>166</v>
      </c>
      <c r="L399" t="s">
        <v>23</v>
      </c>
      <c r="M399" s="3">
        <v>34173</v>
      </c>
      <c r="N399" t="s">
        <v>225</v>
      </c>
      <c r="O399">
        <v>75243</v>
      </c>
    </row>
    <row r="400" spans="1:15">
      <c r="A400" s="1">
        <v>45723</v>
      </c>
      <c r="B400" s="1">
        <v>46088</v>
      </c>
      <c r="C400" t="s">
        <v>4705</v>
      </c>
      <c r="D400" t="s">
        <v>716</v>
      </c>
      <c r="E400" t="s">
        <v>719</v>
      </c>
      <c r="F400" t="s">
        <v>14</v>
      </c>
      <c r="G400" t="s">
        <v>15</v>
      </c>
      <c r="H400" t="s">
        <v>16</v>
      </c>
      <c r="I400" t="s">
        <v>5620</v>
      </c>
      <c r="J400" t="s">
        <v>165</v>
      </c>
      <c r="K400" t="s">
        <v>166</v>
      </c>
      <c r="L400" t="s">
        <v>83</v>
      </c>
      <c r="M400" s="3">
        <v>1494</v>
      </c>
      <c r="N400" t="s">
        <v>225</v>
      </c>
      <c r="O400">
        <v>75243</v>
      </c>
    </row>
    <row r="401" spans="1:15">
      <c r="A401" s="1">
        <v>45724</v>
      </c>
      <c r="B401" s="1">
        <v>46089</v>
      </c>
      <c r="C401" t="s">
        <v>4706</v>
      </c>
      <c r="D401" t="s">
        <v>720</v>
      </c>
      <c r="E401" t="s">
        <v>721</v>
      </c>
      <c r="F401" t="s">
        <v>14</v>
      </c>
      <c r="G401" t="s">
        <v>661</v>
      </c>
      <c r="H401" t="s">
        <v>16</v>
      </c>
      <c r="I401" t="s">
        <v>48</v>
      </c>
      <c r="J401" t="s">
        <v>49</v>
      </c>
      <c r="K401" t="s">
        <v>50</v>
      </c>
      <c r="L401" t="s">
        <v>23</v>
      </c>
      <c r="M401" s="3">
        <v>64563</v>
      </c>
      <c r="N401" t="s">
        <v>51</v>
      </c>
      <c r="O401">
        <v>7675</v>
      </c>
    </row>
    <row r="402" spans="1:15">
      <c r="A402" s="1">
        <v>45724</v>
      </c>
      <c r="B402" s="1">
        <v>46089</v>
      </c>
      <c r="C402" t="s">
        <v>4706</v>
      </c>
      <c r="D402" t="s">
        <v>720</v>
      </c>
      <c r="E402" t="s">
        <v>722</v>
      </c>
      <c r="F402" t="s">
        <v>14</v>
      </c>
      <c r="G402" t="s">
        <v>15</v>
      </c>
      <c r="H402" t="s">
        <v>16</v>
      </c>
      <c r="I402" t="s">
        <v>48</v>
      </c>
      <c r="J402" t="s">
        <v>49</v>
      </c>
      <c r="K402" t="s">
        <v>50</v>
      </c>
      <c r="L402" t="s">
        <v>20</v>
      </c>
      <c r="M402" s="3">
        <v>10922</v>
      </c>
      <c r="N402" t="s">
        <v>51</v>
      </c>
      <c r="O402">
        <v>7675</v>
      </c>
    </row>
    <row r="403" spans="1:15">
      <c r="A403" s="1">
        <v>45724</v>
      </c>
      <c r="B403" s="1">
        <v>46089</v>
      </c>
      <c r="C403" t="s">
        <v>4706</v>
      </c>
      <c r="D403" t="s">
        <v>720</v>
      </c>
      <c r="E403" t="s">
        <v>723</v>
      </c>
      <c r="F403" t="s">
        <v>14</v>
      </c>
      <c r="G403" t="s">
        <v>54</v>
      </c>
      <c r="H403" t="s">
        <v>55</v>
      </c>
      <c r="I403" t="s">
        <v>48</v>
      </c>
      <c r="J403" t="s">
        <v>49</v>
      </c>
      <c r="K403" t="s">
        <v>50</v>
      </c>
      <c r="L403" t="s">
        <v>29</v>
      </c>
      <c r="M403" s="3">
        <v>57318</v>
      </c>
      <c r="N403" t="s">
        <v>51</v>
      </c>
      <c r="O403">
        <v>7675</v>
      </c>
    </row>
    <row r="404" spans="1:15">
      <c r="A404" s="1">
        <v>45724</v>
      </c>
      <c r="B404" s="1">
        <v>46089</v>
      </c>
      <c r="C404" t="s">
        <v>4707</v>
      </c>
      <c r="D404" t="s">
        <v>724</v>
      </c>
      <c r="E404" t="s">
        <v>725</v>
      </c>
      <c r="F404" t="s">
        <v>39</v>
      </c>
      <c r="G404" t="s">
        <v>15</v>
      </c>
      <c r="H404" t="s">
        <v>16</v>
      </c>
      <c r="I404" t="s">
        <v>5620</v>
      </c>
      <c r="J404" t="s">
        <v>165</v>
      </c>
      <c r="K404" t="s">
        <v>166</v>
      </c>
      <c r="L404" t="s">
        <v>20</v>
      </c>
      <c r="M404" s="3">
        <v>1541</v>
      </c>
      <c r="N404" t="s">
        <v>43</v>
      </c>
      <c r="O404">
        <v>32257</v>
      </c>
    </row>
    <row r="405" spans="1:15">
      <c r="A405" s="1">
        <v>45724</v>
      </c>
      <c r="B405" s="1">
        <v>46089</v>
      </c>
      <c r="C405" t="s">
        <v>4707</v>
      </c>
      <c r="D405" t="s">
        <v>724</v>
      </c>
      <c r="E405" t="s">
        <v>726</v>
      </c>
      <c r="F405" t="s">
        <v>39</v>
      </c>
      <c r="G405" t="s">
        <v>661</v>
      </c>
      <c r="H405" t="s">
        <v>16</v>
      </c>
      <c r="I405" t="s">
        <v>5620</v>
      </c>
      <c r="J405" t="s">
        <v>165</v>
      </c>
      <c r="K405" t="s">
        <v>166</v>
      </c>
      <c r="L405" t="s">
        <v>23</v>
      </c>
      <c r="M405" s="3">
        <v>50658</v>
      </c>
      <c r="N405" t="s">
        <v>43</v>
      </c>
      <c r="O405">
        <v>32257</v>
      </c>
    </row>
    <row r="406" spans="1:15">
      <c r="A406" s="1">
        <v>45724</v>
      </c>
      <c r="B406" s="1">
        <v>46089</v>
      </c>
      <c r="C406" t="s">
        <v>4707</v>
      </c>
      <c r="D406" t="s">
        <v>724</v>
      </c>
      <c r="E406" t="s">
        <v>727</v>
      </c>
      <c r="F406" t="s">
        <v>39</v>
      </c>
      <c r="G406" t="s">
        <v>32</v>
      </c>
      <c r="H406" t="s">
        <v>16</v>
      </c>
      <c r="I406" t="s">
        <v>5620</v>
      </c>
      <c r="J406" t="s">
        <v>165</v>
      </c>
      <c r="K406" t="s">
        <v>166</v>
      </c>
      <c r="L406" t="s">
        <v>20</v>
      </c>
      <c r="M406" s="3">
        <v>6063</v>
      </c>
      <c r="N406" t="s">
        <v>43</v>
      </c>
      <c r="O406">
        <v>32257</v>
      </c>
    </row>
    <row r="407" spans="1:15">
      <c r="A407" s="1">
        <v>45724</v>
      </c>
      <c r="B407" s="1">
        <v>46089</v>
      </c>
      <c r="C407" t="s">
        <v>4708</v>
      </c>
      <c r="D407" t="s">
        <v>728</v>
      </c>
      <c r="E407" t="s">
        <v>729</v>
      </c>
      <c r="F407" t="s">
        <v>14</v>
      </c>
      <c r="G407" t="s">
        <v>32</v>
      </c>
      <c r="H407" t="s">
        <v>16</v>
      </c>
      <c r="I407" t="s">
        <v>5620</v>
      </c>
      <c r="J407" t="s">
        <v>305</v>
      </c>
      <c r="K407" t="s">
        <v>306</v>
      </c>
      <c r="L407" t="s">
        <v>20</v>
      </c>
      <c r="M407" s="3">
        <v>8320</v>
      </c>
      <c r="N407" t="s">
        <v>21</v>
      </c>
      <c r="O407">
        <v>14606</v>
      </c>
    </row>
    <row r="408" spans="1:15">
      <c r="A408" s="1">
        <v>45724</v>
      </c>
      <c r="B408" s="1">
        <v>46089</v>
      </c>
      <c r="C408" t="s">
        <v>4708</v>
      </c>
      <c r="D408" t="s">
        <v>728</v>
      </c>
      <c r="E408" t="s">
        <v>730</v>
      </c>
      <c r="F408" t="s">
        <v>14</v>
      </c>
      <c r="G408" t="s">
        <v>661</v>
      </c>
      <c r="H408" t="s">
        <v>16</v>
      </c>
      <c r="I408" t="s">
        <v>5620</v>
      </c>
      <c r="J408" t="s">
        <v>305</v>
      </c>
      <c r="K408" t="s">
        <v>306</v>
      </c>
      <c r="L408" t="s">
        <v>23</v>
      </c>
      <c r="M408" s="3">
        <v>31972</v>
      </c>
      <c r="N408" t="s">
        <v>21</v>
      </c>
      <c r="O408">
        <v>14606</v>
      </c>
    </row>
    <row r="409" spans="1:15">
      <c r="A409" s="1">
        <v>45724</v>
      </c>
      <c r="B409" s="1">
        <v>46089</v>
      </c>
      <c r="C409" t="s">
        <v>4708</v>
      </c>
      <c r="D409" t="s">
        <v>728</v>
      </c>
      <c r="E409" t="s">
        <v>731</v>
      </c>
      <c r="F409" t="s">
        <v>14</v>
      </c>
      <c r="G409" t="s">
        <v>15</v>
      </c>
      <c r="H409" t="s">
        <v>16</v>
      </c>
      <c r="I409" t="s">
        <v>5620</v>
      </c>
      <c r="J409" t="s">
        <v>305</v>
      </c>
      <c r="K409" t="s">
        <v>306</v>
      </c>
      <c r="L409" t="s">
        <v>20</v>
      </c>
      <c r="M409" s="3">
        <v>4333</v>
      </c>
      <c r="N409" t="s">
        <v>21</v>
      </c>
      <c r="O409">
        <v>14606</v>
      </c>
    </row>
    <row r="410" spans="1:15">
      <c r="A410" s="1">
        <v>45724</v>
      </c>
      <c r="B410" s="1">
        <v>46089</v>
      </c>
      <c r="C410" t="s">
        <v>4709</v>
      </c>
      <c r="D410" t="s">
        <v>732</v>
      </c>
      <c r="E410" t="s">
        <v>733</v>
      </c>
      <c r="F410" t="s">
        <v>14</v>
      </c>
      <c r="G410" t="s">
        <v>32</v>
      </c>
      <c r="H410" t="s">
        <v>16</v>
      </c>
      <c r="I410" t="s">
        <v>140</v>
      </c>
      <c r="J410" t="s">
        <v>103</v>
      </c>
      <c r="K410" t="s">
        <v>104</v>
      </c>
      <c r="L410" t="s">
        <v>20</v>
      </c>
      <c r="M410" s="3">
        <v>36076</v>
      </c>
      <c r="N410" t="s">
        <v>61</v>
      </c>
      <c r="O410">
        <v>2072</v>
      </c>
    </row>
    <row r="411" spans="1:15">
      <c r="A411" s="1">
        <v>45724</v>
      </c>
      <c r="B411" s="1">
        <v>46089</v>
      </c>
      <c r="C411" t="s">
        <v>4709</v>
      </c>
      <c r="D411" t="s">
        <v>732</v>
      </c>
      <c r="E411" t="s">
        <v>734</v>
      </c>
      <c r="F411" t="s">
        <v>14</v>
      </c>
      <c r="G411" t="s">
        <v>661</v>
      </c>
      <c r="H411" t="s">
        <v>16</v>
      </c>
      <c r="I411" t="s">
        <v>140</v>
      </c>
      <c r="J411" t="s">
        <v>103</v>
      </c>
      <c r="K411" t="s">
        <v>104</v>
      </c>
      <c r="L411" t="s">
        <v>23</v>
      </c>
      <c r="M411" s="3">
        <v>60212</v>
      </c>
      <c r="N411" t="s">
        <v>61</v>
      </c>
      <c r="O411">
        <v>2072</v>
      </c>
    </row>
    <row r="412" spans="1:15">
      <c r="A412" s="1">
        <v>45724</v>
      </c>
      <c r="B412" s="1">
        <v>46089</v>
      </c>
      <c r="C412" t="s">
        <v>4709</v>
      </c>
      <c r="D412" t="s">
        <v>732</v>
      </c>
      <c r="E412" t="s">
        <v>735</v>
      </c>
      <c r="F412" t="s">
        <v>14</v>
      </c>
      <c r="G412" t="s">
        <v>15</v>
      </c>
      <c r="H412" t="s">
        <v>16</v>
      </c>
      <c r="I412" t="s">
        <v>140</v>
      </c>
      <c r="J412" t="s">
        <v>103</v>
      </c>
      <c r="K412" t="s">
        <v>104</v>
      </c>
      <c r="L412" t="s">
        <v>20</v>
      </c>
      <c r="M412" s="3">
        <v>4546</v>
      </c>
      <c r="N412" t="s">
        <v>61</v>
      </c>
      <c r="O412">
        <v>2072</v>
      </c>
    </row>
    <row r="413" spans="1:15">
      <c r="A413" s="1">
        <v>45724</v>
      </c>
      <c r="B413" s="1">
        <v>46089</v>
      </c>
      <c r="C413" t="s">
        <v>4710</v>
      </c>
      <c r="D413" t="s">
        <v>736</v>
      </c>
      <c r="E413" t="s">
        <v>737</v>
      </c>
      <c r="F413" t="s">
        <v>14</v>
      </c>
      <c r="G413" t="s">
        <v>15</v>
      </c>
      <c r="H413" t="s">
        <v>16</v>
      </c>
      <c r="I413" t="s">
        <v>48</v>
      </c>
      <c r="J413" t="s">
        <v>18</v>
      </c>
      <c r="K413" t="s">
        <v>19</v>
      </c>
      <c r="L413" t="s">
        <v>20</v>
      </c>
      <c r="M413" s="3">
        <v>11698</v>
      </c>
      <c r="N413" t="s">
        <v>21</v>
      </c>
      <c r="O413">
        <v>10550</v>
      </c>
    </row>
    <row r="414" spans="1:15">
      <c r="A414" s="1">
        <v>45724</v>
      </c>
      <c r="B414" s="1">
        <v>46089</v>
      </c>
      <c r="C414" t="s">
        <v>4710</v>
      </c>
      <c r="D414" t="s">
        <v>736</v>
      </c>
      <c r="E414" t="s">
        <v>738</v>
      </c>
      <c r="F414" t="s">
        <v>14</v>
      </c>
      <c r="G414" t="s">
        <v>661</v>
      </c>
      <c r="H414" t="s">
        <v>16</v>
      </c>
      <c r="I414" t="s">
        <v>48</v>
      </c>
      <c r="J414" t="s">
        <v>18</v>
      </c>
      <c r="K414" t="s">
        <v>19</v>
      </c>
      <c r="L414" t="s">
        <v>23</v>
      </c>
      <c r="M414" s="3">
        <v>106666</v>
      </c>
      <c r="N414" t="s">
        <v>21</v>
      </c>
      <c r="O414">
        <v>10550</v>
      </c>
    </row>
    <row r="415" spans="1:15">
      <c r="A415" s="1">
        <v>45724</v>
      </c>
      <c r="B415" s="1">
        <v>46089</v>
      </c>
      <c r="C415" t="s">
        <v>4711</v>
      </c>
      <c r="D415" t="s">
        <v>739</v>
      </c>
      <c r="E415" t="s">
        <v>740</v>
      </c>
      <c r="F415" t="s">
        <v>39</v>
      </c>
      <c r="G415" t="s">
        <v>32</v>
      </c>
      <c r="H415" t="s">
        <v>16</v>
      </c>
      <c r="I415" t="s">
        <v>48</v>
      </c>
      <c r="J415" t="s">
        <v>528</v>
      </c>
      <c r="K415" t="s">
        <v>529</v>
      </c>
      <c r="L415" t="s">
        <v>20</v>
      </c>
      <c r="M415" s="3">
        <v>7786</v>
      </c>
      <c r="N415" t="s">
        <v>43</v>
      </c>
      <c r="O415">
        <v>33073</v>
      </c>
    </row>
    <row r="416" spans="1:15">
      <c r="A416" s="1">
        <v>45724</v>
      </c>
      <c r="B416" s="1">
        <v>46089</v>
      </c>
      <c r="C416" t="s">
        <v>4711</v>
      </c>
      <c r="D416" t="s">
        <v>739</v>
      </c>
      <c r="E416" t="s">
        <v>741</v>
      </c>
      <c r="F416" t="s">
        <v>39</v>
      </c>
      <c r="G416" t="s">
        <v>15</v>
      </c>
      <c r="H416" t="s">
        <v>16</v>
      </c>
      <c r="I416" t="s">
        <v>48</v>
      </c>
      <c r="J416" t="s">
        <v>528</v>
      </c>
      <c r="K416" t="s">
        <v>529</v>
      </c>
      <c r="L416" t="s">
        <v>20</v>
      </c>
      <c r="M416" s="3">
        <v>1835</v>
      </c>
      <c r="N416" t="s">
        <v>43</v>
      </c>
      <c r="O416">
        <v>33073</v>
      </c>
    </row>
    <row r="417" spans="1:15">
      <c r="A417" s="1">
        <v>45724</v>
      </c>
      <c r="B417" s="1">
        <v>46089</v>
      </c>
      <c r="C417" t="s">
        <v>4711</v>
      </c>
      <c r="D417" t="s">
        <v>739</v>
      </c>
      <c r="E417" t="s">
        <v>742</v>
      </c>
      <c r="F417" t="s">
        <v>39</v>
      </c>
      <c r="G417" t="s">
        <v>661</v>
      </c>
      <c r="H417" t="s">
        <v>16</v>
      </c>
      <c r="I417" t="s">
        <v>48</v>
      </c>
      <c r="J417" t="s">
        <v>528</v>
      </c>
      <c r="K417" t="s">
        <v>529</v>
      </c>
      <c r="L417" t="s">
        <v>23</v>
      </c>
      <c r="M417" s="3">
        <v>31161</v>
      </c>
      <c r="N417" t="s">
        <v>43</v>
      </c>
      <c r="O417">
        <v>33073</v>
      </c>
    </row>
    <row r="418" spans="1:15">
      <c r="A418" s="1">
        <v>45724</v>
      </c>
      <c r="B418" s="1">
        <v>46089</v>
      </c>
      <c r="C418" t="s">
        <v>4712</v>
      </c>
      <c r="D418" t="s">
        <v>743</v>
      </c>
      <c r="E418" t="s">
        <v>744</v>
      </c>
      <c r="F418" t="s">
        <v>14</v>
      </c>
      <c r="G418" t="s">
        <v>15</v>
      </c>
      <c r="H418" t="s">
        <v>16</v>
      </c>
      <c r="I418" t="s">
        <v>140</v>
      </c>
      <c r="J418" t="s">
        <v>103</v>
      </c>
      <c r="K418" t="s">
        <v>104</v>
      </c>
      <c r="L418" t="s">
        <v>20</v>
      </c>
      <c r="M418" s="3">
        <v>3995</v>
      </c>
      <c r="N418" t="s">
        <v>61</v>
      </c>
      <c r="O418">
        <v>2072</v>
      </c>
    </row>
    <row r="419" spans="1:15">
      <c r="A419" s="1">
        <v>45724</v>
      </c>
      <c r="B419" s="1">
        <v>46089</v>
      </c>
      <c r="C419" t="s">
        <v>4712</v>
      </c>
      <c r="D419" t="s">
        <v>743</v>
      </c>
      <c r="E419" t="s">
        <v>745</v>
      </c>
      <c r="F419" t="s">
        <v>14</v>
      </c>
      <c r="G419" t="s">
        <v>661</v>
      </c>
      <c r="H419" t="s">
        <v>16</v>
      </c>
      <c r="I419" t="s">
        <v>140</v>
      </c>
      <c r="J419" t="s">
        <v>103</v>
      </c>
      <c r="K419" t="s">
        <v>104</v>
      </c>
      <c r="L419" t="s">
        <v>23</v>
      </c>
      <c r="M419" s="3">
        <v>115910</v>
      </c>
      <c r="N419" t="s">
        <v>61</v>
      </c>
      <c r="O419">
        <v>2072</v>
      </c>
    </row>
    <row r="420" spans="1:15">
      <c r="A420" s="1">
        <v>45724</v>
      </c>
      <c r="B420" s="1">
        <v>46089</v>
      </c>
      <c r="C420" t="s">
        <v>4712</v>
      </c>
      <c r="D420" t="s">
        <v>743</v>
      </c>
      <c r="E420" t="s">
        <v>746</v>
      </c>
      <c r="F420" t="s">
        <v>14</v>
      </c>
      <c r="G420" t="s">
        <v>32</v>
      </c>
      <c r="H420" t="s">
        <v>16</v>
      </c>
      <c r="I420" t="s">
        <v>140</v>
      </c>
      <c r="J420" t="s">
        <v>103</v>
      </c>
      <c r="K420" t="s">
        <v>104</v>
      </c>
      <c r="L420" t="s">
        <v>20</v>
      </c>
      <c r="M420" s="3">
        <v>59019</v>
      </c>
      <c r="N420" t="s">
        <v>61</v>
      </c>
      <c r="O420">
        <v>2072</v>
      </c>
    </row>
    <row r="421" spans="1:15">
      <c r="A421" s="1">
        <v>45725</v>
      </c>
      <c r="B421" s="1">
        <v>46090</v>
      </c>
      <c r="C421" t="s">
        <v>4713</v>
      </c>
      <c r="D421" t="s">
        <v>747</v>
      </c>
      <c r="E421" t="s">
        <v>748</v>
      </c>
      <c r="F421" t="s">
        <v>14</v>
      </c>
      <c r="G421" t="s">
        <v>54</v>
      </c>
      <c r="H421" t="s">
        <v>55</v>
      </c>
      <c r="I421" t="s">
        <v>5620</v>
      </c>
      <c r="J421" t="s">
        <v>59</v>
      </c>
      <c r="K421" t="s">
        <v>60</v>
      </c>
      <c r="L421" t="s">
        <v>29</v>
      </c>
      <c r="M421" s="3">
        <v>14272</v>
      </c>
      <c r="N421" t="s">
        <v>61</v>
      </c>
      <c r="O421">
        <v>2532</v>
      </c>
    </row>
    <row r="422" spans="1:15">
      <c r="A422" s="1">
        <v>45725</v>
      </c>
      <c r="B422" s="1">
        <v>46090</v>
      </c>
      <c r="C422" t="s">
        <v>4714</v>
      </c>
      <c r="D422" t="s">
        <v>749</v>
      </c>
      <c r="E422" t="s">
        <v>750</v>
      </c>
      <c r="F422" t="s">
        <v>14</v>
      </c>
      <c r="G422" t="s">
        <v>54</v>
      </c>
      <c r="H422" t="s">
        <v>55</v>
      </c>
      <c r="I422" t="s">
        <v>5620</v>
      </c>
      <c r="J422" t="s">
        <v>375</v>
      </c>
      <c r="K422" t="s">
        <v>376</v>
      </c>
      <c r="L422" t="s">
        <v>29</v>
      </c>
      <c r="M422" s="3">
        <v>5696</v>
      </c>
      <c r="N422" t="s">
        <v>225</v>
      </c>
      <c r="O422">
        <v>76202</v>
      </c>
    </row>
    <row r="423" spans="1:15">
      <c r="A423" s="1">
        <v>45725</v>
      </c>
      <c r="B423" s="1">
        <v>46090</v>
      </c>
      <c r="C423" t="s">
        <v>4715</v>
      </c>
      <c r="D423" t="s">
        <v>751</v>
      </c>
      <c r="E423" t="s">
        <v>752</v>
      </c>
      <c r="F423" t="s">
        <v>39</v>
      </c>
      <c r="G423" t="s">
        <v>15</v>
      </c>
      <c r="H423" t="s">
        <v>16</v>
      </c>
      <c r="I423" t="s">
        <v>5620</v>
      </c>
      <c r="J423" t="s">
        <v>65</v>
      </c>
      <c r="K423" t="s">
        <v>66</v>
      </c>
      <c r="L423" t="s">
        <v>20</v>
      </c>
      <c r="M423" s="3">
        <v>1602</v>
      </c>
      <c r="N423" t="s">
        <v>98</v>
      </c>
      <c r="O423">
        <v>98374</v>
      </c>
    </row>
    <row r="424" spans="1:15">
      <c r="A424" s="1">
        <v>45725</v>
      </c>
      <c r="B424" s="1">
        <v>46090</v>
      </c>
      <c r="C424" t="s">
        <v>4715</v>
      </c>
      <c r="D424" t="s">
        <v>751</v>
      </c>
      <c r="E424" t="s">
        <v>753</v>
      </c>
      <c r="F424" t="s">
        <v>39</v>
      </c>
      <c r="G424" t="s">
        <v>661</v>
      </c>
      <c r="H424" t="s">
        <v>16</v>
      </c>
      <c r="I424" t="s">
        <v>5620</v>
      </c>
      <c r="J424" t="s">
        <v>65</v>
      </c>
      <c r="K424" t="s">
        <v>66</v>
      </c>
      <c r="L424" t="s">
        <v>23</v>
      </c>
      <c r="M424" s="3">
        <v>44846</v>
      </c>
      <c r="N424" t="s">
        <v>98</v>
      </c>
      <c r="O424">
        <v>98374</v>
      </c>
    </row>
    <row r="425" spans="1:15">
      <c r="A425" s="1">
        <v>45725</v>
      </c>
      <c r="B425" s="1">
        <v>46090</v>
      </c>
      <c r="C425" t="s">
        <v>4716</v>
      </c>
      <c r="D425" t="s">
        <v>754</v>
      </c>
      <c r="E425" t="s">
        <v>755</v>
      </c>
      <c r="F425" t="s">
        <v>14</v>
      </c>
      <c r="G425" t="s">
        <v>54</v>
      </c>
      <c r="H425" t="s">
        <v>55</v>
      </c>
      <c r="I425" t="s">
        <v>5620</v>
      </c>
      <c r="J425" t="s">
        <v>270</v>
      </c>
      <c r="K425" t="s">
        <v>271</v>
      </c>
      <c r="L425" t="s">
        <v>89</v>
      </c>
      <c r="M425" s="3">
        <v>9369</v>
      </c>
      <c r="N425" t="s">
        <v>125</v>
      </c>
      <c r="O425">
        <v>95076</v>
      </c>
    </row>
    <row r="426" spans="1:15">
      <c r="A426" s="1">
        <v>45726</v>
      </c>
      <c r="B426" s="1">
        <v>46091</v>
      </c>
      <c r="C426" t="s">
        <v>4717</v>
      </c>
      <c r="D426" t="s">
        <v>756</v>
      </c>
      <c r="E426" t="s">
        <v>757</v>
      </c>
      <c r="F426" t="s">
        <v>14</v>
      </c>
      <c r="G426" t="s">
        <v>15</v>
      </c>
      <c r="H426" t="s">
        <v>16</v>
      </c>
      <c r="I426" t="s">
        <v>26</v>
      </c>
      <c r="J426" t="s">
        <v>71</v>
      </c>
      <c r="K426" t="s">
        <v>72</v>
      </c>
      <c r="L426" t="s">
        <v>758</v>
      </c>
      <c r="M426" s="3">
        <v>2049</v>
      </c>
      <c r="N426" t="s">
        <v>310</v>
      </c>
      <c r="O426">
        <v>23454</v>
      </c>
    </row>
    <row r="427" spans="1:15">
      <c r="A427" s="1">
        <v>45726</v>
      </c>
      <c r="B427" s="1">
        <v>46091</v>
      </c>
      <c r="C427" t="s">
        <v>4717</v>
      </c>
      <c r="D427" t="s">
        <v>756</v>
      </c>
      <c r="E427" t="s">
        <v>759</v>
      </c>
      <c r="F427" t="s">
        <v>14</v>
      </c>
      <c r="G427" t="s">
        <v>34</v>
      </c>
      <c r="H427" t="s">
        <v>16</v>
      </c>
      <c r="I427" t="s">
        <v>26</v>
      </c>
      <c r="J427" t="s">
        <v>71</v>
      </c>
      <c r="K427" t="s">
        <v>72</v>
      </c>
      <c r="L427" t="s">
        <v>83</v>
      </c>
      <c r="M427" s="3">
        <v>9386</v>
      </c>
      <c r="N427" t="s">
        <v>310</v>
      </c>
      <c r="O427">
        <v>23454</v>
      </c>
    </row>
    <row r="428" spans="1:15">
      <c r="A428" s="1">
        <v>45726</v>
      </c>
      <c r="B428" s="1">
        <v>46091</v>
      </c>
      <c r="C428" t="s">
        <v>4717</v>
      </c>
      <c r="D428" t="s">
        <v>756</v>
      </c>
      <c r="E428" t="s">
        <v>760</v>
      </c>
      <c r="F428" t="s">
        <v>14</v>
      </c>
      <c r="G428" t="s">
        <v>32</v>
      </c>
      <c r="H428" t="s">
        <v>16</v>
      </c>
      <c r="I428" t="s">
        <v>26</v>
      </c>
      <c r="J428" t="s">
        <v>71</v>
      </c>
      <c r="K428" t="s">
        <v>72</v>
      </c>
      <c r="L428" t="s">
        <v>20</v>
      </c>
      <c r="M428" s="3">
        <v>19918</v>
      </c>
      <c r="N428" t="s">
        <v>310</v>
      </c>
      <c r="O428">
        <v>23454</v>
      </c>
    </row>
    <row r="429" spans="1:15">
      <c r="A429" s="1">
        <v>45726</v>
      </c>
      <c r="B429" s="1">
        <v>46091</v>
      </c>
      <c r="C429" t="s">
        <v>4717</v>
      </c>
      <c r="D429" t="s">
        <v>756</v>
      </c>
      <c r="E429" t="s">
        <v>761</v>
      </c>
      <c r="F429" t="s">
        <v>14</v>
      </c>
      <c r="G429" t="s">
        <v>661</v>
      </c>
      <c r="H429" t="s">
        <v>16</v>
      </c>
      <c r="I429" t="s">
        <v>26</v>
      </c>
      <c r="J429" t="s">
        <v>71</v>
      </c>
      <c r="K429" t="s">
        <v>72</v>
      </c>
      <c r="L429" t="s">
        <v>23</v>
      </c>
      <c r="M429" s="3">
        <v>31742</v>
      </c>
      <c r="N429" t="s">
        <v>310</v>
      </c>
      <c r="O429">
        <v>23454</v>
      </c>
    </row>
    <row r="430" spans="1:15">
      <c r="A430" s="1">
        <v>45727</v>
      </c>
      <c r="B430" s="1">
        <v>46092</v>
      </c>
      <c r="C430" t="s">
        <v>4718</v>
      </c>
      <c r="D430" t="s">
        <v>762</v>
      </c>
      <c r="E430" t="s">
        <v>763</v>
      </c>
      <c r="F430" t="s">
        <v>14</v>
      </c>
      <c r="G430" t="s">
        <v>32</v>
      </c>
      <c r="H430" t="s">
        <v>16</v>
      </c>
      <c r="I430" t="s">
        <v>5619</v>
      </c>
      <c r="J430" t="s">
        <v>174</v>
      </c>
      <c r="K430" t="s">
        <v>175</v>
      </c>
      <c r="L430" t="s">
        <v>20</v>
      </c>
      <c r="M430" s="3">
        <v>3789</v>
      </c>
      <c r="N430" t="s">
        <v>21</v>
      </c>
      <c r="O430">
        <v>11557</v>
      </c>
    </row>
    <row r="431" spans="1:15">
      <c r="A431" s="1">
        <v>45727</v>
      </c>
      <c r="B431" s="1">
        <v>46092</v>
      </c>
      <c r="C431" t="s">
        <v>4718</v>
      </c>
      <c r="D431" t="s">
        <v>762</v>
      </c>
      <c r="E431" t="s">
        <v>764</v>
      </c>
      <c r="F431" t="s">
        <v>14</v>
      </c>
      <c r="G431" t="s">
        <v>15</v>
      </c>
      <c r="H431" t="s">
        <v>16</v>
      </c>
      <c r="I431" t="s">
        <v>5619</v>
      </c>
      <c r="J431" t="s">
        <v>174</v>
      </c>
      <c r="K431" t="s">
        <v>175</v>
      </c>
      <c r="L431" t="s">
        <v>20</v>
      </c>
      <c r="M431" s="3">
        <v>4820</v>
      </c>
      <c r="N431" t="s">
        <v>21</v>
      </c>
      <c r="O431">
        <v>11557</v>
      </c>
    </row>
    <row r="432" spans="1:15">
      <c r="A432" s="1">
        <v>45727</v>
      </c>
      <c r="B432" s="1">
        <v>46092</v>
      </c>
      <c r="C432" t="s">
        <v>4718</v>
      </c>
      <c r="D432" t="s">
        <v>762</v>
      </c>
      <c r="E432" t="s">
        <v>765</v>
      </c>
      <c r="F432" t="s">
        <v>14</v>
      </c>
      <c r="G432" t="s">
        <v>661</v>
      </c>
      <c r="H432" t="s">
        <v>16</v>
      </c>
      <c r="I432" t="s">
        <v>5619</v>
      </c>
      <c r="J432" t="s">
        <v>174</v>
      </c>
      <c r="K432" t="s">
        <v>175</v>
      </c>
      <c r="L432" t="s">
        <v>23</v>
      </c>
      <c r="M432" s="3">
        <v>36808</v>
      </c>
      <c r="N432" t="s">
        <v>21</v>
      </c>
      <c r="O432">
        <v>11557</v>
      </c>
    </row>
    <row r="433" spans="1:15">
      <c r="A433" s="1">
        <v>45727</v>
      </c>
      <c r="B433" s="1">
        <v>46092</v>
      </c>
      <c r="C433" t="s">
        <v>4719</v>
      </c>
      <c r="D433" t="s">
        <v>766</v>
      </c>
      <c r="E433" t="s">
        <v>767</v>
      </c>
      <c r="F433" t="s">
        <v>14</v>
      </c>
      <c r="G433" t="s">
        <v>661</v>
      </c>
      <c r="H433" t="s">
        <v>16</v>
      </c>
      <c r="I433" t="s">
        <v>112</v>
      </c>
      <c r="J433" t="s">
        <v>174</v>
      </c>
      <c r="K433" t="s">
        <v>175</v>
      </c>
      <c r="L433" t="s">
        <v>89</v>
      </c>
      <c r="M433" s="3">
        <v>77049</v>
      </c>
      <c r="N433" t="s">
        <v>21</v>
      </c>
      <c r="O433">
        <v>10469</v>
      </c>
    </row>
    <row r="434" spans="1:15">
      <c r="A434" s="1">
        <v>45727</v>
      </c>
      <c r="B434" s="1">
        <v>46092</v>
      </c>
      <c r="C434" t="s">
        <v>4719</v>
      </c>
      <c r="D434" t="s">
        <v>766</v>
      </c>
      <c r="E434" t="s">
        <v>768</v>
      </c>
      <c r="F434" t="s">
        <v>14</v>
      </c>
      <c r="G434" t="s">
        <v>15</v>
      </c>
      <c r="H434" t="s">
        <v>16</v>
      </c>
      <c r="I434" t="s">
        <v>112</v>
      </c>
      <c r="J434" t="s">
        <v>174</v>
      </c>
      <c r="K434" t="s">
        <v>175</v>
      </c>
      <c r="L434" t="s">
        <v>20</v>
      </c>
      <c r="M434" s="3">
        <v>7373</v>
      </c>
      <c r="N434" t="s">
        <v>21</v>
      </c>
      <c r="O434">
        <v>10469</v>
      </c>
    </row>
    <row r="435" spans="1:15">
      <c r="A435" s="1">
        <v>45728</v>
      </c>
      <c r="B435" s="1">
        <v>46093</v>
      </c>
      <c r="C435" t="s">
        <v>4720</v>
      </c>
      <c r="D435" t="s">
        <v>769</v>
      </c>
      <c r="E435" t="s">
        <v>770</v>
      </c>
      <c r="F435" t="s">
        <v>14</v>
      </c>
      <c r="G435" t="s">
        <v>661</v>
      </c>
      <c r="H435" t="s">
        <v>16</v>
      </c>
      <c r="I435" t="s">
        <v>5620</v>
      </c>
      <c r="J435" t="s">
        <v>59</v>
      </c>
      <c r="K435" t="s">
        <v>60</v>
      </c>
      <c r="L435" t="s">
        <v>29</v>
      </c>
      <c r="M435" s="3">
        <v>44951</v>
      </c>
      <c r="N435" t="s">
        <v>61</v>
      </c>
      <c r="O435">
        <v>2453</v>
      </c>
    </row>
    <row r="436" spans="1:15">
      <c r="A436" s="1">
        <v>45728</v>
      </c>
      <c r="B436" s="1">
        <v>46093</v>
      </c>
      <c r="C436" t="s">
        <v>4720</v>
      </c>
      <c r="D436" t="s">
        <v>769</v>
      </c>
      <c r="E436" t="s">
        <v>771</v>
      </c>
      <c r="F436" t="s">
        <v>14</v>
      </c>
      <c r="G436" t="s">
        <v>15</v>
      </c>
      <c r="H436" t="s">
        <v>16</v>
      </c>
      <c r="I436" t="s">
        <v>5620</v>
      </c>
      <c r="J436" t="s">
        <v>59</v>
      </c>
      <c r="K436" t="s">
        <v>60</v>
      </c>
      <c r="L436" t="s">
        <v>83</v>
      </c>
      <c r="M436" s="3">
        <v>1465</v>
      </c>
      <c r="N436" t="s">
        <v>61</v>
      </c>
      <c r="O436">
        <v>2453</v>
      </c>
    </row>
    <row r="437" spans="1:15">
      <c r="A437" s="1">
        <v>45728</v>
      </c>
      <c r="B437" s="1">
        <v>46093</v>
      </c>
      <c r="C437" t="s">
        <v>4721</v>
      </c>
      <c r="D437" t="s">
        <v>772</v>
      </c>
      <c r="E437" t="s">
        <v>773</v>
      </c>
      <c r="F437" t="s">
        <v>39</v>
      </c>
      <c r="G437" t="s">
        <v>15</v>
      </c>
      <c r="H437" t="s">
        <v>16</v>
      </c>
      <c r="I437" t="s">
        <v>64</v>
      </c>
      <c r="J437" t="s">
        <v>96</v>
      </c>
      <c r="K437" t="s">
        <v>97</v>
      </c>
      <c r="L437" t="s">
        <v>20</v>
      </c>
      <c r="M437" s="3">
        <v>1492</v>
      </c>
      <c r="N437" t="s">
        <v>774</v>
      </c>
      <c r="O437">
        <v>59901</v>
      </c>
    </row>
    <row r="438" spans="1:15">
      <c r="A438" s="1">
        <v>45728</v>
      </c>
      <c r="B438" s="1">
        <v>46093</v>
      </c>
      <c r="C438" t="s">
        <v>4721</v>
      </c>
      <c r="D438" t="s">
        <v>772</v>
      </c>
      <c r="E438" t="s">
        <v>775</v>
      </c>
      <c r="F438" t="s">
        <v>39</v>
      </c>
      <c r="G438" t="s">
        <v>32</v>
      </c>
      <c r="H438" t="s">
        <v>16</v>
      </c>
      <c r="I438" t="s">
        <v>64</v>
      </c>
      <c r="J438" t="s">
        <v>96</v>
      </c>
      <c r="K438" t="s">
        <v>97</v>
      </c>
      <c r="L438" t="s">
        <v>20</v>
      </c>
      <c r="M438" s="3">
        <v>2885</v>
      </c>
      <c r="N438" t="s">
        <v>774</v>
      </c>
      <c r="O438">
        <v>59901</v>
      </c>
    </row>
    <row r="439" spans="1:15">
      <c r="A439" s="1">
        <v>45728</v>
      </c>
      <c r="B439" s="1">
        <v>46093</v>
      </c>
      <c r="C439" t="s">
        <v>4721</v>
      </c>
      <c r="D439" t="s">
        <v>772</v>
      </c>
      <c r="E439" t="s">
        <v>776</v>
      </c>
      <c r="F439" t="s">
        <v>39</v>
      </c>
      <c r="G439" t="s">
        <v>661</v>
      </c>
      <c r="H439" t="s">
        <v>16</v>
      </c>
      <c r="I439" t="s">
        <v>64</v>
      </c>
      <c r="J439" t="s">
        <v>96</v>
      </c>
      <c r="K439" t="s">
        <v>97</v>
      </c>
      <c r="L439" t="s">
        <v>23</v>
      </c>
      <c r="M439" s="3">
        <v>7404</v>
      </c>
      <c r="N439" t="s">
        <v>774</v>
      </c>
      <c r="O439">
        <v>59901</v>
      </c>
    </row>
    <row r="440" spans="1:15">
      <c r="A440" s="1">
        <v>45728</v>
      </c>
      <c r="B440" s="1">
        <v>46093</v>
      </c>
      <c r="C440" t="s">
        <v>4722</v>
      </c>
      <c r="D440" t="s">
        <v>777</v>
      </c>
      <c r="E440" t="s">
        <v>778</v>
      </c>
      <c r="F440" t="s">
        <v>14</v>
      </c>
      <c r="G440" t="s">
        <v>661</v>
      </c>
      <c r="H440" t="s">
        <v>16</v>
      </c>
      <c r="I440" t="s">
        <v>77</v>
      </c>
      <c r="J440" t="s">
        <v>270</v>
      </c>
      <c r="K440" t="s">
        <v>271</v>
      </c>
      <c r="L440" t="s">
        <v>23</v>
      </c>
      <c r="M440" s="3">
        <v>56740</v>
      </c>
      <c r="N440" t="s">
        <v>21</v>
      </c>
      <c r="O440">
        <v>10710</v>
      </c>
    </row>
    <row r="441" spans="1:15">
      <c r="A441" s="1">
        <v>45728</v>
      </c>
      <c r="B441" s="1">
        <v>46093</v>
      </c>
      <c r="C441" t="s">
        <v>4722</v>
      </c>
      <c r="D441" t="s">
        <v>777</v>
      </c>
      <c r="E441" t="s">
        <v>779</v>
      </c>
      <c r="F441" t="s">
        <v>14</v>
      </c>
      <c r="G441" t="s">
        <v>32</v>
      </c>
      <c r="H441" t="s">
        <v>16</v>
      </c>
      <c r="I441" t="s">
        <v>77</v>
      </c>
      <c r="J441" t="s">
        <v>270</v>
      </c>
      <c r="K441" t="s">
        <v>271</v>
      </c>
      <c r="L441" t="s">
        <v>20</v>
      </c>
      <c r="M441" s="3">
        <v>36195</v>
      </c>
      <c r="N441" t="s">
        <v>21</v>
      </c>
      <c r="O441">
        <v>10710</v>
      </c>
    </row>
    <row r="442" spans="1:15">
      <c r="A442" s="1">
        <v>45728</v>
      </c>
      <c r="B442" s="1">
        <v>46093</v>
      </c>
      <c r="C442" t="s">
        <v>4722</v>
      </c>
      <c r="D442" t="s">
        <v>777</v>
      </c>
      <c r="E442" t="s">
        <v>780</v>
      </c>
      <c r="F442" t="s">
        <v>14</v>
      </c>
      <c r="G442" t="s">
        <v>15</v>
      </c>
      <c r="H442" t="s">
        <v>16</v>
      </c>
      <c r="I442" t="s">
        <v>77</v>
      </c>
      <c r="J442" t="s">
        <v>270</v>
      </c>
      <c r="K442" t="s">
        <v>271</v>
      </c>
      <c r="L442" t="s">
        <v>20</v>
      </c>
      <c r="M442" s="3">
        <v>4420</v>
      </c>
      <c r="N442" t="s">
        <v>21</v>
      </c>
      <c r="O442">
        <v>10710</v>
      </c>
    </row>
    <row r="443" spans="1:15">
      <c r="A443" s="1">
        <v>45728</v>
      </c>
      <c r="B443" s="1">
        <v>46093</v>
      </c>
      <c r="C443" t="s">
        <v>4723</v>
      </c>
      <c r="D443" t="s">
        <v>781</v>
      </c>
      <c r="E443" t="s">
        <v>782</v>
      </c>
      <c r="F443" t="s">
        <v>39</v>
      </c>
      <c r="G443" t="s">
        <v>661</v>
      </c>
      <c r="H443" t="s">
        <v>16</v>
      </c>
      <c r="I443" t="s">
        <v>304</v>
      </c>
      <c r="J443" t="s">
        <v>305</v>
      </c>
      <c r="K443" t="s">
        <v>306</v>
      </c>
      <c r="L443" t="s">
        <v>89</v>
      </c>
      <c r="M443" s="3">
        <v>18376</v>
      </c>
      <c r="N443" t="s">
        <v>61</v>
      </c>
      <c r="O443">
        <v>2149</v>
      </c>
    </row>
    <row r="444" spans="1:15">
      <c r="A444" s="1">
        <v>45728</v>
      </c>
      <c r="B444" s="1">
        <v>46093</v>
      </c>
      <c r="C444" t="s">
        <v>4723</v>
      </c>
      <c r="D444" t="s">
        <v>781</v>
      </c>
      <c r="E444" t="s">
        <v>783</v>
      </c>
      <c r="F444" t="s">
        <v>39</v>
      </c>
      <c r="G444" t="s">
        <v>54</v>
      </c>
      <c r="H444" t="s">
        <v>55</v>
      </c>
      <c r="I444" t="s">
        <v>304</v>
      </c>
      <c r="J444" t="s">
        <v>305</v>
      </c>
      <c r="K444" t="s">
        <v>306</v>
      </c>
      <c r="L444" t="s">
        <v>23</v>
      </c>
      <c r="M444" s="3">
        <v>56579</v>
      </c>
      <c r="N444" t="s">
        <v>61</v>
      </c>
      <c r="O444">
        <v>2149</v>
      </c>
    </row>
    <row r="445" spans="1:15">
      <c r="A445" s="1">
        <v>45728</v>
      </c>
      <c r="B445" s="1">
        <v>46093</v>
      </c>
      <c r="C445" t="s">
        <v>4723</v>
      </c>
      <c r="D445" t="s">
        <v>781</v>
      </c>
      <c r="E445" t="s">
        <v>784</v>
      </c>
      <c r="F445" t="s">
        <v>39</v>
      </c>
      <c r="G445" t="s">
        <v>661</v>
      </c>
      <c r="H445" t="s">
        <v>16</v>
      </c>
      <c r="I445" t="s">
        <v>304</v>
      </c>
      <c r="J445" t="s">
        <v>305</v>
      </c>
      <c r="K445" t="s">
        <v>306</v>
      </c>
      <c r="L445" t="s">
        <v>89</v>
      </c>
      <c r="M445" s="3">
        <v>233582</v>
      </c>
      <c r="N445" t="s">
        <v>61</v>
      </c>
      <c r="O445">
        <v>2149</v>
      </c>
    </row>
    <row r="446" spans="1:15">
      <c r="A446" s="1">
        <v>45728</v>
      </c>
      <c r="B446" s="1">
        <v>46093</v>
      </c>
      <c r="C446" t="s">
        <v>4723</v>
      </c>
      <c r="D446" t="s">
        <v>781</v>
      </c>
      <c r="E446" t="s">
        <v>785</v>
      </c>
      <c r="F446" t="s">
        <v>39</v>
      </c>
      <c r="G446" t="s">
        <v>34</v>
      </c>
      <c r="H446" t="s">
        <v>16</v>
      </c>
      <c r="I446" t="s">
        <v>304</v>
      </c>
      <c r="J446" t="s">
        <v>305</v>
      </c>
      <c r="K446" t="s">
        <v>306</v>
      </c>
      <c r="L446" t="s">
        <v>83</v>
      </c>
      <c r="M446" s="3">
        <v>50455</v>
      </c>
      <c r="N446" t="s">
        <v>61</v>
      </c>
      <c r="O446">
        <v>2149</v>
      </c>
    </row>
    <row r="447" spans="1:15">
      <c r="A447" s="1">
        <v>45728</v>
      </c>
      <c r="B447" s="1">
        <v>46093</v>
      </c>
      <c r="C447" t="s">
        <v>4723</v>
      </c>
      <c r="D447" t="s">
        <v>781</v>
      </c>
      <c r="E447" t="s">
        <v>786</v>
      </c>
      <c r="F447" t="s">
        <v>39</v>
      </c>
      <c r="G447" t="s">
        <v>15</v>
      </c>
      <c r="H447" t="s">
        <v>16</v>
      </c>
      <c r="I447" t="s">
        <v>304</v>
      </c>
      <c r="J447" t="s">
        <v>305</v>
      </c>
      <c r="K447" t="s">
        <v>306</v>
      </c>
      <c r="L447" t="s">
        <v>148</v>
      </c>
      <c r="M447" s="3">
        <v>5578</v>
      </c>
      <c r="N447" t="s">
        <v>61</v>
      </c>
      <c r="O447">
        <v>2149</v>
      </c>
    </row>
    <row r="448" spans="1:15">
      <c r="A448" s="1">
        <v>45729</v>
      </c>
      <c r="B448" s="1">
        <v>46094</v>
      </c>
      <c r="C448" t="s">
        <v>4724</v>
      </c>
      <c r="D448" t="s">
        <v>787</v>
      </c>
      <c r="E448" t="s">
        <v>788</v>
      </c>
      <c r="F448" t="s">
        <v>39</v>
      </c>
      <c r="G448" t="s">
        <v>661</v>
      </c>
      <c r="H448" t="s">
        <v>16</v>
      </c>
      <c r="I448" t="s">
        <v>48</v>
      </c>
      <c r="J448" t="s">
        <v>18</v>
      </c>
      <c r="K448" t="s">
        <v>19</v>
      </c>
      <c r="L448" t="s">
        <v>23</v>
      </c>
      <c r="M448" s="3">
        <v>10516</v>
      </c>
      <c r="N448" t="s">
        <v>21</v>
      </c>
      <c r="O448">
        <v>11554</v>
      </c>
    </row>
    <row r="449" spans="1:15">
      <c r="A449" s="1">
        <v>45729</v>
      </c>
      <c r="B449" s="1">
        <v>46094</v>
      </c>
      <c r="C449" t="s">
        <v>4724</v>
      </c>
      <c r="D449" t="s">
        <v>787</v>
      </c>
      <c r="E449" t="s">
        <v>789</v>
      </c>
      <c r="F449" t="s">
        <v>39</v>
      </c>
      <c r="G449" t="s">
        <v>15</v>
      </c>
      <c r="H449" t="s">
        <v>16</v>
      </c>
      <c r="I449" t="s">
        <v>48</v>
      </c>
      <c r="J449" t="s">
        <v>18</v>
      </c>
      <c r="K449" t="s">
        <v>19</v>
      </c>
      <c r="L449" t="s">
        <v>20</v>
      </c>
      <c r="M449" s="3">
        <v>2805</v>
      </c>
      <c r="N449" t="s">
        <v>21</v>
      </c>
      <c r="O449">
        <v>11554</v>
      </c>
    </row>
    <row r="450" spans="1:15">
      <c r="A450" s="1">
        <v>45729</v>
      </c>
      <c r="B450" s="1">
        <v>46094</v>
      </c>
      <c r="C450" t="s">
        <v>4725</v>
      </c>
      <c r="D450" t="s">
        <v>790</v>
      </c>
      <c r="E450" t="s">
        <v>791</v>
      </c>
      <c r="F450" t="s">
        <v>39</v>
      </c>
      <c r="G450" t="s">
        <v>661</v>
      </c>
      <c r="H450" t="s">
        <v>16</v>
      </c>
      <c r="I450" t="s">
        <v>48</v>
      </c>
      <c r="J450" t="s">
        <v>18</v>
      </c>
      <c r="K450" t="s">
        <v>19</v>
      </c>
      <c r="L450" t="s">
        <v>23</v>
      </c>
      <c r="M450" s="3">
        <v>48268</v>
      </c>
      <c r="N450" t="s">
        <v>21</v>
      </c>
      <c r="O450">
        <v>11223</v>
      </c>
    </row>
    <row r="451" spans="1:15">
      <c r="A451" s="1">
        <v>45729</v>
      </c>
      <c r="B451" s="1">
        <v>46094</v>
      </c>
      <c r="C451" t="s">
        <v>4725</v>
      </c>
      <c r="D451" t="s">
        <v>790</v>
      </c>
      <c r="E451" t="s">
        <v>792</v>
      </c>
      <c r="F451" t="s">
        <v>39</v>
      </c>
      <c r="G451" t="s">
        <v>15</v>
      </c>
      <c r="H451" t="s">
        <v>16</v>
      </c>
      <c r="I451" t="s">
        <v>48</v>
      </c>
      <c r="J451" t="s">
        <v>18</v>
      </c>
      <c r="K451" t="s">
        <v>19</v>
      </c>
      <c r="L451" t="s">
        <v>20</v>
      </c>
      <c r="M451" s="3">
        <v>4425</v>
      </c>
      <c r="N451" t="s">
        <v>21</v>
      </c>
      <c r="O451">
        <v>11223</v>
      </c>
    </row>
    <row r="452" spans="1:15">
      <c r="A452" s="1">
        <v>45731</v>
      </c>
      <c r="B452" s="1">
        <v>46096</v>
      </c>
      <c r="C452" t="s">
        <v>4726</v>
      </c>
      <c r="D452" t="s">
        <v>793</v>
      </c>
      <c r="E452" t="s">
        <v>794</v>
      </c>
      <c r="F452" t="s">
        <v>14</v>
      </c>
      <c r="G452" t="s">
        <v>661</v>
      </c>
      <c r="H452" t="s">
        <v>16</v>
      </c>
      <c r="I452" t="s">
        <v>5620</v>
      </c>
      <c r="J452" t="s">
        <v>795</v>
      </c>
      <c r="K452" t="s">
        <v>796</v>
      </c>
      <c r="L452" t="s">
        <v>23</v>
      </c>
      <c r="M452" s="3">
        <v>17514</v>
      </c>
      <c r="N452" t="s">
        <v>203</v>
      </c>
      <c r="O452">
        <v>61742</v>
      </c>
    </row>
    <row r="453" spans="1:15">
      <c r="A453" s="1">
        <v>45731</v>
      </c>
      <c r="B453" s="1">
        <v>46096</v>
      </c>
      <c r="C453" t="s">
        <v>4726</v>
      </c>
      <c r="D453" t="s">
        <v>793</v>
      </c>
      <c r="E453" t="s">
        <v>797</v>
      </c>
      <c r="F453" t="s">
        <v>14</v>
      </c>
      <c r="G453" t="s">
        <v>15</v>
      </c>
      <c r="H453" t="s">
        <v>16</v>
      </c>
      <c r="I453" t="s">
        <v>5620</v>
      </c>
      <c r="J453" t="s">
        <v>795</v>
      </c>
      <c r="K453" t="s">
        <v>796</v>
      </c>
      <c r="L453" t="s">
        <v>20</v>
      </c>
      <c r="M453" s="3">
        <v>2236</v>
      </c>
      <c r="N453" t="s">
        <v>203</v>
      </c>
      <c r="O453">
        <v>61742</v>
      </c>
    </row>
    <row r="454" spans="1:15">
      <c r="A454" s="1">
        <v>45731</v>
      </c>
      <c r="B454" s="1">
        <v>46096</v>
      </c>
      <c r="C454" t="s">
        <v>4726</v>
      </c>
      <c r="D454" t="s">
        <v>793</v>
      </c>
      <c r="E454" t="s">
        <v>798</v>
      </c>
      <c r="F454" t="s">
        <v>14</v>
      </c>
      <c r="G454" t="s">
        <v>32</v>
      </c>
      <c r="H454" t="s">
        <v>16</v>
      </c>
      <c r="I454" t="s">
        <v>5620</v>
      </c>
      <c r="J454" t="s">
        <v>795</v>
      </c>
      <c r="K454" t="s">
        <v>796</v>
      </c>
      <c r="L454" t="s">
        <v>20</v>
      </c>
      <c r="M454" s="3">
        <v>3744</v>
      </c>
      <c r="N454" t="s">
        <v>203</v>
      </c>
      <c r="O454">
        <v>61742</v>
      </c>
    </row>
    <row r="455" spans="1:15">
      <c r="A455" s="1">
        <v>45731</v>
      </c>
      <c r="B455" s="1">
        <v>46096</v>
      </c>
      <c r="C455" t="s">
        <v>4727</v>
      </c>
      <c r="D455" t="s">
        <v>799</v>
      </c>
      <c r="E455" t="s">
        <v>800</v>
      </c>
      <c r="F455" t="s">
        <v>14</v>
      </c>
      <c r="G455" t="s">
        <v>34</v>
      </c>
      <c r="H455" t="s">
        <v>16</v>
      </c>
      <c r="I455" t="s">
        <v>5620</v>
      </c>
      <c r="J455" t="s">
        <v>78</v>
      </c>
      <c r="K455" t="s">
        <v>79</v>
      </c>
      <c r="L455" t="s">
        <v>83</v>
      </c>
      <c r="M455" s="3">
        <v>10814</v>
      </c>
      <c r="N455" t="s">
        <v>801</v>
      </c>
      <c r="O455">
        <v>57401</v>
      </c>
    </row>
    <row r="456" spans="1:15">
      <c r="A456" s="1">
        <v>45731</v>
      </c>
      <c r="B456" s="1">
        <v>46096</v>
      </c>
      <c r="C456" t="s">
        <v>4727</v>
      </c>
      <c r="D456" t="s">
        <v>799</v>
      </c>
      <c r="E456" t="s">
        <v>802</v>
      </c>
      <c r="F456" t="s">
        <v>14</v>
      </c>
      <c r="G456" t="s">
        <v>32</v>
      </c>
      <c r="H456" t="s">
        <v>16</v>
      </c>
      <c r="I456" t="s">
        <v>5620</v>
      </c>
      <c r="J456" t="s">
        <v>78</v>
      </c>
      <c r="K456" t="s">
        <v>79</v>
      </c>
      <c r="L456" t="s">
        <v>83</v>
      </c>
      <c r="M456" s="3">
        <v>6204</v>
      </c>
      <c r="N456" t="s">
        <v>801</v>
      </c>
      <c r="O456">
        <v>57401</v>
      </c>
    </row>
    <row r="457" spans="1:15">
      <c r="A457" s="1">
        <v>45731</v>
      </c>
      <c r="B457" s="1">
        <v>46096</v>
      </c>
      <c r="C457" t="s">
        <v>4727</v>
      </c>
      <c r="D457" t="s">
        <v>799</v>
      </c>
      <c r="E457" t="s">
        <v>803</v>
      </c>
      <c r="F457" t="s">
        <v>14</v>
      </c>
      <c r="G457" t="s">
        <v>15</v>
      </c>
      <c r="H457" t="s">
        <v>16</v>
      </c>
      <c r="I457" t="s">
        <v>5620</v>
      </c>
      <c r="J457" t="s">
        <v>78</v>
      </c>
      <c r="K457" t="s">
        <v>79</v>
      </c>
      <c r="L457" t="s">
        <v>20</v>
      </c>
      <c r="M457" s="3">
        <v>3053</v>
      </c>
      <c r="N457" t="s">
        <v>801</v>
      </c>
      <c r="O457">
        <v>57401</v>
      </c>
    </row>
    <row r="458" spans="1:15">
      <c r="A458" s="1">
        <v>45731</v>
      </c>
      <c r="B458" s="1">
        <v>46096</v>
      </c>
      <c r="C458" t="s">
        <v>4727</v>
      </c>
      <c r="D458" t="s">
        <v>799</v>
      </c>
      <c r="E458" t="s">
        <v>804</v>
      </c>
      <c r="F458" t="s">
        <v>14</v>
      </c>
      <c r="G458" t="s">
        <v>661</v>
      </c>
      <c r="H458" t="s">
        <v>16</v>
      </c>
      <c r="I458" t="s">
        <v>5620</v>
      </c>
      <c r="J458" t="s">
        <v>78</v>
      </c>
      <c r="K458" t="s">
        <v>79</v>
      </c>
      <c r="L458" t="s">
        <v>89</v>
      </c>
      <c r="M458" s="3">
        <v>21940</v>
      </c>
      <c r="N458" t="s">
        <v>801</v>
      </c>
      <c r="O458">
        <v>57401</v>
      </c>
    </row>
    <row r="459" spans="1:15">
      <c r="A459" s="1">
        <v>45731</v>
      </c>
      <c r="B459" s="1">
        <v>46096</v>
      </c>
      <c r="C459" t="s">
        <v>4728</v>
      </c>
      <c r="D459" t="s">
        <v>805</v>
      </c>
      <c r="E459" t="s">
        <v>806</v>
      </c>
      <c r="F459" t="s">
        <v>39</v>
      </c>
      <c r="G459" t="s">
        <v>32</v>
      </c>
      <c r="H459" t="s">
        <v>16</v>
      </c>
      <c r="I459" t="s">
        <v>1179</v>
      </c>
      <c r="J459" t="s">
        <v>807</v>
      </c>
      <c r="K459" t="s">
        <v>808</v>
      </c>
      <c r="L459" t="s">
        <v>20</v>
      </c>
      <c r="M459" s="3">
        <v>17556</v>
      </c>
      <c r="N459" t="s">
        <v>125</v>
      </c>
      <c r="O459">
        <v>91352</v>
      </c>
    </row>
    <row r="460" spans="1:15">
      <c r="A460" s="1">
        <v>45731</v>
      </c>
      <c r="B460" s="1">
        <v>46096</v>
      </c>
      <c r="C460" t="s">
        <v>4728</v>
      </c>
      <c r="D460" t="s">
        <v>805</v>
      </c>
      <c r="E460" t="s">
        <v>809</v>
      </c>
      <c r="F460" t="s">
        <v>39</v>
      </c>
      <c r="G460" t="s">
        <v>661</v>
      </c>
      <c r="H460" t="s">
        <v>16</v>
      </c>
      <c r="I460" t="s">
        <v>1179</v>
      </c>
      <c r="J460" t="s">
        <v>807</v>
      </c>
      <c r="K460" t="s">
        <v>808</v>
      </c>
      <c r="L460" t="s">
        <v>23</v>
      </c>
      <c r="M460" s="3">
        <v>33954</v>
      </c>
      <c r="N460" t="s">
        <v>125</v>
      </c>
      <c r="O460">
        <v>91352</v>
      </c>
    </row>
    <row r="461" spans="1:15">
      <c r="A461" s="1">
        <v>45731</v>
      </c>
      <c r="B461" s="1">
        <v>46096</v>
      </c>
      <c r="C461" t="s">
        <v>4728</v>
      </c>
      <c r="D461" t="s">
        <v>805</v>
      </c>
      <c r="E461" t="s">
        <v>810</v>
      </c>
      <c r="F461" t="s">
        <v>39</v>
      </c>
      <c r="G461" t="s">
        <v>15</v>
      </c>
      <c r="H461" t="s">
        <v>16</v>
      </c>
      <c r="I461" t="s">
        <v>1179</v>
      </c>
      <c r="J461" t="s">
        <v>807</v>
      </c>
      <c r="K461" t="s">
        <v>808</v>
      </c>
      <c r="L461" t="s">
        <v>20</v>
      </c>
      <c r="M461" s="3">
        <v>1265</v>
      </c>
      <c r="N461" t="s">
        <v>125</v>
      </c>
      <c r="O461">
        <v>91352</v>
      </c>
    </row>
    <row r="462" spans="1:15">
      <c r="A462" s="1">
        <v>45731</v>
      </c>
      <c r="B462" s="1">
        <v>46096</v>
      </c>
      <c r="C462" t="s">
        <v>4729</v>
      </c>
      <c r="D462" t="s">
        <v>811</v>
      </c>
      <c r="E462" t="s">
        <v>812</v>
      </c>
      <c r="F462" t="s">
        <v>14</v>
      </c>
      <c r="G462" t="s">
        <v>15</v>
      </c>
      <c r="H462" t="s">
        <v>16</v>
      </c>
      <c r="I462" t="s">
        <v>5620</v>
      </c>
      <c r="J462" t="s">
        <v>375</v>
      </c>
      <c r="K462" t="s">
        <v>376</v>
      </c>
      <c r="L462" t="s">
        <v>20</v>
      </c>
      <c r="M462" s="3">
        <v>1372</v>
      </c>
      <c r="N462" t="s">
        <v>813</v>
      </c>
      <c r="O462">
        <v>88102</v>
      </c>
    </row>
    <row r="463" spans="1:15">
      <c r="A463" s="1">
        <v>45731</v>
      </c>
      <c r="B463" s="1">
        <v>46096</v>
      </c>
      <c r="C463" t="s">
        <v>4729</v>
      </c>
      <c r="D463" t="s">
        <v>811</v>
      </c>
      <c r="E463" t="s">
        <v>814</v>
      </c>
      <c r="F463" t="s">
        <v>14</v>
      </c>
      <c r="G463" t="s">
        <v>661</v>
      </c>
      <c r="H463" t="s">
        <v>16</v>
      </c>
      <c r="I463" t="s">
        <v>5620</v>
      </c>
      <c r="J463" t="s">
        <v>375</v>
      </c>
      <c r="K463" t="s">
        <v>376</v>
      </c>
      <c r="L463" t="s">
        <v>23</v>
      </c>
      <c r="M463" s="3">
        <v>19780</v>
      </c>
      <c r="N463" t="s">
        <v>813</v>
      </c>
      <c r="O463">
        <v>88102</v>
      </c>
    </row>
    <row r="464" spans="1:15">
      <c r="A464" s="1">
        <v>45731</v>
      </c>
      <c r="B464" s="1">
        <v>46096</v>
      </c>
      <c r="C464" t="s">
        <v>4729</v>
      </c>
      <c r="D464" t="s">
        <v>811</v>
      </c>
      <c r="E464" t="s">
        <v>815</v>
      </c>
      <c r="F464" t="s">
        <v>14</v>
      </c>
      <c r="G464" t="s">
        <v>34</v>
      </c>
      <c r="H464" t="s">
        <v>16</v>
      </c>
      <c r="I464" t="s">
        <v>5620</v>
      </c>
      <c r="J464" t="s">
        <v>375</v>
      </c>
      <c r="K464" t="s">
        <v>376</v>
      </c>
      <c r="L464" t="s">
        <v>83</v>
      </c>
      <c r="M464" s="3">
        <v>7255</v>
      </c>
      <c r="N464" t="s">
        <v>813</v>
      </c>
      <c r="O464">
        <v>88102</v>
      </c>
    </row>
    <row r="465" spans="1:15">
      <c r="A465" s="1">
        <v>45731</v>
      </c>
      <c r="B465" s="1">
        <v>46096</v>
      </c>
      <c r="C465" t="s">
        <v>4729</v>
      </c>
      <c r="D465" t="s">
        <v>811</v>
      </c>
      <c r="E465" t="s">
        <v>816</v>
      </c>
      <c r="F465" t="s">
        <v>14</v>
      </c>
      <c r="G465" t="s">
        <v>32</v>
      </c>
      <c r="H465" t="s">
        <v>16</v>
      </c>
      <c r="I465" t="s">
        <v>5620</v>
      </c>
      <c r="J465" t="s">
        <v>375</v>
      </c>
      <c r="K465" t="s">
        <v>376</v>
      </c>
      <c r="L465" t="s">
        <v>20</v>
      </c>
      <c r="M465" s="3">
        <v>14450</v>
      </c>
      <c r="N465" t="s">
        <v>813</v>
      </c>
      <c r="O465">
        <v>88102</v>
      </c>
    </row>
    <row r="466" spans="1:15">
      <c r="A466" s="1">
        <v>45731</v>
      </c>
      <c r="B466" s="1">
        <v>46096</v>
      </c>
      <c r="C466" t="s">
        <v>4730</v>
      </c>
      <c r="D466" t="s">
        <v>817</v>
      </c>
      <c r="E466" t="s">
        <v>818</v>
      </c>
      <c r="F466" t="s">
        <v>14</v>
      </c>
      <c r="G466" t="s">
        <v>15</v>
      </c>
      <c r="H466" t="s">
        <v>16</v>
      </c>
      <c r="I466" t="s">
        <v>48</v>
      </c>
      <c r="J466" t="s">
        <v>218</v>
      </c>
      <c r="K466" t="s">
        <v>219</v>
      </c>
      <c r="L466" t="s">
        <v>20</v>
      </c>
      <c r="M466" s="3">
        <v>1540</v>
      </c>
      <c r="N466" t="s">
        <v>167</v>
      </c>
      <c r="O466">
        <v>30542</v>
      </c>
    </row>
    <row r="467" spans="1:15">
      <c r="A467" s="1">
        <v>45731</v>
      </c>
      <c r="B467" s="1">
        <v>46096</v>
      </c>
      <c r="C467" t="s">
        <v>4730</v>
      </c>
      <c r="D467" t="s">
        <v>817</v>
      </c>
      <c r="E467" t="s">
        <v>819</v>
      </c>
      <c r="F467" t="s">
        <v>14</v>
      </c>
      <c r="G467" t="s">
        <v>32</v>
      </c>
      <c r="H467" t="s">
        <v>16</v>
      </c>
      <c r="I467" t="s">
        <v>48</v>
      </c>
      <c r="J467" t="s">
        <v>218</v>
      </c>
      <c r="K467" t="s">
        <v>219</v>
      </c>
      <c r="L467" t="s">
        <v>148</v>
      </c>
      <c r="M467" s="3">
        <v>25578</v>
      </c>
      <c r="N467" t="s">
        <v>167</v>
      </c>
      <c r="O467">
        <v>30542</v>
      </c>
    </row>
    <row r="468" spans="1:15">
      <c r="A468" s="1">
        <v>45731</v>
      </c>
      <c r="B468" s="1">
        <v>46096</v>
      </c>
      <c r="C468" t="s">
        <v>4730</v>
      </c>
      <c r="D468" t="s">
        <v>817</v>
      </c>
      <c r="E468" t="s">
        <v>820</v>
      </c>
      <c r="F468" t="s">
        <v>14</v>
      </c>
      <c r="G468" t="s">
        <v>661</v>
      </c>
      <c r="H468" t="s">
        <v>16</v>
      </c>
      <c r="I468" t="s">
        <v>48</v>
      </c>
      <c r="J468" t="s">
        <v>218</v>
      </c>
      <c r="K468" t="s">
        <v>219</v>
      </c>
      <c r="L468" t="s">
        <v>23</v>
      </c>
      <c r="M468" s="3">
        <v>49557</v>
      </c>
      <c r="N468" t="s">
        <v>167</v>
      </c>
      <c r="O468">
        <v>30542</v>
      </c>
    </row>
    <row r="469" spans="1:15">
      <c r="A469" s="1">
        <v>45731</v>
      </c>
      <c r="B469" s="1">
        <v>46096</v>
      </c>
      <c r="C469" t="s">
        <v>4731</v>
      </c>
      <c r="D469" t="s">
        <v>821</v>
      </c>
      <c r="E469" t="s">
        <v>822</v>
      </c>
      <c r="F469" t="s">
        <v>39</v>
      </c>
      <c r="G469" t="s">
        <v>661</v>
      </c>
      <c r="H469" t="s">
        <v>16</v>
      </c>
      <c r="I469" t="s">
        <v>5620</v>
      </c>
      <c r="J469" t="s">
        <v>59</v>
      </c>
      <c r="K469" t="s">
        <v>60</v>
      </c>
      <c r="L469" t="s">
        <v>23</v>
      </c>
      <c r="M469" s="3">
        <v>52696</v>
      </c>
      <c r="N469" t="s">
        <v>61</v>
      </c>
      <c r="O469">
        <v>1880</v>
      </c>
    </row>
    <row r="470" spans="1:15">
      <c r="A470" s="1">
        <v>45731</v>
      </c>
      <c r="B470" s="1">
        <v>46096</v>
      </c>
      <c r="C470" t="s">
        <v>4731</v>
      </c>
      <c r="D470" t="s">
        <v>821</v>
      </c>
      <c r="E470" t="s">
        <v>823</v>
      </c>
      <c r="F470" t="s">
        <v>39</v>
      </c>
      <c r="G470" t="s">
        <v>54</v>
      </c>
      <c r="H470" t="s">
        <v>55</v>
      </c>
      <c r="I470" t="s">
        <v>5620</v>
      </c>
      <c r="J470" t="s">
        <v>59</v>
      </c>
      <c r="K470" t="s">
        <v>60</v>
      </c>
      <c r="L470" t="s">
        <v>23</v>
      </c>
      <c r="M470" s="3">
        <v>29446</v>
      </c>
      <c r="N470" t="s">
        <v>61</v>
      </c>
      <c r="O470">
        <v>1880</v>
      </c>
    </row>
    <row r="471" spans="1:15">
      <c r="A471" s="1">
        <v>45731</v>
      </c>
      <c r="B471" s="1">
        <v>46096</v>
      </c>
      <c r="C471" t="s">
        <v>4731</v>
      </c>
      <c r="D471" t="s">
        <v>821</v>
      </c>
      <c r="E471" t="s">
        <v>824</v>
      </c>
      <c r="F471" t="s">
        <v>39</v>
      </c>
      <c r="G471" t="s">
        <v>32</v>
      </c>
      <c r="H471" t="s">
        <v>16</v>
      </c>
      <c r="I471" t="s">
        <v>5620</v>
      </c>
      <c r="J471" t="s">
        <v>59</v>
      </c>
      <c r="K471" t="s">
        <v>60</v>
      </c>
      <c r="L471" t="s">
        <v>20</v>
      </c>
      <c r="M471" s="3">
        <v>63187</v>
      </c>
      <c r="N471" t="s">
        <v>61</v>
      </c>
      <c r="O471">
        <v>1880</v>
      </c>
    </row>
    <row r="472" spans="1:15">
      <c r="A472" s="1">
        <v>45731</v>
      </c>
      <c r="B472" s="1">
        <v>46096</v>
      </c>
      <c r="C472" t="s">
        <v>4731</v>
      </c>
      <c r="D472" t="s">
        <v>821</v>
      </c>
      <c r="E472" t="s">
        <v>825</v>
      </c>
      <c r="F472" t="s">
        <v>39</v>
      </c>
      <c r="G472" t="s">
        <v>661</v>
      </c>
      <c r="H472" t="s">
        <v>16</v>
      </c>
      <c r="I472" t="s">
        <v>5620</v>
      </c>
      <c r="J472" t="s">
        <v>59</v>
      </c>
      <c r="K472" t="s">
        <v>60</v>
      </c>
      <c r="L472" t="s">
        <v>23</v>
      </c>
      <c r="M472" s="3">
        <v>5019</v>
      </c>
      <c r="N472" t="s">
        <v>61</v>
      </c>
      <c r="O472">
        <v>1880</v>
      </c>
    </row>
    <row r="473" spans="1:15">
      <c r="A473" s="1">
        <v>45731</v>
      </c>
      <c r="B473" s="1">
        <v>46096</v>
      </c>
      <c r="C473" t="s">
        <v>4731</v>
      </c>
      <c r="D473" t="s">
        <v>821</v>
      </c>
      <c r="E473" t="s">
        <v>826</v>
      </c>
      <c r="F473" t="s">
        <v>39</v>
      </c>
      <c r="G473" t="s">
        <v>34</v>
      </c>
      <c r="H473" t="s">
        <v>16</v>
      </c>
      <c r="I473" t="s">
        <v>5620</v>
      </c>
      <c r="J473" t="s">
        <v>59</v>
      </c>
      <c r="K473" t="s">
        <v>60</v>
      </c>
      <c r="L473" t="s">
        <v>83</v>
      </c>
      <c r="M473" s="3">
        <v>26501</v>
      </c>
      <c r="N473" t="s">
        <v>61</v>
      </c>
      <c r="O473">
        <v>1880</v>
      </c>
    </row>
    <row r="474" spans="1:15">
      <c r="A474" s="1">
        <v>45731</v>
      </c>
      <c r="B474" s="1">
        <v>46096</v>
      </c>
      <c r="C474" t="s">
        <v>4731</v>
      </c>
      <c r="D474" t="s">
        <v>821</v>
      </c>
      <c r="E474" t="s">
        <v>827</v>
      </c>
      <c r="F474" t="s">
        <v>39</v>
      </c>
      <c r="G474" t="s">
        <v>15</v>
      </c>
      <c r="H474" t="s">
        <v>16</v>
      </c>
      <c r="I474" t="s">
        <v>5620</v>
      </c>
      <c r="J474" t="s">
        <v>59</v>
      </c>
      <c r="K474" t="s">
        <v>60</v>
      </c>
      <c r="L474" t="s">
        <v>20</v>
      </c>
      <c r="M474" s="3">
        <v>2908</v>
      </c>
      <c r="N474" t="s">
        <v>61</v>
      </c>
      <c r="O474">
        <v>1880</v>
      </c>
    </row>
    <row r="475" spans="1:15">
      <c r="A475" s="1">
        <v>45731</v>
      </c>
      <c r="B475" s="1">
        <v>46096</v>
      </c>
      <c r="C475" t="s">
        <v>4732</v>
      </c>
      <c r="D475" t="s">
        <v>828</v>
      </c>
      <c r="E475" t="s">
        <v>829</v>
      </c>
      <c r="F475" t="s">
        <v>14</v>
      </c>
      <c r="G475" t="s">
        <v>32</v>
      </c>
      <c r="H475" t="s">
        <v>16</v>
      </c>
      <c r="I475" t="s">
        <v>5657</v>
      </c>
      <c r="J475" t="s">
        <v>570</v>
      </c>
      <c r="K475" t="s">
        <v>571</v>
      </c>
      <c r="L475" t="s">
        <v>20</v>
      </c>
      <c r="M475" s="3">
        <v>10602</v>
      </c>
      <c r="N475" t="s">
        <v>125</v>
      </c>
      <c r="O475">
        <v>95841</v>
      </c>
    </row>
    <row r="476" spans="1:15">
      <c r="A476" s="1">
        <v>45731</v>
      </c>
      <c r="B476" s="1">
        <v>46096</v>
      </c>
      <c r="C476" t="s">
        <v>4732</v>
      </c>
      <c r="D476" t="s">
        <v>828</v>
      </c>
      <c r="E476" t="s">
        <v>830</v>
      </c>
      <c r="F476" t="s">
        <v>14</v>
      </c>
      <c r="G476" t="s">
        <v>15</v>
      </c>
      <c r="H476" t="s">
        <v>16</v>
      </c>
      <c r="I476" t="s">
        <v>5657</v>
      </c>
      <c r="J476" t="s">
        <v>570</v>
      </c>
      <c r="K476" t="s">
        <v>571</v>
      </c>
      <c r="L476" t="s">
        <v>83</v>
      </c>
      <c r="M476" s="3">
        <v>2464</v>
      </c>
      <c r="N476" t="s">
        <v>125</v>
      </c>
      <c r="O476">
        <v>95841</v>
      </c>
    </row>
    <row r="477" spans="1:15">
      <c r="A477" s="1">
        <v>45731</v>
      </c>
      <c r="B477" s="1">
        <v>46096</v>
      </c>
      <c r="C477" t="s">
        <v>4732</v>
      </c>
      <c r="D477" t="s">
        <v>828</v>
      </c>
      <c r="E477" t="s">
        <v>831</v>
      </c>
      <c r="F477" t="s">
        <v>14</v>
      </c>
      <c r="G477" t="s">
        <v>661</v>
      </c>
      <c r="H477" t="s">
        <v>16</v>
      </c>
      <c r="I477" t="s">
        <v>5657</v>
      </c>
      <c r="J477" t="s">
        <v>570</v>
      </c>
      <c r="K477" t="s">
        <v>571</v>
      </c>
      <c r="L477" t="s">
        <v>23</v>
      </c>
      <c r="M477" s="3">
        <v>13638</v>
      </c>
      <c r="N477" t="s">
        <v>125</v>
      </c>
      <c r="O477">
        <v>95841</v>
      </c>
    </row>
    <row r="478" spans="1:15">
      <c r="A478" s="1">
        <v>45732</v>
      </c>
      <c r="B478" s="1">
        <v>46097</v>
      </c>
      <c r="C478" t="s">
        <v>4733</v>
      </c>
      <c r="D478" t="s">
        <v>832</v>
      </c>
      <c r="E478" t="s">
        <v>833</v>
      </c>
      <c r="F478" t="s">
        <v>14</v>
      </c>
      <c r="G478" t="s">
        <v>661</v>
      </c>
      <c r="H478" t="s">
        <v>16</v>
      </c>
      <c r="I478" t="s">
        <v>64</v>
      </c>
      <c r="J478" t="s">
        <v>103</v>
      </c>
      <c r="K478" t="s">
        <v>104</v>
      </c>
      <c r="L478" t="s">
        <v>23</v>
      </c>
      <c r="M478" s="3">
        <v>37036</v>
      </c>
      <c r="N478" t="s">
        <v>310</v>
      </c>
      <c r="O478">
        <v>22902</v>
      </c>
    </row>
    <row r="479" spans="1:15">
      <c r="A479" s="1">
        <v>45732</v>
      </c>
      <c r="B479" s="1">
        <v>46097</v>
      </c>
      <c r="C479" t="s">
        <v>4733</v>
      </c>
      <c r="D479" t="s">
        <v>832</v>
      </c>
      <c r="E479" t="s">
        <v>834</v>
      </c>
      <c r="F479" t="s">
        <v>39</v>
      </c>
      <c r="G479" t="s">
        <v>32</v>
      </c>
      <c r="H479" t="s">
        <v>16</v>
      </c>
      <c r="I479" t="s">
        <v>64</v>
      </c>
      <c r="J479" t="s">
        <v>103</v>
      </c>
      <c r="K479" t="s">
        <v>104</v>
      </c>
      <c r="L479" t="s">
        <v>20</v>
      </c>
      <c r="M479" s="3">
        <v>6654</v>
      </c>
      <c r="N479" t="s">
        <v>310</v>
      </c>
      <c r="O479">
        <v>22203</v>
      </c>
    </row>
    <row r="480" spans="1:15">
      <c r="A480" s="1">
        <v>45732</v>
      </c>
      <c r="B480" s="1">
        <v>46097</v>
      </c>
      <c r="C480" t="s">
        <v>4733</v>
      </c>
      <c r="D480" t="s">
        <v>832</v>
      </c>
      <c r="E480" t="s">
        <v>835</v>
      </c>
      <c r="F480" t="s">
        <v>14</v>
      </c>
      <c r="G480" t="s">
        <v>15</v>
      </c>
      <c r="H480" t="s">
        <v>16</v>
      </c>
      <c r="I480" t="s">
        <v>64</v>
      </c>
      <c r="J480" t="s">
        <v>103</v>
      </c>
      <c r="K480" t="s">
        <v>104</v>
      </c>
      <c r="L480" t="s">
        <v>20</v>
      </c>
      <c r="M480" s="3">
        <v>1460</v>
      </c>
      <c r="N480" t="s">
        <v>310</v>
      </c>
      <c r="O480">
        <v>23220</v>
      </c>
    </row>
    <row r="481" spans="1:15">
      <c r="A481" s="1">
        <v>45732</v>
      </c>
      <c r="B481" s="1">
        <v>46097</v>
      </c>
      <c r="C481" t="s">
        <v>4733</v>
      </c>
      <c r="D481" t="s">
        <v>832</v>
      </c>
      <c r="E481" t="s">
        <v>836</v>
      </c>
      <c r="F481" t="s">
        <v>39</v>
      </c>
      <c r="G481" t="s">
        <v>54</v>
      </c>
      <c r="H481" t="s">
        <v>55</v>
      </c>
      <c r="I481" t="s">
        <v>64</v>
      </c>
      <c r="J481" t="s">
        <v>103</v>
      </c>
      <c r="K481" t="s">
        <v>104</v>
      </c>
      <c r="L481" t="s">
        <v>29</v>
      </c>
      <c r="M481" s="3">
        <v>15330</v>
      </c>
      <c r="N481" t="s">
        <v>310</v>
      </c>
      <c r="O481">
        <v>23451</v>
      </c>
    </row>
    <row r="482" spans="1:15">
      <c r="A482" s="1">
        <v>45732</v>
      </c>
      <c r="B482" s="1">
        <v>46097</v>
      </c>
      <c r="C482" t="s">
        <v>4734</v>
      </c>
      <c r="D482" t="s">
        <v>837</v>
      </c>
      <c r="E482" t="s">
        <v>838</v>
      </c>
      <c r="F482" t="s">
        <v>14</v>
      </c>
      <c r="G482" t="s">
        <v>661</v>
      </c>
      <c r="H482" t="s">
        <v>16</v>
      </c>
      <c r="I482" t="s">
        <v>5657</v>
      </c>
      <c r="J482" t="s">
        <v>570</v>
      </c>
      <c r="K482" t="s">
        <v>571</v>
      </c>
      <c r="L482" t="s">
        <v>89</v>
      </c>
      <c r="M482" s="3">
        <v>22795</v>
      </c>
      <c r="N482" t="s">
        <v>125</v>
      </c>
      <c r="O482">
        <v>95991</v>
      </c>
    </row>
    <row r="483" spans="1:15">
      <c r="A483" s="1">
        <v>45732</v>
      </c>
      <c r="B483" s="1">
        <v>46097</v>
      </c>
      <c r="C483" t="s">
        <v>4734</v>
      </c>
      <c r="D483" t="s">
        <v>837</v>
      </c>
      <c r="E483" t="s">
        <v>839</v>
      </c>
      <c r="F483" t="s">
        <v>14</v>
      </c>
      <c r="G483" t="s">
        <v>32</v>
      </c>
      <c r="H483" t="s">
        <v>16</v>
      </c>
      <c r="I483" t="s">
        <v>5657</v>
      </c>
      <c r="J483" t="s">
        <v>570</v>
      </c>
      <c r="K483" t="s">
        <v>571</v>
      </c>
      <c r="L483" t="s">
        <v>20</v>
      </c>
      <c r="M483" s="3">
        <v>13836</v>
      </c>
      <c r="N483" t="s">
        <v>125</v>
      </c>
      <c r="O483">
        <v>95991</v>
      </c>
    </row>
    <row r="484" spans="1:15">
      <c r="A484" s="1">
        <v>45732</v>
      </c>
      <c r="B484" s="1">
        <v>46097</v>
      </c>
      <c r="C484" t="s">
        <v>4734</v>
      </c>
      <c r="D484" t="s">
        <v>837</v>
      </c>
      <c r="E484" t="s">
        <v>840</v>
      </c>
      <c r="F484" t="s">
        <v>14</v>
      </c>
      <c r="G484" t="s">
        <v>15</v>
      </c>
      <c r="H484" t="s">
        <v>16</v>
      </c>
      <c r="I484" t="s">
        <v>5657</v>
      </c>
      <c r="J484" t="s">
        <v>570</v>
      </c>
      <c r="K484" t="s">
        <v>571</v>
      </c>
      <c r="L484" t="s">
        <v>83</v>
      </c>
      <c r="M484" s="3">
        <v>4737</v>
      </c>
      <c r="N484" t="s">
        <v>125</v>
      </c>
      <c r="O484">
        <v>95991</v>
      </c>
    </row>
    <row r="485" spans="1:15">
      <c r="A485" s="1">
        <v>45732</v>
      </c>
      <c r="B485" s="1">
        <v>46097</v>
      </c>
      <c r="C485" t="s">
        <v>4735</v>
      </c>
      <c r="D485" t="s">
        <v>841</v>
      </c>
      <c r="E485" t="s">
        <v>842</v>
      </c>
      <c r="F485" t="s">
        <v>14</v>
      </c>
      <c r="G485" t="s">
        <v>661</v>
      </c>
      <c r="H485" t="s">
        <v>16</v>
      </c>
      <c r="I485" t="s">
        <v>5620</v>
      </c>
      <c r="J485" t="s">
        <v>65</v>
      </c>
      <c r="K485" t="s">
        <v>66</v>
      </c>
      <c r="L485" t="s">
        <v>23</v>
      </c>
      <c r="M485" s="3">
        <v>59907</v>
      </c>
      <c r="N485" t="s">
        <v>21</v>
      </c>
      <c r="O485">
        <v>11360</v>
      </c>
    </row>
    <row r="486" spans="1:15">
      <c r="A486" s="1">
        <v>45732</v>
      </c>
      <c r="B486" s="1">
        <v>46097</v>
      </c>
      <c r="C486" t="s">
        <v>4735</v>
      </c>
      <c r="D486" t="s">
        <v>841</v>
      </c>
      <c r="E486" t="s">
        <v>843</v>
      </c>
      <c r="F486" t="s">
        <v>14</v>
      </c>
      <c r="G486" t="s">
        <v>15</v>
      </c>
      <c r="H486" t="s">
        <v>16</v>
      </c>
      <c r="I486" t="s">
        <v>5620</v>
      </c>
      <c r="J486" t="s">
        <v>65</v>
      </c>
      <c r="K486" t="s">
        <v>66</v>
      </c>
      <c r="L486" t="s">
        <v>20</v>
      </c>
      <c r="M486" s="3">
        <v>6045</v>
      </c>
      <c r="N486" t="s">
        <v>21</v>
      </c>
      <c r="O486">
        <v>11360</v>
      </c>
    </row>
    <row r="487" spans="1:15">
      <c r="A487" s="1">
        <v>45733</v>
      </c>
      <c r="B487" s="1">
        <v>46098</v>
      </c>
      <c r="C487" t="s">
        <v>4736</v>
      </c>
      <c r="D487" t="s">
        <v>844</v>
      </c>
      <c r="E487" t="s">
        <v>845</v>
      </c>
      <c r="F487" t="s">
        <v>14</v>
      </c>
      <c r="G487" t="s">
        <v>32</v>
      </c>
      <c r="H487" t="s">
        <v>16</v>
      </c>
      <c r="I487" t="s">
        <v>77</v>
      </c>
      <c r="J487" t="s">
        <v>846</v>
      </c>
      <c r="K487" t="s">
        <v>847</v>
      </c>
      <c r="L487" t="s">
        <v>20</v>
      </c>
      <c r="M487" s="3">
        <v>95886</v>
      </c>
      <c r="N487" t="s">
        <v>105</v>
      </c>
      <c r="O487">
        <v>15084</v>
      </c>
    </row>
    <row r="488" spans="1:15">
      <c r="A488" s="1">
        <v>45733</v>
      </c>
      <c r="B488" s="1">
        <v>46098</v>
      </c>
      <c r="C488" t="s">
        <v>4734</v>
      </c>
      <c r="D488" t="s">
        <v>837</v>
      </c>
      <c r="E488" t="s">
        <v>848</v>
      </c>
      <c r="F488" t="s">
        <v>14</v>
      </c>
      <c r="G488" t="s">
        <v>34</v>
      </c>
      <c r="H488" t="s">
        <v>16</v>
      </c>
      <c r="I488" t="s">
        <v>5657</v>
      </c>
      <c r="J488" t="s">
        <v>570</v>
      </c>
      <c r="K488" t="s">
        <v>571</v>
      </c>
      <c r="L488" t="s">
        <v>83</v>
      </c>
      <c r="M488" s="3">
        <v>9653</v>
      </c>
      <c r="N488" t="s">
        <v>125</v>
      </c>
      <c r="O488">
        <v>95991</v>
      </c>
    </row>
    <row r="489" spans="1:15">
      <c r="A489" s="1">
        <v>45734</v>
      </c>
      <c r="B489" s="1">
        <v>46099</v>
      </c>
      <c r="C489" t="s">
        <v>4737</v>
      </c>
      <c r="D489" t="s">
        <v>849</v>
      </c>
      <c r="E489" t="s">
        <v>850</v>
      </c>
      <c r="F489" t="s">
        <v>14</v>
      </c>
      <c r="G489" t="s">
        <v>15</v>
      </c>
      <c r="H489" t="s">
        <v>16</v>
      </c>
      <c r="I489" t="s">
        <v>5620</v>
      </c>
      <c r="J489" t="s">
        <v>165</v>
      </c>
      <c r="K489" t="s">
        <v>166</v>
      </c>
      <c r="L489" t="s">
        <v>20</v>
      </c>
      <c r="M489" s="3">
        <v>5055</v>
      </c>
      <c r="N489" t="s">
        <v>167</v>
      </c>
      <c r="O489">
        <v>30813</v>
      </c>
    </row>
    <row r="490" spans="1:15">
      <c r="A490" s="1">
        <v>45734</v>
      </c>
      <c r="B490" s="1">
        <v>46099</v>
      </c>
      <c r="C490" t="s">
        <v>4737</v>
      </c>
      <c r="D490" t="s">
        <v>849</v>
      </c>
      <c r="E490" t="s">
        <v>851</v>
      </c>
      <c r="F490" t="s">
        <v>14</v>
      </c>
      <c r="G490" t="s">
        <v>661</v>
      </c>
      <c r="H490" t="s">
        <v>16</v>
      </c>
      <c r="I490" t="s">
        <v>5620</v>
      </c>
      <c r="J490" t="s">
        <v>165</v>
      </c>
      <c r="K490" t="s">
        <v>166</v>
      </c>
      <c r="L490" t="s">
        <v>89</v>
      </c>
      <c r="M490" s="3">
        <v>50092</v>
      </c>
      <c r="N490" t="s">
        <v>167</v>
      </c>
      <c r="O490">
        <v>30813</v>
      </c>
    </row>
    <row r="491" spans="1:15">
      <c r="A491" s="1">
        <v>45734</v>
      </c>
      <c r="B491" s="1">
        <v>46099</v>
      </c>
      <c r="C491" t="s">
        <v>4737</v>
      </c>
      <c r="D491" t="s">
        <v>849</v>
      </c>
      <c r="E491" t="s">
        <v>852</v>
      </c>
      <c r="F491" t="s">
        <v>14</v>
      </c>
      <c r="G491" t="s">
        <v>32</v>
      </c>
      <c r="H491" t="s">
        <v>16</v>
      </c>
      <c r="I491" t="s">
        <v>5620</v>
      </c>
      <c r="J491" t="s">
        <v>165</v>
      </c>
      <c r="K491" t="s">
        <v>166</v>
      </c>
      <c r="L491" t="s">
        <v>20</v>
      </c>
      <c r="M491" s="3">
        <v>15230</v>
      </c>
      <c r="N491" t="s">
        <v>167</v>
      </c>
      <c r="O491">
        <v>30813</v>
      </c>
    </row>
    <row r="492" spans="1:15">
      <c r="A492" s="1">
        <v>45734</v>
      </c>
      <c r="B492" s="1">
        <v>46099</v>
      </c>
      <c r="C492" t="s">
        <v>4738</v>
      </c>
      <c r="D492" t="s">
        <v>853</v>
      </c>
      <c r="E492" t="s">
        <v>854</v>
      </c>
      <c r="F492" t="s">
        <v>14</v>
      </c>
      <c r="G492" t="s">
        <v>54</v>
      </c>
      <c r="H492" t="s">
        <v>55</v>
      </c>
      <c r="I492" t="s">
        <v>112</v>
      </c>
      <c r="J492" t="s">
        <v>236</v>
      </c>
      <c r="K492" t="s">
        <v>237</v>
      </c>
      <c r="L492" t="s">
        <v>29</v>
      </c>
      <c r="M492" s="3">
        <v>131557</v>
      </c>
      <c r="N492" t="s">
        <v>61</v>
      </c>
      <c r="O492">
        <v>1960</v>
      </c>
    </row>
    <row r="493" spans="1:15">
      <c r="A493" s="1">
        <v>45734</v>
      </c>
      <c r="B493" s="1">
        <v>46099</v>
      </c>
      <c r="C493" t="s">
        <v>4738</v>
      </c>
      <c r="D493" t="s">
        <v>853</v>
      </c>
      <c r="E493" t="s">
        <v>855</v>
      </c>
      <c r="F493" t="s">
        <v>14</v>
      </c>
      <c r="G493" t="s">
        <v>34</v>
      </c>
      <c r="H493" t="s">
        <v>16</v>
      </c>
      <c r="I493" t="s">
        <v>112</v>
      </c>
      <c r="J493" t="s">
        <v>236</v>
      </c>
      <c r="K493" t="s">
        <v>237</v>
      </c>
      <c r="L493" t="s">
        <v>83</v>
      </c>
      <c r="M493" s="3">
        <v>30147</v>
      </c>
      <c r="N493" t="s">
        <v>61</v>
      </c>
      <c r="O493">
        <v>1960</v>
      </c>
    </row>
    <row r="494" spans="1:15">
      <c r="A494" s="1">
        <v>45734</v>
      </c>
      <c r="B494" s="1">
        <v>46099</v>
      </c>
      <c r="C494" t="s">
        <v>4738</v>
      </c>
      <c r="D494" t="s">
        <v>853</v>
      </c>
      <c r="E494" t="s">
        <v>856</v>
      </c>
      <c r="F494" t="s">
        <v>14</v>
      </c>
      <c r="G494" t="s">
        <v>661</v>
      </c>
      <c r="H494" t="s">
        <v>16</v>
      </c>
      <c r="I494" t="s">
        <v>112</v>
      </c>
      <c r="J494" t="s">
        <v>236</v>
      </c>
      <c r="K494" t="s">
        <v>237</v>
      </c>
      <c r="L494" t="s">
        <v>23</v>
      </c>
      <c r="M494" s="3">
        <v>105734</v>
      </c>
      <c r="N494" t="s">
        <v>61</v>
      </c>
      <c r="O494">
        <v>1960</v>
      </c>
    </row>
    <row r="495" spans="1:15">
      <c r="A495" s="1">
        <v>45734</v>
      </c>
      <c r="B495" s="1">
        <v>46099</v>
      </c>
      <c r="C495" t="s">
        <v>4738</v>
      </c>
      <c r="D495" t="s">
        <v>853</v>
      </c>
      <c r="E495" t="s">
        <v>857</v>
      </c>
      <c r="F495" t="s">
        <v>14</v>
      </c>
      <c r="G495" t="s">
        <v>15</v>
      </c>
      <c r="H495" t="s">
        <v>16</v>
      </c>
      <c r="I495" t="s">
        <v>112</v>
      </c>
      <c r="J495" t="s">
        <v>236</v>
      </c>
      <c r="K495" t="s">
        <v>237</v>
      </c>
      <c r="L495" t="s">
        <v>20</v>
      </c>
      <c r="M495" s="3">
        <v>28277</v>
      </c>
      <c r="N495" t="s">
        <v>61</v>
      </c>
      <c r="O495">
        <v>1960</v>
      </c>
    </row>
    <row r="496" spans="1:15">
      <c r="A496" s="1">
        <v>45734</v>
      </c>
      <c r="B496" s="1">
        <v>46099</v>
      </c>
      <c r="C496" t="s">
        <v>4738</v>
      </c>
      <c r="D496" t="s">
        <v>853</v>
      </c>
      <c r="E496" t="s">
        <v>858</v>
      </c>
      <c r="F496" t="s">
        <v>14</v>
      </c>
      <c r="G496" t="s">
        <v>32</v>
      </c>
      <c r="H496" t="s">
        <v>16</v>
      </c>
      <c r="I496" t="s">
        <v>112</v>
      </c>
      <c r="J496" t="s">
        <v>236</v>
      </c>
      <c r="K496" t="s">
        <v>237</v>
      </c>
      <c r="L496" t="s">
        <v>20</v>
      </c>
      <c r="M496" s="3">
        <v>46659</v>
      </c>
      <c r="N496" t="s">
        <v>61</v>
      </c>
      <c r="O496">
        <v>1960</v>
      </c>
    </row>
    <row r="497" spans="1:15">
      <c r="A497" s="1">
        <v>45735</v>
      </c>
      <c r="B497" s="1">
        <v>46100</v>
      </c>
      <c r="C497" t="s">
        <v>4739</v>
      </c>
      <c r="D497" t="s">
        <v>859</v>
      </c>
      <c r="E497" t="s">
        <v>860</v>
      </c>
      <c r="F497" t="s">
        <v>14</v>
      </c>
      <c r="G497" t="s">
        <v>54</v>
      </c>
      <c r="H497" t="s">
        <v>55</v>
      </c>
      <c r="I497" t="s">
        <v>112</v>
      </c>
      <c r="J497" t="s">
        <v>861</v>
      </c>
      <c r="K497" t="s">
        <v>862</v>
      </c>
      <c r="L497" t="s">
        <v>29</v>
      </c>
      <c r="M497" s="3">
        <v>30892</v>
      </c>
      <c r="N497" t="s">
        <v>336</v>
      </c>
      <c r="O497">
        <v>85050</v>
      </c>
    </row>
    <row r="498" spans="1:15">
      <c r="A498" s="1">
        <v>45736</v>
      </c>
      <c r="B498" s="1">
        <v>46101</v>
      </c>
      <c r="C498" t="s">
        <v>4740</v>
      </c>
      <c r="D498" t="s">
        <v>863</v>
      </c>
      <c r="E498" t="s">
        <v>864</v>
      </c>
      <c r="F498" t="s">
        <v>14</v>
      </c>
      <c r="G498" t="s">
        <v>661</v>
      </c>
      <c r="H498" t="s">
        <v>16</v>
      </c>
      <c r="I498" t="s">
        <v>304</v>
      </c>
      <c r="J498" t="s">
        <v>71</v>
      </c>
      <c r="K498" t="s">
        <v>72</v>
      </c>
      <c r="L498" t="s">
        <v>23</v>
      </c>
      <c r="M498" s="3">
        <v>569698</v>
      </c>
      <c r="N498" t="s">
        <v>43</v>
      </c>
      <c r="O498">
        <v>33069</v>
      </c>
    </row>
    <row r="499" spans="1:15">
      <c r="A499" s="1">
        <v>45736</v>
      </c>
      <c r="B499" s="1">
        <v>46101</v>
      </c>
      <c r="C499" t="s">
        <v>4740</v>
      </c>
      <c r="D499" t="s">
        <v>863</v>
      </c>
      <c r="E499" t="s">
        <v>865</v>
      </c>
      <c r="F499" t="s">
        <v>14</v>
      </c>
      <c r="G499" t="s">
        <v>15</v>
      </c>
      <c r="H499" t="s">
        <v>16</v>
      </c>
      <c r="I499" t="s">
        <v>304</v>
      </c>
      <c r="J499" t="s">
        <v>71</v>
      </c>
      <c r="K499" t="s">
        <v>72</v>
      </c>
      <c r="L499" t="s">
        <v>20</v>
      </c>
      <c r="M499" s="3">
        <v>7054</v>
      </c>
      <c r="N499" t="s">
        <v>43</v>
      </c>
      <c r="O499">
        <v>33069</v>
      </c>
    </row>
    <row r="500" spans="1:15">
      <c r="A500" s="1">
        <v>45737</v>
      </c>
      <c r="B500" s="1">
        <v>46102</v>
      </c>
      <c r="C500" t="s">
        <v>4741</v>
      </c>
      <c r="D500" t="s">
        <v>866</v>
      </c>
      <c r="E500" t="s">
        <v>867</v>
      </c>
      <c r="F500" t="s">
        <v>14</v>
      </c>
      <c r="G500" t="s">
        <v>32</v>
      </c>
      <c r="H500" t="s">
        <v>16</v>
      </c>
      <c r="I500" t="s">
        <v>5620</v>
      </c>
      <c r="J500" t="s">
        <v>103</v>
      </c>
      <c r="K500" t="s">
        <v>104</v>
      </c>
      <c r="L500" t="s">
        <v>20</v>
      </c>
      <c r="M500" s="3">
        <v>40649</v>
      </c>
      <c r="N500" t="s">
        <v>51</v>
      </c>
      <c r="O500">
        <v>8077</v>
      </c>
    </row>
    <row r="501" spans="1:15">
      <c r="A501" s="1">
        <v>45737</v>
      </c>
      <c r="B501" s="1">
        <v>46102</v>
      </c>
      <c r="C501" t="s">
        <v>4632</v>
      </c>
      <c r="D501" t="s">
        <v>379</v>
      </c>
      <c r="E501" t="s">
        <v>868</v>
      </c>
      <c r="F501" t="s">
        <v>39</v>
      </c>
      <c r="G501" t="s">
        <v>54</v>
      </c>
      <c r="H501" t="s">
        <v>55</v>
      </c>
      <c r="I501" t="s">
        <v>5620</v>
      </c>
      <c r="J501" t="s">
        <v>65</v>
      </c>
      <c r="K501" t="s">
        <v>66</v>
      </c>
      <c r="L501" t="s">
        <v>23</v>
      </c>
      <c r="M501" s="3">
        <v>21929</v>
      </c>
      <c r="N501" t="s">
        <v>51</v>
      </c>
      <c r="O501">
        <v>7055</v>
      </c>
    </row>
    <row r="502" spans="1:15">
      <c r="A502" s="1">
        <v>45738</v>
      </c>
      <c r="B502" s="1">
        <v>46103</v>
      </c>
      <c r="C502" t="s">
        <v>4588</v>
      </c>
      <c r="D502" t="s">
        <v>177</v>
      </c>
      <c r="E502" t="s">
        <v>869</v>
      </c>
      <c r="F502" t="s">
        <v>14</v>
      </c>
      <c r="G502" t="s">
        <v>32</v>
      </c>
      <c r="H502" t="s">
        <v>16</v>
      </c>
      <c r="I502" t="s">
        <v>64</v>
      </c>
      <c r="J502" t="s">
        <v>179</v>
      </c>
      <c r="K502" t="s">
        <v>180</v>
      </c>
      <c r="L502" t="s">
        <v>83</v>
      </c>
      <c r="M502" s="3">
        <v>10698</v>
      </c>
      <c r="N502" t="s">
        <v>181</v>
      </c>
      <c r="O502">
        <v>83704</v>
      </c>
    </row>
    <row r="503" spans="1:15">
      <c r="A503" s="1">
        <v>45738</v>
      </c>
      <c r="B503" s="1">
        <v>46103</v>
      </c>
      <c r="C503" t="s">
        <v>4742</v>
      </c>
      <c r="D503" t="s">
        <v>870</v>
      </c>
      <c r="E503" t="s">
        <v>871</v>
      </c>
      <c r="F503" t="s">
        <v>14</v>
      </c>
      <c r="G503" t="s">
        <v>54</v>
      </c>
      <c r="H503" t="s">
        <v>55</v>
      </c>
      <c r="I503" t="s">
        <v>5620</v>
      </c>
      <c r="J503" t="s">
        <v>65</v>
      </c>
      <c r="K503" t="s">
        <v>66</v>
      </c>
      <c r="L503" t="s">
        <v>29</v>
      </c>
      <c r="M503" s="3">
        <v>18773</v>
      </c>
      <c r="N503" t="s">
        <v>245</v>
      </c>
      <c r="O503">
        <v>20877</v>
      </c>
    </row>
    <row r="504" spans="1:15">
      <c r="A504" s="1">
        <v>45738</v>
      </c>
      <c r="B504" s="1">
        <v>46103</v>
      </c>
      <c r="C504" t="s">
        <v>4743</v>
      </c>
      <c r="D504" t="s">
        <v>872</v>
      </c>
      <c r="E504" t="s">
        <v>873</v>
      </c>
      <c r="F504" t="s">
        <v>14</v>
      </c>
      <c r="G504" t="s">
        <v>15</v>
      </c>
      <c r="H504" t="s">
        <v>16</v>
      </c>
      <c r="I504" t="s">
        <v>5657</v>
      </c>
      <c r="J504" t="s">
        <v>570</v>
      </c>
      <c r="K504" t="s">
        <v>571</v>
      </c>
      <c r="L504" t="s">
        <v>83</v>
      </c>
      <c r="M504" s="3">
        <v>2733</v>
      </c>
      <c r="N504" t="s">
        <v>125</v>
      </c>
      <c r="O504">
        <v>90017</v>
      </c>
    </row>
    <row r="505" spans="1:15">
      <c r="A505" s="1">
        <v>45738</v>
      </c>
      <c r="B505" s="1">
        <v>46103</v>
      </c>
      <c r="C505" t="s">
        <v>4743</v>
      </c>
      <c r="D505" t="s">
        <v>872</v>
      </c>
      <c r="E505" t="s">
        <v>874</v>
      </c>
      <c r="F505" t="s">
        <v>14</v>
      </c>
      <c r="G505" t="s">
        <v>661</v>
      </c>
      <c r="H505" t="s">
        <v>16</v>
      </c>
      <c r="I505" t="s">
        <v>5657</v>
      </c>
      <c r="J505" t="s">
        <v>570</v>
      </c>
      <c r="K505" t="s">
        <v>571</v>
      </c>
      <c r="L505" t="s">
        <v>23</v>
      </c>
      <c r="M505" s="3">
        <v>9014</v>
      </c>
      <c r="N505" t="s">
        <v>125</v>
      </c>
      <c r="O505">
        <v>94509</v>
      </c>
    </row>
    <row r="506" spans="1:15">
      <c r="A506" s="1">
        <v>45738</v>
      </c>
      <c r="B506" s="1">
        <v>46103</v>
      </c>
      <c r="C506" t="s">
        <v>4743</v>
      </c>
      <c r="D506" t="s">
        <v>872</v>
      </c>
      <c r="E506" t="s">
        <v>875</v>
      </c>
      <c r="F506" t="s">
        <v>14</v>
      </c>
      <c r="G506" t="s">
        <v>32</v>
      </c>
      <c r="H506" t="s">
        <v>16</v>
      </c>
      <c r="I506" t="s">
        <v>5657</v>
      </c>
      <c r="J506" t="s">
        <v>570</v>
      </c>
      <c r="K506" t="s">
        <v>571</v>
      </c>
      <c r="L506" t="s">
        <v>20</v>
      </c>
      <c r="M506" s="3">
        <v>3545</v>
      </c>
      <c r="N506" t="s">
        <v>125</v>
      </c>
      <c r="O506">
        <v>90802</v>
      </c>
    </row>
    <row r="507" spans="1:15">
      <c r="A507" s="1">
        <v>45739</v>
      </c>
      <c r="B507" s="1">
        <v>46104</v>
      </c>
      <c r="C507" t="s">
        <v>4744</v>
      </c>
      <c r="D507" t="s">
        <v>876</v>
      </c>
      <c r="E507" t="s">
        <v>877</v>
      </c>
      <c r="F507" t="s">
        <v>14</v>
      </c>
      <c r="G507" t="s">
        <v>15</v>
      </c>
      <c r="H507" t="s">
        <v>16</v>
      </c>
      <c r="I507" t="s">
        <v>112</v>
      </c>
      <c r="J507" t="s">
        <v>174</v>
      </c>
      <c r="K507" t="s">
        <v>175</v>
      </c>
      <c r="L507" t="s">
        <v>20</v>
      </c>
      <c r="M507" s="3">
        <v>5997</v>
      </c>
      <c r="N507" t="s">
        <v>21</v>
      </c>
      <c r="O507">
        <v>11789</v>
      </c>
    </row>
    <row r="508" spans="1:15">
      <c r="A508" s="1">
        <v>45739</v>
      </c>
      <c r="B508" s="1">
        <v>46104</v>
      </c>
      <c r="C508" t="s">
        <v>4744</v>
      </c>
      <c r="D508" t="s">
        <v>876</v>
      </c>
      <c r="E508" t="s">
        <v>878</v>
      </c>
      <c r="F508" t="s">
        <v>14</v>
      </c>
      <c r="G508" t="s">
        <v>661</v>
      </c>
      <c r="H508" t="s">
        <v>16</v>
      </c>
      <c r="I508" t="s">
        <v>112</v>
      </c>
      <c r="J508" t="s">
        <v>174</v>
      </c>
      <c r="K508" t="s">
        <v>175</v>
      </c>
      <c r="L508" t="s">
        <v>23</v>
      </c>
      <c r="M508" s="3">
        <v>118456</v>
      </c>
      <c r="N508" t="s">
        <v>21</v>
      </c>
      <c r="O508">
        <v>11789</v>
      </c>
    </row>
    <row r="509" spans="1:15">
      <c r="A509" s="1">
        <v>45739</v>
      </c>
      <c r="B509" s="1">
        <v>46104</v>
      </c>
      <c r="C509" t="s">
        <v>4744</v>
      </c>
      <c r="D509" t="s">
        <v>876</v>
      </c>
      <c r="E509" t="s">
        <v>879</v>
      </c>
      <c r="F509" t="s">
        <v>39</v>
      </c>
      <c r="G509" t="s">
        <v>32</v>
      </c>
      <c r="H509" t="s">
        <v>16</v>
      </c>
      <c r="I509" t="s">
        <v>112</v>
      </c>
      <c r="J509" t="s">
        <v>174</v>
      </c>
      <c r="K509" t="s">
        <v>175</v>
      </c>
      <c r="L509" t="s">
        <v>20</v>
      </c>
      <c r="M509" s="3">
        <v>13540</v>
      </c>
      <c r="N509" t="s">
        <v>21</v>
      </c>
      <c r="O509">
        <v>11789</v>
      </c>
    </row>
    <row r="510" spans="1:15">
      <c r="A510" s="1">
        <v>45740</v>
      </c>
      <c r="B510" s="1">
        <v>46105</v>
      </c>
      <c r="C510" t="s">
        <v>4745</v>
      </c>
      <c r="D510" t="s">
        <v>880</v>
      </c>
      <c r="E510" t="s">
        <v>881</v>
      </c>
      <c r="F510" t="s">
        <v>14</v>
      </c>
      <c r="G510" t="s">
        <v>661</v>
      </c>
      <c r="H510" t="s">
        <v>16</v>
      </c>
      <c r="I510" t="s">
        <v>48</v>
      </c>
      <c r="J510" t="s">
        <v>49</v>
      </c>
      <c r="K510" t="s">
        <v>50</v>
      </c>
      <c r="L510" t="s">
        <v>23</v>
      </c>
      <c r="M510" s="3">
        <v>89381</v>
      </c>
      <c r="N510" t="s">
        <v>51</v>
      </c>
      <c r="O510">
        <v>7087</v>
      </c>
    </row>
    <row r="511" spans="1:15">
      <c r="A511" s="1">
        <v>45740</v>
      </c>
      <c r="B511" s="1">
        <v>46105</v>
      </c>
      <c r="C511" t="s">
        <v>4745</v>
      </c>
      <c r="D511" t="s">
        <v>880</v>
      </c>
      <c r="E511" t="s">
        <v>882</v>
      </c>
      <c r="F511" t="s">
        <v>14</v>
      </c>
      <c r="G511" t="s">
        <v>15</v>
      </c>
      <c r="H511" t="s">
        <v>16</v>
      </c>
      <c r="I511" t="s">
        <v>48</v>
      </c>
      <c r="J511" t="s">
        <v>49</v>
      </c>
      <c r="K511" t="s">
        <v>50</v>
      </c>
      <c r="L511" t="s">
        <v>20</v>
      </c>
      <c r="M511" s="3">
        <v>3980</v>
      </c>
      <c r="N511" t="s">
        <v>51</v>
      </c>
      <c r="O511">
        <v>7087</v>
      </c>
    </row>
    <row r="512" spans="1:15">
      <c r="A512" s="1">
        <v>45740</v>
      </c>
      <c r="B512" s="1">
        <v>46105</v>
      </c>
      <c r="C512" t="s">
        <v>4746</v>
      </c>
      <c r="D512" t="s">
        <v>883</v>
      </c>
      <c r="E512" t="s">
        <v>884</v>
      </c>
      <c r="F512" t="s">
        <v>39</v>
      </c>
      <c r="G512" t="s">
        <v>661</v>
      </c>
      <c r="H512" t="s">
        <v>16</v>
      </c>
      <c r="I512" t="s">
        <v>5620</v>
      </c>
      <c r="J512" t="s">
        <v>885</v>
      </c>
      <c r="K512" t="s">
        <v>886</v>
      </c>
      <c r="L512" t="s">
        <v>23</v>
      </c>
      <c r="M512" s="3">
        <v>18072</v>
      </c>
      <c r="N512" t="s">
        <v>887</v>
      </c>
      <c r="O512">
        <v>3465</v>
      </c>
    </row>
    <row r="513" spans="1:15">
      <c r="A513" s="1">
        <v>45740</v>
      </c>
      <c r="B513" s="1">
        <v>46105</v>
      </c>
      <c r="C513" t="s">
        <v>4746</v>
      </c>
      <c r="D513" t="s">
        <v>883</v>
      </c>
      <c r="E513" t="s">
        <v>888</v>
      </c>
      <c r="F513" t="s">
        <v>39</v>
      </c>
      <c r="G513" t="s">
        <v>15</v>
      </c>
      <c r="H513" t="s">
        <v>16</v>
      </c>
      <c r="I513" t="s">
        <v>5620</v>
      </c>
      <c r="J513" t="s">
        <v>885</v>
      </c>
      <c r="K513" t="s">
        <v>886</v>
      </c>
      <c r="L513" t="s">
        <v>29</v>
      </c>
      <c r="M513" s="3">
        <v>3247</v>
      </c>
      <c r="N513" t="s">
        <v>887</v>
      </c>
      <c r="O513">
        <v>3465</v>
      </c>
    </row>
    <row r="514" spans="1:15">
      <c r="A514" s="1">
        <v>45740</v>
      </c>
      <c r="B514" s="1">
        <v>46105</v>
      </c>
      <c r="C514" t="s">
        <v>4746</v>
      </c>
      <c r="D514" t="s">
        <v>883</v>
      </c>
      <c r="E514" t="s">
        <v>889</v>
      </c>
      <c r="F514" t="s">
        <v>39</v>
      </c>
      <c r="G514" t="s">
        <v>32</v>
      </c>
      <c r="H514" t="s">
        <v>16</v>
      </c>
      <c r="I514" t="s">
        <v>5620</v>
      </c>
      <c r="J514" t="s">
        <v>885</v>
      </c>
      <c r="K514" t="s">
        <v>886</v>
      </c>
      <c r="L514" t="s">
        <v>20</v>
      </c>
      <c r="M514" s="3">
        <v>23157</v>
      </c>
      <c r="N514" t="s">
        <v>887</v>
      </c>
      <c r="O514">
        <v>3465</v>
      </c>
    </row>
    <row r="515" spans="1:15">
      <c r="A515" s="1">
        <v>45740</v>
      </c>
      <c r="B515" s="1">
        <v>46105</v>
      </c>
      <c r="C515" t="s">
        <v>4746</v>
      </c>
      <c r="D515" t="s">
        <v>883</v>
      </c>
      <c r="E515" t="s">
        <v>890</v>
      </c>
      <c r="F515" t="s">
        <v>39</v>
      </c>
      <c r="G515" t="s">
        <v>34</v>
      </c>
      <c r="H515" t="s">
        <v>16</v>
      </c>
      <c r="I515" t="s">
        <v>5620</v>
      </c>
      <c r="J515" t="s">
        <v>885</v>
      </c>
      <c r="K515" t="s">
        <v>886</v>
      </c>
      <c r="L515" t="s">
        <v>83</v>
      </c>
      <c r="M515" s="3">
        <v>3866</v>
      </c>
      <c r="N515" t="s">
        <v>887</v>
      </c>
      <c r="O515">
        <v>3465</v>
      </c>
    </row>
    <row r="516" spans="1:15">
      <c r="A516" s="1">
        <v>45740</v>
      </c>
      <c r="B516" s="1">
        <v>46105</v>
      </c>
      <c r="C516" t="s">
        <v>4747</v>
      </c>
      <c r="D516" t="s">
        <v>891</v>
      </c>
      <c r="E516" t="s">
        <v>892</v>
      </c>
      <c r="F516" t="s">
        <v>14</v>
      </c>
      <c r="G516" t="s">
        <v>54</v>
      </c>
      <c r="H516" t="s">
        <v>55</v>
      </c>
      <c r="I516" t="s">
        <v>64</v>
      </c>
      <c r="J516" t="s">
        <v>103</v>
      </c>
      <c r="K516" t="s">
        <v>104</v>
      </c>
      <c r="L516" t="s">
        <v>89</v>
      </c>
      <c r="M516" s="3">
        <v>7444</v>
      </c>
      <c r="N516" t="s">
        <v>310</v>
      </c>
      <c r="O516">
        <v>23502</v>
      </c>
    </row>
    <row r="517" spans="1:15">
      <c r="A517" s="1">
        <v>45741</v>
      </c>
      <c r="B517" s="1">
        <v>46106</v>
      </c>
      <c r="C517" t="s">
        <v>4748</v>
      </c>
      <c r="D517" t="s">
        <v>893</v>
      </c>
      <c r="E517" t="s">
        <v>894</v>
      </c>
      <c r="F517" t="s">
        <v>14</v>
      </c>
      <c r="G517" t="s">
        <v>661</v>
      </c>
      <c r="H517" t="s">
        <v>16</v>
      </c>
      <c r="I517" t="s">
        <v>1179</v>
      </c>
      <c r="J517" t="s">
        <v>895</v>
      </c>
      <c r="K517" t="s">
        <v>896</v>
      </c>
      <c r="L517" t="s">
        <v>23</v>
      </c>
      <c r="M517" s="3">
        <v>29017</v>
      </c>
      <c r="N517" t="s">
        <v>336</v>
      </c>
      <c r="O517">
        <v>85009</v>
      </c>
    </row>
    <row r="518" spans="1:15">
      <c r="A518" s="1">
        <v>45741</v>
      </c>
      <c r="B518" s="1">
        <v>46106</v>
      </c>
      <c r="C518" t="s">
        <v>4748</v>
      </c>
      <c r="D518" t="s">
        <v>893</v>
      </c>
      <c r="E518" t="s">
        <v>897</v>
      </c>
      <c r="F518" t="s">
        <v>14</v>
      </c>
      <c r="G518" t="s">
        <v>32</v>
      </c>
      <c r="H518" t="s">
        <v>16</v>
      </c>
      <c r="I518" t="s">
        <v>1179</v>
      </c>
      <c r="J518" t="s">
        <v>895</v>
      </c>
      <c r="K518" t="s">
        <v>896</v>
      </c>
      <c r="L518" t="s">
        <v>20</v>
      </c>
      <c r="M518" s="3">
        <v>3316</v>
      </c>
      <c r="N518" t="s">
        <v>336</v>
      </c>
      <c r="O518">
        <v>85009</v>
      </c>
    </row>
    <row r="519" spans="1:15">
      <c r="A519" s="1">
        <v>45741</v>
      </c>
      <c r="B519" s="1">
        <v>46106</v>
      </c>
      <c r="C519" t="s">
        <v>4748</v>
      </c>
      <c r="D519" t="s">
        <v>893</v>
      </c>
      <c r="E519" t="s">
        <v>898</v>
      </c>
      <c r="F519" t="s">
        <v>14</v>
      </c>
      <c r="G519" t="s">
        <v>15</v>
      </c>
      <c r="H519" t="s">
        <v>16</v>
      </c>
      <c r="I519" t="s">
        <v>1179</v>
      </c>
      <c r="J519" t="s">
        <v>895</v>
      </c>
      <c r="K519" t="s">
        <v>896</v>
      </c>
      <c r="L519" t="s">
        <v>20</v>
      </c>
      <c r="M519" s="3">
        <v>2182</v>
      </c>
      <c r="N519" t="s">
        <v>336</v>
      </c>
      <c r="O519">
        <v>85009</v>
      </c>
    </row>
    <row r="520" spans="1:15">
      <c r="A520" s="1">
        <v>45742</v>
      </c>
      <c r="B520" s="1">
        <v>46107</v>
      </c>
      <c r="C520" t="s">
        <v>4749</v>
      </c>
      <c r="D520" t="s">
        <v>899</v>
      </c>
      <c r="E520" t="s">
        <v>900</v>
      </c>
      <c r="F520" t="s">
        <v>14</v>
      </c>
      <c r="G520" t="s">
        <v>15</v>
      </c>
      <c r="H520" t="s">
        <v>16</v>
      </c>
      <c r="I520" t="s">
        <v>64</v>
      </c>
      <c r="J520" t="s">
        <v>103</v>
      </c>
      <c r="K520" t="s">
        <v>104</v>
      </c>
      <c r="L520" t="s">
        <v>20</v>
      </c>
      <c r="M520" s="3">
        <v>1816</v>
      </c>
      <c r="N520" t="s">
        <v>105</v>
      </c>
      <c r="O520">
        <v>17356</v>
      </c>
    </row>
    <row r="521" spans="1:15">
      <c r="A521" s="1">
        <v>45742</v>
      </c>
      <c r="B521" s="1">
        <v>46107</v>
      </c>
      <c r="C521" t="s">
        <v>4749</v>
      </c>
      <c r="D521" t="s">
        <v>899</v>
      </c>
      <c r="E521" t="s">
        <v>901</v>
      </c>
      <c r="F521" t="s">
        <v>14</v>
      </c>
      <c r="G521" t="s">
        <v>32</v>
      </c>
      <c r="H521" t="s">
        <v>16</v>
      </c>
      <c r="I521" t="s">
        <v>64</v>
      </c>
      <c r="J521" t="s">
        <v>103</v>
      </c>
      <c r="K521" t="s">
        <v>104</v>
      </c>
      <c r="L521" t="s">
        <v>20</v>
      </c>
      <c r="M521" s="3">
        <v>7517</v>
      </c>
      <c r="N521" t="s">
        <v>105</v>
      </c>
      <c r="O521">
        <v>17356</v>
      </c>
    </row>
    <row r="522" spans="1:15">
      <c r="A522" s="1">
        <v>45742</v>
      </c>
      <c r="B522" s="1">
        <v>46107</v>
      </c>
      <c r="C522" t="s">
        <v>4749</v>
      </c>
      <c r="D522" t="s">
        <v>899</v>
      </c>
      <c r="E522" t="s">
        <v>902</v>
      </c>
      <c r="F522" t="s">
        <v>14</v>
      </c>
      <c r="G522" t="s">
        <v>661</v>
      </c>
      <c r="H522" t="s">
        <v>16</v>
      </c>
      <c r="I522" t="s">
        <v>64</v>
      </c>
      <c r="J522" t="s">
        <v>103</v>
      </c>
      <c r="K522" t="s">
        <v>104</v>
      </c>
      <c r="L522" t="s">
        <v>23</v>
      </c>
      <c r="M522" s="3">
        <v>14702</v>
      </c>
      <c r="N522" t="s">
        <v>105</v>
      </c>
      <c r="O522">
        <v>17356</v>
      </c>
    </row>
    <row r="523" spans="1:15">
      <c r="A523" s="1">
        <v>45742</v>
      </c>
      <c r="B523" s="1">
        <v>46107</v>
      </c>
      <c r="C523" t="s">
        <v>4750</v>
      </c>
      <c r="D523" t="s">
        <v>903</v>
      </c>
      <c r="E523" t="s">
        <v>904</v>
      </c>
      <c r="F523" t="s">
        <v>39</v>
      </c>
      <c r="G523" t="s">
        <v>15</v>
      </c>
      <c r="H523" t="s">
        <v>16</v>
      </c>
      <c r="I523" t="s">
        <v>64</v>
      </c>
      <c r="J523" t="s">
        <v>103</v>
      </c>
      <c r="K523" t="s">
        <v>104</v>
      </c>
      <c r="L523" t="s">
        <v>20</v>
      </c>
      <c r="M523" s="3">
        <v>1508</v>
      </c>
      <c r="N523" t="s">
        <v>310</v>
      </c>
      <c r="O523">
        <v>23666</v>
      </c>
    </row>
    <row r="524" spans="1:15">
      <c r="A524" s="1">
        <v>45742</v>
      </c>
      <c r="B524" s="1">
        <v>46107</v>
      </c>
      <c r="C524" t="s">
        <v>4750</v>
      </c>
      <c r="D524" t="s">
        <v>903</v>
      </c>
      <c r="E524" t="s">
        <v>905</v>
      </c>
      <c r="F524" t="s">
        <v>39</v>
      </c>
      <c r="G524" t="s">
        <v>32</v>
      </c>
      <c r="H524" t="s">
        <v>16</v>
      </c>
      <c r="I524" t="s">
        <v>64</v>
      </c>
      <c r="J524" t="s">
        <v>103</v>
      </c>
      <c r="K524" t="s">
        <v>104</v>
      </c>
      <c r="L524" t="s">
        <v>20</v>
      </c>
      <c r="M524" s="3">
        <v>5312</v>
      </c>
      <c r="N524" t="s">
        <v>310</v>
      </c>
      <c r="O524">
        <v>23666</v>
      </c>
    </row>
    <row r="525" spans="1:15">
      <c r="A525" s="1">
        <v>45742</v>
      </c>
      <c r="B525" s="1">
        <v>46107</v>
      </c>
      <c r="C525" t="s">
        <v>4750</v>
      </c>
      <c r="D525" t="s">
        <v>903</v>
      </c>
      <c r="E525" t="s">
        <v>906</v>
      </c>
      <c r="F525" t="s">
        <v>39</v>
      </c>
      <c r="G525" t="s">
        <v>661</v>
      </c>
      <c r="H525" t="s">
        <v>16</v>
      </c>
      <c r="I525" t="s">
        <v>64</v>
      </c>
      <c r="J525" t="s">
        <v>103</v>
      </c>
      <c r="K525" t="s">
        <v>104</v>
      </c>
      <c r="L525" t="s">
        <v>23</v>
      </c>
      <c r="M525" s="3">
        <v>23658</v>
      </c>
      <c r="N525" t="s">
        <v>310</v>
      </c>
      <c r="O525">
        <v>23666</v>
      </c>
    </row>
    <row r="526" spans="1:15">
      <c r="A526" s="1">
        <v>45742</v>
      </c>
      <c r="B526" s="1">
        <v>46107</v>
      </c>
      <c r="C526" t="s">
        <v>4751</v>
      </c>
      <c r="D526" t="s">
        <v>907</v>
      </c>
      <c r="E526" t="s">
        <v>908</v>
      </c>
      <c r="F526" t="s">
        <v>39</v>
      </c>
      <c r="G526" t="s">
        <v>15</v>
      </c>
      <c r="H526" t="s">
        <v>16</v>
      </c>
      <c r="I526" t="s">
        <v>5619</v>
      </c>
      <c r="J526" t="s">
        <v>174</v>
      </c>
      <c r="K526" t="s">
        <v>175</v>
      </c>
      <c r="L526" t="s">
        <v>20</v>
      </c>
      <c r="M526" s="3">
        <v>6618</v>
      </c>
      <c r="N526" t="s">
        <v>21</v>
      </c>
      <c r="O526">
        <v>11235</v>
      </c>
    </row>
    <row r="527" spans="1:15">
      <c r="A527" s="1">
        <v>45742</v>
      </c>
      <c r="B527" s="1">
        <v>46107</v>
      </c>
      <c r="C527" t="s">
        <v>4751</v>
      </c>
      <c r="D527" t="s">
        <v>907</v>
      </c>
      <c r="E527" t="s">
        <v>909</v>
      </c>
      <c r="F527" t="s">
        <v>39</v>
      </c>
      <c r="G527" t="s">
        <v>661</v>
      </c>
      <c r="H527" t="s">
        <v>16</v>
      </c>
      <c r="I527" t="s">
        <v>5619</v>
      </c>
      <c r="J527" t="s">
        <v>174</v>
      </c>
      <c r="K527" t="s">
        <v>175</v>
      </c>
      <c r="L527" t="s">
        <v>23</v>
      </c>
      <c r="M527" s="3">
        <v>37176</v>
      </c>
      <c r="N527" t="s">
        <v>21</v>
      </c>
      <c r="O527">
        <v>11235</v>
      </c>
    </row>
    <row r="528" spans="1:15">
      <c r="A528" s="1">
        <v>45743</v>
      </c>
      <c r="B528" s="1">
        <v>46108</v>
      </c>
      <c r="C528" t="s">
        <v>4752</v>
      </c>
      <c r="D528" t="s">
        <v>910</v>
      </c>
      <c r="E528" t="s">
        <v>911</v>
      </c>
      <c r="F528" t="s">
        <v>14</v>
      </c>
      <c r="G528" t="s">
        <v>661</v>
      </c>
      <c r="H528" t="s">
        <v>16</v>
      </c>
      <c r="I528" t="s">
        <v>304</v>
      </c>
      <c r="J528" t="s">
        <v>384</v>
      </c>
      <c r="K528" t="s">
        <v>385</v>
      </c>
      <c r="L528" t="s">
        <v>23</v>
      </c>
      <c r="M528" s="3">
        <v>22119</v>
      </c>
      <c r="N528" t="s">
        <v>386</v>
      </c>
      <c r="O528">
        <v>45014</v>
      </c>
    </row>
    <row r="529" spans="1:15">
      <c r="A529" s="1">
        <v>45743</v>
      </c>
      <c r="B529" s="1">
        <v>46108</v>
      </c>
      <c r="C529" t="s">
        <v>4752</v>
      </c>
      <c r="D529" t="s">
        <v>910</v>
      </c>
      <c r="E529" t="s">
        <v>912</v>
      </c>
      <c r="F529" t="s">
        <v>14</v>
      </c>
      <c r="G529" t="s">
        <v>15</v>
      </c>
      <c r="H529" t="s">
        <v>16</v>
      </c>
      <c r="I529" t="s">
        <v>304</v>
      </c>
      <c r="J529" t="s">
        <v>384</v>
      </c>
      <c r="K529" t="s">
        <v>385</v>
      </c>
      <c r="L529" t="s">
        <v>29</v>
      </c>
      <c r="M529" s="3">
        <v>1950</v>
      </c>
      <c r="N529" t="s">
        <v>386</v>
      </c>
      <c r="O529">
        <v>45014</v>
      </c>
    </row>
    <row r="530" spans="1:15">
      <c r="A530" s="1">
        <v>45743</v>
      </c>
      <c r="B530" s="1">
        <v>46108</v>
      </c>
      <c r="C530" t="s">
        <v>4752</v>
      </c>
      <c r="D530" t="s">
        <v>910</v>
      </c>
      <c r="E530" t="s">
        <v>913</v>
      </c>
      <c r="F530" t="s">
        <v>14</v>
      </c>
      <c r="G530" t="s">
        <v>32</v>
      </c>
      <c r="H530" t="s">
        <v>16</v>
      </c>
      <c r="I530" t="s">
        <v>304</v>
      </c>
      <c r="J530" t="s">
        <v>384</v>
      </c>
      <c r="K530" t="s">
        <v>385</v>
      </c>
      <c r="L530" t="s">
        <v>20</v>
      </c>
      <c r="M530" s="3">
        <v>2810</v>
      </c>
      <c r="N530" t="s">
        <v>386</v>
      </c>
      <c r="O530">
        <v>45014</v>
      </c>
    </row>
    <row r="531" spans="1:15">
      <c r="A531" s="1">
        <v>45743</v>
      </c>
      <c r="B531" s="1">
        <v>46108</v>
      </c>
      <c r="C531" t="s">
        <v>4752</v>
      </c>
      <c r="D531" t="s">
        <v>910</v>
      </c>
      <c r="E531" t="s">
        <v>914</v>
      </c>
      <c r="F531" t="s">
        <v>14</v>
      </c>
      <c r="G531" t="s">
        <v>34</v>
      </c>
      <c r="H531" t="s">
        <v>16</v>
      </c>
      <c r="I531" t="s">
        <v>304</v>
      </c>
      <c r="J531" t="s">
        <v>384</v>
      </c>
      <c r="K531" t="s">
        <v>385</v>
      </c>
      <c r="L531" t="s">
        <v>83</v>
      </c>
      <c r="M531" s="3">
        <v>7486</v>
      </c>
      <c r="N531" t="s">
        <v>386</v>
      </c>
      <c r="O531">
        <v>45014</v>
      </c>
    </row>
    <row r="532" spans="1:15">
      <c r="A532" s="1">
        <v>45743</v>
      </c>
      <c r="B532" s="1">
        <v>46108</v>
      </c>
      <c r="C532" t="s">
        <v>4753</v>
      </c>
      <c r="D532" t="s">
        <v>915</v>
      </c>
      <c r="E532" t="s">
        <v>916</v>
      </c>
      <c r="F532" t="s">
        <v>14</v>
      </c>
      <c r="G532" t="s">
        <v>661</v>
      </c>
      <c r="H532" t="s">
        <v>16</v>
      </c>
      <c r="I532" t="s">
        <v>77</v>
      </c>
      <c r="J532" t="s">
        <v>846</v>
      </c>
      <c r="K532" t="s">
        <v>847</v>
      </c>
      <c r="L532" t="s">
        <v>23</v>
      </c>
      <c r="M532" s="3">
        <v>150613</v>
      </c>
      <c r="N532" t="s">
        <v>21</v>
      </c>
      <c r="O532">
        <v>11701</v>
      </c>
    </row>
    <row r="533" spans="1:15">
      <c r="A533" s="1">
        <v>45743</v>
      </c>
      <c r="B533" s="1">
        <v>46108</v>
      </c>
      <c r="C533" t="s">
        <v>4753</v>
      </c>
      <c r="D533" t="s">
        <v>915</v>
      </c>
      <c r="E533" t="s">
        <v>917</v>
      </c>
      <c r="F533" t="s">
        <v>14</v>
      </c>
      <c r="G533" t="s">
        <v>15</v>
      </c>
      <c r="H533" t="s">
        <v>16</v>
      </c>
      <c r="I533" t="s">
        <v>77</v>
      </c>
      <c r="J533" t="s">
        <v>846</v>
      </c>
      <c r="K533" t="s">
        <v>847</v>
      </c>
      <c r="L533" t="s">
        <v>20</v>
      </c>
      <c r="M533" s="3">
        <v>4054</v>
      </c>
      <c r="N533" t="s">
        <v>21</v>
      </c>
      <c r="O533">
        <v>11701</v>
      </c>
    </row>
    <row r="534" spans="1:15">
      <c r="A534" s="1">
        <v>45743</v>
      </c>
      <c r="B534" s="1">
        <v>46108</v>
      </c>
      <c r="C534" t="s">
        <v>4754</v>
      </c>
      <c r="D534" t="s">
        <v>918</v>
      </c>
      <c r="E534" t="s">
        <v>919</v>
      </c>
      <c r="F534" t="s">
        <v>14</v>
      </c>
      <c r="G534" t="s">
        <v>34</v>
      </c>
      <c r="H534" t="s">
        <v>16</v>
      </c>
      <c r="I534" t="s">
        <v>112</v>
      </c>
      <c r="J534" t="s">
        <v>920</v>
      </c>
      <c r="K534" t="s">
        <v>921</v>
      </c>
      <c r="L534" t="s">
        <v>83</v>
      </c>
      <c r="M534" s="3">
        <v>30023</v>
      </c>
      <c r="N534" t="s">
        <v>386</v>
      </c>
      <c r="O534">
        <v>43228</v>
      </c>
    </row>
    <row r="535" spans="1:15">
      <c r="A535" s="1">
        <v>45743</v>
      </c>
      <c r="B535" s="1">
        <v>46108</v>
      </c>
      <c r="C535" t="s">
        <v>4754</v>
      </c>
      <c r="D535" t="s">
        <v>918</v>
      </c>
      <c r="E535" t="s">
        <v>922</v>
      </c>
      <c r="F535" t="s">
        <v>14</v>
      </c>
      <c r="G535" t="s">
        <v>661</v>
      </c>
      <c r="H535" t="s">
        <v>16</v>
      </c>
      <c r="I535" t="s">
        <v>112</v>
      </c>
      <c r="J535" t="s">
        <v>920</v>
      </c>
      <c r="K535" t="s">
        <v>921</v>
      </c>
      <c r="L535" t="s">
        <v>23</v>
      </c>
      <c r="M535" s="3">
        <v>72004</v>
      </c>
      <c r="N535" t="s">
        <v>386</v>
      </c>
      <c r="O535">
        <v>43228</v>
      </c>
    </row>
    <row r="536" spans="1:15">
      <c r="A536" s="1">
        <v>45743</v>
      </c>
      <c r="B536" s="1">
        <v>46108</v>
      </c>
      <c r="C536" t="s">
        <v>4754</v>
      </c>
      <c r="D536" t="s">
        <v>918</v>
      </c>
      <c r="E536" t="s">
        <v>923</v>
      </c>
      <c r="F536" t="s">
        <v>14</v>
      </c>
      <c r="G536" t="s">
        <v>15</v>
      </c>
      <c r="H536" t="s">
        <v>16</v>
      </c>
      <c r="I536" t="s">
        <v>112</v>
      </c>
      <c r="J536" t="s">
        <v>920</v>
      </c>
      <c r="K536" t="s">
        <v>921</v>
      </c>
      <c r="L536" t="s">
        <v>584</v>
      </c>
      <c r="M536" s="3">
        <v>13388</v>
      </c>
      <c r="N536" t="s">
        <v>386</v>
      </c>
      <c r="O536">
        <v>43228</v>
      </c>
    </row>
    <row r="537" spans="1:15">
      <c r="A537" s="1">
        <v>45743</v>
      </c>
      <c r="B537" s="1">
        <v>46108</v>
      </c>
      <c r="C537" t="s">
        <v>4755</v>
      </c>
      <c r="D537" t="s">
        <v>924</v>
      </c>
      <c r="E537" t="s">
        <v>925</v>
      </c>
      <c r="F537" t="s">
        <v>14</v>
      </c>
      <c r="G537" t="s">
        <v>32</v>
      </c>
      <c r="H537" t="s">
        <v>16</v>
      </c>
      <c r="I537" t="s">
        <v>5620</v>
      </c>
      <c r="J537" t="s">
        <v>282</v>
      </c>
      <c r="K537" t="s">
        <v>283</v>
      </c>
      <c r="L537" t="s">
        <v>20</v>
      </c>
      <c r="M537" s="3">
        <v>29215</v>
      </c>
      <c r="N537" t="s">
        <v>21</v>
      </c>
      <c r="O537">
        <v>11788</v>
      </c>
    </row>
    <row r="538" spans="1:15">
      <c r="A538" s="1">
        <v>45743</v>
      </c>
      <c r="B538" s="1">
        <v>46108</v>
      </c>
      <c r="C538" t="s">
        <v>4755</v>
      </c>
      <c r="D538" t="s">
        <v>924</v>
      </c>
      <c r="E538" t="s">
        <v>926</v>
      </c>
      <c r="F538" t="s">
        <v>14</v>
      </c>
      <c r="G538" t="s">
        <v>15</v>
      </c>
      <c r="H538" t="s">
        <v>16</v>
      </c>
      <c r="I538" t="s">
        <v>5620</v>
      </c>
      <c r="J538" t="s">
        <v>282</v>
      </c>
      <c r="K538" t="s">
        <v>283</v>
      </c>
      <c r="L538" t="s">
        <v>20</v>
      </c>
      <c r="M538" s="3">
        <v>5533</v>
      </c>
      <c r="N538" t="s">
        <v>21</v>
      </c>
      <c r="O538">
        <v>11788</v>
      </c>
    </row>
    <row r="539" spans="1:15">
      <c r="A539" s="1">
        <v>45743</v>
      </c>
      <c r="B539" s="1">
        <v>46108</v>
      </c>
      <c r="C539" t="s">
        <v>4755</v>
      </c>
      <c r="D539" t="s">
        <v>924</v>
      </c>
      <c r="E539" t="s">
        <v>927</v>
      </c>
      <c r="F539" t="s">
        <v>14</v>
      </c>
      <c r="G539" t="s">
        <v>661</v>
      </c>
      <c r="H539" t="s">
        <v>16</v>
      </c>
      <c r="I539" t="s">
        <v>5620</v>
      </c>
      <c r="J539" t="s">
        <v>282</v>
      </c>
      <c r="K539" t="s">
        <v>283</v>
      </c>
      <c r="L539" t="s">
        <v>23</v>
      </c>
      <c r="M539" s="3">
        <v>53437</v>
      </c>
      <c r="N539" t="s">
        <v>21</v>
      </c>
      <c r="O539">
        <v>11788</v>
      </c>
    </row>
    <row r="540" spans="1:15">
      <c r="A540" s="1">
        <v>45745</v>
      </c>
      <c r="B540" s="1">
        <v>46110</v>
      </c>
      <c r="C540" t="s">
        <v>4756</v>
      </c>
      <c r="D540" t="s">
        <v>928</v>
      </c>
      <c r="E540" t="s">
        <v>929</v>
      </c>
      <c r="F540" t="s">
        <v>39</v>
      </c>
      <c r="G540" t="s">
        <v>661</v>
      </c>
      <c r="H540" t="s">
        <v>16</v>
      </c>
      <c r="I540" t="s">
        <v>64</v>
      </c>
      <c r="J540" t="s">
        <v>103</v>
      </c>
      <c r="K540" t="s">
        <v>104</v>
      </c>
      <c r="L540" t="s">
        <v>29</v>
      </c>
      <c r="M540" s="3">
        <v>25037</v>
      </c>
      <c r="N540" t="s">
        <v>930</v>
      </c>
      <c r="O540">
        <v>26508</v>
      </c>
    </row>
    <row r="541" spans="1:15">
      <c r="A541" s="1">
        <v>45745</v>
      </c>
      <c r="B541" s="1">
        <v>46110</v>
      </c>
      <c r="C541" t="s">
        <v>4756</v>
      </c>
      <c r="D541" t="s">
        <v>928</v>
      </c>
      <c r="E541" t="s">
        <v>931</v>
      </c>
      <c r="F541" t="s">
        <v>39</v>
      </c>
      <c r="G541" t="s">
        <v>15</v>
      </c>
      <c r="H541" t="s">
        <v>16</v>
      </c>
      <c r="I541" t="s">
        <v>64</v>
      </c>
      <c r="J541" t="s">
        <v>103</v>
      </c>
      <c r="K541" t="s">
        <v>104</v>
      </c>
      <c r="L541" t="s">
        <v>20</v>
      </c>
      <c r="M541" s="3">
        <v>1603</v>
      </c>
      <c r="N541" t="s">
        <v>930</v>
      </c>
      <c r="O541">
        <v>26508</v>
      </c>
    </row>
    <row r="542" spans="1:15">
      <c r="A542" s="1">
        <v>45745</v>
      </c>
      <c r="B542" s="1">
        <v>46110</v>
      </c>
      <c r="C542" t="s">
        <v>4756</v>
      </c>
      <c r="D542" t="s">
        <v>928</v>
      </c>
      <c r="E542" t="s">
        <v>932</v>
      </c>
      <c r="F542" t="s">
        <v>39</v>
      </c>
      <c r="G542" t="s">
        <v>32</v>
      </c>
      <c r="H542" t="s">
        <v>16</v>
      </c>
      <c r="I542" t="s">
        <v>64</v>
      </c>
      <c r="J542" t="s">
        <v>103</v>
      </c>
      <c r="K542" t="s">
        <v>104</v>
      </c>
      <c r="L542" t="s">
        <v>20</v>
      </c>
      <c r="M542" s="3">
        <v>10637</v>
      </c>
      <c r="N542" t="s">
        <v>930</v>
      </c>
      <c r="O542">
        <v>26508</v>
      </c>
    </row>
    <row r="543" spans="1:15">
      <c r="A543" s="1">
        <v>45746</v>
      </c>
      <c r="B543" s="1">
        <v>46111</v>
      </c>
      <c r="C543" t="s">
        <v>4757</v>
      </c>
      <c r="D543" t="s">
        <v>933</v>
      </c>
      <c r="E543" t="s">
        <v>934</v>
      </c>
      <c r="F543" t="s">
        <v>14</v>
      </c>
      <c r="G543" t="s">
        <v>32</v>
      </c>
      <c r="H543" t="s">
        <v>16</v>
      </c>
      <c r="I543" t="s">
        <v>48</v>
      </c>
      <c r="J543" t="s">
        <v>18</v>
      </c>
      <c r="K543" t="s">
        <v>19</v>
      </c>
      <c r="L543" t="s">
        <v>20</v>
      </c>
      <c r="M543" s="3">
        <v>2113</v>
      </c>
      <c r="N543" t="s">
        <v>21</v>
      </c>
      <c r="O543">
        <v>10507</v>
      </c>
    </row>
    <row r="544" spans="1:15">
      <c r="A544" s="1">
        <v>45746</v>
      </c>
      <c r="B544" s="1">
        <v>46111</v>
      </c>
      <c r="C544" t="s">
        <v>4757</v>
      </c>
      <c r="D544" t="s">
        <v>933</v>
      </c>
      <c r="E544" t="s">
        <v>935</v>
      </c>
      <c r="F544" t="s">
        <v>14</v>
      </c>
      <c r="G544" t="s">
        <v>15</v>
      </c>
      <c r="H544" t="s">
        <v>16</v>
      </c>
      <c r="I544" t="s">
        <v>48</v>
      </c>
      <c r="J544" t="s">
        <v>18</v>
      </c>
      <c r="K544" t="s">
        <v>19</v>
      </c>
      <c r="L544" t="s">
        <v>20</v>
      </c>
      <c r="M544" s="3">
        <v>3954</v>
      </c>
      <c r="N544" t="s">
        <v>21</v>
      </c>
      <c r="O544">
        <v>10507</v>
      </c>
    </row>
    <row r="545" spans="1:15">
      <c r="A545" s="1">
        <v>45746</v>
      </c>
      <c r="B545" s="1">
        <v>46111</v>
      </c>
      <c r="C545" t="s">
        <v>4757</v>
      </c>
      <c r="D545" t="s">
        <v>933</v>
      </c>
      <c r="E545" t="s">
        <v>936</v>
      </c>
      <c r="F545" t="s">
        <v>14</v>
      </c>
      <c r="G545" t="s">
        <v>661</v>
      </c>
      <c r="H545" t="s">
        <v>16</v>
      </c>
      <c r="I545" t="s">
        <v>48</v>
      </c>
      <c r="J545" t="s">
        <v>18</v>
      </c>
      <c r="K545" t="s">
        <v>19</v>
      </c>
      <c r="L545" t="s">
        <v>23</v>
      </c>
      <c r="M545" s="3">
        <v>23133</v>
      </c>
      <c r="N545" t="s">
        <v>21</v>
      </c>
      <c r="O545">
        <v>10507</v>
      </c>
    </row>
    <row r="546" spans="1:15">
      <c r="A546" s="1">
        <v>45746</v>
      </c>
      <c r="B546" s="1">
        <v>46111</v>
      </c>
      <c r="C546" t="s">
        <v>4758</v>
      </c>
      <c r="D546" t="s">
        <v>937</v>
      </c>
      <c r="E546" t="s">
        <v>938</v>
      </c>
      <c r="F546" t="s">
        <v>39</v>
      </c>
      <c r="G546" t="s">
        <v>15</v>
      </c>
      <c r="H546" t="s">
        <v>16</v>
      </c>
      <c r="I546" t="s">
        <v>5620</v>
      </c>
      <c r="J546" t="s">
        <v>375</v>
      </c>
      <c r="K546" t="s">
        <v>376</v>
      </c>
      <c r="L546" t="s">
        <v>20</v>
      </c>
      <c r="M546" s="3">
        <v>1255</v>
      </c>
      <c r="N546" t="s">
        <v>225</v>
      </c>
      <c r="O546">
        <v>76111</v>
      </c>
    </row>
    <row r="547" spans="1:15">
      <c r="A547" s="1">
        <v>45746</v>
      </c>
      <c r="B547" s="1">
        <v>46111</v>
      </c>
      <c r="C547" t="s">
        <v>4758</v>
      </c>
      <c r="D547" t="s">
        <v>937</v>
      </c>
      <c r="E547" t="s">
        <v>939</v>
      </c>
      <c r="F547" t="s">
        <v>39</v>
      </c>
      <c r="G547" t="s">
        <v>32</v>
      </c>
      <c r="H547" t="s">
        <v>16</v>
      </c>
      <c r="I547" t="s">
        <v>5620</v>
      </c>
      <c r="J547" t="s">
        <v>375</v>
      </c>
      <c r="K547" t="s">
        <v>376</v>
      </c>
      <c r="L547" t="s">
        <v>83</v>
      </c>
      <c r="M547" s="3">
        <v>16518</v>
      </c>
      <c r="N547" t="s">
        <v>225</v>
      </c>
      <c r="O547">
        <v>76111</v>
      </c>
    </row>
    <row r="548" spans="1:15">
      <c r="A548" s="1">
        <v>45746</v>
      </c>
      <c r="B548" s="1">
        <v>46111</v>
      </c>
      <c r="C548" t="s">
        <v>4758</v>
      </c>
      <c r="D548" t="s">
        <v>937</v>
      </c>
      <c r="E548" t="s">
        <v>940</v>
      </c>
      <c r="F548" t="s">
        <v>39</v>
      </c>
      <c r="G548" t="s">
        <v>661</v>
      </c>
      <c r="H548" t="s">
        <v>16</v>
      </c>
      <c r="I548" t="s">
        <v>5620</v>
      </c>
      <c r="J548" t="s">
        <v>375</v>
      </c>
      <c r="K548" t="s">
        <v>376</v>
      </c>
      <c r="L548" t="s">
        <v>23</v>
      </c>
      <c r="M548" s="3">
        <v>40403</v>
      </c>
      <c r="N548" t="s">
        <v>225</v>
      </c>
      <c r="O548">
        <v>76111</v>
      </c>
    </row>
    <row r="549" spans="1:15">
      <c r="A549" s="1">
        <v>45746</v>
      </c>
      <c r="B549" s="1">
        <v>46111</v>
      </c>
      <c r="C549" t="s">
        <v>4759</v>
      </c>
      <c r="D549" t="s">
        <v>941</v>
      </c>
      <c r="E549" t="s">
        <v>942</v>
      </c>
      <c r="F549" t="s">
        <v>14</v>
      </c>
      <c r="G549" t="s">
        <v>34</v>
      </c>
      <c r="H549" t="s">
        <v>16</v>
      </c>
      <c r="I549" t="s">
        <v>5657</v>
      </c>
      <c r="J549" t="s">
        <v>570</v>
      </c>
      <c r="K549" t="s">
        <v>571</v>
      </c>
      <c r="L549" t="s">
        <v>83</v>
      </c>
      <c r="M549" s="3">
        <v>5768</v>
      </c>
      <c r="N549" t="s">
        <v>125</v>
      </c>
      <c r="O549">
        <v>94903</v>
      </c>
    </row>
    <row r="550" spans="1:15">
      <c r="A550" s="1">
        <v>45746</v>
      </c>
      <c r="B550" s="1">
        <v>46111</v>
      </c>
      <c r="C550" t="s">
        <v>4759</v>
      </c>
      <c r="D550" t="s">
        <v>941</v>
      </c>
      <c r="E550" t="s">
        <v>943</v>
      </c>
      <c r="F550" t="s">
        <v>14</v>
      </c>
      <c r="G550" t="s">
        <v>15</v>
      </c>
      <c r="H550" t="s">
        <v>16</v>
      </c>
      <c r="I550" t="s">
        <v>5657</v>
      </c>
      <c r="J550" t="s">
        <v>570</v>
      </c>
      <c r="K550" t="s">
        <v>571</v>
      </c>
      <c r="L550" t="s">
        <v>83</v>
      </c>
      <c r="M550" s="3">
        <v>7011</v>
      </c>
      <c r="N550" t="s">
        <v>125</v>
      </c>
      <c r="O550">
        <v>94903</v>
      </c>
    </row>
    <row r="551" spans="1:15">
      <c r="A551" s="1">
        <v>45746</v>
      </c>
      <c r="B551" s="1">
        <v>46111</v>
      </c>
      <c r="C551" t="s">
        <v>4759</v>
      </c>
      <c r="D551" t="s">
        <v>941</v>
      </c>
      <c r="E551" t="s">
        <v>944</v>
      </c>
      <c r="F551" t="s">
        <v>14</v>
      </c>
      <c r="G551" t="s">
        <v>661</v>
      </c>
      <c r="H551" t="s">
        <v>16</v>
      </c>
      <c r="I551" t="s">
        <v>5657</v>
      </c>
      <c r="J551" t="s">
        <v>570</v>
      </c>
      <c r="K551" t="s">
        <v>571</v>
      </c>
      <c r="L551" t="s">
        <v>23</v>
      </c>
      <c r="M551" s="3">
        <v>22399</v>
      </c>
      <c r="N551" t="s">
        <v>125</v>
      </c>
      <c r="O551">
        <v>94903</v>
      </c>
    </row>
    <row r="552" spans="1:15">
      <c r="A552" s="1">
        <v>45746</v>
      </c>
      <c r="B552" s="1">
        <v>46111</v>
      </c>
      <c r="C552" t="s">
        <v>4759</v>
      </c>
      <c r="D552" t="s">
        <v>941</v>
      </c>
      <c r="E552" t="s">
        <v>945</v>
      </c>
      <c r="F552" t="s">
        <v>14</v>
      </c>
      <c r="G552" t="s">
        <v>32</v>
      </c>
      <c r="H552" t="s">
        <v>16</v>
      </c>
      <c r="I552" t="s">
        <v>5657</v>
      </c>
      <c r="J552" t="s">
        <v>570</v>
      </c>
      <c r="K552" t="s">
        <v>571</v>
      </c>
      <c r="L552" t="s">
        <v>20</v>
      </c>
      <c r="M552" s="3">
        <v>13202</v>
      </c>
      <c r="N552" t="s">
        <v>125</v>
      </c>
      <c r="O552">
        <v>94903</v>
      </c>
    </row>
    <row r="553" spans="1:15">
      <c r="A553" s="1">
        <v>45746</v>
      </c>
      <c r="B553" s="1">
        <v>46111</v>
      </c>
      <c r="C553" t="s">
        <v>4760</v>
      </c>
      <c r="D553" t="s">
        <v>946</v>
      </c>
      <c r="E553" t="s">
        <v>947</v>
      </c>
      <c r="F553" t="s">
        <v>39</v>
      </c>
      <c r="G553" t="s">
        <v>54</v>
      </c>
      <c r="H553" t="s">
        <v>55</v>
      </c>
      <c r="I553" t="s">
        <v>304</v>
      </c>
      <c r="J553" t="s">
        <v>948</v>
      </c>
      <c r="K553" t="s">
        <v>949</v>
      </c>
      <c r="L553" t="s">
        <v>29</v>
      </c>
      <c r="M553" s="3">
        <v>9502</v>
      </c>
      <c r="N553" t="s">
        <v>51</v>
      </c>
      <c r="O553">
        <v>7826</v>
      </c>
    </row>
    <row r="554" spans="1:15">
      <c r="A554" s="1">
        <v>45746</v>
      </c>
      <c r="B554" s="1">
        <v>46111</v>
      </c>
      <c r="C554" t="s">
        <v>4761</v>
      </c>
      <c r="D554" t="s">
        <v>950</v>
      </c>
      <c r="E554" t="s">
        <v>951</v>
      </c>
      <c r="F554" t="s">
        <v>14</v>
      </c>
      <c r="G554" t="s">
        <v>15</v>
      </c>
      <c r="H554" t="s">
        <v>16</v>
      </c>
      <c r="I554" t="s">
        <v>5620</v>
      </c>
      <c r="J554" t="s">
        <v>305</v>
      </c>
      <c r="K554" t="s">
        <v>306</v>
      </c>
      <c r="L554" t="s">
        <v>20</v>
      </c>
      <c r="M554" s="3">
        <v>4110</v>
      </c>
      <c r="N554" t="s">
        <v>21</v>
      </c>
      <c r="O554">
        <v>10309</v>
      </c>
    </row>
    <row r="555" spans="1:15">
      <c r="A555" s="1">
        <v>45746</v>
      </c>
      <c r="B555" s="1">
        <v>46111</v>
      </c>
      <c r="C555" t="s">
        <v>4761</v>
      </c>
      <c r="D555" t="s">
        <v>950</v>
      </c>
      <c r="E555" t="s">
        <v>952</v>
      </c>
      <c r="F555" t="s">
        <v>14</v>
      </c>
      <c r="G555" t="s">
        <v>661</v>
      </c>
      <c r="H555" t="s">
        <v>16</v>
      </c>
      <c r="I555" t="s">
        <v>5620</v>
      </c>
      <c r="J555" t="s">
        <v>305</v>
      </c>
      <c r="K555" t="s">
        <v>306</v>
      </c>
      <c r="L555" t="s">
        <v>23</v>
      </c>
      <c r="M555" s="3">
        <v>20593</v>
      </c>
      <c r="N555" t="s">
        <v>21</v>
      </c>
      <c r="O555">
        <v>10309</v>
      </c>
    </row>
    <row r="556" spans="1:15">
      <c r="A556" s="1">
        <v>45746</v>
      </c>
      <c r="B556" s="1">
        <v>46111</v>
      </c>
      <c r="C556" t="s">
        <v>4761</v>
      </c>
      <c r="D556" t="s">
        <v>950</v>
      </c>
      <c r="E556" t="s">
        <v>953</v>
      </c>
      <c r="F556" t="s">
        <v>14</v>
      </c>
      <c r="G556" t="s">
        <v>32</v>
      </c>
      <c r="H556" t="s">
        <v>16</v>
      </c>
      <c r="I556" t="s">
        <v>5620</v>
      </c>
      <c r="J556" t="s">
        <v>305</v>
      </c>
      <c r="K556" t="s">
        <v>306</v>
      </c>
      <c r="L556" t="s">
        <v>20</v>
      </c>
      <c r="M556" s="3">
        <v>5918</v>
      </c>
      <c r="N556" t="s">
        <v>21</v>
      </c>
      <c r="O556">
        <v>10309</v>
      </c>
    </row>
    <row r="557" spans="1:15">
      <c r="A557" s="1">
        <v>45746</v>
      </c>
      <c r="B557" s="1">
        <v>46111</v>
      </c>
      <c r="C557" t="s">
        <v>4762</v>
      </c>
      <c r="D557" t="s">
        <v>954</v>
      </c>
      <c r="E557" t="s">
        <v>955</v>
      </c>
      <c r="F557" t="s">
        <v>14</v>
      </c>
      <c r="G557" t="s">
        <v>661</v>
      </c>
      <c r="H557" t="s">
        <v>16</v>
      </c>
      <c r="I557" t="s">
        <v>26</v>
      </c>
      <c r="J557" t="s">
        <v>165</v>
      </c>
      <c r="K557" t="s">
        <v>166</v>
      </c>
      <c r="L557" t="s">
        <v>23</v>
      </c>
      <c r="M557" s="3">
        <v>52209</v>
      </c>
      <c r="N557" t="s">
        <v>167</v>
      </c>
      <c r="O557">
        <v>30622</v>
      </c>
    </row>
    <row r="558" spans="1:15">
      <c r="A558" s="1">
        <v>45746</v>
      </c>
      <c r="B558" s="1">
        <v>46111</v>
      </c>
      <c r="C558" t="s">
        <v>4762</v>
      </c>
      <c r="D558" t="s">
        <v>954</v>
      </c>
      <c r="E558" t="s">
        <v>956</v>
      </c>
      <c r="F558" t="s">
        <v>14</v>
      </c>
      <c r="G558" t="s">
        <v>54</v>
      </c>
      <c r="H558" t="s">
        <v>55</v>
      </c>
      <c r="I558" t="s">
        <v>26</v>
      </c>
      <c r="J558" t="s">
        <v>165</v>
      </c>
      <c r="K558" t="s">
        <v>166</v>
      </c>
      <c r="L558" t="s">
        <v>23</v>
      </c>
      <c r="M558" s="3">
        <v>30771</v>
      </c>
      <c r="N558" t="s">
        <v>167</v>
      </c>
      <c r="O558">
        <v>30622</v>
      </c>
    </row>
    <row r="559" spans="1:15">
      <c r="A559" s="1">
        <v>45746</v>
      </c>
      <c r="B559" s="1">
        <v>46111</v>
      </c>
      <c r="C559" t="s">
        <v>4762</v>
      </c>
      <c r="D559" t="s">
        <v>954</v>
      </c>
      <c r="E559" t="s">
        <v>957</v>
      </c>
      <c r="F559" t="s">
        <v>14</v>
      </c>
      <c r="G559" t="s">
        <v>15</v>
      </c>
      <c r="H559" t="s">
        <v>16</v>
      </c>
      <c r="I559" t="s">
        <v>26</v>
      </c>
      <c r="J559" t="s">
        <v>165</v>
      </c>
      <c r="K559" t="s">
        <v>166</v>
      </c>
      <c r="L559" t="s">
        <v>20</v>
      </c>
      <c r="M559" s="3">
        <v>3052</v>
      </c>
      <c r="N559" t="s">
        <v>167</v>
      </c>
      <c r="O559">
        <v>30622</v>
      </c>
    </row>
    <row r="560" spans="1:15">
      <c r="A560" s="1">
        <v>45746</v>
      </c>
      <c r="B560" s="1">
        <v>46111</v>
      </c>
      <c r="C560" t="s">
        <v>4763</v>
      </c>
      <c r="D560" t="s">
        <v>958</v>
      </c>
      <c r="E560" t="s">
        <v>959</v>
      </c>
      <c r="F560" t="s">
        <v>39</v>
      </c>
      <c r="G560" t="s">
        <v>32</v>
      </c>
      <c r="H560" t="s">
        <v>16</v>
      </c>
      <c r="I560" t="s">
        <v>5620</v>
      </c>
      <c r="J560" t="s">
        <v>59</v>
      </c>
      <c r="K560" t="s">
        <v>60</v>
      </c>
      <c r="L560" t="s">
        <v>83</v>
      </c>
      <c r="M560" s="3">
        <v>21485</v>
      </c>
      <c r="N560" t="s">
        <v>80</v>
      </c>
      <c r="O560">
        <v>2828</v>
      </c>
    </row>
    <row r="561" spans="1:15">
      <c r="A561" s="1">
        <v>45746</v>
      </c>
      <c r="B561" s="1">
        <v>46111</v>
      </c>
      <c r="C561" t="s">
        <v>4763</v>
      </c>
      <c r="D561" t="s">
        <v>958</v>
      </c>
      <c r="E561" t="s">
        <v>960</v>
      </c>
      <c r="F561" t="s">
        <v>39</v>
      </c>
      <c r="G561" t="s">
        <v>661</v>
      </c>
      <c r="H561" t="s">
        <v>16</v>
      </c>
      <c r="I561" t="s">
        <v>5620</v>
      </c>
      <c r="J561" t="s">
        <v>59</v>
      </c>
      <c r="K561" t="s">
        <v>60</v>
      </c>
      <c r="L561" t="s">
        <v>23</v>
      </c>
      <c r="M561" s="3">
        <v>37849</v>
      </c>
      <c r="N561" t="s">
        <v>80</v>
      </c>
      <c r="O561">
        <v>2828</v>
      </c>
    </row>
    <row r="562" spans="1:15">
      <c r="A562" s="1">
        <v>45746</v>
      </c>
      <c r="B562" s="1">
        <v>46111</v>
      </c>
      <c r="C562" t="s">
        <v>4763</v>
      </c>
      <c r="D562" t="s">
        <v>958</v>
      </c>
      <c r="E562" t="s">
        <v>961</v>
      </c>
      <c r="F562" t="s">
        <v>39</v>
      </c>
      <c r="G562" t="s">
        <v>15</v>
      </c>
      <c r="H562" t="s">
        <v>16</v>
      </c>
      <c r="I562" t="s">
        <v>5620</v>
      </c>
      <c r="J562" t="s">
        <v>59</v>
      </c>
      <c r="K562" t="s">
        <v>60</v>
      </c>
      <c r="L562" t="s">
        <v>20</v>
      </c>
      <c r="M562" s="3">
        <v>4341</v>
      </c>
      <c r="N562" t="s">
        <v>80</v>
      </c>
      <c r="O562">
        <v>2828</v>
      </c>
    </row>
    <row r="563" spans="1:15">
      <c r="A563" s="1">
        <v>45746</v>
      </c>
      <c r="B563" s="1">
        <v>46111</v>
      </c>
      <c r="C563" t="s">
        <v>4764</v>
      </c>
      <c r="D563" t="s">
        <v>962</v>
      </c>
      <c r="E563" t="s">
        <v>963</v>
      </c>
      <c r="F563" t="s">
        <v>39</v>
      </c>
      <c r="G563" t="s">
        <v>54</v>
      </c>
      <c r="H563" t="s">
        <v>55</v>
      </c>
      <c r="I563" t="s">
        <v>26</v>
      </c>
      <c r="J563" t="s">
        <v>165</v>
      </c>
      <c r="K563" t="s">
        <v>166</v>
      </c>
      <c r="L563" t="s">
        <v>23</v>
      </c>
      <c r="M563" s="3">
        <v>28699</v>
      </c>
      <c r="N563" t="s">
        <v>125</v>
      </c>
      <c r="O563">
        <v>92260</v>
      </c>
    </row>
    <row r="564" spans="1:15">
      <c r="A564" s="1">
        <v>45746</v>
      </c>
      <c r="B564" s="1">
        <v>46111</v>
      </c>
      <c r="C564" t="s">
        <v>4764</v>
      </c>
      <c r="D564" t="s">
        <v>962</v>
      </c>
      <c r="E564" t="s">
        <v>964</v>
      </c>
      <c r="F564" t="s">
        <v>39</v>
      </c>
      <c r="G564" t="s">
        <v>32</v>
      </c>
      <c r="H564" t="s">
        <v>16</v>
      </c>
      <c r="I564" t="s">
        <v>26</v>
      </c>
      <c r="J564" t="s">
        <v>165</v>
      </c>
      <c r="K564" t="s">
        <v>166</v>
      </c>
      <c r="L564" t="s">
        <v>20</v>
      </c>
      <c r="M564" s="3">
        <v>14923</v>
      </c>
      <c r="N564" t="s">
        <v>125</v>
      </c>
      <c r="O564">
        <v>92260</v>
      </c>
    </row>
    <row r="565" spans="1:15">
      <c r="A565" s="1">
        <v>45746</v>
      </c>
      <c r="B565" s="1">
        <v>46111</v>
      </c>
      <c r="C565" t="s">
        <v>4764</v>
      </c>
      <c r="D565" t="s">
        <v>962</v>
      </c>
      <c r="E565" t="s">
        <v>965</v>
      </c>
      <c r="F565" t="s">
        <v>39</v>
      </c>
      <c r="G565" t="s">
        <v>15</v>
      </c>
      <c r="H565" t="s">
        <v>16</v>
      </c>
      <c r="I565" t="s">
        <v>26</v>
      </c>
      <c r="J565" t="s">
        <v>165</v>
      </c>
      <c r="K565" t="s">
        <v>166</v>
      </c>
      <c r="L565" t="s">
        <v>83</v>
      </c>
      <c r="M565" s="3">
        <v>1781</v>
      </c>
      <c r="N565" t="s">
        <v>125</v>
      </c>
      <c r="O565">
        <v>92260</v>
      </c>
    </row>
    <row r="566" spans="1:15">
      <c r="A566" s="1">
        <v>45746</v>
      </c>
      <c r="B566" s="1">
        <v>46111</v>
      </c>
      <c r="C566" t="s">
        <v>4764</v>
      </c>
      <c r="D566" t="s">
        <v>962</v>
      </c>
      <c r="E566" t="s">
        <v>966</v>
      </c>
      <c r="F566" t="s">
        <v>39</v>
      </c>
      <c r="G566" t="s">
        <v>661</v>
      </c>
      <c r="H566" t="s">
        <v>16</v>
      </c>
      <c r="I566" t="s">
        <v>26</v>
      </c>
      <c r="J566" t="s">
        <v>165</v>
      </c>
      <c r="K566" t="s">
        <v>166</v>
      </c>
      <c r="L566" t="s">
        <v>29</v>
      </c>
      <c r="M566" s="3">
        <v>64367</v>
      </c>
      <c r="N566" t="s">
        <v>125</v>
      </c>
      <c r="O566">
        <v>92260</v>
      </c>
    </row>
    <row r="567" spans="1:15">
      <c r="A567" s="1">
        <v>45746</v>
      </c>
      <c r="B567" s="1">
        <v>46111</v>
      </c>
      <c r="C567" t="s">
        <v>4765</v>
      </c>
      <c r="D567" t="s">
        <v>967</v>
      </c>
      <c r="E567" t="s">
        <v>968</v>
      </c>
      <c r="F567" t="s">
        <v>14</v>
      </c>
      <c r="G567" t="s">
        <v>54</v>
      </c>
      <c r="H567" t="s">
        <v>55</v>
      </c>
      <c r="I567" t="s">
        <v>304</v>
      </c>
      <c r="J567" t="s">
        <v>948</v>
      </c>
      <c r="K567" t="s">
        <v>949</v>
      </c>
      <c r="L567" t="s">
        <v>29</v>
      </c>
      <c r="M567" s="3">
        <v>70477</v>
      </c>
      <c r="N567" t="s">
        <v>51</v>
      </c>
      <c r="O567">
        <v>7826</v>
      </c>
    </row>
    <row r="568" spans="1:15">
      <c r="A568" s="1">
        <v>45746</v>
      </c>
      <c r="B568" s="1">
        <v>46111</v>
      </c>
      <c r="C568" t="s">
        <v>4766</v>
      </c>
      <c r="D568" t="s">
        <v>969</v>
      </c>
      <c r="E568" t="s">
        <v>970</v>
      </c>
      <c r="F568" t="s">
        <v>14</v>
      </c>
      <c r="G568" t="s">
        <v>15</v>
      </c>
      <c r="H568" t="s">
        <v>16</v>
      </c>
      <c r="I568" t="s">
        <v>48</v>
      </c>
      <c r="J568" t="s">
        <v>18</v>
      </c>
      <c r="K568" t="s">
        <v>19</v>
      </c>
      <c r="L568" t="s">
        <v>20</v>
      </c>
      <c r="M568" s="3">
        <v>15781</v>
      </c>
      <c r="N568" t="s">
        <v>21</v>
      </c>
      <c r="O568">
        <v>11520</v>
      </c>
    </row>
    <row r="569" spans="1:15">
      <c r="A569" s="1">
        <v>45746</v>
      </c>
      <c r="B569" s="1">
        <v>46111</v>
      </c>
      <c r="C569" t="s">
        <v>4766</v>
      </c>
      <c r="D569" t="s">
        <v>969</v>
      </c>
      <c r="E569" t="s">
        <v>971</v>
      </c>
      <c r="F569" t="s">
        <v>14</v>
      </c>
      <c r="G569" t="s">
        <v>661</v>
      </c>
      <c r="H569" t="s">
        <v>16</v>
      </c>
      <c r="I569" t="s">
        <v>48</v>
      </c>
      <c r="J569" t="s">
        <v>18</v>
      </c>
      <c r="K569" t="s">
        <v>19</v>
      </c>
      <c r="L569" t="s">
        <v>23</v>
      </c>
      <c r="M569" s="3">
        <v>78118</v>
      </c>
      <c r="N569" t="s">
        <v>21</v>
      </c>
      <c r="O569">
        <v>11520</v>
      </c>
    </row>
    <row r="570" spans="1:15">
      <c r="A570" s="1">
        <v>45746</v>
      </c>
      <c r="B570" s="1">
        <v>46111</v>
      </c>
      <c r="C570" t="s">
        <v>4767</v>
      </c>
      <c r="D570" t="s">
        <v>972</v>
      </c>
      <c r="E570" t="s">
        <v>973</v>
      </c>
      <c r="F570" t="s">
        <v>14</v>
      </c>
      <c r="G570" t="s">
        <v>15</v>
      </c>
      <c r="H570" t="s">
        <v>16</v>
      </c>
      <c r="I570" t="s">
        <v>1179</v>
      </c>
      <c r="J570" t="s">
        <v>974</v>
      </c>
      <c r="K570" t="s">
        <v>975</v>
      </c>
      <c r="L570" t="s">
        <v>148</v>
      </c>
      <c r="M570" s="3">
        <v>3076</v>
      </c>
      <c r="N570" t="s">
        <v>813</v>
      </c>
      <c r="O570">
        <v>87502</v>
      </c>
    </row>
    <row r="571" spans="1:15">
      <c r="A571" s="1">
        <v>45746</v>
      </c>
      <c r="B571" s="1">
        <v>46111</v>
      </c>
      <c r="C571" t="s">
        <v>4767</v>
      </c>
      <c r="D571" t="s">
        <v>972</v>
      </c>
      <c r="E571" t="s">
        <v>976</v>
      </c>
      <c r="F571" t="s">
        <v>14</v>
      </c>
      <c r="G571" t="s">
        <v>32</v>
      </c>
      <c r="H571" t="s">
        <v>16</v>
      </c>
      <c r="I571" t="s">
        <v>1179</v>
      </c>
      <c r="J571" t="s">
        <v>974</v>
      </c>
      <c r="K571" t="s">
        <v>975</v>
      </c>
      <c r="L571" t="s">
        <v>20</v>
      </c>
      <c r="M571" s="3">
        <v>16633</v>
      </c>
      <c r="N571" t="s">
        <v>813</v>
      </c>
      <c r="O571">
        <v>87502</v>
      </c>
    </row>
    <row r="572" spans="1:15">
      <c r="A572" s="1">
        <v>45746</v>
      </c>
      <c r="B572" s="1">
        <v>46111</v>
      </c>
      <c r="C572" t="s">
        <v>4767</v>
      </c>
      <c r="D572" t="s">
        <v>972</v>
      </c>
      <c r="E572" t="s">
        <v>977</v>
      </c>
      <c r="F572" t="s">
        <v>14</v>
      </c>
      <c r="G572" t="s">
        <v>661</v>
      </c>
      <c r="H572" t="s">
        <v>16</v>
      </c>
      <c r="I572" t="s">
        <v>1179</v>
      </c>
      <c r="J572" t="s">
        <v>974</v>
      </c>
      <c r="K572" t="s">
        <v>975</v>
      </c>
      <c r="L572" t="s">
        <v>29</v>
      </c>
      <c r="M572" s="3">
        <v>22261</v>
      </c>
      <c r="N572" t="s">
        <v>813</v>
      </c>
      <c r="O572">
        <v>87502</v>
      </c>
    </row>
    <row r="573" spans="1:15">
      <c r="A573" s="1">
        <v>45748</v>
      </c>
      <c r="B573" s="1">
        <v>46054</v>
      </c>
      <c r="C573" t="s">
        <v>4598</v>
      </c>
      <c r="D573" t="s">
        <v>234</v>
      </c>
      <c r="E573" t="s">
        <v>978</v>
      </c>
      <c r="F573" t="s">
        <v>39</v>
      </c>
      <c r="G573" t="s">
        <v>32</v>
      </c>
      <c r="H573" t="s">
        <v>16</v>
      </c>
      <c r="I573" t="s">
        <v>112</v>
      </c>
      <c r="J573" t="s">
        <v>236</v>
      </c>
      <c r="K573" t="s">
        <v>237</v>
      </c>
      <c r="L573" t="s">
        <v>20</v>
      </c>
      <c r="M573" s="3">
        <v>8100</v>
      </c>
      <c r="N573" t="s">
        <v>61</v>
      </c>
      <c r="O573">
        <v>1089</v>
      </c>
    </row>
    <row r="574" spans="1:15">
      <c r="A574" s="1">
        <v>45748</v>
      </c>
      <c r="B574" s="1">
        <v>46113</v>
      </c>
      <c r="C574" t="s">
        <v>4768</v>
      </c>
      <c r="D574" t="s">
        <v>979</v>
      </c>
      <c r="E574" t="s">
        <v>980</v>
      </c>
      <c r="F574" t="s">
        <v>14</v>
      </c>
      <c r="G574" t="s">
        <v>15</v>
      </c>
      <c r="H574" t="s">
        <v>16</v>
      </c>
      <c r="I574" t="s">
        <v>77</v>
      </c>
      <c r="J574" t="s">
        <v>846</v>
      </c>
      <c r="K574" t="s">
        <v>847</v>
      </c>
      <c r="L574" t="s">
        <v>20</v>
      </c>
      <c r="M574" s="3">
        <v>7322</v>
      </c>
      <c r="N574" t="s">
        <v>90</v>
      </c>
      <c r="O574">
        <v>70601</v>
      </c>
    </row>
    <row r="575" spans="1:15">
      <c r="A575" s="1">
        <v>45748</v>
      </c>
      <c r="B575" s="1">
        <v>46113</v>
      </c>
      <c r="C575" t="s">
        <v>4768</v>
      </c>
      <c r="D575" t="s">
        <v>979</v>
      </c>
      <c r="E575" t="s">
        <v>981</v>
      </c>
      <c r="F575" t="s">
        <v>14</v>
      </c>
      <c r="G575" t="s">
        <v>32</v>
      </c>
      <c r="H575" t="s">
        <v>16</v>
      </c>
      <c r="I575" t="s">
        <v>77</v>
      </c>
      <c r="J575" t="s">
        <v>846</v>
      </c>
      <c r="K575" t="s">
        <v>847</v>
      </c>
      <c r="L575" t="s">
        <v>20</v>
      </c>
      <c r="M575" s="3">
        <v>26917</v>
      </c>
      <c r="N575" t="s">
        <v>90</v>
      </c>
      <c r="O575">
        <v>70433</v>
      </c>
    </row>
    <row r="576" spans="1:15">
      <c r="A576" s="1">
        <v>45748</v>
      </c>
      <c r="B576" s="1">
        <v>46113</v>
      </c>
      <c r="C576" t="s">
        <v>4768</v>
      </c>
      <c r="D576" t="s">
        <v>979</v>
      </c>
      <c r="E576" t="s">
        <v>982</v>
      </c>
      <c r="F576" t="s">
        <v>14</v>
      </c>
      <c r="G576" t="s">
        <v>34</v>
      </c>
      <c r="H576" t="s">
        <v>16</v>
      </c>
      <c r="I576" t="s">
        <v>77</v>
      </c>
      <c r="J576" t="s">
        <v>846</v>
      </c>
      <c r="K576" t="s">
        <v>847</v>
      </c>
      <c r="L576" t="s">
        <v>20</v>
      </c>
      <c r="M576" s="3">
        <v>64049</v>
      </c>
      <c r="N576" t="s">
        <v>90</v>
      </c>
      <c r="O576">
        <v>71112</v>
      </c>
    </row>
    <row r="577" spans="1:15">
      <c r="A577" s="1">
        <v>45748</v>
      </c>
      <c r="B577" s="1">
        <v>46113</v>
      </c>
      <c r="C577" t="s">
        <v>4768</v>
      </c>
      <c r="D577" t="s">
        <v>979</v>
      </c>
      <c r="E577" t="s">
        <v>983</v>
      </c>
      <c r="F577" t="s">
        <v>14</v>
      </c>
      <c r="G577" t="s">
        <v>661</v>
      </c>
      <c r="H577" t="s">
        <v>16</v>
      </c>
      <c r="I577" t="s">
        <v>77</v>
      </c>
      <c r="J577" t="s">
        <v>846</v>
      </c>
      <c r="K577" t="s">
        <v>847</v>
      </c>
      <c r="L577" t="s">
        <v>23</v>
      </c>
      <c r="M577" s="3">
        <v>255544</v>
      </c>
      <c r="N577" t="s">
        <v>90</v>
      </c>
      <c r="O577">
        <v>71105</v>
      </c>
    </row>
    <row r="578" spans="1:15">
      <c r="A578" s="1">
        <v>45748</v>
      </c>
      <c r="B578" s="1">
        <v>46113</v>
      </c>
      <c r="C578" t="s">
        <v>4769</v>
      </c>
      <c r="D578" t="s">
        <v>984</v>
      </c>
      <c r="E578" t="s">
        <v>985</v>
      </c>
      <c r="F578" t="s">
        <v>14</v>
      </c>
      <c r="G578" t="s">
        <v>32</v>
      </c>
      <c r="H578" t="s">
        <v>16</v>
      </c>
      <c r="I578" t="s">
        <v>77</v>
      </c>
      <c r="J578" t="s">
        <v>270</v>
      </c>
      <c r="K578" t="s">
        <v>271</v>
      </c>
      <c r="L578" t="s">
        <v>20</v>
      </c>
      <c r="M578" s="3">
        <v>52643</v>
      </c>
      <c r="N578" t="s">
        <v>225</v>
      </c>
      <c r="O578">
        <v>77901</v>
      </c>
    </row>
    <row r="579" spans="1:15">
      <c r="A579" s="1">
        <v>45748</v>
      </c>
      <c r="B579" s="1">
        <v>46113</v>
      </c>
      <c r="C579" t="s">
        <v>4769</v>
      </c>
      <c r="D579" t="s">
        <v>984</v>
      </c>
      <c r="E579" t="s">
        <v>986</v>
      </c>
      <c r="F579" t="s">
        <v>14</v>
      </c>
      <c r="G579" t="s">
        <v>34</v>
      </c>
      <c r="H579" t="s">
        <v>16</v>
      </c>
      <c r="I579" t="s">
        <v>77</v>
      </c>
      <c r="J579" t="s">
        <v>270</v>
      </c>
      <c r="K579" t="s">
        <v>271</v>
      </c>
      <c r="L579" t="s">
        <v>83</v>
      </c>
      <c r="M579" s="3">
        <v>19625</v>
      </c>
      <c r="N579" t="s">
        <v>225</v>
      </c>
      <c r="O579">
        <v>77901</v>
      </c>
    </row>
    <row r="580" spans="1:15">
      <c r="A580" s="1">
        <v>45748</v>
      </c>
      <c r="B580" s="1">
        <v>46113</v>
      </c>
      <c r="C580" t="s">
        <v>4769</v>
      </c>
      <c r="D580" t="s">
        <v>984</v>
      </c>
      <c r="E580" t="s">
        <v>987</v>
      </c>
      <c r="F580" t="s">
        <v>14</v>
      </c>
      <c r="G580" t="s">
        <v>15</v>
      </c>
      <c r="H580" t="s">
        <v>16</v>
      </c>
      <c r="I580" t="s">
        <v>77</v>
      </c>
      <c r="J580" t="s">
        <v>270</v>
      </c>
      <c r="K580" t="s">
        <v>271</v>
      </c>
      <c r="L580" t="s">
        <v>20</v>
      </c>
      <c r="M580" s="3">
        <v>3996</v>
      </c>
      <c r="N580" t="s">
        <v>225</v>
      </c>
      <c r="O580">
        <v>77901</v>
      </c>
    </row>
    <row r="581" spans="1:15">
      <c r="A581" s="1">
        <v>45748</v>
      </c>
      <c r="B581" s="1">
        <v>46113</v>
      </c>
      <c r="C581" t="s">
        <v>4769</v>
      </c>
      <c r="D581" t="s">
        <v>984</v>
      </c>
      <c r="E581" t="s">
        <v>988</v>
      </c>
      <c r="F581" t="s">
        <v>14</v>
      </c>
      <c r="G581" t="s">
        <v>661</v>
      </c>
      <c r="H581" t="s">
        <v>16</v>
      </c>
      <c r="I581" t="s">
        <v>77</v>
      </c>
      <c r="J581" t="s">
        <v>270</v>
      </c>
      <c r="K581" t="s">
        <v>271</v>
      </c>
      <c r="L581" t="s">
        <v>29</v>
      </c>
      <c r="M581" s="3">
        <v>51473</v>
      </c>
      <c r="N581" t="s">
        <v>225</v>
      </c>
      <c r="O581">
        <v>77901</v>
      </c>
    </row>
    <row r="582" spans="1:15">
      <c r="A582" s="1">
        <v>45748</v>
      </c>
      <c r="B582" s="1">
        <v>46113</v>
      </c>
      <c r="C582" t="s">
        <v>4770</v>
      </c>
      <c r="D582" t="s">
        <v>989</v>
      </c>
      <c r="E582" t="s">
        <v>990</v>
      </c>
      <c r="F582" t="s">
        <v>14</v>
      </c>
      <c r="G582" t="s">
        <v>661</v>
      </c>
      <c r="H582" t="s">
        <v>16</v>
      </c>
      <c r="I582" t="s">
        <v>64</v>
      </c>
      <c r="J582" t="s">
        <v>103</v>
      </c>
      <c r="K582" t="s">
        <v>104</v>
      </c>
      <c r="L582" t="s">
        <v>23</v>
      </c>
      <c r="M582" s="3">
        <v>26831</v>
      </c>
      <c r="N582" t="s">
        <v>245</v>
      </c>
      <c r="O582">
        <v>21701</v>
      </c>
    </row>
    <row r="583" spans="1:15">
      <c r="A583" s="1">
        <v>45748</v>
      </c>
      <c r="B583" s="1">
        <v>46113</v>
      </c>
      <c r="C583" t="s">
        <v>4770</v>
      </c>
      <c r="D583" t="s">
        <v>989</v>
      </c>
      <c r="E583" t="s">
        <v>991</v>
      </c>
      <c r="F583" t="s">
        <v>14</v>
      </c>
      <c r="G583" t="s">
        <v>15</v>
      </c>
      <c r="H583" t="s">
        <v>16</v>
      </c>
      <c r="I583" t="s">
        <v>64</v>
      </c>
      <c r="J583" t="s">
        <v>103</v>
      </c>
      <c r="K583" t="s">
        <v>104</v>
      </c>
      <c r="L583" t="s">
        <v>29</v>
      </c>
      <c r="M583" s="3">
        <v>1590</v>
      </c>
      <c r="N583" t="s">
        <v>245</v>
      </c>
      <c r="O583">
        <v>21701</v>
      </c>
    </row>
    <row r="584" spans="1:15">
      <c r="A584" s="1">
        <v>45748</v>
      </c>
      <c r="B584" s="1">
        <v>46113</v>
      </c>
      <c r="C584" t="s">
        <v>4770</v>
      </c>
      <c r="D584" t="s">
        <v>989</v>
      </c>
      <c r="E584" t="s">
        <v>992</v>
      </c>
      <c r="F584" t="s">
        <v>14</v>
      </c>
      <c r="G584" t="s">
        <v>32</v>
      </c>
      <c r="H584" t="s">
        <v>16</v>
      </c>
      <c r="I584" t="s">
        <v>64</v>
      </c>
      <c r="J584" t="s">
        <v>103</v>
      </c>
      <c r="K584" t="s">
        <v>104</v>
      </c>
      <c r="L584" t="s">
        <v>20</v>
      </c>
      <c r="M584" s="3">
        <v>6184</v>
      </c>
      <c r="N584" t="s">
        <v>245</v>
      </c>
      <c r="O584">
        <v>21701</v>
      </c>
    </row>
    <row r="585" spans="1:15">
      <c r="A585" s="1">
        <v>45748</v>
      </c>
      <c r="B585" s="1">
        <v>46113</v>
      </c>
      <c r="C585" t="s">
        <v>4771</v>
      </c>
      <c r="D585" t="s">
        <v>993</v>
      </c>
      <c r="E585" t="s">
        <v>994</v>
      </c>
      <c r="F585" t="s">
        <v>14</v>
      </c>
      <c r="G585" t="s">
        <v>32</v>
      </c>
      <c r="H585" t="s">
        <v>16</v>
      </c>
      <c r="I585" t="s">
        <v>5620</v>
      </c>
      <c r="J585" t="s">
        <v>59</v>
      </c>
      <c r="K585" t="s">
        <v>60</v>
      </c>
      <c r="L585" t="s">
        <v>20</v>
      </c>
      <c r="M585" s="3">
        <v>30561</v>
      </c>
      <c r="N585" t="s">
        <v>61</v>
      </c>
      <c r="O585">
        <v>1720</v>
      </c>
    </row>
    <row r="586" spans="1:15">
      <c r="A586" s="1">
        <v>45748</v>
      </c>
      <c r="B586" s="1">
        <v>46113</v>
      </c>
      <c r="C586" t="s">
        <v>4771</v>
      </c>
      <c r="D586" t="s">
        <v>993</v>
      </c>
      <c r="E586" t="s">
        <v>995</v>
      </c>
      <c r="F586" t="s">
        <v>14</v>
      </c>
      <c r="G586" t="s">
        <v>15</v>
      </c>
      <c r="H586" t="s">
        <v>16</v>
      </c>
      <c r="I586" t="s">
        <v>5620</v>
      </c>
      <c r="J586" t="s">
        <v>59</v>
      </c>
      <c r="K586" t="s">
        <v>60</v>
      </c>
      <c r="L586" t="s">
        <v>83</v>
      </c>
      <c r="M586" s="3">
        <v>3371</v>
      </c>
      <c r="N586" t="s">
        <v>61</v>
      </c>
      <c r="O586">
        <v>1720</v>
      </c>
    </row>
    <row r="587" spans="1:15">
      <c r="A587" s="1">
        <v>45748</v>
      </c>
      <c r="B587" s="1">
        <v>46113</v>
      </c>
      <c r="C587" t="s">
        <v>4771</v>
      </c>
      <c r="D587" t="s">
        <v>993</v>
      </c>
      <c r="E587" t="s">
        <v>996</v>
      </c>
      <c r="F587" t="s">
        <v>14</v>
      </c>
      <c r="G587" t="s">
        <v>34</v>
      </c>
      <c r="H587" t="s">
        <v>16</v>
      </c>
      <c r="I587" t="s">
        <v>5620</v>
      </c>
      <c r="J587" t="s">
        <v>59</v>
      </c>
      <c r="K587" t="s">
        <v>60</v>
      </c>
      <c r="L587" t="s">
        <v>83</v>
      </c>
      <c r="M587" s="3">
        <v>5924</v>
      </c>
      <c r="N587" t="s">
        <v>61</v>
      </c>
      <c r="O587">
        <v>1720</v>
      </c>
    </row>
    <row r="588" spans="1:15">
      <c r="A588" s="1">
        <v>45748</v>
      </c>
      <c r="B588" s="1">
        <v>46113</v>
      </c>
      <c r="C588" t="s">
        <v>4771</v>
      </c>
      <c r="D588" t="s">
        <v>993</v>
      </c>
      <c r="E588" t="s">
        <v>997</v>
      </c>
      <c r="F588" t="s">
        <v>14</v>
      </c>
      <c r="G588" t="s">
        <v>661</v>
      </c>
      <c r="H588" t="s">
        <v>16</v>
      </c>
      <c r="I588" t="s">
        <v>5620</v>
      </c>
      <c r="J588" t="s">
        <v>59</v>
      </c>
      <c r="K588" t="s">
        <v>60</v>
      </c>
      <c r="L588" t="s">
        <v>23</v>
      </c>
      <c r="M588" s="3">
        <v>29478</v>
      </c>
      <c r="N588" t="s">
        <v>61</v>
      </c>
      <c r="O588">
        <v>1720</v>
      </c>
    </row>
    <row r="589" spans="1:15">
      <c r="A589" s="1">
        <v>45748</v>
      </c>
      <c r="B589" s="1">
        <v>46113</v>
      </c>
      <c r="C589" t="s">
        <v>4771</v>
      </c>
      <c r="D589" t="s">
        <v>993</v>
      </c>
      <c r="E589" t="s">
        <v>998</v>
      </c>
      <c r="F589" t="s">
        <v>14</v>
      </c>
      <c r="G589" t="s">
        <v>54</v>
      </c>
      <c r="H589" t="s">
        <v>55</v>
      </c>
      <c r="I589" t="s">
        <v>5620</v>
      </c>
      <c r="J589" t="s">
        <v>59</v>
      </c>
      <c r="K589" t="s">
        <v>60</v>
      </c>
      <c r="L589" t="s">
        <v>29</v>
      </c>
      <c r="M589" s="3">
        <v>17733</v>
      </c>
      <c r="N589" t="s">
        <v>61</v>
      </c>
      <c r="O589">
        <v>1720</v>
      </c>
    </row>
    <row r="590" spans="1:15">
      <c r="A590" s="1">
        <v>45748</v>
      </c>
      <c r="B590" s="1">
        <v>46113</v>
      </c>
      <c r="C590" t="s">
        <v>4772</v>
      </c>
      <c r="D590" t="s">
        <v>999</v>
      </c>
      <c r="E590" t="s">
        <v>1000</v>
      </c>
      <c r="F590" t="s">
        <v>14</v>
      </c>
      <c r="G590" t="s">
        <v>54</v>
      </c>
      <c r="H590" t="s">
        <v>55</v>
      </c>
      <c r="I590" t="s">
        <v>64</v>
      </c>
      <c r="J590" t="s">
        <v>103</v>
      </c>
      <c r="K590" t="s">
        <v>104</v>
      </c>
      <c r="L590" t="s">
        <v>29</v>
      </c>
      <c r="M590" s="3">
        <v>7965</v>
      </c>
      <c r="N590" t="s">
        <v>73</v>
      </c>
      <c r="O590">
        <v>6470</v>
      </c>
    </row>
    <row r="591" spans="1:15">
      <c r="A591" s="1">
        <v>45748</v>
      </c>
      <c r="B591" s="1">
        <v>46113</v>
      </c>
      <c r="C591" t="s">
        <v>4773</v>
      </c>
      <c r="D591" t="s">
        <v>1001</v>
      </c>
      <c r="E591" t="s">
        <v>1002</v>
      </c>
      <c r="F591" t="s">
        <v>14</v>
      </c>
      <c r="G591" t="s">
        <v>661</v>
      </c>
      <c r="H591" t="s">
        <v>16</v>
      </c>
      <c r="I591" t="s">
        <v>48</v>
      </c>
      <c r="J591" t="s">
        <v>18</v>
      </c>
      <c r="K591" t="s">
        <v>19</v>
      </c>
      <c r="L591" t="s">
        <v>29</v>
      </c>
      <c r="M591" s="3">
        <v>639476</v>
      </c>
      <c r="N591" t="s">
        <v>21</v>
      </c>
      <c r="O591">
        <v>10017</v>
      </c>
    </row>
    <row r="592" spans="1:15">
      <c r="A592" s="1">
        <v>45748</v>
      </c>
      <c r="B592" s="1">
        <v>46113</v>
      </c>
      <c r="C592" t="s">
        <v>4773</v>
      </c>
      <c r="D592" t="s">
        <v>1001</v>
      </c>
      <c r="E592" t="s">
        <v>1003</v>
      </c>
      <c r="F592" t="s">
        <v>14</v>
      </c>
      <c r="G592" t="s">
        <v>15</v>
      </c>
      <c r="H592" t="s">
        <v>16</v>
      </c>
      <c r="I592" t="s">
        <v>48</v>
      </c>
      <c r="J592" t="s">
        <v>18</v>
      </c>
      <c r="K592" t="s">
        <v>19</v>
      </c>
      <c r="L592" t="s">
        <v>20</v>
      </c>
      <c r="M592" s="3">
        <v>177537</v>
      </c>
      <c r="N592" t="s">
        <v>21</v>
      </c>
      <c r="O592">
        <v>10017</v>
      </c>
    </row>
    <row r="593" spans="1:15">
      <c r="A593" s="1">
        <v>45748</v>
      </c>
      <c r="B593" s="1">
        <v>46113</v>
      </c>
      <c r="C593" t="s">
        <v>4773</v>
      </c>
      <c r="D593" t="s">
        <v>1001</v>
      </c>
      <c r="E593" t="s">
        <v>1004</v>
      </c>
      <c r="F593" t="s">
        <v>14</v>
      </c>
      <c r="G593" t="s">
        <v>54</v>
      </c>
      <c r="H593" t="s">
        <v>55</v>
      </c>
      <c r="I593" t="s">
        <v>48</v>
      </c>
      <c r="J593" t="s">
        <v>18</v>
      </c>
      <c r="K593" t="s">
        <v>19</v>
      </c>
      <c r="L593" t="s">
        <v>89</v>
      </c>
      <c r="M593" s="3">
        <v>750002</v>
      </c>
      <c r="N593" t="s">
        <v>21</v>
      </c>
      <c r="O593">
        <v>10017</v>
      </c>
    </row>
    <row r="594" spans="1:15">
      <c r="A594" s="1">
        <v>45748</v>
      </c>
      <c r="B594" s="1">
        <v>46113</v>
      </c>
      <c r="C594" t="s">
        <v>4774</v>
      </c>
      <c r="D594" t="s">
        <v>1005</v>
      </c>
      <c r="E594" t="s">
        <v>1006</v>
      </c>
      <c r="F594" t="s">
        <v>14</v>
      </c>
      <c r="G594" t="s">
        <v>32</v>
      </c>
      <c r="H594" t="s">
        <v>16</v>
      </c>
      <c r="I594" t="s">
        <v>5657</v>
      </c>
      <c r="J594" t="s">
        <v>1007</v>
      </c>
      <c r="K594" t="s">
        <v>1008</v>
      </c>
      <c r="L594" t="s">
        <v>20</v>
      </c>
      <c r="M594" s="3">
        <v>24639</v>
      </c>
      <c r="N594" t="s">
        <v>21</v>
      </c>
      <c r="O594">
        <v>14048</v>
      </c>
    </row>
    <row r="595" spans="1:15">
      <c r="A595" s="1">
        <v>45748</v>
      </c>
      <c r="B595" s="1">
        <v>46113</v>
      </c>
      <c r="C595" t="s">
        <v>4774</v>
      </c>
      <c r="D595" t="s">
        <v>1005</v>
      </c>
      <c r="E595" t="s">
        <v>1009</v>
      </c>
      <c r="F595" t="s">
        <v>14</v>
      </c>
      <c r="G595" t="s">
        <v>661</v>
      </c>
      <c r="H595" t="s">
        <v>16</v>
      </c>
      <c r="I595" t="s">
        <v>5657</v>
      </c>
      <c r="J595" t="s">
        <v>1007</v>
      </c>
      <c r="K595" t="s">
        <v>1008</v>
      </c>
      <c r="L595" t="s">
        <v>29</v>
      </c>
      <c r="M595" s="3">
        <v>45493</v>
      </c>
      <c r="N595" t="s">
        <v>21</v>
      </c>
      <c r="O595">
        <v>14048</v>
      </c>
    </row>
    <row r="596" spans="1:15">
      <c r="A596" s="1">
        <v>45748</v>
      </c>
      <c r="B596" s="1">
        <v>46113</v>
      </c>
      <c r="C596" t="s">
        <v>4774</v>
      </c>
      <c r="D596" t="s">
        <v>1005</v>
      </c>
      <c r="E596" t="s">
        <v>1010</v>
      </c>
      <c r="F596" t="s">
        <v>14</v>
      </c>
      <c r="G596" t="s">
        <v>15</v>
      </c>
      <c r="H596" t="s">
        <v>16</v>
      </c>
      <c r="I596" t="s">
        <v>5657</v>
      </c>
      <c r="J596" t="s">
        <v>1007</v>
      </c>
      <c r="K596" t="s">
        <v>1008</v>
      </c>
      <c r="L596" t="s">
        <v>20</v>
      </c>
      <c r="M596" s="3">
        <v>4564</v>
      </c>
      <c r="N596" t="s">
        <v>21</v>
      </c>
      <c r="O596">
        <v>14048</v>
      </c>
    </row>
    <row r="597" spans="1:15">
      <c r="A597" s="1">
        <v>45748</v>
      </c>
      <c r="B597" s="1">
        <v>46113</v>
      </c>
      <c r="C597" t="s">
        <v>4775</v>
      </c>
      <c r="D597" t="s">
        <v>1011</v>
      </c>
      <c r="E597" t="s">
        <v>1012</v>
      </c>
      <c r="F597" t="s">
        <v>14</v>
      </c>
      <c r="G597" t="s">
        <v>15</v>
      </c>
      <c r="H597" t="s">
        <v>16</v>
      </c>
      <c r="I597" t="s">
        <v>304</v>
      </c>
      <c r="J597" t="s">
        <v>1013</v>
      </c>
      <c r="K597" t="s">
        <v>1014</v>
      </c>
      <c r="L597" t="s">
        <v>29</v>
      </c>
      <c r="M597" s="3">
        <v>2939</v>
      </c>
      <c r="N597" t="s">
        <v>30</v>
      </c>
      <c r="O597">
        <v>38501</v>
      </c>
    </row>
    <row r="598" spans="1:15">
      <c r="A598" s="1">
        <v>45748</v>
      </c>
      <c r="B598" s="1">
        <v>46113</v>
      </c>
      <c r="C598" t="s">
        <v>4775</v>
      </c>
      <c r="D598" t="s">
        <v>1011</v>
      </c>
      <c r="E598" t="s">
        <v>1015</v>
      </c>
      <c r="F598" t="s">
        <v>14</v>
      </c>
      <c r="G598" t="s">
        <v>661</v>
      </c>
      <c r="H598" t="s">
        <v>16</v>
      </c>
      <c r="I598" t="s">
        <v>304</v>
      </c>
      <c r="J598" t="s">
        <v>1013</v>
      </c>
      <c r="K598" t="s">
        <v>1014</v>
      </c>
      <c r="L598" t="s">
        <v>89</v>
      </c>
      <c r="M598" s="3">
        <v>38453</v>
      </c>
      <c r="N598" t="s">
        <v>30</v>
      </c>
      <c r="O598">
        <v>38501</v>
      </c>
    </row>
    <row r="599" spans="1:15">
      <c r="A599" s="1">
        <v>45748</v>
      </c>
      <c r="B599" s="1">
        <v>46113</v>
      </c>
      <c r="C599" t="s">
        <v>4775</v>
      </c>
      <c r="D599" t="s">
        <v>1011</v>
      </c>
      <c r="E599" t="s">
        <v>1016</v>
      </c>
      <c r="F599" t="s">
        <v>14</v>
      </c>
      <c r="G599" t="s">
        <v>34</v>
      </c>
      <c r="H599" t="s">
        <v>16</v>
      </c>
      <c r="I599" t="s">
        <v>304</v>
      </c>
      <c r="J599" t="s">
        <v>1013</v>
      </c>
      <c r="K599" t="s">
        <v>1014</v>
      </c>
      <c r="L599" t="s">
        <v>83</v>
      </c>
      <c r="M599" s="3">
        <v>8120</v>
      </c>
      <c r="N599" t="s">
        <v>30</v>
      </c>
      <c r="O599">
        <v>38501</v>
      </c>
    </row>
    <row r="600" spans="1:15">
      <c r="A600" s="1">
        <v>45748</v>
      </c>
      <c r="B600" s="1">
        <v>46113</v>
      </c>
      <c r="C600" t="s">
        <v>4775</v>
      </c>
      <c r="D600" t="s">
        <v>1011</v>
      </c>
      <c r="E600" t="s">
        <v>1017</v>
      </c>
      <c r="F600" t="s">
        <v>14</v>
      </c>
      <c r="G600" t="s">
        <v>32</v>
      </c>
      <c r="H600" t="s">
        <v>16</v>
      </c>
      <c r="I600" t="s">
        <v>304</v>
      </c>
      <c r="J600" t="s">
        <v>1013</v>
      </c>
      <c r="K600" t="s">
        <v>1014</v>
      </c>
      <c r="L600" t="s">
        <v>20</v>
      </c>
      <c r="M600" s="3">
        <v>43218</v>
      </c>
      <c r="N600" t="s">
        <v>30</v>
      </c>
      <c r="O600">
        <v>38501</v>
      </c>
    </row>
    <row r="601" spans="1:15">
      <c r="A601" s="1">
        <v>45748</v>
      </c>
      <c r="B601" s="1">
        <v>46113</v>
      </c>
      <c r="C601" t="s">
        <v>4776</v>
      </c>
      <c r="D601" t="s">
        <v>1018</v>
      </c>
      <c r="E601" t="s">
        <v>1019</v>
      </c>
      <c r="F601" t="s">
        <v>14</v>
      </c>
      <c r="G601" t="s">
        <v>54</v>
      </c>
      <c r="H601" t="s">
        <v>55</v>
      </c>
      <c r="I601" t="s">
        <v>304</v>
      </c>
      <c r="J601" t="s">
        <v>396</v>
      </c>
      <c r="K601" t="s">
        <v>397</v>
      </c>
      <c r="L601" t="s">
        <v>89</v>
      </c>
      <c r="M601" s="3">
        <v>118405</v>
      </c>
      <c r="N601" t="s">
        <v>590</v>
      </c>
      <c r="O601">
        <v>97223</v>
      </c>
    </row>
    <row r="602" spans="1:15">
      <c r="A602" s="1">
        <v>45748</v>
      </c>
      <c r="B602" s="1">
        <v>46113</v>
      </c>
      <c r="C602" t="s">
        <v>4777</v>
      </c>
      <c r="D602" t="s">
        <v>1020</v>
      </c>
      <c r="E602" t="s">
        <v>1021</v>
      </c>
      <c r="F602" t="s">
        <v>39</v>
      </c>
      <c r="G602" t="s">
        <v>32</v>
      </c>
      <c r="H602" t="s">
        <v>16</v>
      </c>
      <c r="I602" t="s">
        <v>5620</v>
      </c>
      <c r="J602" t="s">
        <v>846</v>
      </c>
      <c r="K602" t="s">
        <v>847</v>
      </c>
      <c r="L602" t="s">
        <v>20</v>
      </c>
      <c r="M602" s="3">
        <v>6961</v>
      </c>
      <c r="N602" t="s">
        <v>43</v>
      </c>
      <c r="O602">
        <v>33194</v>
      </c>
    </row>
    <row r="603" spans="1:15">
      <c r="A603" s="1">
        <v>45748</v>
      </c>
      <c r="B603" s="1">
        <v>46113</v>
      </c>
      <c r="C603" t="s">
        <v>4777</v>
      </c>
      <c r="D603" t="s">
        <v>1020</v>
      </c>
      <c r="E603" t="s">
        <v>1022</v>
      </c>
      <c r="F603" t="s">
        <v>39</v>
      </c>
      <c r="G603" t="s">
        <v>34</v>
      </c>
      <c r="H603" t="s">
        <v>16</v>
      </c>
      <c r="I603" t="s">
        <v>5620</v>
      </c>
      <c r="J603" t="s">
        <v>846</v>
      </c>
      <c r="K603" t="s">
        <v>847</v>
      </c>
      <c r="L603" t="s">
        <v>20</v>
      </c>
      <c r="M603" s="3">
        <v>21389</v>
      </c>
      <c r="N603" t="s">
        <v>43</v>
      </c>
      <c r="O603">
        <v>33194</v>
      </c>
    </row>
    <row r="604" spans="1:15">
      <c r="A604" s="1">
        <v>45748</v>
      </c>
      <c r="B604" s="1">
        <v>46113</v>
      </c>
      <c r="C604" t="s">
        <v>4777</v>
      </c>
      <c r="D604" t="s">
        <v>1020</v>
      </c>
      <c r="E604" t="s">
        <v>1023</v>
      </c>
      <c r="F604" t="s">
        <v>39</v>
      </c>
      <c r="G604" t="s">
        <v>661</v>
      </c>
      <c r="H604" t="s">
        <v>16</v>
      </c>
      <c r="I604" t="s">
        <v>5620</v>
      </c>
      <c r="J604" t="s">
        <v>846</v>
      </c>
      <c r="K604" t="s">
        <v>847</v>
      </c>
      <c r="L604" t="s">
        <v>23</v>
      </c>
      <c r="M604" s="3">
        <v>34363</v>
      </c>
      <c r="N604" t="s">
        <v>43</v>
      </c>
      <c r="O604">
        <v>33194</v>
      </c>
    </row>
    <row r="605" spans="1:15">
      <c r="A605" s="1">
        <v>45748</v>
      </c>
      <c r="B605" s="1">
        <v>46113</v>
      </c>
      <c r="C605" t="s">
        <v>4777</v>
      </c>
      <c r="D605" t="s">
        <v>1020</v>
      </c>
      <c r="E605" t="s">
        <v>1024</v>
      </c>
      <c r="F605" t="s">
        <v>39</v>
      </c>
      <c r="G605" t="s">
        <v>15</v>
      </c>
      <c r="H605" t="s">
        <v>16</v>
      </c>
      <c r="I605" t="s">
        <v>5620</v>
      </c>
      <c r="J605" t="s">
        <v>846</v>
      </c>
      <c r="K605" t="s">
        <v>847</v>
      </c>
      <c r="L605" t="s">
        <v>20</v>
      </c>
      <c r="M605" s="3">
        <v>2545</v>
      </c>
      <c r="N605" t="s">
        <v>43</v>
      </c>
      <c r="O605">
        <v>33194</v>
      </c>
    </row>
    <row r="606" spans="1:15">
      <c r="A606" s="1">
        <v>45748</v>
      </c>
      <c r="B606" s="1">
        <v>46113</v>
      </c>
      <c r="C606" t="s">
        <v>4778</v>
      </c>
      <c r="D606" t="s">
        <v>1025</v>
      </c>
      <c r="E606" t="s">
        <v>1026</v>
      </c>
      <c r="F606" t="s">
        <v>14</v>
      </c>
      <c r="G606" t="s">
        <v>15</v>
      </c>
      <c r="H606" t="s">
        <v>16</v>
      </c>
      <c r="I606" t="s">
        <v>5620</v>
      </c>
      <c r="J606" t="s">
        <v>270</v>
      </c>
      <c r="K606" t="s">
        <v>271</v>
      </c>
      <c r="L606" t="s">
        <v>20</v>
      </c>
      <c r="M606" s="3">
        <v>2104</v>
      </c>
      <c r="N606" t="s">
        <v>225</v>
      </c>
      <c r="O606">
        <v>78212</v>
      </c>
    </row>
    <row r="607" spans="1:15">
      <c r="A607" s="1">
        <v>45748</v>
      </c>
      <c r="B607" s="1">
        <v>46113</v>
      </c>
      <c r="C607" t="s">
        <v>4778</v>
      </c>
      <c r="D607" t="s">
        <v>1025</v>
      </c>
      <c r="E607" t="s">
        <v>1027</v>
      </c>
      <c r="F607" t="s">
        <v>14</v>
      </c>
      <c r="G607" t="s">
        <v>32</v>
      </c>
      <c r="H607" t="s">
        <v>16</v>
      </c>
      <c r="I607" t="s">
        <v>5620</v>
      </c>
      <c r="J607" t="s">
        <v>270</v>
      </c>
      <c r="K607" t="s">
        <v>271</v>
      </c>
      <c r="L607" t="s">
        <v>20</v>
      </c>
      <c r="M607" s="3">
        <v>12835</v>
      </c>
      <c r="N607" t="s">
        <v>225</v>
      </c>
      <c r="O607">
        <v>78212</v>
      </c>
    </row>
    <row r="608" spans="1:15">
      <c r="A608" s="1">
        <v>45748</v>
      </c>
      <c r="B608" s="1">
        <v>46113</v>
      </c>
      <c r="C608" t="s">
        <v>4778</v>
      </c>
      <c r="D608" t="s">
        <v>1025</v>
      </c>
      <c r="E608" t="s">
        <v>1028</v>
      </c>
      <c r="F608" t="s">
        <v>14</v>
      </c>
      <c r="G608" t="s">
        <v>661</v>
      </c>
      <c r="H608" t="s">
        <v>16</v>
      </c>
      <c r="I608" t="s">
        <v>5620</v>
      </c>
      <c r="J608" t="s">
        <v>270</v>
      </c>
      <c r="K608" t="s">
        <v>271</v>
      </c>
      <c r="L608" t="s">
        <v>89</v>
      </c>
      <c r="M608" s="3">
        <v>46541</v>
      </c>
      <c r="N608" t="s">
        <v>225</v>
      </c>
      <c r="O608">
        <v>78212</v>
      </c>
    </row>
    <row r="609" spans="1:15">
      <c r="A609" s="1">
        <v>45748</v>
      </c>
      <c r="B609" s="1">
        <v>46113</v>
      </c>
      <c r="C609" t="s">
        <v>4779</v>
      </c>
      <c r="D609" t="s">
        <v>1029</v>
      </c>
      <c r="E609" t="s">
        <v>1030</v>
      </c>
      <c r="F609" t="s">
        <v>14</v>
      </c>
      <c r="G609" t="s">
        <v>34</v>
      </c>
      <c r="H609" t="s">
        <v>16</v>
      </c>
      <c r="I609" t="s">
        <v>5620</v>
      </c>
      <c r="J609" t="s">
        <v>165</v>
      </c>
      <c r="K609" t="s">
        <v>166</v>
      </c>
      <c r="L609" t="s">
        <v>83</v>
      </c>
      <c r="M609" s="3">
        <v>11684</v>
      </c>
      <c r="N609" t="s">
        <v>225</v>
      </c>
      <c r="O609">
        <v>78216</v>
      </c>
    </row>
    <row r="610" spans="1:15">
      <c r="A610" s="1">
        <v>45748</v>
      </c>
      <c r="B610" s="1">
        <v>46113</v>
      </c>
      <c r="C610" t="s">
        <v>4779</v>
      </c>
      <c r="D610" t="s">
        <v>1029</v>
      </c>
      <c r="E610" t="s">
        <v>1031</v>
      </c>
      <c r="F610" t="s">
        <v>14</v>
      </c>
      <c r="G610" t="s">
        <v>661</v>
      </c>
      <c r="H610" t="s">
        <v>16</v>
      </c>
      <c r="I610" t="s">
        <v>5620</v>
      </c>
      <c r="J610" t="s">
        <v>165</v>
      </c>
      <c r="K610" t="s">
        <v>166</v>
      </c>
      <c r="L610" t="s">
        <v>89</v>
      </c>
      <c r="M610" s="3">
        <v>41517</v>
      </c>
      <c r="N610" t="s">
        <v>225</v>
      </c>
      <c r="O610">
        <v>78216</v>
      </c>
    </row>
    <row r="611" spans="1:15">
      <c r="A611" s="1">
        <v>45748</v>
      </c>
      <c r="B611" s="1">
        <v>46113</v>
      </c>
      <c r="C611" t="s">
        <v>4779</v>
      </c>
      <c r="D611" t="s">
        <v>1029</v>
      </c>
      <c r="E611" t="s">
        <v>1032</v>
      </c>
      <c r="F611" t="s">
        <v>14</v>
      </c>
      <c r="G611" t="s">
        <v>32</v>
      </c>
      <c r="H611" t="s">
        <v>16</v>
      </c>
      <c r="I611" t="s">
        <v>5620</v>
      </c>
      <c r="J611" t="s">
        <v>165</v>
      </c>
      <c r="K611" t="s">
        <v>166</v>
      </c>
      <c r="L611" t="s">
        <v>83</v>
      </c>
      <c r="M611" s="3">
        <v>12527</v>
      </c>
      <c r="N611" t="s">
        <v>225</v>
      </c>
      <c r="O611">
        <v>78216</v>
      </c>
    </row>
    <row r="612" spans="1:15">
      <c r="A612" s="1">
        <v>45748</v>
      </c>
      <c r="B612" s="1">
        <v>46113</v>
      </c>
      <c r="C612" t="s">
        <v>4779</v>
      </c>
      <c r="D612" t="s">
        <v>1029</v>
      </c>
      <c r="E612" t="s">
        <v>1033</v>
      </c>
      <c r="F612" t="s">
        <v>14</v>
      </c>
      <c r="G612" t="s">
        <v>15</v>
      </c>
      <c r="H612" t="s">
        <v>16</v>
      </c>
      <c r="I612" t="s">
        <v>5620</v>
      </c>
      <c r="J612" t="s">
        <v>165</v>
      </c>
      <c r="K612" t="s">
        <v>166</v>
      </c>
      <c r="L612" t="s">
        <v>584</v>
      </c>
      <c r="M612" s="3">
        <v>1876</v>
      </c>
      <c r="N612" t="s">
        <v>225</v>
      </c>
      <c r="O612">
        <v>78216</v>
      </c>
    </row>
    <row r="613" spans="1:15">
      <c r="A613" s="1">
        <v>45748</v>
      </c>
      <c r="B613" s="1">
        <v>46113</v>
      </c>
      <c r="C613" t="s">
        <v>4780</v>
      </c>
      <c r="D613" t="s">
        <v>1034</v>
      </c>
      <c r="E613" t="s">
        <v>1035</v>
      </c>
      <c r="F613" t="s">
        <v>39</v>
      </c>
      <c r="G613" t="s">
        <v>32</v>
      </c>
      <c r="H613" t="s">
        <v>16</v>
      </c>
      <c r="I613" t="s">
        <v>140</v>
      </c>
      <c r="J613" t="s">
        <v>103</v>
      </c>
      <c r="K613" t="s">
        <v>104</v>
      </c>
      <c r="L613" t="s">
        <v>20</v>
      </c>
      <c r="M613" s="3">
        <v>123407</v>
      </c>
      <c r="N613" t="s">
        <v>249</v>
      </c>
      <c r="O613">
        <v>48091</v>
      </c>
    </row>
    <row r="614" spans="1:15">
      <c r="A614" s="1">
        <v>45748</v>
      </c>
      <c r="B614" s="1">
        <v>46113</v>
      </c>
      <c r="C614" t="s">
        <v>4781</v>
      </c>
      <c r="D614" t="s">
        <v>1036</v>
      </c>
      <c r="E614" t="s">
        <v>1037</v>
      </c>
      <c r="F614" t="s">
        <v>14</v>
      </c>
      <c r="G614" t="s">
        <v>15</v>
      </c>
      <c r="H614" t="s">
        <v>16</v>
      </c>
      <c r="I614" t="s">
        <v>26</v>
      </c>
      <c r="J614" t="s">
        <v>1038</v>
      </c>
      <c r="K614" t="s">
        <v>1039</v>
      </c>
      <c r="L614" t="s">
        <v>20</v>
      </c>
      <c r="M614" s="3">
        <v>31452</v>
      </c>
      <c r="N614" t="s">
        <v>43</v>
      </c>
      <c r="O614">
        <v>32806</v>
      </c>
    </row>
    <row r="615" spans="1:15">
      <c r="A615" s="1">
        <v>45748</v>
      </c>
      <c r="B615" s="1">
        <v>46113</v>
      </c>
      <c r="C615" t="s">
        <v>4781</v>
      </c>
      <c r="D615" t="s">
        <v>1036</v>
      </c>
      <c r="E615" t="s">
        <v>1040</v>
      </c>
      <c r="F615" t="s">
        <v>14</v>
      </c>
      <c r="G615" t="s">
        <v>661</v>
      </c>
      <c r="H615" t="s">
        <v>16</v>
      </c>
      <c r="I615" t="s">
        <v>26</v>
      </c>
      <c r="J615" t="s">
        <v>1038</v>
      </c>
      <c r="K615" t="s">
        <v>1039</v>
      </c>
      <c r="L615" t="s">
        <v>89</v>
      </c>
      <c r="M615" s="3">
        <v>196663</v>
      </c>
      <c r="N615" t="s">
        <v>43</v>
      </c>
      <c r="O615">
        <v>32806</v>
      </c>
    </row>
    <row r="616" spans="1:15">
      <c r="A616" s="1">
        <v>45748</v>
      </c>
      <c r="B616" s="1">
        <v>46113</v>
      </c>
      <c r="C616" t="s">
        <v>4781</v>
      </c>
      <c r="D616" t="s">
        <v>1036</v>
      </c>
      <c r="E616" t="s">
        <v>1041</v>
      </c>
      <c r="F616" t="s">
        <v>14</v>
      </c>
      <c r="G616" t="s">
        <v>32</v>
      </c>
      <c r="H616" t="s">
        <v>16</v>
      </c>
      <c r="I616" t="s">
        <v>26</v>
      </c>
      <c r="J616" t="s">
        <v>1038</v>
      </c>
      <c r="K616" t="s">
        <v>1039</v>
      </c>
      <c r="L616" t="s">
        <v>20</v>
      </c>
      <c r="M616" s="3">
        <v>72997</v>
      </c>
      <c r="N616" t="s">
        <v>43</v>
      </c>
      <c r="O616">
        <v>32806</v>
      </c>
    </row>
    <row r="617" spans="1:15">
      <c r="A617" s="1">
        <v>45748</v>
      </c>
      <c r="B617" s="1">
        <v>46113</v>
      </c>
      <c r="C617" t="s">
        <v>4782</v>
      </c>
      <c r="D617" t="s">
        <v>1042</v>
      </c>
      <c r="E617" t="s">
        <v>1043</v>
      </c>
      <c r="F617" t="s">
        <v>14</v>
      </c>
      <c r="G617" t="s">
        <v>34</v>
      </c>
      <c r="H617" t="s">
        <v>16</v>
      </c>
      <c r="I617" t="s">
        <v>5620</v>
      </c>
      <c r="J617" t="s">
        <v>59</v>
      </c>
      <c r="K617" t="s">
        <v>60</v>
      </c>
      <c r="L617" t="s">
        <v>83</v>
      </c>
      <c r="M617" s="3">
        <v>17119</v>
      </c>
      <c r="N617" t="s">
        <v>61</v>
      </c>
      <c r="O617">
        <v>1720</v>
      </c>
    </row>
    <row r="618" spans="1:15">
      <c r="A618" s="1">
        <v>45748</v>
      </c>
      <c r="B618" s="1">
        <v>46113</v>
      </c>
      <c r="C618" t="s">
        <v>4782</v>
      </c>
      <c r="D618" t="s">
        <v>1042</v>
      </c>
      <c r="E618" t="s">
        <v>1044</v>
      </c>
      <c r="F618" t="s">
        <v>14</v>
      </c>
      <c r="G618" t="s">
        <v>661</v>
      </c>
      <c r="H618" t="s">
        <v>16</v>
      </c>
      <c r="I618" t="s">
        <v>5620</v>
      </c>
      <c r="J618" t="s">
        <v>59</v>
      </c>
      <c r="K618" t="s">
        <v>60</v>
      </c>
      <c r="L618" t="s">
        <v>23</v>
      </c>
      <c r="M618" s="3">
        <v>13709</v>
      </c>
      <c r="N618" t="s">
        <v>61</v>
      </c>
      <c r="O618">
        <v>1720</v>
      </c>
    </row>
    <row r="619" spans="1:15">
      <c r="A619" s="1">
        <v>45748</v>
      </c>
      <c r="B619" s="1">
        <v>46113</v>
      </c>
      <c r="C619" t="s">
        <v>4782</v>
      </c>
      <c r="D619" t="s">
        <v>1042</v>
      </c>
      <c r="E619" t="s">
        <v>1045</v>
      </c>
      <c r="F619" t="s">
        <v>14</v>
      </c>
      <c r="G619" t="s">
        <v>15</v>
      </c>
      <c r="H619" t="s">
        <v>16</v>
      </c>
      <c r="I619" t="s">
        <v>5620</v>
      </c>
      <c r="J619" t="s">
        <v>59</v>
      </c>
      <c r="K619" t="s">
        <v>60</v>
      </c>
      <c r="L619" t="s">
        <v>83</v>
      </c>
      <c r="M619" s="3">
        <v>4031</v>
      </c>
      <c r="N619" t="s">
        <v>61</v>
      </c>
      <c r="O619">
        <v>1720</v>
      </c>
    </row>
    <row r="620" spans="1:15">
      <c r="A620" s="1">
        <v>45748</v>
      </c>
      <c r="B620" s="1">
        <v>46113</v>
      </c>
      <c r="C620" t="s">
        <v>4782</v>
      </c>
      <c r="D620" t="s">
        <v>1042</v>
      </c>
      <c r="E620" t="s">
        <v>1046</v>
      </c>
      <c r="F620" t="s">
        <v>14</v>
      </c>
      <c r="G620" t="s">
        <v>54</v>
      </c>
      <c r="H620" t="s">
        <v>55</v>
      </c>
      <c r="I620" t="s">
        <v>5620</v>
      </c>
      <c r="J620" t="s">
        <v>59</v>
      </c>
      <c r="K620" t="s">
        <v>60</v>
      </c>
      <c r="L620" t="s">
        <v>29</v>
      </c>
      <c r="M620" s="3">
        <v>12318</v>
      </c>
      <c r="N620" t="s">
        <v>61</v>
      </c>
      <c r="O620">
        <v>1720</v>
      </c>
    </row>
    <row r="621" spans="1:15">
      <c r="A621" s="1">
        <v>45748</v>
      </c>
      <c r="B621" s="1">
        <v>46113</v>
      </c>
      <c r="C621" t="s">
        <v>4782</v>
      </c>
      <c r="D621" t="s">
        <v>1042</v>
      </c>
      <c r="E621" t="s">
        <v>1047</v>
      </c>
      <c r="F621" t="s">
        <v>14</v>
      </c>
      <c r="G621" t="s">
        <v>661</v>
      </c>
      <c r="H621" t="s">
        <v>16</v>
      </c>
      <c r="I621" t="s">
        <v>5620</v>
      </c>
      <c r="J621" t="s">
        <v>59</v>
      </c>
      <c r="K621" t="s">
        <v>60</v>
      </c>
      <c r="L621" t="s">
        <v>23</v>
      </c>
      <c r="M621" s="3">
        <v>2139</v>
      </c>
      <c r="N621" t="s">
        <v>61</v>
      </c>
      <c r="O621">
        <v>1720</v>
      </c>
    </row>
    <row r="622" spans="1:15">
      <c r="A622" s="1">
        <v>45748</v>
      </c>
      <c r="B622" s="1">
        <v>46113</v>
      </c>
      <c r="C622" t="s">
        <v>4782</v>
      </c>
      <c r="D622" t="s">
        <v>1042</v>
      </c>
      <c r="E622" t="s">
        <v>1048</v>
      </c>
      <c r="F622" t="s">
        <v>14</v>
      </c>
      <c r="G622" t="s">
        <v>32</v>
      </c>
      <c r="H622" t="s">
        <v>16</v>
      </c>
      <c r="I622" t="s">
        <v>5620</v>
      </c>
      <c r="J622" t="s">
        <v>59</v>
      </c>
      <c r="K622" t="s">
        <v>60</v>
      </c>
      <c r="L622" t="s">
        <v>20</v>
      </c>
      <c r="M622" s="3">
        <v>37879</v>
      </c>
      <c r="N622" t="s">
        <v>61</v>
      </c>
      <c r="O622">
        <v>1720</v>
      </c>
    </row>
    <row r="623" spans="1:15">
      <c r="A623" s="1">
        <v>45748</v>
      </c>
      <c r="B623" s="1">
        <v>46113</v>
      </c>
      <c r="C623" t="s">
        <v>4783</v>
      </c>
      <c r="D623" t="s">
        <v>1049</v>
      </c>
      <c r="E623" t="s">
        <v>1050</v>
      </c>
      <c r="F623" t="s">
        <v>14</v>
      </c>
      <c r="G623" t="s">
        <v>32</v>
      </c>
      <c r="H623" t="s">
        <v>16</v>
      </c>
      <c r="I623" t="s">
        <v>140</v>
      </c>
      <c r="J623" t="s">
        <v>103</v>
      </c>
      <c r="K623" t="s">
        <v>104</v>
      </c>
      <c r="L623" t="s">
        <v>20</v>
      </c>
      <c r="M623" s="3">
        <v>93012</v>
      </c>
      <c r="N623" t="s">
        <v>249</v>
      </c>
      <c r="O623">
        <v>49546</v>
      </c>
    </row>
    <row r="624" spans="1:15">
      <c r="A624" s="1">
        <v>45748</v>
      </c>
      <c r="B624" s="1">
        <v>46113</v>
      </c>
      <c r="C624" t="s">
        <v>4784</v>
      </c>
      <c r="D624" t="s">
        <v>1051</v>
      </c>
      <c r="E624" t="s">
        <v>1052</v>
      </c>
      <c r="F624" t="s">
        <v>14</v>
      </c>
      <c r="G624" t="s">
        <v>661</v>
      </c>
      <c r="H624" t="s">
        <v>16</v>
      </c>
      <c r="I624" t="s">
        <v>48</v>
      </c>
      <c r="J624" t="s">
        <v>18</v>
      </c>
      <c r="K624" t="s">
        <v>19</v>
      </c>
      <c r="L624" t="s">
        <v>29</v>
      </c>
      <c r="M624" s="3">
        <v>157142</v>
      </c>
      <c r="N624" t="s">
        <v>21</v>
      </c>
      <c r="O624">
        <v>11378</v>
      </c>
    </row>
    <row r="625" spans="1:15">
      <c r="A625" s="1">
        <v>45748</v>
      </c>
      <c r="B625" s="1">
        <v>46113</v>
      </c>
      <c r="C625" t="s">
        <v>4784</v>
      </c>
      <c r="D625" t="s">
        <v>1051</v>
      </c>
      <c r="E625" t="s">
        <v>1053</v>
      </c>
      <c r="F625" t="s">
        <v>14</v>
      </c>
      <c r="G625" t="s">
        <v>15</v>
      </c>
      <c r="H625" t="s">
        <v>16</v>
      </c>
      <c r="I625" t="s">
        <v>48</v>
      </c>
      <c r="J625" t="s">
        <v>18</v>
      </c>
      <c r="K625" t="s">
        <v>19</v>
      </c>
      <c r="L625" t="s">
        <v>20</v>
      </c>
      <c r="M625" s="3">
        <v>6341</v>
      </c>
      <c r="N625" t="s">
        <v>21</v>
      </c>
      <c r="O625">
        <v>11378</v>
      </c>
    </row>
    <row r="626" spans="1:15">
      <c r="A626" s="1">
        <v>45748</v>
      </c>
      <c r="B626" s="1">
        <v>46113</v>
      </c>
      <c r="C626" t="s">
        <v>4785</v>
      </c>
      <c r="D626" t="s">
        <v>1054</v>
      </c>
      <c r="E626" t="s">
        <v>1055</v>
      </c>
      <c r="F626" t="s">
        <v>39</v>
      </c>
      <c r="G626" t="s">
        <v>32</v>
      </c>
      <c r="H626" t="s">
        <v>16</v>
      </c>
      <c r="I626" t="s">
        <v>5619</v>
      </c>
      <c r="J626" t="s">
        <v>174</v>
      </c>
      <c r="K626" t="s">
        <v>175</v>
      </c>
      <c r="L626" t="s">
        <v>20</v>
      </c>
      <c r="M626" s="3">
        <v>16872</v>
      </c>
      <c r="N626" t="s">
        <v>105</v>
      </c>
      <c r="O626">
        <v>19020</v>
      </c>
    </row>
    <row r="627" spans="1:15">
      <c r="A627" s="1">
        <v>45748</v>
      </c>
      <c r="B627" s="1">
        <v>46113</v>
      </c>
      <c r="C627" t="s">
        <v>4785</v>
      </c>
      <c r="D627" t="s">
        <v>1054</v>
      </c>
      <c r="E627" t="s">
        <v>1056</v>
      </c>
      <c r="F627" t="s">
        <v>39</v>
      </c>
      <c r="G627" t="s">
        <v>15</v>
      </c>
      <c r="H627" t="s">
        <v>16</v>
      </c>
      <c r="I627" t="s">
        <v>5619</v>
      </c>
      <c r="J627" t="s">
        <v>174</v>
      </c>
      <c r="K627" t="s">
        <v>175</v>
      </c>
      <c r="L627" t="s">
        <v>20</v>
      </c>
      <c r="M627" s="3">
        <v>1292</v>
      </c>
      <c r="N627" t="s">
        <v>105</v>
      </c>
      <c r="O627">
        <v>19020</v>
      </c>
    </row>
    <row r="628" spans="1:15">
      <c r="A628" s="1">
        <v>45748</v>
      </c>
      <c r="B628" s="1">
        <v>46113</v>
      </c>
      <c r="C628" t="s">
        <v>4785</v>
      </c>
      <c r="D628" t="s">
        <v>1054</v>
      </c>
      <c r="E628" t="s">
        <v>1057</v>
      </c>
      <c r="F628" t="s">
        <v>39</v>
      </c>
      <c r="G628" t="s">
        <v>661</v>
      </c>
      <c r="H628" t="s">
        <v>16</v>
      </c>
      <c r="I628" t="s">
        <v>5619</v>
      </c>
      <c r="J628" t="s">
        <v>174</v>
      </c>
      <c r="K628" t="s">
        <v>175</v>
      </c>
      <c r="L628" t="s">
        <v>23</v>
      </c>
      <c r="M628" s="3">
        <v>42729</v>
      </c>
      <c r="N628" t="s">
        <v>105</v>
      </c>
      <c r="O628">
        <v>19020</v>
      </c>
    </row>
    <row r="629" spans="1:15">
      <c r="A629" s="1">
        <v>45748</v>
      </c>
      <c r="B629" s="1">
        <v>46113</v>
      </c>
      <c r="C629" t="s">
        <v>4786</v>
      </c>
      <c r="D629" t="s">
        <v>1058</v>
      </c>
      <c r="E629" t="s">
        <v>1059</v>
      </c>
      <c r="F629" t="s">
        <v>14</v>
      </c>
      <c r="G629" t="s">
        <v>15</v>
      </c>
      <c r="H629" t="s">
        <v>16</v>
      </c>
      <c r="I629" t="s">
        <v>48</v>
      </c>
      <c r="J629" t="s">
        <v>18</v>
      </c>
      <c r="K629" t="s">
        <v>19</v>
      </c>
      <c r="L629" t="s">
        <v>20</v>
      </c>
      <c r="M629" s="3">
        <v>3508</v>
      </c>
      <c r="N629" t="s">
        <v>21</v>
      </c>
      <c r="O629">
        <v>10701</v>
      </c>
    </row>
    <row r="630" spans="1:15">
      <c r="A630" s="1">
        <v>45748</v>
      </c>
      <c r="B630" s="1">
        <v>46113</v>
      </c>
      <c r="C630" t="s">
        <v>4786</v>
      </c>
      <c r="D630" t="s">
        <v>1058</v>
      </c>
      <c r="E630" t="s">
        <v>1060</v>
      </c>
      <c r="F630" t="s">
        <v>14</v>
      </c>
      <c r="G630" t="s">
        <v>661</v>
      </c>
      <c r="H630" t="s">
        <v>16</v>
      </c>
      <c r="I630" t="s">
        <v>48</v>
      </c>
      <c r="J630" t="s">
        <v>18</v>
      </c>
      <c r="K630" t="s">
        <v>19</v>
      </c>
      <c r="L630" t="s">
        <v>29</v>
      </c>
      <c r="M630" s="3">
        <v>85378</v>
      </c>
      <c r="N630" t="s">
        <v>21</v>
      </c>
      <c r="O630">
        <v>10701</v>
      </c>
    </row>
    <row r="631" spans="1:15">
      <c r="A631" s="1">
        <v>45748</v>
      </c>
      <c r="B631" s="1">
        <v>46113</v>
      </c>
      <c r="C631" t="s">
        <v>4787</v>
      </c>
      <c r="D631" t="s">
        <v>1061</v>
      </c>
      <c r="E631" t="s">
        <v>1062</v>
      </c>
      <c r="F631" t="s">
        <v>39</v>
      </c>
      <c r="G631" t="s">
        <v>54</v>
      </c>
      <c r="H631" t="s">
        <v>55</v>
      </c>
      <c r="I631" t="s">
        <v>26</v>
      </c>
      <c r="J631" t="s">
        <v>570</v>
      </c>
      <c r="K631" t="s">
        <v>571</v>
      </c>
      <c r="L631" t="s">
        <v>23</v>
      </c>
      <c r="M631" s="3">
        <v>315845</v>
      </c>
      <c r="N631" t="s">
        <v>61</v>
      </c>
      <c r="O631">
        <v>1824</v>
      </c>
    </row>
    <row r="632" spans="1:15">
      <c r="A632" s="1">
        <v>45748</v>
      </c>
      <c r="B632" s="1">
        <v>46113</v>
      </c>
      <c r="C632" t="s">
        <v>4788</v>
      </c>
      <c r="D632" t="s">
        <v>1063</v>
      </c>
      <c r="E632" t="s">
        <v>1064</v>
      </c>
      <c r="F632" t="s">
        <v>14</v>
      </c>
      <c r="G632" t="s">
        <v>34</v>
      </c>
      <c r="H632" t="s">
        <v>16</v>
      </c>
      <c r="I632" t="s">
        <v>64</v>
      </c>
      <c r="J632" t="s">
        <v>1065</v>
      </c>
      <c r="K632" t="s">
        <v>1066</v>
      </c>
      <c r="L632" t="s">
        <v>83</v>
      </c>
      <c r="M632" s="3">
        <v>5756</v>
      </c>
      <c r="N632" t="s">
        <v>1067</v>
      </c>
      <c r="O632">
        <v>83002</v>
      </c>
    </row>
    <row r="633" spans="1:15">
      <c r="A633" s="1">
        <v>45748</v>
      </c>
      <c r="B633" s="1">
        <v>46113</v>
      </c>
      <c r="C633" t="s">
        <v>4788</v>
      </c>
      <c r="D633" t="s">
        <v>1063</v>
      </c>
      <c r="E633" t="s">
        <v>1068</v>
      </c>
      <c r="F633" t="s">
        <v>14</v>
      </c>
      <c r="G633" t="s">
        <v>661</v>
      </c>
      <c r="H633" t="s">
        <v>16</v>
      </c>
      <c r="I633" t="s">
        <v>64</v>
      </c>
      <c r="J633" t="s">
        <v>1065</v>
      </c>
      <c r="K633" t="s">
        <v>1066</v>
      </c>
      <c r="L633" t="s">
        <v>89</v>
      </c>
      <c r="M633" s="3">
        <v>25636</v>
      </c>
      <c r="N633" t="s">
        <v>1067</v>
      </c>
      <c r="O633">
        <v>83002</v>
      </c>
    </row>
    <row r="634" spans="1:15">
      <c r="A634" s="1">
        <v>45748</v>
      </c>
      <c r="B634" s="1">
        <v>46113</v>
      </c>
      <c r="C634" t="s">
        <v>4788</v>
      </c>
      <c r="D634" t="s">
        <v>1063</v>
      </c>
      <c r="E634" t="s">
        <v>1069</v>
      </c>
      <c r="F634" t="s">
        <v>14</v>
      </c>
      <c r="G634" t="s">
        <v>32</v>
      </c>
      <c r="H634" t="s">
        <v>16</v>
      </c>
      <c r="I634" t="s">
        <v>64</v>
      </c>
      <c r="J634" t="s">
        <v>1065</v>
      </c>
      <c r="K634" t="s">
        <v>1066</v>
      </c>
      <c r="L634" t="s">
        <v>20</v>
      </c>
      <c r="M634" s="3">
        <v>23805</v>
      </c>
      <c r="N634" t="s">
        <v>1067</v>
      </c>
      <c r="O634">
        <v>83002</v>
      </c>
    </row>
    <row r="635" spans="1:15">
      <c r="A635" s="1">
        <v>45748</v>
      </c>
      <c r="B635" s="1">
        <v>46113</v>
      </c>
      <c r="C635" t="s">
        <v>4788</v>
      </c>
      <c r="D635" t="s">
        <v>1063</v>
      </c>
      <c r="E635" t="s">
        <v>1070</v>
      </c>
      <c r="F635" t="s">
        <v>14</v>
      </c>
      <c r="G635" t="s">
        <v>15</v>
      </c>
      <c r="H635" t="s">
        <v>16</v>
      </c>
      <c r="I635" t="s">
        <v>64</v>
      </c>
      <c r="J635" t="s">
        <v>1065</v>
      </c>
      <c r="K635" t="s">
        <v>1066</v>
      </c>
      <c r="L635" t="s">
        <v>83</v>
      </c>
      <c r="M635" s="3">
        <v>2885</v>
      </c>
      <c r="N635" t="s">
        <v>1067</v>
      </c>
      <c r="O635">
        <v>83002</v>
      </c>
    </row>
    <row r="636" spans="1:15">
      <c r="A636" s="1">
        <v>45748</v>
      </c>
      <c r="B636" s="1">
        <v>46113</v>
      </c>
      <c r="C636" t="s">
        <v>4789</v>
      </c>
      <c r="D636" t="s">
        <v>1071</v>
      </c>
      <c r="E636" t="s">
        <v>1072</v>
      </c>
      <c r="F636" t="s">
        <v>14</v>
      </c>
      <c r="G636" t="s">
        <v>34</v>
      </c>
      <c r="H636" t="s">
        <v>16</v>
      </c>
      <c r="I636" t="s">
        <v>48</v>
      </c>
      <c r="J636" t="s">
        <v>49</v>
      </c>
      <c r="K636" t="s">
        <v>50</v>
      </c>
      <c r="L636" t="s">
        <v>20</v>
      </c>
      <c r="M636" s="3">
        <v>36864</v>
      </c>
      <c r="N636" t="s">
        <v>51</v>
      </c>
      <c r="O636">
        <v>7103</v>
      </c>
    </row>
    <row r="637" spans="1:15">
      <c r="A637" s="1">
        <v>45748</v>
      </c>
      <c r="B637" s="1">
        <v>46113</v>
      </c>
      <c r="C637" t="s">
        <v>4789</v>
      </c>
      <c r="D637" t="s">
        <v>1071</v>
      </c>
      <c r="E637" t="s">
        <v>1073</v>
      </c>
      <c r="F637" t="s">
        <v>14</v>
      </c>
      <c r="G637" t="s">
        <v>15</v>
      </c>
      <c r="H637" t="s">
        <v>16</v>
      </c>
      <c r="I637" t="s">
        <v>48</v>
      </c>
      <c r="J637" t="s">
        <v>49</v>
      </c>
      <c r="K637" t="s">
        <v>50</v>
      </c>
      <c r="L637" t="s">
        <v>20</v>
      </c>
      <c r="M637" s="3">
        <v>4441</v>
      </c>
      <c r="N637" t="s">
        <v>51</v>
      </c>
      <c r="O637">
        <v>7601</v>
      </c>
    </row>
    <row r="638" spans="1:15">
      <c r="A638" s="1">
        <v>45748</v>
      </c>
      <c r="B638" s="1">
        <v>46113</v>
      </c>
      <c r="C638" t="s">
        <v>4789</v>
      </c>
      <c r="D638" t="s">
        <v>1071</v>
      </c>
      <c r="E638" t="s">
        <v>1074</v>
      </c>
      <c r="F638" t="s">
        <v>14</v>
      </c>
      <c r="G638" t="s">
        <v>661</v>
      </c>
      <c r="H638" t="s">
        <v>16</v>
      </c>
      <c r="I638" t="s">
        <v>48</v>
      </c>
      <c r="J638" t="s">
        <v>49</v>
      </c>
      <c r="K638" t="s">
        <v>50</v>
      </c>
      <c r="L638" t="s">
        <v>29</v>
      </c>
      <c r="M638" s="3">
        <v>164540</v>
      </c>
      <c r="N638" t="s">
        <v>51</v>
      </c>
      <c r="O638">
        <v>7302</v>
      </c>
    </row>
    <row r="639" spans="1:15">
      <c r="A639" s="1">
        <v>45748</v>
      </c>
      <c r="B639" s="1">
        <v>46113</v>
      </c>
      <c r="C639" t="s">
        <v>4790</v>
      </c>
      <c r="D639" t="s">
        <v>1075</v>
      </c>
      <c r="E639" t="s">
        <v>1076</v>
      </c>
      <c r="F639" t="s">
        <v>14</v>
      </c>
      <c r="G639" t="s">
        <v>34</v>
      </c>
      <c r="H639" t="s">
        <v>16</v>
      </c>
      <c r="I639" t="s">
        <v>77</v>
      </c>
      <c r="J639" t="s">
        <v>1077</v>
      </c>
      <c r="K639" t="s">
        <v>1078</v>
      </c>
      <c r="L639" t="s">
        <v>83</v>
      </c>
      <c r="M639" s="3">
        <v>36426</v>
      </c>
      <c r="N639" t="s">
        <v>249</v>
      </c>
      <c r="O639">
        <v>48335</v>
      </c>
    </row>
    <row r="640" spans="1:15">
      <c r="A640" s="1">
        <v>45748</v>
      </c>
      <c r="B640" s="1">
        <v>46113</v>
      </c>
      <c r="C640" t="s">
        <v>4790</v>
      </c>
      <c r="D640" t="s">
        <v>1075</v>
      </c>
      <c r="E640" t="s">
        <v>1079</v>
      </c>
      <c r="F640" t="s">
        <v>14</v>
      </c>
      <c r="G640" t="s">
        <v>32</v>
      </c>
      <c r="H640" t="s">
        <v>16</v>
      </c>
      <c r="I640" t="s">
        <v>77</v>
      </c>
      <c r="J640" t="s">
        <v>1077</v>
      </c>
      <c r="K640" t="s">
        <v>1078</v>
      </c>
      <c r="L640" t="s">
        <v>20</v>
      </c>
      <c r="M640" s="3">
        <v>79747</v>
      </c>
      <c r="N640" t="s">
        <v>249</v>
      </c>
      <c r="O640">
        <v>48335</v>
      </c>
    </row>
    <row r="641" spans="1:15">
      <c r="A641" s="1">
        <v>45748</v>
      </c>
      <c r="B641" s="1">
        <v>46113</v>
      </c>
      <c r="C641" t="s">
        <v>4790</v>
      </c>
      <c r="D641" t="s">
        <v>1075</v>
      </c>
      <c r="E641" t="s">
        <v>1080</v>
      </c>
      <c r="F641" t="s">
        <v>14</v>
      </c>
      <c r="G641" t="s">
        <v>661</v>
      </c>
      <c r="H641" t="s">
        <v>16</v>
      </c>
      <c r="I641" t="s">
        <v>77</v>
      </c>
      <c r="J641" t="s">
        <v>1077</v>
      </c>
      <c r="K641" t="s">
        <v>1078</v>
      </c>
      <c r="L641" t="s">
        <v>23</v>
      </c>
      <c r="M641" s="3">
        <v>60943</v>
      </c>
      <c r="N641" t="s">
        <v>249</v>
      </c>
      <c r="O641">
        <v>48335</v>
      </c>
    </row>
    <row r="642" spans="1:15">
      <c r="A642" s="1">
        <v>45748</v>
      </c>
      <c r="B642" s="1">
        <v>46113</v>
      </c>
      <c r="C642" t="s">
        <v>4790</v>
      </c>
      <c r="D642" t="s">
        <v>1075</v>
      </c>
      <c r="E642" t="s">
        <v>1081</v>
      </c>
      <c r="F642" t="s">
        <v>14</v>
      </c>
      <c r="G642" t="s">
        <v>15</v>
      </c>
      <c r="H642" t="s">
        <v>16</v>
      </c>
      <c r="I642" t="s">
        <v>77</v>
      </c>
      <c r="J642" t="s">
        <v>1077</v>
      </c>
      <c r="K642" t="s">
        <v>1078</v>
      </c>
      <c r="L642" t="s">
        <v>20</v>
      </c>
      <c r="M642" s="3">
        <v>8203</v>
      </c>
      <c r="N642" t="s">
        <v>249</v>
      </c>
      <c r="O642">
        <v>48335</v>
      </c>
    </row>
    <row r="643" spans="1:15">
      <c r="A643" s="1">
        <v>45748</v>
      </c>
      <c r="B643" s="1">
        <v>46113</v>
      </c>
      <c r="C643" t="s">
        <v>4791</v>
      </c>
      <c r="D643" t="s">
        <v>1082</v>
      </c>
      <c r="E643" t="s">
        <v>1083</v>
      </c>
      <c r="F643" t="s">
        <v>14</v>
      </c>
      <c r="G643" t="s">
        <v>54</v>
      </c>
      <c r="H643" t="s">
        <v>55</v>
      </c>
      <c r="I643" t="s">
        <v>5620</v>
      </c>
      <c r="J643" t="s">
        <v>846</v>
      </c>
      <c r="K643" t="s">
        <v>847</v>
      </c>
      <c r="L643" t="s">
        <v>89</v>
      </c>
      <c r="M643" s="3">
        <v>15460</v>
      </c>
      <c r="N643" t="s">
        <v>225</v>
      </c>
      <c r="O643">
        <v>77489</v>
      </c>
    </row>
    <row r="644" spans="1:15">
      <c r="A644" s="1">
        <v>45749</v>
      </c>
      <c r="B644" s="1">
        <v>46114</v>
      </c>
      <c r="C644" t="s">
        <v>4792</v>
      </c>
      <c r="D644" t="s">
        <v>1084</v>
      </c>
      <c r="E644" t="s">
        <v>1085</v>
      </c>
      <c r="F644" t="s">
        <v>14</v>
      </c>
      <c r="G644" t="s">
        <v>32</v>
      </c>
      <c r="H644" t="s">
        <v>16</v>
      </c>
      <c r="I644" t="s">
        <v>64</v>
      </c>
      <c r="J644" t="s">
        <v>179</v>
      </c>
      <c r="K644" t="s">
        <v>180</v>
      </c>
      <c r="L644" t="s">
        <v>20</v>
      </c>
      <c r="M644" s="3">
        <v>12258</v>
      </c>
      <c r="N644" t="s">
        <v>181</v>
      </c>
      <c r="O644">
        <v>83206</v>
      </c>
    </row>
    <row r="645" spans="1:15">
      <c r="A645" s="1">
        <v>45750</v>
      </c>
      <c r="B645" s="1">
        <v>46115</v>
      </c>
      <c r="C645" t="s">
        <v>4793</v>
      </c>
      <c r="D645" t="s">
        <v>1086</v>
      </c>
      <c r="E645" t="s">
        <v>1087</v>
      </c>
      <c r="F645" t="s">
        <v>39</v>
      </c>
      <c r="G645" t="s">
        <v>661</v>
      </c>
      <c r="H645" t="s">
        <v>16</v>
      </c>
      <c r="I645" t="s">
        <v>26</v>
      </c>
      <c r="J645" t="s">
        <v>71</v>
      </c>
      <c r="K645" t="s">
        <v>72</v>
      </c>
      <c r="L645" t="s">
        <v>23</v>
      </c>
      <c r="M645" s="3">
        <v>11401</v>
      </c>
      <c r="N645" t="s">
        <v>125</v>
      </c>
      <c r="O645">
        <v>90045</v>
      </c>
    </row>
    <row r="646" spans="1:15">
      <c r="A646" s="1">
        <v>45750</v>
      </c>
      <c r="B646" s="1">
        <v>46115</v>
      </c>
      <c r="C646" t="s">
        <v>4793</v>
      </c>
      <c r="D646" t="s">
        <v>1086</v>
      </c>
      <c r="E646" t="s">
        <v>1088</v>
      </c>
      <c r="F646" t="s">
        <v>39</v>
      </c>
      <c r="G646" t="s">
        <v>54</v>
      </c>
      <c r="H646" t="s">
        <v>55</v>
      </c>
      <c r="I646" t="s">
        <v>26</v>
      </c>
      <c r="J646" t="s">
        <v>71</v>
      </c>
      <c r="K646" t="s">
        <v>72</v>
      </c>
      <c r="L646" t="s">
        <v>89</v>
      </c>
      <c r="M646" s="3">
        <v>16293</v>
      </c>
      <c r="N646" t="s">
        <v>125</v>
      </c>
      <c r="O646">
        <v>90045</v>
      </c>
    </row>
    <row r="647" spans="1:15">
      <c r="A647" s="1">
        <v>45750</v>
      </c>
      <c r="B647" s="1">
        <v>46115</v>
      </c>
      <c r="C647" t="s">
        <v>4793</v>
      </c>
      <c r="D647" t="s">
        <v>1086</v>
      </c>
      <c r="E647" t="s">
        <v>1089</v>
      </c>
      <c r="F647" t="s">
        <v>39</v>
      </c>
      <c r="G647" t="s">
        <v>15</v>
      </c>
      <c r="H647" t="s">
        <v>16</v>
      </c>
      <c r="I647" t="s">
        <v>26</v>
      </c>
      <c r="J647" t="s">
        <v>71</v>
      </c>
      <c r="K647" t="s">
        <v>72</v>
      </c>
      <c r="L647" t="s">
        <v>83</v>
      </c>
      <c r="M647" s="3">
        <v>2845</v>
      </c>
      <c r="N647" t="s">
        <v>125</v>
      </c>
      <c r="O647">
        <v>90045</v>
      </c>
    </row>
    <row r="648" spans="1:15">
      <c r="A648" s="1">
        <v>45750</v>
      </c>
      <c r="B648" s="1">
        <v>46115</v>
      </c>
      <c r="C648" t="s">
        <v>4793</v>
      </c>
      <c r="D648" t="s">
        <v>1086</v>
      </c>
      <c r="E648" t="s">
        <v>1090</v>
      </c>
      <c r="F648" t="s">
        <v>39</v>
      </c>
      <c r="G648" t="s">
        <v>32</v>
      </c>
      <c r="H648" t="s">
        <v>16</v>
      </c>
      <c r="I648" t="s">
        <v>26</v>
      </c>
      <c r="J648" t="s">
        <v>71</v>
      </c>
      <c r="K648" t="s">
        <v>72</v>
      </c>
      <c r="L648" t="s">
        <v>20</v>
      </c>
      <c r="M648" s="3">
        <v>6230</v>
      </c>
      <c r="N648" t="s">
        <v>125</v>
      </c>
      <c r="O648">
        <v>90045</v>
      </c>
    </row>
    <row r="649" spans="1:15">
      <c r="A649" s="1">
        <v>45750</v>
      </c>
      <c r="B649" s="1">
        <v>46115</v>
      </c>
      <c r="C649" t="s">
        <v>4794</v>
      </c>
      <c r="D649" t="s">
        <v>1091</v>
      </c>
      <c r="E649" t="s">
        <v>1092</v>
      </c>
      <c r="F649" t="s">
        <v>14</v>
      </c>
      <c r="G649" t="s">
        <v>32</v>
      </c>
      <c r="H649" t="s">
        <v>16</v>
      </c>
      <c r="I649" t="s">
        <v>64</v>
      </c>
      <c r="J649" t="s">
        <v>712</v>
      </c>
      <c r="K649" t="s">
        <v>713</v>
      </c>
      <c r="L649" t="s">
        <v>83</v>
      </c>
      <c r="M649" s="3">
        <v>16818</v>
      </c>
      <c r="N649" t="s">
        <v>143</v>
      </c>
      <c r="O649">
        <v>80239</v>
      </c>
    </row>
    <row r="650" spans="1:15">
      <c r="A650" s="1">
        <v>45750</v>
      </c>
      <c r="B650" s="1">
        <v>46115</v>
      </c>
      <c r="C650" t="s">
        <v>4794</v>
      </c>
      <c r="D650" t="s">
        <v>1091</v>
      </c>
      <c r="E650" t="s">
        <v>1093</v>
      </c>
      <c r="F650" t="s">
        <v>14</v>
      </c>
      <c r="G650" t="s">
        <v>661</v>
      </c>
      <c r="H650" t="s">
        <v>16</v>
      </c>
      <c r="I650" t="s">
        <v>64</v>
      </c>
      <c r="J650" t="s">
        <v>712</v>
      </c>
      <c r="K650" t="s">
        <v>713</v>
      </c>
      <c r="L650" t="s">
        <v>29</v>
      </c>
      <c r="M650" s="3">
        <v>28573</v>
      </c>
      <c r="N650" t="s">
        <v>143</v>
      </c>
      <c r="O650">
        <v>80239</v>
      </c>
    </row>
    <row r="651" spans="1:15">
      <c r="A651" s="1">
        <v>45750</v>
      </c>
      <c r="B651" s="1">
        <v>46115</v>
      </c>
      <c r="C651" t="s">
        <v>4794</v>
      </c>
      <c r="D651" t="s">
        <v>1091</v>
      </c>
      <c r="E651" t="s">
        <v>1094</v>
      </c>
      <c r="F651" t="s">
        <v>14</v>
      </c>
      <c r="G651" t="s">
        <v>15</v>
      </c>
      <c r="H651" t="s">
        <v>16</v>
      </c>
      <c r="I651" t="s">
        <v>64</v>
      </c>
      <c r="J651" t="s">
        <v>712</v>
      </c>
      <c r="K651" t="s">
        <v>713</v>
      </c>
      <c r="L651" t="s">
        <v>83</v>
      </c>
      <c r="M651" s="3">
        <v>1638</v>
      </c>
      <c r="N651" t="s">
        <v>143</v>
      </c>
      <c r="O651">
        <v>80239</v>
      </c>
    </row>
    <row r="652" spans="1:15">
      <c r="A652" s="1">
        <v>45750</v>
      </c>
      <c r="B652" s="1">
        <v>46115</v>
      </c>
      <c r="C652" t="s">
        <v>4792</v>
      </c>
      <c r="D652" t="s">
        <v>1084</v>
      </c>
      <c r="E652" t="s">
        <v>1095</v>
      </c>
      <c r="F652" t="s">
        <v>14</v>
      </c>
      <c r="G652" t="s">
        <v>661</v>
      </c>
      <c r="H652" t="s">
        <v>16</v>
      </c>
      <c r="I652" t="s">
        <v>64</v>
      </c>
      <c r="J652" t="s">
        <v>179</v>
      </c>
      <c r="K652" t="s">
        <v>180</v>
      </c>
      <c r="L652" t="s">
        <v>23</v>
      </c>
      <c r="M652" s="3">
        <v>15362</v>
      </c>
      <c r="N652" t="s">
        <v>181</v>
      </c>
      <c r="O652">
        <v>83206</v>
      </c>
    </row>
    <row r="653" spans="1:15">
      <c r="A653" s="1">
        <v>45750</v>
      </c>
      <c r="B653" s="1">
        <v>46115</v>
      </c>
      <c r="C653" t="s">
        <v>4792</v>
      </c>
      <c r="D653" t="s">
        <v>1084</v>
      </c>
      <c r="E653" t="s">
        <v>1096</v>
      </c>
      <c r="F653" t="s">
        <v>14</v>
      </c>
      <c r="G653" t="s">
        <v>15</v>
      </c>
      <c r="H653" t="s">
        <v>16</v>
      </c>
      <c r="I653" t="s">
        <v>64</v>
      </c>
      <c r="J653" t="s">
        <v>179</v>
      </c>
      <c r="K653" t="s">
        <v>180</v>
      </c>
      <c r="L653" t="s">
        <v>29</v>
      </c>
      <c r="M653" s="3">
        <v>2570</v>
      </c>
      <c r="N653" t="s">
        <v>181</v>
      </c>
      <c r="O653">
        <v>83206</v>
      </c>
    </row>
    <row r="654" spans="1:15">
      <c r="A654" s="1">
        <v>45750</v>
      </c>
      <c r="B654" s="1">
        <v>46115</v>
      </c>
      <c r="C654" t="s">
        <v>4795</v>
      </c>
      <c r="D654" t="s">
        <v>1097</v>
      </c>
      <c r="E654" t="s">
        <v>1098</v>
      </c>
      <c r="F654" t="s">
        <v>39</v>
      </c>
      <c r="G654" t="s">
        <v>32</v>
      </c>
      <c r="H654" t="s">
        <v>16</v>
      </c>
      <c r="I654" t="s">
        <v>5660</v>
      </c>
      <c r="J654" t="s">
        <v>123</v>
      </c>
      <c r="K654" t="s">
        <v>124</v>
      </c>
      <c r="L654" t="s">
        <v>20</v>
      </c>
      <c r="M654" s="3">
        <v>3333</v>
      </c>
      <c r="N654" t="s">
        <v>190</v>
      </c>
      <c r="O654">
        <v>28277</v>
      </c>
    </row>
    <row r="655" spans="1:15">
      <c r="A655" s="1">
        <v>45750</v>
      </c>
      <c r="B655" s="1">
        <v>46115</v>
      </c>
      <c r="C655" t="s">
        <v>4795</v>
      </c>
      <c r="D655" t="s">
        <v>1097</v>
      </c>
      <c r="E655" t="s">
        <v>1099</v>
      </c>
      <c r="F655" t="s">
        <v>39</v>
      </c>
      <c r="G655" t="s">
        <v>15</v>
      </c>
      <c r="H655" t="s">
        <v>16</v>
      </c>
      <c r="I655" t="s">
        <v>5660</v>
      </c>
      <c r="J655" t="s">
        <v>123</v>
      </c>
      <c r="K655" t="s">
        <v>124</v>
      </c>
      <c r="L655" t="s">
        <v>29</v>
      </c>
      <c r="M655" s="3">
        <v>2497</v>
      </c>
      <c r="N655" t="s">
        <v>190</v>
      </c>
      <c r="O655">
        <v>28277</v>
      </c>
    </row>
    <row r="656" spans="1:15">
      <c r="A656" s="1">
        <v>45750</v>
      </c>
      <c r="B656" s="1">
        <v>46115</v>
      </c>
      <c r="C656" t="s">
        <v>4795</v>
      </c>
      <c r="D656" t="s">
        <v>1097</v>
      </c>
      <c r="E656" t="s">
        <v>1100</v>
      </c>
      <c r="F656" t="s">
        <v>39</v>
      </c>
      <c r="G656" t="s">
        <v>661</v>
      </c>
      <c r="H656" t="s">
        <v>16</v>
      </c>
      <c r="I656" t="s">
        <v>5660</v>
      </c>
      <c r="J656" t="s">
        <v>123</v>
      </c>
      <c r="K656" t="s">
        <v>124</v>
      </c>
      <c r="L656" t="s">
        <v>23</v>
      </c>
      <c r="M656" s="3">
        <v>17139</v>
      </c>
      <c r="N656" t="s">
        <v>190</v>
      </c>
      <c r="O656">
        <v>28277</v>
      </c>
    </row>
    <row r="657" spans="1:15">
      <c r="A657" s="1">
        <v>45750</v>
      </c>
      <c r="B657" s="1">
        <v>46115</v>
      </c>
      <c r="C657" t="s">
        <v>4795</v>
      </c>
      <c r="D657" t="s">
        <v>1097</v>
      </c>
      <c r="E657" t="s">
        <v>1101</v>
      </c>
      <c r="F657" t="s">
        <v>39</v>
      </c>
      <c r="G657" t="s">
        <v>54</v>
      </c>
      <c r="H657" t="s">
        <v>55</v>
      </c>
      <c r="I657" t="s">
        <v>5660</v>
      </c>
      <c r="J657" t="s">
        <v>123</v>
      </c>
      <c r="K657" t="s">
        <v>124</v>
      </c>
      <c r="L657" t="s">
        <v>29</v>
      </c>
      <c r="M657" s="3">
        <v>13710</v>
      </c>
      <c r="N657" t="s">
        <v>190</v>
      </c>
      <c r="O657">
        <v>28277</v>
      </c>
    </row>
    <row r="658" spans="1:15">
      <c r="A658" s="1">
        <v>45752</v>
      </c>
      <c r="B658" s="1">
        <v>46117</v>
      </c>
      <c r="C658" t="s">
        <v>4796</v>
      </c>
      <c r="D658" t="s">
        <v>1102</v>
      </c>
      <c r="E658" t="s">
        <v>1103</v>
      </c>
      <c r="F658" t="s">
        <v>14</v>
      </c>
      <c r="G658" t="s">
        <v>54</v>
      </c>
      <c r="H658" t="s">
        <v>55</v>
      </c>
      <c r="I658" t="s">
        <v>48</v>
      </c>
      <c r="J658" t="s">
        <v>18</v>
      </c>
      <c r="K658" t="s">
        <v>19</v>
      </c>
      <c r="L658" t="s">
        <v>29</v>
      </c>
      <c r="M658" s="3">
        <v>321420</v>
      </c>
      <c r="N658" t="s">
        <v>51</v>
      </c>
      <c r="O658">
        <v>7305</v>
      </c>
    </row>
    <row r="659" spans="1:15">
      <c r="A659" s="1">
        <v>45752</v>
      </c>
      <c r="B659" s="1">
        <v>46117</v>
      </c>
      <c r="C659" t="s">
        <v>4797</v>
      </c>
      <c r="D659" t="s">
        <v>1104</v>
      </c>
      <c r="E659" t="s">
        <v>1105</v>
      </c>
      <c r="F659" t="s">
        <v>14</v>
      </c>
      <c r="G659" t="s">
        <v>32</v>
      </c>
      <c r="H659" t="s">
        <v>16</v>
      </c>
      <c r="I659" t="s">
        <v>304</v>
      </c>
      <c r="J659" t="s">
        <v>1106</v>
      </c>
      <c r="K659" t="s">
        <v>1107</v>
      </c>
      <c r="L659" t="s">
        <v>20</v>
      </c>
      <c r="M659" s="3">
        <v>41957</v>
      </c>
      <c r="N659" t="s">
        <v>143</v>
      </c>
      <c r="O659">
        <v>80537</v>
      </c>
    </row>
    <row r="660" spans="1:15">
      <c r="A660" s="1">
        <v>45752</v>
      </c>
      <c r="B660" s="1">
        <v>46117</v>
      </c>
      <c r="C660" t="s">
        <v>4797</v>
      </c>
      <c r="D660" t="s">
        <v>1104</v>
      </c>
      <c r="E660" t="s">
        <v>1108</v>
      </c>
      <c r="F660" t="s">
        <v>14</v>
      </c>
      <c r="G660" t="s">
        <v>661</v>
      </c>
      <c r="H660" t="s">
        <v>16</v>
      </c>
      <c r="I660" t="s">
        <v>304</v>
      </c>
      <c r="J660" t="s">
        <v>1106</v>
      </c>
      <c r="K660" t="s">
        <v>1107</v>
      </c>
      <c r="L660" t="s">
        <v>23</v>
      </c>
      <c r="M660" s="3">
        <v>62317</v>
      </c>
      <c r="N660" t="s">
        <v>143</v>
      </c>
      <c r="O660">
        <v>80537</v>
      </c>
    </row>
    <row r="661" spans="1:15">
      <c r="A661" s="1">
        <v>45752</v>
      </c>
      <c r="B661" s="1">
        <v>46117</v>
      </c>
      <c r="C661" t="s">
        <v>4797</v>
      </c>
      <c r="D661" t="s">
        <v>1104</v>
      </c>
      <c r="E661" t="s">
        <v>1109</v>
      </c>
      <c r="F661" t="s">
        <v>14</v>
      </c>
      <c r="G661" t="s">
        <v>15</v>
      </c>
      <c r="H661" t="s">
        <v>16</v>
      </c>
      <c r="I661" t="s">
        <v>304</v>
      </c>
      <c r="J661" t="s">
        <v>1106</v>
      </c>
      <c r="K661" t="s">
        <v>1107</v>
      </c>
      <c r="L661" t="s">
        <v>83</v>
      </c>
      <c r="M661" s="3">
        <v>2182</v>
      </c>
      <c r="N661" t="s">
        <v>143</v>
      </c>
      <c r="O661">
        <v>80537</v>
      </c>
    </row>
    <row r="662" spans="1:15">
      <c r="A662" s="1">
        <v>45753</v>
      </c>
      <c r="B662" s="1">
        <v>46118</v>
      </c>
      <c r="C662" t="s">
        <v>4798</v>
      </c>
      <c r="D662" t="s">
        <v>1110</v>
      </c>
      <c r="E662" t="s">
        <v>1111</v>
      </c>
      <c r="F662" t="s">
        <v>39</v>
      </c>
      <c r="G662" t="s">
        <v>15</v>
      </c>
      <c r="H662" t="s">
        <v>16</v>
      </c>
      <c r="I662" t="s">
        <v>77</v>
      </c>
      <c r="J662" t="s">
        <v>343</v>
      </c>
      <c r="K662" t="s">
        <v>344</v>
      </c>
      <c r="L662" t="s">
        <v>20</v>
      </c>
      <c r="M662" s="3">
        <v>1443</v>
      </c>
      <c r="N662" t="s">
        <v>414</v>
      </c>
      <c r="O662">
        <v>72756</v>
      </c>
    </row>
    <row r="663" spans="1:15">
      <c r="A663" s="1">
        <v>45753</v>
      </c>
      <c r="B663" s="1">
        <v>46118</v>
      </c>
      <c r="C663" t="s">
        <v>4798</v>
      </c>
      <c r="D663" t="s">
        <v>1110</v>
      </c>
      <c r="E663" t="s">
        <v>1112</v>
      </c>
      <c r="F663" t="s">
        <v>39</v>
      </c>
      <c r="G663" t="s">
        <v>32</v>
      </c>
      <c r="H663" t="s">
        <v>16</v>
      </c>
      <c r="I663" t="s">
        <v>77</v>
      </c>
      <c r="J663" t="s">
        <v>343</v>
      </c>
      <c r="K663" t="s">
        <v>344</v>
      </c>
      <c r="L663" t="s">
        <v>20</v>
      </c>
      <c r="M663" s="3">
        <v>11928</v>
      </c>
      <c r="N663" t="s">
        <v>414</v>
      </c>
      <c r="O663">
        <v>72756</v>
      </c>
    </row>
    <row r="664" spans="1:15">
      <c r="A664" s="1">
        <v>45753</v>
      </c>
      <c r="B664" s="1">
        <v>46118</v>
      </c>
      <c r="C664" t="s">
        <v>4798</v>
      </c>
      <c r="D664" t="s">
        <v>1110</v>
      </c>
      <c r="E664" t="s">
        <v>1113</v>
      </c>
      <c r="F664" t="s">
        <v>39</v>
      </c>
      <c r="G664" t="s">
        <v>54</v>
      </c>
      <c r="H664" t="s">
        <v>55</v>
      </c>
      <c r="I664" t="s">
        <v>77</v>
      </c>
      <c r="J664" t="s">
        <v>343</v>
      </c>
      <c r="K664" t="s">
        <v>344</v>
      </c>
      <c r="L664" t="s">
        <v>23</v>
      </c>
      <c r="M664" s="3">
        <v>10404</v>
      </c>
      <c r="N664" t="s">
        <v>414</v>
      </c>
      <c r="O664">
        <v>72756</v>
      </c>
    </row>
    <row r="665" spans="1:15">
      <c r="A665" s="1">
        <v>45753</v>
      </c>
      <c r="B665" s="1">
        <v>46118</v>
      </c>
      <c r="C665" t="s">
        <v>4798</v>
      </c>
      <c r="D665" t="s">
        <v>1110</v>
      </c>
      <c r="E665" t="s">
        <v>1114</v>
      </c>
      <c r="F665" t="s">
        <v>39</v>
      </c>
      <c r="G665" t="s">
        <v>661</v>
      </c>
      <c r="H665" t="s">
        <v>16</v>
      </c>
      <c r="I665" t="s">
        <v>77</v>
      </c>
      <c r="J665" t="s">
        <v>343</v>
      </c>
      <c r="K665" t="s">
        <v>344</v>
      </c>
      <c r="L665" t="s">
        <v>23</v>
      </c>
      <c r="M665" s="3">
        <v>58765</v>
      </c>
      <c r="N665" t="s">
        <v>414</v>
      </c>
      <c r="O665">
        <v>72756</v>
      </c>
    </row>
    <row r="666" spans="1:15">
      <c r="A666" s="1">
        <v>45753</v>
      </c>
      <c r="B666" s="1">
        <v>46118</v>
      </c>
      <c r="C666" t="s">
        <v>4799</v>
      </c>
      <c r="D666" t="s">
        <v>1115</v>
      </c>
      <c r="E666" t="s">
        <v>1116</v>
      </c>
      <c r="F666" t="s">
        <v>14</v>
      </c>
      <c r="G666" t="s">
        <v>661</v>
      </c>
      <c r="H666" t="s">
        <v>16</v>
      </c>
      <c r="I666" t="s">
        <v>5619</v>
      </c>
      <c r="J666" t="s">
        <v>174</v>
      </c>
      <c r="K666" t="s">
        <v>175</v>
      </c>
      <c r="L666" t="s">
        <v>89</v>
      </c>
      <c r="M666" s="3">
        <v>36419</v>
      </c>
      <c r="N666" t="s">
        <v>21</v>
      </c>
      <c r="O666">
        <v>10303</v>
      </c>
    </row>
    <row r="667" spans="1:15">
      <c r="A667" s="1">
        <v>45753</v>
      </c>
      <c r="B667" s="1">
        <v>46118</v>
      </c>
      <c r="C667" t="s">
        <v>4799</v>
      </c>
      <c r="D667" t="s">
        <v>1115</v>
      </c>
      <c r="E667" t="s">
        <v>1117</v>
      </c>
      <c r="F667" t="s">
        <v>14</v>
      </c>
      <c r="G667" t="s">
        <v>15</v>
      </c>
      <c r="H667" t="s">
        <v>16</v>
      </c>
      <c r="I667" t="s">
        <v>5619</v>
      </c>
      <c r="J667" t="s">
        <v>174</v>
      </c>
      <c r="K667" t="s">
        <v>175</v>
      </c>
      <c r="L667" t="s">
        <v>20</v>
      </c>
      <c r="M667" s="3">
        <v>2139</v>
      </c>
      <c r="N667" t="s">
        <v>21</v>
      </c>
      <c r="O667">
        <v>10303</v>
      </c>
    </row>
    <row r="668" spans="1:15">
      <c r="A668" s="1">
        <v>45753</v>
      </c>
      <c r="B668" s="1">
        <v>46118</v>
      </c>
      <c r="C668" t="s">
        <v>4799</v>
      </c>
      <c r="D668" t="s">
        <v>1115</v>
      </c>
      <c r="E668" t="s">
        <v>1118</v>
      </c>
      <c r="F668" t="s">
        <v>14</v>
      </c>
      <c r="G668" t="s">
        <v>32</v>
      </c>
      <c r="H668" t="s">
        <v>16</v>
      </c>
      <c r="I668" t="s">
        <v>5619</v>
      </c>
      <c r="J668" t="s">
        <v>174</v>
      </c>
      <c r="K668" t="s">
        <v>175</v>
      </c>
      <c r="L668" t="s">
        <v>20</v>
      </c>
      <c r="M668" s="3">
        <v>15802</v>
      </c>
      <c r="N668" t="s">
        <v>21</v>
      </c>
      <c r="O668">
        <v>10303</v>
      </c>
    </row>
    <row r="669" spans="1:15">
      <c r="A669" s="1">
        <v>45754</v>
      </c>
      <c r="B669" s="1">
        <v>46119</v>
      </c>
      <c r="C669" t="s">
        <v>4800</v>
      </c>
      <c r="D669" t="s">
        <v>1119</v>
      </c>
      <c r="E669" t="s">
        <v>1120</v>
      </c>
      <c r="F669" t="s">
        <v>14</v>
      </c>
      <c r="G669" t="s">
        <v>661</v>
      </c>
      <c r="H669" t="s">
        <v>16</v>
      </c>
      <c r="I669" t="s">
        <v>5620</v>
      </c>
      <c r="J669" t="s">
        <v>59</v>
      </c>
      <c r="K669" t="s">
        <v>60</v>
      </c>
      <c r="L669" t="s">
        <v>23</v>
      </c>
      <c r="M669" s="3">
        <v>4621</v>
      </c>
      <c r="N669" t="s">
        <v>61</v>
      </c>
      <c r="O669">
        <v>2339</v>
      </c>
    </row>
    <row r="670" spans="1:15">
      <c r="A670" s="1">
        <v>45754</v>
      </c>
      <c r="B670" s="1">
        <v>46119</v>
      </c>
      <c r="C670" t="s">
        <v>4800</v>
      </c>
      <c r="D670" t="s">
        <v>1119</v>
      </c>
      <c r="E670" t="s">
        <v>1121</v>
      </c>
      <c r="F670" t="s">
        <v>14</v>
      </c>
      <c r="G670" t="s">
        <v>32</v>
      </c>
      <c r="H670" t="s">
        <v>16</v>
      </c>
      <c r="I670" t="s">
        <v>5620</v>
      </c>
      <c r="J670" t="s">
        <v>59</v>
      </c>
      <c r="K670" t="s">
        <v>60</v>
      </c>
      <c r="L670" t="s">
        <v>20</v>
      </c>
      <c r="M670" s="3">
        <v>7801</v>
      </c>
      <c r="N670" t="s">
        <v>61</v>
      </c>
      <c r="O670">
        <v>2339</v>
      </c>
    </row>
    <row r="671" spans="1:15">
      <c r="A671" s="1">
        <v>45754</v>
      </c>
      <c r="B671" s="1">
        <v>46119</v>
      </c>
      <c r="C671" t="s">
        <v>4800</v>
      </c>
      <c r="D671" t="s">
        <v>1119</v>
      </c>
      <c r="E671" t="s">
        <v>1122</v>
      </c>
      <c r="F671" t="s">
        <v>14</v>
      </c>
      <c r="G671" t="s">
        <v>34</v>
      </c>
      <c r="H671" t="s">
        <v>16</v>
      </c>
      <c r="I671" t="s">
        <v>5620</v>
      </c>
      <c r="J671" t="s">
        <v>59</v>
      </c>
      <c r="K671" t="s">
        <v>60</v>
      </c>
      <c r="L671" t="s">
        <v>83</v>
      </c>
      <c r="M671" s="3">
        <v>7770</v>
      </c>
      <c r="N671" t="s">
        <v>61</v>
      </c>
      <c r="O671">
        <v>2339</v>
      </c>
    </row>
    <row r="672" spans="1:15">
      <c r="A672" s="1">
        <v>45754</v>
      </c>
      <c r="B672" s="1">
        <v>46119</v>
      </c>
      <c r="C672" t="s">
        <v>4800</v>
      </c>
      <c r="D672" t="s">
        <v>1119</v>
      </c>
      <c r="E672" t="s">
        <v>1123</v>
      </c>
      <c r="F672" t="s">
        <v>14</v>
      </c>
      <c r="G672" t="s">
        <v>661</v>
      </c>
      <c r="H672" t="s">
        <v>16</v>
      </c>
      <c r="I672" t="s">
        <v>5620</v>
      </c>
      <c r="J672" t="s">
        <v>59</v>
      </c>
      <c r="K672" t="s">
        <v>60</v>
      </c>
      <c r="L672" t="s">
        <v>23</v>
      </c>
      <c r="M672" s="3">
        <v>17988</v>
      </c>
      <c r="N672" t="s">
        <v>61</v>
      </c>
      <c r="O672">
        <v>2339</v>
      </c>
    </row>
    <row r="673" spans="1:15">
      <c r="A673" s="1">
        <v>45754</v>
      </c>
      <c r="B673" s="1">
        <v>46119</v>
      </c>
      <c r="C673" t="s">
        <v>4800</v>
      </c>
      <c r="D673" t="s">
        <v>1119</v>
      </c>
      <c r="E673" t="s">
        <v>1124</v>
      </c>
      <c r="F673" t="s">
        <v>14</v>
      </c>
      <c r="G673" t="s">
        <v>15</v>
      </c>
      <c r="H673" t="s">
        <v>16</v>
      </c>
      <c r="I673" t="s">
        <v>5620</v>
      </c>
      <c r="J673" t="s">
        <v>59</v>
      </c>
      <c r="K673" t="s">
        <v>60</v>
      </c>
      <c r="L673" t="s">
        <v>20</v>
      </c>
      <c r="M673" s="3">
        <v>1967</v>
      </c>
      <c r="N673" t="s">
        <v>61</v>
      </c>
      <c r="O673">
        <v>2339</v>
      </c>
    </row>
    <row r="674" spans="1:15">
      <c r="A674" s="1">
        <v>45755</v>
      </c>
      <c r="B674" s="1">
        <v>46120</v>
      </c>
      <c r="C674" t="s">
        <v>4801</v>
      </c>
      <c r="D674" t="s">
        <v>1125</v>
      </c>
      <c r="E674" t="s">
        <v>1126</v>
      </c>
      <c r="F674" t="s">
        <v>14</v>
      </c>
      <c r="G674" t="s">
        <v>32</v>
      </c>
      <c r="H674" t="s">
        <v>16</v>
      </c>
      <c r="I674" t="s">
        <v>5620</v>
      </c>
      <c r="J674" t="s">
        <v>282</v>
      </c>
      <c r="K674" t="s">
        <v>283</v>
      </c>
      <c r="L674" t="s">
        <v>20</v>
      </c>
      <c r="M674" s="3">
        <v>19978</v>
      </c>
      <c r="N674" t="s">
        <v>51</v>
      </c>
      <c r="O674">
        <v>7094</v>
      </c>
    </row>
    <row r="675" spans="1:15">
      <c r="A675" s="1">
        <v>45755</v>
      </c>
      <c r="B675" s="1">
        <v>46120</v>
      </c>
      <c r="C675" t="s">
        <v>4801</v>
      </c>
      <c r="D675" t="s">
        <v>1125</v>
      </c>
      <c r="E675" t="s">
        <v>1127</v>
      </c>
      <c r="F675" t="s">
        <v>14</v>
      </c>
      <c r="G675" t="s">
        <v>15</v>
      </c>
      <c r="H675" t="s">
        <v>16</v>
      </c>
      <c r="I675" t="s">
        <v>5620</v>
      </c>
      <c r="J675" t="s">
        <v>282</v>
      </c>
      <c r="K675" t="s">
        <v>283</v>
      </c>
      <c r="L675" t="s">
        <v>584</v>
      </c>
      <c r="M675" s="3">
        <v>5437</v>
      </c>
      <c r="N675" t="s">
        <v>51</v>
      </c>
      <c r="O675">
        <v>7094</v>
      </c>
    </row>
    <row r="676" spans="1:15">
      <c r="A676" s="1">
        <v>45755</v>
      </c>
      <c r="B676" s="1">
        <v>46120</v>
      </c>
      <c r="C676" t="s">
        <v>4801</v>
      </c>
      <c r="D676" t="s">
        <v>1125</v>
      </c>
      <c r="E676" t="s">
        <v>1128</v>
      </c>
      <c r="F676" t="s">
        <v>14</v>
      </c>
      <c r="G676" t="s">
        <v>661</v>
      </c>
      <c r="H676" t="s">
        <v>16</v>
      </c>
      <c r="I676" t="s">
        <v>5620</v>
      </c>
      <c r="J676" t="s">
        <v>282</v>
      </c>
      <c r="K676" t="s">
        <v>283</v>
      </c>
      <c r="L676" t="s">
        <v>23</v>
      </c>
      <c r="M676" s="3">
        <v>91720</v>
      </c>
      <c r="N676" t="s">
        <v>51</v>
      </c>
      <c r="O676">
        <v>7094</v>
      </c>
    </row>
    <row r="677" spans="1:15">
      <c r="A677" s="1">
        <v>45756</v>
      </c>
      <c r="B677" s="1">
        <v>46121</v>
      </c>
      <c r="C677" t="s">
        <v>4802</v>
      </c>
      <c r="D677" t="s">
        <v>1129</v>
      </c>
      <c r="E677" t="s">
        <v>1130</v>
      </c>
      <c r="F677" t="s">
        <v>14</v>
      </c>
      <c r="G677" t="s">
        <v>15</v>
      </c>
      <c r="H677" t="s">
        <v>16</v>
      </c>
      <c r="I677" t="s">
        <v>112</v>
      </c>
      <c r="J677" t="s">
        <v>201</v>
      </c>
      <c r="K677" t="s">
        <v>202</v>
      </c>
      <c r="L677" t="s">
        <v>20</v>
      </c>
      <c r="M677" s="3">
        <v>2508</v>
      </c>
      <c r="N677" t="s">
        <v>801</v>
      </c>
      <c r="O677">
        <v>57104</v>
      </c>
    </row>
    <row r="678" spans="1:15">
      <c r="A678" s="1">
        <v>45756</v>
      </c>
      <c r="B678" s="1">
        <v>46121</v>
      </c>
      <c r="C678" t="s">
        <v>4802</v>
      </c>
      <c r="D678" t="s">
        <v>1129</v>
      </c>
      <c r="E678" t="s">
        <v>1131</v>
      </c>
      <c r="F678" t="s">
        <v>14</v>
      </c>
      <c r="G678" t="s">
        <v>32</v>
      </c>
      <c r="H678" t="s">
        <v>16</v>
      </c>
      <c r="I678" t="s">
        <v>112</v>
      </c>
      <c r="J678" t="s">
        <v>201</v>
      </c>
      <c r="K678" t="s">
        <v>202</v>
      </c>
      <c r="L678" t="s">
        <v>148</v>
      </c>
      <c r="M678" s="3">
        <v>42995</v>
      </c>
      <c r="N678" t="s">
        <v>801</v>
      </c>
      <c r="O678">
        <v>57104</v>
      </c>
    </row>
    <row r="679" spans="1:15">
      <c r="A679" s="1">
        <v>45756</v>
      </c>
      <c r="B679" s="1">
        <v>46121</v>
      </c>
      <c r="C679" t="s">
        <v>4802</v>
      </c>
      <c r="D679" t="s">
        <v>1129</v>
      </c>
      <c r="E679" t="s">
        <v>1132</v>
      </c>
      <c r="F679" t="s">
        <v>14</v>
      </c>
      <c r="G679" t="s">
        <v>34</v>
      </c>
      <c r="H679" t="s">
        <v>16</v>
      </c>
      <c r="I679" t="s">
        <v>112</v>
      </c>
      <c r="J679" t="s">
        <v>201</v>
      </c>
      <c r="K679" t="s">
        <v>202</v>
      </c>
      <c r="L679" t="s">
        <v>83</v>
      </c>
      <c r="M679" s="3">
        <v>11941</v>
      </c>
      <c r="N679" t="s">
        <v>801</v>
      </c>
      <c r="O679">
        <v>57104</v>
      </c>
    </row>
    <row r="680" spans="1:15">
      <c r="A680" s="1">
        <v>45756</v>
      </c>
      <c r="B680" s="1">
        <v>46121</v>
      </c>
      <c r="C680" t="s">
        <v>4802</v>
      </c>
      <c r="D680" t="s">
        <v>1129</v>
      </c>
      <c r="E680" t="s">
        <v>1133</v>
      </c>
      <c r="F680" t="s">
        <v>14</v>
      </c>
      <c r="G680" t="s">
        <v>661</v>
      </c>
      <c r="H680" t="s">
        <v>16</v>
      </c>
      <c r="I680" t="s">
        <v>112</v>
      </c>
      <c r="J680" t="s">
        <v>201</v>
      </c>
      <c r="K680" t="s">
        <v>202</v>
      </c>
      <c r="L680" t="s">
        <v>23</v>
      </c>
      <c r="M680" s="3">
        <v>36908</v>
      </c>
      <c r="N680" t="s">
        <v>801</v>
      </c>
      <c r="O680">
        <v>57104</v>
      </c>
    </row>
    <row r="681" spans="1:15">
      <c r="A681" s="1">
        <v>45756</v>
      </c>
      <c r="B681" s="1">
        <v>46121</v>
      </c>
      <c r="C681" t="s">
        <v>4802</v>
      </c>
      <c r="D681" t="s">
        <v>1129</v>
      </c>
      <c r="E681" t="s">
        <v>1134</v>
      </c>
      <c r="F681" t="s">
        <v>14</v>
      </c>
      <c r="G681" t="s">
        <v>34</v>
      </c>
      <c r="H681" t="s">
        <v>16</v>
      </c>
      <c r="I681" t="s">
        <v>112</v>
      </c>
      <c r="J681" t="s">
        <v>201</v>
      </c>
      <c r="K681" t="s">
        <v>202</v>
      </c>
      <c r="L681" t="s">
        <v>146</v>
      </c>
      <c r="M681" s="3">
        <v>13485</v>
      </c>
      <c r="N681" t="s">
        <v>801</v>
      </c>
      <c r="O681">
        <v>57104</v>
      </c>
    </row>
    <row r="682" spans="1:15">
      <c r="A682" s="1">
        <v>45756</v>
      </c>
      <c r="B682" s="1">
        <v>46121</v>
      </c>
      <c r="C682" t="s">
        <v>4803</v>
      </c>
      <c r="D682" t="s">
        <v>1135</v>
      </c>
      <c r="E682" t="s">
        <v>1136</v>
      </c>
      <c r="F682" t="s">
        <v>14</v>
      </c>
      <c r="G682" t="s">
        <v>661</v>
      </c>
      <c r="H682" t="s">
        <v>16</v>
      </c>
      <c r="I682" t="s">
        <v>5620</v>
      </c>
      <c r="J682" t="s">
        <v>78</v>
      </c>
      <c r="K682" t="s">
        <v>79</v>
      </c>
      <c r="L682" t="s">
        <v>23</v>
      </c>
      <c r="M682" s="3">
        <v>32012</v>
      </c>
      <c r="N682" t="s">
        <v>135</v>
      </c>
      <c r="O682">
        <v>38611</v>
      </c>
    </row>
    <row r="683" spans="1:15">
      <c r="A683" s="1">
        <v>45756</v>
      </c>
      <c r="B683" s="1">
        <v>46121</v>
      </c>
      <c r="C683" t="s">
        <v>4803</v>
      </c>
      <c r="D683" t="s">
        <v>1135</v>
      </c>
      <c r="E683" t="s">
        <v>1137</v>
      </c>
      <c r="F683" t="s">
        <v>14</v>
      </c>
      <c r="G683" t="s">
        <v>32</v>
      </c>
      <c r="H683" t="s">
        <v>16</v>
      </c>
      <c r="I683" t="s">
        <v>5620</v>
      </c>
      <c r="J683" t="s">
        <v>78</v>
      </c>
      <c r="K683" t="s">
        <v>79</v>
      </c>
      <c r="L683" t="s">
        <v>20</v>
      </c>
      <c r="M683" s="3">
        <v>10560</v>
      </c>
      <c r="N683" t="s">
        <v>135</v>
      </c>
      <c r="O683">
        <v>38611</v>
      </c>
    </row>
    <row r="684" spans="1:15">
      <c r="A684" s="1">
        <v>45756</v>
      </c>
      <c r="B684" s="1">
        <v>46121</v>
      </c>
      <c r="C684" t="s">
        <v>4803</v>
      </c>
      <c r="D684" t="s">
        <v>1135</v>
      </c>
      <c r="E684" t="s">
        <v>1138</v>
      </c>
      <c r="F684" t="s">
        <v>14</v>
      </c>
      <c r="G684" t="s">
        <v>15</v>
      </c>
      <c r="H684" t="s">
        <v>16</v>
      </c>
      <c r="I684" t="s">
        <v>5620</v>
      </c>
      <c r="J684" t="s">
        <v>78</v>
      </c>
      <c r="K684" t="s">
        <v>79</v>
      </c>
      <c r="L684" t="s">
        <v>83</v>
      </c>
      <c r="M684" s="3">
        <v>3771</v>
      </c>
      <c r="N684" t="s">
        <v>135</v>
      </c>
      <c r="O684">
        <v>38611</v>
      </c>
    </row>
    <row r="685" spans="1:15">
      <c r="A685" s="1">
        <v>45756</v>
      </c>
      <c r="B685" s="1">
        <v>46121</v>
      </c>
      <c r="C685" t="s">
        <v>4804</v>
      </c>
      <c r="D685" t="s">
        <v>1139</v>
      </c>
      <c r="E685" t="s">
        <v>1140</v>
      </c>
      <c r="F685" t="s">
        <v>14</v>
      </c>
      <c r="G685" t="s">
        <v>661</v>
      </c>
      <c r="H685" t="s">
        <v>16</v>
      </c>
      <c r="I685" t="s">
        <v>5620</v>
      </c>
      <c r="J685" t="s">
        <v>78</v>
      </c>
      <c r="K685" t="s">
        <v>79</v>
      </c>
      <c r="L685" t="s">
        <v>23</v>
      </c>
      <c r="M685" s="3">
        <v>13954</v>
      </c>
      <c r="N685" t="s">
        <v>190</v>
      </c>
      <c r="O685">
        <v>28469</v>
      </c>
    </row>
    <row r="686" spans="1:15">
      <c r="A686" s="1">
        <v>45756</v>
      </c>
      <c r="B686" s="1">
        <v>46121</v>
      </c>
      <c r="C686" t="s">
        <v>4804</v>
      </c>
      <c r="D686" t="s">
        <v>1139</v>
      </c>
      <c r="E686" t="s">
        <v>1141</v>
      </c>
      <c r="F686" t="s">
        <v>14</v>
      </c>
      <c r="G686" t="s">
        <v>32</v>
      </c>
      <c r="H686" t="s">
        <v>16</v>
      </c>
      <c r="I686" t="s">
        <v>5620</v>
      </c>
      <c r="J686" t="s">
        <v>78</v>
      </c>
      <c r="K686" t="s">
        <v>79</v>
      </c>
      <c r="L686" t="s">
        <v>148</v>
      </c>
      <c r="M686" s="3">
        <v>6739</v>
      </c>
      <c r="N686" t="s">
        <v>190</v>
      </c>
      <c r="O686">
        <v>28469</v>
      </c>
    </row>
    <row r="687" spans="1:15">
      <c r="A687" s="1">
        <v>45756</v>
      </c>
      <c r="B687" s="1">
        <v>46121</v>
      </c>
      <c r="C687" t="s">
        <v>4804</v>
      </c>
      <c r="D687" t="s">
        <v>1139</v>
      </c>
      <c r="E687" t="s">
        <v>1142</v>
      </c>
      <c r="F687" t="s">
        <v>14</v>
      </c>
      <c r="G687" t="s">
        <v>15</v>
      </c>
      <c r="H687" t="s">
        <v>16</v>
      </c>
      <c r="I687" t="s">
        <v>5620</v>
      </c>
      <c r="J687" t="s">
        <v>78</v>
      </c>
      <c r="K687" t="s">
        <v>79</v>
      </c>
      <c r="L687" t="s">
        <v>29</v>
      </c>
      <c r="M687" s="3">
        <v>1653</v>
      </c>
      <c r="N687" t="s">
        <v>190</v>
      </c>
      <c r="O687">
        <v>28469</v>
      </c>
    </row>
    <row r="688" spans="1:15">
      <c r="A688" s="1">
        <v>45757</v>
      </c>
      <c r="B688" s="1">
        <v>46122</v>
      </c>
      <c r="C688" t="s">
        <v>4805</v>
      </c>
      <c r="D688" t="s">
        <v>1143</v>
      </c>
      <c r="E688" t="s">
        <v>1144</v>
      </c>
      <c r="F688" t="s">
        <v>14</v>
      </c>
      <c r="G688" t="s">
        <v>15</v>
      </c>
      <c r="H688" t="s">
        <v>16</v>
      </c>
      <c r="I688" t="s">
        <v>48</v>
      </c>
      <c r="J688" t="s">
        <v>18</v>
      </c>
      <c r="K688" t="s">
        <v>19</v>
      </c>
      <c r="L688" t="s">
        <v>20</v>
      </c>
      <c r="M688" s="3">
        <v>4274</v>
      </c>
      <c r="N688" t="s">
        <v>21</v>
      </c>
      <c r="O688">
        <v>11101</v>
      </c>
    </row>
    <row r="689" spans="1:15">
      <c r="A689" s="1">
        <v>45757</v>
      </c>
      <c r="B689" s="1">
        <v>46122</v>
      </c>
      <c r="C689" t="s">
        <v>4805</v>
      </c>
      <c r="D689" t="s">
        <v>1143</v>
      </c>
      <c r="E689" t="s">
        <v>1145</v>
      </c>
      <c r="F689" t="s">
        <v>14</v>
      </c>
      <c r="G689" t="s">
        <v>661</v>
      </c>
      <c r="H689" t="s">
        <v>16</v>
      </c>
      <c r="I689" t="s">
        <v>48</v>
      </c>
      <c r="J689" t="s">
        <v>18</v>
      </c>
      <c r="K689" t="s">
        <v>19</v>
      </c>
      <c r="L689" t="s">
        <v>23</v>
      </c>
      <c r="M689" s="3">
        <v>17694</v>
      </c>
      <c r="N689" t="s">
        <v>21</v>
      </c>
      <c r="O689">
        <v>11101</v>
      </c>
    </row>
    <row r="690" spans="1:15">
      <c r="A690" s="1">
        <v>45757</v>
      </c>
      <c r="B690" s="1">
        <v>46122</v>
      </c>
      <c r="C690" t="s">
        <v>4805</v>
      </c>
      <c r="D690" t="s">
        <v>1143</v>
      </c>
      <c r="E690" t="s">
        <v>1146</v>
      </c>
      <c r="F690" t="s">
        <v>14</v>
      </c>
      <c r="G690" t="s">
        <v>32</v>
      </c>
      <c r="H690" t="s">
        <v>16</v>
      </c>
      <c r="I690" t="s">
        <v>48</v>
      </c>
      <c r="J690" t="s">
        <v>18</v>
      </c>
      <c r="K690" t="s">
        <v>19</v>
      </c>
      <c r="L690" t="s">
        <v>20</v>
      </c>
      <c r="M690" s="3">
        <v>2390</v>
      </c>
      <c r="N690" t="s">
        <v>21</v>
      </c>
      <c r="O690">
        <v>11101</v>
      </c>
    </row>
    <row r="691" spans="1:15">
      <c r="A691" s="1">
        <v>45758</v>
      </c>
      <c r="B691" s="1">
        <v>46123</v>
      </c>
      <c r="C691" t="s">
        <v>4806</v>
      </c>
      <c r="D691" t="s">
        <v>1147</v>
      </c>
      <c r="E691" t="s">
        <v>1148</v>
      </c>
      <c r="F691" t="s">
        <v>14</v>
      </c>
      <c r="G691" t="s">
        <v>34</v>
      </c>
      <c r="H691" t="s">
        <v>16</v>
      </c>
      <c r="I691" t="s">
        <v>77</v>
      </c>
      <c r="J691" t="s">
        <v>375</v>
      </c>
      <c r="K691" t="s">
        <v>376</v>
      </c>
      <c r="L691" t="s">
        <v>83</v>
      </c>
      <c r="M691" s="3">
        <v>44850</v>
      </c>
      <c r="N691" t="s">
        <v>225</v>
      </c>
      <c r="O691">
        <v>75247</v>
      </c>
    </row>
    <row r="692" spans="1:15">
      <c r="A692" s="1">
        <v>45758</v>
      </c>
      <c r="B692" s="1">
        <v>46123</v>
      </c>
      <c r="C692" t="s">
        <v>4806</v>
      </c>
      <c r="D692" t="s">
        <v>1147</v>
      </c>
      <c r="E692" t="s">
        <v>1149</v>
      </c>
      <c r="F692" t="s">
        <v>14</v>
      </c>
      <c r="G692" t="s">
        <v>32</v>
      </c>
      <c r="H692" t="s">
        <v>16</v>
      </c>
      <c r="I692" t="s">
        <v>77</v>
      </c>
      <c r="J692" t="s">
        <v>375</v>
      </c>
      <c r="K692" t="s">
        <v>376</v>
      </c>
      <c r="L692" t="s">
        <v>148</v>
      </c>
      <c r="M692" s="3">
        <v>84648</v>
      </c>
      <c r="N692" t="s">
        <v>225</v>
      </c>
      <c r="O692">
        <v>75247</v>
      </c>
    </row>
    <row r="693" spans="1:15">
      <c r="A693" s="1">
        <v>45758</v>
      </c>
      <c r="B693" s="1">
        <v>46123</v>
      </c>
      <c r="C693" t="s">
        <v>4806</v>
      </c>
      <c r="D693" t="s">
        <v>1147</v>
      </c>
      <c r="E693" t="s">
        <v>1150</v>
      </c>
      <c r="F693" t="s">
        <v>14</v>
      </c>
      <c r="G693" t="s">
        <v>661</v>
      </c>
      <c r="H693" t="s">
        <v>16</v>
      </c>
      <c r="I693" t="s">
        <v>77</v>
      </c>
      <c r="J693" t="s">
        <v>375</v>
      </c>
      <c r="K693" t="s">
        <v>376</v>
      </c>
      <c r="L693" t="s">
        <v>23</v>
      </c>
      <c r="M693" s="3">
        <v>113044</v>
      </c>
      <c r="N693" t="s">
        <v>225</v>
      </c>
      <c r="O693">
        <v>75247</v>
      </c>
    </row>
    <row r="694" spans="1:15">
      <c r="A694" s="1">
        <v>45758</v>
      </c>
      <c r="B694" s="1">
        <v>46123</v>
      </c>
      <c r="C694" t="s">
        <v>4806</v>
      </c>
      <c r="D694" t="s">
        <v>1147</v>
      </c>
      <c r="E694" t="s">
        <v>1151</v>
      </c>
      <c r="F694" t="s">
        <v>14</v>
      </c>
      <c r="G694" t="s">
        <v>15</v>
      </c>
      <c r="H694" t="s">
        <v>16</v>
      </c>
      <c r="I694" t="s">
        <v>77</v>
      </c>
      <c r="J694" t="s">
        <v>375</v>
      </c>
      <c r="K694" t="s">
        <v>376</v>
      </c>
      <c r="L694" t="s">
        <v>20</v>
      </c>
      <c r="M694" s="3">
        <v>2003</v>
      </c>
      <c r="N694" t="s">
        <v>225</v>
      </c>
      <c r="O694">
        <v>75247</v>
      </c>
    </row>
    <row r="695" spans="1:15">
      <c r="A695" s="1">
        <v>45759</v>
      </c>
      <c r="B695" s="1">
        <v>46124</v>
      </c>
      <c r="C695" t="s">
        <v>4807</v>
      </c>
      <c r="D695" t="s">
        <v>1152</v>
      </c>
      <c r="E695" t="s">
        <v>1153</v>
      </c>
      <c r="F695" t="s">
        <v>14</v>
      </c>
      <c r="G695" t="s">
        <v>661</v>
      </c>
      <c r="H695" t="s">
        <v>16</v>
      </c>
      <c r="I695" t="s">
        <v>112</v>
      </c>
      <c r="J695" t="s">
        <v>1154</v>
      </c>
      <c r="K695" t="s">
        <v>1155</v>
      </c>
      <c r="L695" t="s">
        <v>23</v>
      </c>
      <c r="M695" s="3">
        <v>56971</v>
      </c>
      <c r="N695" t="s">
        <v>21</v>
      </c>
      <c r="O695">
        <v>11368</v>
      </c>
    </row>
    <row r="696" spans="1:15">
      <c r="A696" s="1">
        <v>45759</v>
      </c>
      <c r="B696" s="1">
        <v>46124</v>
      </c>
      <c r="C696" t="s">
        <v>4807</v>
      </c>
      <c r="D696" t="s">
        <v>1152</v>
      </c>
      <c r="E696" t="s">
        <v>1156</v>
      </c>
      <c r="F696" t="s">
        <v>14</v>
      </c>
      <c r="G696" t="s">
        <v>32</v>
      </c>
      <c r="H696" t="s">
        <v>16</v>
      </c>
      <c r="I696" t="s">
        <v>112</v>
      </c>
      <c r="J696" t="s">
        <v>1154</v>
      </c>
      <c r="K696" t="s">
        <v>1155</v>
      </c>
      <c r="L696" t="s">
        <v>20</v>
      </c>
      <c r="M696" s="3">
        <v>6692</v>
      </c>
      <c r="N696" t="s">
        <v>21</v>
      </c>
      <c r="O696">
        <v>11368</v>
      </c>
    </row>
    <row r="697" spans="1:15">
      <c r="A697" s="1">
        <v>45759</v>
      </c>
      <c r="B697" s="1">
        <v>46124</v>
      </c>
      <c r="C697" t="s">
        <v>4807</v>
      </c>
      <c r="D697" t="s">
        <v>1152</v>
      </c>
      <c r="E697" t="s">
        <v>1157</v>
      </c>
      <c r="F697" t="s">
        <v>14</v>
      </c>
      <c r="G697" t="s">
        <v>15</v>
      </c>
      <c r="H697" t="s">
        <v>16</v>
      </c>
      <c r="I697" t="s">
        <v>112</v>
      </c>
      <c r="J697" t="s">
        <v>1154</v>
      </c>
      <c r="K697" t="s">
        <v>1155</v>
      </c>
      <c r="L697" t="s">
        <v>20</v>
      </c>
      <c r="M697" s="3">
        <v>8186</v>
      </c>
      <c r="N697" t="s">
        <v>21</v>
      </c>
      <c r="O697">
        <v>11368</v>
      </c>
    </row>
    <row r="698" spans="1:15">
      <c r="A698" s="1">
        <v>45759</v>
      </c>
      <c r="B698" s="1">
        <v>46124</v>
      </c>
      <c r="C698" t="s">
        <v>4808</v>
      </c>
      <c r="D698" t="s">
        <v>1158</v>
      </c>
      <c r="E698" t="s">
        <v>1159</v>
      </c>
      <c r="F698" t="s">
        <v>14</v>
      </c>
      <c r="G698" t="s">
        <v>661</v>
      </c>
      <c r="H698" t="s">
        <v>16</v>
      </c>
      <c r="I698" t="s">
        <v>5619</v>
      </c>
      <c r="J698" t="s">
        <v>174</v>
      </c>
      <c r="K698" t="s">
        <v>175</v>
      </c>
      <c r="L698" t="s">
        <v>23</v>
      </c>
      <c r="M698" s="3">
        <v>33688</v>
      </c>
      <c r="N698" t="s">
        <v>21</v>
      </c>
      <c r="O698">
        <v>11229</v>
      </c>
    </row>
    <row r="699" spans="1:15">
      <c r="A699" s="1">
        <v>45759</v>
      </c>
      <c r="B699" s="1">
        <v>46124</v>
      </c>
      <c r="C699" t="s">
        <v>4808</v>
      </c>
      <c r="D699" t="s">
        <v>1158</v>
      </c>
      <c r="E699" t="s">
        <v>1160</v>
      </c>
      <c r="F699" t="s">
        <v>14</v>
      </c>
      <c r="G699" t="s">
        <v>15</v>
      </c>
      <c r="H699" t="s">
        <v>16</v>
      </c>
      <c r="I699" t="s">
        <v>5619</v>
      </c>
      <c r="J699" t="s">
        <v>174</v>
      </c>
      <c r="K699" t="s">
        <v>175</v>
      </c>
      <c r="L699" t="s">
        <v>20</v>
      </c>
      <c r="M699" s="3">
        <v>4782</v>
      </c>
      <c r="N699" t="s">
        <v>21</v>
      </c>
      <c r="O699">
        <v>11229</v>
      </c>
    </row>
    <row r="700" spans="1:15">
      <c r="A700" s="1">
        <v>45759</v>
      </c>
      <c r="B700" s="1">
        <v>46124</v>
      </c>
      <c r="C700" t="s">
        <v>4808</v>
      </c>
      <c r="D700" t="s">
        <v>1158</v>
      </c>
      <c r="E700" t="s">
        <v>1161</v>
      </c>
      <c r="F700" t="s">
        <v>14</v>
      </c>
      <c r="G700" t="s">
        <v>32</v>
      </c>
      <c r="H700" t="s">
        <v>16</v>
      </c>
      <c r="I700" t="s">
        <v>5619</v>
      </c>
      <c r="J700" t="s">
        <v>174</v>
      </c>
      <c r="K700" t="s">
        <v>175</v>
      </c>
      <c r="L700" t="s">
        <v>20</v>
      </c>
      <c r="M700" s="3">
        <v>1411</v>
      </c>
      <c r="N700" t="s">
        <v>21</v>
      </c>
      <c r="O700">
        <v>11229</v>
      </c>
    </row>
    <row r="701" spans="1:15">
      <c r="A701" s="1">
        <v>45759</v>
      </c>
      <c r="B701" s="1">
        <v>46124</v>
      </c>
      <c r="C701" t="s">
        <v>4809</v>
      </c>
      <c r="D701" t="s">
        <v>1162</v>
      </c>
      <c r="E701" t="s">
        <v>1163</v>
      </c>
      <c r="F701" t="s">
        <v>14</v>
      </c>
      <c r="G701" t="s">
        <v>661</v>
      </c>
      <c r="H701" t="s">
        <v>16</v>
      </c>
      <c r="I701" t="s">
        <v>5620</v>
      </c>
      <c r="J701" t="s">
        <v>49</v>
      </c>
      <c r="K701" t="s">
        <v>50</v>
      </c>
      <c r="L701" t="s">
        <v>23</v>
      </c>
      <c r="M701" s="3">
        <v>10854</v>
      </c>
      <c r="N701" t="s">
        <v>125</v>
      </c>
      <c r="O701">
        <v>94553</v>
      </c>
    </row>
    <row r="702" spans="1:15">
      <c r="A702" s="1">
        <v>45759</v>
      </c>
      <c r="B702" s="1">
        <v>46124</v>
      </c>
      <c r="C702" t="s">
        <v>4809</v>
      </c>
      <c r="D702" t="s">
        <v>1162</v>
      </c>
      <c r="E702" t="s">
        <v>1164</v>
      </c>
      <c r="F702" t="s">
        <v>14</v>
      </c>
      <c r="G702" t="s">
        <v>32</v>
      </c>
      <c r="H702" t="s">
        <v>16</v>
      </c>
      <c r="I702" t="s">
        <v>5620</v>
      </c>
      <c r="J702" t="s">
        <v>49</v>
      </c>
      <c r="K702" t="s">
        <v>50</v>
      </c>
      <c r="L702" t="s">
        <v>83</v>
      </c>
      <c r="M702" s="3">
        <v>2629</v>
      </c>
      <c r="N702" t="s">
        <v>125</v>
      </c>
      <c r="O702">
        <v>94553</v>
      </c>
    </row>
    <row r="703" spans="1:15">
      <c r="A703" s="1">
        <v>45759</v>
      </c>
      <c r="B703" s="1">
        <v>46124</v>
      </c>
      <c r="C703" t="s">
        <v>4809</v>
      </c>
      <c r="D703" t="s">
        <v>1162</v>
      </c>
      <c r="E703" t="s">
        <v>1165</v>
      </c>
      <c r="F703" t="s">
        <v>14</v>
      </c>
      <c r="G703" t="s">
        <v>15</v>
      </c>
      <c r="H703" t="s">
        <v>16</v>
      </c>
      <c r="I703" t="s">
        <v>5620</v>
      </c>
      <c r="J703" t="s">
        <v>49</v>
      </c>
      <c r="K703" t="s">
        <v>50</v>
      </c>
      <c r="L703" t="s">
        <v>83</v>
      </c>
      <c r="M703" s="3">
        <v>2674</v>
      </c>
      <c r="N703" t="s">
        <v>125</v>
      </c>
      <c r="O703">
        <v>94553</v>
      </c>
    </row>
    <row r="704" spans="1:15">
      <c r="A704" s="1">
        <v>45760</v>
      </c>
      <c r="B704" s="1">
        <v>46125</v>
      </c>
      <c r="C704" t="s">
        <v>4810</v>
      </c>
      <c r="D704" t="s">
        <v>1166</v>
      </c>
      <c r="E704" t="s">
        <v>1167</v>
      </c>
      <c r="F704" t="s">
        <v>14</v>
      </c>
      <c r="G704" t="s">
        <v>661</v>
      </c>
      <c r="H704" t="s">
        <v>16</v>
      </c>
      <c r="I704" t="s">
        <v>112</v>
      </c>
      <c r="J704" t="s">
        <v>174</v>
      </c>
      <c r="K704" t="s">
        <v>175</v>
      </c>
      <c r="L704" t="s">
        <v>29</v>
      </c>
      <c r="M704" s="3">
        <v>74874</v>
      </c>
      <c r="N704" t="s">
        <v>21</v>
      </c>
      <c r="O704">
        <v>10301</v>
      </c>
    </row>
    <row r="705" spans="1:15">
      <c r="A705" s="1">
        <v>45760</v>
      </c>
      <c r="B705" s="1">
        <v>46125</v>
      </c>
      <c r="C705" t="s">
        <v>4810</v>
      </c>
      <c r="D705" t="s">
        <v>1166</v>
      </c>
      <c r="E705" t="s">
        <v>1168</v>
      </c>
      <c r="F705" t="s">
        <v>14</v>
      </c>
      <c r="G705" t="s">
        <v>15</v>
      </c>
      <c r="H705" t="s">
        <v>16</v>
      </c>
      <c r="I705" t="s">
        <v>112</v>
      </c>
      <c r="J705" t="s">
        <v>174</v>
      </c>
      <c r="K705" t="s">
        <v>175</v>
      </c>
      <c r="L705" t="s">
        <v>20</v>
      </c>
      <c r="M705" s="3">
        <v>6138</v>
      </c>
      <c r="N705" t="s">
        <v>21</v>
      </c>
      <c r="O705">
        <v>10301</v>
      </c>
    </row>
    <row r="706" spans="1:15">
      <c r="A706" s="1">
        <v>45760</v>
      </c>
      <c r="B706" s="1">
        <v>46125</v>
      </c>
      <c r="C706" t="s">
        <v>4811</v>
      </c>
      <c r="D706" t="s">
        <v>1169</v>
      </c>
      <c r="E706" t="s">
        <v>1170</v>
      </c>
      <c r="F706" t="s">
        <v>14</v>
      </c>
      <c r="G706" t="s">
        <v>15</v>
      </c>
      <c r="H706" t="s">
        <v>16</v>
      </c>
      <c r="I706" t="s">
        <v>5620</v>
      </c>
      <c r="J706" t="s">
        <v>375</v>
      </c>
      <c r="K706" t="s">
        <v>376</v>
      </c>
      <c r="L706" t="s">
        <v>83</v>
      </c>
      <c r="M706" s="3">
        <v>1545</v>
      </c>
      <c r="N706" t="s">
        <v>453</v>
      </c>
      <c r="O706">
        <v>73069</v>
      </c>
    </row>
    <row r="707" spans="1:15">
      <c r="A707" s="1">
        <v>45760</v>
      </c>
      <c r="B707" s="1">
        <v>46125</v>
      </c>
      <c r="C707" t="s">
        <v>4811</v>
      </c>
      <c r="D707" t="s">
        <v>1169</v>
      </c>
      <c r="E707" t="s">
        <v>1171</v>
      </c>
      <c r="F707" t="s">
        <v>14</v>
      </c>
      <c r="G707" t="s">
        <v>32</v>
      </c>
      <c r="H707" t="s">
        <v>16</v>
      </c>
      <c r="I707" t="s">
        <v>5620</v>
      </c>
      <c r="J707" t="s">
        <v>375</v>
      </c>
      <c r="K707" t="s">
        <v>376</v>
      </c>
      <c r="L707" t="s">
        <v>20</v>
      </c>
      <c r="M707" s="3">
        <v>6272</v>
      </c>
      <c r="N707" t="s">
        <v>453</v>
      </c>
      <c r="O707">
        <v>73069</v>
      </c>
    </row>
    <row r="708" spans="1:15">
      <c r="A708" s="1">
        <v>45760</v>
      </c>
      <c r="B708" s="1">
        <v>46125</v>
      </c>
      <c r="C708" t="s">
        <v>4811</v>
      </c>
      <c r="D708" t="s">
        <v>1169</v>
      </c>
      <c r="E708" t="s">
        <v>1172</v>
      </c>
      <c r="F708" t="s">
        <v>14</v>
      </c>
      <c r="G708" t="s">
        <v>661</v>
      </c>
      <c r="H708" t="s">
        <v>16</v>
      </c>
      <c r="I708" t="s">
        <v>5620</v>
      </c>
      <c r="J708" t="s">
        <v>375</v>
      </c>
      <c r="K708" t="s">
        <v>376</v>
      </c>
      <c r="L708" t="s">
        <v>89</v>
      </c>
      <c r="M708" s="3">
        <v>35389</v>
      </c>
      <c r="N708" t="s">
        <v>453</v>
      </c>
      <c r="O708">
        <v>73069</v>
      </c>
    </row>
    <row r="709" spans="1:15">
      <c r="A709" s="1">
        <v>45761</v>
      </c>
      <c r="B709" s="1">
        <v>46126</v>
      </c>
      <c r="C709" t="s">
        <v>4812</v>
      </c>
      <c r="D709" t="s">
        <v>1173</v>
      </c>
      <c r="E709" t="s">
        <v>1174</v>
      </c>
      <c r="F709" t="s">
        <v>39</v>
      </c>
      <c r="G709" t="s">
        <v>661</v>
      </c>
      <c r="H709" t="s">
        <v>16</v>
      </c>
      <c r="I709" t="s">
        <v>140</v>
      </c>
      <c r="J709" t="s">
        <v>96</v>
      </c>
      <c r="K709" t="s">
        <v>97</v>
      </c>
      <c r="L709" t="s">
        <v>23</v>
      </c>
      <c r="M709" s="3">
        <v>166696</v>
      </c>
      <c r="N709" t="s">
        <v>225</v>
      </c>
      <c r="O709">
        <v>75227</v>
      </c>
    </row>
    <row r="710" spans="1:15">
      <c r="A710" s="1">
        <v>45761</v>
      </c>
      <c r="B710" s="1">
        <v>46126</v>
      </c>
      <c r="C710" t="s">
        <v>4812</v>
      </c>
      <c r="D710" t="s">
        <v>1173</v>
      </c>
      <c r="E710" t="s">
        <v>1175</v>
      </c>
      <c r="F710" t="s">
        <v>39</v>
      </c>
      <c r="G710" t="s">
        <v>32</v>
      </c>
      <c r="H710" t="s">
        <v>16</v>
      </c>
      <c r="I710" t="s">
        <v>140</v>
      </c>
      <c r="J710" t="s">
        <v>96</v>
      </c>
      <c r="K710" t="s">
        <v>97</v>
      </c>
      <c r="L710" t="s">
        <v>83</v>
      </c>
      <c r="M710" s="3">
        <v>27438</v>
      </c>
      <c r="N710" t="s">
        <v>225</v>
      </c>
      <c r="O710">
        <v>75227</v>
      </c>
    </row>
    <row r="711" spans="1:15">
      <c r="A711" s="1">
        <v>45761</v>
      </c>
      <c r="B711" s="1">
        <v>46126</v>
      </c>
      <c r="C711" t="s">
        <v>4812</v>
      </c>
      <c r="D711" t="s">
        <v>1173</v>
      </c>
      <c r="E711" t="s">
        <v>1176</v>
      </c>
      <c r="F711" t="s">
        <v>39</v>
      </c>
      <c r="G711" t="s">
        <v>15</v>
      </c>
      <c r="H711" t="s">
        <v>16</v>
      </c>
      <c r="I711" t="s">
        <v>140</v>
      </c>
      <c r="J711" t="s">
        <v>96</v>
      </c>
      <c r="K711" t="s">
        <v>97</v>
      </c>
      <c r="L711" t="s">
        <v>20</v>
      </c>
      <c r="M711" s="3">
        <v>2381</v>
      </c>
      <c r="N711" t="s">
        <v>225</v>
      </c>
      <c r="O711">
        <v>75227</v>
      </c>
    </row>
    <row r="712" spans="1:15">
      <c r="A712" s="1">
        <v>45761</v>
      </c>
      <c r="B712" s="1">
        <v>46126</v>
      </c>
      <c r="C712" t="s">
        <v>4813</v>
      </c>
      <c r="D712" t="s">
        <v>1177</v>
      </c>
      <c r="E712" t="s">
        <v>1178</v>
      </c>
      <c r="F712" t="s">
        <v>14</v>
      </c>
      <c r="G712" t="s">
        <v>15</v>
      </c>
      <c r="H712" t="s">
        <v>16</v>
      </c>
      <c r="I712" t="s">
        <v>1179</v>
      </c>
      <c r="J712" t="s">
        <v>706</v>
      </c>
      <c r="K712" t="s">
        <v>707</v>
      </c>
      <c r="L712" t="s">
        <v>20</v>
      </c>
      <c r="M712" s="3">
        <v>2722</v>
      </c>
      <c r="N712" t="s">
        <v>21</v>
      </c>
      <c r="O712">
        <v>11746</v>
      </c>
    </row>
    <row r="713" spans="1:15">
      <c r="A713" s="1">
        <v>45761</v>
      </c>
      <c r="B713" s="1">
        <v>46126</v>
      </c>
      <c r="C713" t="s">
        <v>4813</v>
      </c>
      <c r="D713" t="s">
        <v>1177</v>
      </c>
      <c r="E713" t="s">
        <v>1180</v>
      </c>
      <c r="F713" t="s">
        <v>14</v>
      </c>
      <c r="G713" t="s">
        <v>661</v>
      </c>
      <c r="H713" t="s">
        <v>16</v>
      </c>
      <c r="I713" t="s">
        <v>1179</v>
      </c>
      <c r="J713" t="s">
        <v>706</v>
      </c>
      <c r="K713" t="s">
        <v>707</v>
      </c>
      <c r="L713" t="s">
        <v>29</v>
      </c>
      <c r="M713" s="3">
        <v>24513</v>
      </c>
      <c r="N713" t="s">
        <v>21</v>
      </c>
      <c r="O713">
        <v>11746</v>
      </c>
    </row>
    <row r="714" spans="1:15">
      <c r="A714" s="1">
        <v>45761</v>
      </c>
      <c r="B714" s="1">
        <v>46126</v>
      </c>
      <c r="C714" t="s">
        <v>4813</v>
      </c>
      <c r="D714" t="s">
        <v>1177</v>
      </c>
      <c r="E714" t="s">
        <v>1181</v>
      </c>
      <c r="F714" t="s">
        <v>14</v>
      </c>
      <c r="G714" t="s">
        <v>32</v>
      </c>
      <c r="H714" t="s">
        <v>16</v>
      </c>
      <c r="I714" t="s">
        <v>1179</v>
      </c>
      <c r="J714" t="s">
        <v>706</v>
      </c>
      <c r="K714" t="s">
        <v>707</v>
      </c>
      <c r="L714" t="s">
        <v>20</v>
      </c>
      <c r="M714" s="3">
        <v>4415</v>
      </c>
      <c r="N714" t="s">
        <v>21</v>
      </c>
      <c r="O714">
        <v>11746</v>
      </c>
    </row>
    <row r="715" spans="1:15">
      <c r="A715" s="1">
        <v>45762</v>
      </c>
      <c r="B715" s="1">
        <v>46127</v>
      </c>
      <c r="C715" t="s">
        <v>4814</v>
      </c>
      <c r="D715" t="s">
        <v>1182</v>
      </c>
      <c r="E715" t="s">
        <v>1183</v>
      </c>
      <c r="F715" t="s">
        <v>14</v>
      </c>
      <c r="G715" t="s">
        <v>15</v>
      </c>
      <c r="H715" t="s">
        <v>16</v>
      </c>
      <c r="I715" t="s">
        <v>112</v>
      </c>
      <c r="J715" t="s">
        <v>885</v>
      </c>
      <c r="K715" t="s">
        <v>886</v>
      </c>
      <c r="L715" t="s">
        <v>83</v>
      </c>
      <c r="M715" s="3">
        <v>4639</v>
      </c>
      <c r="N715" t="s">
        <v>887</v>
      </c>
      <c r="O715">
        <v>3054</v>
      </c>
    </row>
    <row r="716" spans="1:15">
      <c r="A716" s="1">
        <v>45762</v>
      </c>
      <c r="B716" s="1">
        <v>46127</v>
      </c>
      <c r="C716" t="s">
        <v>4814</v>
      </c>
      <c r="D716" t="s">
        <v>1182</v>
      </c>
      <c r="E716" t="s">
        <v>1184</v>
      </c>
      <c r="F716" t="s">
        <v>14</v>
      </c>
      <c r="G716" t="s">
        <v>34</v>
      </c>
      <c r="H716" t="s">
        <v>16</v>
      </c>
      <c r="I716" t="s">
        <v>112</v>
      </c>
      <c r="J716" t="s">
        <v>885</v>
      </c>
      <c r="K716" t="s">
        <v>886</v>
      </c>
      <c r="L716" t="s">
        <v>83</v>
      </c>
      <c r="M716" s="3">
        <v>19823</v>
      </c>
      <c r="N716" t="s">
        <v>887</v>
      </c>
      <c r="O716">
        <v>3054</v>
      </c>
    </row>
    <row r="717" spans="1:15">
      <c r="A717" s="1">
        <v>45762</v>
      </c>
      <c r="B717" s="1">
        <v>46127</v>
      </c>
      <c r="C717" t="s">
        <v>4814</v>
      </c>
      <c r="D717" t="s">
        <v>1182</v>
      </c>
      <c r="E717" t="s">
        <v>1185</v>
      </c>
      <c r="F717" t="s">
        <v>14</v>
      </c>
      <c r="G717" t="s">
        <v>661</v>
      </c>
      <c r="H717" t="s">
        <v>16</v>
      </c>
      <c r="I717" t="s">
        <v>112</v>
      </c>
      <c r="J717" t="s">
        <v>885</v>
      </c>
      <c r="K717" t="s">
        <v>886</v>
      </c>
      <c r="L717" t="s">
        <v>29</v>
      </c>
      <c r="M717" s="3">
        <v>60997</v>
      </c>
      <c r="N717" t="s">
        <v>887</v>
      </c>
      <c r="O717">
        <v>3054</v>
      </c>
    </row>
    <row r="718" spans="1:15">
      <c r="A718" s="1">
        <v>45762</v>
      </c>
      <c r="B718" s="1">
        <v>46127</v>
      </c>
      <c r="C718" t="s">
        <v>4814</v>
      </c>
      <c r="D718" t="s">
        <v>1182</v>
      </c>
      <c r="E718" t="s">
        <v>1186</v>
      </c>
      <c r="F718" t="s">
        <v>14</v>
      </c>
      <c r="G718" t="s">
        <v>32</v>
      </c>
      <c r="H718" t="s">
        <v>16</v>
      </c>
      <c r="I718" t="s">
        <v>112</v>
      </c>
      <c r="J718" t="s">
        <v>885</v>
      </c>
      <c r="K718" t="s">
        <v>886</v>
      </c>
      <c r="L718" t="s">
        <v>20</v>
      </c>
      <c r="M718" s="3">
        <v>39039</v>
      </c>
      <c r="N718" t="s">
        <v>887</v>
      </c>
      <c r="O718">
        <v>3054</v>
      </c>
    </row>
    <row r="719" spans="1:15">
      <c r="A719" s="1">
        <v>45762</v>
      </c>
      <c r="B719" s="1">
        <v>46127</v>
      </c>
      <c r="C719" t="s">
        <v>4815</v>
      </c>
      <c r="D719" t="s">
        <v>1187</v>
      </c>
      <c r="E719" t="s">
        <v>1188</v>
      </c>
      <c r="F719" t="s">
        <v>14</v>
      </c>
      <c r="G719" t="s">
        <v>54</v>
      </c>
      <c r="H719" t="s">
        <v>55</v>
      </c>
      <c r="I719" t="s">
        <v>48</v>
      </c>
      <c r="J719" t="s">
        <v>18</v>
      </c>
      <c r="K719" t="s">
        <v>19</v>
      </c>
      <c r="L719" t="s">
        <v>29</v>
      </c>
      <c r="M719" s="3">
        <v>18399</v>
      </c>
      <c r="N719" t="s">
        <v>21</v>
      </c>
      <c r="O719">
        <v>10538</v>
      </c>
    </row>
    <row r="720" spans="1:15">
      <c r="A720" s="1">
        <v>45762</v>
      </c>
      <c r="B720" s="1">
        <v>46127</v>
      </c>
      <c r="C720" t="s">
        <v>4816</v>
      </c>
      <c r="D720" t="s">
        <v>1189</v>
      </c>
      <c r="E720" t="s">
        <v>1190</v>
      </c>
      <c r="F720" t="s">
        <v>39</v>
      </c>
      <c r="G720" t="s">
        <v>34</v>
      </c>
      <c r="H720" t="s">
        <v>16</v>
      </c>
      <c r="I720" t="s">
        <v>48</v>
      </c>
      <c r="J720" t="s">
        <v>528</v>
      </c>
      <c r="K720" t="s">
        <v>529</v>
      </c>
      <c r="L720" t="s">
        <v>83</v>
      </c>
      <c r="M720" s="3">
        <v>6474</v>
      </c>
      <c r="N720" t="s">
        <v>590</v>
      </c>
      <c r="O720">
        <v>97224</v>
      </c>
    </row>
    <row r="721" spans="1:15">
      <c r="A721" s="1">
        <v>45762</v>
      </c>
      <c r="B721" s="1">
        <v>46127</v>
      </c>
      <c r="C721" t="s">
        <v>4816</v>
      </c>
      <c r="D721" t="s">
        <v>1189</v>
      </c>
      <c r="E721" t="s">
        <v>1191</v>
      </c>
      <c r="F721" t="s">
        <v>39</v>
      </c>
      <c r="G721" t="s">
        <v>32</v>
      </c>
      <c r="H721" t="s">
        <v>16</v>
      </c>
      <c r="I721" t="s">
        <v>48</v>
      </c>
      <c r="J721" t="s">
        <v>528</v>
      </c>
      <c r="K721" t="s">
        <v>529</v>
      </c>
      <c r="L721" t="s">
        <v>20</v>
      </c>
      <c r="M721" s="3">
        <v>7309</v>
      </c>
      <c r="N721" t="s">
        <v>590</v>
      </c>
      <c r="O721">
        <v>97224</v>
      </c>
    </row>
    <row r="722" spans="1:15">
      <c r="A722" s="1">
        <v>45762</v>
      </c>
      <c r="B722" s="1">
        <v>46127</v>
      </c>
      <c r="C722" t="s">
        <v>4816</v>
      </c>
      <c r="D722" t="s">
        <v>1189</v>
      </c>
      <c r="E722" t="s">
        <v>1192</v>
      </c>
      <c r="F722" t="s">
        <v>39</v>
      </c>
      <c r="G722" t="s">
        <v>15</v>
      </c>
      <c r="H722" t="s">
        <v>16</v>
      </c>
      <c r="I722" t="s">
        <v>48</v>
      </c>
      <c r="J722" t="s">
        <v>528</v>
      </c>
      <c r="K722" t="s">
        <v>529</v>
      </c>
      <c r="L722" t="s">
        <v>83</v>
      </c>
      <c r="M722" s="3">
        <v>1291</v>
      </c>
      <c r="N722" t="s">
        <v>590</v>
      </c>
      <c r="O722">
        <v>97224</v>
      </c>
    </row>
    <row r="723" spans="1:15">
      <c r="A723" s="1">
        <v>45762</v>
      </c>
      <c r="B723" s="1">
        <v>46127</v>
      </c>
      <c r="C723" t="s">
        <v>4816</v>
      </c>
      <c r="D723" t="s">
        <v>1189</v>
      </c>
      <c r="E723" t="s">
        <v>1193</v>
      </c>
      <c r="F723" t="s">
        <v>39</v>
      </c>
      <c r="G723" t="s">
        <v>661</v>
      </c>
      <c r="H723" t="s">
        <v>16</v>
      </c>
      <c r="I723" t="s">
        <v>48</v>
      </c>
      <c r="J723" t="s">
        <v>528</v>
      </c>
      <c r="K723" t="s">
        <v>529</v>
      </c>
      <c r="L723" t="s">
        <v>23</v>
      </c>
      <c r="M723" s="3">
        <v>26814</v>
      </c>
      <c r="N723" t="s">
        <v>590</v>
      </c>
      <c r="O723">
        <v>97224</v>
      </c>
    </row>
    <row r="724" spans="1:15">
      <c r="A724" s="1">
        <v>45762</v>
      </c>
      <c r="B724" s="1">
        <v>46127</v>
      </c>
      <c r="C724" t="s">
        <v>4817</v>
      </c>
      <c r="D724" t="s">
        <v>1194</v>
      </c>
      <c r="E724" t="s">
        <v>1195</v>
      </c>
      <c r="F724" t="s">
        <v>39</v>
      </c>
      <c r="G724" t="s">
        <v>661</v>
      </c>
      <c r="H724" t="s">
        <v>16</v>
      </c>
      <c r="I724" t="s">
        <v>112</v>
      </c>
      <c r="J724" t="s">
        <v>41</v>
      </c>
      <c r="K724" t="s">
        <v>42</v>
      </c>
      <c r="L724" t="s">
        <v>23</v>
      </c>
      <c r="M724" s="3">
        <v>161833</v>
      </c>
      <c r="N724" t="s">
        <v>310</v>
      </c>
      <c r="O724">
        <v>22304</v>
      </c>
    </row>
    <row r="725" spans="1:15">
      <c r="A725" s="1">
        <v>45762</v>
      </c>
      <c r="B725" s="1">
        <v>46127</v>
      </c>
      <c r="C725" t="s">
        <v>4817</v>
      </c>
      <c r="D725" t="s">
        <v>1194</v>
      </c>
      <c r="E725" t="s">
        <v>1196</v>
      </c>
      <c r="F725" t="s">
        <v>39</v>
      </c>
      <c r="G725" t="s">
        <v>32</v>
      </c>
      <c r="H725" t="s">
        <v>16</v>
      </c>
      <c r="I725" t="s">
        <v>112</v>
      </c>
      <c r="J725" t="s">
        <v>41</v>
      </c>
      <c r="K725" t="s">
        <v>42</v>
      </c>
      <c r="L725" t="s">
        <v>148</v>
      </c>
      <c r="M725" s="3">
        <v>35030</v>
      </c>
      <c r="N725" t="s">
        <v>310</v>
      </c>
      <c r="O725">
        <v>22304</v>
      </c>
    </row>
    <row r="726" spans="1:15">
      <c r="A726" s="1">
        <v>45762</v>
      </c>
      <c r="B726" s="1">
        <v>46127</v>
      </c>
      <c r="C726" t="s">
        <v>4817</v>
      </c>
      <c r="D726" t="s">
        <v>1194</v>
      </c>
      <c r="E726" t="s">
        <v>1197</v>
      </c>
      <c r="F726" t="s">
        <v>39</v>
      </c>
      <c r="G726" t="s">
        <v>15</v>
      </c>
      <c r="H726" t="s">
        <v>16</v>
      </c>
      <c r="I726" t="s">
        <v>112</v>
      </c>
      <c r="J726" t="s">
        <v>41</v>
      </c>
      <c r="K726" t="s">
        <v>42</v>
      </c>
      <c r="L726" t="s">
        <v>20</v>
      </c>
      <c r="M726" s="3">
        <v>1576</v>
      </c>
      <c r="N726" t="s">
        <v>310</v>
      </c>
      <c r="O726">
        <v>22304</v>
      </c>
    </row>
    <row r="727" spans="1:15">
      <c r="A727" s="1">
        <v>45762</v>
      </c>
      <c r="B727" s="1">
        <v>46127</v>
      </c>
      <c r="C727" t="s">
        <v>4818</v>
      </c>
      <c r="D727" t="s">
        <v>1198</v>
      </c>
      <c r="E727" t="s">
        <v>1199</v>
      </c>
      <c r="F727" t="s">
        <v>14</v>
      </c>
      <c r="G727" t="s">
        <v>54</v>
      </c>
      <c r="H727" t="s">
        <v>55</v>
      </c>
      <c r="I727" t="s">
        <v>64</v>
      </c>
      <c r="J727" t="s">
        <v>103</v>
      </c>
      <c r="K727" t="s">
        <v>104</v>
      </c>
      <c r="L727" t="s">
        <v>23</v>
      </c>
      <c r="M727" s="3">
        <v>18329</v>
      </c>
      <c r="N727" t="s">
        <v>51</v>
      </c>
      <c r="O727">
        <v>7822</v>
      </c>
    </row>
    <row r="728" spans="1:15">
      <c r="A728" s="1">
        <v>45762</v>
      </c>
      <c r="B728" s="1">
        <v>46127</v>
      </c>
      <c r="C728" t="s">
        <v>4819</v>
      </c>
      <c r="D728" t="s">
        <v>1200</v>
      </c>
      <c r="E728" t="s">
        <v>1201</v>
      </c>
      <c r="F728" t="s">
        <v>39</v>
      </c>
      <c r="G728" t="s">
        <v>32</v>
      </c>
      <c r="H728" t="s">
        <v>16</v>
      </c>
      <c r="I728" t="s">
        <v>77</v>
      </c>
      <c r="J728" t="s">
        <v>375</v>
      </c>
      <c r="K728" t="s">
        <v>376</v>
      </c>
      <c r="L728" t="s">
        <v>148</v>
      </c>
      <c r="M728" s="3">
        <v>23760</v>
      </c>
      <c r="N728" t="s">
        <v>225</v>
      </c>
      <c r="O728">
        <v>78130</v>
      </c>
    </row>
    <row r="729" spans="1:15">
      <c r="A729" s="1">
        <v>45762</v>
      </c>
      <c r="B729" s="1">
        <v>46127</v>
      </c>
      <c r="C729" t="s">
        <v>4819</v>
      </c>
      <c r="D729" t="s">
        <v>1200</v>
      </c>
      <c r="E729" t="s">
        <v>1202</v>
      </c>
      <c r="F729" t="s">
        <v>39</v>
      </c>
      <c r="G729" t="s">
        <v>661</v>
      </c>
      <c r="H729" t="s">
        <v>16</v>
      </c>
      <c r="I729" t="s">
        <v>77</v>
      </c>
      <c r="J729" t="s">
        <v>375</v>
      </c>
      <c r="K729" t="s">
        <v>376</v>
      </c>
      <c r="L729" t="s">
        <v>23</v>
      </c>
      <c r="M729" s="3">
        <v>77816</v>
      </c>
      <c r="N729" t="s">
        <v>225</v>
      </c>
      <c r="O729">
        <v>78130</v>
      </c>
    </row>
    <row r="730" spans="1:15">
      <c r="A730" s="1">
        <v>45762</v>
      </c>
      <c r="B730" s="1">
        <v>46127</v>
      </c>
      <c r="C730" t="s">
        <v>4819</v>
      </c>
      <c r="D730" t="s">
        <v>1200</v>
      </c>
      <c r="E730" t="s">
        <v>1203</v>
      </c>
      <c r="F730" t="s">
        <v>39</v>
      </c>
      <c r="G730" t="s">
        <v>15</v>
      </c>
      <c r="H730" t="s">
        <v>16</v>
      </c>
      <c r="I730" t="s">
        <v>77</v>
      </c>
      <c r="J730" t="s">
        <v>375</v>
      </c>
      <c r="K730" t="s">
        <v>376</v>
      </c>
      <c r="L730" t="s">
        <v>20</v>
      </c>
      <c r="M730" s="3">
        <v>2054</v>
      </c>
      <c r="N730" t="s">
        <v>225</v>
      </c>
      <c r="O730">
        <v>78130</v>
      </c>
    </row>
    <row r="731" spans="1:15">
      <c r="A731" s="1">
        <v>45762</v>
      </c>
      <c r="B731" s="1">
        <v>46127</v>
      </c>
      <c r="C731" t="s">
        <v>4820</v>
      </c>
      <c r="D731" t="s">
        <v>1204</v>
      </c>
      <c r="E731" t="s">
        <v>1205</v>
      </c>
      <c r="F731" t="s">
        <v>39</v>
      </c>
      <c r="G731" t="s">
        <v>54</v>
      </c>
      <c r="H731" t="s">
        <v>55</v>
      </c>
      <c r="I731" t="s">
        <v>140</v>
      </c>
      <c r="J731" t="s">
        <v>103</v>
      </c>
      <c r="K731" t="s">
        <v>104</v>
      </c>
      <c r="L731" t="s">
        <v>23</v>
      </c>
      <c r="M731" s="3">
        <v>77216</v>
      </c>
      <c r="N731" t="s">
        <v>105</v>
      </c>
      <c r="O731">
        <v>17070</v>
      </c>
    </row>
    <row r="732" spans="1:15">
      <c r="A732" s="1">
        <v>45762</v>
      </c>
      <c r="B732" s="1">
        <v>46127</v>
      </c>
      <c r="C732" t="s">
        <v>4821</v>
      </c>
      <c r="D732" t="s">
        <v>1206</v>
      </c>
      <c r="E732" t="s">
        <v>1207</v>
      </c>
      <c r="F732" t="s">
        <v>14</v>
      </c>
      <c r="G732" t="s">
        <v>54</v>
      </c>
      <c r="H732" t="s">
        <v>55</v>
      </c>
      <c r="I732" t="s">
        <v>5620</v>
      </c>
      <c r="J732" t="s">
        <v>59</v>
      </c>
      <c r="K732" t="s">
        <v>60</v>
      </c>
      <c r="L732" t="s">
        <v>29</v>
      </c>
      <c r="M732" s="3">
        <v>14601</v>
      </c>
      <c r="N732" t="s">
        <v>80</v>
      </c>
      <c r="O732">
        <v>2886</v>
      </c>
    </row>
    <row r="733" spans="1:15">
      <c r="A733" s="1">
        <v>45762</v>
      </c>
      <c r="B733" s="1">
        <v>46127</v>
      </c>
      <c r="C733" t="s">
        <v>4822</v>
      </c>
      <c r="D733" t="s">
        <v>1208</v>
      </c>
      <c r="E733" t="s">
        <v>1209</v>
      </c>
      <c r="F733" t="s">
        <v>14</v>
      </c>
      <c r="G733" t="s">
        <v>54</v>
      </c>
      <c r="H733" t="s">
        <v>55</v>
      </c>
      <c r="I733" t="s">
        <v>5620</v>
      </c>
      <c r="J733" t="s">
        <v>1210</v>
      </c>
      <c r="K733" t="s">
        <v>1211</v>
      </c>
      <c r="L733" t="s">
        <v>29</v>
      </c>
      <c r="M733" s="3">
        <v>4471</v>
      </c>
      <c r="N733" t="s">
        <v>43</v>
      </c>
      <c r="O733">
        <v>32304</v>
      </c>
    </row>
    <row r="734" spans="1:15">
      <c r="A734" s="1">
        <v>45762</v>
      </c>
      <c r="B734" s="1">
        <v>46127</v>
      </c>
      <c r="C734" t="s">
        <v>4823</v>
      </c>
      <c r="D734" t="s">
        <v>1212</v>
      </c>
      <c r="E734" t="s">
        <v>1213</v>
      </c>
      <c r="F734" t="s">
        <v>14</v>
      </c>
      <c r="G734" t="s">
        <v>32</v>
      </c>
      <c r="H734" t="s">
        <v>16</v>
      </c>
      <c r="I734" t="s">
        <v>26</v>
      </c>
      <c r="J734" t="s">
        <v>165</v>
      </c>
      <c r="K734" t="s">
        <v>166</v>
      </c>
      <c r="L734" t="s">
        <v>20</v>
      </c>
      <c r="M734" s="3">
        <v>15655</v>
      </c>
      <c r="N734" t="s">
        <v>215</v>
      </c>
      <c r="O734">
        <v>29201</v>
      </c>
    </row>
    <row r="735" spans="1:15">
      <c r="A735" s="1">
        <v>45762</v>
      </c>
      <c r="B735" s="1">
        <v>46127</v>
      </c>
      <c r="C735" t="s">
        <v>4823</v>
      </c>
      <c r="D735" t="s">
        <v>1212</v>
      </c>
      <c r="E735" t="s">
        <v>1214</v>
      </c>
      <c r="F735" t="s">
        <v>14</v>
      </c>
      <c r="G735" t="s">
        <v>15</v>
      </c>
      <c r="H735" t="s">
        <v>16</v>
      </c>
      <c r="I735" t="s">
        <v>26</v>
      </c>
      <c r="J735" t="s">
        <v>165</v>
      </c>
      <c r="K735" t="s">
        <v>166</v>
      </c>
      <c r="L735" t="s">
        <v>29</v>
      </c>
      <c r="M735" s="3">
        <v>3777</v>
      </c>
      <c r="N735" t="s">
        <v>215</v>
      </c>
      <c r="O735">
        <v>29201</v>
      </c>
    </row>
    <row r="736" spans="1:15">
      <c r="A736" s="1">
        <v>45762</v>
      </c>
      <c r="B736" s="1">
        <v>46127</v>
      </c>
      <c r="C736" t="s">
        <v>4823</v>
      </c>
      <c r="D736" t="s">
        <v>1212</v>
      </c>
      <c r="E736" t="s">
        <v>1215</v>
      </c>
      <c r="F736" t="s">
        <v>14</v>
      </c>
      <c r="G736" t="s">
        <v>34</v>
      </c>
      <c r="H736" t="s">
        <v>16</v>
      </c>
      <c r="I736" t="s">
        <v>26</v>
      </c>
      <c r="J736" t="s">
        <v>165</v>
      </c>
      <c r="K736" t="s">
        <v>166</v>
      </c>
      <c r="L736" t="s">
        <v>83</v>
      </c>
      <c r="M736" s="3">
        <v>19041</v>
      </c>
      <c r="N736" t="s">
        <v>215</v>
      </c>
      <c r="O736">
        <v>29201</v>
      </c>
    </row>
    <row r="737" spans="1:15">
      <c r="A737" s="1">
        <v>45762</v>
      </c>
      <c r="B737" s="1">
        <v>46127</v>
      </c>
      <c r="C737" t="s">
        <v>4823</v>
      </c>
      <c r="D737" t="s">
        <v>1212</v>
      </c>
      <c r="E737" t="s">
        <v>1216</v>
      </c>
      <c r="F737" t="s">
        <v>14</v>
      </c>
      <c r="G737" t="s">
        <v>661</v>
      </c>
      <c r="H737" t="s">
        <v>16</v>
      </c>
      <c r="I737" t="s">
        <v>26</v>
      </c>
      <c r="J737" t="s">
        <v>165</v>
      </c>
      <c r="K737" t="s">
        <v>166</v>
      </c>
      <c r="L737" t="s">
        <v>23</v>
      </c>
      <c r="M737" s="3">
        <v>84677</v>
      </c>
      <c r="N737" t="s">
        <v>215</v>
      </c>
      <c r="O737">
        <v>29201</v>
      </c>
    </row>
    <row r="738" spans="1:15">
      <c r="A738" s="1">
        <v>45763</v>
      </c>
      <c r="B738" s="1">
        <v>46128</v>
      </c>
      <c r="C738" t="s">
        <v>4824</v>
      </c>
      <c r="D738" t="s">
        <v>1217</v>
      </c>
      <c r="E738" t="s">
        <v>1218</v>
      </c>
      <c r="F738" t="s">
        <v>14</v>
      </c>
      <c r="G738" t="s">
        <v>661</v>
      </c>
      <c r="H738" t="s">
        <v>16</v>
      </c>
      <c r="I738" t="s">
        <v>64</v>
      </c>
      <c r="J738" t="s">
        <v>103</v>
      </c>
      <c r="K738" t="s">
        <v>104</v>
      </c>
      <c r="L738" t="s">
        <v>23</v>
      </c>
      <c r="M738" s="3">
        <v>35794</v>
      </c>
      <c r="N738" t="s">
        <v>105</v>
      </c>
      <c r="O738">
        <v>16502</v>
      </c>
    </row>
    <row r="739" spans="1:15">
      <c r="A739" s="1">
        <v>45763</v>
      </c>
      <c r="B739" s="1">
        <v>46128</v>
      </c>
      <c r="C739" t="s">
        <v>4824</v>
      </c>
      <c r="D739" t="s">
        <v>1217</v>
      </c>
      <c r="E739" t="s">
        <v>1219</v>
      </c>
      <c r="F739" t="s">
        <v>14</v>
      </c>
      <c r="G739" t="s">
        <v>15</v>
      </c>
      <c r="H739" t="s">
        <v>16</v>
      </c>
      <c r="I739" t="s">
        <v>64</v>
      </c>
      <c r="J739" t="s">
        <v>103</v>
      </c>
      <c r="K739" t="s">
        <v>104</v>
      </c>
      <c r="L739" t="s">
        <v>20</v>
      </c>
      <c r="M739" s="3">
        <v>2684</v>
      </c>
      <c r="N739" t="s">
        <v>105</v>
      </c>
      <c r="O739">
        <v>16502</v>
      </c>
    </row>
    <row r="740" spans="1:15">
      <c r="A740" s="1">
        <v>45763</v>
      </c>
      <c r="B740" s="1">
        <v>46128</v>
      </c>
      <c r="C740" t="s">
        <v>4824</v>
      </c>
      <c r="D740" t="s">
        <v>1217</v>
      </c>
      <c r="E740" t="s">
        <v>1220</v>
      </c>
      <c r="F740" t="s">
        <v>14</v>
      </c>
      <c r="G740" t="s">
        <v>32</v>
      </c>
      <c r="H740" t="s">
        <v>16</v>
      </c>
      <c r="I740" t="s">
        <v>64</v>
      </c>
      <c r="J740" t="s">
        <v>103</v>
      </c>
      <c r="K740" t="s">
        <v>104</v>
      </c>
      <c r="L740" t="s">
        <v>20</v>
      </c>
      <c r="M740" s="3">
        <v>4662</v>
      </c>
      <c r="N740" t="s">
        <v>105</v>
      </c>
      <c r="O740">
        <v>16502</v>
      </c>
    </row>
    <row r="741" spans="1:15">
      <c r="A741" s="1">
        <v>45763</v>
      </c>
      <c r="B741" s="1">
        <v>46128</v>
      </c>
      <c r="C741" t="s">
        <v>4825</v>
      </c>
      <c r="D741" t="s">
        <v>1221</v>
      </c>
      <c r="E741" t="s">
        <v>1222</v>
      </c>
      <c r="F741" t="s">
        <v>14</v>
      </c>
      <c r="G741" t="s">
        <v>15</v>
      </c>
      <c r="H741" t="s">
        <v>16</v>
      </c>
      <c r="I741" t="s">
        <v>48</v>
      </c>
      <c r="J741" t="s">
        <v>18</v>
      </c>
      <c r="K741" t="s">
        <v>19</v>
      </c>
      <c r="L741" t="s">
        <v>29</v>
      </c>
      <c r="M741" s="3">
        <v>3566</v>
      </c>
      <c r="N741" t="s">
        <v>21</v>
      </c>
      <c r="O741">
        <v>10547</v>
      </c>
    </row>
    <row r="742" spans="1:15">
      <c r="A742" s="1">
        <v>45763</v>
      </c>
      <c r="B742" s="1">
        <v>46128</v>
      </c>
      <c r="C742" t="s">
        <v>4825</v>
      </c>
      <c r="D742" t="s">
        <v>1221</v>
      </c>
      <c r="E742" t="s">
        <v>1223</v>
      </c>
      <c r="F742" t="s">
        <v>14</v>
      </c>
      <c r="G742" t="s">
        <v>661</v>
      </c>
      <c r="H742" t="s">
        <v>16</v>
      </c>
      <c r="I742" t="s">
        <v>48</v>
      </c>
      <c r="J742" t="s">
        <v>18</v>
      </c>
      <c r="K742" t="s">
        <v>19</v>
      </c>
      <c r="L742" t="s">
        <v>23</v>
      </c>
      <c r="M742" s="3">
        <v>19191</v>
      </c>
      <c r="N742" t="s">
        <v>21</v>
      </c>
      <c r="O742">
        <v>10547</v>
      </c>
    </row>
    <row r="743" spans="1:15">
      <c r="A743" s="1">
        <v>45763</v>
      </c>
      <c r="B743" s="1">
        <v>46128</v>
      </c>
      <c r="C743" t="s">
        <v>4826</v>
      </c>
      <c r="D743" t="s">
        <v>1224</v>
      </c>
      <c r="E743" t="s">
        <v>1225</v>
      </c>
      <c r="F743" t="s">
        <v>14</v>
      </c>
      <c r="G743" t="s">
        <v>32</v>
      </c>
      <c r="H743" t="s">
        <v>16</v>
      </c>
      <c r="I743" t="s">
        <v>77</v>
      </c>
      <c r="J743" t="s">
        <v>78</v>
      </c>
      <c r="K743" t="s">
        <v>79</v>
      </c>
      <c r="L743" t="s">
        <v>20</v>
      </c>
      <c r="M743" s="3">
        <v>21997</v>
      </c>
      <c r="N743" t="s">
        <v>21</v>
      </c>
      <c r="O743">
        <v>12552</v>
      </c>
    </row>
    <row r="744" spans="1:15">
      <c r="A744" s="1">
        <v>45763</v>
      </c>
      <c r="B744" s="1">
        <v>46128</v>
      </c>
      <c r="C744" t="s">
        <v>4826</v>
      </c>
      <c r="D744" t="s">
        <v>1224</v>
      </c>
      <c r="E744" t="s">
        <v>1226</v>
      </c>
      <c r="F744" t="s">
        <v>14</v>
      </c>
      <c r="G744" t="s">
        <v>15</v>
      </c>
      <c r="H744" t="s">
        <v>16</v>
      </c>
      <c r="I744" t="s">
        <v>77</v>
      </c>
      <c r="J744" t="s">
        <v>78</v>
      </c>
      <c r="K744" t="s">
        <v>79</v>
      </c>
      <c r="L744" t="s">
        <v>20</v>
      </c>
      <c r="M744" s="3">
        <v>2771</v>
      </c>
      <c r="N744" t="s">
        <v>21</v>
      </c>
      <c r="O744">
        <v>12552</v>
      </c>
    </row>
    <row r="745" spans="1:15">
      <c r="A745" s="1">
        <v>45763</v>
      </c>
      <c r="B745" s="1">
        <v>46128</v>
      </c>
      <c r="C745" t="s">
        <v>4826</v>
      </c>
      <c r="D745" t="s">
        <v>1224</v>
      </c>
      <c r="E745" t="s">
        <v>1227</v>
      </c>
      <c r="F745" t="s">
        <v>14</v>
      </c>
      <c r="G745" t="s">
        <v>661</v>
      </c>
      <c r="H745" t="s">
        <v>16</v>
      </c>
      <c r="I745" t="s">
        <v>77</v>
      </c>
      <c r="J745" t="s">
        <v>78</v>
      </c>
      <c r="K745" t="s">
        <v>79</v>
      </c>
      <c r="L745" t="s">
        <v>23</v>
      </c>
      <c r="M745" s="3">
        <v>62021</v>
      </c>
      <c r="N745" t="s">
        <v>21</v>
      </c>
      <c r="O745">
        <v>12552</v>
      </c>
    </row>
    <row r="746" spans="1:15">
      <c r="A746" s="1">
        <v>45764</v>
      </c>
      <c r="B746" s="1">
        <v>46129</v>
      </c>
      <c r="C746" t="s">
        <v>4827</v>
      </c>
      <c r="D746" t="s">
        <v>1228</v>
      </c>
      <c r="E746" t="s">
        <v>1229</v>
      </c>
      <c r="F746" t="s">
        <v>39</v>
      </c>
      <c r="G746" t="s">
        <v>32</v>
      </c>
      <c r="H746" t="s">
        <v>16</v>
      </c>
      <c r="I746" t="s">
        <v>64</v>
      </c>
      <c r="J746" t="s">
        <v>695</v>
      </c>
      <c r="K746" t="s">
        <v>696</v>
      </c>
      <c r="L746" t="s">
        <v>20</v>
      </c>
      <c r="M746" s="3">
        <v>9381</v>
      </c>
      <c r="N746" t="s">
        <v>582</v>
      </c>
      <c r="O746">
        <v>84009</v>
      </c>
    </row>
    <row r="747" spans="1:15">
      <c r="A747" s="1">
        <v>45764</v>
      </c>
      <c r="B747" s="1">
        <v>46129</v>
      </c>
      <c r="C747" t="s">
        <v>4827</v>
      </c>
      <c r="D747" t="s">
        <v>1228</v>
      </c>
      <c r="E747" t="s">
        <v>1230</v>
      </c>
      <c r="F747" t="s">
        <v>39</v>
      </c>
      <c r="G747" t="s">
        <v>15</v>
      </c>
      <c r="H747" t="s">
        <v>16</v>
      </c>
      <c r="I747" t="s">
        <v>64</v>
      </c>
      <c r="J747" t="s">
        <v>695</v>
      </c>
      <c r="K747" t="s">
        <v>696</v>
      </c>
      <c r="L747" t="s">
        <v>83</v>
      </c>
      <c r="M747" s="3">
        <v>1370</v>
      </c>
      <c r="N747" t="s">
        <v>582</v>
      </c>
      <c r="O747">
        <v>84009</v>
      </c>
    </row>
    <row r="748" spans="1:15">
      <c r="A748" s="1">
        <v>45764</v>
      </c>
      <c r="B748" s="1">
        <v>46129</v>
      </c>
      <c r="C748" t="s">
        <v>4827</v>
      </c>
      <c r="D748" t="s">
        <v>1228</v>
      </c>
      <c r="E748" t="s">
        <v>1231</v>
      </c>
      <c r="F748" t="s">
        <v>39</v>
      </c>
      <c r="G748" t="s">
        <v>661</v>
      </c>
      <c r="H748" t="s">
        <v>16</v>
      </c>
      <c r="I748" t="s">
        <v>64</v>
      </c>
      <c r="J748" t="s">
        <v>695</v>
      </c>
      <c r="K748" t="s">
        <v>696</v>
      </c>
      <c r="L748" t="s">
        <v>23</v>
      </c>
      <c r="M748" s="3">
        <v>14975</v>
      </c>
      <c r="N748" t="s">
        <v>582</v>
      </c>
      <c r="O748">
        <v>84009</v>
      </c>
    </row>
    <row r="749" spans="1:15">
      <c r="A749" s="1">
        <v>45764</v>
      </c>
      <c r="B749" s="1">
        <v>46129</v>
      </c>
      <c r="C749" t="s">
        <v>4828</v>
      </c>
      <c r="D749" t="s">
        <v>1232</v>
      </c>
      <c r="E749" t="s">
        <v>1233</v>
      </c>
      <c r="F749" t="s">
        <v>14</v>
      </c>
      <c r="G749" t="s">
        <v>32</v>
      </c>
      <c r="H749" t="s">
        <v>16</v>
      </c>
      <c r="I749" t="s">
        <v>140</v>
      </c>
      <c r="J749" t="s">
        <v>103</v>
      </c>
      <c r="K749" t="s">
        <v>104</v>
      </c>
      <c r="L749" t="s">
        <v>83</v>
      </c>
      <c r="M749" s="3">
        <v>6767</v>
      </c>
      <c r="N749" t="s">
        <v>1234</v>
      </c>
      <c r="O749">
        <v>89113</v>
      </c>
    </row>
    <row r="750" spans="1:15">
      <c r="A750" s="1">
        <v>45764</v>
      </c>
      <c r="B750" s="1">
        <v>46129</v>
      </c>
      <c r="C750" t="s">
        <v>4828</v>
      </c>
      <c r="D750" t="s">
        <v>1232</v>
      </c>
      <c r="E750" t="s">
        <v>1235</v>
      </c>
      <c r="F750" t="s">
        <v>14</v>
      </c>
      <c r="G750" t="s">
        <v>15</v>
      </c>
      <c r="H750" t="s">
        <v>16</v>
      </c>
      <c r="I750" t="s">
        <v>140</v>
      </c>
      <c r="J750" t="s">
        <v>103</v>
      </c>
      <c r="K750" t="s">
        <v>104</v>
      </c>
      <c r="L750" t="s">
        <v>83</v>
      </c>
      <c r="M750" s="3">
        <v>2620</v>
      </c>
      <c r="N750" t="s">
        <v>1234</v>
      </c>
      <c r="O750">
        <v>89113</v>
      </c>
    </row>
    <row r="751" spans="1:15">
      <c r="A751" s="1">
        <v>45764</v>
      </c>
      <c r="B751" s="1">
        <v>46129</v>
      </c>
      <c r="C751" t="s">
        <v>4828</v>
      </c>
      <c r="D751" t="s">
        <v>1232</v>
      </c>
      <c r="E751" t="s">
        <v>1236</v>
      </c>
      <c r="F751" t="s">
        <v>14</v>
      </c>
      <c r="G751" t="s">
        <v>661</v>
      </c>
      <c r="H751" t="s">
        <v>16</v>
      </c>
      <c r="I751" t="s">
        <v>140</v>
      </c>
      <c r="J751" t="s">
        <v>103</v>
      </c>
      <c r="K751" t="s">
        <v>104</v>
      </c>
      <c r="L751" t="s">
        <v>23</v>
      </c>
      <c r="M751" s="3">
        <v>66681</v>
      </c>
      <c r="N751" t="s">
        <v>1234</v>
      </c>
      <c r="O751">
        <v>89113</v>
      </c>
    </row>
    <row r="752" spans="1:15">
      <c r="A752" s="1">
        <v>45765</v>
      </c>
      <c r="B752" s="1">
        <v>46130</v>
      </c>
      <c r="C752" t="s">
        <v>4829</v>
      </c>
      <c r="D752" t="s">
        <v>1237</v>
      </c>
      <c r="E752" t="s">
        <v>1238</v>
      </c>
      <c r="F752" t="s">
        <v>14</v>
      </c>
      <c r="G752" t="s">
        <v>15</v>
      </c>
      <c r="H752" t="s">
        <v>16</v>
      </c>
      <c r="I752" t="s">
        <v>64</v>
      </c>
      <c r="J752" t="s">
        <v>1239</v>
      </c>
      <c r="K752" t="s">
        <v>1240</v>
      </c>
      <c r="L752" t="s">
        <v>83</v>
      </c>
      <c r="M752" s="3">
        <v>1719</v>
      </c>
      <c r="N752" t="s">
        <v>61</v>
      </c>
      <c r="O752">
        <v>2347</v>
      </c>
    </row>
    <row r="753" spans="1:15">
      <c r="A753" s="1">
        <v>45765</v>
      </c>
      <c r="B753" s="1">
        <v>46130</v>
      </c>
      <c r="C753" t="s">
        <v>4829</v>
      </c>
      <c r="D753" t="s">
        <v>1237</v>
      </c>
      <c r="E753" t="s">
        <v>1241</v>
      </c>
      <c r="F753" t="s">
        <v>14</v>
      </c>
      <c r="G753" t="s">
        <v>661</v>
      </c>
      <c r="H753" t="s">
        <v>16</v>
      </c>
      <c r="I753" t="s">
        <v>64</v>
      </c>
      <c r="J753" t="s">
        <v>1239</v>
      </c>
      <c r="K753" t="s">
        <v>1240</v>
      </c>
      <c r="L753" t="s">
        <v>23</v>
      </c>
      <c r="M753" s="3">
        <v>17020</v>
      </c>
      <c r="N753" t="s">
        <v>61</v>
      </c>
      <c r="O753">
        <v>2347</v>
      </c>
    </row>
    <row r="754" spans="1:15">
      <c r="A754" s="1">
        <v>45765</v>
      </c>
      <c r="B754" s="1">
        <v>46130</v>
      </c>
      <c r="C754" t="s">
        <v>4829</v>
      </c>
      <c r="D754" t="s">
        <v>1237</v>
      </c>
      <c r="E754" t="s">
        <v>1242</v>
      </c>
      <c r="F754" t="s">
        <v>14</v>
      </c>
      <c r="G754" t="s">
        <v>661</v>
      </c>
      <c r="H754" t="s">
        <v>16</v>
      </c>
      <c r="I754" t="s">
        <v>64</v>
      </c>
      <c r="J754" t="s">
        <v>1239</v>
      </c>
      <c r="K754" t="s">
        <v>1240</v>
      </c>
      <c r="L754" t="s">
        <v>23</v>
      </c>
      <c r="M754" s="3">
        <v>5566</v>
      </c>
      <c r="N754" t="s">
        <v>61</v>
      </c>
      <c r="O754">
        <v>2347</v>
      </c>
    </row>
    <row r="755" spans="1:15">
      <c r="A755" s="1">
        <v>45765</v>
      </c>
      <c r="B755" s="1">
        <v>46130</v>
      </c>
      <c r="C755" t="s">
        <v>4830</v>
      </c>
      <c r="D755" t="s">
        <v>1243</v>
      </c>
      <c r="E755" t="s">
        <v>1244</v>
      </c>
      <c r="F755" t="s">
        <v>14</v>
      </c>
      <c r="G755" t="s">
        <v>661</v>
      </c>
      <c r="H755" t="s">
        <v>16</v>
      </c>
      <c r="I755" t="s">
        <v>48</v>
      </c>
      <c r="J755" t="s">
        <v>18</v>
      </c>
      <c r="K755" t="s">
        <v>19</v>
      </c>
      <c r="L755" t="s">
        <v>23</v>
      </c>
      <c r="M755" s="3">
        <v>129155</v>
      </c>
      <c r="N755" t="s">
        <v>51</v>
      </c>
      <c r="O755">
        <v>7094</v>
      </c>
    </row>
    <row r="756" spans="1:15">
      <c r="A756" s="1">
        <v>45765</v>
      </c>
      <c r="B756" s="1">
        <v>46130</v>
      </c>
      <c r="C756" t="s">
        <v>4830</v>
      </c>
      <c r="D756" t="s">
        <v>1243</v>
      </c>
      <c r="E756" t="s">
        <v>1245</v>
      </c>
      <c r="F756" t="s">
        <v>14</v>
      </c>
      <c r="G756" t="s">
        <v>15</v>
      </c>
      <c r="H756" t="s">
        <v>16</v>
      </c>
      <c r="I756" t="s">
        <v>48</v>
      </c>
      <c r="J756" t="s">
        <v>18</v>
      </c>
      <c r="K756" t="s">
        <v>19</v>
      </c>
      <c r="L756" t="s">
        <v>584</v>
      </c>
      <c r="M756" s="3">
        <v>19147</v>
      </c>
      <c r="N756" t="s">
        <v>51</v>
      </c>
      <c r="O756">
        <v>7094</v>
      </c>
    </row>
    <row r="757" spans="1:15">
      <c r="A757" s="1">
        <v>45765</v>
      </c>
      <c r="B757" s="1">
        <v>46130</v>
      </c>
      <c r="C757" t="s">
        <v>4830</v>
      </c>
      <c r="D757" t="s">
        <v>1243</v>
      </c>
      <c r="E757" t="s">
        <v>1246</v>
      </c>
      <c r="F757" t="s">
        <v>14</v>
      </c>
      <c r="G757" t="s">
        <v>54</v>
      </c>
      <c r="H757" t="s">
        <v>55</v>
      </c>
      <c r="I757" t="s">
        <v>48</v>
      </c>
      <c r="J757" t="s">
        <v>18</v>
      </c>
      <c r="K757" t="s">
        <v>19</v>
      </c>
      <c r="L757" t="s">
        <v>29</v>
      </c>
      <c r="M757" s="3">
        <v>150888</v>
      </c>
      <c r="N757" t="s">
        <v>51</v>
      </c>
      <c r="O757">
        <v>7094</v>
      </c>
    </row>
    <row r="758" spans="1:15">
      <c r="A758" s="1">
        <v>45765</v>
      </c>
      <c r="B758" s="1">
        <v>46130</v>
      </c>
      <c r="C758" t="s">
        <v>4831</v>
      </c>
      <c r="D758" t="s">
        <v>1247</v>
      </c>
      <c r="E758" t="s">
        <v>1248</v>
      </c>
      <c r="F758" t="s">
        <v>14</v>
      </c>
      <c r="G758" t="s">
        <v>32</v>
      </c>
      <c r="H758" t="s">
        <v>16</v>
      </c>
      <c r="I758" t="s">
        <v>5620</v>
      </c>
      <c r="J758" t="s">
        <v>78</v>
      </c>
      <c r="K758" t="s">
        <v>79</v>
      </c>
      <c r="L758" t="s">
        <v>20</v>
      </c>
      <c r="M758" s="3">
        <v>3370</v>
      </c>
      <c r="N758" t="s">
        <v>105</v>
      </c>
      <c r="O758">
        <v>19124</v>
      </c>
    </row>
    <row r="759" spans="1:15">
      <c r="A759" s="1">
        <v>45765</v>
      </c>
      <c r="B759" s="1">
        <v>46130</v>
      </c>
      <c r="C759" t="s">
        <v>4831</v>
      </c>
      <c r="D759" t="s">
        <v>1247</v>
      </c>
      <c r="E759" t="s">
        <v>1249</v>
      </c>
      <c r="F759" t="s">
        <v>14</v>
      </c>
      <c r="G759" t="s">
        <v>661</v>
      </c>
      <c r="H759" t="s">
        <v>16</v>
      </c>
      <c r="I759" t="s">
        <v>5620</v>
      </c>
      <c r="J759" t="s">
        <v>78</v>
      </c>
      <c r="K759" t="s">
        <v>79</v>
      </c>
      <c r="L759" t="s">
        <v>23</v>
      </c>
      <c r="M759" s="3">
        <v>8868</v>
      </c>
      <c r="N759" t="s">
        <v>105</v>
      </c>
      <c r="O759">
        <v>19124</v>
      </c>
    </row>
    <row r="760" spans="1:15">
      <c r="A760" s="1">
        <v>45765</v>
      </c>
      <c r="B760" s="1">
        <v>46130</v>
      </c>
      <c r="C760" t="s">
        <v>4831</v>
      </c>
      <c r="D760" t="s">
        <v>1247</v>
      </c>
      <c r="E760" t="s">
        <v>1250</v>
      </c>
      <c r="F760" t="s">
        <v>14</v>
      </c>
      <c r="G760" t="s">
        <v>15</v>
      </c>
      <c r="H760" t="s">
        <v>16</v>
      </c>
      <c r="I760" t="s">
        <v>5620</v>
      </c>
      <c r="J760" t="s">
        <v>78</v>
      </c>
      <c r="K760" t="s">
        <v>79</v>
      </c>
      <c r="L760" t="s">
        <v>584</v>
      </c>
      <c r="M760" s="3">
        <v>4867</v>
      </c>
      <c r="N760" t="s">
        <v>105</v>
      </c>
      <c r="O760">
        <v>19124</v>
      </c>
    </row>
    <row r="761" spans="1:15">
      <c r="A761" s="1">
        <v>45765</v>
      </c>
      <c r="B761" s="1">
        <v>46130</v>
      </c>
      <c r="C761" t="s">
        <v>4832</v>
      </c>
      <c r="D761" t="s">
        <v>1251</v>
      </c>
      <c r="E761" t="s">
        <v>1252</v>
      </c>
      <c r="F761" t="s">
        <v>14</v>
      </c>
      <c r="G761" t="s">
        <v>661</v>
      </c>
      <c r="H761" t="s">
        <v>16</v>
      </c>
      <c r="I761" t="s">
        <v>5620</v>
      </c>
      <c r="J761" t="s">
        <v>65</v>
      </c>
      <c r="K761" t="s">
        <v>66</v>
      </c>
      <c r="L761" t="s">
        <v>23</v>
      </c>
      <c r="M761" s="3">
        <v>36401</v>
      </c>
      <c r="N761" t="s">
        <v>21</v>
      </c>
      <c r="O761">
        <v>11566</v>
      </c>
    </row>
    <row r="762" spans="1:15">
      <c r="A762" s="1">
        <v>45765</v>
      </c>
      <c r="B762" s="1">
        <v>46130</v>
      </c>
      <c r="C762" t="s">
        <v>4832</v>
      </c>
      <c r="D762" t="s">
        <v>1251</v>
      </c>
      <c r="E762" t="s">
        <v>1253</v>
      </c>
      <c r="F762" t="s">
        <v>14</v>
      </c>
      <c r="G762" t="s">
        <v>15</v>
      </c>
      <c r="H762" t="s">
        <v>16</v>
      </c>
      <c r="I762" t="s">
        <v>5620</v>
      </c>
      <c r="J762" t="s">
        <v>65</v>
      </c>
      <c r="K762" t="s">
        <v>66</v>
      </c>
      <c r="L762" t="s">
        <v>20</v>
      </c>
      <c r="M762" s="3">
        <v>5327</v>
      </c>
      <c r="N762" t="s">
        <v>21</v>
      </c>
      <c r="O762">
        <v>11566</v>
      </c>
    </row>
    <row r="763" spans="1:15">
      <c r="A763" s="1">
        <v>45765</v>
      </c>
      <c r="B763" s="1">
        <v>46130</v>
      </c>
      <c r="C763" t="s">
        <v>4833</v>
      </c>
      <c r="D763" t="s">
        <v>1254</v>
      </c>
      <c r="E763" t="s">
        <v>1255</v>
      </c>
      <c r="F763" t="s">
        <v>14</v>
      </c>
      <c r="G763" t="s">
        <v>34</v>
      </c>
      <c r="H763" t="s">
        <v>16</v>
      </c>
      <c r="I763" t="s">
        <v>26</v>
      </c>
      <c r="J763" t="s">
        <v>1256</v>
      </c>
      <c r="K763" t="s">
        <v>1257</v>
      </c>
      <c r="L763" t="s">
        <v>83</v>
      </c>
      <c r="M763" s="3">
        <v>6522</v>
      </c>
      <c r="N763" t="s">
        <v>80</v>
      </c>
      <c r="O763">
        <v>2910</v>
      </c>
    </row>
    <row r="764" spans="1:15">
      <c r="A764" s="1">
        <v>45765</v>
      </c>
      <c r="B764" s="1">
        <v>46130</v>
      </c>
      <c r="C764" t="s">
        <v>4833</v>
      </c>
      <c r="D764" t="s">
        <v>1254</v>
      </c>
      <c r="E764" t="s">
        <v>1258</v>
      </c>
      <c r="F764" t="s">
        <v>14</v>
      </c>
      <c r="G764" t="s">
        <v>15</v>
      </c>
      <c r="H764" t="s">
        <v>16</v>
      </c>
      <c r="I764" t="s">
        <v>26</v>
      </c>
      <c r="J764" t="s">
        <v>1256</v>
      </c>
      <c r="K764" t="s">
        <v>1257</v>
      </c>
      <c r="L764" t="s">
        <v>20</v>
      </c>
      <c r="M764" s="3">
        <v>2891</v>
      </c>
      <c r="N764" t="s">
        <v>80</v>
      </c>
      <c r="O764">
        <v>2910</v>
      </c>
    </row>
    <row r="765" spans="1:15">
      <c r="A765" s="1">
        <v>45765</v>
      </c>
      <c r="B765" s="1">
        <v>46130</v>
      </c>
      <c r="C765" t="s">
        <v>4833</v>
      </c>
      <c r="D765" t="s">
        <v>1254</v>
      </c>
      <c r="E765" t="s">
        <v>1259</v>
      </c>
      <c r="F765" t="s">
        <v>14</v>
      </c>
      <c r="G765" t="s">
        <v>661</v>
      </c>
      <c r="H765" t="s">
        <v>16</v>
      </c>
      <c r="I765" t="s">
        <v>26</v>
      </c>
      <c r="J765" t="s">
        <v>1256</v>
      </c>
      <c r="K765" t="s">
        <v>1257</v>
      </c>
      <c r="L765" t="s">
        <v>89</v>
      </c>
      <c r="M765" s="3">
        <v>27817</v>
      </c>
      <c r="N765" t="s">
        <v>80</v>
      </c>
      <c r="O765">
        <v>2910</v>
      </c>
    </row>
    <row r="766" spans="1:15">
      <c r="A766" s="1">
        <v>45767</v>
      </c>
      <c r="B766" s="1">
        <v>46132</v>
      </c>
      <c r="C766" t="s">
        <v>4834</v>
      </c>
      <c r="D766" t="s">
        <v>1260</v>
      </c>
      <c r="E766" t="s">
        <v>1261</v>
      </c>
      <c r="F766" t="s">
        <v>14</v>
      </c>
      <c r="G766" t="s">
        <v>15</v>
      </c>
      <c r="H766" t="s">
        <v>16</v>
      </c>
      <c r="I766" t="s">
        <v>5620</v>
      </c>
      <c r="J766" t="s">
        <v>165</v>
      </c>
      <c r="K766" t="s">
        <v>166</v>
      </c>
      <c r="L766" t="s">
        <v>29</v>
      </c>
      <c r="M766" s="3">
        <v>1616</v>
      </c>
      <c r="N766" t="s">
        <v>386</v>
      </c>
      <c r="O766">
        <v>45414</v>
      </c>
    </row>
    <row r="767" spans="1:15">
      <c r="A767" s="1">
        <v>45767</v>
      </c>
      <c r="B767" s="1">
        <v>46132</v>
      </c>
      <c r="C767" t="s">
        <v>4834</v>
      </c>
      <c r="D767" t="s">
        <v>1260</v>
      </c>
      <c r="E767" t="s">
        <v>1262</v>
      </c>
      <c r="F767" t="s">
        <v>14</v>
      </c>
      <c r="G767" t="s">
        <v>32</v>
      </c>
      <c r="H767" t="s">
        <v>16</v>
      </c>
      <c r="I767" t="s">
        <v>5620</v>
      </c>
      <c r="J767" t="s">
        <v>165</v>
      </c>
      <c r="K767" t="s">
        <v>166</v>
      </c>
      <c r="L767" t="s">
        <v>20</v>
      </c>
      <c r="M767" s="3">
        <v>12389</v>
      </c>
      <c r="N767" t="s">
        <v>386</v>
      </c>
      <c r="O767">
        <v>45414</v>
      </c>
    </row>
    <row r="768" spans="1:15">
      <c r="A768" s="1">
        <v>45767</v>
      </c>
      <c r="B768" s="1">
        <v>46132</v>
      </c>
      <c r="C768" t="s">
        <v>4834</v>
      </c>
      <c r="D768" t="s">
        <v>1260</v>
      </c>
      <c r="E768" t="s">
        <v>1263</v>
      </c>
      <c r="F768" t="s">
        <v>14</v>
      </c>
      <c r="G768" t="s">
        <v>661</v>
      </c>
      <c r="H768" t="s">
        <v>16</v>
      </c>
      <c r="I768" t="s">
        <v>5620</v>
      </c>
      <c r="J768" t="s">
        <v>165</v>
      </c>
      <c r="K768" t="s">
        <v>166</v>
      </c>
      <c r="L768" t="s">
        <v>89</v>
      </c>
      <c r="M768" s="3">
        <v>38980</v>
      </c>
      <c r="N768" t="s">
        <v>386</v>
      </c>
      <c r="O768">
        <v>45414</v>
      </c>
    </row>
    <row r="769" spans="1:15">
      <c r="A769" s="1">
        <v>45768</v>
      </c>
      <c r="B769" s="1">
        <v>46133</v>
      </c>
      <c r="C769" t="s">
        <v>4835</v>
      </c>
      <c r="D769" t="s">
        <v>1264</v>
      </c>
      <c r="E769" t="s">
        <v>1265</v>
      </c>
      <c r="F769" t="s">
        <v>14</v>
      </c>
      <c r="G769" t="s">
        <v>32</v>
      </c>
      <c r="H769" t="s">
        <v>16</v>
      </c>
      <c r="I769" t="s">
        <v>5619</v>
      </c>
      <c r="J769" t="s">
        <v>174</v>
      </c>
      <c r="K769" t="s">
        <v>175</v>
      </c>
      <c r="L769" t="s">
        <v>20</v>
      </c>
      <c r="M769" s="3">
        <v>10581</v>
      </c>
      <c r="N769" t="s">
        <v>21</v>
      </c>
      <c r="O769">
        <v>11375</v>
      </c>
    </row>
    <row r="770" spans="1:15">
      <c r="A770" s="1">
        <v>45768</v>
      </c>
      <c r="B770" s="1">
        <v>46133</v>
      </c>
      <c r="C770" t="s">
        <v>4835</v>
      </c>
      <c r="D770" t="s">
        <v>1264</v>
      </c>
      <c r="E770" t="s">
        <v>1266</v>
      </c>
      <c r="F770" t="s">
        <v>14</v>
      </c>
      <c r="G770" t="s">
        <v>661</v>
      </c>
      <c r="H770" t="s">
        <v>16</v>
      </c>
      <c r="I770" t="s">
        <v>5619</v>
      </c>
      <c r="J770" t="s">
        <v>174</v>
      </c>
      <c r="K770" t="s">
        <v>175</v>
      </c>
      <c r="L770" t="s">
        <v>29</v>
      </c>
      <c r="M770" s="3">
        <v>37045</v>
      </c>
      <c r="N770" t="s">
        <v>21</v>
      </c>
      <c r="O770">
        <v>11375</v>
      </c>
    </row>
    <row r="771" spans="1:15">
      <c r="A771" s="1">
        <v>45768</v>
      </c>
      <c r="B771" s="1">
        <v>46133</v>
      </c>
      <c r="C771" t="s">
        <v>4835</v>
      </c>
      <c r="D771" t="s">
        <v>1264</v>
      </c>
      <c r="E771" t="s">
        <v>1267</v>
      </c>
      <c r="F771" t="s">
        <v>14</v>
      </c>
      <c r="G771" t="s">
        <v>15</v>
      </c>
      <c r="H771" t="s">
        <v>16</v>
      </c>
      <c r="I771" t="s">
        <v>5619</v>
      </c>
      <c r="J771" t="s">
        <v>174</v>
      </c>
      <c r="K771" t="s">
        <v>175</v>
      </c>
      <c r="L771" t="s">
        <v>20</v>
      </c>
      <c r="M771" s="3">
        <v>9464</v>
      </c>
      <c r="N771" t="s">
        <v>21</v>
      </c>
      <c r="O771">
        <v>11375</v>
      </c>
    </row>
    <row r="772" spans="1:15">
      <c r="A772" s="1">
        <v>45768</v>
      </c>
      <c r="B772" s="1">
        <v>46133</v>
      </c>
      <c r="C772" t="s">
        <v>4836</v>
      </c>
      <c r="D772" t="s">
        <v>1268</v>
      </c>
      <c r="E772" t="s">
        <v>1269</v>
      </c>
      <c r="F772" t="s">
        <v>14</v>
      </c>
      <c r="G772" t="s">
        <v>32</v>
      </c>
      <c r="H772" t="s">
        <v>16</v>
      </c>
      <c r="I772" t="s">
        <v>26</v>
      </c>
      <c r="J772" t="s">
        <v>706</v>
      </c>
      <c r="K772" t="s">
        <v>707</v>
      </c>
      <c r="L772" t="s">
        <v>20</v>
      </c>
      <c r="M772" s="3">
        <v>78815</v>
      </c>
      <c r="N772" t="s">
        <v>51</v>
      </c>
      <c r="O772">
        <v>8854</v>
      </c>
    </row>
    <row r="773" spans="1:15">
      <c r="A773" s="1">
        <v>45768</v>
      </c>
      <c r="B773" s="1">
        <v>46133</v>
      </c>
      <c r="C773" t="s">
        <v>4836</v>
      </c>
      <c r="D773" t="s">
        <v>1268</v>
      </c>
      <c r="E773" t="s">
        <v>1270</v>
      </c>
      <c r="F773" t="s">
        <v>14</v>
      </c>
      <c r="G773" t="s">
        <v>661</v>
      </c>
      <c r="H773" t="s">
        <v>16</v>
      </c>
      <c r="I773" t="s">
        <v>26</v>
      </c>
      <c r="J773" t="s">
        <v>706</v>
      </c>
      <c r="K773" t="s">
        <v>707</v>
      </c>
      <c r="L773" t="s">
        <v>29</v>
      </c>
      <c r="M773" s="3">
        <v>407460</v>
      </c>
      <c r="N773" t="s">
        <v>51</v>
      </c>
      <c r="O773">
        <v>8854</v>
      </c>
    </row>
    <row r="774" spans="1:15">
      <c r="A774" s="1">
        <v>45768</v>
      </c>
      <c r="B774" s="1">
        <v>46133</v>
      </c>
      <c r="C774" t="s">
        <v>4836</v>
      </c>
      <c r="D774" t="s">
        <v>1268</v>
      </c>
      <c r="E774" t="s">
        <v>1271</v>
      </c>
      <c r="F774" t="s">
        <v>14</v>
      </c>
      <c r="G774" t="s">
        <v>34</v>
      </c>
      <c r="H774" t="s">
        <v>16</v>
      </c>
      <c r="I774" t="s">
        <v>26</v>
      </c>
      <c r="J774" t="s">
        <v>706</v>
      </c>
      <c r="K774" t="s">
        <v>707</v>
      </c>
      <c r="L774" t="s">
        <v>20</v>
      </c>
      <c r="M774" s="3">
        <v>106886</v>
      </c>
      <c r="N774" t="s">
        <v>51</v>
      </c>
      <c r="O774">
        <v>8854</v>
      </c>
    </row>
    <row r="775" spans="1:15">
      <c r="A775" s="1">
        <v>45768</v>
      </c>
      <c r="B775" s="1">
        <v>46133</v>
      </c>
      <c r="C775" t="s">
        <v>4836</v>
      </c>
      <c r="D775" t="s">
        <v>1268</v>
      </c>
      <c r="E775" t="s">
        <v>1272</v>
      </c>
      <c r="F775" t="s">
        <v>14</v>
      </c>
      <c r="G775" t="s">
        <v>15</v>
      </c>
      <c r="H775" t="s">
        <v>16</v>
      </c>
      <c r="I775" t="s">
        <v>26</v>
      </c>
      <c r="J775" t="s">
        <v>706</v>
      </c>
      <c r="K775" t="s">
        <v>707</v>
      </c>
      <c r="L775" t="s">
        <v>20</v>
      </c>
      <c r="M775" s="3">
        <v>8822</v>
      </c>
      <c r="N775" t="s">
        <v>51</v>
      </c>
      <c r="O775">
        <v>8854</v>
      </c>
    </row>
    <row r="776" spans="1:15">
      <c r="A776" s="1">
        <v>45768</v>
      </c>
      <c r="B776" s="1">
        <v>46133</v>
      </c>
      <c r="C776" t="s">
        <v>4773</v>
      </c>
      <c r="D776" t="s">
        <v>1001</v>
      </c>
      <c r="E776" t="s">
        <v>1273</v>
      </c>
      <c r="F776" t="s">
        <v>14</v>
      </c>
      <c r="G776" t="s">
        <v>54</v>
      </c>
      <c r="H776" t="s">
        <v>55</v>
      </c>
      <c r="I776" t="s">
        <v>48</v>
      </c>
      <c r="J776" t="s">
        <v>18</v>
      </c>
      <c r="K776" t="s">
        <v>19</v>
      </c>
      <c r="L776" t="s">
        <v>29</v>
      </c>
      <c r="M776" s="3">
        <v>3444</v>
      </c>
      <c r="N776" t="s">
        <v>21</v>
      </c>
      <c r="O776">
        <v>10017</v>
      </c>
    </row>
    <row r="777" spans="1:15">
      <c r="A777" s="1">
        <v>45768</v>
      </c>
      <c r="B777" s="1">
        <v>46133</v>
      </c>
      <c r="C777" t="s">
        <v>4837</v>
      </c>
      <c r="D777" t="s">
        <v>1274</v>
      </c>
      <c r="E777" t="s">
        <v>1275</v>
      </c>
      <c r="F777" t="s">
        <v>39</v>
      </c>
      <c r="G777" t="s">
        <v>54</v>
      </c>
      <c r="H777" t="s">
        <v>55</v>
      </c>
      <c r="I777" t="s">
        <v>26</v>
      </c>
      <c r="J777" t="s">
        <v>570</v>
      </c>
      <c r="K777" t="s">
        <v>571</v>
      </c>
      <c r="L777" t="s">
        <v>23</v>
      </c>
      <c r="M777" s="3">
        <v>19123</v>
      </c>
      <c r="N777" t="s">
        <v>125</v>
      </c>
      <c r="O777">
        <v>95368</v>
      </c>
    </row>
    <row r="778" spans="1:15">
      <c r="A778" s="1">
        <v>45768</v>
      </c>
      <c r="B778" s="1">
        <v>46133</v>
      </c>
      <c r="C778" t="s">
        <v>4838</v>
      </c>
      <c r="D778" t="s">
        <v>1276</v>
      </c>
      <c r="E778" t="s">
        <v>1277</v>
      </c>
      <c r="F778" t="s">
        <v>14</v>
      </c>
      <c r="G778" t="s">
        <v>15</v>
      </c>
      <c r="H778" t="s">
        <v>16</v>
      </c>
      <c r="I778" t="s">
        <v>1179</v>
      </c>
      <c r="J778" t="s">
        <v>1278</v>
      </c>
      <c r="K778" t="s">
        <v>1279</v>
      </c>
      <c r="L778" t="s">
        <v>20</v>
      </c>
      <c r="M778" s="3">
        <v>7374</v>
      </c>
      <c r="N778" t="s">
        <v>21</v>
      </c>
      <c r="O778">
        <v>10990</v>
      </c>
    </row>
    <row r="779" spans="1:15">
      <c r="A779" s="1">
        <v>45768</v>
      </c>
      <c r="B779" s="1">
        <v>46133</v>
      </c>
      <c r="C779" t="s">
        <v>4838</v>
      </c>
      <c r="D779" t="s">
        <v>1276</v>
      </c>
      <c r="E779" t="s">
        <v>1280</v>
      </c>
      <c r="F779" t="s">
        <v>14</v>
      </c>
      <c r="G779" t="s">
        <v>32</v>
      </c>
      <c r="H779" t="s">
        <v>16</v>
      </c>
      <c r="I779" t="s">
        <v>1179</v>
      </c>
      <c r="J779" t="s">
        <v>1278</v>
      </c>
      <c r="K779" t="s">
        <v>1279</v>
      </c>
      <c r="L779" t="s">
        <v>20</v>
      </c>
      <c r="M779" s="3">
        <v>3434</v>
      </c>
      <c r="N779" t="s">
        <v>21</v>
      </c>
      <c r="O779">
        <v>10990</v>
      </c>
    </row>
    <row r="780" spans="1:15">
      <c r="A780" s="1">
        <v>45768</v>
      </c>
      <c r="B780" s="1">
        <v>46133</v>
      </c>
      <c r="C780" t="s">
        <v>4838</v>
      </c>
      <c r="D780" t="s">
        <v>1276</v>
      </c>
      <c r="E780" t="s">
        <v>1281</v>
      </c>
      <c r="F780" t="s">
        <v>14</v>
      </c>
      <c r="G780" t="s">
        <v>661</v>
      </c>
      <c r="H780" t="s">
        <v>16</v>
      </c>
      <c r="I780" t="s">
        <v>1179</v>
      </c>
      <c r="J780" t="s">
        <v>1278</v>
      </c>
      <c r="K780" t="s">
        <v>1279</v>
      </c>
      <c r="L780" t="s">
        <v>23</v>
      </c>
      <c r="M780" s="3">
        <v>17572</v>
      </c>
      <c r="N780" t="s">
        <v>21</v>
      </c>
      <c r="O780">
        <v>10990</v>
      </c>
    </row>
    <row r="781" spans="1:15">
      <c r="A781" s="1">
        <v>45769</v>
      </c>
      <c r="B781" s="1">
        <v>46134</v>
      </c>
      <c r="C781" t="s">
        <v>4839</v>
      </c>
      <c r="D781" t="s">
        <v>1282</v>
      </c>
      <c r="E781" t="s">
        <v>1283</v>
      </c>
      <c r="F781" t="s">
        <v>14</v>
      </c>
      <c r="G781" t="s">
        <v>15</v>
      </c>
      <c r="H781" t="s">
        <v>16</v>
      </c>
      <c r="I781" t="s">
        <v>5620</v>
      </c>
      <c r="J781" t="s">
        <v>375</v>
      </c>
      <c r="K781" t="s">
        <v>376</v>
      </c>
      <c r="L781" t="s">
        <v>20</v>
      </c>
      <c r="M781" s="3">
        <v>1504</v>
      </c>
      <c r="N781" t="s">
        <v>225</v>
      </c>
      <c r="O781">
        <v>76049</v>
      </c>
    </row>
    <row r="782" spans="1:15">
      <c r="A782" s="1">
        <v>45769</v>
      </c>
      <c r="B782" s="1">
        <v>46134</v>
      </c>
      <c r="C782" t="s">
        <v>4839</v>
      </c>
      <c r="D782" t="s">
        <v>1282</v>
      </c>
      <c r="E782" t="s">
        <v>1284</v>
      </c>
      <c r="F782" t="s">
        <v>14</v>
      </c>
      <c r="G782" t="s">
        <v>32</v>
      </c>
      <c r="H782" t="s">
        <v>16</v>
      </c>
      <c r="I782" t="s">
        <v>5620</v>
      </c>
      <c r="J782" t="s">
        <v>375</v>
      </c>
      <c r="K782" t="s">
        <v>376</v>
      </c>
      <c r="L782" t="s">
        <v>148</v>
      </c>
      <c r="M782" s="3">
        <v>4705</v>
      </c>
      <c r="N782" t="s">
        <v>225</v>
      </c>
      <c r="O782">
        <v>76049</v>
      </c>
    </row>
    <row r="783" spans="1:15">
      <c r="A783" s="1">
        <v>45769</v>
      </c>
      <c r="B783" s="1">
        <v>46134</v>
      </c>
      <c r="C783" t="s">
        <v>4839</v>
      </c>
      <c r="D783" t="s">
        <v>1282</v>
      </c>
      <c r="E783" t="s">
        <v>1285</v>
      </c>
      <c r="F783" t="s">
        <v>14</v>
      </c>
      <c r="G783" t="s">
        <v>661</v>
      </c>
      <c r="H783" t="s">
        <v>16</v>
      </c>
      <c r="I783" t="s">
        <v>5620</v>
      </c>
      <c r="J783" t="s">
        <v>375</v>
      </c>
      <c r="K783" t="s">
        <v>376</v>
      </c>
      <c r="L783" t="s">
        <v>23</v>
      </c>
      <c r="M783" s="3">
        <v>18932</v>
      </c>
      <c r="N783" t="s">
        <v>225</v>
      </c>
      <c r="O783">
        <v>76049</v>
      </c>
    </row>
    <row r="784" spans="1:15">
      <c r="A784" s="1">
        <v>45769</v>
      </c>
      <c r="B784" s="1">
        <v>46134</v>
      </c>
      <c r="C784" t="s">
        <v>4840</v>
      </c>
      <c r="D784" t="s">
        <v>1286</v>
      </c>
      <c r="E784" t="s">
        <v>1287</v>
      </c>
      <c r="F784" t="s">
        <v>14</v>
      </c>
      <c r="G784" t="s">
        <v>32</v>
      </c>
      <c r="H784" t="s">
        <v>16</v>
      </c>
      <c r="I784" t="s">
        <v>64</v>
      </c>
      <c r="J784" t="s">
        <v>712</v>
      </c>
      <c r="K784" t="s">
        <v>713</v>
      </c>
      <c r="L784" t="s">
        <v>20</v>
      </c>
      <c r="M784" s="3">
        <v>10310</v>
      </c>
      <c r="N784" t="s">
        <v>125</v>
      </c>
      <c r="O784">
        <v>91352</v>
      </c>
    </row>
    <row r="785" spans="1:15">
      <c r="A785" s="1">
        <v>45769</v>
      </c>
      <c r="B785" s="1">
        <v>46134</v>
      </c>
      <c r="C785" t="s">
        <v>4840</v>
      </c>
      <c r="D785" t="s">
        <v>1286</v>
      </c>
      <c r="E785" t="s">
        <v>1288</v>
      </c>
      <c r="F785" t="s">
        <v>14</v>
      </c>
      <c r="G785" t="s">
        <v>661</v>
      </c>
      <c r="H785" t="s">
        <v>16</v>
      </c>
      <c r="I785" t="s">
        <v>64</v>
      </c>
      <c r="J785" t="s">
        <v>712</v>
      </c>
      <c r="K785" t="s">
        <v>713</v>
      </c>
      <c r="L785" t="s">
        <v>23</v>
      </c>
      <c r="M785" s="3">
        <v>30702</v>
      </c>
      <c r="N785" t="s">
        <v>125</v>
      </c>
      <c r="O785">
        <v>91352</v>
      </c>
    </row>
    <row r="786" spans="1:15">
      <c r="A786" s="1">
        <v>45769</v>
      </c>
      <c r="B786" s="1">
        <v>46134</v>
      </c>
      <c r="C786" t="s">
        <v>4840</v>
      </c>
      <c r="D786" t="s">
        <v>1286</v>
      </c>
      <c r="E786" t="s">
        <v>1289</v>
      </c>
      <c r="F786" t="s">
        <v>14</v>
      </c>
      <c r="G786" t="s">
        <v>15</v>
      </c>
      <c r="H786" t="s">
        <v>16</v>
      </c>
      <c r="I786" t="s">
        <v>64</v>
      </c>
      <c r="J786" t="s">
        <v>712</v>
      </c>
      <c r="K786" t="s">
        <v>713</v>
      </c>
      <c r="L786" t="s">
        <v>20</v>
      </c>
      <c r="M786" s="3">
        <v>2126</v>
      </c>
      <c r="N786" t="s">
        <v>125</v>
      </c>
      <c r="O786">
        <v>91352</v>
      </c>
    </row>
    <row r="787" spans="1:15">
      <c r="A787" s="1">
        <v>45769</v>
      </c>
      <c r="B787" s="1">
        <v>46134</v>
      </c>
      <c r="C787" t="s">
        <v>4841</v>
      </c>
      <c r="D787" t="s">
        <v>1290</v>
      </c>
      <c r="E787" t="s">
        <v>1291</v>
      </c>
      <c r="F787" t="s">
        <v>14</v>
      </c>
      <c r="G787" t="s">
        <v>32</v>
      </c>
      <c r="H787" t="s">
        <v>16</v>
      </c>
      <c r="I787" t="s">
        <v>5620</v>
      </c>
      <c r="J787" t="s">
        <v>375</v>
      </c>
      <c r="K787" t="s">
        <v>376</v>
      </c>
      <c r="L787" t="s">
        <v>148</v>
      </c>
      <c r="M787" s="3">
        <v>3984</v>
      </c>
      <c r="N787" t="s">
        <v>225</v>
      </c>
      <c r="O787">
        <v>76802</v>
      </c>
    </row>
    <row r="788" spans="1:15">
      <c r="A788" s="1">
        <v>45769</v>
      </c>
      <c r="B788" s="1">
        <v>46134</v>
      </c>
      <c r="C788" t="s">
        <v>4841</v>
      </c>
      <c r="D788" t="s">
        <v>1290</v>
      </c>
      <c r="E788" t="s">
        <v>1292</v>
      </c>
      <c r="F788" t="s">
        <v>14</v>
      </c>
      <c r="G788" t="s">
        <v>661</v>
      </c>
      <c r="H788" t="s">
        <v>16</v>
      </c>
      <c r="I788" t="s">
        <v>5620</v>
      </c>
      <c r="J788" t="s">
        <v>375</v>
      </c>
      <c r="K788" t="s">
        <v>376</v>
      </c>
      <c r="L788" t="s">
        <v>23</v>
      </c>
      <c r="M788" s="3">
        <v>12380</v>
      </c>
      <c r="N788" t="s">
        <v>225</v>
      </c>
      <c r="O788">
        <v>76802</v>
      </c>
    </row>
    <row r="789" spans="1:15">
      <c r="A789" s="1">
        <v>45769</v>
      </c>
      <c r="B789" s="1">
        <v>46134</v>
      </c>
      <c r="C789" t="s">
        <v>4841</v>
      </c>
      <c r="D789" t="s">
        <v>1290</v>
      </c>
      <c r="E789" t="s">
        <v>1293</v>
      </c>
      <c r="F789" t="s">
        <v>14</v>
      </c>
      <c r="G789" t="s">
        <v>15</v>
      </c>
      <c r="H789" t="s">
        <v>16</v>
      </c>
      <c r="I789" t="s">
        <v>5620</v>
      </c>
      <c r="J789" t="s">
        <v>375</v>
      </c>
      <c r="K789" t="s">
        <v>376</v>
      </c>
      <c r="L789" t="s">
        <v>29</v>
      </c>
      <c r="M789" s="3">
        <v>1391</v>
      </c>
      <c r="N789" t="s">
        <v>225</v>
      </c>
      <c r="O789">
        <v>76802</v>
      </c>
    </row>
    <row r="790" spans="1:15">
      <c r="A790" s="1">
        <v>45771</v>
      </c>
      <c r="B790" s="1">
        <v>46136</v>
      </c>
      <c r="C790" t="s">
        <v>4842</v>
      </c>
      <c r="D790" t="s">
        <v>1294</v>
      </c>
      <c r="E790" t="s">
        <v>1295</v>
      </c>
      <c r="F790" t="s">
        <v>14</v>
      </c>
      <c r="G790" t="s">
        <v>15</v>
      </c>
      <c r="H790" t="s">
        <v>16</v>
      </c>
      <c r="I790" t="s">
        <v>5620</v>
      </c>
      <c r="J790" t="s">
        <v>165</v>
      </c>
      <c r="K790" t="s">
        <v>166</v>
      </c>
      <c r="L790" t="s">
        <v>20</v>
      </c>
      <c r="M790" s="3">
        <v>1724</v>
      </c>
      <c r="N790" t="s">
        <v>167</v>
      </c>
      <c r="O790">
        <v>30341</v>
      </c>
    </row>
    <row r="791" spans="1:15">
      <c r="A791" s="1">
        <v>45771</v>
      </c>
      <c r="B791" s="1">
        <v>46136</v>
      </c>
      <c r="C791" t="s">
        <v>4842</v>
      </c>
      <c r="D791" t="s">
        <v>1294</v>
      </c>
      <c r="E791" t="s">
        <v>1296</v>
      </c>
      <c r="F791" t="s">
        <v>14</v>
      </c>
      <c r="G791" t="s">
        <v>661</v>
      </c>
      <c r="H791" t="s">
        <v>16</v>
      </c>
      <c r="I791" t="s">
        <v>5620</v>
      </c>
      <c r="J791" t="s">
        <v>165</v>
      </c>
      <c r="K791" t="s">
        <v>166</v>
      </c>
      <c r="L791" t="s">
        <v>89</v>
      </c>
      <c r="M791" s="3">
        <v>40912</v>
      </c>
      <c r="N791" t="s">
        <v>167</v>
      </c>
      <c r="O791">
        <v>30341</v>
      </c>
    </row>
    <row r="792" spans="1:15">
      <c r="A792" s="1">
        <v>45771</v>
      </c>
      <c r="B792" s="1">
        <v>46136</v>
      </c>
      <c r="C792" t="s">
        <v>4843</v>
      </c>
      <c r="D792" t="s">
        <v>1297</v>
      </c>
      <c r="E792" t="s">
        <v>1298</v>
      </c>
      <c r="F792" t="s">
        <v>14</v>
      </c>
      <c r="G792" t="s">
        <v>661</v>
      </c>
      <c r="H792" t="s">
        <v>16</v>
      </c>
      <c r="I792" t="s">
        <v>64</v>
      </c>
      <c r="J792" t="s">
        <v>103</v>
      </c>
      <c r="K792" t="s">
        <v>104</v>
      </c>
      <c r="L792" t="s">
        <v>23</v>
      </c>
      <c r="M792" s="3">
        <v>55309</v>
      </c>
      <c r="N792" t="s">
        <v>105</v>
      </c>
      <c r="O792">
        <v>19122</v>
      </c>
    </row>
    <row r="793" spans="1:15">
      <c r="A793" s="1">
        <v>45771</v>
      </c>
      <c r="B793" s="1">
        <v>46136</v>
      </c>
      <c r="C793" t="s">
        <v>4843</v>
      </c>
      <c r="D793" t="s">
        <v>1297</v>
      </c>
      <c r="E793" t="s">
        <v>1299</v>
      </c>
      <c r="F793" t="s">
        <v>14</v>
      </c>
      <c r="G793" t="s">
        <v>15</v>
      </c>
      <c r="H793" t="s">
        <v>16</v>
      </c>
      <c r="I793" t="s">
        <v>64</v>
      </c>
      <c r="J793" t="s">
        <v>103</v>
      </c>
      <c r="K793" t="s">
        <v>104</v>
      </c>
      <c r="L793" t="s">
        <v>20</v>
      </c>
      <c r="M793" s="3">
        <v>3012</v>
      </c>
      <c r="N793" t="s">
        <v>105</v>
      </c>
      <c r="O793">
        <v>19122</v>
      </c>
    </row>
    <row r="794" spans="1:15">
      <c r="A794" s="1">
        <v>45771</v>
      </c>
      <c r="B794" s="1">
        <v>46136</v>
      </c>
      <c r="C794" t="s">
        <v>4843</v>
      </c>
      <c r="D794" t="s">
        <v>1297</v>
      </c>
      <c r="E794" t="s">
        <v>1300</v>
      </c>
      <c r="F794" t="s">
        <v>14</v>
      </c>
      <c r="G794" t="s">
        <v>32</v>
      </c>
      <c r="H794" t="s">
        <v>16</v>
      </c>
      <c r="I794" t="s">
        <v>64</v>
      </c>
      <c r="J794" t="s">
        <v>103</v>
      </c>
      <c r="K794" t="s">
        <v>104</v>
      </c>
      <c r="L794" t="s">
        <v>20</v>
      </c>
      <c r="M794" s="3">
        <v>8809</v>
      </c>
      <c r="N794" t="s">
        <v>105</v>
      </c>
      <c r="O794">
        <v>19122</v>
      </c>
    </row>
    <row r="795" spans="1:15">
      <c r="A795" s="1">
        <v>45771</v>
      </c>
      <c r="B795" s="1">
        <v>46136</v>
      </c>
      <c r="C795" t="s">
        <v>4844</v>
      </c>
      <c r="D795" t="s">
        <v>1301</v>
      </c>
      <c r="E795" t="s">
        <v>1302</v>
      </c>
      <c r="F795" t="s">
        <v>39</v>
      </c>
      <c r="G795" t="s">
        <v>661</v>
      </c>
      <c r="H795" t="s">
        <v>16</v>
      </c>
      <c r="I795" t="s">
        <v>5620</v>
      </c>
      <c r="J795" t="s">
        <v>375</v>
      </c>
      <c r="K795" t="s">
        <v>376</v>
      </c>
      <c r="L795" t="s">
        <v>23</v>
      </c>
      <c r="M795" s="3">
        <v>15262</v>
      </c>
      <c r="N795" t="s">
        <v>225</v>
      </c>
      <c r="O795">
        <v>75247</v>
      </c>
    </row>
    <row r="796" spans="1:15">
      <c r="A796" s="1">
        <v>45771</v>
      </c>
      <c r="B796" s="1">
        <v>46136</v>
      </c>
      <c r="C796" t="s">
        <v>4844</v>
      </c>
      <c r="D796" t="s">
        <v>1301</v>
      </c>
      <c r="E796" t="s">
        <v>1303</v>
      </c>
      <c r="F796" t="s">
        <v>39</v>
      </c>
      <c r="G796" t="s">
        <v>32</v>
      </c>
      <c r="H796" t="s">
        <v>16</v>
      </c>
      <c r="I796" t="s">
        <v>5620</v>
      </c>
      <c r="J796" t="s">
        <v>375</v>
      </c>
      <c r="K796" t="s">
        <v>376</v>
      </c>
      <c r="L796" t="s">
        <v>148</v>
      </c>
      <c r="M796" s="3">
        <v>17077</v>
      </c>
      <c r="N796" t="s">
        <v>225</v>
      </c>
      <c r="O796">
        <v>75247</v>
      </c>
    </row>
    <row r="797" spans="1:15">
      <c r="A797" s="1">
        <v>45771</v>
      </c>
      <c r="B797" s="1">
        <v>46136</v>
      </c>
      <c r="C797" t="s">
        <v>4844</v>
      </c>
      <c r="D797" t="s">
        <v>1301</v>
      </c>
      <c r="E797" t="s">
        <v>1304</v>
      </c>
      <c r="F797" t="s">
        <v>39</v>
      </c>
      <c r="G797" t="s">
        <v>15</v>
      </c>
      <c r="H797" t="s">
        <v>16</v>
      </c>
      <c r="I797" t="s">
        <v>5620</v>
      </c>
      <c r="J797" t="s">
        <v>375</v>
      </c>
      <c r="K797" t="s">
        <v>376</v>
      </c>
      <c r="L797" t="s">
        <v>584</v>
      </c>
      <c r="M797" s="3">
        <v>1253</v>
      </c>
      <c r="N797" t="s">
        <v>225</v>
      </c>
      <c r="O797">
        <v>75247</v>
      </c>
    </row>
    <row r="798" spans="1:15">
      <c r="A798" s="1">
        <v>45771</v>
      </c>
      <c r="B798" s="1">
        <v>46136</v>
      </c>
      <c r="C798" t="s">
        <v>4845</v>
      </c>
      <c r="D798" t="s">
        <v>1305</v>
      </c>
      <c r="E798" t="s">
        <v>1306</v>
      </c>
      <c r="F798" t="s">
        <v>14</v>
      </c>
      <c r="G798" t="s">
        <v>661</v>
      </c>
      <c r="H798" t="s">
        <v>16</v>
      </c>
      <c r="I798" t="s">
        <v>48</v>
      </c>
      <c r="J798" t="s">
        <v>18</v>
      </c>
      <c r="K798" t="s">
        <v>19</v>
      </c>
      <c r="L798" t="s">
        <v>89</v>
      </c>
      <c r="M798" s="3">
        <v>86046</v>
      </c>
      <c r="N798" t="s">
        <v>21</v>
      </c>
      <c r="O798">
        <v>11590</v>
      </c>
    </row>
    <row r="799" spans="1:15">
      <c r="A799" s="1">
        <v>45771</v>
      </c>
      <c r="B799" s="1">
        <v>46136</v>
      </c>
      <c r="C799" t="s">
        <v>4845</v>
      </c>
      <c r="D799" t="s">
        <v>1305</v>
      </c>
      <c r="E799" t="s">
        <v>1307</v>
      </c>
      <c r="F799" t="s">
        <v>14</v>
      </c>
      <c r="G799" t="s">
        <v>15</v>
      </c>
      <c r="H799" t="s">
        <v>16</v>
      </c>
      <c r="I799" t="s">
        <v>48</v>
      </c>
      <c r="J799" t="s">
        <v>18</v>
      </c>
      <c r="K799" t="s">
        <v>19</v>
      </c>
      <c r="L799" t="s">
        <v>20</v>
      </c>
      <c r="M799" s="3">
        <v>6447</v>
      </c>
      <c r="N799" t="s">
        <v>21</v>
      </c>
      <c r="O799">
        <v>11590</v>
      </c>
    </row>
    <row r="800" spans="1:15">
      <c r="A800" s="1">
        <v>45772</v>
      </c>
      <c r="B800" s="1">
        <v>46137</v>
      </c>
      <c r="C800" t="s">
        <v>4846</v>
      </c>
      <c r="D800" t="s">
        <v>1308</v>
      </c>
      <c r="E800" t="s">
        <v>1309</v>
      </c>
      <c r="F800" t="s">
        <v>14</v>
      </c>
      <c r="G800" t="s">
        <v>54</v>
      </c>
      <c r="H800" t="s">
        <v>55</v>
      </c>
      <c r="I800" t="s">
        <v>5620</v>
      </c>
      <c r="J800" t="s">
        <v>49</v>
      </c>
      <c r="K800" t="s">
        <v>50</v>
      </c>
      <c r="L800" t="s">
        <v>29</v>
      </c>
      <c r="M800" s="3">
        <v>15125</v>
      </c>
      <c r="N800" t="s">
        <v>51</v>
      </c>
      <c r="O800">
        <v>8840</v>
      </c>
    </row>
    <row r="801" spans="1:15">
      <c r="A801" s="1">
        <v>45772</v>
      </c>
      <c r="B801" s="1">
        <v>46137</v>
      </c>
      <c r="C801" t="s">
        <v>4847</v>
      </c>
      <c r="D801" t="s">
        <v>1310</v>
      </c>
      <c r="E801" t="s">
        <v>1311</v>
      </c>
      <c r="F801" t="s">
        <v>14</v>
      </c>
      <c r="G801" t="s">
        <v>54</v>
      </c>
      <c r="H801" t="s">
        <v>55</v>
      </c>
      <c r="I801" t="s">
        <v>5620</v>
      </c>
      <c r="J801" t="s">
        <v>165</v>
      </c>
      <c r="K801" t="s">
        <v>166</v>
      </c>
      <c r="L801" t="s">
        <v>89</v>
      </c>
      <c r="M801" s="3">
        <v>28255</v>
      </c>
      <c r="N801" t="s">
        <v>310</v>
      </c>
      <c r="O801">
        <v>23219</v>
      </c>
    </row>
    <row r="802" spans="1:15">
      <c r="A802" s="1">
        <v>45772</v>
      </c>
      <c r="B802" s="1">
        <v>46137</v>
      </c>
      <c r="C802" t="s">
        <v>4848</v>
      </c>
      <c r="D802" t="s">
        <v>1312</v>
      </c>
      <c r="E802" t="s">
        <v>1313</v>
      </c>
      <c r="F802" t="s">
        <v>14</v>
      </c>
      <c r="G802" t="s">
        <v>32</v>
      </c>
      <c r="H802" t="s">
        <v>16</v>
      </c>
      <c r="I802" t="s">
        <v>5620</v>
      </c>
      <c r="J802" t="s">
        <v>78</v>
      </c>
      <c r="K802" t="s">
        <v>79</v>
      </c>
      <c r="L802" t="s">
        <v>148</v>
      </c>
      <c r="M802" s="3">
        <v>16976</v>
      </c>
      <c r="N802" t="s">
        <v>249</v>
      </c>
      <c r="O802">
        <v>48912</v>
      </c>
    </row>
    <row r="803" spans="1:15">
      <c r="A803" s="1">
        <v>45772</v>
      </c>
      <c r="B803" s="1">
        <v>46137</v>
      </c>
      <c r="C803" t="s">
        <v>4848</v>
      </c>
      <c r="D803" t="s">
        <v>1312</v>
      </c>
      <c r="E803" t="s">
        <v>1314</v>
      </c>
      <c r="F803" t="s">
        <v>14</v>
      </c>
      <c r="G803" t="s">
        <v>15</v>
      </c>
      <c r="H803" t="s">
        <v>16</v>
      </c>
      <c r="I803" t="s">
        <v>5620</v>
      </c>
      <c r="J803" t="s">
        <v>78</v>
      </c>
      <c r="K803" t="s">
        <v>79</v>
      </c>
      <c r="L803" t="s">
        <v>20</v>
      </c>
      <c r="M803" s="3">
        <v>1474</v>
      </c>
      <c r="N803" t="s">
        <v>249</v>
      </c>
      <c r="O803">
        <v>48912</v>
      </c>
    </row>
    <row r="804" spans="1:15">
      <c r="A804" s="1">
        <v>45772</v>
      </c>
      <c r="B804" s="1">
        <v>46137</v>
      </c>
      <c r="C804" t="s">
        <v>4848</v>
      </c>
      <c r="D804" t="s">
        <v>1312</v>
      </c>
      <c r="E804" t="s">
        <v>1315</v>
      </c>
      <c r="F804" t="s">
        <v>14</v>
      </c>
      <c r="G804" t="s">
        <v>661</v>
      </c>
      <c r="H804" t="s">
        <v>16</v>
      </c>
      <c r="I804" t="s">
        <v>5620</v>
      </c>
      <c r="J804" t="s">
        <v>78</v>
      </c>
      <c r="K804" t="s">
        <v>79</v>
      </c>
      <c r="L804" t="s">
        <v>23</v>
      </c>
      <c r="M804" s="3">
        <v>40847</v>
      </c>
      <c r="N804" t="s">
        <v>249</v>
      </c>
      <c r="O804">
        <v>48912</v>
      </c>
    </row>
    <row r="805" spans="1:15">
      <c r="A805" s="1">
        <v>45772</v>
      </c>
      <c r="B805" s="1">
        <v>46137</v>
      </c>
      <c r="C805" t="s">
        <v>4849</v>
      </c>
      <c r="D805" t="s">
        <v>1316</v>
      </c>
      <c r="E805" t="s">
        <v>1317</v>
      </c>
      <c r="F805" t="s">
        <v>14</v>
      </c>
      <c r="G805" t="s">
        <v>661</v>
      </c>
      <c r="H805" t="s">
        <v>16</v>
      </c>
      <c r="I805" t="s">
        <v>26</v>
      </c>
      <c r="J805" t="s">
        <v>396</v>
      </c>
      <c r="K805" t="s">
        <v>397</v>
      </c>
      <c r="L805" t="s">
        <v>23</v>
      </c>
      <c r="M805" s="3">
        <v>37655</v>
      </c>
      <c r="N805" t="s">
        <v>98</v>
      </c>
      <c r="O805">
        <v>98226</v>
      </c>
    </row>
    <row r="806" spans="1:15">
      <c r="A806" s="1">
        <v>45772</v>
      </c>
      <c r="B806" s="1">
        <v>46137</v>
      </c>
      <c r="C806" t="s">
        <v>4849</v>
      </c>
      <c r="D806" t="s">
        <v>1316</v>
      </c>
      <c r="E806" t="s">
        <v>1318</v>
      </c>
      <c r="F806" t="s">
        <v>14</v>
      </c>
      <c r="G806" t="s">
        <v>54</v>
      </c>
      <c r="H806" t="s">
        <v>55</v>
      </c>
      <c r="I806" t="s">
        <v>26</v>
      </c>
      <c r="J806" t="s">
        <v>396</v>
      </c>
      <c r="K806" t="s">
        <v>397</v>
      </c>
      <c r="L806" t="s">
        <v>29</v>
      </c>
      <c r="M806" s="3">
        <v>2924</v>
      </c>
      <c r="N806" t="s">
        <v>98</v>
      </c>
      <c r="O806">
        <v>98226</v>
      </c>
    </row>
    <row r="807" spans="1:15">
      <c r="A807" s="1">
        <v>45772</v>
      </c>
      <c r="B807" s="1">
        <v>46137</v>
      </c>
      <c r="C807" t="s">
        <v>4849</v>
      </c>
      <c r="D807" t="s">
        <v>1316</v>
      </c>
      <c r="E807" t="s">
        <v>1319</v>
      </c>
      <c r="F807" t="s">
        <v>14</v>
      </c>
      <c r="G807" t="s">
        <v>15</v>
      </c>
      <c r="H807" t="s">
        <v>16</v>
      </c>
      <c r="I807" t="s">
        <v>26</v>
      </c>
      <c r="J807" t="s">
        <v>396</v>
      </c>
      <c r="K807" t="s">
        <v>397</v>
      </c>
      <c r="L807" t="s">
        <v>20</v>
      </c>
      <c r="M807" s="3">
        <v>1836</v>
      </c>
      <c r="N807" t="s">
        <v>98</v>
      </c>
      <c r="O807">
        <v>98226</v>
      </c>
    </row>
    <row r="808" spans="1:15">
      <c r="A808" s="1">
        <v>45772</v>
      </c>
      <c r="B808" s="1">
        <v>46137</v>
      </c>
      <c r="C808" t="s">
        <v>4849</v>
      </c>
      <c r="D808" t="s">
        <v>1316</v>
      </c>
      <c r="E808" t="s">
        <v>1320</v>
      </c>
      <c r="F808" t="s">
        <v>14</v>
      </c>
      <c r="G808" t="s">
        <v>32</v>
      </c>
      <c r="H808" t="s">
        <v>16</v>
      </c>
      <c r="I808" t="s">
        <v>26</v>
      </c>
      <c r="J808" t="s">
        <v>396</v>
      </c>
      <c r="K808" t="s">
        <v>397</v>
      </c>
      <c r="L808" t="s">
        <v>20</v>
      </c>
      <c r="M808" s="3">
        <v>16837</v>
      </c>
      <c r="N808" t="s">
        <v>98</v>
      </c>
      <c r="O808">
        <v>98226</v>
      </c>
    </row>
    <row r="809" spans="1:15">
      <c r="A809" s="1">
        <v>45772</v>
      </c>
      <c r="B809" s="1">
        <v>46137</v>
      </c>
      <c r="C809" t="s">
        <v>4850</v>
      </c>
      <c r="D809" t="s">
        <v>1321</v>
      </c>
      <c r="E809" t="s">
        <v>1322</v>
      </c>
      <c r="F809" t="s">
        <v>14</v>
      </c>
      <c r="G809" t="s">
        <v>54</v>
      </c>
      <c r="H809" t="s">
        <v>55</v>
      </c>
      <c r="I809" t="s">
        <v>5657</v>
      </c>
      <c r="J809" t="s">
        <v>1323</v>
      </c>
      <c r="K809" t="s">
        <v>1324</v>
      </c>
      <c r="L809" t="s">
        <v>29</v>
      </c>
      <c r="M809" s="3">
        <v>25818</v>
      </c>
      <c r="N809" t="s">
        <v>1325</v>
      </c>
      <c r="O809">
        <v>5404</v>
      </c>
    </row>
    <row r="810" spans="1:15">
      <c r="A810" s="1">
        <v>45773</v>
      </c>
      <c r="B810" s="1">
        <v>46138</v>
      </c>
      <c r="C810" t="s">
        <v>4851</v>
      </c>
      <c r="D810" t="s">
        <v>1326</v>
      </c>
      <c r="E810" t="s">
        <v>1327</v>
      </c>
      <c r="F810" t="s">
        <v>14</v>
      </c>
      <c r="G810" t="s">
        <v>54</v>
      </c>
      <c r="H810" t="s">
        <v>55</v>
      </c>
      <c r="I810" t="s">
        <v>64</v>
      </c>
      <c r="J810" t="s">
        <v>1328</v>
      </c>
      <c r="K810" t="s">
        <v>1329</v>
      </c>
      <c r="L810" t="s">
        <v>23</v>
      </c>
      <c r="M810" s="3">
        <v>14396</v>
      </c>
      <c r="N810" t="s">
        <v>125</v>
      </c>
      <c r="O810">
        <v>92543</v>
      </c>
    </row>
    <row r="811" spans="1:15">
      <c r="A811" s="1">
        <v>45773</v>
      </c>
      <c r="B811" s="1">
        <v>46138</v>
      </c>
      <c r="C811" t="s">
        <v>4852</v>
      </c>
      <c r="D811" t="s">
        <v>1330</v>
      </c>
      <c r="E811" t="s">
        <v>1331</v>
      </c>
      <c r="F811" t="s">
        <v>14</v>
      </c>
      <c r="G811" t="s">
        <v>661</v>
      </c>
      <c r="H811" t="s">
        <v>16</v>
      </c>
      <c r="I811" t="s">
        <v>5620</v>
      </c>
      <c r="J811" t="s">
        <v>270</v>
      </c>
      <c r="K811" t="s">
        <v>271</v>
      </c>
      <c r="L811" t="s">
        <v>29</v>
      </c>
      <c r="M811" s="3">
        <v>12186</v>
      </c>
      <c r="N811" t="s">
        <v>1332</v>
      </c>
      <c r="O811">
        <v>52802</v>
      </c>
    </row>
    <row r="812" spans="1:15">
      <c r="A812" s="1">
        <v>45773</v>
      </c>
      <c r="B812" s="1">
        <v>46138</v>
      </c>
      <c r="C812" t="s">
        <v>4852</v>
      </c>
      <c r="D812" t="s">
        <v>1330</v>
      </c>
      <c r="E812" t="s">
        <v>1333</v>
      </c>
      <c r="F812" t="s">
        <v>14</v>
      </c>
      <c r="G812" t="s">
        <v>32</v>
      </c>
      <c r="H812" t="s">
        <v>16</v>
      </c>
      <c r="I812" t="s">
        <v>5620</v>
      </c>
      <c r="J812" t="s">
        <v>270</v>
      </c>
      <c r="K812" t="s">
        <v>271</v>
      </c>
      <c r="L812" t="s">
        <v>20</v>
      </c>
      <c r="M812" s="3">
        <v>3334</v>
      </c>
      <c r="N812" t="s">
        <v>1332</v>
      </c>
      <c r="O812">
        <v>52802</v>
      </c>
    </row>
    <row r="813" spans="1:15">
      <c r="A813" s="1">
        <v>45773</v>
      </c>
      <c r="B813" s="1">
        <v>46138</v>
      </c>
      <c r="C813" t="s">
        <v>4852</v>
      </c>
      <c r="D813" t="s">
        <v>1330</v>
      </c>
      <c r="E813" t="s">
        <v>1334</v>
      </c>
      <c r="F813" t="s">
        <v>14</v>
      </c>
      <c r="G813" t="s">
        <v>15</v>
      </c>
      <c r="H813" t="s">
        <v>16</v>
      </c>
      <c r="I813" t="s">
        <v>5620</v>
      </c>
      <c r="J813" t="s">
        <v>270</v>
      </c>
      <c r="K813" t="s">
        <v>271</v>
      </c>
      <c r="L813" t="s">
        <v>20</v>
      </c>
      <c r="M813" s="3">
        <v>1529</v>
      </c>
      <c r="N813" t="s">
        <v>1332</v>
      </c>
      <c r="O813">
        <v>52802</v>
      </c>
    </row>
    <row r="814" spans="1:15">
      <c r="A814" s="1">
        <v>45773</v>
      </c>
      <c r="B814" s="1">
        <v>46138</v>
      </c>
      <c r="C814" t="s">
        <v>4853</v>
      </c>
      <c r="D814" t="s">
        <v>1335</v>
      </c>
      <c r="E814" t="s">
        <v>1336</v>
      </c>
      <c r="F814" t="s">
        <v>14</v>
      </c>
      <c r="G814" t="s">
        <v>15</v>
      </c>
      <c r="H814" t="s">
        <v>16</v>
      </c>
      <c r="I814" t="s">
        <v>140</v>
      </c>
      <c r="J814" t="s">
        <v>174</v>
      </c>
      <c r="K814" t="s">
        <v>175</v>
      </c>
      <c r="L814" t="s">
        <v>584</v>
      </c>
      <c r="M814" s="3">
        <v>13028</v>
      </c>
      <c r="N814" t="s">
        <v>51</v>
      </c>
      <c r="O814">
        <v>7111</v>
      </c>
    </row>
    <row r="815" spans="1:15">
      <c r="A815" s="1">
        <v>45773</v>
      </c>
      <c r="B815" s="1">
        <v>46138</v>
      </c>
      <c r="C815" t="s">
        <v>4853</v>
      </c>
      <c r="D815" t="s">
        <v>1335</v>
      </c>
      <c r="E815" t="s">
        <v>1337</v>
      </c>
      <c r="F815" t="s">
        <v>14</v>
      </c>
      <c r="G815" t="s">
        <v>661</v>
      </c>
      <c r="H815" t="s">
        <v>16</v>
      </c>
      <c r="I815" t="s">
        <v>140</v>
      </c>
      <c r="J815" t="s">
        <v>174</v>
      </c>
      <c r="K815" t="s">
        <v>175</v>
      </c>
      <c r="L815" t="s">
        <v>29</v>
      </c>
      <c r="M815" s="3">
        <v>229511</v>
      </c>
      <c r="N815" t="s">
        <v>51</v>
      </c>
      <c r="O815">
        <v>7111</v>
      </c>
    </row>
    <row r="816" spans="1:15">
      <c r="A816" s="1">
        <v>45773</v>
      </c>
      <c r="B816" s="1">
        <v>46138</v>
      </c>
      <c r="C816" t="s">
        <v>4853</v>
      </c>
      <c r="D816" t="s">
        <v>1335</v>
      </c>
      <c r="E816" t="s">
        <v>1338</v>
      </c>
      <c r="F816" t="s">
        <v>39</v>
      </c>
      <c r="G816" t="s">
        <v>32</v>
      </c>
      <c r="H816" t="s">
        <v>16</v>
      </c>
      <c r="I816" t="s">
        <v>140</v>
      </c>
      <c r="J816" t="s">
        <v>174</v>
      </c>
      <c r="K816" t="s">
        <v>175</v>
      </c>
      <c r="L816" t="s">
        <v>20</v>
      </c>
      <c r="M816" s="3">
        <v>24041</v>
      </c>
      <c r="N816" t="s">
        <v>51</v>
      </c>
      <c r="O816">
        <v>7111</v>
      </c>
    </row>
    <row r="817" spans="1:15">
      <c r="A817" s="1">
        <v>45775</v>
      </c>
      <c r="B817" s="1">
        <v>46140</v>
      </c>
      <c r="C817" t="s">
        <v>4854</v>
      </c>
      <c r="D817" t="s">
        <v>1339</v>
      </c>
      <c r="E817" t="s">
        <v>1340</v>
      </c>
      <c r="F817" t="s">
        <v>14</v>
      </c>
      <c r="G817" t="s">
        <v>15</v>
      </c>
      <c r="H817" t="s">
        <v>16</v>
      </c>
      <c r="I817" t="s">
        <v>48</v>
      </c>
      <c r="J817" t="s">
        <v>18</v>
      </c>
      <c r="K817" t="s">
        <v>19</v>
      </c>
      <c r="L817" t="s">
        <v>20</v>
      </c>
      <c r="M817" s="3">
        <v>2954</v>
      </c>
      <c r="N817" t="s">
        <v>21</v>
      </c>
      <c r="O817">
        <v>10528</v>
      </c>
    </row>
    <row r="818" spans="1:15">
      <c r="A818" s="1">
        <v>45775</v>
      </c>
      <c r="B818" s="1">
        <v>46140</v>
      </c>
      <c r="C818" t="s">
        <v>4854</v>
      </c>
      <c r="D818" t="s">
        <v>1339</v>
      </c>
      <c r="E818" t="s">
        <v>1341</v>
      </c>
      <c r="F818" t="s">
        <v>14</v>
      </c>
      <c r="G818" t="s">
        <v>661</v>
      </c>
      <c r="H818" t="s">
        <v>16</v>
      </c>
      <c r="I818" t="s">
        <v>48</v>
      </c>
      <c r="J818" t="s">
        <v>18</v>
      </c>
      <c r="K818" t="s">
        <v>19</v>
      </c>
      <c r="L818" t="s">
        <v>29</v>
      </c>
      <c r="M818" s="3">
        <v>23012</v>
      </c>
      <c r="N818" t="s">
        <v>21</v>
      </c>
      <c r="O818">
        <v>10528</v>
      </c>
    </row>
    <row r="819" spans="1:15">
      <c r="A819" s="1">
        <v>45775</v>
      </c>
      <c r="B819" s="1">
        <v>46140</v>
      </c>
      <c r="C819" t="s">
        <v>4855</v>
      </c>
      <c r="D819" t="s">
        <v>1342</v>
      </c>
      <c r="E819" t="s">
        <v>1343</v>
      </c>
      <c r="F819" t="s">
        <v>14</v>
      </c>
      <c r="G819" t="s">
        <v>54</v>
      </c>
      <c r="H819" t="s">
        <v>55</v>
      </c>
      <c r="I819" t="s">
        <v>5657</v>
      </c>
      <c r="J819" t="s">
        <v>570</v>
      </c>
      <c r="K819" t="s">
        <v>571</v>
      </c>
      <c r="L819" t="s">
        <v>23</v>
      </c>
      <c r="M819" s="3">
        <v>31593</v>
      </c>
      <c r="N819" t="s">
        <v>125</v>
      </c>
      <c r="O819">
        <v>94803</v>
      </c>
    </row>
    <row r="820" spans="1:15">
      <c r="A820" s="1">
        <v>45775</v>
      </c>
      <c r="B820" s="1">
        <v>46140</v>
      </c>
      <c r="C820" t="s">
        <v>4856</v>
      </c>
      <c r="D820" t="s">
        <v>1344</v>
      </c>
      <c r="E820" t="s">
        <v>1345</v>
      </c>
      <c r="F820" t="s">
        <v>39</v>
      </c>
      <c r="G820" t="s">
        <v>54</v>
      </c>
      <c r="H820" t="s">
        <v>55</v>
      </c>
      <c r="I820" t="s">
        <v>5620</v>
      </c>
      <c r="J820" t="s">
        <v>165</v>
      </c>
      <c r="K820" t="s">
        <v>166</v>
      </c>
      <c r="L820" t="s">
        <v>29</v>
      </c>
      <c r="M820" s="3">
        <v>19992</v>
      </c>
      <c r="N820" t="s">
        <v>1346</v>
      </c>
      <c r="O820">
        <v>55303</v>
      </c>
    </row>
    <row r="821" spans="1:15">
      <c r="A821" s="1">
        <v>45776</v>
      </c>
      <c r="B821" s="1">
        <v>46141</v>
      </c>
      <c r="C821" t="s">
        <v>4857</v>
      </c>
      <c r="D821" t="s">
        <v>1347</v>
      </c>
      <c r="E821" t="s">
        <v>1348</v>
      </c>
      <c r="F821" t="s">
        <v>39</v>
      </c>
      <c r="G821" t="s">
        <v>15</v>
      </c>
      <c r="H821" t="s">
        <v>16</v>
      </c>
      <c r="I821" t="s">
        <v>5657</v>
      </c>
      <c r="J821" t="s">
        <v>570</v>
      </c>
      <c r="K821" t="s">
        <v>571</v>
      </c>
      <c r="L821" t="s">
        <v>20</v>
      </c>
      <c r="M821" s="3">
        <v>1720</v>
      </c>
      <c r="N821" t="s">
        <v>43</v>
      </c>
      <c r="O821">
        <v>33311</v>
      </c>
    </row>
    <row r="822" spans="1:15">
      <c r="A822" s="1">
        <v>45776</v>
      </c>
      <c r="B822" s="1">
        <v>46141</v>
      </c>
      <c r="C822" t="s">
        <v>4857</v>
      </c>
      <c r="D822" t="s">
        <v>1347</v>
      </c>
      <c r="E822" t="s">
        <v>1349</v>
      </c>
      <c r="F822" t="s">
        <v>39</v>
      </c>
      <c r="G822" t="s">
        <v>32</v>
      </c>
      <c r="H822" t="s">
        <v>16</v>
      </c>
      <c r="I822" t="s">
        <v>5657</v>
      </c>
      <c r="J822" t="s">
        <v>570</v>
      </c>
      <c r="K822" t="s">
        <v>571</v>
      </c>
      <c r="L822" t="s">
        <v>20</v>
      </c>
      <c r="M822" s="3">
        <v>14011</v>
      </c>
      <c r="N822" t="s">
        <v>43</v>
      </c>
      <c r="O822">
        <v>33311</v>
      </c>
    </row>
    <row r="823" spans="1:15">
      <c r="A823" s="1">
        <v>45776</v>
      </c>
      <c r="B823" s="1">
        <v>46141</v>
      </c>
      <c r="C823" t="s">
        <v>4857</v>
      </c>
      <c r="D823" t="s">
        <v>1347</v>
      </c>
      <c r="E823" t="s">
        <v>1350</v>
      </c>
      <c r="F823" t="s">
        <v>39</v>
      </c>
      <c r="G823" t="s">
        <v>661</v>
      </c>
      <c r="H823" t="s">
        <v>16</v>
      </c>
      <c r="I823" t="s">
        <v>5657</v>
      </c>
      <c r="J823" t="s">
        <v>570</v>
      </c>
      <c r="K823" t="s">
        <v>571</v>
      </c>
      <c r="L823" t="s">
        <v>23</v>
      </c>
      <c r="M823" s="3">
        <v>30501</v>
      </c>
      <c r="N823" t="s">
        <v>43</v>
      </c>
      <c r="O823">
        <v>33311</v>
      </c>
    </row>
    <row r="824" spans="1:15">
      <c r="A824" s="1">
        <v>45776</v>
      </c>
      <c r="B824" s="1">
        <v>46141</v>
      </c>
      <c r="C824" t="s">
        <v>4858</v>
      </c>
      <c r="D824" t="s">
        <v>1351</v>
      </c>
      <c r="E824" t="s">
        <v>1352</v>
      </c>
      <c r="F824" t="s">
        <v>39</v>
      </c>
      <c r="G824" t="s">
        <v>15</v>
      </c>
      <c r="H824" t="s">
        <v>16</v>
      </c>
      <c r="I824" t="s">
        <v>26</v>
      </c>
      <c r="J824" t="s">
        <v>71</v>
      </c>
      <c r="K824" t="s">
        <v>72</v>
      </c>
      <c r="L824" t="s">
        <v>20</v>
      </c>
      <c r="M824" s="3">
        <v>1834</v>
      </c>
      <c r="N824" t="s">
        <v>190</v>
      </c>
      <c r="O824">
        <v>27896</v>
      </c>
    </row>
    <row r="825" spans="1:15">
      <c r="A825" s="1">
        <v>45776</v>
      </c>
      <c r="B825" s="1">
        <v>46141</v>
      </c>
      <c r="C825" t="s">
        <v>4858</v>
      </c>
      <c r="D825" t="s">
        <v>1351</v>
      </c>
      <c r="E825" t="s">
        <v>1353</v>
      </c>
      <c r="F825" t="s">
        <v>39</v>
      </c>
      <c r="G825" t="s">
        <v>661</v>
      </c>
      <c r="H825" t="s">
        <v>16</v>
      </c>
      <c r="I825" t="s">
        <v>26</v>
      </c>
      <c r="J825" t="s">
        <v>71</v>
      </c>
      <c r="K825" t="s">
        <v>72</v>
      </c>
      <c r="L825" t="s">
        <v>23</v>
      </c>
      <c r="M825" s="3">
        <v>34548</v>
      </c>
      <c r="N825" t="s">
        <v>190</v>
      </c>
      <c r="O825">
        <v>27896</v>
      </c>
    </row>
    <row r="826" spans="1:15">
      <c r="A826" s="1">
        <v>45776</v>
      </c>
      <c r="B826" s="1">
        <v>46141</v>
      </c>
      <c r="C826" t="s">
        <v>4858</v>
      </c>
      <c r="D826" t="s">
        <v>1351</v>
      </c>
      <c r="E826" t="s">
        <v>1354</v>
      </c>
      <c r="F826" t="s">
        <v>39</v>
      </c>
      <c r="G826" t="s">
        <v>32</v>
      </c>
      <c r="H826" t="s">
        <v>16</v>
      </c>
      <c r="I826" t="s">
        <v>26</v>
      </c>
      <c r="J826" t="s">
        <v>71</v>
      </c>
      <c r="K826" t="s">
        <v>72</v>
      </c>
      <c r="L826" t="s">
        <v>20</v>
      </c>
      <c r="M826" s="3">
        <v>11003</v>
      </c>
      <c r="N826" t="s">
        <v>190</v>
      </c>
      <c r="O826">
        <v>27896</v>
      </c>
    </row>
    <row r="827" spans="1:15">
      <c r="A827" s="1">
        <v>45776</v>
      </c>
      <c r="B827" s="1">
        <v>46141</v>
      </c>
      <c r="C827" t="s">
        <v>4859</v>
      </c>
      <c r="D827" t="s">
        <v>1355</v>
      </c>
      <c r="E827" t="s">
        <v>1356</v>
      </c>
      <c r="F827" t="s">
        <v>39</v>
      </c>
      <c r="G827" t="s">
        <v>15</v>
      </c>
      <c r="H827" t="s">
        <v>16</v>
      </c>
      <c r="I827" t="s">
        <v>26</v>
      </c>
      <c r="J827" t="s">
        <v>71</v>
      </c>
      <c r="K827" t="s">
        <v>72</v>
      </c>
      <c r="L827" t="s">
        <v>83</v>
      </c>
      <c r="M827" s="3">
        <v>3847</v>
      </c>
      <c r="N827" t="s">
        <v>125</v>
      </c>
      <c r="O827">
        <v>90032</v>
      </c>
    </row>
    <row r="828" spans="1:15">
      <c r="A828" s="1">
        <v>45776</v>
      </c>
      <c r="B828" s="1">
        <v>46141</v>
      </c>
      <c r="C828" t="s">
        <v>4859</v>
      </c>
      <c r="D828" t="s">
        <v>1355</v>
      </c>
      <c r="E828" t="s">
        <v>1357</v>
      </c>
      <c r="F828" t="s">
        <v>39</v>
      </c>
      <c r="G828" t="s">
        <v>54</v>
      </c>
      <c r="H828" t="s">
        <v>55</v>
      </c>
      <c r="I828" t="s">
        <v>26</v>
      </c>
      <c r="J828" t="s">
        <v>71</v>
      </c>
      <c r="K828" t="s">
        <v>72</v>
      </c>
      <c r="L828" t="s">
        <v>89</v>
      </c>
      <c r="M828" s="3">
        <v>16290</v>
      </c>
      <c r="N828" t="s">
        <v>125</v>
      </c>
      <c r="O828">
        <v>90032</v>
      </c>
    </row>
    <row r="829" spans="1:15">
      <c r="A829" s="1">
        <v>45776</v>
      </c>
      <c r="B829" s="1">
        <v>46141</v>
      </c>
      <c r="C829" t="s">
        <v>4859</v>
      </c>
      <c r="D829" t="s">
        <v>1355</v>
      </c>
      <c r="E829" t="s">
        <v>1358</v>
      </c>
      <c r="F829" t="s">
        <v>39</v>
      </c>
      <c r="G829" t="s">
        <v>661</v>
      </c>
      <c r="H829" t="s">
        <v>16</v>
      </c>
      <c r="I829" t="s">
        <v>26</v>
      </c>
      <c r="J829" t="s">
        <v>71</v>
      </c>
      <c r="K829" t="s">
        <v>72</v>
      </c>
      <c r="L829" t="s">
        <v>29</v>
      </c>
      <c r="M829" s="3">
        <v>18217</v>
      </c>
      <c r="N829" t="s">
        <v>125</v>
      </c>
      <c r="O829">
        <v>90032</v>
      </c>
    </row>
    <row r="830" spans="1:15">
      <c r="A830" s="1">
        <v>45776</v>
      </c>
      <c r="B830" s="1">
        <v>46141</v>
      </c>
      <c r="C830" t="s">
        <v>4859</v>
      </c>
      <c r="D830" t="s">
        <v>1355</v>
      </c>
      <c r="E830" t="s">
        <v>1359</v>
      </c>
      <c r="F830" t="s">
        <v>39</v>
      </c>
      <c r="G830" t="s">
        <v>32</v>
      </c>
      <c r="H830" t="s">
        <v>16</v>
      </c>
      <c r="I830" t="s">
        <v>26</v>
      </c>
      <c r="J830" t="s">
        <v>71</v>
      </c>
      <c r="K830" t="s">
        <v>72</v>
      </c>
      <c r="L830" t="s">
        <v>20</v>
      </c>
      <c r="M830" s="3">
        <v>4770</v>
      </c>
      <c r="N830" t="s">
        <v>125</v>
      </c>
      <c r="O830">
        <v>90032</v>
      </c>
    </row>
    <row r="831" spans="1:15">
      <c r="A831" s="1">
        <v>45777</v>
      </c>
      <c r="B831" s="1">
        <v>46142</v>
      </c>
      <c r="C831" t="s">
        <v>4860</v>
      </c>
      <c r="D831" t="s">
        <v>1360</v>
      </c>
      <c r="E831" t="s">
        <v>1361</v>
      </c>
      <c r="F831" t="s">
        <v>39</v>
      </c>
      <c r="G831" t="s">
        <v>54</v>
      </c>
      <c r="H831" t="s">
        <v>55</v>
      </c>
      <c r="I831" t="s">
        <v>5657</v>
      </c>
      <c r="J831" t="s">
        <v>570</v>
      </c>
      <c r="K831" t="s">
        <v>571</v>
      </c>
      <c r="L831" t="s">
        <v>89</v>
      </c>
      <c r="M831" s="3">
        <v>13550</v>
      </c>
      <c r="N831" t="s">
        <v>1234</v>
      </c>
      <c r="O831">
        <v>89123</v>
      </c>
    </row>
    <row r="832" spans="1:15">
      <c r="A832" s="1">
        <v>45777</v>
      </c>
      <c r="B832" s="1">
        <v>46142</v>
      </c>
      <c r="C832" t="s">
        <v>4861</v>
      </c>
      <c r="D832" t="s">
        <v>1362</v>
      </c>
      <c r="E832" t="s">
        <v>1363</v>
      </c>
      <c r="F832" t="s">
        <v>39</v>
      </c>
      <c r="G832" t="s">
        <v>15</v>
      </c>
      <c r="H832" t="s">
        <v>16</v>
      </c>
      <c r="I832" t="s">
        <v>77</v>
      </c>
      <c r="J832" t="s">
        <v>412</v>
      </c>
      <c r="K832" t="s">
        <v>413</v>
      </c>
      <c r="L832" t="s">
        <v>20</v>
      </c>
      <c r="M832" s="3">
        <v>1367</v>
      </c>
      <c r="N832" t="s">
        <v>414</v>
      </c>
      <c r="O832">
        <v>72115</v>
      </c>
    </row>
    <row r="833" spans="1:15">
      <c r="A833" s="1">
        <v>45777</v>
      </c>
      <c r="B833" s="1">
        <v>46142</v>
      </c>
      <c r="C833" t="s">
        <v>4861</v>
      </c>
      <c r="D833" t="s">
        <v>1362</v>
      </c>
      <c r="E833" t="s">
        <v>1364</v>
      </c>
      <c r="F833" t="s">
        <v>39</v>
      </c>
      <c r="G833" t="s">
        <v>661</v>
      </c>
      <c r="H833" t="s">
        <v>16</v>
      </c>
      <c r="I833" t="s">
        <v>77</v>
      </c>
      <c r="J833" t="s">
        <v>412</v>
      </c>
      <c r="K833" t="s">
        <v>413</v>
      </c>
      <c r="L833" t="s">
        <v>23</v>
      </c>
      <c r="M833" s="3">
        <v>78748</v>
      </c>
      <c r="N833" t="s">
        <v>414</v>
      </c>
      <c r="O833">
        <v>72115</v>
      </c>
    </row>
    <row r="834" spans="1:15">
      <c r="A834" s="1">
        <v>45777</v>
      </c>
      <c r="B834" s="1">
        <v>46142</v>
      </c>
      <c r="C834" t="s">
        <v>4861</v>
      </c>
      <c r="D834" t="s">
        <v>1362</v>
      </c>
      <c r="E834" t="s">
        <v>1365</v>
      </c>
      <c r="F834" t="s">
        <v>39</v>
      </c>
      <c r="G834" t="s">
        <v>32</v>
      </c>
      <c r="H834" t="s">
        <v>16</v>
      </c>
      <c r="I834" t="s">
        <v>77</v>
      </c>
      <c r="J834" t="s">
        <v>412</v>
      </c>
      <c r="K834" t="s">
        <v>413</v>
      </c>
      <c r="L834" t="s">
        <v>20</v>
      </c>
      <c r="M834" s="3">
        <v>49413</v>
      </c>
      <c r="N834" t="s">
        <v>414</v>
      </c>
      <c r="O834">
        <v>72115</v>
      </c>
    </row>
    <row r="835" spans="1:15">
      <c r="A835" s="1">
        <v>45777</v>
      </c>
      <c r="B835" s="1">
        <v>46142</v>
      </c>
      <c r="C835" t="s">
        <v>4862</v>
      </c>
      <c r="D835" t="s">
        <v>1366</v>
      </c>
      <c r="E835" t="s">
        <v>1367</v>
      </c>
      <c r="F835" t="s">
        <v>14</v>
      </c>
      <c r="G835" t="s">
        <v>32</v>
      </c>
      <c r="H835" t="s">
        <v>16</v>
      </c>
      <c r="I835" t="s">
        <v>64</v>
      </c>
      <c r="J835" t="s">
        <v>712</v>
      </c>
      <c r="K835" t="s">
        <v>713</v>
      </c>
      <c r="L835" t="s">
        <v>20</v>
      </c>
      <c r="M835" s="3">
        <v>7727</v>
      </c>
      <c r="N835" t="s">
        <v>345</v>
      </c>
      <c r="O835">
        <v>63105</v>
      </c>
    </row>
    <row r="836" spans="1:15">
      <c r="A836" s="1">
        <v>45777</v>
      </c>
      <c r="B836" s="1">
        <v>46142</v>
      </c>
      <c r="C836" t="s">
        <v>4862</v>
      </c>
      <c r="D836" t="s">
        <v>1366</v>
      </c>
      <c r="E836" t="s">
        <v>1368</v>
      </c>
      <c r="F836" t="s">
        <v>14</v>
      </c>
      <c r="G836" t="s">
        <v>15</v>
      </c>
      <c r="H836" t="s">
        <v>16</v>
      </c>
      <c r="I836" t="s">
        <v>64</v>
      </c>
      <c r="J836" t="s">
        <v>712</v>
      </c>
      <c r="K836" t="s">
        <v>713</v>
      </c>
      <c r="L836" t="s">
        <v>29</v>
      </c>
      <c r="M836" s="3">
        <v>2364</v>
      </c>
      <c r="N836" t="s">
        <v>345</v>
      </c>
      <c r="O836">
        <v>63105</v>
      </c>
    </row>
    <row r="837" spans="1:15">
      <c r="A837" s="1">
        <v>45777</v>
      </c>
      <c r="B837" s="1">
        <v>46142</v>
      </c>
      <c r="C837" t="s">
        <v>4862</v>
      </c>
      <c r="D837" t="s">
        <v>1366</v>
      </c>
      <c r="E837" t="s">
        <v>1369</v>
      </c>
      <c r="F837" t="s">
        <v>14</v>
      </c>
      <c r="G837" t="s">
        <v>661</v>
      </c>
      <c r="H837" t="s">
        <v>16</v>
      </c>
      <c r="I837" t="s">
        <v>64</v>
      </c>
      <c r="J837" t="s">
        <v>712</v>
      </c>
      <c r="K837" t="s">
        <v>713</v>
      </c>
      <c r="L837" t="s">
        <v>23</v>
      </c>
      <c r="M837" s="3">
        <v>24463</v>
      </c>
      <c r="N837" t="s">
        <v>345</v>
      </c>
      <c r="O837">
        <v>63105</v>
      </c>
    </row>
    <row r="838" spans="1:15">
      <c r="A838" s="1">
        <v>45777</v>
      </c>
      <c r="B838" s="1">
        <v>46142</v>
      </c>
      <c r="C838" t="s">
        <v>4863</v>
      </c>
      <c r="D838" t="s">
        <v>1370</v>
      </c>
      <c r="E838" t="s">
        <v>1371</v>
      </c>
      <c r="F838" t="s">
        <v>14</v>
      </c>
      <c r="G838" t="s">
        <v>661</v>
      </c>
      <c r="H838" t="s">
        <v>16</v>
      </c>
      <c r="I838" t="s">
        <v>1179</v>
      </c>
      <c r="J838" t="s">
        <v>1372</v>
      </c>
      <c r="K838" t="s">
        <v>1373</v>
      </c>
      <c r="L838" t="s">
        <v>29</v>
      </c>
      <c r="M838" s="3">
        <v>23272</v>
      </c>
      <c r="N838" t="s">
        <v>30</v>
      </c>
      <c r="O838">
        <v>38305</v>
      </c>
    </row>
    <row r="839" spans="1:15">
      <c r="A839" s="1">
        <v>45777</v>
      </c>
      <c r="B839" s="1">
        <v>46142</v>
      </c>
      <c r="C839" t="s">
        <v>4863</v>
      </c>
      <c r="D839" t="s">
        <v>1370</v>
      </c>
      <c r="E839" t="s">
        <v>1374</v>
      </c>
      <c r="F839" t="s">
        <v>14</v>
      </c>
      <c r="G839" t="s">
        <v>15</v>
      </c>
      <c r="H839" t="s">
        <v>16</v>
      </c>
      <c r="I839" t="s">
        <v>1179</v>
      </c>
      <c r="J839" t="s">
        <v>1372</v>
      </c>
      <c r="K839" t="s">
        <v>1373</v>
      </c>
      <c r="L839" t="s">
        <v>29</v>
      </c>
      <c r="M839" s="3">
        <v>4487</v>
      </c>
      <c r="N839" t="s">
        <v>30</v>
      </c>
      <c r="O839">
        <v>38305</v>
      </c>
    </row>
    <row r="840" spans="1:15">
      <c r="A840" s="1">
        <v>45777</v>
      </c>
      <c r="B840" s="1">
        <v>46142</v>
      </c>
      <c r="C840" t="s">
        <v>4863</v>
      </c>
      <c r="D840" t="s">
        <v>1370</v>
      </c>
      <c r="E840" t="s">
        <v>1375</v>
      </c>
      <c r="F840" t="s">
        <v>14</v>
      </c>
      <c r="G840" t="s">
        <v>32</v>
      </c>
      <c r="H840" t="s">
        <v>16</v>
      </c>
      <c r="I840" t="s">
        <v>1179</v>
      </c>
      <c r="J840" t="s">
        <v>1372</v>
      </c>
      <c r="K840" t="s">
        <v>1373</v>
      </c>
      <c r="L840" t="s">
        <v>20</v>
      </c>
      <c r="M840" s="3">
        <v>18332</v>
      </c>
      <c r="N840" t="s">
        <v>30</v>
      </c>
      <c r="O840">
        <v>38305</v>
      </c>
    </row>
    <row r="841" spans="1:15">
      <c r="A841" s="1">
        <v>45777</v>
      </c>
      <c r="B841" s="1">
        <v>46142</v>
      </c>
      <c r="C841" t="s">
        <v>4864</v>
      </c>
      <c r="D841" t="s">
        <v>1376</v>
      </c>
      <c r="E841" t="s">
        <v>1377</v>
      </c>
      <c r="F841" t="s">
        <v>14</v>
      </c>
      <c r="G841" t="s">
        <v>661</v>
      </c>
      <c r="H841" t="s">
        <v>16</v>
      </c>
      <c r="I841" t="s">
        <v>304</v>
      </c>
      <c r="J841" t="s">
        <v>550</v>
      </c>
      <c r="K841" t="s">
        <v>551</v>
      </c>
      <c r="L841" t="s">
        <v>89</v>
      </c>
      <c r="M841" s="3">
        <v>131439</v>
      </c>
      <c r="N841" t="s">
        <v>190</v>
      </c>
      <c r="O841">
        <v>28401</v>
      </c>
    </row>
    <row r="842" spans="1:15">
      <c r="A842" s="1">
        <v>45777</v>
      </c>
      <c r="B842" s="1">
        <v>46142</v>
      </c>
      <c r="C842" t="s">
        <v>4864</v>
      </c>
      <c r="D842" t="s">
        <v>1376</v>
      </c>
      <c r="E842" t="s">
        <v>1378</v>
      </c>
      <c r="F842" t="s">
        <v>14</v>
      </c>
      <c r="G842" t="s">
        <v>34</v>
      </c>
      <c r="H842" t="s">
        <v>16</v>
      </c>
      <c r="I842" t="s">
        <v>304</v>
      </c>
      <c r="J842" t="s">
        <v>550</v>
      </c>
      <c r="K842" t="s">
        <v>551</v>
      </c>
      <c r="L842" t="s">
        <v>83</v>
      </c>
      <c r="M842" s="3">
        <v>30228</v>
      </c>
      <c r="N842" t="s">
        <v>190</v>
      </c>
      <c r="O842">
        <v>28401</v>
      </c>
    </row>
    <row r="843" spans="1:15">
      <c r="A843" s="1">
        <v>45777</v>
      </c>
      <c r="B843" s="1">
        <v>46142</v>
      </c>
      <c r="C843" t="s">
        <v>4864</v>
      </c>
      <c r="D843" t="s">
        <v>1376</v>
      </c>
      <c r="E843" t="s">
        <v>1379</v>
      </c>
      <c r="F843" t="s">
        <v>14</v>
      </c>
      <c r="G843" t="s">
        <v>32</v>
      </c>
      <c r="H843" t="s">
        <v>16</v>
      </c>
      <c r="I843" t="s">
        <v>304</v>
      </c>
      <c r="J843" t="s">
        <v>550</v>
      </c>
      <c r="K843" t="s">
        <v>551</v>
      </c>
      <c r="L843" t="s">
        <v>20</v>
      </c>
      <c r="M843" s="3">
        <v>35857</v>
      </c>
      <c r="N843" t="s">
        <v>190</v>
      </c>
      <c r="O843">
        <v>28401</v>
      </c>
    </row>
    <row r="844" spans="1:15">
      <c r="A844" s="1">
        <v>45777</v>
      </c>
      <c r="B844" s="1">
        <v>46142</v>
      </c>
      <c r="C844" t="s">
        <v>4864</v>
      </c>
      <c r="D844" t="s">
        <v>1376</v>
      </c>
      <c r="E844" t="s">
        <v>1380</v>
      </c>
      <c r="F844" t="s">
        <v>14</v>
      </c>
      <c r="G844" t="s">
        <v>15</v>
      </c>
      <c r="H844" t="s">
        <v>16</v>
      </c>
      <c r="I844" t="s">
        <v>304</v>
      </c>
      <c r="J844" t="s">
        <v>550</v>
      </c>
      <c r="K844" t="s">
        <v>551</v>
      </c>
      <c r="L844" t="s">
        <v>29</v>
      </c>
      <c r="M844" s="3">
        <v>4106</v>
      </c>
      <c r="N844" t="s">
        <v>190</v>
      </c>
      <c r="O844">
        <v>28401</v>
      </c>
    </row>
    <row r="845" spans="1:15">
      <c r="A845" s="1">
        <v>45777</v>
      </c>
      <c r="B845" s="1">
        <v>46142</v>
      </c>
      <c r="C845" t="s">
        <v>4865</v>
      </c>
      <c r="D845" t="s">
        <v>1381</v>
      </c>
      <c r="E845" t="s">
        <v>1382</v>
      </c>
      <c r="F845" t="s">
        <v>39</v>
      </c>
      <c r="G845" t="s">
        <v>661</v>
      </c>
      <c r="H845" t="s">
        <v>16</v>
      </c>
      <c r="I845" t="s">
        <v>77</v>
      </c>
      <c r="J845" t="s">
        <v>270</v>
      </c>
      <c r="K845" t="s">
        <v>271</v>
      </c>
      <c r="L845" t="s">
        <v>23</v>
      </c>
      <c r="M845" s="3">
        <v>61378</v>
      </c>
      <c r="N845" t="s">
        <v>225</v>
      </c>
      <c r="O845">
        <v>75093</v>
      </c>
    </row>
    <row r="846" spans="1:15">
      <c r="A846" s="1">
        <v>45777</v>
      </c>
      <c r="B846" s="1">
        <v>46142</v>
      </c>
      <c r="C846" t="s">
        <v>4865</v>
      </c>
      <c r="D846" t="s">
        <v>1381</v>
      </c>
      <c r="E846" t="s">
        <v>1383</v>
      </c>
      <c r="F846" t="s">
        <v>39</v>
      </c>
      <c r="G846" t="s">
        <v>32</v>
      </c>
      <c r="H846" t="s">
        <v>16</v>
      </c>
      <c r="I846" t="s">
        <v>77</v>
      </c>
      <c r="J846" t="s">
        <v>270</v>
      </c>
      <c r="K846" t="s">
        <v>271</v>
      </c>
      <c r="L846" t="s">
        <v>148</v>
      </c>
      <c r="M846" s="3">
        <v>18980</v>
      </c>
      <c r="N846" t="s">
        <v>225</v>
      </c>
      <c r="O846">
        <v>75093</v>
      </c>
    </row>
    <row r="847" spans="1:15">
      <c r="A847" s="1">
        <v>45777</v>
      </c>
      <c r="B847" s="1">
        <v>46142</v>
      </c>
      <c r="C847" t="s">
        <v>4865</v>
      </c>
      <c r="D847" t="s">
        <v>1381</v>
      </c>
      <c r="E847" t="s">
        <v>1384</v>
      </c>
      <c r="F847" t="s">
        <v>39</v>
      </c>
      <c r="G847" t="s">
        <v>15</v>
      </c>
      <c r="H847" t="s">
        <v>16</v>
      </c>
      <c r="I847" t="s">
        <v>77</v>
      </c>
      <c r="J847" t="s">
        <v>270</v>
      </c>
      <c r="K847" t="s">
        <v>271</v>
      </c>
      <c r="L847" t="s">
        <v>29</v>
      </c>
      <c r="M847" s="3">
        <v>8896</v>
      </c>
      <c r="N847" t="s">
        <v>225</v>
      </c>
      <c r="O847">
        <v>75093</v>
      </c>
    </row>
    <row r="848" spans="1:15">
      <c r="A848" s="1">
        <v>45777</v>
      </c>
      <c r="B848" s="1">
        <v>46142</v>
      </c>
      <c r="C848" t="s">
        <v>4866</v>
      </c>
      <c r="D848" t="s">
        <v>1385</v>
      </c>
      <c r="E848" t="s">
        <v>1386</v>
      </c>
      <c r="F848" t="s">
        <v>14</v>
      </c>
      <c r="G848" t="s">
        <v>15</v>
      </c>
      <c r="H848" t="s">
        <v>16</v>
      </c>
      <c r="I848" t="s">
        <v>26</v>
      </c>
      <c r="J848" t="s">
        <v>165</v>
      </c>
      <c r="K848" t="s">
        <v>166</v>
      </c>
      <c r="L848" t="s">
        <v>20</v>
      </c>
      <c r="M848" s="3">
        <v>10520</v>
      </c>
      <c r="N848" t="s">
        <v>1387</v>
      </c>
      <c r="O848">
        <v>58078</v>
      </c>
    </row>
    <row r="849" spans="1:15">
      <c r="A849" s="1">
        <v>45777</v>
      </c>
      <c r="B849" s="1">
        <v>46142</v>
      </c>
      <c r="C849" t="s">
        <v>4866</v>
      </c>
      <c r="D849" t="s">
        <v>1385</v>
      </c>
      <c r="E849" t="s">
        <v>1388</v>
      </c>
      <c r="F849" t="s">
        <v>14</v>
      </c>
      <c r="G849" t="s">
        <v>661</v>
      </c>
      <c r="H849" t="s">
        <v>16</v>
      </c>
      <c r="I849" t="s">
        <v>26</v>
      </c>
      <c r="J849" t="s">
        <v>165</v>
      </c>
      <c r="K849" t="s">
        <v>166</v>
      </c>
      <c r="L849" t="s">
        <v>29</v>
      </c>
      <c r="M849" s="3">
        <v>74339</v>
      </c>
      <c r="N849" t="s">
        <v>1387</v>
      </c>
      <c r="O849">
        <v>58078</v>
      </c>
    </row>
    <row r="850" spans="1:15">
      <c r="A850" s="1">
        <v>45777</v>
      </c>
      <c r="B850" s="1">
        <v>46142</v>
      </c>
      <c r="C850" t="s">
        <v>4866</v>
      </c>
      <c r="D850" t="s">
        <v>1385</v>
      </c>
      <c r="E850" t="s">
        <v>1389</v>
      </c>
      <c r="F850" t="s">
        <v>14</v>
      </c>
      <c r="G850" t="s">
        <v>32</v>
      </c>
      <c r="H850" t="s">
        <v>16</v>
      </c>
      <c r="I850" t="s">
        <v>26</v>
      </c>
      <c r="J850" t="s">
        <v>165</v>
      </c>
      <c r="K850" t="s">
        <v>166</v>
      </c>
      <c r="L850" t="s">
        <v>20</v>
      </c>
      <c r="M850" s="3">
        <v>27010</v>
      </c>
      <c r="N850" t="s">
        <v>1387</v>
      </c>
      <c r="O850">
        <v>58078</v>
      </c>
    </row>
    <row r="851" spans="1:15">
      <c r="A851" s="1">
        <v>45777</v>
      </c>
      <c r="B851" s="1">
        <v>46142</v>
      </c>
      <c r="C851" t="s">
        <v>4867</v>
      </c>
      <c r="D851" t="s">
        <v>1390</v>
      </c>
      <c r="E851" t="s">
        <v>1391</v>
      </c>
      <c r="F851" t="s">
        <v>14</v>
      </c>
      <c r="G851" t="s">
        <v>661</v>
      </c>
      <c r="H851" t="s">
        <v>16</v>
      </c>
      <c r="I851" t="s">
        <v>64</v>
      </c>
      <c r="J851" t="s">
        <v>103</v>
      </c>
      <c r="K851" t="s">
        <v>104</v>
      </c>
      <c r="L851" t="s">
        <v>23</v>
      </c>
      <c r="M851" s="3">
        <v>30834</v>
      </c>
      <c r="N851" t="s">
        <v>105</v>
      </c>
      <c r="O851">
        <v>15116</v>
      </c>
    </row>
    <row r="852" spans="1:15">
      <c r="A852" s="1">
        <v>45777</v>
      </c>
      <c r="B852" s="1">
        <v>46142</v>
      </c>
      <c r="C852" t="s">
        <v>4867</v>
      </c>
      <c r="D852" t="s">
        <v>1390</v>
      </c>
      <c r="E852" t="s">
        <v>1392</v>
      </c>
      <c r="F852" t="s">
        <v>14</v>
      </c>
      <c r="G852" t="s">
        <v>32</v>
      </c>
      <c r="H852" t="s">
        <v>16</v>
      </c>
      <c r="I852" t="s">
        <v>64</v>
      </c>
      <c r="J852" t="s">
        <v>103</v>
      </c>
      <c r="K852" t="s">
        <v>104</v>
      </c>
      <c r="L852" t="s">
        <v>20</v>
      </c>
      <c r="M852" s="3">
        <v>17692</v>
      </c>
      <c r="N852" t="s">
        <v>105</v>
      </c>
      <c r="O852">
        <v>15116</v>
      </c>
    </row>
    <row r="853" spans="1:15">
      <c r="A853" s="1">
        <v>45777</v>
      </c>
      <c r="B853" s="1">
        <v>46142</v>
      </c>
      <c r="C853" t="s">
        <v>4867</v>
      </c>
      <c r="D853" t="s">
        <v>1390</v>
      </c>
      <c r="E853" t="s">
        <v>1393</v>
      </c>
      <c r="F853" t="s">
        <v>14</v>
      </c>
      <c r="G853" t="s">
        <v>15</v>
      </c>
      <c r="H853" t="s">
        <v>16</v>
      </c>
      <c r="I853" t="s">
        <v>64</v>
      </c>
      <c r="J853" t="s">
        <v>103</v>
      </c>
      <c r="K853" t="s">
        <v>104</v>
      </c>
      <c r="L853" t="s">
        <v>83</v>
      </c>
      <c r="M853" s="3">
        <v>2167</v>
      </c>
      <c r="N853" t="s">
        <v>105</v>
      </c>
      <c r="O853">
        <v>15116</v>
      </c>
    </row>
    <row r="854" spans="1:15">
      <c r="A854" s="1">
        <v>45778</v>
      </c>
      <c r="B854" s="1">
        <v>46143</v>
      </c>
      <c r="C854" t="s">
        <v>4868</v>
      </c>
      <c r="D854" t="s">
        <v>1394</v>
      </c>
      <c r="E854" t="s">
        <v>1395</v>
      </c>
      <c r="F854" t="s">
        <v>39</v>
      </c>
      <c r="G854" t="s">
        <v>32</v>
      </c>
      <c r="H854" t="s">
        <v>16</v>
      </c>
      <c r="I854" t="s">
        <v>77</v>
      </c>
      <c r="J854" t="s">
        <v>78</v>
      </c>
      <c r="K854" t="s">
        <v>79</v>
      </c>
      <c r="L854" t="s">
        <v>20</v>
      </c>
      <c r="M854" s="3">
        <v>38394</v>
      </c>
      <c r="N854" t="s">
        <v>453</v>
      </c>
      <c r="O854">
        <v>73505</v>
      </c>
    </row>
    <row r="855" spans="1:15">
      <c r="A855" s="1">
        <v>45778</v>
      </c>
      <c r="B855" s="1">
        <v>46143</v>
      </c>
      <c r="C855" t="s">
        <v>4868</v>
      </c>
      <c r="D855" t="s">
        <v>1394</v>
      </c>
      <c r="E855" t="s">
        <v>1396</v>
      </c>
      <c r="F855" t="s">
        <v>39</v>
      </c>
      <c r="G855" t="s">
        <v>661</v>
      </c>
      <c r="H855" t="s">
        <v>16</v>
      </c>
      <c r="I855" t="s">
        <v>77</v>
      </c>
      <c r="J855" t="s">
        <v>78</v>
      </c>
      <c r="K855" t="s">
        <v>79</v>
      </c>
      <c r="L855" t="s">
        <v>23</v>
      </c>
      <c r="M855" s="3">
        <v>51534</v>
      </c>
      <c r="N855" t="s">
        <v>453</v>
      </c>
      <c r="O855">
        <v>73505</v>
      </c>
    </row>
    <row r="856" spans="1:15">
      <c r="A856" s="1">
        <v>45778</v>
      </c>
      <c r="B856" s="1">
        <v>46143</v>
      </c>
      <c r="C856" t="s">
        <v>4868</v>
      </c>
      <c r="D856" t="s">
        <v>1394</v>
      </c>
      <c r="E856" t="s">
        <v>1397</v>
      </c>
      <c r="F856" t="s">
        <v>39</v>
      </c>
      <c r="G856" t="s">
        <v>34</v>
      </c>
      <c r="H856" t="s">
        <v>16</v>
      </c>
      <c r="I856" t="s">
        <v>77</v>
      </c>
      <c r="J856" t="s">
        <v>78</v>
      </c>
      <c r="K856" t="s">
        <v>79</v>
      </c>
      <c r="L856" t="s">
        <v>83</v>
      </c>
      <c r="M856" s="3">
        <v>18342</v>
      </c>
      <c r="N856" t="s">
        <v>453</v>
      </c>
      <c r="O856">
        <v>73505</v>
      </c>
    </row>
    <row r="857" spans="1:15">
      <c r="A857" s="1">
        <v>45778</v>
      </c>
      <c r="B857" s="1">
        <v>46143</v>
      </c>
      <c r="C857" t="s">
        <v>4868</v>
      </c>
      <c r="D857" t="s">
        <v>1394</v>
      </c>
      <c r="E857" t="s">
        <v>1398</v>
      </c>
      <c r="F857" t="s">
        <v>39</v>
      </c>
      <c r="G857" t="s">
        <v>15</v>
      </c>
      <c r="H857" t="s">
        <v>16</v>
      </c>
      <c r="I857" t="s">
        <v>77</v>
      </c>
      <c r="J857" t="s">
        <v>78</v>
      </c>
      <c r="K857" t="s">
        <v>79</v>
      </c>
      <c r="L857" t="s">
        <v>584</v>
      </c>
      <c r="M857" s="3">
        <v>1438</v>
      </c>
      <c r="N857" t="s">
        <v>453</v>
      </c>
      <c r="O857">
        <v>73505</v>
      </c>
    </row>
    <row r="858" spans="1:15">
      <c r="A858" s="1">
        <v>45778</v>
      </c>
      <c r="B858" s="1">
        <v>46143</v>
      </c>
      <c r="C858" t="s">
        <v>4869</v>
      </c>
      <c r="D858" t="s">
        <v>1399</v>
      </c>
      <c r="E858" t="s">
        <v>1400</v>
      </c>
      <c r="F858" t="s">
        <v>14</v>
      </c>
      <c r="G858" t="s">
        <v>661</v>
      </c>
      <c r="H858" t="s">
        <v>16</v>
      </c>
      <c r="I858" t="s">
        <v>5620</v>
      </c>
      <c r="J858" t="s">
        <v>305</v>
      </c>
      <c r="K858" t="s">
        <v>306</v>
      </c>
      <c r="L858" t="s">
        <v>89</v>
      </c>
      <c r="M858" s="3">
        <v>50337</v>
      </c>
      <c r="N858" t="s">
        <v>21</v>
      </c>
      <c r="O858">
        <v>11226</v>
      </c>
    </row>
    <row r="859" spans="1:15">
      <c r="A859" s="1">
        <v>45778</v>
      </c>
      <c r="B859" s="1">
        <v>46143</v>
      </c>
      <c r="C859" t="s">
        <v>4869</v>
      </c>
      <c r="D859" t="s">
        <v>1399</v>
      </c>
      <c r="E859" t="s">
        <v>1401</v>
      </c>
      <c r="F859" t="s">
        <v>14</v>
      </c>
      <c r="G859" t="s">
        <v>32</v>
      </c>
      <c r="H859" t="s">
        <v>16</v>
      </c>
      <c r="I859" t="s">
        <v>5620</v>
      </c>
      <c r="J859" t="s">
        <v>305</v>
      </c>
      <c r="K859" t="s">
        <v>306</v>
      </c>
      <c r="L859" t="s">
        <v>20</v>
      </c>
      <c r="M859" s="3">
        <v>22038</v>
      </c>
      <c r="N859" t="s">
        <v>21</v>
      </c>
      <c r="O859">
        <v>11226</v>
      </c>
    </row>
    <row r="860" spans="1:15">
      <c r="A860" s="1">
        <v>45778</v>
      </c>
      <c r="B860" s="1">
        <v>46143</v>
      </c>
      <c r="C860" t="s">
        <v>4869</v>
      </c>
      <c r="D860" t="s">
        <v>1399</v>
      </c>
      <c r="E860" t="s">
        <v>1402</v>
      </c>
      <c r="F860" t="s">
        <v>14</v>
      </c>
      <c r="G860" t="s">
        <v>15</v>
      </c>
      <c r="H860" t="s">
        <v>16</v>
      </c>
      <c r="I860" t="s">
        <v>5620</v>
      </c>
      <c r="J860" t="s">
        <v>305</v>
      </c>
      <c r="K860" t="s">
        <v>306</v>
      </c>
      <c r="L860" t="s">
        <v>20</v>
      </c>
      <c r="M860" s="3">
        <v>2386</v>
      </c>
      <c r="N860" t="s">
        <v>21</v>
      </c>
      <c r="O860">
        <v>11226</v>
      </c>
    </row>
    <row r="861" spans="1:15">
      <c r="A861" s="1">
        <v>45778</v>
      </c>
      <c r="B861" s="1">
        <v>46143</v>
      </c>
      <c r="C861" t="s">
        <v>4870</v>
      </c>
      <c r="D861" t="s">
        <v>1403</v>
      </c>
      <c r="E861" t="s">
        <v>1404</v>
      </c>
      <c r="F861" t="s">
        <v>39</v>
      </c>
      <c r="G861" t="s">
        <v>32</v>
      </c>
      <c r="H861" t="s">
        <v>16</v>
      </c>
      <c r="I861" t="s">
        <v>48</v>
      </c>
      <c r="J861" t="s">
        <v>18</v>
      </c>
      <c r="K861" t="s">
        <v>19</v>
      </c>
      <c r="L861" t="s">
        <v>20</v>
      </c>
      <c r="M861" s="3">
        <v>14433</v>
      </c>
      <c r="N861" t="s">
        <v>1405</v>
      </c>
      <c r="O861">
        <v>19711</v>
      </c>
    </row>
    <row r="862" spans="1:15">
      <c r="A862" s="1">
        <v>45778</v>
      </c>
      <c r="B862" s="1">
        <v>46143</v>
      </c>
      <c r="C862" t="s">
        <v>4870</v>
      </c>
      <c r="D862" t="s">
        <v>1403</v>
      </c>
      <c r="E862" t="s">
        <v>1406</v>
      </c>
      <c r="F862" t="s">
        <v>39</v>
      </c>
      <c r="G862" t="s">
        <v>661</v>
      </c>
      <c r="H862" t="s">
        <v>16</v>
      </c>
      <c r="I862" t="s">
        <v>48</v>
      </c>
      <c r="J862" t="s">
        <v>18</v>
      </c>
      <c r="K862" t="s">
        <v>19</v>
      </c>
      <c r="L862" t="s">
        <v>23</v>
      </c>
      <c r="M862" s="3">
        <v>53797</v>
      </c>
      <c r="N862" t="s">
        <v>1405</v>
      </c>
      <c r="O862">
        <v>19711</v>
      </c>
    </row>
    <row r="863" spans="1:15">
      <c r="A863" s="1">
        <v>45778</v>
      </c>
      <c r="B863" s="1">
        <v>46143</v>
      </c>
      <c r="C863" t="s">
        <v>4870</v>
      </c>
      <c r="D863" t="s">
        <v>1403</v>
      </c>
      <c r="E863" t="s">
        <v>1407</v>
      </c>
      <c r="F863" t="s">
        <v>39</v>
      </c>
      <c r="G863" t="s">
        <v>15</v>
      </c>
      <c r="H863" t="s">
        <v>16</v>
      </c>
      <c r="I863" t="s">
        <v>48</v>
      </c>
      <c r="J863" t="s">
        <v>18</v>
      </c>
      <c r="K863" t="s">
        <v>19</v>
      </c>
      <c r="L863" t="s">
        <v>20</v>
      </c>
      <c r="M863" s="3">
        <v>1231</v>
      </c>
      <c r="N863" t="s">
        <v>1405</v>
      </c>
      <c r="O863">
        <v>19711</v>
      </c>
    </row>
    <row r="864" spans="1:15">
      <c r="A864" s="1">
        <v>45778</v>
      </c>
      <c r="B864" s="1">
        <v>46143</v>
      </c>
      <c r="C864" t="s">
        <v>4871</v>
      </c>
      <c r="D864" t="s">
        <v>1408</v>
      </c>
      <c r="E864" t="s">
        <v>1409</v>
      </c>
      <c r="F864" t="s">
        <v>14</v>
      </c>
      <c r="G864" t="s">
        <v>54</v>
      </c>
      <c r="H864" t="s">
        <v>55</v>
      </c>
      <c r="I864" t="s">
        <v>5620</v>
      </c>
      <c r="J864" t="s">
        <v>49</v>
      </c>
      <c r="K864" t="s">
        <v>50</v>
      </c>
      <c r="L864" t="s">
        <v>23</v>
      </c>
      <c r="M864" s="3">
        <v>60907</v>
      </c>
      <c r="N864" t="s">
        <v>125</v>
      </c>
      <c r="O864">
        <v>94005</v>
      </c>
    </row>
    <row r="865" spans="1:15">
      <c r="A865" s="1">
        <v>45778</v>
      </c>
      <c r="B865" s="1">
        <v>46143</v>
      </c>
      <c r="C865" t="s">
        <v>4872</v>
      </c>
      <c r="D865" t="s">
        <v>1410</v>
      </c>
      <c r="E865" t="s">
        <v>1411</v>
      </c>
      <c r="F865" t="s">
        <v>14</v>
      </c>
      <c r="G865" t="s">
        <v>32</v>
      </c>
      <c r="H865" t="s">
        <v>16</v>
      </c>
      <c r="I865" t="s">
        <v>48</v>
      </c>
      <c r="J865" t="s">
        <v>18</v>
      </c>
      <c r="K865" t="s">
        <v>19</v>
      </c>
      <c r="L865" t="s">
        <v>20</v>
      </c>
      <c r="M865" s="3">
        <v>31174</v>
      </c>
      <c r="N865" t="s">
        <v>21</v>
      </c>
      <c r="O865">
        <v>11968</v>
      </c>
    </row>
    <row r="866" spans="1:15">
      <c r="A866" s="1">
        <v>45778</v>
      </c>
      <c r="B866" s="1">
        <v>46143</v>
      </c>
      <c r="C866" t="s">
        <v>4872</v>
      </c>
      <c r="D866" t="s">
        <v>1410</v>
      </c>
      <c r="E866" t="s">
        <v>1412</v>
      </c>
      <c r="F866" t="s">
        <v>14</v>
      </c>
      <c r="G866" t="s">
        <v>15</v>
      </c>
      <c r="H866" t="s">
        <v>16</v>
      </c>
      <c r="I866" t="s">
        <v>48</v>
      </c>
      <c r="J866" t="s">
        <v>18</v>
      </c>
      <c r="K866" t="s">
        <v>19</v>
      </c>
      <c r="L866" t="s">
        <v>20</v>
      </c>
      <c r="M866" s="3">
        <v>4969</v>
      </c>
      <c r="N866" t="s">
        <v>21</v>
      </c>
      <c r="O866">
        <v>11968</v>
      </c>
    </row>
    <row r="867" spans="1:15">
      <c r="A867" s="1">
        <v>45778</v>
      </c>
      <c r="B867" s="1">
        <v>46143</v>
      </c>
      <c r="C867" t="s">
        <v>4872</v>
      </c>
      <c r="D867" t="s">
        <v>1410</v>
      </c>
      <c r="E867" t="s">
        <v>1413</v>
      </c>
      <c r="F867" t="s">
        <v>14</v>
      </c>
      <c r="G867" t="s">
        <v>661</v>
      </c>
      <c r="H867" t="s">
        <v>16</v>
      </c>
      <c r="I867" t="s">
        <v>48</v>
      </c>
      <c r="J867" t="s">
        <v>18</v>
      </c>
      <c r="K867" t="s">
        <v>19</v>
      </c>
      <c r="L867" t="s">
        <v>89</v>
      </c>
      <c r="M867" s="3">
        <v>60833</v>
      </c>
      <c r="N867" t="s">
        <v>21</v>
      </c>
      <c r="O867">
        <v>11968</v>
      </c>
    </row>
    <row r="868" spans="1:15">
      <c r="A868" s="1">
        <v>45778</v>
      </c>
      <c r="B868" s="1">
        <v>46143</v>
      </c>
      <c r="C868" t="s">
        <v>4872</v>
      </c>
      <c r="D868" t="s">
        <v>1410</v>
      </c>
      <c r="E868" t="s">
        <v>1414</v>
      </c>
      <c r="F868" t="s">
        <v>14</v>
      </c>
      <c r="G868" t="s">
        <v>34</v>
      </c>
      <c r="H868" t="s">
        <v>16</v>
      </c>
      <c r="I868" t="s">
        <v>48</v>
      </c>
      <c r="J868" t="s">
        <v>18</v>
      </c>
      <c r="K868" t="s">
        <v>19</v>
      </c>
      <c r="L868" t="s">
        <v>83</v>
      </c>
      <c r="M868" s="3">
        <v>25295</v>
      </c>
      <c r="N868" t="s">
        <v>21</v>
      </c>
      <c r="O868">
        <v>11968</v>
      </c>
    </row>
    <row r="869" spans="1:15">
      <c r="A869" s="1">
        <v>45778</v>
      </c>
      <c r="B869" s="1">
        <v>46143</v>
      </c>
      <c r="C869" t="s">
        <v>4873</v>
      </c>
      <c r="D869" t="s">
        <v>1415</v>
      </c>
      <c r="E869" t="s">
        <v>1416</v>
      </c>
      <c r="F869" t="s">
        <v>14</v>
      </c>
      <c r="G869" t="s">
        <v>54</v>
      </c>
      <c r="H869" t="s">
        <v>55</v>
      </c>
      <c r="I869" t="s">
        <v>64</v>
      </c>
      <c r="J869" t="s">
        <v>103</v>
      </c>
      <c r="K869" t="s">
        <v>104</v>
      </c>
      <c r="L869" t="s">
        <v>89</v>
      </c>
      <c r="M869" s="3">
        <v>21738</v>
      </c>
      <c r="N869" t="s">
        <v>245</v>
      </c>
      <c r="O869">
        <v>21830</v>
      </c>
    </row>
    <row r="870" spans="1:15">
      <c r="A870" s="1">
        <v>45778</v>
      </c>
      <c r="B870" s="1">
        <v>46143</v>
      </c>
      <c r="C870" t="s">
        <v>4874</v>
      </c>
      <c r="D870" t="s">
        <v>1417</v>
      </c>
      <c r="E870" t="s">
        <v>1418</v>
      </c>
      <c r="F870" t="s">
        <v>39</v>
      </c>
      <c r="G870" t="s">
        <v>15</v>
      </c>
      <c r="H870" t="s">
        <v>16</v>
      </c>
      <c r="I870" t="s">
        <v>5620</v>
      </c>
      <c r="J870" t="s">
        <v>270</v>
      </c>
      <c r="K870" t="s">
        <v>271</v>
      </c>
      <c r="L870" t="s">
        <v>20</v>
      </c>
      <c r="M870" s="3">
        <v>1642</v>
      </c>
      <c r="N870" t="s">
        <v>225</v>
      </c>
      <c r="O870">
        <v>76208</v>
      </c>
    </row>
    <row r="871" spans="1:15">
      <c r="A871" s="1">
        <v>45778</v>
      </c>
      <c r="B871" s="1">
        <v>46143</v>
      </c>
      <c r="C871" t="s">
        <v>4874</v>
      </c>
      <c r="D871" t="s">
        <v>1417</v>
      </c>
      <c r="E871" t="s">
        <v>1419</v>
      </c>
      <c r="F871" t="s">
        <v>39</v>
      </c>
      <c r="G871" t="s">
        <v>34</v>
      </c>
      <c r="H871" t="s">
        <v>16</v>
      </c>
      <c r="I871" t="s">
        <v>5620</v>
      </c>
      <c r="J871" t="s">
        <v>270</v>
      </c>
      <c r="K871" t="s">
        <v>271</v>
      </c>
      <c r="L871" t="s">
        <v>83</v>
      </c>
      <c r="M871" s="3">
        <v>10688</v>
      </c>
      <c r="N871" t="s">
        <v>225</v>
      </c>
      <c r="O871">
        <v>76208</v>
      </c>
    </row>
    <row r="872" spans="1:15">
      <c r="A872" s="1">
        <v>45778</v>
      </c>
      <c r="B872" s="1">
        <v>46143</v>
      </c>
      <c r="C872" t="s">
        <v>4874</v>
      </c>
      <c r="D872" t="s">
        <v>1417</v>
      </c>
      <c r="E872" t="s">
        <v>1420</v>
      </c>
      <c r="F872" t="s">
        <v>39</v>
      </c>
      <c r="G872" t="s">
        <v>32</v>
      </c>
      <c r="H872" t="s">
        <v>16</v>
      </c>
      <c r="I872" t="s">
        <v>5620</v>
      </c>
      <c r="J872" t="s">
        <v>270</v>
      </c>
      <c r="K872" t="s">
        <v>271</v>
      </c>
      <c r="L872" t="s">
        <v>148</v>
      </c>
      <c r="M872" s="3">
        <v>13473</v>
      </c>
      <c r="N872" t="s">
        <v>225</v>
      </c>
      <c r="O872">
        <v>76208</v>
      </c>
    </row>
    <row r="873" spans="1:15">
      <c r="A873" s="1">
        <v>45778</v>
      </c>
      <c r="B873" s="1">
        <v>46143</v>
      </c>
      <c r="C873" t="s">
        <v>4874</v>
      </c>
      <c r="D873" t="s">
        <v>1417</v>
      </c>
      <c r="E873" t="s">
        <v>1421</v>
      </c>
      <c r="F873" t="s">
        <v>39</v>
      </c>
      <c r="G873" t="s">
        <v>661</v>
      </c>
      <c r="H873" t="s">
        <v>16</v>
      </c>
      <c r="I873" t="s">
        <v>5620</v>
      </c>
      <c r="J873" t="s">
        <v>270</v>
      </c>
      <c r="K873" t="s">
        <v>271</v>
      </c>
      <c r="L873" t="s">
        <v>29</v>
      </c>
      <c r="M873" s="3">
        <v>44233</v>
      </c>
      <c r="N873" t="s">
        <v>225</v>
      </c>
      <c r="O873">
        <v>76208</v>
      </c>
    </row>
    <row r="874" spans="1:15">
      <c r="A874" s="1">
        <v>45778</v>
      </c>
      <c r="B874" s="1">
        <v>46143</v>
      </c>
      <c r="C874" t="s">
        <v>4875</v>
      </c>
      <c r="D874" t="s">
        <v>1422</v>
      </c>
      <c r="E874" t="s">
        <v>1423</v>
      </c>
      <c r="F874" t="s">
        <v>14</v>
      </c>
      <c r="G874" t="s">
        <v>54</v>
      </c>
      <c r="H874" t="s">
        <v>55</v>
      </c>
      <c r="I874" t="s">
        <v>5620</v>
      </c>
      <c r="J874" t="s">
        <v>165</v>
      </c>
      <c r="K874" t="s">
        <v>166</v>
      </c>
      <c r="L874" t="s">
        <v>29</v>
      </c>
      <c r="M874" s="3">
        <v>7687</v>
      </c>
      <c r="N874" t="s">
        <v>414</v>
      </c>
      <c r="O874">
        <v>72113</v>
      </c>
    </row>
    <row r="875" spans="1:15">
      <c r="A875" s="1">
        <v>45778</v>
      </c>
      <c r="B875" s="1">
        <v>46143</v>
      </c>
      <c r="C875" t="s">
        <v>4876</v>
      </c>
      <c r="D875" t="s">
        <v>1424</v>
      </c>
      <c r="E875" t="s">
        <v>1425</v>
      </c>
      <c r="F875" t="s">
        <v>39</v>
      </c>
      <c r="G875" t="s">
        <v>15</v>
      </c>
      <c r="H875" t="s">
        <v>16</v>
      </c>
      <c r="I875" t="s">
        <v>5620</v>
      </c>
      <c r="J875" t="s">
        <v>78</v>
      </c>
      <c r="K875" t="s">
        <v>79</v>
      </c>
      <c r="L875" t="s">
        <v>83</v>
      </c>
      <c r="M875" s="3">
        <v>2297</v>
      </c>
      <c r="N875" t="s">
        <v>582</v>
      </c>
      <c r="O875">
        <v>84780</v>
      </c>
    </row>
    <row r="876" spans="1:15">
      <c r="A876" s="1">
        <v>45778</v>
      </c>
      <c r="B876" s="1">
        <v>46143</v>
      </c>
      <c r="C876" t="s">
        <v>4876</v>
      </c>
      <c r="D876" t="s">
        <v>1424</v>
      </c>
      <c r="E876" t="s">
        <v>1426</v>
      </c>
      <c r="F876" t="s">
        <v>39</v>
      </c>
      <c r="G876" t="s">
        <v>32</v>
      </c>
      <c r="H876" t="s">
        <v>16</v>
      </c>
      <c r="I876" t="s">
        <v>5620</v>
      </c>
      <c r="J876" t="s">
        <v>78</v>
      </c>
      <c r="K876" t="s">
        <v>79</v>
      </c>
      <c r="L876" t="s">
        <v>20</v>
      </c>
      <c r="M876" s="3">
        <v>11681</v>
      </c>
      <c r="N876" t="s">
        <v>582</v>
      </c>
      <c r="O876">
        <v>84780</v>
      </c>
    </row>
    <row r="877" spans="1:15">
      <c r="A877" s="1">
        <v>45778</v>
      </c>
      <c r="B877" s="1">
        <v>46143</v>
      </c>
      <c r="C877" t="s">
        <v>4876</v>
      </c>
      <c r="D877" t="s">
        <v>1424</v>
      </c>
      <c r="E877" t="s">
        <v>1427</v>
      </c>
      <c r="F877" t="s">
        <v>39</v>
      </c>
      <c r="G877" t="s">
        <v>661</v>
      </c>
      <c r="H877" t="s">
        <v>16</v>
      </c>
      <c r="I877" t="s">
        <v>5620</v>
      </c>
      <c r="J877" t="s">
        <v>78</v>
      </c>
      <c r="K877" t="s">
        <v>79</v>
      </c>
      <c r="L877" t="s">
        <v>23</v>
      </c>
      <c r="M877" s="3">
        <v>18426</v>
      </c>
      <c r="N877" t="s">
        <v>582</v>
      </c>
      <c r="O877">
        <v>84780</v>
      </c>
    </row>
    <row r="878" spans="1:15">
      <c r="A878" s="1">
        <v>45778</v>
      </c>
      <c r="B878" s="1">
        <v>46143</v>
      </c>
      <c r="C878" t="s">
        <v>4876</v>
      </c>
      <c r="D878" t="s">
        <v>1424</v>
      </c>
      <c r="E878" t="s">
        <v>1428</v>
      </c>
      <c r="F878" t="s">
        <v>39</v>
      </c>
      <c r="G878" t="s">
        <v>34</v>
      </c>
      <c r="H878" t="s">
        <v>16</v>
      </c>
      <c r="I878" t="s">
        <v>5620</v>
      </c>
      <c r="J878" t="s">
        <v>78</v>
      </c>
      <c r="K878" t="s">
        <v>79</v>
      </c>
      <c r="L878" t="s">
        <v>83</v>
      </c>
      <c r="M878" s="3">
        <v>5935</v>
      </c>
      <c r="N878" t="s">
        <v>582</v>
      </c>
      <c r="O878">
        <v>84780</v>
      </c>
    </row>
    <row r="879" spans="1:15">
      <c r="A879" s="1">
        <v>45778</v>
      </c>
      <c r="B879" s="1">
        <v>46143</v>
      </c>
      <c r="C879" t="s">
        <v>4877</v>
      </c>
      <c r="D879" t="s">
        <v>1429</v>
      </c>
      <c r="E879" t="s">
        <v>1430</v>
      </c>
      <c r="F879" t="s">
        <v>14</v>
      </c>
      <c r="G879" t="s">
        <v>32</v>
      </c>
      <c r="H879" t="s">
        <v>16</v>
      </c>
      <c r="I879" t="s">
        <v>1179</v>
      </c>
      <c r="J879" t="s">
        <v>1431</v>
      </c>
      <c r="K879" t="s">
        <v>1432</v>
      </c>
      <c r="L879" t="s">
        <v>20</v>
      </c>
      <c r="M879" s="3">
        <v>7303</v>
      </c>
      <c r="N879" t="s">
        <v>1067</v>
      </c>
      <c r="O879">
        <v>82414</v>
      </c>
    </row>
    <row r="880" spans="1:15">
      <c r="A880" s="1">
        <v>45778</v>
      </c>
      <c r="B880" s="1">
        <v>46143</v>
      </c>
      <c r="C880" t="s">
        <v>4877</v>
      </c>
      <c r="D880" t="s">
        <v>1429</v>
      </c>
      <c r="E880" t="s">
        <v>1433</v>
      </c>
      <c r="F880" t="s">
        <v>14</v>
      </c>
      <c r="G880" t="s">
        <v>15</v>
      </c>
      <c r="H880" t="s">
        <v>16</v>
      </c>
      <c r="I880" t="s">
        <v>1179</v>
      </c>
      <c r="J880" t="s">
        <v>1431</v>
      </c>
      <c r="K880" t="s">
        <v>1432</v>
      </c>
      <c r="L880" t="s">
        <v>83</v>
      </c>
      <c r="M880" s="3">
        <v>1827</v>
      </c>
      <c r="N880" t="s">
        <v>1067</v>
      </c>
      <c r="O880">
        <v>82414</v>
      </c>
    </row>
    <row r="881" spans="1:15">
      <c r="A881" s="1">
        <v>45778</v>
      </c>
      <c r="B881" s="1">
        <v>46143</v>
      </c>
      <c r="C881" t="s">
        <v>4877</v>
      </c>
      <c r="D881" t="s">
        <v>1429</v>
      </c>
      <c r="E881" t="s">
        <v>1434</v>
      </c>
      <c r="F881" t="s">
        <v>14</v>
      </c>
      <c r="G881" t="s">
        <v>661</v>
      </c>
      <c r="H881" t="s">
        <v>16</v>
      </c>
      <c r="I881" t="s">
        <v>1179</v>
      </c>
      <c r="J881" t="s">
        <v>1431</v>
      </c>
      <c r="K881" t="s">
        <v>1432</v>
      </c>
      <c r="L881" t="s">
        <v>89</v>
      </c>
      <c r="M881" s="3">
        <v>23367</v>
      </c>
      <c r="N881" t="s">
        <v>1067</v>
      </c>
      <c r="O881">
        <v>82414</v>
      </c>
    </row>
    <row r="882" spans="1:15">
      <c r="A882" s="1">
        <v>45778</v>
      </c>
      <c r="B882" s="1">
        <v>46143</v>
      </c>
      <c r="C882" t="s">
        <v>4878</v>
      </c>
      <c r="D882" t="s">
        <v>1435</v>
      </c>
      <c r="E882" t="s">
        <v>1436</v>
      </c>
      <c r="F882" t="s">
        <v>14</v>
      </c>
      <c r="G882" t="s">
        <v>32</v>
      </c>
      <c r="H882" t="s">
        <v>16</v>
      </c>
      <c r="I882" t="s">
        <v>140</v>
      </c>
      <c r="J882" t="s">
        <v>103</v>
      </c>
      <c r="K882" t="s">
        <v>104</v>
      </c>
      <c r="L882" t="s">
        <v>20</v>
      </c>
      <c r="M882" s="3">
        <v>197347</v>
      </c>
      <c r="N882" t="s">
        <v>245</v>
      </c>
      <c r="O882">
        <v>20748</v>
      </c>
    </row>
    <row r="883" spans="1:15">
      <c r="A883" s="1">
        <v>45778</v>
      </c>
      <c r="B883" s="1">
        <v>46143</v>
      </c>
      <c r="C883" t="s">
        <v>4879</v>
      </c>
      <c r="D883" t="s">
        <v>1437</v>
      </c>
      <c r="E883" t="s">
        <v>1438</v>
      </c>
      <c r="F883" t="s">
        <v>14</v>
      </c>
      <c r="G883" t="s">
        <v>32</v>
      </c>
      <c r="H883" t="s">
        <v>16</v>
      </c>
      <c r="I883" t="s">
        <v>77</v>
      </c>
      <c r="J883" t="s">
        <v>270</v>
      </c>
      <c r="K883" t="s">
        <v>271</v>
      </c>
      <c r="L883" t="s">
        <v>83</v>
      </c>
      <c r="M883" s="3">
        <v>132364</v>
      </c>
      <c r="N883" t="s">
        <v>225</v>
      </c>
      <c r="O883">
        <v>78759</v>
      </c>
    </row>
    <row r="884" spans="1:15">
      <c r="A884" s="1">
        <v>45778</v>
      </c>
      <c r="B884" s="1">
        <v>46143</v>
      </c>
      <c r="C884" t="s">
        <v>4879</v>
      </c>
      <c r="D884" t="s">
        <v>1437</v>
      </c>
      <c r="E884" t="s">
        <v>1439</v>
      </c>
      <c r="F884" t="s">
        <v>14</v>
      </c>
      <c r="G884" t="s">
        <v>15</v>
      </c>
      <c r="H884" t="s">
        <v>16</v>
      </c>
      <c r="I884" t="s">
        <v>77</v>
      </c>
      <c r="J884" t="s">
        <v>270</v>
      </c>
      <c r="K884" t="s">
        <v>271</v>
      </c>
      <c r="L884" t="s">
        <v>20</v>
      </c>
      <c r="M884" s="3">
        <v>5716</v>
      </c>
      <c r="N884" t="s">
        <v>225</v>
      </c>
      <c r="O884">
        <v>78759</v>
      </c>
    </row>
    <row r="885" spans="1:15">
      <c r="A885" s="1">
        <v>45778</v>
      </c>
      <c r="B885" s="1">
        <v>46143</v>
      </c>
      <c r="C885" t="s">
        <v>4879</v>
      </c>
      <c r="D885" t="s">
        <v>1437</v>
      </c>
      <c r="E885" t="s">
        <v>1440</v>
      </c>
      <c r="F885" t="s">
        <v>14</v>
      </c>
      <c r="G885" t="s">
        <v>661</v>
      </c>
      <c r="H885" t="s">
        <v>16</v>
      </c>
      <c r="I885" t="s">
        <v>77</v>
      </c>
      <c r="J885" t="s">
        <v>270</v>
      </c>
      <c r="K885" t="s">
        <v>271</v>
      </c>
      <c r="L885" t="s">
        <v>89</v>
      </c>
      <c r="M885" s="3">
        <v>620737</v>
      </c>
      <c r="N885" t="s">
        <v>225</v>
      </c>
      <c r="O885">
        <v>78759</v>
      </c>
    </row>
    <row r="886" spans="1:15">
      <c r="A886" s="1">
        <v>45778</v>
      </c>
      <c r="B886" s="1">
        <v>46143</v>
      </c>
      <c r="C886" t="s">
        <v>4880</v>
      </c>
      <c r="D886" t="s">
        <v>1441</v>
      </c>
      <c r="E886" t="s">
        <v>1442</v>
      </c>
      <c r="F886" t="s">
        <v>14</v>
      </c>
      <c r="G886" t="s">
        <v>54</v>
      </c>
      <c r="H886" t="s">
        <v>55</v>
      </c>
      <c r="I886" t="s">
        <v>1179</v>
      </c>
      <c r="J886" t="s">
        <v>1443</v>
      </c>
      <c r="K886" t="s">
        <v>1444</v>
      </c>
      <c r="L886" t="s">
        <v>29</v>
      </c>
      <c r="M886" s="3">
        <v>50673</v>
      </c>
      <c r="N886" t="s">
        <v>61</v>
      </c>
      <c r="O886">
        <v>1757</v>
      </c>
    </row>
    <row r="887" spans="1:15">
      <c r="A887" s="1">
        <v>45778</v>
      </c>
      <c r="B887" s="1">
        <v>46082</v>
      </c>
      <c r="C887" t="s">
        <v>4881</v>
      </c>
      <c r="D887" t="s">
        <v>1445</v>
      </c>
      <c r="E887" t="s">
        <v>1446</v>
      </c>
      <c r="F887" t="s">
        <v>14</v>
      </c>
      <c r="G887" t="s">
        <v>15</v>
      </c>
      <c r="H887" t="s">
        <v>16</v>
      </c>
      <c r="I887" t="s">
        <v>112</v>
      </c>
      <c r="J887" t="s">
        <v>1447</v>
      </c>
      <c r="K887" t="s">
        <v>1448</v>
      </c>
      <c r="L887" t="s">
        <v>20</v>
      </c>
      <c r="M887" s="3">
        <v>13051</v>
      </c>
      <c r="N887" t="s">
        <v>167</v>
      </c>
      <c r="O887">
        <v>30024</v>
      </c>
    </row>
    <row r="888" spans="1:15">
      <c r="A888" s="1">
        <v>45778</v>
      </c>
      <c r="B888" s="1">
        <v>46082</v>
      </c>
      <c r="C888" t="s">
        <v>4881</v>
      </c>
      <c r="D888" t="s">
        <v>1445</v>
      </c>
      <c r="E888" t="s">
        <v>1449</v>
      </c>
      <c r="F888" t="s">
        <v>14</v>
      </c>
      <c r="G888" t="s">
        <v>661</v>
      </c>
      <c r="H888" t="s">
        <v>16</v>
      </c>
      <c r="I888" t="s">
        <v>112</v>
      </c>
      <c r="J888" t="s">
        <v>1447</v>
      </c>
      <c r="K888" t="s">
        <v>1448</v>
      </c>
      <c r="L888" t="s">
        <v>29</v>
      </c>
      <c r="M888" s="3">
        <v>141765</v>
      </c>
      <c r="N888" t="s">
        <v>167</v>
      </c>
      <c r="O888">
        <v>30024</v>
      </c>
    </row>
    <row r="889" spans="1:15">
      <c r="A889" s="1">
        <v>45778</v>
      </c>
      <c r="B889" s="1">
        <v>46143</v>
      </c>
      <c r="C889" t="s">
        <v>4882</v>
      </c>
      <c r="D889" t="s">
        <v>1450</v>
      </c>
      <c r="E889" t="s">
        <v>1451</v>
      </c>
      <c r="F889" t="s">
        <v>14</v>
      </c>
      <c r="G889" t="s">
        <v>54</v>
      </c>
      <c r="H889" t="s">
        <v>55</v>
      </c>
      <c r="I889" t="s">
        <v>5657</v>
      </c>
      <c r="J889" t="s">
        <v>570</v>
      </c>
      <c r="K889" t="s">
        <v>571</v>
      </c>
      <c r="L889" t="s">
        <v>89</v>
      </c>
      <c r="M889" s="3">
        <v>11944</v>
      </c>
      <c r="N889" t="s">
        <v>125</v>
      </c>
      <c r="O889">
        <v>96003</v>
      </c>
    </row>
    <row r="890" spans="1:15">
      <c r="A890" s="1">
        <v>45778</v>
      </c>
      <c r="B890" s="1">
        <v>46143</v>
      </c>
      <c r="C890" t="s">
        <v>4604</v>
      </c>
      <c r="D890" t="s">
        <v>262</v>
      </c>
      <c r="E890" t="s">
        <v>1452</v>
      </c>
      <c r="F890" t="s">
        <v>14</v>
      </c>
      <c r="G890" t="s">
        <v>15</v>
      </c>
      <c r="H890" t="s">
        <v>16</v>
      </c>
      <c r="I890" t="s">
        <v>48</v>
      </c>
      <c r="J890" t="s">
        <v>18</v>
      </c>
      <c r="K890" t="s">
        <v>19</v>
      </c>
      <c r="L890" t="s">
        <v>29</v>
      </c>
      <c r="M890" s="3">
        <v>7915</v>
      </c>
      <c r="N890" t="s">
        <v>73</v>
      </c>
      <c r="O890">
        <v>6902</v>
      </c>
    </row>
    <row r="891" spans="1:15">
      <c r="A891" s="1">
        <v>45778</v>
      </c>
      <c r="B891" s="1">
        <v>46143</v>
      </c>
      <c r="C891" t="s">
        <v>4604</v>
      </c>
      <c r="D891" t="s">
        <v>262</v>
      </c>
      <c r="E891" t="s">
        <v>1453</v>
      </c>
      <c r="F891" t="s">
        <v>14</v>
      </c>
      <c r="G891" t="s">
        <v>661</v>
      </c>
      <c r="H891" t="s">
        <v>16</v>
      </c>
      <c r="I891" t="s">
        <v>48</v>
      </c>
      <c r="J891" t="s">
        <v>18</v>
      </c>
      <c r="K891" t="s">
        <v>19</v>
      </c>
      <c r="L891" t="s">
        <v>29</v>
      </c>
      <c r="M891" s="3">
        <v>247320</v>
      </c>
      <c r="N891" t="s">
        <v>73</v>
      </c>
      <c r="O891">
        <v>6902</v>
      </c>
    </row>
    <row r="892" spans="1:15">
      <c r="A892" s="1">
        <v>45778</v>
      </c>
      <c r="B892" s="1">
        <v>46143</v>
      </c>
      <c r="C892" t="s">
        <v>4883</v>
      </c>
      <c r="D892" t="s">
        <v>1454</v>
      </c>
      <c r="E892" t="s">
        <v>1455</v>
      </c>
      <c r="F892" t="s">
        <v>14</v>
      </c>
      <c r="G892" t="s">
        <v>32</v>
      </c>
      <c r="H892" t="s">
        <v>16</v>
      </c>
      <c r="I892" t="s">
        <v>5620</v>
      </c>
      <c r="J892" t="s">
        <v>305</v>
      </c>
      <c r="K892" t="s">
        <v>306</v>
      </c>
      <c r="L892" t="s">
        <v>20</v>
      </c>
      <c r="M892" s="3">
        <v>27293</v>
      </c>
      <c r="N892" t="s">
        <v>80</v>
      </c>
      <c r="O892">
        <v>2907</v>
      </c>
    </row>
    <row r="893" spans="1:15">
      <c r="A893" s="1">
        <v>45778</v>
      </c>
      <c r="B893" s="1">
        <v>46143</v>
      </c>
      <c r="C893" t="s">
        <v>4883</v>
      </c>
      <c r="D893" t="s">
        <v>1454</v>
      </c>
      <c r="E893" t="s">
        <v>1456</v>
      </c>
      <c r="F893" t="s">
        <v>14</v>
      </c>
      <c r="G893" t="s">
        <v>15</v>
      </c>
      <c r="H893" t="s">
        <v>16</v>
      </c>
      <c r="I893" t="s">
        <v>5620</v>
      </c>
      <c r="J893" t="s">
        <v>305</v>
      </c>
      <c r="K893" t="s">
        <v>306</v>
      </c>
      <c r="L893" t="s">
        <v>20</v>
      </c>
      <c r="M893" s="3">
        <v>2658</v>
      </c>
      <c r="N893" t="s">
        <v>80</v>
      </c>
      <c r="O893">
        <v>2907</v>
      </c>
    </row>
    <row r="894" spans="1:15">
      <c r="A894" s="1">
        <v>45778</v>
      </c>
      <c r="B894" s="1">
        <v>46143</v>
      </c>
      <c r="C894" t="s">
        <v>4883</v>
      </c>
      <c r="D894" t="s">
        <v>1454</v>
      </c>
      <c r="E894" t="s">
        <v>1457</v>
      </c>
      <c r="F894" t="s">
        <v>14</v>
      </c>
      <c r="G894" t="s">
        <v>661</v>
      </c>
      <c r="H894" t="s">
        <v>16</v>
      </c>
      <c r="I894" t="s">
        <v>5620</v>
      </c>
      <c r="J894" t="s">
        <v>305</v>
      </c>
      <c r="K894" t="s">
        <v>306</v>
      </c>
      <c r="L894" t="s">
        <v>29</v>
      </c>
      <c r="M894" s="3">
        <v>40730</v>
      </c>
      <c r="N894" t="s">
        <v>80</v>
      </c>
      <c r="O894">
        <v>2907</v>
      </c>
    </row>
    <row r="895" spans="1:15">
      <c r="A895" s="1">
        <v>45778</v>
      </c>
      <c r="B895" s="1">
        <v>46143</v>
      </c>
      <c r="C895" t="s">
        <v>4884</v>
      </c>
      <c r="D895" t="s">
        <v>1458</v>
      </c>
      <c r="E895" t="s">
        <v>1459</v>
      </c>
      <c r="F895" t="s">
        <v>14</v>
      </c>
      <c r="G895" t="s">
        <v>54</v>
      </c>
      <c r="H895" t="s">
        <v>55</v>
      </c>
      <c r="I895" t="s">
        <v>304</v>
      </c>
      <c r="J895" t="s">
        <v>1460</v>
      </c>
      <c r="K895" t="s">
        <v>1461</v>
      </c>
      <c r="L895" t="s">
        <v>89</v>
      </c>
      <c r="M895" s="3">
        <v>144457</v>
      </c>
      <c r="N895" t="s">
        <v>98</v>
      </c>
      <c r="O895">
        <v>98032</v>
      </c>
    </row>
    <row r="896" spans="1:15">
      <c r="A896" s="1">
        <v>45778</v>
      </c>
      <c r="B896" s="1">
        <v>46143</v>
      </c>
      <c r="C896" t="s">
        <v>4885</v>
      </c>
      <c r="D896" t="s">
        <v>1462</v>
      </c>
      <c r="E896" t="s">
        <v>1463</v>
      </c>
      <c r="F896" t="s">
        <v>14</v>
      </c>
      <c r="G896" t="s">
        <v>32</v>
      </c>
      <c r="H896" t="s">
        <v>16</v>
      </c>
      <c r="I896" t="s">
        <v>64</v>
      </c>
      <c r="J896" t="s">
        <v>103</v>
      </c>
      <c r="K896" t="s">
        <v>104</v>
      </c>
      <c r="L896" t="s">
        <v>20</v>
      </c>
      <c r="M896" s="3">
        <v>36088</v>
      </c>
      <c r="N896" t="s">
        <v>21</v>
      </c>
      <c r="O896">
        <v>12065</v>
      </c>
    </row>
    <row r="897" spans="1:15">
      <c r="A897" s="1">
        <v>45778</v>
      </c>
      <c r="B897" s="1">
        <v>46143</v>
      </c>
      <c r="C897" t="s">
        <v>4886</v>
      </c>
      <c r="D897" t="s">
        <v>1464</v>
      </c>
      <c r="E897" t="s">
        <v>1465</v>
      </c>
      <c r="F897" t="s">
        <v>14</v>
      </c>
      <c r="G897" t="s">
        <v>32</v>
      </c>
      <c r="H897" t="s">
        <v>16</v>
      </c>
      <c r="I897" t="s">
        <v>304</v>
      </c>
      <c r="J897" t="s">
        <v>71</v>
      </c>
      <c r="K897" t="s">
        <v>72</v>
      </c>
      <c r="L897" t="s">
        <v>20</v>
      </c>
      <c r="M897" s="3">
        <v>23148</v>
      </c>
      <c r="N897" t="s">
        <v>1325</v>
      </c>
      <c r="O897">
        <v>5453</v>
      </c>
    </row>
    <row r="898" spans="1:15">
      <c r="A898" s="1">
        <v>45778</v>
      </c>
      <c r="B898" s="1">
        <v>46143</v>
      </c>
      <c r="C898" t="s">
        <v>4886</v>
      </c>
      <c r="D898" t="s">
        <v>1464</v>
      </c>
      <c r="E898" t="s">
        <v>1466</v>
      </c>
      <c r="F898" t="s">
        <v>14</v>
      </c>
      <c r="G898" t="s">
        <v>54</v>
      </c>
      <c r="H898" t="s">
        <v>55</v>
      </c>
      <c r="I898" t="s">
        <v>304</v>
      </c>
      <c r="J898" t="s">
        <v>71</v>
      </c>
      <c r="K898" t="s">
        <v>72</v>
      </c>
      <c r="L898" t="s">
        <v>29</v>
      </c>
      <c r="M898" s="3">
        <v>14443</v>
      </c>
      <c r="N898" t="s">
        <v>1325</v>
      </c>
      <c r="O898">
        <v>5453</v>
      </c>
    </row>
    <row r="899" spans="1:15">
      <c r="A899" s="1">
        <v>45778</v>
      </c>
      <c r="B899" s="1">
        <v>46143</v>
      </c>
      <c r="C899" t="s">
        <v>4886</v>
      </c>
      <c r="D899" t="s">
        <v>1464</v>
      </c>
      <c r="E899" t="s">
        <v>1467</v>
      </c>
      <c r="F899" t="s">
        <v>14</v>
      </c>
      <c r="G899" t="s">
        <v>661</v>
      </c>
      <c r="H899" t="s">
        <v>16</v>
      </c>
      <c r="I899" t="s">
        <v>304</v>
      </c>
      <c r="J899" t="s">
        <v>71</v>
      </c>
      <c r="K899" t="s">
        <v>72</v>
      </c>
      <c r="L899" t="s">
        <v>29</v>
      </c>
      <c r="M899" s="3">
        <v>67036</v>
      </c>
      <c r="N899" t="s">
        <v>1325</v>
      </c>
      <c r="O899">
        <v>5453</v>
      </c>
    </row>
    <row r="900" spans="1:15">
      <c r="A900" s="1">
        <v>45778</v>
      </c>
      <c r="B900" s="1">
        <v>46143</v>
      </c>
      <c r="C900" t="s">
        <v>4886</v>
      </c>
      <c r="D900" t="s">
        <v>1464</v>
      </c>
      <c r="E900" t="s">
        <v>1468</v>
      </c>
      <c r="F900" t="s">
        <v>14</v>
      </c>
      <c r="G900" t="s">
        <v>15</v>
      </c>
      <c r="H900" t="s">
        <v>16</v>
      </c>
      <c r="I900" t="s">
        <v>304</v>
      </c>
      <c r="J900" t="s">
        <v>71</v>
      </c>
      <c r="K900" t="s">
        <v>72</v>
      </c>
      <c r="L900" t="s">
        <v>29</v>
      </c>
      <c r="M900" s="3">
        <v>5086</v>
      </c>
      <c r="N900" t="s">
        <v>1325</v>
      </c>
      <c r="O900">
        <v>5453</v>
      </c>
    </row>
    <row r="901" spans="1:15">
      <c r="A901" s="1">
        <v>45778</v>
      </c>
      <c r="B901" s="1">
        <v>46143</v>
      </c>
      <c r="C901" t="s">
        <v>4887</v>
      </c>
      <c r="D901" t="s">
        <v>1469</v>
      </c>
      <c r="E901" t="s">
        <v>1470</v>
      </c>
      <c r="F901" t="s">
        <v>39</v>
      </c>
      <c r="G901" t="s">
        <v>15</v>
      </c>
      <c r="H901" t="s">
        <v>16</v>
      </c>
      <c r="I901" t="s">
        <v>64</v>
      </c>
      <c r="J901" t="s">
        <v>103</v>
      </c>
      <c r="K901" t="s">
        <v>104</v>
      </c>
      <c r="L901" t="s">
        <v>20</v>
      </c>
      <c r="M901" s="3">
        <v>3365</v>
      </c>
      <c r="N901" t="s">
        <v>51</v>
      </c>
      <c r="O901">
        <v>8012</v>
      </c>
    </row>
    <row r="902" spans="1:15">
      <c r="A902" s="1">
        <v>45778</v>
      </c>
      <c r="B902" s="1">
        <v>46143</v>
      </c>
      <c r="C902" t="s">
        <v>4887</v>
      </c>
      <c r="D902" t="s">
        <v>1469</v>
      </c>
      <c r="E902" t="s">
        <v>1471</v>
      </c>
      <c r="F902" t="s">
        <v>39</v>
      </c>
      <c r="G902" t="s">
        <v>32</v>
      </c>
      <c r="H902" t="s">
        <v>16</v>
      </c>
      <c r="I902" t="s">
        <v>64</v>
      </c>
      <c r="J902" t="s">
        <v>103</v>
      </c>
      <c r="K902" t="s">
        <v>104</v>
      </c>
      <c r="L902" t="s">
        <v>20</v>
      </c>
      <c r="M902" s="3">
        <v>5600</v>
      </c>
      <c r="N902" t="s">
        <v>51</v>
      </c>
      <c r="O902">
        <v>8012</v>
      </c>
    </row>
    <row r="903" spans="1:15">
      <c r="A903" s="1">
        <v>45778</v>
      </c>
      <c r="B903" s="1">
        <v>46143</v>
      </c>
      <c r="C903" t="s">
        <v>4887</v>
      </c>
      <c r="D903" t="s">
        <v>1469</v>
      </c>
      <c r="E903" t="s">
        <v>1472</v>
      </c>
      <c r="F903" t="s">
        <v>39</v>
      </c>
      <c r="G903" t="s">
        <v>661</v>
      </c>
      <c r="H903" t="s">
        <v>16</v>
      </c>
      <c r="I903" t="s">
        <v>64</v>
      </c>
      <c r="J903" t="s">
        <v>103</v>
      </c>
      <c r="K903" t="s">
        <v>104</v>
      </c>
      <c r="L903" t="s">
        <v>23</v>
      </c>
      <c r="M903" s="3">
        <v>25644</v>
      </c>
      <c r="N903" t="s">
        <v>51</v>
      </c>
      <c r="O903">
        <v>8012</v>
      </c>
    </row>
    <row r="904" spans="1:15">
      <c r="A904" s="1">
        <v>45778</v>
      </c>
      <c r="B904" s="1">
        <v>46143</v>
      </c>
      <c r="C904" t="s">
        <v>4888</v>
      </c>
      <c r="D904" t="s">
        <v>1473</v>
      </c>
      <c r="E904" t="s">
        <v>1474</v>
      </c>
      <c r="F904" t="s">
        <v>39</v>
      </c>
      <c r="G904" t="s">
        <v>32</v>
      </c>
      <c r="H904" t="s">
        <v>16</v>
      </c>
      <c r="I904" t="s">
        <v>5619</v>
      </c>
      <c r="J904" t="s">
        <v>174</v>
      </c>
      <c r="K904" t="s">
        <v>175</v>
      </c>
      <c r="L904" t="s">
        <v>20</v>
      </c>
      <c r="M904" s="3">
        <v>4422</v>
      </c>
      <c r="N904" t="s">
        <v>21</v>
      </c>
      <c r="O904">
        <v>11231</v>
      </c>
    </row>
    <row r="905" spans="1:15">
      <c r="A905" s="1">
        <v>45778</v>
      </c>
      <c r="B905" s="1">
        <v>46143</v>
      </c>
      <c r="C905" t="s">
        <v>4889</v>
      </c>
      <c r="D905" t="s">
        <v>1475</v>
      </c>
      <c r="E905" t="s">
        <v>1476</v>
      </c>
      <c r="F905" t="s">
        <v>14</v>
      </c>
      <c r="G905" t="s">
        <v>661</v>
      </c>
      <c r="H905" t="s">
        <v>16</v>
      </c>
      <c r="I905" t="s">
        <v>5620</v>
      </c>
      <c r="J905" t="s">
        <v>59</v>
      </c>
      <c r="K905" t="s">
        <v>60</v>
      </c>
      <c r="L905" t="s">
        <v>23</v>
      </c>
      <c r="M905" s="3">
        <v>67052</v>
      </c>
      <c r="N905" t="s">
        <v>80</v>
      </c>
      <c r="O905">
        <v>2919</v>
      </c>
    </row>
    <row r="906" spans="1:15">
      <c r="A906" s="1">
        <v>45778</v>
      </c>
      <c r="B906" s="1">
        <v>46143</v>
      </c>
      <c r="C906" t="s">
        <v>4889</v>
      </c>
      <c r="D906" t="s">
        <v>1475</v>
      </c>
      <c r="E906" t="s">
        <v>1477</v>
      </c>
      <c r="F906" t="s">
        <v>14</v>
      </c>
      <c r="G906" t="s">
        <v>15</v>
      </c>
      <c r="H906" t="s">
        <v>16</v>
      </c>
      <c r="I906" t="s">
        <v>5620</v>
      </c>
      <c r="J906" t="s">
        <v>59</v>
      </c>
      <c r="K906" t="s">
        <v>60</v>
      </c>
      <c r="L906" t="s">
        <v>20</v>
      </c>
      <c r="M906" s="3">
        <v>1983</v>
      </c>
      <c r="N906" t="s">
        <v>80</v>
      </c>
      <c r="O906">
        <v>2919</v>
      </c>
    </row>
    <row r="907" spans="1:15">
      <c r="A907" s="1">
        <v>45778</v>
      </c>
      <c r="B907" s="1">
        <v>46143</v>
      </c>
      <c r="C907" t="s">
        <v>4889</v>
      </c>
      <c r="D907" t="s">
        <v>1475</v>
      </c>
      <c r="E907" t="s">
        <v>1478</v>
      </c>
      <c r="F907" t="s">
        <v>14</v>
      </c>
      <c r="G907" t="s">
        <v>32</v>
      </c>
      <c r="H907" t="s">
        <v>16</v>
      </c>
      <c r="I907" t="s">
        <v>5620</v>
      </c>
      <c r="J907" t="s">
        <v>59</v>
      </c>
      <c r="K907" t="s">
        <v>60</v>
      </c>
      <c r="L907" t="s">
        <v>20</v>
      </c>
      <c r="M907" s="3">
        <v>7621</v>
      </c>
      <c r="N907" t="s">
        <v>80</v>
      </c>
      <c r="O907">
        <v>2919</v>
      </c>
    </row>
    <row r="908" spans="1:15">
      <c r="A908" s="1">
        <v>45778</v>
      </c>
      <c r="B908" s="1">
        <v>46143</v>
      </c>
      <c r="C908" t="s">
        <v>4890</v>
      </c>
      <c r="D908" t="s">
        <v>1479</v>
      </c>
      <c r="E908" t="s">
        <v>1480</v>
      </c>
      <c r="F908" t="s">
        <v>14</v>
      </c>
      <c r="G908" t="s">
        <v>32</v>
      </c>
      <c r="H908" t="s">
        <v>16</v>
      </c>
      <c r="I908" t="s">
        <v>64</v>
      </c>
      <c r="J908" t="s">
        <v>103</v>
      </c>
      <c r="K908" t="s">
        <v>104</v>
      </c>
      <c r="L908" t="s">
        <v>20</v>
      </c>
      <c r="M908" s="3">
        <v>13608</v>
      </c>
      <c r="N908" t="s">
        <v>105</v>
      </c>
      <c r="O908">
        <v>17356</v>
      </c>
    </row>
    <row r="909" spans="1:15">
      <c r="A909" s="1">
        <v>45778</v>
      </c>
      <c r="B909" s="1">
        <v>46143</v>
      </c>
      <c r="C909" t="s">
        <v>4890</v>
      </c>
      <c r="D909" t="s">
        <v>1479</v>
      </c>
      <c r="E909" t="s">
        <v>1481</v>
      </c>
      <c r="F909" t="s">
        <v>14</v>
      </c>
      <c r="G909" t="s">
        <v>15</v>
      </c>
      <c r="H909" t="s">
        <v>16</v>
      </c>
      <c r="I909" t="s">
        <v>64</v>
      </c>
      <c r="J909" t="s">
        <v>103</v>
      </c>
      <c r="K909" t="s">
        <v>104</v>
      </c>
      <c r="L909" t="s">
        <v>83</v>
      </c>
      <c r="M909" s="3">
        <v>3403</v>
      </c>
      <c r="N909" t="s">
        <v>105</v>
      </c>
      <c r="O909">
        <v>17356</v>
      </c>
    </row>
    <row r="910" spans="1:15">
      <c r="A910" s="1">
        <v>45778</v>
      </c>
      <c r="B910" s="1">
        <v>46143</v>
      </c>
      <c r="C910" t="s">
        <v>4890</v>
      </c>
      <c r="D910" t="s">
        <v>1479</v>
      </c>
      <c r="E910" t="s">
        <v>1482</v>
      </c>
      <c r="F910" t="s">
        <v>14</v>
      </c>
      <c r="G910" t="s">
        <v>661</v>
      </c>
      <c r="H910" t="s">
        <v>16</v>
      </c>
      <c r="I910" t="s">
        <v>64</v>
      </c>
      <c r="J910" t="s">
        <v>103</v>
      </c>
      <c r="K910" t="s">
        <v>104</v>
      </c>
      <c r="L910" t="s">
        <v>23</v>
      </c>
      <c r="M910" s="3">
        <v>38530</v>
      </c>
      <c r="N910" t="s">
        <v>105</v>
      </c>
      <c r="O910">
        <v>17356</v>
      </c>
    </row>
    <row r="911" spans="1:15">
      <c r="A911" s="1">
        <v>45779</v>
      </c>
      <c r="B911" s="1">
        <v>46144</v>
      </c>
      <c r="C911" t="s">
        <v>4891</v>
      </c>
      <c r="D911" t="s">
        <v>1483</v>
      </c>
      <c r="E911" t="s">
        <v>1484</v>
      </c>
      <c r="F911" t="s">
        <v>14</v>
      </c>
      <c r="G911" t="s">
        <v>15</v>
      </c>
      <c r="H911" t="s">
        <v>16</v>
      </c>
      <c r="I911" t="s">
        <v>5620</v>
      </c>
      <c r="J911" t="s">
        <v>59</v>
      </c>
      <c r="K911" t="s">
        <v>60</v>
      </c>
      <c r="L911" t="s">
        <v>83</v>
      </c>
      <c r="M911" s="3">
        <v>4093</v>
      </c>
      <c r="N911" t="s">
        <v>61</v>
      </c>
      <c r="O911">
        <v>1608</v>
      </c>
    </row>
    <row r="912" spans="1:15">
      <c r="A912" s="1">
        <v>45779</v>
      </c>
      <c r="B912" s="1">
        <v>46144</v>
      </c>
      <c r="C912" t="s">
        <v>4891</v>
      </c>
      <c r="D912" t="s">
        <v>1483</v>
      </c>
      <c r="E912" t="s">
        <v>1485</v>
      </c>
      <c r="F912" t="s">
        <v>14</v>
      </c>
      <c r="G912" t="s">
        <v>32</v>
      </c>
      <c r="H912" t="s">
        <v>16</v>
      </c>
      <c r="I912" t="s">
        <v>5620</v>
      </c>
      <c r="J912" t="s">
        <v>59</v>
      </c>
      <c r="K912" t="s">
        <v>60</v>
      </c>
      <c r="L912" t="s">
        <v>20</v>
      </c>
      <c r="M912" s="3">
        <v>15534</v>
      </c>
      <c r="N912" t="s">
        <v>61</v>
      </c>
      <c r="O912">
        <v>1103</v>
      </c>
    </row>
    <row r="913" spans="1:15">
      <c r="A913" s="1">
        <v>45779</v>
      </c>
      <c r="B913" s="1">
        <v>46144</v>
      </c>
      <c r="C913" t="s">
        <v>4891</v>
      </c>
      <c r="D913" t="s">
        <v>1483</v>
      </c>
      <c r="E913" t="s">
        <v>1486</v>
      </c>
      <c r="F913" t="s">
        <v>14</v>
      </c>
      <c r="G913" t="s">
        <v>661</v>
      </c>
      <c r="H913" t="s">
        <v>16</v>
      </c>
      <c r="I913" t="s">
        <v>5620</v>
      </c>
      <c r="J913" t="s">
        <v>59</v>
      </c>
      <c r="K913" t="s">
        <v>60</v>
      </c>
      <c r="L913" t="s">
        <v>29</v>
      </c>
      <c r="M913" s="3">
        <v>44888</v>
      </c>
      <c r="N913" t="s">
        <v>61</v>
      </c>
      <c r="O913">
        <v>2476</v>
      </c>
    </row>
    <row r="914" spans="1:15">
      <c r="A914" s="1">
        <v>45779</v>
      </c>
      <c r="B914" s="1">
        <v>46144</v>
      </c>
      <c r="C914" t="s">
        <v>4891</v>
      </c>
      <c r="D914" t="s">
        <v>1483</v>
      </c>
      <c r="E914" t="s">
        <v>1487</v>
      </c>
      <c r="F914" t="s">
        <v>14</v>
      </c>
      <c r="G914" t="s">
        <v>34</v>
      </c>
      <c r="H914" t="s">
        <v>16</v>
      </c>
      <c r="I914" t="s">
        <v>5620</v>
      </c>
      <c r="J914" t="s">
        <v>59</v>
      </c>
      <c r="K914" t="s">
        <v>60</v>
      </c>
      <c r="L914" t="s">
        <v>83</v>
      </c>
      <c r="M914" s="3">
        <v>9611</v>
      </c>
      <c r="N914" t="s">
        <v>61</v>
      </c>
      <c r="O914">
        <v>2118</v>
      </c>
    </row>
    <row r="915" spans="1:15">
      <c r="A915" s="1">
        <v>45779</v>
      </c>
      <c r="B915" s="1">
        <v>46144</v>
      </c>
      <c r="C915" t="s">
        <v>4892</v>
      </c>
      <c r="D915" t="s">
        <v>1488</v>
      </c>
      <c r="E915" t="s">
        <v>1489</v>
      </c>
      <c r="F915" t="s">
        <v>14</v>
      </c>
      <c r="G915" t="s">
        <v>661</v>
      </c>
      <c r="H915" t="s">
        <v>16</v>
      </c>
      <c r="I915" t="s">
        <v>5620</v>
      </c>
      <c r="J915" t="s">
        <v>65</v>
      </c>
      <c r="K915" t="s">
        <v>66</v>
      </c>
      <c r="L915" t="s">
        <v>23</v>
      </c>
      <c r="M915" s="3">
        <v>49693</v>
      </c>
      <c r="N915" t="s">
        <v>21</v>
      </c>
      <c r="O915">
        <v>11235</v>
      </c>
    </row>
    <row r="916" spans="1:15">
      <c r="A916" s="1">
        <v>45779</v>
      </c>
      <c r="B916" s="1">
        <v>46144</v>
      </c>
      <c r="C916" t="s">
        <v>4892</v>
      </c>
      <c r="D916" t="s">
        <v>1488</v>
      </c>
      <c r="E916" t="s">
        <v>1490</v>
      </c>
      <c r="F916" t="s">
        <v>14</v>
      </c>
      <c r="G916" t="s">
        <v>15</v>
      </c>
      <c r="H916" t="s">
        <v>16</v>
      </c>
      <c r="I916" t="s">
        <v>5620</v>
      </c>
      <c r="J916" t="s">
        <v>65</v>
      </c>
      <c r="K916" t="s">
        <v>66</v>
      </c>
      <c r="L916" t="s">
        <v>20</v>
      </c>
      <c r="M916" s="3">
        <v>8971</v>
      </c>
      <c r="N916" t="s">
        <v>21</v>
      </c>
      <c r="O916">
        <v>11235</v>
      </c>
    </row>
    <row r="917" spans="1:15">
      <c r="A917" s="1">
        <v>45779</v>
      </c>
      <c r="B917" s="1">
        <v>46144</v>
      </c>
      <c r="C917" t="s">
        <v>4890</v>
      </c>
      <c r="D917" t="s">
        <v>1479</v>
      </c>
      <c r="E917" t="s">
        <v>1491</v>
      </c>
      <c r="F917" t="s">
        <v>14</v>
      </c>
      <c r="G917" t="s">
        <v>54</v>
      </c>
      <c r="H917" t="s">
        <v>55</v>
      </c>
      <c r="I917" t="s">
        <v>64</v>
      </c>
      <c r="J917" t="s">
        <v>103</v>
      </c>
      <c r="K917" t="s">
        <v>104</v>
      </c>
      <c r="L917" t="s">
        <v>89</v>
      </c>
      <c r="M917" s="3">
        <v>6284</v>
      </c>
      <c r="N917" t="s">
        <v>105</v>
      </c>
      <c r="O917">
        <v>17356</v>
      </c>
    </row>
    <row r="918" spans="1:15">
      <c r="A918" s="1">
        <v>45780</v>
      </c>
      <c r="B918" s="1">
        <v>46145</v>
      </c>
      <c r="C918" t="s">
        <v>4893</v>
      </c>
      <c r="D918" t="s">
        <v>1492</v>
      </c>
      <c r="E918" t="s">
        <v>1493</v>
      </c>
      <c r="F918" t="s">
        <v>14</v>
      </c>
      <c r="G918" t="s">
        <v>15</v>
      </c>
      <c r="H918" t="s">
        <v>16</v>
      </c>
      <c r="I918" t="s">
        <v>112</v>
      </c>
      <c r="J918" t="s">
        <v>920</v>
      </c>
      <c r="K918" t="s">
        <v>921</v>
      </c>
      <c r="L918" t="s">
        <v>20</v>
      </c>
      <c r="M918" s="3">
        <v>7407</v>
      </c>
      <c r="N918" t="s">
        <v>30</v>
      </c>
      <c r="O918">
        <v>37027</v>
      </c>
    </row>
    <row r="919" spans="1:15">
      <c r="A919" s="1">
        <v>45780</v>
      </c>
      <c r="B919" s="1">
        <v>46145</v>
      </c>
      <c r="C919" t="s">
        <v>4893</v>
      </c>
      <c r="D919" t="s">
        <v>1492</v>
      </c>
      <c r="E919" t="s">
        <v>1494</v>
      </c>
      <c r="F919" t="s">
        <v>14</v>
      </c>
      <c r="G919" t="s">
        <v>661</v>
      </c>
      <c r="H919" t="s">
        <v>16</v>
      </c>
      <c r="I919" t="s">
        <v>112</v>
      </c>
      <c r="J919" t="s">
        <v>920</v>
      </c>
      <c r="K919" t="s">
        <v>921</v>
      </c>
      <c r="L919" t="s">
        <v>89</v>
      </c>
      <c r="M919" s="3">
        <v>541762</v>
      </c>
      <c r="N919" t="s">
        <v>30</v>
      </c>
      <c r="O919">
        <v>37027</v>
      </c>
    </row>
    <row r="920" spans="1:15">
      <c r="A920" s="1">
        <v>45780</v>
      </c>
      <c r="B920" s="1">
        <v>46145</v>
      </c>
      <c r="C920" t="s">
        <v>4894</v>
      </c>
      <c r="D920" t="s">
        <v>1495</v>
      </c>
      <c r="E920" t="s">
        <v>1496</v>
      </c>
      <c r="F920" t="s">
        <v>14</v>
      </c>
      <c r="G920" t="s">
        <v>661</v>
      </c>
      <c r="H920" t="s">
        <v>16</v>
      </c>
      <c r="I920" t="s">
        <v>48</v>
      </c>
      <c r="J920" t="s">
        <v>18</v>
      </c>
      <c r="K920" t="s">
        <v>19</v>
      </c>
      <c r="L920" t="s">
        <v>29</v>
      </c>
      <c r="M920" s="3">
        <v>17748</v>
      </c>
      <c r="N920" t="s">
        <v>21</v>
      </c>
      <c r="O920">
        <v>10576</v>
      </c>
    </row>
    <row r="921" spans="1:15">
      <c r="A921" s="1">
        <v>45780</v>
      </c>
      <c r="B921" s="1">
        <v>46145</v>
      </c>
      <c r="C921" t="s">
        <v>4894</v>
      </c>
      <c r="D921" t="s">
        <v>1495</v>
      </c>
      <c r="E921" t="s">
        <v>1497</v>
      </c>
      <c r="F921" t="s">
        <v>14</v>
      </c>
      <c r="G921" t="s">
        <v>15</v>
      </c>
      <c r="H921" t="s">
        <v>16</v>
      </c>
      <c r="I921" t="s">
        <v>48</v>
      </c>
      <c r="J921" t="s">
        <v>18</v>
      </c>
      <c r="K921" t="s">
        <v>19</v>
      </c>
      <c r="L921" t="s">
        <v>20</v>
      </c>
      <c r="M921" s="3">
        <v>4383</v>
      </c>
      <c r="N921" t="s">
        <v>21</v>
      </c>
      <c r="O921">
        <v>10576</v>
      </c>
    </row>
    <row r="922" spans="1:15">
      <c r="A922" s="1">
        <v>45780</v>
      </c>
      <c r="B922" s="1">
        <v>46145</v>
      </c>
      <c r="C922" t="s">
        <v>4729</v>
      </c>
      <c r="D922" t="s">
        <v>811</v>
      </c>
      <c r="E922" t="s">
        <v>1498</v>
      </c>
      <c r="F922" t="s">
        <v>14</v>
      </c>
      <c r="G922" t="s">
        <v>54</v>
      </c>
      <c r="H922" t="s">
        <v>55</v>
      </c>
      <c r="I922" t="s">
        <v>5620</v>
      </c>
      <c r="J922" t="s">
        <v>375</v>
      </c>
      <c r="K922" t="s">
        <v>376</v>
      </c>
      <c r="L922" t="s">
        <v>89</v>
      </c>
      <c r="M922" s="3">
        <v>8840</v>
      </c>
      <c r="N922" t="s">
        <v>813</v>
      </c>
      <c r="O922">
        <v>88102</v>
      </c>
    </row>
    <row r="923" spans="1:15">
      <c r="A923" s="1">
        <v>45780</v>
      </c>
      <c r="B923" s="1">
        <v>46145</v>
      </c>
      <c r="C923" t="s">
        <v>4712</v>
      </c>
      <c r="D923" t="s">
        <v>743</v>
      </c>
      <c r="E923" t="s">
        <v>1499</v>
      </c>
      <c r="F923" t="s">
        <v>14</v>
      </c>
      <c r="G923" t="s">
        <v>54</v>
      </c>
      <c r="H923" t="s">
        <v>55</v>
      </c>
      <c r="I923" t="s">
        <v>140</v>
      </c>
      <c r="J923" t="s">
        <v>103</v>
      </c>
      <c r="K923" t="s">
        <v>104</v>
      </c>
      <c r="L923" t="s">
        <v>29</v>
      </c>
      <c r="M923" s="3">
        <v>38099</v>
      </c>
      <c r="N923" t="s">
        <v>61</v>
      </c>
      <c r="O923">
        <v>2072</v>
      </c>
    </row>
    <row r="924" spans="1:15">
      <c r="A924" s="1">
        <v>45781</v>
      </c>
      <c r="B924" s="1">
        <v>46146</v>
      </c>
      <c r="C924" t="s">
        <v>4895</v>
      </c>
      <c r="D924" t="s">
        <v>1500</v>
      </c>
      <c r="E924" t="s">
        <v>1501</v>
      </c>
      <c r="F924" t="s">
        <v>14</v>
      </c>
      <c r="G924" t="s">
        <v>34</v>
      </c>
      <c r="H924" t="s">
        <v>16</v>
      </c>
      <c r="I924" t="s">
        <v>5620</v>
      </c>
      <c r="J924" t="s">
        <v>218</v>
      </c>
      <c r="K924" t="s">
        <v>219</v>
      </c>
      <c r="L924" t="s">
        <v>83</v>
      </c>
      <c r="M924" s="3">
        <v>2864</v>
      </c>
      <c r="N924" t="s">
        <v>190</v>
      </c>
      <c r="O924">
        <v>27104</v>
      </c>
    </row>
    <row r="925" spans="1:15">
      <c r="A925" s="1">
        <v>45781</v>
      </c>
      <c r="B925" s="1">
        <v>46146</v>
      </c>
      <c r="C925" t="s">
        <v>4895</v>
      </c>
      <c r="D925" t="s">
        <v>1500</v>
      </c>
      <c r="E925" t="s">
        <v>1502</v>
      </c>
      <c r="F925" t="s">
        <v>14</v>
      </c>
      <c r="G925" t="s">
        <v>54</v>
      </c>
      <c r="H925" t="s">
        <v>55</v>
      </c>
      <c r="I925" t="s">
        <v>5620</v>
      </c>
      <c r="J925" t="s">
        <v>218</v>
      </c>
      <c r="K925" t="s">
        <v>219</v>
      </c>
      <c r="L925" t="s">
        <v>29</v>
      </c>
      <c r="M925" s="3">
        <v>7877</v>
      </c>
      <c r="N925" t="s">
        <v>190</v>
      </c>
      <c r="O925">
        <v>27104</v>
      </c>
    </row>
    <row r="926" spans="1:15">
      <c r="A926" s="1">
        <v>45781</v>
      </c>
      <c r="B926" s="1">
        <v>46146</v>
      </c>
      <c r="C926" t="s">
        <v>4895</v>
      </c>
      <c r="D926" t="s">
        <v>1500</v>
      </c>
      <c r="E926" t="s">
        <v>1503</v>
      </c>
      <c r="F926" t="s">
        <v>14</v>
      </c>
      <c r="G926" t="s">
        <v>15</v>
      </c>
      <c r="H926" t="s">
        <v>16</v>
      </c>
      <c r="I926" t="s">
        <v>5620</v>
      </c>
      <c r="J926" t="s">
        <v>218</v>
      </c>
      <c r="K926" t="s">
        <v>219</v>
      </c>
      <c r="L926" t="s">
        <v>20</v>
      </c>
      <c r="M926" s="3">
        <v>1571</v>
      </c>
      <c r="N926" t="s">
        <v>190</v>
      </c>
      <c r="O926">
        <v>27104</v>
      </c>
    </row>
    <row r="927" spans="1:15">
      <c r="A927" s="1">
        <v>45781</v>
      </c>
      <c r="B927" s="1">
        <v>46146</v>
      </c>
      <c r="C927" t="s">
        <v>4895</v>
      </c>
      <c r="D927" t="s">
        <v>1500</v>
      </c>
      <c r="E927" t="s">
        <v>1504</v>
      </c>
      <c r="F927" t="s">
        <v>14</v>
      </c>
      <c r="G927" t="s">
        <v>661</v>
      </c>
      <c r="H927" t="s">
        <v>16</v>
      </c>
      <c r="I927" t="s">
        <v>5620</v>
      </c>
      <c r="J927" t="s">
        <v>218</v>
      </c>
      <c r="K927" t="s">
        <v>219</v>
      </c>
      <c r="L927" t="s">
        <v>23</v>
      </c>
      <c r="M927" s="3">
        <v>11786</v>
      </c>
      <c r="N927" t="s">
        <v>190</v>
      </c>
      <c r="O927">
        <v>27104</v>
      </c>
    </row>
    <row r="928" spans="1:15">
      <c r="A928" s="1">
        <v>45781</v>
      </c>
      <c r="B928" s="1">
        <v>46146</v>
      </c>
      <c r="C928" t="s">
        <v>4895</v>
      </c>
      <c r="D928" t="s">
        <v>1500</v>
      </c>
      <c r="E928" t="s">
        <v>1505</v>
      </c>
      <c r="F928" t="s">
        <v>14</v>
      </c>
      <c r="G928" t="s">
        <v>32</v>
      </c>
      <c r="H928" t="s">
        <v>16</v>
      </c>
      <c r="I928" t="s">
        <v>5620</v>
      </c>
      <c r="J928" t="s">
        <v>218</v>
      </c>
      <c r="K928" t="s">
        <v>219</v>
      </c>
      <c r="L928" t="s">
        <v>20</v>
      </c>
      <c r="M928" s="3">
        <v>3737</v>
      </c>
      <c r="N928" t="s">
        <v>190</v>
      </c>
      <c r="O928">
        <v>27104</v>
      </c>
    </row>
    <row r="929" spans="1:15">
      <c r="A929" s="1">
        <v>45781</v>
      </c>
      <c r="B929" s="1">
        <v>46146</v>
      </c>
      <c r="C929" t="s">
        <v>4896</v>
      </c>
      <c r="D929" t="s">
        <v>1506</v>
      </c>
      <c r="E929" t="s">
        <v>1507</v>
      </c>
      <c r="F929" t="s">
        <v>39</v>
      </c>
      <c r="G929" t="s">
        <v>54</v>
      </c>
      <c r="H929" t="s">
        <v>55</v>
      </c>
      <c r="I929" t="s">
        <v>5620</v>
      </c>
      <c r="J929" t="s">
        <v>78</v>
      </c>
      <c r="K929" t="s">
        <v>79</v>
      </c>
      <c r="L929" t="s">
        <v>89</v>
      </c>
      <c r="M929" s="3">
        <v>45380</v>
      </c>
      <c r="N929" t="s">
        <v>125</v>
      </c>
      <c r="O929">
        <v>94510</v>
      </c>
    </row>
    <row r="930" spans="1:15">
      <c r="A930" s="1">
        <v>45782</v>
      </c>
      <c r="B930" s="1">
        <v>46147</v>
      </c>
      <c r="C930" t="s">
        <v>4897</v>
      </c>
      <c r="D930" t="s">
        <v>1508</v>
      </c>
      <c r="E930" t="s">
        <v>1509</v>
      </c>
      <c r="F930" t="s">
        <v>14</v>
      </c>
      <c r="G930" t="s">
        <v>15</v>
      </c>
      <c r="H930" t="s">
        <v>16</v>
      </c>
      <c r="I930" t="s">
        <v>304</v>
      </c>
      <c r="J930" t="s">
        <v>1510</v>
      </c>
      <c r="K930" t="s">
        <v>1511</v>
      </c>
      <c r="L930" t="s">
        <v>83</v>
      </c>
      <c r="M930" s="3">
        <v>4846</v>
      </c>
      <c r="N930" t="s">
        <v>245</v>
      </c>
      <c r="O930">
        <v>21401</v>
      </c>
    </row>
    <row r="931" spans="1:15">
      <c r="A931" s="1">
        <v>45782</v>
      </c>
      <c r="B931" s="1">
        <v>46147</v>
      </c>
      <c r="C931" t="s">
        <v>4897</v>
      </c>
      <c r="D931" t="s">
        <v>1508</v>
      </c>
      <c r="E931" t="s">
        <v>1512</v>
      </c>
      <c r="F931" t="s">
        <v>14</v>
      </c>
      <c r="G931" t="s">
        <v>32</v>
      </c>
      <c r="H931" t="s">
        <v>16</v>
      </c>
      <c r="I931" t="s">
        <v>304</v>
      </c>
      <c r="J931" t="s">
        <v>1510</v>
      </c>
      <c r="K931" t="s">
        <v>1511</v>
      </c>
      <c r="L931" t="s">
        <v>20</v>
      </c>
      <c r="M931" s="3">
        <v>73645</v>
      </c>
      <c r="N931" t="s">
        <v>245</v>
      </c>
      <c r="O931">
        <v>20602</v>
      </c>
    </row>
    <row r="932" spans="1:15">
      <c r="A932" s="1">
        <v>45782</v>
      </c>
      <c r="B932" s="1">
        <v>46147</v>
      </c>
      <c r="C932" t="s">
        <v>4897</v>
      </c>
      <c r="D932" t="s">
        <v>1508</v>
      </c>
      <c r="E932" t="s">
        <v>1513</v>
      </c>
      <c r="F932" t="s">
        <v>14</v>
      </c>
      <c r="G932" t="s">
        <v>661</v>
      </c>
      <c r="H932" t="s">
        <v>16</v>
      </c>
      <c r="I932" t="s">
        <v>304</v>
      </c>
      <c r="J932" t="s">
        <v>1510</v>
      </c>
      <c r="K932" t="s">
        <v>1511</v>
      </c>
      <c r="L932" t="s">
        <v>89</v>
      </c>
      <c r="M932" s="3">
        <v>120864</v>
      </c>
      <c r="N932" t="s">
        <v>245</v>
      </c>
      <c r="O932">
        <v>20602</v>
      </c>
    </row>
    <row r="933" spans="1:15">
      <c r="A933" s="1">
        <v>45782</v>
      </c>
      <c r="B933" s="1">
        <v>46147</v>
      </c>
      <c r="C933" t="s">
        <v>4897</v>
      </c>
      <c r="D933" t="s">
        <v>1508</v>
      </c>
      <c r="E933" t="s">
        <v>1514</v>
      </c>
      <c r="F933" t="s">
        <v>14</v>
      </c>
      <c r="G933" t="s">
        <v>34</v>
      </c>
      <c r="H933" t="s">
        <v>16</v>
      </c>
      <c r="I933" t="s">
        <v>304</v>
      </c>
      <c r="J933" t="s">
        <v>1510</v>
      </c>
      <c r="K933" t="s">
        <v>1511</v>
      </c>
      <c r="L933" t="s">
        <v>83</v>
      </c>
      <c r="M933" s="3">
        <v>28337</v>
      </c>
      <c r="N933" t="s">
        <v>245</v>
      </c>
      <c r="O933">
        <v>21201</v>
      </c>
    </row>
    <row r="934" spans="1:15">
      <c r="A934" s="1">
        <v>45782</v>
      </c>
      <c r="B934" s="1">
        <v>46147</v>
      </c>
      <c r="C934" t="s">
        <v>4898</v>
      </c>
      <c r="D934" t="s">
        <v>1515</v>
      </c>
      <c r="E934" t="s">
        <v>1516</v>
      </c>
      <c r="F934" t="s">
        <v>14</v>
      </c>
      <c r="G934" t="s">
        <v>15</v>
      </c>
      <c r="H934" t="s">
        <v>16</v>
      </c>
      <c r="I934" t="s">
        <v>5620</v>
      </c>
      <c r="J934" t="s">
        <v>165</v>
      </c>
      <c r="K934" t="s">
        <v>166</v>
      </c>
      <c r="L934" t="s">
        <v>20</v>
      </c>
      <c r="M934" s="3">
        <v>3407</v>
      </c>
      <c r="N934" t="s">
        <v>125</v>
      </c>
      <c r="O934">
        <v>95065</v>
      </c>
    </row>
    <row r="935" spans="1:15">
      <c r="A935" s="1">
        <v>45782</v>
      </c>
      <c r="B935" s="1">
        <v>46147</v>
      </c>
      <c r="C935" t="s">
        <v>4898</v>
      </c>
      <c r="D935" t="s">
        <v>1515</v>
      </c>
      <c r="E935" t="s">
        <v>1517</v>
      </c>
      <c r="F935" t="s">
        <v>14</v>
      </c>
      <c r="G935" t="s">
        <v>661</v>
      </c>
      <c r="H935" t="s">
        <v>16</v>
      </c>
      <c r="I935" t="s">
        <v>5620</v>
      </c>
      <c r="J935" t="s">
        <v>165</v>
      </c>
      <c r="K935" t="s">
        <v>166</v>
      </c>
      <c r="L935" t="s">
        <v>23</v>
      </c>
      <c r="M935" s="3">
        <v>34727</v>
      </c>
      <c r="N935" t="s">
        <v>125</v>
      </c>
      <c r="O935">
        <v>95065</v>
      </c>
    </row>
    <row r="936" spans="1:15">
      <c r="A936" s="1">
        <v>45782</v>
      </c>
      <c r="B936" s="1">
        <v>46147</v>
      </c>
      <c r="C936" t="s">
        <v>4898</v>
      </c>
      <c r="D936" t="s">
        <v>1515</v>
      </c>
      <c r="E936" t="s">
        <v>1518</v>
      </c>
      <c r="F936" t="s">
        <v>14</v>
      </c>
      <c r="G936" t="s">
        <v>32</v>
      </c>
      <c r="H936" t="s">
        <v>16</v>
      </c>
      <c r="I936" t="s">
        <v>5620</v>
      </c>
      <c r="J936" t="s">
        <v>165</v>
      </c>
      <c r="K936" t="s">
        <v>166</v>
      </c>
      <c r="L936" t="s">
        <v>20</v>
      </c>
      <c r="M936" s="3">
        <v>9630</v>
      </c>
      <c r="N936" t="s">
        <v>125</v>
      </c>
      <c r="O936">
        <v>95065</v>
      </c>
    </row>
    <row r="937" spans="1:15">
      <c r="A937" s="1">
        <v>45782</v>
      </c>
      <c r="B937" s="1">
        <v>46147</v>
      </c>
      <c r="C937" t="s">
        <v>4899</v>
      </c>
      <c r="D937" t="s">
        <v>1519</v>
      </c>
      <c r="E937" t="s">
        <v>1520</v>
      </c>
      <c r="F937" t="s">
        <v>39</v>
      </c>
      <c r="G937" t="s">
        <v>15</v>
      </c>
      <c r="H937" t="s">
        <v>16</v>
      </c>
      <c r="I937" t="s">
        <v>140</v>
      </c>
      <c r="J937" t="s">
        <v>103</v>
      </c>
      <c r="K937" t="s">
        <v>104</v>
      </c>
      <c r="L937" t="s">
        <v>20</v>
      </c>
      <c r="M937" s="3">
        <v>1523</v>
      </c>
      <c r="N937" t="s">
        <v>245</v>
      </c>
      <c r="O937">
        <v>21704</v>
      </c>
    </row>
    <row r="938" spans="1:15">
      <c r="A938" s="1">
        <v>45782</v>
      </c>
      <c r="B938" s="1">
        <v>46147</v>
      </c>
      <c r="C938" t="s">
        <v>4899</v>
      </c>
      <c r="D938" t="s">
        <v>1519</v>
      </c>
      <c r="E938" t="s">
        <v>1521</v>
      </c>
      <c r="F938" t="s">
        <v>39</v>
      </c>
      <c r="G938" t="s">
        <v>661</v>
      </c>
      <c r="H938" t="s">
        <v>16</v>
      </c>
      <c r="I938" t="s">
        <v>140</v>
      </c>
      <c r="J938" t="s">
        <v>103</v>
      </c>
      <c r="K938" t="s">
        <v>104</v>
      </c>
      <c r="L938" t="s">
        <v>23</v>
      </c>
      <c r="M938" s="3">
        <v>80258</v>
      </c>
      <c r="N938" t="s">
        <v>245</v>
      </c>
      <c r="O938">
        <v>21704</v>
      </c>
    </row>
    <row r="939" spans="1:15">
      <c r="A939" s="1">
        <v>45782</v>
      </c>
      <c r="B939" s="1">
        <v>46147</v>
      </c>
      <c r="C939" t="s">
        <v>4899</v>
      </c>
      <c r="D939" t="s">
        <v>1519</v>
      </c>
      <c r="E939" t="s">
        <v>1522</v>
      </c>
      <c r="F939" t="s">
        <v>39</v>
      </c>
      <c r="G939" t="s">
        <v>32</v>
      </c>
      <c r="H939" t="s">
        <v>16</v>
      </c>
      <c r="I939" t="s">
        <v>140</v>
      </c>
      <c r="J939" t="s">
        <v>103</v>
      </c>
      <c r="K939" t="s">
        <v>104</v>
      </c>
      <c r="L939" t="s">
        <v>20</v>
      </c>
      <c r="M939" s="3">
        <v>14232</v>
      </c>
      <c r="N939" t="s">
        <v>245</v>
      </c>
      <c r="O939">
        <v>21704</v>
      </c>
    </row>
    <row r="940" spans="1:15">
      <c r="A940" s="1">
        <v>45782</v>
      </c>
      <c r="B940" s="1">
        <v>46147</v>
      </c>
      <c r="C940" t="s">
        <v>4900</v>
      </c>
      <c r="D940" t="s">
        <v>1523</v>
      </c>
      <c r="E940" t="s">
        <v>1524</v>
      </c>
      <c r="F940" t="s">
        <v>14</v>
      </c>
      <c r="G940" t="s">
        <v>15</v>
      </c>
      <c r="H940" t="s">
        <v>16</v>
      </c>
      <c r="I940" t="s">
        <v>26</v>
      </c>
      <c r="J940" t="s">
        <v>165</v>
      </c>
      <c r="K940" t="s">
        <v>166</v>
      </c>
      <c r="L940" t="s">
        <v>29</v>
      </c>
      <c r="M940" s="3">
        <v>8950</v>
      </c>
      <c r="N940" t="s">
        <v>225</v>
      </c>
      <c r="O940">
        <v>77041</v>
      </c>
    </row>
    <row r="941" spans="1:15">
      <c r="A941" s="1">
        <v>45782</v>
      </c>
      <c r="B941" s="1">
        <v>46147</v>
      </c>
      <c r="C941" t="s">
        <v>4900</v>
      </c>
      <c r="D941" t="s">
        <v>1523</v>
      </c>
      <c r="E941" t="s">
        <v>1525</v>
      </c>
      <c r="F941" t="s">
        <v>14</v>
      </c>
      <c r="G941" t="s">
        <v>661</v>
      </c>
      <c r="H941" t="s">
        <v>16</v>
      </c>
      <c r="I941" t="s">
        <v>26</v>
      </c>
      <c r="J941" t="s">
        <v>165</v>
      </c>
      <c r="K941" t="s">
        <v>166</v>
      </c>
      <c r="L941" t="s">
        <v>29</v>
      </c>
      <c r="M941" s="3">
        <v>70003</v>
      </c>
      <c r="N941" t="s">
        <v>225</v>
      </c>
      <c r="O941">
        <v>77041</v>
      </c>
    </row>
    <row r="942" spans="1:15">
      <c r="A942" s="1">
        <v>45782</v>
      </c>
      <c r="B942" s="1">
        <v>46147</v>
      </c>
      <c r="C942" t="s">
        <v>4901</v>
      </c>
      <c r="D942" t="s">
        <v>1526</v>
      </c>
      <c r="E942" t="s">
        <v>1527</v>
      </c>
      <c r="F942" t="s">
        <v>39</v>
      </c>
      <c r="G942" t="s">
        <v>15</v>
      </c>
      <c r="H942" t="s">
        <v>16</v>
      </c>
      <c r="I942" t="s">
        <v>48</v>
      </c>
      <c r="J942" t="s">
        <v>18</v>
      </c>
      <c r="K942" t="s">
        <v>19</v>
      </c>
      <c r="L942" t="s">
        <v>20</v>
      </c>
      <c r="M942" s="3">
        <v>3835</v>
      </c>
      <c r="N942" t="s">
        <v>21</v>
      </c>
      <c r="O942">
        <v>11023</v>
      </c>
    </row>
    <row r="943" spans="1:15">
      <c r="A943" s="1">
        <v>45782</v>
      </c>
      <c r="B943" s="1">
        <v>46147</v>
      </c>
      <c r="C943" t="s">
        <v>4901</v>
      </c>
      <c r="D943" t="s">
        <v>1526</v>
      </c>
      <c r="E943" t="s">
        <v>1528</v>
      </c>
      <c r="F943" t="s">
        <v>39</v>
      </c>
      <c r="G943" t="s">
        <v>661</v>
      </c>
      <c r="H943" t="s">
        <v>16</v>
      </c>
      <c r="I943" t="s">
        <v>48</v>
      </c>
      <c r="J943" t="s">
        <v>18</v>
      </c>
      <c r="K943" t="s">
        <v>19</v>
      </c>
      <c r="L943" t="s">
        <v>23</v>
      </c>
      <c r="M943" s="3">
        <v>72527</v>
      </c>
      <c r="N943" t="s">
        <v>21</v>
      </c>
      <c r="O943">
        <v>11023</v>
      </c>
    </row>
    <row r="944" spans="1:15">
      <c r="A944" s="1">
        <v>45782</v>
      </c>
      <c r="B944" s="1">
        <v>46147</v>
      </c>
      <c r="C944" t="s">
        <v>4901</v>
      </c>
      <c r="D944" t="s">
        <v>1526</v>
      </c>
      <c r="E944" t="s">
        <v>1529</v>
      </c>
      <c r="F944" t="s">
        <v>39</v>
      </c>
      <c r="G944" t="s">
        <v>32</v>
      </c>
      <c r="H944" t="s">
        <v>16</v>
      </c>
      <c r="I944" t="s">
        <v>48</v>
      </c>
      <c r="J944" t="s">
        <v>18</v>
      </c>
      <c r="K944" t="s">
        <v>19</v>
      </c>
      <c r="L944" t="s">
        <v>20</v>
      </c>
      <c r="M944" s="3">
        <v>19435</v>
      </c>
      <c r="N944" t="s">
        <v>21</v>
      </c>
      <c r="O944">
        <v>11023</v>
      </c>
    </row>
    <row r="945" spans="1:15">
      <c r="A945" s="1">
        <v>45783</v>
      </c>
      <c r="B945" s="1">
        <v>46148</v>
      </c>
      <c r="C945" t="s">
        <v>4800</v>
      </c>
      <c r="D945" t="s">
        <v>1119</v>
      </c>
      <c r="E945" t="s">
        <v>1530</v>
      </c>
      <c r="F945" t="s">
        <v>14</v>
      </c>
      <c r="G945" t="s">
        <v>54</v>
      </c>
      <c r="H945" t="s">
        <v>55</v>
      </c>
      <c r="I945" t="s">
        <v>5620</v>
      </c>
      <c r="J945" t="s">
        <v>59</v>
      </c>
      <c r="K945" t="s">
        <v>60</v>
      </c>
      <c r="L945" t="s">
        <v>29</v>
      </c>
      <c r="M945" s="3">
        <v>11370</v>
      </c>
      <c r="N945" t="s">
        <v>61</v>
      </c>
      <c r="O945">
        <v>2339</v>
      </c>
    </row>
    <row r="946" spans="1:15">
      <c r="A946" s="1">
        <v>45783</v>
      </c>
      <c r="B946" s="1">
        <v>46148</v>
      </c>
      <c r="C946" t="s">
        <v>4902</v>
      </c>
      <c r="D946" t="s">
        <v>1531</v>
      </c>
      <c r="E946" t="s">
        <v>1532</v>
      </c>
      <c r="F946" t="s">
        <v>14</v>
      </c>
      <c r="G946" t="s">
        <v>661</v>
      </c>
      <c r="H946" t="s">
        <v>16</v>
      </c>
      <c r="I946" t="s">
        <v>48</v>
      </c>
      <c r="J946" t="s">
        <v>18</v>
      </c>
      <c r="K946" t="s">
        <v>19</v>
      </c>
      <c r="L946" t="s">
        <v>89</v>
      </c>
      <c r="M946" s="3">
        <v>26489</v>
      </c>
      <c r="N946" t="s">
        <v>21</v>
      </c>
      <c r="O946">
        <v>10523</v>
      </c>
    </row>
    <row r="947" spans="1:15">
      <c r="A947" s="1">
        <v>45783</v>
      </c>
      <c r="B947" s="1">
        <v>46148</v>
      </c>
      <c r="C947" t="s">
        <v>4902</v>
      </c>
      <c r="D947" t="s">
        <v>1531</v>
      </c>
      <c r="E947" t="s">
        <v>1533</v>
      </c>
      <c r="F947" t="s">
        <v>14</v>
      </c>
      <c r="G947" t="s">
        <v>15</v>
      </c>
      <c r="H947" t="s">
        <v>16</v>
      </c>
      <c r="I947" t="s">
        <v>48</v>
      </c>
      <c r="J947" t="s">
        <v>18</v>
      </c>
      <c r="K947" t="s">
        <v>19</v>
      </c>
      <c r="L947" t="s">
        <v>584</v>
      </c>
      <c r="M947" s="3">
        <v>4166</v>
      </c>
      <c r="N947" t="s">
        <v>21</v>
      </c>
      <c r="O947">
        <v>10523</v>
      </c>
    </row>
    <row r="948" spans="1:15">
      <c r="A948" s="1">
        <v>45783</v>
      </c>
      <c r="B948" s="1">
        <v>46148</v>
      </c>
      <c r="C948" t="s">
        <v>4903</v>
      </c>
      <c r="D948" t="s">
        <v>1534</v>
      </c>
      <c r="E948" t="s">
        <v>1535</v>
      </c>
      <c r="F948" t="s">
        <v>14</v>
      </c>
      <c r="G948" t="s">
        <v>32</v>
      </c>
      <c r="H948" t="s">
        <v>16</v>
      </c>
      <c r="I948" t="s">
        <v>77</v>
      </c>
      <c r="J948" t="s">
        <v>270</v>
      </c>
      <c r="K948" t="s">
        <v>271</v>
      </c>
      <c r="L948" t="s">
        <v>20</v>
      </c>
      <c r="M948" s="3">
        <v>24809</v>
      </c>
      <c r="N948" t="s">
        <v>225</v>
      </c>
      <c r="O948">
        <v>76040</v>
      </c>
    </row>
    <row r="949" spans="1:15">
      <c r="A949" s="1">
        <v>45783</v>
      </c>
      <c r="B949" s="1">
        <v>46148</v>
      </c>
      <c r="C949" t="s">
        <v>4903</v>
      </c>
      <c r="D949" t="s">
        <v>1534</v>
      </c>
      <c r="E949" t="s">
        <v>1536</v>
      </c>
      <c r="F949" t="s">
        <v>14</v>
      </c>
      <c r="G949" t="s">
        <v>661</v>
      </c>
      <c r="H949" t="s">
        <v>16</v>
      </c>
      <c r="I949" t="s">
        <v>77</v>
      </c>
      <c r="J949" t="s">
        <v>270</v>
      </c>
      <c r="K949" t="s">
        <v>271</v>
      </c>
      <c r="L949" t="s">
        <v>89</v>
      </c>
      <c r="M949" s="3">
        <v>79864</v>
      </c>
      <c r="N949" t="s">
        <v>225</v>
      </c>
      <c r="O949">
        <v>76040</v>
      </c>
    </row>
    <row r="950" spans="1:15">
      <c r="A950" s="1">
        <v>45783</v>
      </c>
      <c r="B950" s="1">
        <v>46148</v>
      </c>
      <c r="C950" t="s">
        <v>4903</v>
      </c>
      <c r="D950" t="s">
        <v>1534</v>
      </c>
      <c r="E950" t="s">
        <v>1537</v>
      </c>
      <c r="F950" t="s">
        <v>14</v>
      </c>
      <c r="G950" t="s">
        <v>15</v>
      </c>
      <c r="H950" t="s">
        <v>16</v>
      </c>
      <c r="I950" t="s">
        <v>77</v>
      </c>
      <c r="J950" t="s">
        <v>270</v>
      </c>
      <c r="K950" t="s">
        <v>271</v>
      </c>
      <c r="L950" t="s">
        <v>148</v>
      </c>
      <c r="M950" s="3">
        <v>3256</v>
      </c>
      <c r="N950" t="s">
        <v>225</v>
      </c>
      <c r="O950">
        <v>76040</v>
      </c>
    </row>
    <row r="951" spans="1:15">
      <c r="A951" s="1">
        <v>45783</v>
      </c>
      <c r="B951" s="1">
        <v>46148</v>
      </c>
      <c r="C951" t="s">
        <v>4904</v>
      </c>
      <c r="D951" t="s">
        <v>1538</v>
      </c>
      <c r="E951" t="s">
        <v>1539</v>
      </c>
      <c r="F951" t="s">
        <v>14</v>
      </c>
      <c r="G951" t="s">
        <v>32</v>
      </c>
      <c r="H951" t="s">
        <v>16</v>
      </c>
      <c r="I951" t="s">
        <v>5657</v>
      </c>
      <c r="J951" t="s">
        <v>570</v>
      </c>
      <c r="K951" t="s">
        <v>571</v>
      </c>
      <c r="L951" t="s">
        <v>20</v>
      </c>
      <c r="M951" s="3">
        <v>5314</v>
      </c>
      <c r="N951" t="s">
        <v>336</v>
      </c>
      <c r="O951">
        <v>86323</v>
      </c>
    </row>
    <row r="952" spans="1:15">
      <c r="A952" s="1">
        <v>45783</v>
      </c>
      <c r="B952" s="1">
        <v>46148</v>
      </c>
      <c r="C952" t="s">
        <v>4904</v>
      </c>
      <c r="D952" t="s">
        <v>1538</v>
      </c>
      <c r="E952" t="s">
        <v>1540</v>
      </c>
      <c r="F952" t="s">
        <v>14</v>
      </c>
      <c r="G952" t="s">
        <v>661</v>
      </c>
      <c r="H952" t="s">
        <v>16</v>
      </c>
      <c r="I952" t="s">
        <v>5657</v>
      </c>
      <c r="J952" t="s">
        <v>570</v>
      </c>
      <c r="K952" t="s">
        <v>571</v>
      </c>
      <c r="L952" t="s">
        <v>23</v>
      </c>
      <c r="M952" s="3">
        <v>25121</v>
      </c>
      <c r="N952" t="s">
        <v>336</v>
      </c>
      <c r="O952">
        <v>86323</v>
      </c>
    </row>
    <row r="953" spans="1:15">
      <c r="A953" s="1">
        <v>45783</v>
      </c>
      <c r="B953" s="1">
        <v>46148</v>
      </c>
      <c r="C953" t="s">
        <v>4904</v>
      </c>
      <c r="D953" t="s">
        <v>1538</v>
      </c>
      <c r="E953" t="s">
        <v>1541</v>
      </c>
      <c r="F953" t="s">
        <v>14</v>
      </c>
      <c r="G953" t="s">
        <v>15</v>
      </c>
      <c r="H953" t="s">
        <v>16</v>
      </c>
      <c r="I953" t="s">
        <v>5657</v>
      </c>
      <c r="J953" t="s">
        <v>570</v>
      </c>
      <c r="K953" t="s">
        <v>571</v>
      </c>
      <c r="L953" t="s">
        <v>20</v>
      </c>
      <c r="M953" s="3">
        <v>1480</v>
      </c>
      <c r="N953" t="s">
        <v>336</v>
      </c>
      <c r="O953">
        <v>86323</v>
      </c>
    </row>
    <row r="954" spans="1:15">
      <c r="A954" s="1">
        <v>45783</v>
      </c>
      <c r="B954" s="1">
        <v>46148</v>
      </c>
      <c r="C954" t="s">
        <v>4905</v>
      </c>
      <c r="D954" t="s">
        <v>1542</v>
      </c>
      <c r="E954" t="s">
        <v>1543</v>
      </c>
      <c r="F954" t="s">
        <v>14</v>
      </c>
      <c r="G954" t="s">
        <v>661</v>
      </c>
      <c r="H954" t="s">
        <v>16</v>
      </c>
      <c r="I954" t="s">
        <v>1179</v>
      </c>
      <c r="J954" t="s">
        <v>1544</v>
      </c>
      <c r="K954" t="s">
        <v>1545</v>
      </c>
      <c r="L954" t="s">
        <v>29</v>
      </c>
      <c r="M954" s="3">
        <v>32887</v>
      </c>
      <c r="N954" t="s">
        <v>801</v>
      </c>
      <c r="O954">
        <v>57702</v>
      </c>
    </row>
    <row r="955" spans="1:15">
      <c r="A955" s="1">
        <v>45783</v>
      </c>
      <c r="B955" s="1">
        <v>46148</v>
      </c>
      <c r="C955" t="s">
        <v>4905</v>
      </c>
      <c r="D955" t="s">
        <v>1542</v>
      </c>
      <c r="E955" t="s">
        <v>1546</v>
      </c>
      <c r="F955" t="s">
        <v>14</v>
      </c>
      <c r="G955" t="s">
        <v>15</v>
      </c>
      <c r="H955" t="s">
        <v>16</v>
      </c>
      <c r="I955" t="s">
        <v>1179</v>
      </c>
      <c r="J955" t="s">
        <v>1544</v>
      </c>
      <c r="K955" t="s">
        <v>1545</v>
      </c>
      <c r="L955" t="s">
        <v>83</v>
      </c>
      <c r="M955" s="3">
        <v>6695</v>
      </c>
      <c r="N955" t="s">
        <v>801</v>
      </c>
      <c r="O955">
        <v>57702</v>
      </c>
    </row>
    <row r="956" spans="1:15">
      <c r="A956" s="1">
        <v>45783</v>
      </c>
      <c r="B956" s="1">
        <v>46148</v>
      </c>
      <c r="C956" t="s">
        <v>4905</v>
      </c>
      <c r="D956" t="s">
        <v>1542</v>
      </c>
      <c r="E956" t="s">
        <v>1547</v>
      </c>
      <c r="F956" t="s">
        <v>14</v>
      </c>
      <c r="G956" t="s">
        <v>32</v>
      </c>
      <c r="H956" t="s">
        <v>16</v>
      </c>
      <c r="I956" t="s">
        <v>1179</v>
      </c>
      <c r="J956" t="s">
        <v>1544</v>
      </c>
      <c r="K956" t="s">
        <v>1545</v>
      </c>
      <c r="L956" t="s">
        <v>20</v>
      </c>
      <c r="M956" s="3">
        <v>13477</v>
      </c>
      <c r="N956" t="s">
        <v>801</v>
      </c>
      <c r="O956">
        <v>57702</v>
      </c>
    </row>
    <row r="957" spans="1:15">
      <c r="A957" s="1">
        <v>45784</v>
      </c>
      <c r="B957" s="1">
        <v>46149</v>
      </c>
      <c r="C957" t="s">
        <v>4906</v>
      </c>
      <c r="D957" t="s">
        <v>1548</v>
      </c>
      <c r="E957" t="s">
        <v>1549</v>
      </c>
      <c r="F957" t="s">
        <v>14</v>
      </c>
      <c r="G957" t="s">
        <v>15</v>
      </c>
      <c r="H957" t="s">
        <v>16</v>
      </c>
      <c r="I957" t="s">
        <v>77</v>
      </c>
      <c r="J957" t="s">
        <v>1550</v>
      </c>
      <c r="K957" t="s">
        <v>1551</v>
      </c>
      <c r="L957" t="s">
        <v>20</v>
      </c>
      <c r="M957" s="3">
        <v>4927</v>
      </c>
      <c r="N957" t="s">
        <v>90</v>
      </c>
      <c r="O957">
        <v>71166</v>
      </c>
    </row>
    <row r="958" spans="1:15">
      <c r="A958" s="1">
        <v>45784</v>
      </c>
      <c r="B958" s="1">
        <v>46149</v>
      </c>
      <c r="C958" t="s">
        <v>4906</v>
      </c>
      <c r="D958" t="s">
        <v>1548</v>
      </c>
      <c r="E958" t="s">
        <v>1552</v>
      </c>
      <c r="F958" t="s">
        <v>14</v>
      </c>
      <c r="G958" t="s">
        <v>661</v>
      </c>
      <c r="H958" t="s">
        <v>16</v>
      </c>
      <c r="I958" t="s">
        <v>77</v>
      </c>
      <c r="J958" t="s">
        <v>1550</v>
      </c>
      <c r="K958" t="s">
        <v>1551</v>
      </c>
      <c r="L958" t="s">
        <v>23</v>
      </c>
      <c r="M958" s="3">
        <v>53428</v>
      </c>
      <c r="N958" t="s">
        <v>90</v>
      </c>
      <c r="O958">
        <v>71166</v>
      </c>
    </row>
    <row r="959" spans="1:15">
      <c r="A959" s="1">
        <v>45784</v>
      </c>
      <c r="B959" s="1">
        <v>46149</v>
      </c>
      <c r="C959" t="s">
        <v>4906</v>
      </c>
      <c r="D959" t="s">
        <v>1548</v>
      </c>
      <c r="E959" t="s">
        <v>1553</v>
      </c>
      <c r="F959" t="s">
        <v>14</v>
      </c>
      <c r="G959" t="s">
        <v>32</v>
      </c>
      <c r="H959" t="s">
        <v>16</v>
      </c>
      <c r="I959" t="s">
        <v>77</v>
      </c>
      <c r="J959" t="s">
        <v>1550</v>
      </c>
      <c r="K959" t="s">
        <v>1551</v>
      </c>
      <c r="L959" t="s">
        <v>20</v>
      </c>
      <c r="M959" s="3">
        <v>29494</v>
      </c>
      <c r="N959" t="s">
        <v>90</v>
      </c>
      <c r="O959">
        <v>71166</v>
      </c>
    </row>
    <row r="960" spans="1:15">
      <c r="A960" s="1">
        <v>45784</v>
      </c>
      <c r="B960" s="1">
        <v>46149</v>
      </c>
      <c r="C960" t="s">
        <v>4906</v>
      </c>
      <c r="D960" t="s">
        <v>1548</v>
      </c>
      <c r="E960" t="s">
        <v>1554</v>
      </c>
      <c r="F960" t="s">
        <v>14</v>
      </c>
      <c r="G960" t="s">
        <v>54</v>
      </c>
      <c r="H960" t="s">
        <v>55</v>
      </c>
      <c r="I960" t="s">
        <v>77</v>
      </c>
      <c r="J960" t="s">
        <v>1550</v>
      </c>
      <c r="K960" t="s">
        <v>1551</v>
      </c>
      <c r="L960" t="s">
        <v>29</v>
      </c>
      <c r="M960" s="3">
        <v>10845</v>
      </c>
      <c r="N960" t="s">
        <v>90</v>
      </c>
      <c r="O960">
        <v>71166</v>
      </c>
    </row>
    <row r="961" spans="1:15">
      <c r="A961" s="1">
        <v>45784</v>
      </c>
      <c r="B961" s="1">
        <v>46149</v>
      </c>
      <c r="C961" t="s">
        <v>4907</v>
      </c>
      <c r="D961" t="s">
        <v>1555</v>
      </c>
      <c r="E961" t="s">
        <v>1556</v>
      </c>
      <c r="F961" t="s">
        <v>14</v>
      </c>
      <c r="G961" t="s">
        <v>661</v>
      </c>
      <c r="H961" t="s">
        <v>16</v>
      </c>
      <c r="I961" t="s">
        <v>48</v>
      </c>
      <c r="J961" t="s">
        <v>18</v>
      </c>
      <c r="K961" t="s">
        <v>19</v>
      </c>
      <c r="L961" t="s">
        <v>29</v>
      </c>
      <c r="M961" s="3">
        <v>5823</v>
      </c>
      <c r="N961" t="s">
        <v>21</v>
      </c>
      <c r="O961">
        <v>14901</v>
      </c>
    </row>
    <row r="962" spans="1:15">
      <c r="A962" s="1">
        <v>45784</v>
      </c>
      <c r="B962" s="1">
        <v>46149</v>
      </c>
      <c r="C962" t="s">
        <v>4907</v>
      </c>
      <c r="D962" t="s">
        <v>1555</v>
      </c>
      <c r="E962" t="s">
        <v>1557</v>
      </c>
      <c r="F962" t="s">
        <v>14</v>
      </c>
      <c r="G962" t="s">
        <v>15</v>
      </c>
      <c r="H962" t="s">
        <v>16</v>
      </c>
      <c r="I962" t="s">
        <v>48</v>
      </c>
      <c r="J962" t="s">
        <v>18</v>
      </c>
      <c r="K962" t="s">
        <v>19</v>
      </c>
      <c r="L962" t="s">
        <v>83</v>
      </c>
      <c r="M962" s="3">
        <v>3951</v>
      </c>
      <c r="N962" t="s">
        <v>21</v>
      </c>
      <c r="O962">
        <v>14901</v>
      </c>
    </row>
    <row r="963" spans="1:15">
      <c r="A963" s="1">
        <v>45784</v>
      </c>
      <c r="B963" s="1">
        <v>46149</v>
      </c>
      <c r="C963" t="s">
        <v>4908</v>
      </c>
      <c r="D963" t="s">
        <v>1558</v>
      </c>
      <c r="E963" t="s">
        <v>1559</v>
      </c>
      <c r="F963" t="s">
        <v>39</v>
      </c>
      <c r="G963" t="s">
        <v>661</v>
      </c>
      <c r="H963" t="s">
        <v>16</v>
      </c>
      <c r="I963" t="s">
        <v>5620</v>
      </c>
      <c r="J963" t="s">
        <v>78</v>
      </c>
      <c r="K963" t="s">
        <v>79</v>
      </c>
      <c r="L963" t="s">
        <v>29</v>
      </c>
      <c r="M963" s="3">
        <v>18609</v>
      </c>
      <c r="N963" t="s">
        <v>386</v>
      </c>
      <c r="O963">
        <v>45209</v>
      </c>
    </row>
    <row r="964" spans="1:15">
      <c r="A964" s="1">
        <v>45784</v>
      </c>
      <c r="B964" s="1">
        <v>46149</v>
      </c>
      <c r="C964" t="s">
        <v>4908</v>
      </c>
      <c r="D964" t="s">
        <v>1558</v>
      </c>
      <c r="E964" t="s">
        <v>1560</v>
      </c>
      <c r="F964" t="s">
        <v>39</v>
      </c>
      <c r="G964" t="s">
        <v>15</v>
      </c>
      <c r="H964" t="s">
        <v>16</v>
      </c>
      <c r="I964" t="s">
        <v>5620</v>
      </c>
      <c r="J964" t="s">
        <v>78</v>
      </c>
      <c r="K964" t="s">
        <v>79</v>
      </c>
      <c r="L964" t="s">
        <v>29</v>
      </c>
      <c r="M964" s="3">
        <v>1215</v>
      </c>
      <c r="N964" t="s">
        <v>386</v>
      </c>
      <c r="O964">
        <v>45209</v>
      </c>
    </row>
    <row r="965" spans="1:15">
      <c r="A965" s="1">
        <v>45784</v>
      </c>
      <c r="B965" s="1">
        <v>46149</v>
      </c>
      <c r="C965" t="s">
        <v>4908</v>
      </c>
      <c r="D965" t="s">
        <v>1558</v>
      </c>
      <c r="E965" t="s">
        <v>1561</v>
      </c>
      <c r="F965" t="s">
        <v>39</v>
      </c>
      <c r="G965" t="s">
        <v>32</v>
      </c>
      <c r="H965" t="s">
        <v>16</v>
      </c>
      <c r="I965" t="s">
        <v>5620</v>
      </c>
      <c r="J965" t="s">
        <v>78</v>
      </c>
      <c r="K965" t="s">
        <v>79</v>
      </c>
      <c r="L965" t="s">
        <v>20</v>
      </c>
      <c r="M965" s="3">
        <v>2870</v>
      </c>
      <c r="N965" t="s">
        <v>386</v>
      </c>
      <c r="O965">
        <v>45209</v>
      </c>
    </row>
    <row r="966" spans="1:15">
      <c r="A966" s="1">
        <v>45785</v>
      </c>
      <c r="B966" s="1">
        <v>46150</v>
      </c>
      <c r="C966" t="s">
        <v>4909</v>
      </c>
      <c r="D966" t="s">
        <v>1562</v>
      </c>
      <c r="E966" t="s">
        <v>1563</v>
      </c>
      <c r="F966" t="s">
        <v>39</v>
      </c>
      <c r="G966" t="s">
        <v>32</v>
      </c>
      <c r="H966" t="s">
        <v>16</v>
      </c>
      <c r="I966" t="s">
        <v>26</v>
      </c>
      <c r="J966" t="s">
        <v>1564</v>
      </c>
      <c r="K966" t="s">
        <v>1565</v>
      </c>
      <c r="L966" t="s">
        <v>148</v>
      </c>
      <c r="M966" s="3">
        <v>15143</v>
      </c>
      <c r="N966" t="s">
        <v>345</v>
      </c>
      <c r="O966">
        <v>63125</v>
      </c>
    </row>
    <row r="967" spans="1:15">
      <c r="A967" s="1">
        <v>45785</v>
      </c>
      <c r="B967" s="1">
        <v>46150</v>
      </c>
      <c r="C967" t="s">
        <v>4909</v>
      </c>
      <c r="D967" t="s">
        <v>1562</v>
      </c>
      <c r="E967" t="s">
        <v>1566</v>
      </c>
      <c r="F967" t="s">
        <v>39</v>
      </c>
      <c r="G967" t="s">
        <v>15</v>
      </c>
      <c r="H967" t="s">
        <v>16</v>
      </c>
      <c r="I967" t="s">
        <v>26</v>
      </c>
      <c r="J967" t="s">
        <v>1564</v>
      </c>
      <c r="K967" t="s">
        <v>1565</v>
      </c>
      <c r="L967" t="s">
        <v>20</v>
      </c>
      <c r="M967" s="3">
        <v>1251</v>
      </c>
      <c r="N967" t="s">
        <v>345</v>
      </c>
      <c r="O967">
        <v>63125</v>
      </c>
    </row>
    <row r="968" spans="1:15">
      <c r="A968" s="1">
        <v>45785</v>
      </c>
      <c r="B968" s="1">
        <v>46150</v>
      </c>
      <c r="C968" t="s">
        <v>4909</v>
      </c>
      <c r="D968" t="s">
        <v>1562</v>
      </c>
      <c r="E968" t="s">
        <v>1567</v>
      </c>
      <c r="F968" t="s">
        <v>39</v>
      </c>
      <c r="G968" t="s">
        <v>34</v>
      </c>
      <c r="H968" t="s">
        <v>16</v>
      </c>
      <c r="I968" t="s">
        <v>26</v>
      </c>
      <c r="J968" t="s">
        <v>1564</v>
      </c>
      <c r="K968" t="s">
        <v>1565</v>
      </c>
      <c r="L968" t="s">
        <v>83</v>
      </c>
      <c r="M968" s="3">
        <v>8635</v>
      </c>
      <c r="N968" t="s">
        <v>345</v>
      </c>
      <c r="O968">
        <v>63125</v>
      </c>
    </row>
    <row r="969" spans="1:15">
      <c r="A969" s="1">
        <v>45785</v>
      </c>
      <c r="B969" s="1">
        <v>46150</v>
      </c>
      <c r="C969" t="s">
        <v>4909</v>
      </c>
      <c r="D969" t="s">
        <v>1562</v>
      </c>
      <c r="E969" t="s">
        <v>1568</v>
      </c>
      <c r="F969" t="s">
        <v>39</v>
      </c>
      <c r="G969" t="s">
        <v>661</v>
      </c>
      <c r="H969" t="s">
        <v>16</v>
      </c>
      <c r="I969" t="s">
        <v>26</v>
      </c>
      <c r="J969" t="s">
        <v>1564</v>
      </c>
      <c r="K969" t="s">
        <v>1565</v>
      </c>
      <c r="L969" t="s">
        <v>23</v>
      </c>
      <c r="M969" s="3">
        <v>38512</v>
      </c>
      <c r="N969" t="s">
        <v>345</v>
      </c>
      <c r="O969">
        <v>63125</v>
      </c>
    </row>
    <row r="970" spans="1:15">
      <c r="A970" s="1">
        <v>45785</v>
      </c>
      <c r="B970" s="1">
        <v>46150</v>
      </c>
      <c r="C970" t="s">
        <v>4910</v>
      </c>
      <c r="D970" t="s">
        <v>1569</v>
      </c>
      <c r="E970" t="s">
        <v>1570</v>
      </c>
      <c r="F970" t="s">
        <v>14</v>
      </c>
      <c r="G970" t="s">
        <v>54</v>
      </c>
      <c r="H970" t="s">
        <v>55</v>
      </c>
      <c r="I970" t="s">
        <v>26</v>
      </c>
      <c r="J970" t="s">
        <v>570</v>
      </c>
      <c r="K970" t="s">
        <v>571</v>
      </c>
      <c r="L970" t="s">
        <v>23</v>
      </c>
      <c r="M970" s="3">
        <v>77802</v>
      </c>
      <c r="N970" t="s">
        <v>125</v>
      </c>
      <c r="O970">
        <v>93912</v>
      </c>
    </row>
    <row r="971" spans="1:15">
      <c r="A971" s="1">
        <v>45786</v>
      </c>
      <c r="B971" s="1">
        <v>46151</v>
      </c>
      <c r="C971" t="s">
        <v>4911</v>
      </c>
      <c r="D971" t="s">
        <v>1571</v>
      </c>
      <c r="E971" t="s">
        <v>1572</v>
      </c>
      <c r="F971" t="s">
        <v>39</v>
      </c>
      <c r="G971" t="s">
        <v>661</v>
      </c>
      <c r="H971" t="s">
        <v>16</v>
      </c>
      <c r="I971" t="s">
        <v>5623</v>
      </c>
      <c r="J971" t="s">
        <v>1573</v>
      </c>
      <c r="K971" t="s">
        <v>1574</v>
      </c>
      <c r="L971" t="s">
        <v>23</v>
      </c>
      <c r="M971" s="3">
        <v>61534</v>
      </c>
      <c r="N971" t="s">
        <v>125</v>
      </c>
      <c r="O971">
        <v>94949</v>
      </c>
    </row>
    <row r="972" spans="1:15">
      <c r="A972" s="1">
        <v>45786</v>
      </c>
      <c r="B972" s="1">
        <v>46151</v>
      </c>
      <c r="C972" t="s">
        <v>4911</v>
      </c>
      <c r="D972" t="s">
        <v>1571</v>
      </c>
      <c r="E972" t="s">
        <v>1575</v>
      </c>
      <c r="F972" t="s">
        <v>39</v>
      </c>
      <c r="G972" t="s">
        <v>34</v>
      </c>
      <c r="H972" t="s">
        <v>16</v>
      </c>
      <c r="I972" t="s">
        <v>5623</v>
      </c>
      <c r="J972" t="s">
        <v>1573</v>
      </c>
      <c r="K972" t="s">
        <v>1574</v>
      </c>
      <c r="L972" t="s">
        <v>83</v>
      </c>
      <c r="M972" s="3">
        <v>23263</v>
      </c>
      <c r="N972" t="s">
        <v>125</v>
      </c>
      <c r="O972">
        <v>94949</v>
      </c>
    </row>
    <row r="973" spans="1:15">
      <c r="A973" s="1">
        <v>45786</v>
      </c>
      <c r="B973" s="1">
        <v>46151</v>
      </c>
      <c r="C973" t="s">
        <v>4911</v>
      </c>
      <c r="D973" t="s">
        <v>1571</v>
      </c>
      <c r="E973" t="s">
        <v>1576</v>
      </c>
      <c r="F973" t="s">
        <v>39</v>
      </c>
      <c r="G973" t="s">
        <v>32</v>
      </c>
      <c r="H973" t="s">
        <v>16</v>
      </c>
      <c r="I973" t="s">
        <v>5623</v>
      </c>
      <c r="J973" t="s">
        <v>1573</v>
      </c>
      <c r="K973" t="s">
        <v>1574</v>
      </c>
      <c r="L973" t="s">
        <v>83</v>
      </c>
      <c r="M973" s="3">
        <v>13467</v>
      </c>
      <c r="N973" t="s">
        <v>125</v>
      </c>
      <c r="O973">
        <v>94949</v>
      </c>
    </row>
    <row r="974" spans="1:15">
      <c r="A974" s="1">
        <v>45786</v>
      </c>
      <c r="B974" s="1">
        <v>46151</v>
      </c>
      <c r="C974" t="s">
        <v>4911</v>
      </c>
      <c r="D974" t="s">
        <v>1571</v>
      </c>
      <c r="E974" t="s">
        <v>1577</v>
      </c>
      <c r="F974" t="s">
        <v>14</v>
      </c>
      <c r="G974" t="s">
        <v>54</v>
      </c>
      <c r="H974" t="s">
        <v>55</v>
      </c>
      <c r="I974" t="s">
        <v>5623</v>
      </c>
      <c r="J974" t="s">
        <v>1573</v>
      </c>
      <c r="K974" t="s">
        <v>1574</v>
      </c>
      <c r="L974" t="s">
        <v>23</v>
      </c>
      <c r="M974" s="3">
        <v>44612</v>
      </c>
      <c r="N974" t="s">
        <v>125</v>
      </c>
      <c r="O974">
        <v>94949</v>
      </c>
    </row>
    <row r="975" spans="1:15">
      <c r="A975" s="1">
        <v>45786</v>
      </c>
      <c r="B975" s="1">
        <v>46151</v>
      </c>
      <c r="C975" t="s">
        <v>4911</v>
      </c>
      <c r="D975" t="s">
        <v>1571</v>
      </c>
      <c r="E975" t="s">
        <v>1578</v>
      </c>
      <c r="F975" t="s">
        <v>39</v>
      </c>
      <c r="G975" t="s">
        <v>15</v>
      </c>
      <c r="H975" t="s">
        <v>16</v>
      </c>
      <c r="I975" t="s">
        <v>5623</v>
      </c>
      <c r="J975" t="s">
        <v>1573</v>
      </c>
      <c r="K975" t="s">
        <v>1574</v>
      </c>
      <c r="L975" t="s">
        <v>20</v>
      </c>
      <c r="M975" s="3">
        <v>5536</v>
      </c>
      <c r="N975" t="s">
        <v>125</v>
      </c>
      <c r="O975">
        <v>94949</v>
      </c>
    </row>
    <row r="976" spans="1:15">
      <c r="A976" s="1">
        <v>45786</v>
      </c>
      <c r="B976" s="1">
        <v>46151</v>
      </c>
      <c r="C976" t="s">
        <v>4912</v>
      </c>
      <c r="D976" t="s">
        <v>1579</v>
      </c>
      <c r="E976" t="s">
        <v>1580</v>
      </c>
      <c r="F976" t="s">
        <v>14</v>
      </c>
      <c r="G976" t="s">
        <v>661</v>
      </c>
      <c r="H976" t="s">
        <v>16</v>
      </c>
      <c r="I976" t="s">
        <v>5620</v>
      </c>
      <c r="J976" t="s">
        <v>78</v>
      </c>
      <c r="K976" t="s">
        <v>79</v>
      </c>
      <c r="L976" t="s">
        <v>29</v>
      </c>
      <c r="M976" s="3">
        <v>61411</v>
      </c>
      <c r="N976" t="s">
        <v>203</v>
      </c>
      <c r="O976">
        <v>60640</v>
      </c>
    </row>
    <row r="977" spans="1:15">
      <c r="A977" s="1">
        <v>45786</v>
      </c>
      <c r="B977" s="1">
        <v>46151</v>
      </c>
      <c r="C977" t="s">
        <v>4912</v>
      </c>
      <c r="D977" t="s">
        <v>1579</v>
      </c>
      <c r="E977" t="s">
        <v>1581</v>
      </c>
      <c r="F977" t="s">
        <v>14</v>
      </c>
      <c r="G977" t="s">
        <v>15</v>
      </c>
      <c r="H977" t="s">
        <v>16</v>
      </c>
      <c r="I977" t="s">
        <v>5620</v>
      </c>
      <c r="J977" t="s">
        <v>78</v>
      </c>
      <c r="K977" t="s">
        <v>79</v>
      </c>
      <c r="L977" t="s">
        <v>83</v>
      </c>
      <c r="M977" s="3">
        <v>1907</v>
      </c>
      <c r="N977" t="s">
        <v>203</v>
      </c>
      <c r="O977">
        <v>62701</v>
      </c>
    </row>
    <row r="978" spans="1:15">
      <c r="A978" s="1">
        <v>45786</v>
      </c>
      <c r="B978" s="1">
        <v>46151</v>
      </c>
      <c r="C978" t="s">
        <v>4913</v>
      </c>
      <c r="D978" t="s">
        <v>1582</v>
      </c>
      <c r="E978" t="s">
        <v>1583</v>
      </c>
      <c r="F978" t="s">
        <v>14</v>
      </c>
      <c r="G978" t="s">
        <v>15</v>
      </c>
      <c r="H978" t="s">
        <v>16</v>
      </c>
      <c r="I978" t="s">
        <v>304</v>
      </c>
      <c r="J978" t="s">
        <v>305</v>
      </c>
      <c r="K978" t="s">
        <v>306</v>
      </c>
      <c r="L978" t="s">
        <v>20</v>
      </c>
      <c r="M978" s="3">
        <v>2615</v>
      </c>
      <c r="N978" t="s">
        <v>125</v>
      </c>
      <c r="O978">
        <v>93012</v>
      </c>
    </row>
    <row r="979" spans="1:15">
      <c r="A979" s="1">
        <v>45786</v>
      </c>
      <c r="B979" s="1">
        <v>46151</v>
      </c>
      <c r="C979" t="s">
        <v>4913</v>
      </c>
      <c r="D979" t="s">
        <v>1582</v>
      </c>
      <c r="E979" t="s">
        <v>1584</v>
      </c>
      <c r="F979" t="s">
        <v>14</v>
      </c>
      <c r="G979" t="s">
        <v>32</v>
      </c>
      <c r="H979" t="s">
        <v>16</v>
      </c>
      <c r="I979" t="s">
        <v>304</v>
      </c>
      <c r="J979" t="s">
        <v>305</v>
      </c>
      <c r="K979" t="s">
        <v>306</v>
      </c>
      <c r="L979" t="s">
        <v>20</v>
      </c>
      <c r="M979" s="3">
        <v>24936</v>
      </c>
      <c r="N979" t="s">
        <v>125</v>
      </c>
      <c r="O979">
        <v>93012</v>
      </c>
    </row>
    <row r="980" spans="1:15">
      <c r="A980" s="1">
        <v>45786</v>
      </c>
      <c r="B980" s="1">
        <v>46151</v>
      </c>
      <c r="C980" t="s">
        <v>4913</v>
      </c>
      <c r="D980" t="s">
        <v>1582</v>
      </c>
      <c r="E980" t="s">
        <v>1585</v>
      </c>
      <c r="F980" t="s">
        <v>14</v>
      </c>
      <c r="G980" t="s">
        <v>661</v>
      </c>
      <c r="H980" t="s">
        <v>16</v>
      </c>
      <c r="I980" t="s">
        <v>304</v>
      </c>
      <c r="J980" t="s">
        <v>305</v>
      </c>
      <c r="K980" t="s">
        <v>306</v>
      </c>
      <c r="L980" t="s">
        <v>89</v>
      </c>
      <c r="M980" s="3">
        <v>89832</v>
      </c>
      <c r="N980" t="s">
        <v>125</v>
      </c>
      <c r="O980">
        <v>93012</v>
      </c>
    </row>
    <row r="981" spans="1:15">
      <c r="A981" s="1">
        <v>45786</v>
      </c>
      <c r="B981" s="1">
        <v>46151</v>
      </c>
      <c r="C981" t="s">
        <v>4914</v>
      </c>
      <c r="D981" t="s">
        <v>1586</v>
      </c>
      <c r="E981" t="s">
        <v>1587</v>
      </c>
      <c r="F981" t="s">
        <v>14</v>
      </c>
      <c r="G981" t="s">
        <v>54</v>
      </c>
      <c r="H981" t="s">
        <v>55</v>
      </c>
      <c r="I981" t="s">
        <v>5620</v>
      </c>
      <c r="J981" t="s">
        <v>861</v>
      </c>
      <c r="K981" t="s">
        <v>862</v>
      </c>
      <c r="L981" t="s">
        <v>29</v>
      </c>
      <c r="M981" s="3">
        <v>12153</v>
      </c>
      <c r="N981" t="s">
        <v>336</v>
      </c>
      <c r="O981">
        <v>85009</v>
      </c>
    </row>
    <row r="982" spans="1:15">
      <c r="A982" s="1">
        <v>45787</v>
      </c>
      <c r="B982" s="1">
        <v>46152</v>
      </c>
      <c r="C982" t="s">
        <v>4915</v>
      </c>
      <c r="D982" t="s">
        <v>1588</v>
      </c>
      <c r="E982" t="s">
        <v>1589</v>
      </c>
      <c r="F982" t="s">
        <v>14</v>
      </c>
      <c r="G982" t="s">
        <v>661</v>
      </c>
      <c r="H982" t="s">
        <v>16</v>
      </c>
      <c r="I982" t="s">
        <v>5620</v>
      </c>
      <c r="J982" t="s">
        <v>65</v>
      </c>
      <c r="K982" t="s">
        <v>66</v>
      </c>
      <c r="L982" t="s">
        <v>23</v>
      </c>
      <c r="M982" s="3">
        <v>51138</v>
      </c>
      <c r="N982" t="s">
        <v>21</v>
      </c>
      <c r="O982">
        <v>11215</v>
      </c>
    </row>
    <row r="983" spans="1:15">
      <c r="A983" s="1">
        <v>45787</v>
      </c>
      <c r="B983" s="1">
        <v>46152</v>
      </c>
      <c r="C983" t="s">
        <v>4915</v>
      </c>
      <c r="D983" t="s">
        <v>1588</v>
      </c>
      <c r="E983" t="s">
        <v>1590</v>
      </c>
      <c r="F983" t="s">
        <v>14</v>
      </c>
      <c r="G983" t="s">
        <v>15</v>
      </c>
      <c r="H983" t="s">
        <v>16</v>
      </c>
      <c r="I983" t="s">
        <v>5620</v>
      </c>
      <c r="J983" t="s">
        <v>65</v>
      </c>
      <c r="K983" t="s">
        <v>66</v>
      </c>
      <c r="L983" t="s">
        <v>20</v>
      </c>
      <c r="M983" s="3">
        <v>5648</v>
      </c>
      <c r="N983" t="s">
        <v>21</v>
      </c>
      <c r="O983">
        <v>11215</v>
      </c>
    </row>
    <row r="984" spans="1:15">
      <c r="A984" s="1">
        <v>45789</v>
      </c>
      <c r="B984" s="1">
        <v>46154</v>
      </c>
      <c r="C984" t="s">
        <v>4916</v>
      </c>
      <c r="D984" t="s">
        <v>1591</v>
      </c>
      <c r="E984" t="s">
        <v>1592</v>
      </c>
      <c r="F984" t="s">
        <v>14</v>
      </c>
      <c r="G984" t="s">
        <v>661</v>
      </c>
      <c r="H984" t="s">
        <v>16</v>
      </c>
      <c r="I984" t="s">
        <v>26</v>
      </c>
      <c r="J984" t="s">
        <v>570</v>
      </c>
      <c r="K984" t="s">
        <v>571</v>
      </c>
      <c r="L984" t="s">
        <v>89</v>
      </c>
      <c r="M984" s="3">
        <v>124309</v>
      </c>
      <c r="N984" t="s">
        <v>125</v>
      </c>
      <c r="O984">
        <v>90638</v>
      </c>
    </row>
    <row r="985" spans="1:15">
      <c r="A985" s="1">
        <v>45789</v>
      </c>
      <c r="B985" s="1">
        <v>46154</v>
      </c>
      <c r="C985" t="s">
        <v>4916</v>
      </c>
      <c r="D985" t="s">
        <v>1591</v>
      </c>
      <c r="E985" t="s">
        <v>1593</v>
      </c>
      <c r="F985" t="s">
        <v>39</v>
      </c>
      <c r="G985" t="s">
        <v>34</v>
      </c>
      <c r="H985" t="s">
        <v>16</v>
      </c>
      <c r="I985" t="s">
        <v>26</v>
      </c>
      <c r="J985" t="s">
        <v>570</v>
      </c>
      <c r="K985" t="s">
        <v>571</v>
      </c>
      <c r="L985" t="s">
        <v>83</v>
      </c>
      <c r="M985" s="3">
        <v>31520</v>
      </c>
      <c r="N985" t="s">
        <v>125</v>
      </c>
      <c r="O985">
        <v>90638</v>
      </c>
    </row>
    <row r="986" spans="1:15">
      <c r="A986" s="1">
        <v>45789</v>
      </c>
      <c r="B986" s="1">
        <v>46154</v>
      </c>
      <c r="C986" t="s">
        <v>4916</v>
      </c>
      <c r="D986" t="s">
        <v>1591</v>
      </c>
      <c r="E986" t="s">
        <v>1594</v>
      </c>
      <c r="F986" t="s">
        <v>14</v>
      </c>
      <c r="G986" t="s">
        <v>32</v>
      </c>
      <c r="H986" t="s">
        <v>16</v>
      </c>
      <c r="I986" t="s">
        <v>26</v>
      </c>
      <c r="J986" t="s">
        <v>570</v>
      </c>
      <c r="K986" t="s">
        <v>571</v>
      </c>
      <c r="L986" t="s">
        <v>20</v>
      </c>
      <c r="M986" s="3">
        <v>47965</v>
      </c>
      <c r="N986" t="s">
        <v>125</v>
      </c>
      <c r="O986">
        <v>90638</v>
      </c>
    </row>
    <row r="987" spans="1:15">
      <c r="A987" s="1">
        <v>45789</v>
      </c>
      <c r="B987" s="1">
        <v>46154</v>
      </c>
      <c r="C987" t="s">
        <v>4916</v>
      </c>
      <c r="D987" t="s">
        <v>1591</v>
      </c>
      <c r="E987" t="s">
        <v>1595</v>
      </c>
      <c r="F987" t="s">
        <v>14</v>
      </c>
      <c r="G987" t="s">
        <v>15</v>
      </c>
      <c r="H987" t="s">
        <v>16</v>
      </c>
      <c r="I987" t="s">
        <v>26</v>
      </c>
      <c r="J987" t="s">
        <v>570</v>
      </c>
      <c r="K987" t="s">
        <v>571</v>
      </c>
      <c r="L987" t="s">
        <v>83</v>
      </c>
      <c r="M987" s="3">
        <v>5256</v>
      </c>
      <c r="N987" t="s">
        <v>125</v>
      </c>
      <c r="O987">
        <v>90638</v>
      </c>
    </row>
    <row r="988" spans="1:15">
      <c r="A988" s="1">
        <v>45789</v>
      </c>
      <c r="B988" s="1">
        <v>46154</v>
      </c>
      <c r="C988" t="s">
        <v>4917</v>
      </c>
      <c r="D988" t="s">
        <v>1596</v>
      </c>
      <c r="E988" t="s">
        <v>1597</v>
      </c>
      <c r="F988" t="s">
        <v>39</v>
      </c>
      <c r="G988" t="s">
        <v>15</v>
      </c>
      <c r="H988" t="s">
        <v>16</v>
      </c>
      <c r="I988" t="s">
        <v>112</v>
      </c>
      <c r="J988" t="s">
        <v>174</v>
      </c>
      <c r="K988" t="s">
        <v>175</v>
      </c>
      <c r="L988" t="s">
        <v>20</v>
      </c>
      <c r="M988" s="3">
        <v>10932</v>
      </c>
      <c r="N988" t="s">
        <v>21</v>
      </c>
      <c r="O988">
        <v>11215</v>
      </c>
    </row>
    <row r="989" spans="1:15">
      <c r="A989" s="1">
        <v>45789</v>
      </c>
      <c r="B989" s="1">
        <v>46154</v>
      </c>
      <c r="C989" t="s">
        <v>4917</v>
      </c>
      <c r="D989" t="s">
        <v>1596</v>
      </c>
      <c r="E989" t="s">
        <v>1598</v>
      </c>
      <c r="F989" t="s">
        <v>14</v>
      </c>
      <c r="G989" t="s">
        <v>32</v>
      </c>
      <c r="H989" t="s">
        <v>16</v>
      </c>
      <c r="I989" t="s">
        <v>112</v>
      </c>
      <c r="J989" t="s">
        <v>174</v>
      </c>
      <c r="K989" t="s">
        <v>175</v>
      </c>
      <c r="L989" t="s">
        <v>20</v>
      </c>
      <c r="M989" s="3">
        <v>21722</v>
      </c>
      <c r="N989" t="s">
        <v>21</v>
      </c>
      <c r="O989">
        <v>11215</v>
      </c>
    </row>
    <row r="990" spans="1:15">
      <c r="A990" s="1">
        <v>45789</v>
      </c>
      <c r="B990" s="1">
        <v>46154</v>
      </c>
      <c r="C990" t="s">
        <v>4917</v>
      </c>
      <c r="D990" t="s">
        <v>1596</v>
      </c>
      <c r="E990" t="s">
        <v>1599</v>
      </c>
      <c r="F990" t="s">
        <v>39</v>
      </c>
      <c r="G990" t="s">
        <v>661</v>
      </c>
      <c r="H990" t="s">
        <v>16</v>
      </c>
      <c r="I990" t="s">
        <v>112</v>
      </c>
      <c r="J990" t="s">
        <v>174</v>
      </c>
      <c r="K990" t="s">
        <v>175</v>
      </c>
      <c r="L990" t="s">
        <v>20</v>
      </c>
      <c r="M990" s="3">
        <v>244655</v>
      </c>
      <c r="N990" t="s">
        <v>21</v>
      </c>
      <c r="O990">
        <v>11215</v>
      </c>
    </row>
    <row r="991" spans="1:15">
      <c r="A991" s="1">
        <v>45790</v>
      </c>
      <c r="B991" s="1">
        <v>46155</v>
      </c>
      <c r="C991" t="s">
        <v>4807</v>
      </c>
      <c r="D991" t="s">
        <v>1152</v>
      </c>
      <c r="E991" t="s">
        <v>1600</v>
      </c>
      <c r="F991" t="s">
        <v>14</v>
      </c>
      <c r="G991" t="s">
        <v>54</v>
      </c>
      <c r="H991" t="s">
        <v>55</v>
      </c>
      <c r="I991" t="s">
        <v>112</v>
      </c>
      <c r="J991" t="s">
        <v>1154</v>
      </c>
      <c r="K991" t="s">
        <v>1155</v>
      </c>
      <c r="L991" t="s">
        <v>29</v>
      </c>
      <c r="M991" s="3">
        <v>10632</v>
      </c>
      <c r="N991" t="s">
        <v>21</v>
      </c>
      <c r="O991">
        <v>11368</v>
      </c>
    </row>
    <row r="992" spans="1:15">
      <c r="A992" s="1">
        <v>45791</v>
      </c>
      <c r="B992" s="1">
        <v>46156</v>
      </c>
      <c r="C992" t="s">
        <v>4918</v>
      </c>
      <c r="D992" t="s">
        <v>1601</v>
      </c>
      <c r="E992" t="s">
        <v>1602</v>
      </c>
      <c r="F992" t="s">
        <v>14</v>
      </c>
      <c r="G992" t="s">
        <v>15</v>
      </c>
      <c r="H992" t="s">
        <v>16</v>
      </c>
      <c r="I992" t="s">
        <v>48</v>
      </c>
      <c r="J992" t="s">
        <v>706</v>
      </c>
      <c r="K992" t="s">
        <v>707</v>
      </c>
      <c r="L992" t="s">
        <v>20</v>
      </c>
      <c r="M992" s="3">
        <v>7677</v>
      </c>
      <c r="N992" t="s">
        <v>21</v>
      </c>
      <c r="O992">
        <v>11232</v>
      </c>
    </row>
    <row r="993" spans="1:15">
      <c r="A993" s="1">
        <v>45791</v>
      </c>
      <c r="B993" s="1">
        <v>46156</v>
      </c>
      <c r="C993" t="s">
        <v>4918</v>
      </c>
      <c r="D993" t="s">
        <v>1601</v>
      </c>
      <c r="E993" t="s">
        <v>1603</v>
      </c>
      <c r="F993" t="s">
        <v>14</v>
      </c>
      <c r="G993" t="s">
        <v>661</v>
      </c>
      <c r="H993" t="s">
        <v>16</v>
      </c>
      <c r="I993" t="s">
        <v>48</v>
      </c>
      <c r="J993" t="s">
        <v>706</v>
      </c>
      <c r="K993" t="s">
        <v>707</v>
      </c>
      <c r="L993" t="s">
        <v>29</v>
      </c>
      <c r="M993" s="3">
        <v>20841</v>
      </c>
      <c r="N993" t="s">
        <v>21</v>
      </c>
      <c r="O993">
        <v>11232</v>
      </c>
    </row>
    <row r="994" spans="1:15">
      <c r="A994" s="1">
        <v>45791</v>
      </c>
      <c r="B994" s="1">
        <v>46156</v>
      </c>
      <c r="C994" t="s">
        <v>4918</v>
      </c>
      <c r="D994" t="s">
        <v>1601</v>
      </c>
      <c r="E994" t="s">
        <v>1604</v>
      </c>
      <c r="F994" t="s">
        <v>14</v>
      </c>
      <c r="G994" t="s">
        <v>32</v>
      </c>
      <c r="H994" t="s">
        <v>16</v>
      </c>
      <c r="I994" t="s">
        <v>48</v>
      </c>
      <c r="J994" t="s">
        <v>706</v>
      </c>
      <c r="K994" t="s">
        <v>707</v>
      </c>
      <c r="L994" t="s">
        <v>20</v>
      </c>
      <c r="M994" s="3">
        <v>5657</v>
      </c>
      <c r="N994" t="s">
        <v>21</v>
      </c>
      <c r="O994">
        <v>11232</v>
      </c>
    </row>
    <row r="995" spans="1:15">
      <c r="A995" s="1">
        <v>45792</v>
      </c>
      <c r="B995" s="1">
        <v>46157</v>
      </c>
      <c r="C995" t="s">
        <v>4919</v>
      </c>
      <c r="D995" t="s">
        <v>1605</v>
      </c>
      <c r="E995" t="s">
        <v>1606</v>
      </c>
      <c r="F995" t="s">
        <v>14</v>
      </c>
      <c r="G995" t="s">
        <v>661</v>
      </c>
      <c r="H995" t="s">
        <v>16</v>
      </c>
      <c r="I995" t="s">
        <v>140</v>
      </c>
      <c r="J995" t="s">
        <v>103</v>
      </c>
      <c r="K995" t="s">
        <v>104</v>
      </c>
      <c r="L995" t="s">
        <v>23</v>
      </c>
      <c r="M995" s="3">
        <v>110394</v>
      </c>
      <c r="N995" t="s">
        <v>43</v>
      </c>
      <c r="O995">
        <v>32216</v>
      </c>
    </row>
    <row r="996" spans="1:15">
      <c r="A996" s="1">
        <v>45792</v>
      </c>
      <c r="B996" s="1">
        <v>46157</v>
      </c>
      <c r="C996" t="s">
        <v>4919</v>
      </c>
      <c r="D996" t="s">
        <v>1605</v>
      </c>
      <c r="E996" t="s">
        <v>1607</v>
      </c>
      <c r="F996" t="s">
        <v>14</v>
      </c>
      <c r="G996" t="s">
        <v>32</v>
      </c>
      <c r="H996" t="s">
        <v>16</v>
      </c>
      <c r="I996" t="s">
        <v>140</v>
      </c>
      <c r="J996" t="s">
        <v>103</v>
      </c>
      <c r="K996" t="s">
        <v>104</v>
      </c>
      <c r="L996" t="s">
        <v>20</v>
      </c>
      <c r="M996" s="3">
        <v>46396</v>
      </c>
      <c r="N996" t="s">
        <v>43</v>
      </c>
      <c r="O996">
        <v>32216</v>
      </c>
    </row>
    <row r="997" spans="1:15">
      <c r="A997" s="1">
        <v>45792</v>
      </c>
      <c r="B997" s="1">
        <v>46157</v>
      </c>
      <c r="C997" t="s">
        <v>4919</v>
      </c>
      <c r="D997" t="s">
        <v>1605</v>
      </c>
      <c r="E997" t="s">
        <v>1608</v>
      </c>
      <c r="F997" t="s">
        <v>14</v>
      </c>
      <c r="G997" t="s">
        <v>15</v>
      </c>
      <c r="H997" t="s">
        <v>16</v>
      </c>
      <c r="I997" t="s">
        <v>140</v>
      </c>
      <c r="J997" t="s">
        <v>103</v>
      </c>
      <c r="K997" t="s">
        <v>104</v>
      </c>
      <c r="L997" t="s">
        <v>20</v>
      </c>
      <c r="M997" s="3">
        <v>2406</v>
      </c>
      <c r="N997" t="s">
        <v>43</v>
      </c>
      <c r="O997">
        <v>32216</v>
      </c>
    </row>
    <row r="998" spans="1:15">
      <c r="A998" s="1">
        <v>45792</v>
      </c>
      <c r="B998" s="1">
        <v>46157</v>
      </c>
      <c r="C998" t="s">
        <v>4920</v>
      </c>
      <c r="D998" t="s">
        <v>1609</v>
      </c>
      <c r="E998" t="s">
        <v>1610</v>
      </c>
      <c r="F998" t="s">
        <v>14</v>
      </c>
      <c r="G998" t="s">
        <v>32</v>
      </c>
      <c r="H998" t="s">
        <v>16</v>
      </c>
      <c r="I998" t="s">
        <v>5620</v>
      </c>
      <c r="J998" t="s">
        <v>282</v>
      </c>
      <c r="K998" t="s">
        <v>283</v>
      </c>
      <c r="L998" t="s">
        <v>20</v>
      </c>
      <c r="M998" s="3">
        <v>18279</v>
      </c>
      <c r="N998" t="s">
        <v>51</v>
      </c>
      <c r="O998">
        <v>7114</v>
      </c>
    </row>
    <row r="999" spans="1:15">
      <c r="A999" s="1">
        <v>45792</v>
      </c>
      <c r="B999" s="1">
        <v>46157</v>
      </c>
      <c r="C999" t="s">
        <v>4920</v>
      </c>
      <c r="D999" t="s">
        <v>1609</v>
      </c>
      <c r="E999" t="s">
        <v>1611</v>
      </c>
      <c r="F999" t="s">
        <v>14</v>
      </c>
      <c r="G999" t="s">
        <v>661</v>
      </c>
      <c r="H999" t="s">
        <v>16</v>
      </c>
      <c r="I999" t="s">
        <v>5620</v>
      </c>
      <c r="J999" t="s">
        <v>282</v>
      </c>
      <c r="K999" t="s">
        <v>283</v>
      </c>
      <c r="L999" t="s">
        <v>89</v>
      </c>
      <c r="M999" s="3">
        <v>43921</v>
      </c>
      <c r="N999" t="s">
        <v>51</v>
      </c>
      <c r="O999">
        <v>7114</v>
      </c>
    </row>
    <row r="1000" spans="1:15">
      <c r="A1000" s="1">
        <v>45792</v>
      </c>
      <c r="B1000" s="1">
        <v>46157</v>
      </c>
      <c r="C1000" t="s">
        <v>4920</v>
      </c>
      <c r="D1000" t="s">
        <v>1609</v>
      </c>
      <c r="E1000" t="s">
        <v>1612</v>
      </c>
      <c r="F1000" t="s">
        <v>14</v>
      </c>
      <c r="G1000" t="s">
        <v>15</v>
      </c>
      <c r="H1000" t="s">
        <v>16</v>
      </c>
      <c r="I1000" t="s">
        <v>5620</v>
      </c>
      <c r="J1000" t="s">
        <v>282</v>
      </c>
      <c r="K1000" t="s">
        <v>283</v>
      </c>
      <c r="L1000" t="s">
        <v>584</v>
      </c>
      <c r="M1000" s="3">
        <v>3681</v>
      </c>
      <c r="N1000" t="s">
        <v>51</v>
      </c>
      <c r="O1000">
        <v>7114</v>
      </c>
    </row>
    <row r="1001" spans="1:15">
      <c r="A1001" s="1">
        <v>45792</v>
      </c>
      <c r="B1001" s="1">
        <v>46157</v>
      </c>
      <c r="C1001" t="s">
        <v>4921</v>
      </c>
      <c r="D1001" t="s">
        <v>1613</v>
      </c>
      <c r="E1001" t="s">
        <v>1614</v>
      </c>
      <c r="F1001" t="s">
        <v>14</v>
      </c>
      <c r="G1001" t="s">
        <v>15</v>
      </c>
      <c r="H1001" t="s">
        <v>16</v>
      </c>
      <c r="I1001" t="s">
        <v>48</v>
      </c>
      <c r="J1001" t="s">
        <v>18</v>
      </c>
      <c r="K1001" t="s">
        <v>19</v>
      </c>
      <c r="L1001" t="s">
        <v>20</v>
      </c>
      <c r="M1001" s="3">
        <v>4997</v>
      </c>
      <c r="N1001" t="s">
        <v>21</v>
      </c>
      <c r="O1001">
        <v>11229</v>
      </c>
    </row>
    <row r="1002" spans="1:15">
      <c r="A1002" s="1">
        <v>45792</v>
      </c>
      <c r="B1002" s="1">
        <v>46157</v>
      </c>
      <c r="C1002" t="s">
        <v>4921</v>
      </c>
      <c r="D1002" t="s">
        <v>1613</v>
      </c>
      <c r="E1002" t="s">
        <v>1615</v>
      </c>
      <c r="F1002" t="s">
        <v>14</v>
      </c>
      <c r="G1002" t="s">
        <v>661</v>
      </c>
      <c r="H1002" t="s">
        <v>16</v>
      </c>
      <c r="I1002" t="s">
        <v>48</v>
      </c>
      <c r="J1002" t="s">
        <v>18</v>
      </c>
      <c r="K1002" t="s">
        <v>19</v>
      </c>
      <c r="L1002" t="s">
        <v>23</v>
      </c>
      <c r="M1002" s="3">
        <v>41393</v>
      </c>
      <c r="N1002" t="s">
        <v>21</v>
      </c>
      <c r="O1002">
        <v>11229</v>
      </c>
    </row>
    <row r="1003" spans="1:15">
      <c r="A1003" s="1">
        <v>45792</v>
      </c>
      <c r="B1003" s="1">
        <v>46157</v>
      </c>
      <c r="C1003" t="s">
        <v>4921</v>
      </c>
      <c r="D1003" t="s">
        <v>1613</v>
      </c>
      <c r="E1003" t="s">
        <v>1616</v>
      </c>
      <c r="F1003" t="s">
        <v>14</v>
      </c>
      <c r="G1003" t="s">
        <v>32</v>
      </c>
      <c r="H1003" t="s">
        <v>16</v>
      </c>
      <c r="I1003" t="s">
        <v>48</v>
      </c>
      <c r="J1003" t="s">
        <v>18</v>
      </c>
      <c r="K1003" t="s">
        <v>19</v>
      </c>
      <c r="L1003" t="s">
        <v>20</v>
      </c>
      <c r="M1003" s="3">
        <v>3886</v>
      </c>
      <c r="N1003" t="s">
        <v>21</v>
      </c>
      <c r="O1003">
        <v>11229</v>
      </c>
    </row>
    <row r="1004" spans="1:15">
      <c r="A1004" s="1">
        <v>45792</v>
      </c>
      <c r="B1004" s="1">
        <v>46157</v>
      </c>
      <c r="C1004" t="s">
        <v>4922</v>
      </c>
      <c r="D1004" t="s">
        <v>1617</v>
      </c>
      <c r="E1004" t="s">
        <v>1618</v>
      </c>
      <c r="F1004" t="s">
        <v>14</v>
      </c>
      <c r="G1004" t="s">
        <v>661</v>
      </c>
      <c r="H1004" t="s">
        <v>16</v>
      </c>
      <c r="I1004" t="s">
        <v>48</v>
      </c>
      <c r="J1004" t="s">
        <v>18</v>
      </c>
      <c r="K1004" t="s">
        <v>19</v>
      </c>
      <c r="L1004" t="s">
        <v>23</v>
      </c>
      <c r="M1004" s="3">
        <v>26754</v>
      </c>
      <c r="N1004" t="s">
        <v>21</v>
      </c>
      <c r="O1004">
        <v>10512</v>
      </c>
    </row>
    <row r="1005" spans="1:15">
      <c r="A1005" s="1">
        <v>45792</v>
      </c>
      <c r="B1005" s="1">
        <v>46157</v>
      </c>
      <c r="C1005" t="s">
        <v>4922</v>
      </c>
      <c r="D1005" t="s">
        <v>1617</v>
      </c>
      <c r="E1005" t="s">
        <v>1619</v>
      </c>
      <c r="F1005" t="s">
        <v>14</v>
      </c>
      <c r="G1005" t="s">
        <v>15</v>
      </c>
      <c r="H1005" t="s">
        <v>16</v>
      </c>
      <c r="I1005" t="s">
        <v>48</v>
      </c>
      <c r="J1005" t="s">
        <v>18</v>
      </c>
      <c r="K1005" t="s">
        <v>19</v>
      </c>
      <c r="L1005" t="s">
        <v>584</v>
      </c>
      <c r="M1005" s="3">
        <v>4197</v>
      </c>
      <c r="N1005" t="s">
        <v>21</v>
      </c>
      <c r="O1005">
        <v>10512</v>
      </c>
    </row>
    <row r="1006" spans="1:15">
      <c r="A1006" s="1">
        <v>45792</v>
      </c>
      <c r="B1006" s="1">
        <v>46157</v>
      </c>
      <c r="C1006" t="s">
        <v>4923</v>
      </c>
      <c r="D1006" t="s">
        <v>1620</v>
      </c>
      <c r="E1006" t="s">
        <v>1621</v>
      </c>
      <c r="F1006" t="s">
        <v>39</v>
      </c>
      <c r="G1006" t="s">
        <v>15</v>
      </c>
      <c r="H1006" t="s">
        <v>16</v>
      </c>
      <c r="I1006" t="s">
        <v>112</v>
      </c>
      <c r="J1006" t="s">
        <v>384</v>
      </c>
      <c r="K1006" t="s">
        <v>385</v>
      </c>
      <c r="L1006" t="s">
        <v>83</v>
      </c>
      <c r="M1006" s="3">
        <v>34732</v>
      </c>
      <c r="N1006" t="s">
        <v>386</v>
      </c>
      <c r="O1006">
        <v>44114</v>
      </c>
    </row>
    <row r="1007" spans="1:15">
      <c r="A1007" s="1">
        <v>45792</v>
      </c>
      <c r="B1007" s="1">
        <v>46157</v>
      </c>
      <c r="C1007" t="s">
        <v>4923</v>
      </c>
      <c r="D1007" t="s">
        <v>1620</v>
      </c>
      <c r="E1007" t="s">
        <v>1622</v>
      </c>
      <c r="F1007" t="s">
        <v>39</v>
      </c>
      <c r="G1007" t="s">
        <v>661</v>
      </c>
      <c r="H1007" t="s">
        <v>16</v>
      </c>
      <c r="I1007" t="s">
        <v>112</v>
      </c>
      <c r="J1007" t="s">
        <v>384</v>
      </c>
      <c r="K1007" t="s">
        <v>385</v>
      </c>
      <c r="L1007" t="s">
        <v>29</v>
      </c>
      <c r="M1007" s="3">
        <v>581461</v>
      </c>
      <c r="N1007" t="s">
        <v>386</v>
      </c>
      <c r="O1007">
        <v>44702</v>
      </c>
    </row>
    <row r="1008" spans="1:15">
      <c r="A1008" s="1">
        <v>45792</v>
      </c>
      <c r="B1008" s="1">
        <v>46157</v>
      </c>
      <c r="C1008" t="s">
        <v>4923</v>
      </c>
      <c r="D1008" t="s">
        <v>1620</v>
      </c>
      <c r="E1008" t="s">
        <v>1623</v>
      </c>
      <c r="F1008" t="s">
        <v>39</v>
      </c>
      <c r="G1008" t="s">
        <v>34</v>
      </c>
      <c r="H1008" t="s">
        <v>16</v>
      </c>
      <c r="I1008" t="s">
        <v>112</v>
      </c>
      <c r="J1008" t="s">
        <v>384</v>
      </c>
      <c r="K1008" t="s">
        <v>385</v>
      </c>
      <c r="L1008" t="s">
        <v>83</v>
      </c>
      <c r="M1008" s="3">
        <v>225514</v>
      </c>
      <c r="N1008" t="s">
        <v>386</v>
      </c>
      <c r="O1008">
        <v>43604</v>
      </c>
    </row>
    <row r="1009" spans="1:15">
      <c r="A1009" s="1">
        <v>45793</v>
      </c>
      <c r="B1009" s="1">
        <v>46158</v>
      </c>
      <c r="C1009" t="s">
        <v>4924</v>
      </c>
      <c r="D1009" t="s">
        <v>1624</v>
      </c>
      <c r="E1009" t="s">
        <v>1625</v>
      </c>
      <c r="F1009" t="s">
        <v>14</v>
      </c>
      <c r="G1009" t="s">
        <v>661</v>
      </c>
      <c r="H1009" t="s">
        <v>16</v>
      </c>
      <c r="I1009" t="s">
        <v>64</v>
      </c>
      <c r="J1009" t="s">
        <v>103</v>
      </c>
      <c r="K1009" t="s">
        <v>104</v>
      </c>
      <c r="L1009" t="s">
        <v>23</v>
      </c>
      <c r="M1009" s="3">
        <v>14718</v>
      </c>
      <c r="N1009" t="s">
        <v>105</v>
      </c>
      <c r="O1009">
        <v>17013</v>
      </c>
    </row>
    <row r="1010" spans="1:15">
      <c r="A1010" s="1">
        <v>45793</v>
      </c>
      <c r="B1010" s="1">
        <v>46158</v>
      </c>
      <c r="C1010" t="s">
        <v>4924</v>
      </c>
      <c r="D1010" t="s">
        <v>1624</v>
      </c>
      <c r="E1010" t="s">
        <v>1626</v>
      </c>
      <c r="F1010" t="s">
        <v>14</v>
      </c>
      <c r="G1010" t="s">
        <v>15</v>
      </c>
      <c r="H1010" t="s">
        <v>16</v>
      </c>
      <c r="I1010" t="s">
        <v>64</v>
      </c>
      <c r="J1010" t="s">
        <v>103</v>
      </c>
      <c r="K1010" t="s">
        <v>104</v>
      </c>
      <c r="L1010" t="s">
        <v>83</v>
      </c>
      <c r="M1010" s="3">
        <v>2467</v>
      </c>
      <c r="N1010" t="s">
        <v>105</v>
      </c>
      <c r="O1010">
        <v>17013</v>
      </c>
    </row>
    <row r="1011" spans="1:15">
      <c r="A1011" s="1">
        <v>45793</v>
      </c>
      <c r="B1011" s="1">
        <v>46158</v>
      </c>
      <c r="C1011" t="s">
        <v>4924</v>
      </c>
      <c r="D1011" t="s">
        <v>1624</v>
      </c>
      <c r="E1011" t="s">
        <v>1627</v>
      </c>
      <c r="F1011" t="s">
        <v>14</v>
      </c>
      <c r="G1011" t="s">
        <v>32</v>
      </c>
      <c r="H1011" t="s">
        <v>16</v>
      </c>
      <c r="I1011" t="s">
        <v>64</v>
      </c>
      <c r="J1011" t="s">
        <v>103</v>
      </c>
      <c r="K1011" t="s">
        <v>104</v>
      </c>
      <c r="L1011" t="s">
        <v>20</v>
      </c>
      <c r="M1011" s="3">
        <v>6075</v>
      </c>
      <c r="N1011" t="s">
        <v>105</v>
      </c>
      <c r="O1011">
        <v>17013</v>
      </c>
    </row>
    <row r="1012" spans="1:15">
      <c r="A1012" s="1">
        <v>45793</v>
      </c>
      <c r="B1012" s="1">
        <v>46158</v>
      </c>
      <c r="C1012" t="s">
        <v>4925</v>
      </c>
      <c r="D1012" t="s">
        <v>1628</v>
      </c>
      <c r="E1012" t="s">
        <v>1629</v>
      </c>
      <c r="F1012" t="s">
        <v>14</v>
      </c>
      <c r="G1012" t="s">
        <v>15</v>
      </c>
      <c r="H1012" t="s">
        <v>16</v>
      </c>
      <c r="I1012" t="s">
        <v>112</v>
      </c>
      <c r="J1012" t="s">
        <v>174</v>
      </c>
      <c r="K1012" t="s">
        <v>175</v>
      </c>
      <c r="L1012" t="s">
        <v>20</v>
      </c>
      <c r="M1012" s="3">
        <v>4868</v>
      </c>
      <c r="N1012" t="s">
        <v>51</v>
      </c>
      <c r="O1012">
        <v>76411</v>
      </c>
    </row>
    <row r="1013" spans="1:15">
      <c r="A1013" s="1">
        <v>45793</v>
      </c>
      <c r="B1013" s="1">
        <v>46158</v>
      </c>
      <c r="C1013" t="s">
        <v>4925</v>
      </c>
      <c r="D1013" t="s">
        <v>1628</v>
      </c>
      <c r="E1013" t="s">
        <v>1630</v>
      </c>
      <c r="F1013" t="s">
        <v>14</v>
      </c>
      <c r="G1013" t="s">
        <v>661</v>
      </c>
      <c r="H1013" t="s">
        <v>16</v>
      </c>
      <c r="I1013" t="s">
        <v>112</v>
      </c>
      <c r="J1013" t="s">
        <v>174</v>
      </c>
      <c r="K1013" t="s">
        <v>175</v>
      </c>
      <c r="L1013" t="s">
        <v>29</v>
      </c>
      <c r="M1013" s="3">
        <v>73236</v>
      </c>
      <c r="N1013" t="s">
        <v>51</v>
      </c>
      <c r="O1013">
        <v>76411</v>
      </c>
    </row>
    <row r="1014" spans="1:15">
      <c r="A1014" s="1">
        <v>45794</v>
      </c>
      <c r="B1014" s="1">
        <v>46159</v>
      </c>
      <c r="C1014" t="s">
        <v>4926</v>
      </c>
      <c r="D1014" t="s">
        <v>1631</v>
      </c>
      <c r="E1014" t="s">
        <v>1632</v>
      </c>
      <c r="F1014" t="s">
        <v>14</v>
      </c>
      <c r="G1014" t="s">
        <v>15</v>
      </c>
      <c r="H1014" t="s">
        <v>16</v>
      </c>
      <c r="I1014" t="s">
        <v>5620</v>
      </c>
      <c r="J1014" t="s">
        <v>65</v>
      </c>
      <c r="K1014" t="s">
        <v>66</v>
      </c>
      <c r="L1014" t="s">
        <v>584</v>
      </c>
      <c r="M1014" s="3">
        <v>6450</v>
      </c>
      <c r="N1014" t="s">
        <v>51</v>
      </c>
      <c r="O1014">
        <v>7626</v>
      </c>
    </row>
    <row r="1015" spans="1:15">
      <c r="A1015" s="1">
        <v>45794</v>
      </c>
      <c r="B1015" s="1">
        <v>46159</v>
      </c>
      <c r="C1015" t="s">
        <v>4926</v>
      </c>
      <c r="D1015" t="s">
        <v>1631</v>
      </c>
      <c r="E1015" t="s">
        <v>1633</v>
      </c>
      <c r="F1015" t="s">
        <v>14</v>
      </c>
      <c r="G1015" t="s">
        <v>661</v>
      </c>
      <c r="H1015" t="s">
        <v>16</v>
      </c>
      <c r="I1015" t="s">
        <v>5620</v>
      </c>
      <c r="J1015" t="s">
        <v>65</v>
      </c>
      <c r="K1015" t="s">
        <v>66</v>
      </c>
      <c r="L1015" t="s">
        <v>29</v>
      </c>
      <c r="M1015" s="3">
        <v>114364</v>
      </c>
      <c r="N1015" t="s">
        <v>51</v>
      </c>
      <c r="O1015">
        <v>7626</v>
      </c>
    </row>
    <row r="1016" spans="1:15">
      <c r="A1016" s="1">
        <v>45796</v>
      </c>
      <c r="B1016" s="1">
        <v>46161</v>
      </c>
      <c r="C1016" t="s">
        <v>4927</v>
      </c>
      <c r="D1016" t="s">
        <v>1634</v>
      </c>
      <c r="E1016" t="s">
        <v>1635</v>
      </c>
      <c r="F1016" t="s">
        <v>14</v>
      </c>
      <c r="G1016" t="s">
        <v>54</v>
      </c>
      <c r="H1016" t="s">
        <v>55</v>
      </c>
      <c r="I1016" t="s">
        <v>64</v>
      </c>
      <c r="J1016" t="s">
        <v>103</v>
      </c>
      <c r="K1016" t="s">
        <v>104</v>
      </c>
      <c r="L1016" t="s">
        <v>29</v>
      </c>
      <c r="M1016" s="3">
        <v>10428</v>
      </c>
      <c r="N1016" t="s">
        <v>105</v>
      </c>
      <c r="O1016">
        <v>18040</v>
      </c>
    </row>
    <row r="1017" spans="1:15">
      <c r="A1017" s="1">
        <v>45796</v>
      </c>
      <c r="B1017" s="1">
        <v>46161</v>
      </c>
      <c r="C1017" t="s">
        <v>4928</v>
      </c>
      <c r="D1017" t="s">
        <v>1636</v>
      </c>
      <c r="E1017" t="s">
        <v>1637</v>
      </c>
      <c r="F1017" t="s">
        <v>39</v>
      </c>
      <c r="G1017" t="s">
        <v>661</v>
      </c>
      <c r="H1017" t="s">
        <v>16</v>
      </c>
      <c r="I1017" t="s">
        <v>5620</v>
      </c>
      <c r="J1017" t="s">
        <v>78</v>
      </c>
      <c r="K1017" t="s">
        <v>79</v>
      </c>
      <c r="L1017" t="s">
        <v>23</v>
      </c>
      <c r="M1017" s="3">
        <v>34713</v>
      </c>
      <c r="N1017" t="s">
        <v>225</v>
      </c>
      <c r="O1017">
        <v>77386</v>
      </c>
    </row>
    <row r="1018" spans="1:15">
      <c r="A1018" s="1">
        <v>45796</v>
      </c>
      <c r="B1018" s="1">
        <v>46161</v>
      </c>
      <c r="C1018" t="s">
        <v>4928</v>
      </c>
      <c r="D1018" t="s">
        <v>1636</v>
      </c>
      <c r="E1018" t="s">
        <v>1638</v>
      </c>
      <c r="F1018" t="s">
        <v>39</v>
      </c>
      <c r="G1018" t="s">
        <v>15</v>
      </c>
      <c r="H1018" t="s">
        <v>16</v>
      </c>
      <c r="I1018" t="s">
        <v>5620</v>
      </c>
      <c r="J1018" t="s">
        <v>78</v>
      </c>
      <c r="K1018" t="s">
        <v>79</v>
      </c>
      <c r="L1018" t="s">
        <v>20</v>
      </c>
      <c r="M1018" s="3">
        <v>1980</v>
      </c>
      <c r="N1018" t="s">
        <v>225</v>
      </c>
      <c r="O1018">
        <v>77386</v>
      </c>
    </row>
    <row r="1019" spans="1:15">
      <c r="A1019" s="1">
        <v>45796</v>
      </c>
      <c r="B1019" s="1">
        <v>46161</v>
      </c>
      <c r="C1019" t="s">
        <v>4928</v>
      </c>
      <c r="D1019" t="s">
        <v>1636</v>
      </c>
      <c r="E1019" t="s">
        <v>1639</v>
      </c>
      <c r="F1019" t="s">
        <v>39</v>
      </c>
      <c r="G1019" t="s">
        <v>32</v>
      </c>
      <c r="H1019" t="s">
        <v>16</v>
      </c>
      <c r="I1019" t="s">
        <v>5620</v>
      </c>
      <c r="J1019" t="s">
        <v>78</v>
      </c>
      <c r="K1019" t="s">
        <v>79</v>
      </c>
      <c r="L1019" t="s">
        <v>20</v>
      </c>
      <c r="M1019" s="3">
        <v>6122</v>
      </c>
      <c r="N1019" t="s">
        <v>225</v>
      </c>
      <c r="O1019">
        <v>77386</v>
      </c>
    </row>
    <row r="1020" spans="1:15">
      <c r="A1020" s="1">
        <v>45797</v>
      </c>
      <c r="B1020" s="1">
        <v>46162</v>
      </c>
      <c r="C1020" t="s">
        <v>4929</v>
      </c>
      <c r="D1020" t="s">
        <v>1640</v>
      </c>
      <c r="E1020" t="s">
        <v>1641</v>
      </c>
      <c r="F1020" t="s">
        <v>14</v>
      </c>
      <c r="G1020" t="s">
        <v>32</v>
      </c>
      <c r="H1020" t="s">
        <v>16</v>
      </c>
      <c r="I1020" t="s">
        <v>5620</v>
      </c>
      <c r="J1020" t="s">
        <v>305</v>
      </c>
      <c r="K1020" t="s">
        <v>306</v>
      </c>
      <c r="L1020" t="s">
        <v>83</v>
      </c>
      <c r="M1020" s="3">
        <v>9057</v>
      </c>
      <c r="N1020" t="s">
        <v>21</v>
      </c>
      <c r="O1020">
        <v>12207</v>
      </c>
    </row>
    <row r="1021" spans="1:15">
      <c r="A1021" s="1">
        <v>45797</v>
      </c>
      <c r="B1021" s="1">
        <v>46162</v>
      </c>
      <c r="C1021" t="s">
        <v>4929</v>
      </c>
      <c r="D1021" t="s">
        <v>1640</v>
      </c>
      <c r="E1021" t="s">
        <v>1642</v>
      </c>
      <c r="F1021" t="s">
        <v>14</v>
      </c>
      <c r="G1021" t="s">
        <v>34</v>
      </c>
      <c r="H1021" t="s">
        <v>16</v>
      </c>
      <c r="I1021" t="s">
        <v>5620</v>
      </c>
      <c r="J1021" t="s">
        <v>305</v>
      </c>
      <c r="K1021" t="s">
        <v>306</v>
      </c>
      <c r="L1021" t="s">
        <v>83</v>
      </c>
      <c r="M1021" s="3">
        <v>14342</v>
      </c>
      <c r="N1021" t="s">
        <v>21</v>
      </c>
      <c r="O1021">
        <v>12207</v>
      </c>
    </row>
    <row r="1022" spans="1:15">
      <c r="A1022" s="1">
        <v>45797</v>
      </c>
      <c r="B1022" s="1">
        <v>46162</v>
      </c>
      <c r="C1022" t="s">
        <v>4929</v>
      </c>
      <c r="D1022" t="s">
        <v>1640</v>
      </c>
      <c r="E1022" t="s">
        <v>1643</v>
      </c>
      <c r="F1022" t="s">
        <v>14</v>
      </c>
      <c r="G1022" t="s">
        <v>661</v>
      </c>
      <c r="H1022" t="s">
        <v>16</v>
      </c>
      <c r="I1022" t="s">
        <v>5620</v>
      </c>
      <c r="J1022" t="s">
        <v>305</v>
      </c>
      <c r="K1022" t="s">
        <v>306</v>
      </c>
      <c r="L1022" t="s">
        <v>89</v>
      </c>
      <c r="M1022" s="3">
        <v>41536</v>
      </c>
      <c r="N1022" t="s">
        <v>21</v>
      </c>
      <c r="O1022">
        <v>12207</v>
      </c>
    </row>
    <row r="1023" spans="1:15">
      <c r="A1023" s="1">
        <v>45797</v>
      </c>
      <c r="B1023" s="1">
        <v>46162</v>
      </c>
      <c r="C1023" t="s">
        <v>4929</v>
      </c>
      <c r="D1023" t="s">
        <v>1640</v>
      </c>
      <c r="E1023" t="s">
        <v>1644</v>
      </c>
      <c r="F1023" t="s">
        <v>14</v>
      </c>
      <c r="G1023" t="s">
        <v>15</v>
      </c>
      <c r="H1023" t="s">
        <v>16</v>
      </c>
      <c r="I1023" t="s">
        <v>5620</v>
      </c>
      <c r="J1023" t="s">
        <v>305</v>
      </c>
      <c r="K1023" t="s">
        <v>306</v>
      </c>
      <c r="L1023" t="s">
        <v>20</v>
      </c>
      <c r="M1023" s="3">
        <v>2310</v>
      </c>
      <c r="N1023" t="s">
        <v>21</v>
      </c>
      <c r="O1023">
        <v>12207</v>
      </c>
    </row>
    <row r="1024" spans="1:15">
      <c r="A1024" s="1">
        <v>45797</v>
      </c>
      <c r="B1024" s="1">
        <v>46162</v>
      </c>
      <c r="C1024" t="s">
        <v>4930</v>
      </c>
      <c r="D1024" t="s">
        <v>1645</v>
      </c>
      <c r="E1024" t="s">
        <v>1646</v>
      </c>
      <c r="F1024" t="s">
        <v>14</v>
      </c>
      <c r="G1024" t="s">
        <v>661</v>
      </c>
      <c r="H1024" t="s">
        <v>16</v>
      </c>
      <c r="I1024" t="s">
        <v>5657</v>
      </c>
      <c r="J1024" t="s">
        <v>570</v>
      </c>
      <c r="K1024" t="s">
        <v>571</v>
      </c>
      <c r="L1024" t="s">
        <v>23</v>
      </c>
      <c r="M1024" s="3">
        <v>12135</v>
      </c>
      <c r="N1024" t="s">
        <v>125</v>
      </c>
      <c r="O1024">
        <v>94107</v>
      </c>
    </row>
    <row r="1025" spans="1:15">
      <c r="A1025" s="1">
        <v>45797</v>
      </c>
      <c r="B1025" s="1">
        <v>46162</v>
      </c>
      <c r="C1025" t="s">
        <v>4930</v>
      </c>
      <c r="D1025" t="s">
        <v>1645</v>
      </c>
      <c r="E1025" t="s">
        <v>1647</v>
      </c>
      <c r="F1025" t="s">
        <v>14</v>
      </c>
      <c r="G1025" t="s">
        <v>32</v>
      </c>
      <c r="H1025" t="s">
        <v>16</v>
      </c>
      <c r="I1025" t="s">
        <v>5657</v>
      </c>
      <c r="J1025" t="s">
        <v>570</v>
      </c>
      <c r="K1025" t="s">
        <v>571</v>
      </c>
      <c r="L1025" t="s">
        <v>20</v>
      </c>
      <c r="M1025" s="3">
        <v>6361</v>
      </c>
      <c r="N1025" t="s">
        <v>125</v>
      </c>
      <c r="O1025">
        <v>94107</v>
      </c>
    </row>
    <row r="1026" spans="1:15">
      <c r="A1026" s="1">
        <v>45797</v>
      </c>
      <c r="B1026" s="1">
        <v>46162</v>
      </c>
      <c r="C1026" t="s">
        <v>4930</v>
      </c>
      <c r="D1026" t="s">
        <v>1645</v>
      </c>
      <c r="E1026" t="s">
        <v>1648</v>
      </c>
      <c r="F1026" t="s">
        <v>14</v>
      </c>
      <c r="G1026" t="s">
        <v>15</v>
      </c>
      <c r="H1026" t="s">
        <v>16</v>
      </c>
      <c r="I1026" t="s">
        <v>5657</v>
      </c>
      <c r="J1026" t="s">
        <v>570</v>
      </c>
      <c r="K1026" t="s">
        <v>571</v>
      </c>
      <c r="L1026" t="s">
        <v>20</v>
      </c>
      <c r="M1026" s="3">
        <v>3874</v>
      </c>
      <c r="N1026" t="s">
        <v>125</v>
      </c>
      <c r="O1026">
        <v>94107</v>
      </c>
    </row>
    <row r="1027" spans="1:15">
      <c r="A1027" s="1">
        <v>45797</v>
      </c>
      <c r="B1027" s="1">
        <v>46162</v>
      </c>
      <c r="C1027" t="s">
        <v>4931</v>
      </c>
      <c r="D1027" t="s">
        <v>1649</v>
      </c>
      <c r="E1027" t="s">
        <v>1650</v>
      </c>
      <c r="F1027" t="s">
        <v>14</v>
      </c>
      <c r="G1027" t="s">
        <v>54</v>
      </c>
      <c r="H1027" t="s">
        <v>55</v>
      </c>
      <c r="I1027" t="s">
        <v>64</v>
      </c>
      <c r="J1027" t="s">
        <v>103</v>
      </c>
      <c r="K1027" t="s">
        <v>104</v>
      </c>
      <c r="L1027" t="s">
        <v>29</v>
      </c>
      <c r="M1027" s="3">
        <v>9743</v>
      </c>
      <c r="N1027" t="s">
        <v>310</v>
      </c>
      <c r="O1027">
        <v>22191</v>
      </c>
    </row>
    <row r="1028" spans="1:15">
      <c r="A1028" s="1">
        <v>45798</v>
      </c>
      <c r="B1028" s="1">
        <v>46163</v>
      </c>
      <c r="C1028" t="s">
        <v>4932</v>
      </c>
      <c r="D1028" t="s">
        <v>1651</v>
      </c>
      <c r="E1028" t="s">
        <v>1652</v>
      </c>
      <c r="F1028" t="s">
        <v>39</v>
      </c>
      <c r="G1028" t="s">
        <v>32</v>
      </c>
      <c r="H1028" t="s">
        <v>16</v>
      </c>
      <c r="I1028" t="s">
        <v>5619</v>
      </c>
      <c r="J1028" t="s">
        <v>174</v>
      </c>
      <c r="K1028" t="s">
        <v>175</v>
      </c>
      <c r="L1028" t="s">
        <v>20</v>
      </c>
      <c r="M1028" s="3">
        <v>5350</v>
      </c>
      <c r="N1028" t="s">
        <v>51</v>
      </c>
      <c r="O1028">
        <v>7416</v>
      </c>
    </row>
    <row r="1029" spans="1:15">
      <c r="A1029" s="1">
        <v>45798</v>
      </c>
      <c r="B1029" s="1">
        <v>46163</v>
      </c>
      <c r="C1029" t="s">
        <v>4932</v>
      </c>
      <c r="D1029" t="s">
        <v>1651</v>
      </c>
      <c r="E1029" t="s">
        <v>1653</v>
      </c>
      <c r="F1029" t="s">
        <v>39</v>
      </c>
      <c r="G1029" t="s">
        <v>15</v>
      </c>
      <c r="H1029" t="s">
        <v>16</v>
      </c>
      <c r="I1029" t="s">
        <v>5619</v>
      </c>
      <c r="J1029" t="s">
        <v>174</v>
      </c>
      <c r="K1029" t="s">
        <v>175</v>
      </c>
      <c r="L1029" t="s">
        <v>29</v>
      </c>
      <c r="M1029" s="3">
        <v>5000</v>
      </c>
      <c r="N1029" t="s">
        <v>51</v>
      </c>
      <c r="O1029">
        <v>7416</v>
      </c>
    </row>
    <row r="1030" spans="1:15">
      <c r="A1030" s="1">
        <v>45798</v>
      </c>
      <c r="B1030" s="1">
        <v>46163</v>
      </c>
      <c r="C1030" t="s">
        <v>4932</v>
      </c>
      <c r="D1030" t="s">
        <v>1651</v>
      </c>
      <c r="E1030" t="s">
        <v>1654</v>
      </c>
      <c r="F1030" t="s">
        <v>39</v>
      </c>
      <c r="G1030" t="s">
        <v>54</v>
      </c>
      <c r="H1030" t="s">
        <v>55</v>
      </c>
      <c r="I1030" t="s">
        <v>5619</v>
      </c>
      <c r="J1030" t="s">
        <v>174</v>
      </c>
      <c r="K1030" t="s">
        <v>175</v>
      </c>
      <c r="L1030" t="s">
        <v>23</v>
      </c>
      <c r="M1030" s="3">
        <v>15004</v>
      </c>
      <c r="N1030" t="s">
        <v>51</v>
      </c>
      <c r="O1030">
        <v>7416</v>
      </c>
    </row>
    <row r="1031" spans="1:15">
      <c r="A1031" s="1">
        <v>45798</v>
      </c>
      <c r="B1031" s="1">
        <v>46163</v>
      </c>
      <c r="C1031" t="s">
        <v>4932</v>
      </c>
      <c r="D1031" t="s">
        <v>1651</v>
      </c>
      <c r="E1031" t="s">
        <v>1655</v>
      </c>
      <c r="F1031" t="s">
        <v>39</v>
      </c>
      <c r="G1031" t="s">
        <v>661</v>
      </c>
      <c r="H1031" t="s">
        <v>16</v>
      </c>
      <c r="I1031" t="s">
        <v>5619</v>
      </c>
      <c r="J1031" t="s">
        <v>174</v>
      </c>
      <c r="K1031" t="s">
        <v>175</v>
      </c>
      <c r="L1031" t="s">
        <v>29</v>
      </c>
      <c r="M1031" s="3">
        <v>16076</v>
      </c>
      <c r="N1031" t="s">
        <v>51</v>
      </c>
      <c r="O1031">
        <v>7416</v>
      </c>
    </row>
    <row r="1032" spans="1:15">
      <c r="A1032" s="1">
        <v>45798</v>
      </c>
      <c r="B1032" s="1">
        <v>46163</v>
      </c>
      <c r="C1032" t="s">
        <v>4933</v>
      </c>
      <c r="D1032" t="s">
        <v>1656</v>
      </c>
      <c r="E1032" t="s">
        <v>1657</v>
      </c>
      <c r="F1032" t="s">
        <v>39</v>
      </c>
      <c r="G1032" t="s">
        <v>32</v>
      </c>
      <c r="H1032" t="s">
        <v>16</v>
      </c>
      <c r="I1032" t="s">
        <v>64</v>
      </c>
      <c r="J1032" t="s">
        <v>712</v>
      </c>
      <c r="K1032" t="s">
        <v>713</v>
      </c>
      <c r="L1032" t="s">
        <v>20</v>
      </c>
      <c r="M1032" s="3">
        <v>3317</v>
      </c>
      <c r="N1032" t="s">
        <v>125</v>
      </c>
      <c r="O1032">
        <v>90247</v>
      </c>
    </row>
    <row r="1033" spans="1:15">
      <c r="A1033" s="1">
        <v>45798</v>
      </c>
      <c r="B1033" s="1">
        <v>46163</v>
      </c>
      <c r="C1033" t="s">
        <v>4933</v>
      </c>
      <c r="D1033" t="s">
        <v>1656</v>
      </c>
      <c r="E1033" t="s">
        <v>1658</v>
      </c>
      <c r="F1033" t="s">
        <v>39</v>
      </c>
      <c r="G1033" t="s">
        <v>15</v>
      </c>
      <c r="H1033" t="s">
        <v>16</v>
      </c>
      <c r="I1033" t="s">
        <v>64</v>
      </c>
      <c r="J1033" t="s">
        <v>712</v>
      </c>
      <c r="K1033" t="s">
        <v>713</v>
      </c>
      <c r="L1033" t="s">
        <v>20</v>
      </c>
      <c r="M1033" s="3">
        <v>2462</v>
      </c>
      <c r="N1033" t="s">
        <v>125</v>
      </c>
      <c r="O1033">
        <v>90247</v>
      </c>
    </row>
    <row r="1034" spans="1:15">
      <c r="A1034" s="1">
        <v>45798</v>
      </c>
      <c r="B1034" s="1">
        <v>46163</v>
      </c>
      <c r="C1034" t="s">
        <v>4933</v>
      </c>
      <c r="D1034" t="s">
        <v>1656</v>
      </c>
      <c r="E1034" t="s">
        <v>1659</v>
      </c>
      <c r="F1034" t="s">
        <v>39</v>
      </c>
      <c r="G1034" t="s">
        <v>661</v>
      </c>
      <c r="H1034" t="s">
        <v>16</v>
      </c>
      <c r="I1034" t="s">
        <v>64</v>
      </c>
      <c r="J1034" t="s">
        <v>712</v>
      </c>
      <c r="K1034" t="s">
        <v>713</v>
      </c>
      <c r="L1034" t="s">
        <v>23</v>
      </c>
      <c r="M1034" s="3">
        <v>18460</v>
      </c>
      <c r="N1034" t="s">
        <v>125</v>
      </c>
      <c r="O1034">
        <v>90247</v>
      </c>
    </row>
    <row r="1035" spans="1:15">
      <c r="A1035" s="1">
        <v>45799</v>
      </c>
      <c r="B1035" s="1">
        <v>46164</v>
      </c>
      <c r="C1035" t="s">
        <v>4934</v>
      </c>
      <c r="D1035" t="s">
        <v>1660</v>
      </c>
      <c r="E1035" t="s">
        <v>1661</v>
      </c>
      <c r="F1035" t="s">
        <v>14</v>
      </c>
      <c r="G1035" t="s">
        <v>32</v>
      </c>
      <c r="H1035" t="s">
        <v>16</v>
      </c>
      <c r="I1035" t="s">
        <v>26</v>
      </c>
      <c r="J1035" t="s">
        <v>71</v>
      </c>
      <c r="K1035" t="s">
        <v>72</v>
      </c>
      <c r="L1035" t="s">
        <v>20</v>
      </c>
      <c r="M1035" s="3">
        <v>14739</v>
      </c>
      <c r="N1035" t="s">
        <v>125</v>
      </c>
      <c r="O1035">
        <v>92881</v>
      </c>
    </row>
    <row r="1036" spans="1:15">
      <c r="A1036" s="1">
        <v>45799</v>
      </c>
      <c r="B1036" s="1">
        <v>46164</v>
      </c>
      <c r="C1036" t="s">
        <v>4934</v>
      </c>
      <c r="D1036" t="s">
        <v>1660</v>
      </c>
      <c r="E1036" t="s">
        <v>1662</v>
      </c>
      <c r="F1036" t="s">
        <v>39</v>
      </c>
      <c r="G1036" t="s">
        <v>661</v>
      </c>
      <c r="H1036" t="s">
        <v>16</v>
      </c>
      <c r="I1036" t="s">
        <v>26</v>
      </c>
      <c r="J1036" t="s">
        <v>71</v>
      </c>
      <c r="K1036" t="s">
        <v>72</v>
      </c>
      <c r="L1036" t="s">
        <v>29</v>
      </c>
      <c r="M1036" s="3">
        <v>18094</v>
      </c>
      <c r="N1036" t="s">
        <v>125</v>
      </c>
      <c r="O1036">
        <v>92881</v>
      </c>
    </row>
    <row r="1037" spans="1:15">
      <c r="A1037" s="1">
        <v>45799</v>
      </c>
      <c r="B1037" s="1">
        <v>46164</v>
      </c>
      <c r="C1037" t="s">
        <v>4934</v>
      </c>
      <c r="D1037" t="s">
        <v>1660</v>
      </c>
      <c r="E1037" t="s">
        <v>1663</v>
      </c>
      <c r="F1037" t="s">
        <v>14</v>
      </c>
      <c r="G1037" t="s">
        <v>15</v>
      </c>
      <c r="H1037" t="s">
        <v>16</v>
      </c>
      <c r="I1037" t="s">
        <v>26</v>
      </c>
      <c r="J1037" t="s">
        <v>71</v>
      </c>
      <c r="K1037" t="s">
        <v>72</v>
      </c>
      <c r="L1037" t="s">
        <v>83</v>
      </c>
      <c r="M1037" s="3">
        <v>4767</v>
      </c>
      <c r="N1037" t="s">
        <v>125</v>
      </c>
      <c r="O1037">
        <v>92881</v>
      </c>
    </row>
    <row r="1038" spans="1:15">
      <c r="A1038" s="1">
        <v>45799</v>
      </c>
      <c r="B1038" s="1">
        <v>46164</v>
      </c>
      <c r="C1038" t="s">
        <v>4935</v>
      </c>
      <c r="D1038" t="s">
        <v>1664</v>
      </c>
      <c r="E1038" t="s">
        <v>1665</v>
      </c>
      <c r="F1038" t="s">
        <v>14</v>
      </c>
      <c r="G1038" t="s">
        <v>15</v>
      </c>
      <c r="H1038" t="s">
        <v>16</v>
      </c>
      <c r="I1038" t="s">
        <v>5620</v>
      </c>
      <c r="J1038" t="s">
        <v>78</v>
      </c>
      <c r="K1038" t="s">
        <v>79</v>
      </c>
      <c r="L1038" t="s">
        <v>20</v>
      </c>
      <c r="M1038" s="3">
        <v>3048</v>
      </c>
      <c r="N1038" t="s">
        <v>80</v>
      </c>
      <c r="O1038">
        <v>2822</v>
      </c>
    </row>
    <row r="1039" spans="1:15">
      <c r="A1039" s="1">
        <v>45799</v>
      </c>
      <c r="B1039" s="1">
        <v>46164</v>
      </c>
      <c r="C1039" t="s">
        <v>4935</v>
      </c>
      <c r="D1039" t="s">
        <v>1664</v>
      </c>
      <c r="E1039" t="s">
        <v>1666</v>
      </c>
      <c r="F1039" t="s">
        <v>14</v>
      </c>
      <c r="G1039" t="s">
        <v>32</v>
      </c>
      <c r="H1039" t="s">
        <v>16</v>
      </c>
      <c r="I1039" t="s">
        <v>5620</v>
      </c>
      <c r="J1039" t="s">
        <v>78</v>
      </c>
      <c r="K1039" t="s">
        <v>79</v>
      </c>
      <c r="L1039" t="s">
        <v>20</v>
      </c>
      <c r="M1039" s="3">
        <v>3679</v>
      </c>
      <c r="N1039" t="s">
        <v>80</v>
      </c>
      <c r="O1039">
        <v>2822</v>
      </c>
    </row>
    <row r="1040" spans="1:15">
      <c r="A1040" s="1">
        <v>45799</v>
      </c>
      <c r="B1040" s="1">
        <v>46164</v>
      </c>
      <c r="C1040" t="s">
        <v>4935</v>
      </c>
      <c r="D1040" t="s">
        <v>1664</v>
      </c>
      <c r="E1040" t="s">
        <v>1667</v>
      </c>
      <c r="F1040" t="s">
        <v>14</v>
      </c>
      <c r="G1040" t="s">
        <v>661</v>
      </c>
      <c r="H1040" t="s">
        <v>16</v>
      </c>
      <c r="I1040" t="s">
        <v>5620</v>
      </c>
      <c r="J1040" t="s">
        <v>78</v>
      </c>
      <c r="K1040" t="s">
        <v>79</v>
      </c>
      <c r="L1040" t="s">
        <v>89</v>
      </c>
      <c r="M1040" s="3">
        <v>31051</v>
      </c>
      <c r="N1040" t="s">
        <v>80</v>
      </c>
      <c r="O1040">
        <v>2822</v>
      </c>
    </row>
    <row r="1041" spans="1:15">
      <c r="A1041" s="1">
        <v>45799</v>
      </c>
      <c r="B1041" s="1">
        <v>46164</v>
      </c>
      <c r="C1041" t="s">
        <v>4936</v>
      </c>
      <c r="D1041" t="s">
        <v>1668</v>
      </c>
      <c r="E1041" t="s">
        <v>1669</v>
      </c>
      <c r="F1041" t="s">
        <v>14</v>
      </c>
      <c r="G1041" t="s">
        <v>54</v>
      </c>
      <c r="H1041" t="s">
        <v>55</v>
      </c>
      <c r="I1041" t="s">
        <v>5660</v>
      </c>
      <c r="J1041" t="s">
        <v>123</v>
      </c>
      <c r="K1041" t="s">
        <v>124</v>
      </c>
      <c r="L1041" t="s">
        <v>23</v>
      </c>
      <c r="M1041" s="3">
        <v>17336</v>
      </c>
      <c r="N1041" t="s">
        <v>125</v>
      </c>
      <c r="O1041">
        <v>94558</v>
      </c>
    </row>
    <row r="1042" spans="1:15">
      <c r="A1042" s="1">
        <v>45799</v>
      </c>
      <c r="B1042" s="1">
        <v>46164</v>
      </c>
      <c r="C1042" t="s">
        <v>4937</v>
      </c>
      <c r="D1042" t="s">
        <v>1670</v>
      </c>
      <c r="E1042" t="s">
        <v>1671</v>
      </c>
      <c r="F1042" t="s">
        <v>14</v>
      </c>
      <c r="G1042" t="s">
        <v>661</v>
      </c>
      <c r="H1042" t="s">
        <v>16</v>
      </c>
      <c r="I1042" t="s">
        <v>64</v>
      </c>
      <c r="J1042" t="s">
        <v>103</v>
      </c>
      <c r="K1042" t="s">
        <v>104</v>
      </c>
      <c r="L1042" t="s">
        <v>23</v>
      </c>
      <c r="M1042" s="3">
        <v>43905</v>
      </c>
      <c r="N1042" t="s">
        <v>105</v>
      </c>
      <c r="O1042">
        <v>17268</v>
      </c>
    </row>
    <row r="1043" spans="1:15">
      <c r="A1043" s="1">
        <v>45799</v>
      </c>
      <c r="B1043" s="1">
        <v>46164</v>
      </c>
      <c r="C1043" t="s">
        <v>4937</v>
      </c>
      <c r="D1043" t="s">
        <v>1670</v>
      </c>
      <c r="E1043" t="s">
        <v>1672</v>
      </c>
      <c r="F1043" t="s">
        <v>14</v>
      </c>
      <c r="G1043" t="s">
        <v>15</v>
      </c>
      <c r="H1043" t="s">
        <v>16</v>
      </c>
      <c r="I1043" t="s">
        <v>64</v>
      </c>
      <c r="J1043" t="s">
        <v>103</v>
      </c>
      <c r="K1043" t="s">
        <v>104</v>
      </c>
      <c r="L1043" t="s">
        <v>83</v>
      </c>
      <c r="M1043" s="3">
        <v>1985</v>
      </c>
      <c r="N1043" t="s">
        <v>105</v>
      </c>
      <c r="O1043">
        <v>17268</v>
      </c>
    </row>
    <row r="1044" spans="1:15">
      <c r="A1044" s="1">
        <v>45799</v>
      </c>
      <c r="B1044" s="1">
        <v>46164</v>
      </c>
      <c r="C1044" t="s">
        <v>4937</v>
      </c>
      <c r="D1044" t="s">
        <v>1670</v>
      </c>
      <c r="E1044" t="s">
        <v>1673</v>
      </c>
      <c r="F1044" t="s">
        <v>14</v>
      </c>
      <c r="G1044" t="s">
        <v>32</v>
      </c>
      <c r="H1044" t="s">
        <v>16</v>
      </c>
      <c r="I1044" t="s">
        <v>64</v>
      </c>
      <c r="J1044" t="s">
        <v>103</v>
      </c>
      <c r="K1044" t="s">
        <v>104</v>
      </c>
      <c r="L1044" t="s">
        <v>20</v>
      </c>
      <c r="M1044" s="3">
        <v>14691</v>
      </c>
      <c r="N1044" t="s">
        <v>105</v>
      </c>
      <c r="O1044">
        <v>17268</v>
      </c>
    </row>
    <row r="1045" spans="1:15">
      <c r="A1045" s="1">
        <v>45799</v>
      </c>
      <c r="B1045" s="1">
        <v>46164</v>
      </c>
      <c r="C1045" t="s">
        <v>4937</v>
      </c>
      <c r="D1045" t="s">
        <v>1670</v>
      </c>
      <c r="E1045" t="s">
        <v>1674</v>
      </c>
      <c r="F1045" t="s">
        <v>14</v>
      </c>
      <c r="G1045" t="s">
        <v>54</v>
      </c>
      <c r="H1045" t="s">
        <v>55</v>
      </c>
      <c r="I1045" t="s">
        <v>64</v>
      </c>
      <c r="J1045" t="s">
        <v>103</v>
      </c>
      <c r="K1045" t="s">
        <v>104</v>
      </c>
      <c r="L1045" t="s">
        <v>23</v>
      </c>
      <c r="M1045" s="3">
        <v>8581</v>
      </c>
      <c r="N1045" t="s">
        <v>105</v>
      </c>
      <c r="O1045">
        <v>17268</v>
      </c>
    </row>
    <row r="1046" spans="1:15">
      <c r="A1046" s="1">
        <v>45802</v>
      </c>
      <c r="B1046" s="1">
        <v>46167</v>
      </c>
      <c r="C1046" t="s">
        <v>4938</v>
      </c>
      <c r="D1046" t="s">
        <v>1675</v>
      </c>
      <c r="E1046" t="s">
        <v>1676</v>
      </c>
      <c r="F1046" t="s">
        <v>14</v>
      </c>
      <c r="G1046" t="s">
        <v>15</v>
      </c>
      <c r="H1046" t="s">
        <v>16</v>
      </c>
      <c r="I1046" t="s">
        <v>5620</v>
      </c>
      <c r="J1046" t="s">
        <v>282</v>
      </c>
      <c r="K1046" t="s">
        <v>283</v>
      </c>
      <c r="L1046" t="s">
        <v>20</v>
      </c>
      <c r="M1046" s="3">
        <v>3409</v>
      </c>
      <c r="N1046" t="s">
        <v>21</v>
      </c>
      <c r="O1046">
        <v>11753</v>
      </c>
    </row>
    <row r="1047" spans="1:15">
      <c r="A1047" s="1">
        <v>45802</v>
      </c>
      <c r="B1047" s="1">
        <v>46167</v>
      </c>
      <c r="C1047" t="s">
        <v>4938</v>
      </c>
      <c r="D1047" t="s">
        <v>1675</v>
      </c>
      <c r="E1047" t="s">
        <v>1677</v>
      </c>
      <c r="F1047" t="s">
        <v>14</v>
      </c>
      <c r="G1047" t="s">
        <v>32</v>
      </c>
      <c r="H1047" t="s">
        <v>16</v>
      </c>
      <c r="I1047" t="s">
        <v>5620</v>
      </c>
      <c r="J1047" t="s">
        <v>282</v>
      </c>
      <c r="K1047" t="s">
        <v>283</v>
      </c>
      <c r="L1047" t="s">
        <v>20</v>
      </c>
      <c r="M1047" s="3">
        <v>7926</v>
      </c>
      <c r="N1047" t="s">
        <v>21</v>
      </c>
      <c r="O1047">
        <v>11753</v>
      </c>
    </row>
    <row r="1048" spans="1:15">
      <c r="A1048" s="1">
        <v>45802</v>
      </c>
      <c r="B1048" s="1">
        <v>46167</v>
      </c>
      <c r="C1048" t="s">
        <v>4938</v>
      </c>
      <c r="D1048" t="s">
        <v>1675</v>
      </c>
      <c r="E1048" t="s">
        <v>1678</v>
      </c>
      <c r="F1048" t="s">
        <v>39</v>
      </c>
      <c r="G1048" t="s">
        <v>661</v>
      </c>
      <c r="H1048" t="s">
        <v>16</v>
      </c>
      <c r="I1048" t="s">
        <v>5620</v>
      </c>
      <c r="J1048" t="s">
        <v>282</v>
      </c>
      <c r="K1048" t="s">
        <v>283</v>
      </c>
      <c r="L1048" t="s">
        <v>23</v>
      </c>
      <c r="M1048" s="3">
        <v>40944</v>
      </c>
      <c r="N1048" t="s">
        <v>21</v>
      </c>
      <c r="O1048">
        <v>11753</v>
      </c>
    </row>
    <row r="1049" spans="1:15">
      <c r="A1049" s="1">
        <v>45803</v>
      </c>
      <c r="B1049" s="1">
        <v>46168</v>
      </c>
      <c r="C1049" t="s">
        <v>4939</v>
      </c>
      <c r="D1049" t="s">
        <v>1679</v>
      </c>
      <c r="E1049" t="s">
        <v>1680</v>
      </c>
      <c r="F1049" t="s">
        <v>39</v>
      </c>
      <c r="G1049" t="s">
        <v>15</v>
      </c>
      <c r="H1049" t="s">
        <v>16</v>
      </c>
      <c r="I1049" t="s">
        <v>64</v>
      </c>
      <c r="J1049" t="s">
        <v>96</v>
      </c>
      <c r="K1049" t="s">
        <v>97</v>
      </c>
      <c r="L1049" t="s">
        <v>20</v>
      </c>
      <c r="M1049" s="3">
        <v>1992</v>
      </c>
      <c r="N1049" t="s">
        <v>43</v>
      </c>
      <c r="O1049">
        <v>33315</v>
      </c>
    </row>
    <row r="1050" spans="1:15">
      <c r="A1050" s="1">
        <v>45803</v>
      </c>
      <c r="B1050" s="1">
        <v>46168</v>
      </c>
      <c r="C1050" t="s">
        <v>4939</v>
      </c>
      <c r="D1050" t="s">
        <v>1679</v>
      </c>
      <c r="E1050" t="s">
        <v>1681</v>
      </c>
      <c r="F1050" t="s">
        <v>39</v>
      </c>
      <c r="G1050" t="s">
        <v>32</v>
      </c>
      <c r="H1050" t="s">
        <v>16</v>
      </c>
      <c r="I1050" t="s">
        <v>64</v>
      </c>
      <c r="J1050" t="s">
        <v>96</v>
      </c>
      <c r="K1050" t="s">
        <v>97</v>
      </c>
      <c r="L1050" t="s">
        <v>20</v>
      </c>
      <c r="M1050" s="3">
        <v>11239</v>
      </c>
      <c r="N1050" t="s">
        <v>43</v>
      </c>
      <c r="O1050">
        <v>33315</v>
      </c>
    </row>
    <row r="1051" spans="1:15">
      <c r="A1051" s="1">
        <v>45803</v>
      </c>
      <c r="B1051" s="1">
        <v>46168</v>
      </c>
      <c r="C1051" t="s">
        <v>4939</v>
      </c>
      <c r="D1051" t="s">
        <v>1679</v>
      </c>
      <c r="E1051" t="s">
        <v>1682</v>
      </c>
      <c r="F1051" t="s">
        <v>39</v>
      </c>
      <c r="G1051" t="s">
        <v>661</v>
      </c>
      <c r="H1051" t="s">
        <v>16</v>
      </c>
      <c r="I1051" t="s">
        <v>64</v>
      </c>
      <c r="J1051" t="s">
        <v>96</v>
      </c>
      <c r="K1051" t="s">
        <v>97</v>
      </c>
      <c r="L1051" t="s">
        <v>89</v>
      </c>
      <c r="M1051" s="3">
        <v>58102</v>
      </c>
      <c r="N1051" t="s">
        <v>43</v>
      </c>
      <c r="O1051">
        <v>33315</v>
      </c>
    </row>
    <row r="1052" spans="1:15">
      <c r="A1052" s="1">
        <v>45803</v>
      </c>
      <c r="B1052" s="1">
        <v>46168</v>
      </c>
      <c r="C1052" t="s">
        <v>4940</v>
      </c>
      <c r="D1052" t="s">
        <v>1683</v>
      </c>
      <c r="E1052" t="s">
        <v>1684</v>
      </c>
      <c r="F1052" t="s">
        <v>39</v>
      </c>
      <c r="G1052" t="s">
        <v>32</v>
      </c>
      <c r="H1052" t="s">
        <v>16</v>
      </c>
      <c r="I1052" t="s">
        <v>5620</v>
      </c>
      <c r="J1052" t="s">
        <v>1685</v>
      </c>
      <c r="K1052" t="s">
        <v>1686</v>
      </c>
      <c r="L1052" t="s">
        <v>20</v>
      </c>
      <c r="M1052" s="3">
        <v>5912</v>
      </c>
      <c r="N1052" t="s">
        <v>345</v>
      </c>
      <c r="O1052">
        <v>64015</v>
      </c>
    </row>
    <row r="1053" spans="1:15">
      <c r="A1053" s="1">
        <v>45803</v>
      </c>
      <c r="B1053" s="1">
        <v>46168</v>
      </c>
      <c r="C1053" t="s">
        <v>4940</v>
      </c>
      <c r="D1053" t="s">
        <v>1683</v>
      </c>
      <c r="E1053" t="s">
        <v>1687</v>
      </c>
      <c r="F1053" t="s">
        <v>39</v>
      </c>
      <c r="G1053" t="s">
        <v>661</v>
      </c>
      <c r="H1053" t="s">
        <v>16</v>
      </c>
      <c r="I1053" t="s">
        <v>5620</v>
      </c>
      <c r="J1053" t="s">
        <v>1685</v>
      </c>
      <c r="K1053" t="s">
        <v>1686</v>
      </c>
      <c r="L1053" t="s">
        <v>23</v>
      </c>
      <c r="M1053" s="3">
        <v>22866</v>
      </c>
      <c r="N1053" t="s">
        <v>345</v>
      </c>
      <c r="O1053">
        <v>64015</v>
      </c>
    </row>
    <row r="1054" spans="1:15">
      <c r="A1054" s="1">
        <v>45803</v>
      </c>
      <c r="B1054" s="1">
        <v>46168</v>
      </c>
      <c r="C1054" t="s">
        <v>4940</v>
      </c>
      <c r="D1054" t="s">
        <v>1683</v>
      </c>
      <c r="E1054" t="s">
        <v>1688</v>
      </c>
      <c r="F1054" t="s">
        <v>39</v>
      </c>
      <c r="G1054" t="s">
        <v>15</v>
      </c>
      <c r="H1054" t="s">
        <v>16</v>
      </c>
      <c r="I1054" t="s">
        <v>5620</v>
      </c>
      <c r="J1054" t="s">
        <v>1685</v>
      </c>
      <c r="K1054" t="s">
        <v>1686</v>
      </c>
      <c r="L1054" t="s">
        <v>20</v>
      </c>
      <c r="M1054" s="3">
        <v>1256</v>
      </c>
      <c r="N1054" t="s">
        <v>345</v>
      </c>
      <c r="O1054">
        <v>64015</v>
      </c>
    </row>
    <row r="1055" spans="1:15">
      <c r="A1055" s="1">
        <v>45803</v>
      </c>
      <c r="B1055" s="1">
        <v>46168</v>
      </c>
      <c r="C1055" t="s">
        <v>4941</v>
      </c>
      <c r="D1055" t="s">
        <v>1689</v>
      </c>
      <c r="E1055" t="s">
        <v>1690</v>
      </c>
      <c r="F1055" t="s">
        <v>14</v>
      </c>
      <c r="G1055" t="s">
        <v>15</v>
      </c>
      <c r="H1055" t="s">
        <v>16</v>
      </c>
      <c r="I1055" t="s">
        <v>64</v>
      </c>
      <c r="J1055" t="s">
        <v>96</v>
      </c>
      <c r="K1055" t="s">
        <v>97</v>
      </c>
      <c r="L1055" t="s">
        <v>20</v>
      </c>
      <c r="M1055" s="3">
        <v>1737</v>
      </c>
      <c r="N1055" t="s">
        <v>43</v>
      </c>
      <c r="O1055">
        <v>33311</v>
      </c>
    </row>
    <row r="1056" spans="1:15">
      <c r="A1056" s="1">
        <v>45803</v>
      </c>
      <c r="B1056" s="1">
        <v>46168</v>
      </c>
      <c r="C1056" t="s">
        <v>4941</v>
      </c>
      <c r="D1056" t="s">
        <v>1689</v>
      </c>
      <c r="E1056" t="s">
        <v>1691</v>
      </c>
      <c r="F1056" t="s">
        <v>14</v>
      </c>
      <c r="G1056" t="s">
        <v>32</v>
      </c>
      <c r="H1056" t="s">
        <v>16</v>
      </c>
      <c r="I1056" t="s">
        <v>64</v>
      </c>
      <c r="J1056" t="s">
        <v>96</v>
      </c>
      <c r="K1056" t="s">
        <v>97</v>
      </c>
      <c r="L1056" t="s">
        <v>20</v>
      </c>
      <c r="M1056" s="3">
        <v>8182</v>
      </c>
      <c r="N1056" t="s">
        <v>43</v>
      </c>
      <c r="O1056">
        <v>33311</v>
      </c>
    </row>
    <row r="1057" spans="1:15">
      <c r="A1057" s="1">
        <v>45803</v>
      </c>
      <c r="B1057" s="1">
        <v>46168</v>
      </c>
      <c r="C1057" t="s">
        <v>4941</v>
      </c>
      <c r="D1057" t="s">
        <v>1689</v>
      </c>
      <c r="E1057" t="s">
        <v>1692</v>
      </c>
      <c r="F1057" t="s">
        <v>39</v>
      </c>
      <c r="G1057" t="s">
        <v>661</v>
      </c>
      <c r="H1057" t="s">
        <v>16</v>
      </c>
      <c r="I1057" t="s">
        <v>64</v>
      </c>
      <c r="J1057" t="s">
        <v>96</v>
      </c>
      <c r="K1057" t="s">
        <v>97</v>
      </c>
      <c r="L1057" t="s">
        <v>23</v>
      </c>
      <c r="M1057" s="3">
        <v>44551</v>
      </c>
      <c r="N1057" t="s">
        <v>43</v>
      </c>
      <c r="O1057">
        <v>33311</v>
      </c>
    </row>
    <row r="1058" spans="1:15">
      <c r="A1058" s="1">
        <v>45804</v>
      </c>
      <c r="B1058" s="1">
        <v>46169</v>
      </c>
      <c r="C1058" t="s">
        <v>4942</v>
      </c>
      <c r="D1058" t="s">
        <v>1693</v>
      </c>
      <c r="E1058" t="s">
        <v>1694</v>
      </c>
      <c r="F1058" t="s">
        <v>39</v>
      </c>
      <c r="G1058" t="s">
        <v>54</v>
      </c>
      <c r="H1058" t="s">
        <v>55</v>
      </c>
      <c r="I1058" t="s">
        <v>5619</v>
      </c>
      <c r="J1058" t="s">
        <v>174</v>
      </c>
      <c r="K1058" t="s">
        <v>175</v>
      </c>
      <c r="L1058" t="s">
        <v>23</v>
      </c>
      <c r="M1058" s="3">
        <v>62236</v>
      </c>
      <c r="N1058" t="s">
        <v>409</v>
      </c>
      <c r="O1058">
        <v>54703</v>
      </c>
    </row>
    <row r="1059" spans="1:15">
      <c r="A1059" s="1">
        <v>45805</v>
      </c>
      <c r="B1059" s="1">
        <v>46170</v>
      </c>
      <c r="C1059" t="s">
        <v>4943</v>
      </c>
      <c r="D1059" t="s">
        <v>1695</v>
      </c>
      <c r="E1059" t="s">
        <v>1696</v>
      </c>
      <c r="F1059" t="s">
        <v>39</v>
      </c>
      <c r="G1059" t="s">
        <v>54</v>
      </c>
      <c r="H1059" t="s">
        <v>55</v>
      </c>
      <c r="I1059" t="s">
        <v>5620</v>
      </c>
      <c r="J1059" t="s">
        <v>1697</v>
      </c>
      <c r="K1059" t="s">
        <v>1698</v>
      </c>
      <c r="L1059" t="s">
        <v>89</v>
      </c>
      <c r="M1059" s="3">
        <v>41963</v>
      </c>
      <c r="N1059" t="s">
        <v>1699</v>
      </c>
      <c r="O1059">
        <v>3904</v>
      </c>
    </row>
    <row r="1060" spans="1:15">
      <c r="A1060" s="1">
        <v>45805</v>
      </c>
      <c r="B1060" s="1">
        <v>46170</v>
      </c>
      <c r="C1060" t="s">
        <v>4944</v>
      </c>
      <c r="D1060" t="s">
        <v>1700</v>
      </c>
      <c r="E1060" t="s">
        <v>1701</v>
      </c>
      <c r="F1060" t="s">
        <v>14</v>
      </c>
      <c r="G1060" t="s">
        <v>15</v>
      </c>
      <c r="H1060" t="s">
        <v>16</v>
      </c>
      <c r="I1060" t="s">
        <v>48</v>
      </c>
      <c r="J1060" t="s">
        <v>218</v>
      </c>
      <c r="K1060" t="s">
        <v>219</v>
      </c>
      <c r="L1060" t="s">
        <v>20</v>
      </c>
      <c r="M1060" s="3">
        <v>2254</v>
      </c>
      <c r="N1060" t="s">
        <v>167</v>
      </c>
      <c r="O1060">
        <v>30004</v>
      </c>
    </row>
    <row r="1061" spans="1:15">
      <c r="A1061" s="1">
        <v>45805</v>
      </c>
      <c r="B1061" s="1">
        <v>46170</v>
      </c>
      <c r="C1061" t="s">
        <v>4944</v>
      </c>
      <c r="D1061" t="s">
        <v>1700</v>
      </c>
      <c r="E1061" t="s">
        <v>1702</v>
      </c>
      <c r="F1061" t="s">
        <v>14</v>
      </c>
      <c r="G1061" t="s">
        <v>32</v>
      </c>
      <c r="H1061" t="s">
        <v>16</v>
      </c>
      <c r="I1061" t="s">
        <v>48</v>
      </c>
      <c r="J1061" t="s">
        <v>218</v>
      </c>
      <c r="K1061" t="s">
        <v>219</v>
      </c>
      <c r="L1061" t="s">
        <v>20</v>
      </c>
      <c r="M1061" s="3">
        <v>17040</v>
      </c>
      <c r="N1061" t="s">
        <v>167</v>
      </c>
      <c r="O1061">
        <v>30004</v>
      </c>
    </row>
    <row r="1062" spans="1:15">
      <c r="A1062" s="1">
        <v>45805</v>
      </c>
      <c r="B1062" s="1">
        <v>46170</v>
      </c>
      <c r="C1062" t="s">
        <v>4944</v>
      </c>
      <c r="D1062" t="s">
        <v>1700</v>
      </c>
      <c r="E1062" t="s">
        <v>1703</v>
      </c>
      <c r="F1062" t="s">
        <v>14</v>
      </c>
      <c r="G1062" t="s">
        <v>34</v>
      </c>
      <c r="H1062" t="s">
        <v>16</v>
      </c>
      <c r="I1062" t="s">
        <v>48</v>
      </c>
      <c r="J1062" t="s">
        <v>218</v>
      </c>
      <c r="K1062" t="s">
        <v>219</v>
      </c>
      <c r="L1062" t="s">
        <v>83</v>
      </c>
      <c r="M1062" s="3">
        <v>50371</v>
      </c>
      <c r="N1062" t="s">
        <v>167</v>
      </c>
      <c r="O1062">
        <v>30004</v>
      </c>
    </row>
    <row r="1063" spans="1:15">
      <c r="A1063" s="1">
        <v>45805</v>
      </c>
      <c r="B1063" s="1">
        <v>46170</v>
      </c>
      <c r="C1063" t="s">
        <v>4944</v>
      </c>
      <c r="D1063" t="s">
        <v>1700</v>
      </c>
      <c r="E1063" t="s">
        <v>1704</v>
      </c>
      <c r="F1063" t="s">
        <v>39</v>
      </c>
      <c r="G1063" t="s">
        <v>661</v>
      </c>
      <c r="H1063" t="s">
        <v>16</v>
      </c>
      <c r="I1063" t="s">
        <v>48</v>
      </c>
      <c r="J1063" t="s">
        <v>218</v>
      </c>
      <c r="K1063" t="s">
        <v>219</v>
      </c>
      <c r="L1063" t="s">
        <v>89</v>
      </c>
      <c r="M1063" s="3">
        <v>122007</v>
      </c>
      <c r="N1063" t="s">
        <v>167</v>
      </c>
      <c r="O1063">
        <v>30004</v>
      </c>
    </row>
    <row r="1064" spans="1:15">
      <c r="A1064" s="1">
        <v>45805</v>
      </c>
      <c r="B1064" s="1">
        <v>46170</v>
      </c>
      <c r="C1064" t="s">
        <v>4945</v>
      </c>
      <c r="D1064" t="s">
        <v>1705</v>
      </c>
      <c r="E1064" t="s">
        <v>1706</v>
      </c>
      <c r="F1064" t="s">
        <v>14</v>
      </c>
      <c r="G1064" t="s">
        <v>32</v>
      </c>
      <c r="H1064" t="s">
        <v>16</v>
      </c>
      <c r="I1064" t="s">
        <v>48</v>
      </c>
      <c r="J1064" t="s">
        <v>1707</v>
      </c>
      <c r="K1064" t="s">
        <v>1708</v>
      </c>
      <c r="L1064" t="s">
        <v>20</v>
      </c>
      <c r="M1064" s="3">
        <v>101801</v>
      </c>
      <c r="N1064" t="s">
        <v>51</v>
      </c>
      <c r="O1064">
        <v>7094</v>
      </c>
    </row>
    <row r="1065" spans="1:15">
      <c r="A1065" s="1">
        <v>45805</v>
      </c>
      <c r="B1065" s="1">
        <v>46170</v>
      </c>
      <c r="C1065" t="s">
        <v>4946</v>
      </c>
      <c r="D1065" t="s">
        <v>1709</v>
      </c>
      <c r="E1065" t="s">
        <v>1710</v>
      </c>
      <c r="F1065" t="s">
        <v>39</v>
      </c>
      <c r="G1065" t="s">
        <v>32</v>
      </c>
      <c r="H1065" t="s">
        <v>16</v>
      </c>
      <c r="I1065" t="s">
        <v>304</v>
      </c>
      <c r="J1065" t="s">
        <v>71</v>
      </c>
      <c r="K1065" t="s">
        <v>72</v>
      </c>
      <c r="L1065" t="s">
        <v>20</v>
      </c>
      <c r="M1065" s="3">
        <v>18472</v>
      </c>
      <c r="N1065" t="s">
        <v>125</v>
      </c>
      <c r="O1065">
        <v>93012</v>
      </c>
    </row>
    <row r="1066" spans="1:15">
      <c r="A1066" s="1">
        <v>45805</v>
      </c>
      <c r="B1066" s="1">
        <v>46170</v>
      </c>
      <c r="C1066" t="s">
        <v>4946</v>
      </c>
      <c r="D1066" t="s">
        <v>1709</v>
      </c>
      <c r="E1066" t="s">
        <v>1711</v>
      </c>
      <c r="F1066" t="s">
        <v>39</v>
      </c>
      <c r="G1066" t="s">
        <v>661</v>
      </c>
      <c r="H1066" t="s">
        <v>16</v>
      </c>
      <c r="I1066" t="s">
        <v>304</v>
      </c>
      <c r="J1066" t="s">
        <v>71</v>
      </c>
      <c r="K1066" t="s">
        <v>72</v>
      </c>
      <c r="L1066" t="s">
        <v>23</v>
      </c>
      <c r="M1066" s="3">
        <v>41434</v>
      </c>
      <c r="N1066" t="s">
        <v>125</v>
      </c>
      <c r="O1066">
        <v>93012</v>
      </c>
    </row>
    <row r="1067" spans="1:15">
      <c r="A1067" s="1">
        <v>45805</v>
      </c>
      <c r="B1067" s="1">
        <v>46170</v>
      </c>
      <c r="C1067" t="s">
        <v>4946</v>
      </c>
      <c r="D1067" t="s">
        <v>1709</v>
      </c>
      <c r="E1067" t="s">
        <v>1712</v>
      </c>
      <c r="F1067" t="s">
        <v>39</v>
      </c>
      <c r="G1067" t="s">
        <v>34</v>
      </c>
      <c r="H1067" t="s">
        <v>16</v>
      </c>
      <c r="I1067" t="s">
        <v>304</v>
      </c>
      <c r="J1067" t="s">
        <v>71</v>
      </c>
      <c r="K1067" t="s">
        <v>72</v>
      </c>
      <c r="L1067" t="s">
        <v>83</v>
      </c>
      <c r="M1067" s="3">
        <v>10469</v>
      </c>
      <c r="N1067" t="s">
        <v>125</v>
      </c>
      <c r="O1067">
        <v>93012</v>
      </c>
    </row>
    <row r="1068" spans="1:15">
      <c r="A1068" s="1">
        <v>45805</v>
      </c>
      <c r="B1068" s="1">
        <v>46170</v>
      </c>
      <c r="C1068" t="s">
        <v>4946</v>
      </c>
      <c r="D1068" t="s">
        <v>1709</v>
      </c>
      <c r="E1068" t="s">
        <v>1713</v>
      </c>
      <c r="F1068" t="s">
        <v>39</v>
      </c>
      <c r="G1068" t="s">
        <v>15</v>
      </c>
      <c r="H1068" t="s">
        <v>16</v>
      </c>
      <c r="I1068" t="s">
        <v>304</v>
      </c>
      <c r="J1068" t="s">
        <v>71</v>
      </c>
      <c r="K1068" t="s">
        <v>72</v>
      </c>
      <c r="L1068" t="s">
        <v>20</v>
      </c>
      <c r="M1068" s="3">
        <v>4982</v>
      </c>
      <c r="N1068" t="s">
        <v>125</v>
      </c>
      <c r="O1068">
        <v>93012</v>
      </c>
    </row>
    <row r="1069" spans="1:15">
      <c r="A1069" s="1">
        <v>45806</v>
      </c>
      <c r="B1069" s="1">
        <v>46171</v>
      </c>
      <c r="C1069" t="s">
        <v>4947</v>
      </c>
      <c r="D1069" t="s">
        <v>1714</v>
      </c>
      <c r="E1069" t="s">
        <v>1715</v>
      </c>
      <c r="F1069" t="s">
        <v>14</v>
      </c>
      <c r="G1069" t="s">
        <v>32</v>
      </c>
      <c r="H1069" t="s">
        <v>16</v>
      </c>
      <c r="I1069" t="s">
        <v>1179</v>
      </c>
      <c r="J1069" t="s">
        <v>1716</v>
      </c>
      <c r="K1069" t="s">
        <v>1717</v>
      </c>
      <c r="L1069" t="s">
        <v>20</v>
      </c>
      <c r="M1069" s="3">
        <v>9941</v>
      </c>
      <c r="N1069" t="s">
        <v>249</v>
      </c>
      <c r="O1069">
        <v>48387</v>
      </c>
    </row>
    <row r="1070" spans="1:15">
      <c r="A1070" s="1">
        <v>45806</v>
      </c>
      <c r="B1070" s="1">
        <v>46171</v>
      </c>
      <c r="C1070" t="s">
        <v>4947</v>
      </c>
      <c r="D1070" t="s">
        <v>1714</v>
      </c>
      <c r="E1070" t="s">
        <v>1718</v>
      </c>
      <c r="F1070" t="s">
        <v>14</v>
      </c>
      <c r="G1070" t="s">
        <v>15</v>
      </c>
      <c r="H1070" t="s">
        <v>16</v>
      </c>
      <c r="I1070" t="s">
        <v>1179</v>
      </c>
      <c r="J1070" t="s">
        <v>1716</v>
      </c>
      <c r="K1070" t="s">
        <v>1717</v>
      </c>
      <c r="L1070" t="s">
        <v>29</v>
      </c>
      <c r="M1070" s="3">
        <v>3295</v>
      </c>
      <c r="N1070" t="s">
        <v>249</v>
      </c>
      <c r="O1070">
        <v>48387</v>
      </c>
    </row>
    <row r="1071" spans="1:15">
      <c r="A1071" s="1">
        <v>45806</v>
      </c>
      <c r="B1071" s="1">
        <v>46171</v>
      </c>
      <c r="C1071" t="s">
        <v>4947</v>
      </c>
      <c r="D1071" t="s">
        <v>1714</v>
      </c>
      <c r="E1071" t="s">
        <v>1719</v>
      </c>
      <c r="F1071" t="s">
        <v>14</v>
      </c>
      <c r="G1071" t="s">
        <v>661</v>
      </c>
      <c r="H1071" t="s">
        <v>16</v>
      </c>
      <c r="I1071" t="s">
        <v>1179</v>
      </c>
      <c r="J1071" t="s">
        <v>1716</v>
      </c>
      <c r="K1071" t="s">
        <v>1717</v>
      </c>
      <c r="L1071" t="s">
        <v>89</v>
      </c>
      <c r="M1071" s="3">
        <v>36759</v>
      </c>
      <c r="N1071" t="s">
        <v>249</v>
      </c>
      <c r="O1071">
        <v>48387</v>
      </c>
    </row>
    <row r="1072" spans="1:15">
      <c r="A1072" s="1">
        <v>45807</v>
      </c>
      <c r="B1072" s="1">
        <v>46172</v>
      </c>
      <c r="C1072" t="s">
        <v>4948</v>
      </c>
      <c r="D1072" t="s">
        <v>1720</v>
      </c>
      <c r="E1072" t="s">
        <v>1721</v>
      </c>
      <c r="F1072" t="s">
        <v>39</v>
      </c>
      <c r="G1072" t="s">
        <v>54</v>
      </c>
      <c r="H1072" t="s">
        <v>55</v>
      </c>
      <c r="I1072" t="s">
        <v>64</v>
      </c>
      <c r="J1072" t="s">
        <v>103</v>
      </c>
      <c r="K1072" t="s">
        <v>104</v>
      </c>
      <c r="L1072" t="s">
        <v>89</v>
      </c>
      <c r="M1072" s="3">
        <v>13034</v>
      </c>
      <c r="N1072" t="s">
        <v>310</v>
      </c>
      <c r="O1072">
        <v>23327</v>
      </c>
    </row>
    <row r="1073" spans="1:15">
      <c r="A1073" s="1">
        <v>45807</v>
      </c>
      <c r="B1073" s="1">
        <v>46172</v>
      </c>
      <c r="C1073" t="s">
        <v>4949</v>
      </c>
      <c r="D1073" t="s">
        <v>1722</v>
      </c>
      <c r="E1073" t="s">
        <v>1723</v>
      </c>
      <c r="F1073" t="s">
        <v>14</v>
      </c>
      <c r="G1073" t="s">
        <v>661</v>
      </c>
      <c r="H1073" t="s">
        <v>16</v>
      </c>
      <c r="I1073" t="s">
        <v>112</v>
      </c>
      <c r="J1073" t="s">
        <v>236</v>
      </c>
      <c r="K1073" t="s">
        <v>237</v>
      </c>
      <c r="L1073" t="s">
        <v>23</v>
      </c>
      <c r="M1073" s="3">
        <v>112990</v>
      </c>
      <c r="N1073" t="s">
        <v>61</v>
      </c>
      <c r="O1073">
        <v>2045</v>
      </c>
    </row>
    <row r="1074" spans="1:15">
      <c r="A1074" s="1">
        <v>45807</v>
      </c>
      <c r="B1074" s="1">
        <v>46172</v>
      </c>
      <c r="C1074" t="s">
        <v>4949</v>
      </c>
      <c r="D1074" t="s">
        <v>1722</v>
      </c>
      <c r="E1074" t="s">
        <v>1724</v>
      </c>
      <c r="F1074" t="s">
        <v>14</v>
      </c>
      <c r="G1074" t="s">
        <v>32</v>
      </c>
      <c r="H1074" t="s">
        <v>16</v>
      </c>
      <c r="I1074" t="s">
        <v>112</v>
      </c>
      <c r="J1074" t="s">
        <v>236</v>
      </c>
      <c r="K1074" t="s">
        <v>237</v>
      </c>
      <c r="L1074" t="s">
        <v>20</v>
      </c>
      <c r="M1074" s="3">
        <v>100609</v>
      </c>
      <c r="N1074" t="s">
        <v>61</v>
      </c>
      <c r="O1074">
        <v>2045</v>
      </c>
    </row>
    <row r="1075" spans="1:15">
      <c r="A1075" s="1">
        <v>45807</v>
      </c>
      <c r="B1075" s="1">
        <v>46172</v>
      </c>
      <c r="C1075" t="s">
        <v>4949</v>
      </c>
      <c r="D1075" t="s">
        <v>1722</v>
      </c>
      <c r="E1075" t="s">
        <v>1725</v>
      </c>
      <c r="F1075" t="s">
        <v>14</v>
      </c>
      <c r="G1075" t="s">
        <v>15</v>
      </c>
      <c r="H1075" t="s">
        <v>16</v>
      </c>
      <c r="I1075" t="s">
        <v>112</v>
      </c>
      <c r="J1075" t="s">
        <v>236</v>
      </c>
      <c r="K1075" t="s">
        <v>237</v>
      </c>
      <c r="L1075" t="s">
        <v>20</v>
      </c>
      <c r="M1075" s="3">
        <v>14147</v>
      </c>
      <c r="N1075" t="s">
        <v>61</v>
      </c>
      <c r="O1075">
        <v>2045</v>
      </c>
    </row>
    <row r="1076" spans="1:15">
      <c r="A1076" s="1">
        <v>45807</v>
      </c>
      <c r="B1076" s="1">
        <v>46172</v>
      </c>
      <c r="C1076" t="s">
        <v>4949</v>
      </c>
      <c r="D1076" t="s">
        <v>1722</v>
      </c>
      <c r="E1076" t="s">
        <v>1726</v>
      </c>
      <c r="F1076" t="s">
        <v>14</v>
      </c>
      <c r="G1076" t="s">
        <v>661</v>
      </c>
      <c r="H1076" t="s">
        <v>16</v>
      </c>
      <c r="I1076" t="s">
        <v>112</v>
      </c>
      <c r="J1076" t="s">
        <v>236</v>
      </c>
      <c r="K1076" t="s">
        <v>237</v>
      </c>
      <c r="L1076" t="s">
        <v>23</v>
      </c>
      <c r="M1076" s="3">
        <v>44638</v>
      </c>
      <c r="N1076" t="s">
        <v>61</v>
      </c>
      <c r="O1076">
        <v>2045</v>
      </c>
    </row>
    <row r="1077" spans="1:15">
      <c r="A1077" s="1">
        <v>45807</v>
      </c>
      <c r="B1077" s="1">
        <v>46172</v>
      </c>
      <c r="C1077" t="s">
        <v>4950</v>
      </c>
      <c r="D1077" t="s">
        <v>1727</v>
      </c>
      <c r="E1077" t="s">
        <v>1728</v>
      </c>
      <c r="F1077" t="s">
        <v>39</v>
      </c>
      <c r="G1077" t="s">
        <v>661</v>
      </c>
      <c r="H1077" t="s">
        <v>16</v>
      </c>
      <c r="I1077" t="s">
        <v>77</v>
      </c>
      <c r="J1077" t="s">
        <v>412</v>
      </c>
      <c r="K1077" t="s">
        <v>413</v>
      </c>
      <c r="L1077" t="s">
        <v>89</v>
      </c>
      <c r="M1077" s="3">
        <v>101113</v>
      </c>
      <c r="N1077" t="s">
        <v>414</v>
      </c>
      <c r="O1077">
        <v>72033</v>
      </c>
    </row>
    <row r="1078" spans="1:15">
      <c r="A1078" s="1">
        <v>45807</v>
      </c>
      <c r="B1078" s="1">
        <v>46172</v>
      </c>
      <c r="C1078" t="s">
        <v>4950</v>
      </c>
      <c r="D1078" t="s">
        <v>1727</v>
      </c>
      <c r="E1078" t="s">
        <v>1729</v>
      </c>
      <c r="F1078" t="s">
        <v>39</v>
      </c>
      <c r="G1078" t="s">
        <v>34</v>
      </c>
      <c r="H1078" t="s">
        <v>16</v>
      </c>
      <c r="I1078" t="s">
        <v>77</v>
      </c>
      <c r="J1078" t="s">
        <v>412</v>
      </c>
      <c r="K1078" t="s">
        <v>413</v>
      </c>
      <c r="L1078" t="s">
        <v>83</v>
      </c>
      <c r="M1078" s="3">
        <v>23531</v>
      </c>
      <c r="N1078" t="s">
        <v>414</v>
      </c>
      <c r="O1078">
        <v>72033</v>
      </c>
    </row>
    <row r="1079" spans="1:15">
      <c r="A1079" s="1">
        <v>45807</v>
      </c>
      <c r="B1079" s="1">
        <v>46172</v>
      </c>
      <c r="C1079" t="s">
        <v>4950</v>
      </c>
      <c r="D1079" t="s">
        <v>1727</v>
      </c>
      <c r="E1079" t="s">
        <v>1730</v>
      </c>
      <c r="F1079" t="s">
        <v>39</v>
      </c>
      <c r="G1079" t="s">
        <v>15</v>
      </c>
      <c r="H1079" t="s">
        <v>16</v>
      </c>
      <c r="I1079" t="s">
        <v>77</v>
      </c>
      <c r="J1079" t="s">
        <v>412</v>
      </c>
      <c r="K1079" t="s">
        <v>413</v>
      </c>
      <c r="L1079" t="s">
        <v>83</v>
      </c>
      <c r="M1079" s="3">
        <v>5913</v>
      </c>
      <c r="N1079" t="s">
        <v>414</v>
      </c>
      <c r="O1079">
        <v>72033</v>
      </c>
    </row>
    <row r="1080" spans="1:15">
      <c r="A1080" s="1">
        <v>45807</v>
      </c>
      <c r="B1080" s="1">
        <v>46172</v>
      </c>
      <c r="C1080" t="s">
        <v>4950</v>
      </c>
      <c r="D1080" t="s">
        <v>1727</v>
      </c>
      <c r="E1080" t="s">
        <v>1731</v>
      </c>
      <c r="F1080" t="s">
        <v>14</v>
      </c>
      <c r="G1080" t="s">
        <v>32</v>
      </c>
      <c r="H1080" t="s">
        <v>16</v>
      </c>
      <c r="I1080" t="s">
        <v>77</v>
      </c>
      <c r="J1080" t="s">
        <v>412</v>
      </c>
      <c r="K1080" t="s">
        <v>413</v>
      </c>
      <c r="L1080" t="s">
        <v>20</v>
      </c>
      <c r="M1080" s="3">
        <v>58353</v>
      </c>
      <c r="N1080" t="s">
        <v>414</v>
      </c>
      <c r="O1080">
        <v>72033</v>
      </c>
    </row>
    <row r="1081" spans="1:15">
      <c r="A1081" s="1">
        <v>45807</v>
      </c>
      <c r="B1081" s="1">
        <v>46172</v>
      </c>
      <c r="C1081" t="s">
        <v>4951</v>
      </c>
      <c r="D1081" t="s">
        <v>1732</v>
      </c>
      <c r="E1081" t="s">
        <v>1733</v>
      </c>
      <c r="F1081" t="s">
        <v>14</v>
      </c>
      <c r="G1081" t="s">
        <v>15</v>
      </c>
      <c r="H1081" t="s">
        <v>16</v>
      </c>
      <c r="I1081" t="s">
        <v>5620</v>
      </c>
      <c r="J1081" t="s">
        <v>49</v>
      </c>
      <c r="K1081" t="s">
        <v>50</v>
      </c>
      <c r="L1081" t="s">
        <v>584</v>
      </c>
      <c r="M1081" s="3">
        <v>4262</v>
      </c>
      <c r="N1081" t="s">
        <v>51</v>
      </c>
      <c r="O1081">
        <v>7645</v>
      </c>
    </row>
    <row r="1082" spans="1:15">
      <c r="A1082" s="1">
        <v>45807</v>
      </c>
      <c r="B1082" s="1">
        <v>46172</v>
      </c>
      <c r="C1082" t="s">
        <v>4951</v>
      </c>
      <c r="D1082" t="s">
        <v>1732</v>
      </c>
      <c r="E1082" t="s">
        <v>1734</v>
      </c>
      <c r="F1082" t="s">
        <v>39</v>
      </c>
      <c r="G1082" t="s">
        <v>34</v>
      </c>
      <c r="H1082" t="s">
        <v>16</v>
      </c>
      <c r="I1082" t="s">
        <v>5620</v>
      </c>
      <c r="J1082" t="s">
        <v>49</v>
      </c>
      <c r="K1082" t="s">
        <v>50</v>
      </c>
      <c r="L1082" t="s">
        <v>20</v>
      </c>
      <c r="M1082" s="3">
        <v>10654</v>
      </c>
      <c r="N1082" t="s">
        <v>51</v>
      </c>
      <c r="O1082">
        <v>7645</v>
      </c>
    </row>
    <row r="1083" spans="1:15">
      <c r="A1083" s="1">
        <v>45807</v>
      </c>
      <c r="B1083" s="1">
        <v>46172</v>
      </c>
      <c r="C1083" t="s">
        <v>4951</v>
      </c>
      <c r="D1083" t="s">
        <v>1732</v>
      </c>
      <c r="E1083" t="s">
        <v>1735</v>
      </c>
      <c r="F1083" t="s">
        <v>14</v>
      </c>
      <c r="G1083" t="s">
        <v>661</v>
      </c>
      <c r="H1083" t="s">
        <v>16</v>
      </c>
      <c r="I1083" t="s">
        <v>5620</v>
      </c>
      <c r="J1083" t="s">
        <v>49</v>
      </c>
      <c r="K1083" t="s">
        <v>50</v>
      </c>
      <c r="L1083" t="s">
        <v>29</v>
      </c>
      <c r="M1083" s="3">
        <v>40537</v>
      </c>
      <c r="N1083" t="s">
        <v>51</v>
      </c>
      <c r="O1083">
        <v>7645</v>
      </c>
    </row>
    <row r="1084" spans="1:15">
      <c r="A1084" s="1">
        <v>45807</v>
      </c>
      <c r="B1084" s="1">
        <v>46172</v>
      </c>
      <c r="C1084" t="s">
        <v>4700</v>
      </c>
      <c r="D1084" t="s">
        <v>691</v>
      </c>
      <c r="E1084" t="s">
        <v>1736</v>
      </c>
      <c r="F1084" t="s">
        <v>14</v>
      </c>
      <c r="G1084" t="s">
        <v>15</v>
      </c>
      <c r="H1084" t="s">
        <v>16</v>
      </c>
      <c r="I1084" t="s">
        <v>77</v>
      </c>
      <c r="J1084" t="s">
        <v>78</v>
      </c>
      <c r="K1084" t="s">
        <v>79</v>
      </c>
      <c r="L1084" t="s">
        <v>584</v>
      </c>
      <c r="M1084" s="3">
        <v>2966</v>
      </c>
      <c r="N1084" t="s">
        <v>51</v>
      </c>
      <c r="O1084">
        <v>79242</v>
      </c>
    </row>
    <row r="1085" spans="1:15">
      <c r="A1085" s="1">
        <v>45807</v>
      </c>
      <c r="B1085" s="1">
        <v>46172</v>
      </c>
      <c r="C1085" t="s">
        <v>4700</v>
      </c>
      <c r="D1085" t="s">
        <v>691</v>
      </c>
      <c r="E1085" t="s">
        <v>1737</v>
      </c>
      <c r="F1085" t="s">
        <v>14</v>
      </c>
      <c r="G1085" t="s">
        <v>32</v>
      </c>
      <c r="H1085" t="s">
        <v>16</v>
      </c>
      <c r="I1085" t="s">
        <v>77</v>
      </c>
      <c r="J1085" t="s">
        <v>78</v>
      </c>
      <c r="K1085" t="s">
        <v>79</v>
      </c>
      <c r="L1085" t="s">
        <v>20</v>
      </c>
      <c r="M1085" s="3">
        <v>9666</v>
      </c>
      <c r="N1085" t="s">
        <v>51</v>
      </c>
      <c r="O1085">
        <v>79242</v>
      </c>
    </row>
    <row r="1086" spans="1:15">
      <c r="A1086" s="1">
        <v>45807</v>
      </c>
      <c r="B1086" s="1">
        <v>46172</v>
      </c>
      <c r="C1086" t="s">
        <v>4700</v>
      </c>
      <c r="D1086" t="s">
        <v>691</v>
      </c>
      <c r="E1086" t="s">
        <v>1738</v>
      </c>
      <c r="F1086" t="s">
        <v>39</v>
      </c>
      <c r="G1086" t="s">
        <v>661</v>
      </c>
      <c r="H1086" t="s">
        <v>16</v>
      </c>
      <c r="I1086" t="s">
        <v>77</v>
      </c>
      <c r="J1086" t="s">
        <v>78</v>
      </c>
      <c r="K1086" t="s">
        <v>79</v>
      </c>
      <c r="L1086" t="s">
        <v>89</v>
      </c>
      <c r="M1086" s="3">
        <v>65591</v>
      </c>
      <c r="N1086" t="s">
        <v>51</v>
      </c>
      <c r="O1086">
        <v>79242</v>
      </c>
    </row>
    <row r="1087" spans="1:15">
      <c r="A1087" s="1">
        <v>45807</v>
      </c>
      <c r="B1087" s="1">
        <v>46172</v>
      </c>
      <c r="C1087" t="s">
        <v>4952</v>
      </c>
      <c r="D1087" t="s">
        <v>1739</v>
      </c>
      <c r="E1087" t="s">
        <v>1740</v>
      </c>
      <c r="F1087" t="s">
        <v>39</v>
      </c>
      <c r="G1087" t="s">
        <v>661</v>
      </c>
      <c r="H1087" t="s">
        <v>16</v>
      </c>
      <c r="I1087" t="s">
        <v>5620</v>
      </c>
      <c r="J1087" t="s">
        <v>59</v>
      </c>
      <c r="K1087" t="s">
        <v>60</v>
      </c>
      <c r="L1087" t="s">
        <v>89</v>
      </c>
      <c r="M1087" s="3">
        <v>18925</v>
      </c>
      <c r="N1087" t="s">
        <v>61</v>
      </c>
      <c r="O1087">
        <v>2453</v>
      </c>
    </row>
    <row r="1088" spans="1:15">
      <c r="A1088" s="1">
        <v>45807</v>
      </c>
      <c r="B1088" s="1">
        <v>46172</v>
      </c>
      <c r="C1088" t="s">
        <v>4952</v>
      </c>
      <c r="D1088" t="s">
        <v>1739</v>
      </c>
      <c r="E1088" t="s">
        <v>1741</v>
      </c>
      <c r="F1088" t="s">
        <v>14</v>
      </c>
      <c r="G1088" t="s">
        <v>15</v>
      </c>
      <c r="H1088" t="s">
        <v>16</v>
      </c>
      <c r="I1088" t="s">
        <v>5620</v>
      </c>
      <c r="J1088" t="s">
        <v>59</v>
      </c>
      <c r="K1088" t="s">
        <v>60</v>
      </c>
      <c r="L1088" t="s">
        <v>20</v>
      </c>
      <c r="M1088" s="3">
        <v>2042</v>
      </c>
      <c r="N1088" t="s">
        <v>61</v>
      </c>
      <c r="O1088">
        <v>2453</v>
      </c>
    </row>
    <row r="1089" spans="1:15">
      <c r="A1089" s="1">
        <v>45807</v>
      </c>
      <c r="B1089" s="1">
        <v>46172</v>
      </c>
      <c r="C1089" t="s">
        <v>4952</v>
      </c>
      <c r="D1089" t="s">
        <v>1739</v>
      </c>
      <c r="E1089" t="s">
        <v>1742</v>
      </c>
      <c r="F1089" t="s">
        <v>39</v>
      </c>
      <c r="G1089" t="s">
        <v>32</v>
      </c>
      <c r="H1089" t="s">
        <v>16</v>
      </c>
      <c r="I1089" t="s">
        <v>5620</v>
      </c>
      <c r="J1089" t="s">
        <v>59</v>
      </c>
      <c r="K1089" t="s">
        <v>60</v>
      </c>
      <c r="L1089" t="s">
        <v>20</v>
      </c>
      <c r="M1089" s="3">
        <v>11211</v>
      </c>
      <c r="N1089" t="s">
        <v>61</v>
      </c>
      <c r="O1089">
        <v>2453</v>
      </c>
    </row>
    <row r="1090" spans="1:15">
      <c r="A1090" s="1">
        <v>45809</v>
      </c>
      <c r="B1090" s="1">
        <v>46174</v>
      </c>
      <c r="C1090" t="s">
        <v>4953</v>
      </c>
      <c r="D1090" t="s">
        <v>1743</v>
      </c>
      <c r="E1090" t="s">
        <v>1744</v>
      </c>
      <c r="F1090" t="s">
        <v>14</v>
      </c>
      <c r="G1090" t="s">
        <v>15</v>
      </c>
      <c r="H1090" t="s">
        <v>16</v>
      </c>
      <c r="I1090" t="s">
        <v>112</v>
      </c>
      <c r="J1090" t="s">
        <v>41</v>
      </c>
      <c r="K1090" t="s">
        <v>42</v>
      </c>
      <c r="L1090" t="s">
        <v>20</v>
      </c>
      <c r="M1090" s="3">
        <v>2851</v>
      </c>
      <c r="N1090" t="s">
        <v>167</v>
      </c>
      <c r="O1090">
        <v>30336</v>
      </c>
    </row>
    <row r="1091" spans="1:15">
      <c r="A1091" s="1">
        <v>45809</v>
      </c>
      <c r="B1091" s="1">
        <v>46174</v>
      </c>
      <c r="C1091" t="s">
        <v>4953</v>
      </c>
      <c r="D1091" t="s">
        <v>1743</v>
      </c>
      <c r="E1091" t="s">
        <v>1745</v>
      </c>
      <c r="F1091" t="s">
        <v>14</v>
      </c>
      <c r="G1091" t="s">
        <v>32</v>
      </c>
      <c r="H1091" t="s">
        <v>16</v>
      </c>
      <c r="I1091" t="s">
        <v>112</v>
      </c>
      <c r="J1091" t="s">
        <v>41</v>
      </c>
      <c r="K1091" t="s">
        <v>42</v>
      </c>
      <c r="L1091" t="s">
        <v>20</v>
      </c>
      <c r="M1091" s="3">
        <v>3898</v>
      </c>
      <c r="N1091" t="s">
        <v>167</v>
      </c>
      <c r="O1091">
        <v>30336</v>
      </c>
    </row>
    <row r="1092" spans="1:15">
      <c r="A1092" s="1">
        <v>45809</v>
      </c>
      <c r="B1092" s="1">
        <v>46174</v>
      </c>
      <c r="C1092" t="s">
        <v>4953</v>
      </c>
      <c r="D1092" t="s">
        <v>1743</v>
      </c>
      <c r="E1092" t="s">
        <v>1746</v>
      </c>
      <c r="F1092" t="s">
        <v>14</v>
      </c>
      <c r="G1092" t="s">
        <v>661</v>
      </c>
      <c r="H1092" t="s">
        <v>16</v>
      </c>
      <c r="I1092" t="s">
        <v>112</v>
      </c>
      <c r="J1092" t="s">
        <v>41</v>
      </c>
      <c r="K1092" t="s">
        <v>42</v>
      </c>
      <c r="L1092" t="s">
        <v>29</v>
      </c>
      <c r="M1092" s="3">
        <v>190485</v>
      </c>
      <c r="N1092" t="s">
        <v>167</v>
      </c>
      <c r="O1092">
        <v>30336</v>
      </c>
    </row>
    <row r="1093" spans="1:15">
      <c r="A1093" s="1">
        <v>45809</v>
      </c>
      <c r="B1093" s="1">
        <v>46174</v>
      </c>
      <c r="C1093" t="s">
        <v>4954</v>
      </c>
      <c r="D1093" t="s">
        <v>1747</v>
      </c>
      <c r="E1093" t="s">
        <v>1748</v>
      </c>
      <c r="F1093" t="s">
        <v>14</v>
      </c>
      <c r="G1093" t="s">
        <v>54</v>
      </c>
      <c r="H1093" t="s">
        <v>55</v>
      </c>
      <c r="I1093" t="s">
        <v>77</v>
      </c>
      <c r="J1093" t="s">
        <v>78</v>
      </c>
      <c r="K1093" t="s">
        <v>79</v>
      </c>
      <c r="L1093" t="s">
        <v>29</v>
      </c>
      <c r="M1093" s="3">
        <v>130145</v>
      </c>
      <c r="N1093" t="s">
        <v>203</v>
      </c>
      <c r="O1093">
        <v>60172</v>
      </c>
    </row>
    <row r="1094" spans="1:15">
      <c r="A1094" s="1">
        <v>45809</v>
      </c>
      <c r="B1094" s="1">
        <v>46174</v>
      </c>
      <c r="C1094" t="s">
        <v>4955</v>
      </c>
      <c r="D1094" t="s">
        <v>1749</v>
      </c>
      <c r="E1094" t="s">
        <v>1750</v>
      </c>
      <c r="F1094" t="s">
        <v>39</v>
      </c>
      <c r="G1094" t="s">
        <v>15</v>
      </c>
      <c r="H1094" t="s">
        <v>16</v>
      </c>
      <c r="I1094" t="s">
        <v>5619</v>
      </c>
      <c r="J1094" t="s">
        <v>174</v>
      </c>
      <c r="K1094" t="s">
        <v>175</v>
      </c>
      <c r="L1094" t="s">
        <v>20</v>
      </c>
      <c r="M1094" s="3">
        <v>3497</v>
      </c>
      <c r="N1094" t="s">
        <v>73</v>
      </c>
      <c r="O1094">
        <v>6082</v>
      </c>
    </row>
    <row r="1095" spans="1:15">
      <c r="A1095" s="1">
        <v>45809</v>
      </c>
      <c r="B1095" s="1">
        <v>46174</v>
      </c>
      <c r="C1095" t="s">
        <v>4955</v>
      </c>
      <c r="D1095" t="s">
        <v>1749</v>
      </c>
      <c r="E1095" t="s">
        <v>1751</v>
      </c>
      <c r="F1095" t="s">
        <v>39</v>
      </c>
      <c r="G1095" t="s">
        <v>32</v>
      </c>
      <c r="H1095" t="s">
        <v>16</v>
      </c>
      <c r="I1095" t="s">
        <v>5619</v>
      </c>
      <c r="J1095" t="s">
        <v>174</v>
      </c>
      <c r="K1095" t="s">
        <v>175</v>
      </c>
      <c r="L1095" t="s">
        <v>20</v>
      </c>
      <c r="M1095" s="3">
        <v>11161</v>
      </c>
      <c r="N1095" t="s">
        <v>73</v>
      </c>
      <c r="O1095">
        <v>6082</v>
      </c>
    </row>
    <row r="1096" spans="1:15">
      <c r="A1096" s="1">
        <v>45809</v>
      </c>
      <c r="B1096" s="1">
        <v>46174</v>
      </c>
      <c r="C1096" t="s">
        <v>4955</v>
      </c>
      <c r="D1096" t="s">
        <v>1749</v>
      </c>
      <c r="E1096" t="s">
        <v>1752</v>
      </c>
      <c r="F1096" t="s">
        <v>39</v>
      </c>
      <c r="G1096" t="s">
        <v>661</v>
      </c>
      <c r="H1096" t="s">
        <v>16</v>
      </c>
      <c r="I1096" t="s">
        <v>5619</v>
      </c>
      <c r="J1096" t="s">
        <v>174</v>
      </c>
      <c r="K1096" t="s">
        <v>175</v>
      </c>
      <c r="L1096" t="s">
        <v>23</v>
      </c>
      <c r="M1096" s="3">
        <v>20159</v>
      </c>
      <c r="N1096" t="s">
        <v>73</v>
      </c>
      <c r="O1096">
        <v>6082</v>
      </c>
    </row>
    <row r="1097" spans="1:15">
      <c r="A1097" s="1">
        <v>45809</v>
      </c>
      <c r="B1097" s="1">
        <v>46174</v>
      </c>
      <c r="C1097" t="s">
        <v>4956</v>
      </c>
      <c r="D1097" t="s">
        <v>1753</v>
      </c>
      <c r="E1097" t="s">
        <v>1754</v>
      </c>
      <c r="F1097" t="s">
        <v>14</v>
      </c>
      <c r="G1097" t="s">
        <v>34</v>
      </c>
      <c r="H1097" t="s">
        <v>16</v>
      </c>
      <c r="I1097" t="s">
        <v>304</v>
      </c>
      <c r="J1097" t="s">
        <v>396</v>
      </c>
      <c r="K1097" t="s">
        <v>397</v>
      </c>
      <c r="L1097" t="s">
        <v>83</v>
      </c>
      <c r="M1097" s="3">
        <v>12979</v>
      </c>
      <c r="N1097" t="s">
        <v>98</v>
      </c>
      <c r="O1097">
        <v>98273</v>
      </c>
    </row>
    <row r="1098" spans="1:15">
      <c r="A1098" s="1">
        <v>45809</v>
      </c>
      <c r="B1098" s="1">
        <v>46174</v>
      </c>
      <c r="C1098" t="s">
        <v>4956</v>
      </c>
      <c r="D1098" t="s">
        <v>1753</v>
      </c>
      <c r="E1098" t="s">
        <v>1755</v>
      </c>
      <c r="F1098" t="s">
        <v>14</v>
      </c>
      <c r="G1098" t="s">
        <v>661</v>
      </c>
      <c r="H1098" t="s">
        <v>16</v>
      </c>
      <c r="I1098" t="s">
        <v>304</v>
      </c>
      <c r="J1098" t="s">
        <v>396</v>
      </c>
      <c r="K1098" t="s">
        <v>397</v>
      </c>
      <c r="L1098" t="s">
        <v>89</v>
      </c>
      <c r="M1098" s="3">
        <v>31815</v>
      </c>
      <c r="N1098" t="s">
        <v>98</v>
      </c>
      <c r="O1098">
        <v>98273</v>
      </c>
    </row>
    <row r="1099" spans="1:15">
      <c r="A1099" s="1">
        <v>45809</v>
      </c>
      <c r="B1099" s="1">
        <v>46174</v>
      </c>
      <c r="C1099" t="s">
        <v>4956</v>
      </c>
      <c r="D1099" t="s">
        <v>1753</v>
      </c>
      <c r="E1099" t="s">
        <v>1756</v>
      </c>
      <c r="F1099" t="s">
        <v>14</v>
      </c>
      <c r="G1099" t="s">
        <v>54</v>
      </c>
      <c r="H1099" t="s">
        <v>55</v>
      </c>
      <c r="I1099" t="s">
        <v>304</v>
      </c>
      <c r="J1099" t="s">
        <v>396</v>
      </c>
      <c r="K1099" t="s">
        <v>397</v>
      </c>
      <c r="L1099" t="s">
        <v>29</v>
      </c>
      <c r="M1099" s="3">
        <v>2549</v>
      </c>
      <c r="N1099" t="s">
        <v>98</v>
      </c>
      <c r="O1099">
        <v>98273</v>
      </c>
    </row>
    <row r="1100" spans="1:15">
      <c r="A1100" s="1">
        <v>45809</v>
      </c>
      <c r="B1100" s="1">
        <v>46174</v>
      </c>
      <c r="C1100" t="s">
        <v>4956</v>
      </c>
      <c r="D1100" t="s">
        <v>1753</v>
      </c>
      <c r="E1100" t="s">
        <v>1757</v>
      </c>
      <c r="F1100" t="s">
        <v>14</v>
      </c>
      <c r="G1100" t="s">
        <v>15</v>
      </c>
      <c r="H1100" t="s">
        <v>16</v>
      </c>
      <c r="I1100" t="s">
        <v>304</v>
      </c>
      <c r="J1100" t="s">
        <v>396</v>
      </c>
      <c r="K1100" t="s">
        <v>397</v>
      </c>
      <c r="L1100" t="s">
        <v>83</v>
      </c>
      <c r="M1100" s="3">
        <v>4773</v>
      </c>
      <c r="N1100" t="s">
        <v>98</v>
      </c>
      <c r="O1100">
        <v>98273</v>
      </c>
    </row>
    <row r="1101" spans="1:15">
      <c r="A1101" s="1">
        <v>45809</v>
      </c>
      <c r="B1101" s="1">
        <v>46174</v>
      </c>
      <c r="C1101" t="s">
        <v>4956</v>
      </c>
      <c r="D1101" t="s">
        <v>1753</v>
      </c>
      <c r="E1101" t="s">
        <v>1758</v>
      </c>
      <c r="F1101" t="s">
        <v>14</v>
      </c>
      <c r="G1101" t="s">
        <v>32</v>
      </c>
      <c r="H1101" t="s">
        <v>16</v>
      </c>
      <c r="I1101" t="s">
        <v>304</v>
      </c>
      <c r="J1101" t="s">
        <v>396</v>
      </c>
      <c r="K1101" t="s">
        <v>397</v>
      </c>
      <c r="L1101" t="s">
        <v>20</v>
      </c>
      <c r="M1101" s="3">
        <v>38933</v>
      </c>
      <c r="N1101" t="s">
        <v>98</v>
      </c>
      <c r="O1101">
        <v>98273</v>
      </c>
    </row>
    <row r="1102" spans="1:15">
      <c r="A1102" s="1">
        <v>45809</v>
      </c>
      <c r="B1102" s="1">
        <v>46174</v>
      </c>
      <c r="C1102" t="s">
        <v>4957</v>
      </c>
      <c r="D1102" t="s">
        <v>1759</v>
      </c>
      <c r="E1102" t="s">
        <v>1760</v>
      </c>
      <c r="F1102" t="s">
        <v>14</v>
      </c>
      <c r="G1102" t="s">
        <v>32</v>
      </c>
      <c r="H1102" t="s">
        <v>16</v>
      </c>
      <c r="I1102" t="s">
        <v>77</v>
      </c>
      <c r="J1102" t="s">
        <v>795</v>
      </c>
      <c r="K1102" t="s">
        <v>796</v>
      </c>
      <c r="L1102" t="s">
        <v>20</v>
      </c>
      <c r="M1102" s="3">
        <v>16937</v>
      </c>
      <c r="N1102" t="s">
        <v>30</v>
      </c>
      <c r="O1102">
        <v>37172</v>
      </c>
    </row>
    <row r="1103" spans="1:15">
      <c r="A1103" s="1">
        <v>45809</v>
      </c>
      <c r="B1103" s="1">
        <v>46174</v>
      </c>
      <c r="C1103" t="s">
        <v>4957</v>
      </c>
      <c r="D1103" t="s">
        <v>1759</v>
      </c>
      <c r="E1103" t="s">
        <v>1761</v>
      </c>
      <c r="F1103" t="s">
        <v>14</v>
      </c>
      <c r="G1103" t="s">
        <v>15</v>
      </c>
      <c r="H1103" t="s">
        <v>16</v>
      </c>
      <c r="I1103" t="s">
        <v>77</v>
      </c>
      <c r="J1103" t="s">
        <v>795</v>
      </c>
      <c r="K1103" t="s">
        <v>796</v>
      </c>
      <c r="L1103" t="s">
        <v>29</v>
      </c>
      <c r="M1103" s="3">
        <v>5930</v>
      </c>
      <c r="N1103" t="s">
        <v>30</v>
      </c>
      <c r="O1103">
        <v>37172</v>
      </c>
    </row>
    <row r="1104" spans="1:15">
      <c r="A1104" s="1">
        <v>45809</v>
      </c>
      <c r="B1104" s="1">
        <v>46174</v>
      </c>
      <c r="C1104" t="s">
        <v>4957</v>
      </c>
      <c r="D1104" t="s">
        <v>1759</v>
      </c>
      <c r="E1104" t="s">
        <v>1762</v>
      </c>
      <c r="F1104" t="s">
        <v>14</v>
      </c>
      <c r="G1104" t="s">
        <v>661</v>
      </c>
      <c r="H1104" t="s">
        <v>16</v>
      </c>
      <c r="I1104" t="s">
        <v>77</v>
      </c>
      <c r="J1104" t="s">
        <v>795</v>
      </c>
      <c r="K1104" t="s">
        <v>796</v>
      </c>
      <c r="L1104" t="s">
        <v>23</v>
      </c>
      <c r="M1104" s="3">
        <v>45822</v>
      </c>
      <c r="N1104" t="s">
        <v>30</v>
      </c>
      <c r="O1104">
        <v>37172</v>
      </c>
    </row>
    <row r="1105" spans="1:15">
      <c r="A1105" s="1">
        <v>45809</v>
      </c>
      <c r="B1105" s="1">
        <v>46174</v>
      </c>
      <c r="C1105" t="s">
        <v>4957</v>
      </c>
      <c r="D1105" t="s">
        <v>1759</v>
      </c>
      <c r="E1105" t="s">
        <v>1763</v>
      </c>
      <c r="F1105" t="s">
        <v>14</v>
      </c>
      <c r="G1105" t="s">
        <v>34</v>
      </c>
      <c r="H1105" t="s">
        <v>16</v>
      </c>
      <c r="I1105" t="s">
        <v>77</v>
      </c>
      <c r="J1105" t="s">
        <v>795</v>
      </c>
      <c r="K1105" t="s">
        <v>796</v>
      </c>
      <c r="L1105" t="s">
        <v>83</v>
      </c>
      <c r="M1105" s="3">
        <v>12899</v>
      </c>
      <c r="N1105" t="s">
        <v>30</v>
      </c>
      <c r="O1105">
        <v>37172</v>
      </c>
    </row>
    <row r="1106" spans="1:15">
      <c r="A1106" s="1">
        <v>45809</v>
      </c>
      <c r="B1106" s="1">
        <v>46174</v>
      </c>
      <c r="C1106" t="s">
        <v>4958</v>
      </c>
      <c r="D1106" t="s">
        <v>1764</v>
      </c>
      <c r="E1106" t="s">
        <v>1765</v>
      </c>
      <c r="F1106" t="s">
        <v>14</v>
      </c>
      <c r="G1106" t="s">
        <v>15</v>
      </c>
      <c r="H1106" t="s">
        <v>16</v>
      </c>
      <c r="I1106" t="s">
        <v>77</v>
      </c>
      <c r="J1106" t="s">
        <v>78</v>
      </c>
      <c r="K1106" t="s">
        <v>79</v>
      </c>
      <c r="L1106" t="s">
        <v>148</v>
      </c>
      <c r="M1106" s="3">
        <v>9873</v>
      </c>
      <c r="N1106" t="s">
        <v>203</v>
      </c>
      <c r="O1106">
        <v>60081</v>
      </c>
    </row>
    <row r="1107" spans="1:15">
      <c r="A1107" s="1">
        <v>45809</v>
      </c>
      <c r="B1107" s="1">
        <v>46174</v>
      </c>
      <c r="C1107" t="s">
        <v>4958</v>
      </c>
      <c r="D1107" t="s">
        <v>1764</v>
      </c>
      <c r="E1107" t="s">
        <v>1766</v>
      </c>
      <c r="F1107" t="s">
        <v>14</v>
      </c>
      <c r="G1107" t="s">
        <v>32</v>
      </c>
      <c r="H1107" t="s">
        <v>16</v>
      </c>
      <c r="I1107" t="s">
        <v>77</v>
      </c>
      <c r="J1107" t="s">
        <v>78</v>
      </c>
      <c r="K1107" t="s">
        <v>79</v>
      </c>
      <c r="L1107" t="s">
        <v>20</v>
      </c>
      <c r="M1107" s="3">
        <v>13840</v>
      </c>
      <c r="N1107" t="s">
        <v>203</v>
      </c>
      <c r="O1107">
        <v>60081</v>
      </c>
    </row>
    <row r="1108" spans="1:15">
      <c r="A1108" s="1">
        <v>45809</v>
      </c>
      <c r="B1108" s="1">
        <v>46174</v>
      </c>
      <c r="C1108" t="s">
        <v>4958</v>
      </c>
      <c r="D1108" t="s">
        <v>1764</v>
      </c>
      <c r="E1108" t="s">
        <v>1767</v>
      </c>
      <c r="F1108" t="s">
        <v>39</v>
      </c>
      <c r="G1108" t="s">
        <v>54</v>
      </c>
      <c r="H1108" t="s">
        <v>55</v>
      </c>
      <c r="I1108" t="s">
        <v>77</v>
      </c>
      <c r="J1108" t="s">
        <v>78</v>
      </c>
      <c r="K1108" t="s">
        <v>79</v>
      </c>
      <c r="L1108" t="s">
        <v>23</v>
      </c>
      <c r="M1108" s="3">
        <v>47359</v>
      </c>
      <c r="N1108" t="s">
        <v>203</v>
      </c>
      <c r="O1108">
        <v>60081</v>
      </c>
    </row>
    <row r="1109" spans="1:15">
      <c r="A1109" s="1">
        <v>45809</v>
      </c>
      <c r="B1109" s="1">
        <v>46174</v>
      </c>
      <c r="C1109" t="s">
        <v>4958</v>
      </c>
      <c r="D1109" t="s">
        <v>1764</v>
      </c>
      <c r="E1109" t="s">
        <v>1768</v>
      </c>
      <c r="F1109" t="s">
        <v>14</v>
      </c>
      <c r="G1109" t="s">
        <v>661</v>
      </c>
      <c r="H1109" t="s">
        <v>16</v>
      </c>
      <c r="I1109" t="s">
        <v>77</v>
      </c>
      <c r="J1109" t="s">
        <v>78</v>
      </c>
      <c r="K1109" t="s">
        <v>79</v>
      </c>
      <c r="L1109" t="s">
        <v>23</v>
      </c>
      <c r="M1109" s="3">
        <v>72733</v>
      </c>
      <c r="N1109" t="s">
        <v>203</v>
      </c>
      <c r="O1109">
        <v>60081</v>
      </c>
    </row>
    <row r="1110" spans="1:15">
      <c r="A1110" s="1">
        <v>45809</v>
      </c>
      <c r="B1110" s="1">
        <v>46174</v>
      </c>
      <c r="C1110" t="s">
        <v>4958</v>
      </c>
      <c r="D1110" t="s">
        <v>1764</v>
      </c>
      <c r="E1110" t="s">
        <v>1769</v>
      </c>
      <c r="F1110" t="s">
        <v>14</v>
      </c>
      <c r="G1110" t="s">
        <v>34</v>
      </c>
      <c r="H1110" t="s">
        <v>16</v>
      </c>
      <c r="I1110" t="s">
        <v>77</v>
      </c>
      <c r="J1110" t="s">
        <v>78</v>
      </c>
      <c r="K1110" t="s">
        <v>79</v>
      </c>
      <c r="L1110" t="s">
        <v>83</v>
      </c>
      <c r="M1110" s="3">
        <v>39670</v>
      </c>
      <c r="N1110" t="s">
        <v>203</v>
      </c>
      <c r="O1110">
        <v>60081</v>
      </c>
    </row>
    <row r="1111" spans="1:15">
      <c r="A1111" s="1">
        <v>45809</v>
      </c>
      <c r="B1111" s="1">
        <v>46174</v>
      </c>
      <c r="C1111" t="s">
        <v>4959</v>
      </c>
      <c r="D1111" t="s">
        <v>1770</v>
      </c>
      <c r="E1111" t="s">
        <v>1771</v>
      </c>
      <c r="F1111" t="s">
        <v>14</v>
      </c>
      <c r="G1111" t="s">
        <v>661</v>
      </c>
      <c r="H1111" t="s">
        <v>16</v>
      </c>
      <c r="I1111" t="s">
        <v>77</v>
      </c>
      <c r="J1111" t="s">
        <v>270</v>
      </c>
      <c r="K1111" t="s">
        <v>271</v>
      </c>
      <c r="L1111" t="s">
        <v>29</v>
      </c>
      <c r="M1111" s="3">
        <v>69329</v>
      </c>
      <c r="N1111" t="s">
        <v>225</v>
      </c>
      <c r="O1111">
        <v>75247</v>
      </c>
    </row>
    <row r="1112" spans="1:15">
      <c r="A1112" s="1">
        <v>45809</v>
      </c>
      <c r="B1112" s="1">
        <v>46174</v>
      </c>
      <c r="C1112" t="s">
        <v>4959</v>
      </c>
      <c r="D1112" t="s">
        <v>1770</v>
      </c>
      <c r="E1112" t="s">
        <v>1772</v>
      </c>
      <c r="F1112" t="s">
        <v>14</v>
      </c>
      <c r="G1112" t="s">
        <v>15</v>
      </c>
      <c r="H1112" t="s">
        <v>16</v>
      </c>
      <c r="I1112" t="s">
        <v>77</v>
      </c>
      <c r="J1112" t="s">
        <v>270</v>
      </c>
      <c r="K1112" t="s">
        <v>271</v>
      </c>
      <c r="L1112" t="s">
        <v>20</v>
      </c>
      <c r="M1112" s="3">
        <v>9413</v>
      </c>
      <c r="N1112" t="s">
        <v>225</v>
      </c>
      <c r="O1112">
        <v>75247</v>
      </c>
    </row>
    <row r="1113" spans="1:15">
      <c r="A1113" s="1">
        <v>45809</v>
      </c>
      <c r="B1113" s="1">
        <v>46174</v>
      </c>
      <c r="C1113" t="s">
        <v>4959</v>
      </c>
      <c r="D1113" t="s">
        <v>1770</v>
      </c>
      <c r="E1113" t="s">
        <v>1773</v>
      </c>
      <c r="F1113" t="s">
        <v>14</v>
      </c>
      <c r="G1113" t="s">
        <v>32</v>
      </c>
      <c r="H1113" t="s">
        <v>16</v>
      </c>
      <c r="I1113" t="s">
        <v>77</v>
      </c>
      <c r="J1113" t="s">
        <v>270</v>
      </c>
      <c r="K1113" t="s">
        <v>271</v>
      </c>
      <c r="L1113" t="s">
        <v>148</v>
      </c>
      <c r="M1113" s="3">
        <v>23279</v>
      </c>
      <c r="N1113" t="s">
        <v>225</v>
      </c>
      <c r="O1113">
        <v>75247</v>
      </c>
    </row>
    <row r="1114" spans="1:15">
      <c r="A1114" s="1">
        <v>45809</v>
      </c>
      <c r="B1114" s="1">
        <v>46174</v>
      </c>
      <c r="C1114" t="s">
        <v>4960</v>
      </c>
      <c r="D1114" t="s">
        <v>1774</v>
      </c>
      <c r="E1114" t="s">
        <v>1775</v>
      </c>
      <c r="F1114" t="s">
        <v>14</v>
      </c>
      <c r="G1114" t="s">
        <v>32</v>
      </c>
      <c r="H1114" t="s">
        <v>16</v>
      </c>
      <c r="I1114" t="s">
        <v>1179</v>
      </c>
      <c r="J1114" t="s">
        <v>1776</v>
      </c>
      <c r="K1114" t="s">
        <v>1777</v>
      </c>
      <c r="L1114" t="s">
        <v>20</v>
      </c>
      <c r="M1114" s="3">
        <v>33638</v>
      </c>
      <c r="N1114" t="s">
        <v>43</v>
      </c>
      <c r="O1114">
        <v>32501</v>
      </c>
    </row>
    <row r="1115" spans="1:15">
      <c r="A1115" s="1">
        <v>45809</v>
      </c>
      <c r="B1115" s="1">
        <v>46174</v>
      </c>
      <c r="C1115" t="s">
        <v>4961</v>
      </c>
      <c r="D1115" t="s">
        <v>1778</v>
      </c>
      <c r="E1115" t="s">
        <v>1779</v>
      </c>
      <c r="F1115" t="s">
        <v>14</v>
      </c>
      <c r="G1115" t="s">
        <v>15</v>
      </c>
      <c r="H1115" t="s">
        <v>16</v>
      </c>
      <c r="I1115" t="s">
        <v>48</v>
      </c>
      <c r="J1115" t="s">
        <v>706</v>
      </c>
      <c r="K1115" t="s">
        <v>707</v>
      </c>
      <c r="L1115" t="s">
        <v>20</v>
      </c>
      <c r="M1115" s="3">
        <v>38448</v>
      </c>
      <c r="N1115" t="s">
        <v>21</v>
      </c>
      <c r="O1115">
        <v>10012</v>
      </c>
    </row>
    <row r="1116" spans="1:15">
      <c r="A1116" s="1">
        <v>45809</v>
      </c>
      <c r="B1116" s="1">
        <v>46174</v>
      </c>
      <c r="C1116" t="s">
        <v>4961</v>
      </c>
      <c r="D1116" t="s">
        <v>1778</v>
      </c>
      <c r="E1116" t="s">
        <v>1780</v>
      </c>
      <c r="F1116" t="s">
        <v>14</v>
      </c>
      <c r="G1116" t="s">
        <v>661</v>
      </c>
      <c r="H1116" t="s">
        <v>16</v>
      </c>
      <c r="I1116" t="s">
        <v>48</v>
      </c>
      <c r="J1116" t="s">
        <v>706</v>
      </c>
      <c r="K1116" t="s">
        <v>707</v>
      </c>
      <c r="L1116" t="s">
        <v>83</v>
      </c>
      <c r="M1116" s="3">
        <v>206852</v>
      </c>
      <c r="N1116" t="s">
        <v>21</v>
      </c>
      <c r="O1116">
        <v>14604</v>
      </c>
    </row>
    <row r="1117" spans="1:15">
      <c r="A1117" s="1">
        <v>45809</v>
      </c>
      <c r="B1117" s="1">
        <v>46174</v>
      </c>
      <c r="C1117" t="s">
        <v>4961</v>
      </c>
      <c r="D1117" t="s">
        <v>1778</v>
      </c>
      <c r="E1117" t="s">
        <v>1781</v>
      </c>
      <c r="F1117" t="s">
        <v>14</v>
      </c>
      <c r="G1117" t="s">
        <v>32</v>
      </c>
      <c r="H1117" t="s">
        <v>16</v>
      </c>
      <c r="I1117" t="s">
        <v>48</v>
      </c>
      <c r="J1117" t="s">
        <v>706</v>
      </c>
      <c r="K1117" t="s">
        <v>707</v>
      </c>
      <c r="L1117" t="s">
        <v>20</v>
      </c>
      <c r="M1117" s="3">
        <v>125585</v>
      </c>
      <c r="N1117" t="s">
        <v>21</v>
      </c>
      <c r="O1117">
        <v>14202</v>
      </c>
    </row>
    <row r="1118" spans="1:15">
      <c r="A1118" s="1">
        <v>45809</v>
      </c>
      <c r="B1118" s="1">
        <v>46174</v>
      </c>
      <c r="C1118" t="s">
        <v>4962</v>
      </c>
      <c r="D1118" t="s">
        <v>1782</v>
      </c>
      <c r="E1118" t="s">
        <v>1783</v>
      </c>
      <c r="F1118" t="s">
        <v>39</v>
      </c>
      <c r="G1118" t="s">
        <v>15</v>
      </c>
      <c r="H1118" t="s">
        <v>16</v>
      </c>
      <c r="I1118" t="s">
        <v>48</v>
      </c>
      <c r="J1118" t="s">
        <v>326</v>
      </c>
      <c r="K1118" t="s">
        <v>327</v>
      </c>
      <c r="L1118" t="s">
        <v>20</v>
      </c>
      <c r="M1118" s="3">
        <v>4564</v>
      </c>
      <c r="N1118" t="s">
        <v>105</v>
      </c>
      <c r="O1118">
        <v>19014</v>
      </c>
    </row>
    <row r="1119" spans="1:15">
      <c r="A1119" s="1">
        <v>45809</v>
      </c>
      <c r="B1119" s="1">
        <v>46174</v>
      </c>
      <c r="C1119" t="s">
        <v>4962</v>
      </c>
      <c r="D1119" t="s">
        <v>1782</v>
      </c>
      <c r="E1119" t="s">
        <v>1784</v>
      </c>
      <c r="F1119" t="s">
        <v>39</v>
      </c>
      <c r="G1119" t="s">
        <v>32</v>
      </c>
      <c r="H1119" t="s">
        <v>16</v>
      </c>
      <c r="I1119" t="s">
        <v>48</v>
      </c>
      <c r="J1119" t="s">
        <v>326</v>
      </c>
      <c r="K1119" t="s">
        <v>327</v>
      </c>
      <c r="L1119" t="s">
        <v>20</v>
      </c>
      <c r="M1119" s="3">
        <v>26098</v>
      </c>
      <c r="N1119" t="s">
        <v>105</v>
      </c>
      <c r="O1119">
        <v>19014</v>
      </c>
    </row>
    <row r="1120" spans="1:15">
      <c r="A1120" s="1">
        <v>45809</v>
      </c>
      <c r="B1120" s="1">
        <v>46174</v>
      </c>
      <c r="C1120" t="s">
        <v>4962</v>
      </c>
      <c r="D1120" t="s">
        <v>1782</v>
      </c>
      <c r="E1120" t="s">
        <v>1785</v>
      </c>
      <c r="F1120" t="s">
        <v>39</v>
      </c>
      <c r="G1120" t="s">
        <v>661</v>
      </c>
      <c r="H1120" t="s">
        <v>16</v>
      </c>
      <c r="I1120" t="s">
        <v>48</v>
      </c>
      <c r="J1120" t="s">
        <v>326</v>
      </c>
      <c r="K1120" t="s">
        <v>327</v>
      </c>
      <c r="L1120" t="s">
        <v>89</v>
      </c>
      <c r="M1120" s="3">
        <v>70859</v>
      </c>
      <c r="N1120" t="s">
        <v>105</v>
      </c>
      <c r="O1120">
        <v>19014</v>
      </c>
    </row>
    <row r="1121" spans="1:15">
      <c r="A1121" s="1">
        <v>45809</v>
      </c>
      <c r="B1121" s="1">
        <v>46174</v>
      </c>
      <c r="C1121" t="s">
        <v>4963</v>
      </c>
      <c r="D1121" t="s">
        <v>1786</v>
      </c>
      <c r="E1121" t="s">
        <v>1787</v>
      </c>
      <c r="F1121" t="s">
        <v>14</v>
      </c>
      <c r="G1121" t="s">
        <v>32</v>
      </c>
      <c r="H1121" t="s">
        <v>16</v>
      </c>
      <c r="I1121" t="s">
        <v>48</v>
      </c>
      <c r="J1121" t="s">
        <v>326</v>
      </c>
      <c r="K1121" t="s">
        <v>327</v>
      </c>
      <c r="L1121" t="s">
        <v>20</v>
      </c>
      <c r="M1121" s="3">
        <v>13805</v>
      </c>
      <c r="N1121" t="s">
        <v>143</v>
      </c>
      <c r="O1121">
        <v>80214</v>
      </c>
    </row>
    <row r="1122" spans="1:15">
      <c r="A1122" s="1">
        <v>45809</v>
      </c>
      <c r="B1122" s="1">
        <v>46174</v>
      </c>
      <c r="C1122" t="s">
        <v>4963</v>
      </c>
      <c r="D1122" t="s">
        <v>1786</v>
      </c>
      <c r="E1122" t="s">
        <v>1788</v>
      </c>
      <c r="F1122" t="s">
        <v>14</v>
      </c>
      <c r="G1122" t="s">
        <v>661</v>
      </c>
      <c r="H1122" t="s">
        <v>16</v>
      </c>
      <c r="I1122" t="s">
        <v>48</v>
      </c>
      <c r="J1122" t="s">
        <v>326</v>
      </c>
      <c r="K1122" t="s">
        <v>327</v>
      </c>
      <c r="L1122" t="s">
        <v>29</v>
      </c>
      <c r="M1122" s="3">
        <v>57885</v>
      </c>
      <c r="N1122" t="s">
        <v>143</v>
      </c>
      <c r="O1122">
        <v>80214</v>
      </c>
    </row>
    <row r="1123" spans="1:15">
      <c r="A1123" s="1">
        <v>45809</v>
      </c>
      <c r="B1123" s="1">
        <v>46174</v>
      </c>
      <c r="C1123" t="s">
        <v>4963</v>
      </c>
      <c r="D1123" t="s">
        <v>1786</v>
      </c>
      <c r="E1123" t="s">
        <v>1789</v>
      </c>
      <c r="F1123" t="s">
        <v>14</v>
      </c>
      <c r="G1123" t="s">
        <v>15</v>
      </c>
      <c r="H1123" t="s">
        <v>16</v>
      </c>
      <c r="I1123" t="s">
        <v>48</v>
      </c>
      <c r="J1123" t="s">
        <v>326</v>
      </c>
      <c r="K1123" t="s">
        <v>327</v>
      </c>
      <c r="L1123" t="s">
        <v>29</v>
      </c>
      <c r="M1123" s="3">
        <v>2583</v>
      </c>
      <c r="N1123" t="s">
        <v>143</v>
      </c>
      <c r="O1123">
        <v>80214</v>
      </c>
    </row>
    <row r="1124" spans="1:15">
      <c r="A1124" s="1">
        <v>45809</v>
      </c>
      <c r="B1124" s="1">
        <v>46174</v>
      </c>
      <c r="C1124" t="s">
        <v>4964</v>
      </c>
      <c r="D1124" t="s">
        <v>1790</v>
      </c>
      <c r="E1124" t="s">
        <v>1791</v>
      </c>
      <c r="F1124" t="s">
        <v>14</v>
      </c>
      <c r="G1124" t="s">
        <v>32</v>
      </c>
      <c r="H1124" t="s">
        <v>16</v>
      </c>
      <c r="I1124" t="s">
        <v>140</v>
      </c>
      <c r="J1124" t="s">
        <v>103</v>
      </c>
      <c r="K1124" t="s">
        <v>104</v>
      </c>
      <c r="L1124" t="s">
        <v>20</v>
      </c>
      <c r="M1124" s="3">
        <v>175065</v>
      </c>
      <c r="N1124" t="s">
        <v>310</v>
      </c>
      <c r="O1124">
        <v>22191</v>
      </c>
    </row>
    <row r="1125" spans="1:15">
      <c r="A1125" s="1">
        <v>45809</v>
      </c>
      <c r="B1125" s="1">
        <v>46174</v>
      </c>
      <c r="C1125" t="s">
        <v>4965</v>
      </c>
      <c r="D1125" t="s">
        <v>1792</v>
      </c>
      <c r="E1125" t="s">
        <v>1793</v>
      </c>
      <c r="F1125" t="s">
        <v>14</v>
      </c>
      <c r="G1125" t="s">
        <v>54</v>
      </c>
      <c r="H1125" t="s">
        <v>55</v>
      </c>
      <c r="I1125" t="s">
        <v>5620</v>
      </c>
      <c r="J1125" t="s">
        <v>165</v>
      </c>
      <c r="K1125" t="s">
        <v>166</v>
      </c>
      <c r="L1125" t="s">
        <v>89</v>
      </c>
      <c r="M1125" s="3">
        <v>30985</v>
      </c>
      <c r="N1125" t="s">
        <v>90</v>
      </c>
      <c r="O1125">
        <v>70129</v>
      </c>
    </row>
    <row r="1126" spans="1:15">
      <c r="A1126" s="1">
        <v>45809</v>
      </c>
      <c r="B1126" s="1">
        <v>46174</v>
      </c>
      <c r="C1126" t="s">
        <v>4866</v>
      </c>
      <c r="D1126" t="s">
        <v>1385</v>
      </c>
      <c r="E1126" t="s">
        <v>1794</v>
      </c>
      <c r="F1126" t="s">
        <v>14</v>
      </c>
      <c r="G1126" t="s">
        <v>54</v>
      </c>
      <c r="H1126" t="s">
        <v>55</v>
      </c>
      <c r="I1126" t="s">
        <v>26</v>
      </c>
      <c r="J1126" t="s">
        <v>165</v>
      </c>
      <c r="K1126" t="s">
        <v>166</v>
      </c>
      <c r="L1126" t="s">
        <v>23</v>
      </c>
      <c r="M1126" s="3">
        <v>67716</v>
      </c>
      <c r="N1126" t="s">
        <v>1387</v>
      </c>
      <c r="O1126">
        <v>58078</v>
      </c>
    </row>
    <row r="1127" spans="1:15">
      <c r="A1127" s="1">
        <v>45809</v>
      </c>
      <c r="B1127" s="1">
        <v>46174</v>
      </c>
      <c r="C1127" t="s">
        <v>4966</v>
      </c>
      <c r="D1127" t="s">
        <v>1795</v>
      </c>
      <c r="E1127" t="s">
        <v>1796</v>
      </c>
      <c r="F1127" t="s">
        <v>14</v>
      </c>
      <c r="G1127" t="s">
        <v>32</v>
      </c>
      <c r="H1127" t="s">
        <v>16</v>
      </c>
      <c r="I1127" t="s">
        <v>304</v>
      </c>
      <c r="J1127" t="s">
        <v>305</v>
      </c>
      <c r="K1127" t="s">
        <v>306</v>
      </c>
      <c r="L1127" t="s">
        <v>20</v>
      </c>
      <c r="M1127" s="3">
        <v>73270</v>
      </c>
      <c r="N1127" t="s">
        <v>203</v>
      </c>
      <c r="O1127">
        <v>60639</v>
      </c>
    </row>
    <row r="1128" spans="1:15">
      <c r="A1128" s="1">
        <v>45809</v>
      </c>
      <c r="B1128" s="1">
        <v>46174</v>
      </c>
      <c r="C1128" t="s">
        <v>4966</v>
      </c>
      <c r="D1128" t="s">
        <v>1795</v>
      </c>
      <c r="E1128" t="s">
        <v>1797</v>
      </c>
      <c r="F1128" t="s">
        <v>14</v>
      </c>
      <c r="G1128" t="s">
        <v>661</v>
      </c>
      <c r="H1128" t="s">
        <v>16</v>
      </c>
      <c r="I1128" t="s">
        <v>304</v>
      </c>
      <c r="J1128" t="s">
        <v>305</v>
      </c>
      <c r="K1128" t="s">
        <v>306</v>
      </c>
      <c r="L1128" t="s">
        <v>23</v>
      </c>
      <c r="M1128" s="3">
        <v>152921</v>
      </c>
      <c r="N1128" t="s">
        <v>203</v>
      </c>
      <c r="O1128">
        <v>60639</v>
      </c>
    </row>
    <row r="1129" spans="1:15">
      <c r="A1129" s="1">
        <v>45809</v>
      </c>
      <c r="B1129" s="1">
        <v>46174</v>
      </c>
      <c r="C1129" t="s">
        <v>4966</v>
      </c>
      <c r="D1129" t="s">
        <v>1795</v>
      </c>
      <c r="E1129" t="s">
        <v>1798</v>
      </c>
      <c r="F1129" t="s">
        <v>14</v>
      </c>
      <c r="G1129" t="s">
        <v>15</v>
      </c>
      <c r="H1129" t="s">
        <v>16</v>
      </c>
      <c r="I1129" t="s">
        <v>304</v>
      </c>
      <c r="J1129" t="s">
        <v>305</v>
      </c>
      <c r="K1129" t="s">
        <v>306</v>
      </c>
      <c r="L1129" t="s">
        <v>20</v>
      </c>
      <c r="M1129" s="3">
        <v>2960</v>
      </c>
      <c r="N1129" t="s">
        <v>203</v>
      </c>
      <c r="O1129">
        <v>60639</v>
      </c>
    </row>
    <row r="1130" spans="1:15">
      <c r="A1130" s="1">
        <v>45809</v>
      </c>
      <c r="B1130" s="1">
        <v>46174</v>
      </c>
      <c r="C1130" t="s">
        <v>4967</v>
      </c>
      <c r="D1130" t="s">
        <v>1799</v>
      </c>
      <c r="E1130" t="s">
        <v>1800</v>
      </c>
      <c r="F1130" t="s">
        <v>14</v>
      </c>
      <c r="G1130" t="s">
        <v>32</v>
      </c>
      <c r="H1130" t="s">
        <v>16</v>
      </c>
      <c r="I1130" t="s">
        <v>304</v>
      </c>
      <c r="J1130" t="s">
        <v>305</v>
      </c>
      <c r="K1130" t="s">
        <v>306</v>
      </c>
      <c r="L1130" t="s">
        <v>83</v>
      </c>
      <c r="M1130" s="3">
        <v>73663</v>
      </c>
      <c r="N1130" t="s">
        <v>245</v>
      </c>
      <c r="O1130">
        <v>20781</v>
      </c>
    </row>
    <row r="1131" spans="1:15">
      <c r="A1131" s="1">
        <v>45809</v>
      </c>
      <c r="B1131" s="1">
        <v>46174</v>
      </c>
      <c r="C1131" t="s">
        <v>4967</v>
      </c>
      <c r="D1131" t="s">
        <v>1799</v>
      </c>
      <c r="E1131" t="s">
        <v>1801</v>
      </c>
      <c r="F1131" t="s">
        <v>14</v>
      </c>
      <c r="G1131" t="s">
        <v>15</v>
      </c>
      <c r="H1131" t="s">
        <v>16</v>
      </c>
      <c r="I1131" t="s">
        <v>304</v>
      </c>
      <c r="J1131" t="s">
        <v>305</v>
      </c>
      <c r="K1131" t="s">
        <v>306</v>
      </c>
      <c r="L1131" t="s">
        <v>20</v>
      </c>
      <c r="M1131" s="3">
        <v>12202</v>
      </c>
      <c r="N1131" t="s">
        <v>245</v>
      </c>
      <c r="O1131">
        <v>20781</v>
      </c>
    </row>
    <row r="1132" spans="1:15">
      <c r="A1132" s="1">
        <v>45809</v>
      </c>
      <c r="B1132" s="1">
        <v>46174</v>
      </c>
      <c r="C1132" t="s">
        <v>4967</v>
      </c>
      <c r="D1132" t="s">
        <v>1799</v>
      </c>
      <c r="E1132" t="s">
        <v>1802</v>
      </c>
      <c r="F1132" t="s">
        <v>14</v>
      </c>
      <c r="G1132" t="s">
        <v>34</v>
      </c>
      <c r="H1132" t="s">
        <v>16</v>
      </c>
      <c r="I1132" t="s">
        <v>304</v>
      </c>
      <c r="J1132" t="s">
        <v>305</v>
      </c>
      <c r="K1132" t="s">
        <v>306</v>
      </c>
      <c r="L1132" t="s">
        <v>146</v>
      </c>
      <c r="M1132" s="3">
        <v>15000</v>
      </c>
      <c r="N1132" t="s">
        <v>245</v>
      </c>
      <c r="O1132">
        <v>20781</v>
      </c>
    </row>
    <row r="1133" spans="1:15">
      <c r="A1133" s="1">
        <v>45809</v>
      </c>
      <c r="B1133" s="1">
        <v>46174</v>
      </c>
      <c r="C1133" t="s">
        <v>4967</v>
      </c>
      <c r="D1133" t="s">
        <v>1799</v>
      </c>
      <c r="E1133" t="s">
        <v>1803</v>
      </c>
      <c r="F1133" t="s">
        <v>14</v>
      </c>
      <c r="G1133" t="s">
        <v>661</v>
      </c>
      <c r="H1133" t="s">
        <v>16</v>
      </c>
      <c r="I1133" t="s">
        <v>304</v>
      </c>
      <c r="J1133" t="s">
        <v>305</v>
      </c>
      <c r="K1133" t="s">
        <v>306</v>
      </c>
      <c r="L1133" t="s">
        <v>23</v>
      </c>
      <c r="M1133" s="3">
        <v>64730</v>
      </c>
      <c r="N1133" t="s">
        <v>245</v>
      </c>
      <c r="O1133">
        <v>20781</v>
      </c>
    </row>
    <row r="1134" spans="1:15">
      <c r="A1134" s="1">
        <v>45809</v>
      </c>
      <c r="B1134" s="1">
        <v>46174</v>
      </c>
      <c r="C1134" t="s">
        <v>4967</v>
      </c>
      <c r="D1134" t="s">
        <v>1799</v>
      </c>
      <c r="E1134" t="s">
        <v>1804</v>
      </c>
      <c r="F1134" t="s">
        <v>14</v>
      </c>
      <c r="G1134" t="s">
        <v>34</v>
      </c>
      <c r="H1134" t="s">
        <v>16</v>
      </c>
      <c r="I1134" t="s">
        <v>304</v>
      </c>
      <c r="J1134" t="s">
        <v>305</v>
      </c>
      <c r="K1134" t="s">
        <v>306</v>
      </c>
      <c r="L1134" t="s">
        <v>83</v>
      </c>
      <c r="M1134" s="3">
        <v>36159</v>
      </c>
      <c r="N1134" t="s">
        <v>245</v>
      </c>
      <c r="O1134">
        <v>20781</v>
      </c>
    </row>
    <row r="1135" spans="1:15">
      <c r="A1135" s="1">
        <v>45809</v>
      </c>
      <c r="B1135" s="1">
        <v>46174</v>
      </c>
      <c r="C1135" t="s">
        <v>4968</v>
      </c>
      <c r="D1135" t="s">
        <v>1805</v>
      </c>
      <c r="E1135" t="s">
        <v>1806</v>
      </c>
      <c r="F1135" t="s">
        <v>14</v>
      </c>
      <c r="G1135" t="s">
        <v>32</v>
      </c>
      <c r="H1135" t="s">
        <v>16</v>
      </c>
      <c r="I1135" t="s">
        <v>304</v>
      </c>
      <c r="J1135" t="s">
        <v>1807</v>
      </c>
      <c r="K1135" t="s">
        <v>1808</v>
      </c>
      <c r="L1135" t="s">
        <v>20</v>
      </c>
      <c r="M1135" s="3">
        <v>115680</v>
      </c>
      <c r="N1135" t="s">
        <v>310</v>
      </c>
      <c r="O1135">
        <v>22079</v>
      </c>
    </row>
    <row r="1136" spans="1:15">
      <c r="A1136" s="1">
        <v>45809</v>
      </c>
      <c r="B1136" s="1">
        <v>46174</v>
      </c>
      <c r="C1136" t="s">
        <v>4969</v>
      </c>
      <c r="D1136" t="s">
        <v>1809</v>
      </c>
      <c r="E1136" t="s">
        <v>1810</v>
      </c>
      <c r="F1136" t="s">
        <v>14</v>
      </c>
      <c r="G1136" t="s">
        <v>54</v>
      </c>
      <c r="H1136" t="s">
        <v>55</v>
      </c>
      <c r="I1136" t="s">
        <v>5620</v>
      </c>
      <c r="J1136" t="s">
        <v>49</v>
      </c>
      <c r="K1136" t="s">
        <v>50</v>
      </c>
      <c r="L1136" t="s">
        <v>29</v>
      </c>
      <c r="M1136" s="3">
        <v>43294</v>
      </c>
      <c r="N1136" t="s">
        <v>203</v>
      </c>
      <c r="O1136">
        <v>60143</v>
      </c>
    </row>
    <row r="1137" spans="1:15">
      <c r="A1137" s="1">
        <v>45810</v>
      </c>
      <c r="B1137" s="1">
        <v>46175</v>
      </c>
      <c r="C1137" t="s">
        <v>4957</v>
      </c>
      <c r="D1137" t="s">
        <v>1759</v>
      </c>
      <c r="E1137" t="s">
        <v>1811</v>
      </c>
      <c r="F1137" t="s">
        <v>39</v>
      </c>
      <c r="G1137" t="s">
        <v>54</v>
      </c>
      <c r="H1137" t="s">
        <v>55</v>
      </c>
      <c r="I1137" t="s">
        <v>77</v>
      </c>
      <c r="J1137" t="s">
        <v>795</v>
      </c>
      <c r="K1137" t="s">
        <v>796</v>
      </c>
      <c r="L1137" t="s">
        <v>23</v>
      </c>
      <c r="M1137" s="3">
        <v>15299</v>
      </c>
      <c r="N1137" t="s">
        <v>30</v>
      </c>
      <c r="O1137">
        <v>37172</v>
      </c>
    </row>
    <row r="1138" spans="1:15">
      <c r="A1138" s="1">
        <v>45811</v>
      </c>
      <c r="B1138" s="1">
        <v>46176</v>
      </c>
      <c r="C1138" t="s">
        <v>4970</v>
      </c>
      <c r="D1138" t="s">
        <v>1812</v>
      </c>
      <c r="E1138" t="s">
        <v>1813</v>
      </c>
      <c r="F1138" t="s">
        <v>14</v>
      </c>
      <c r="G1138" t="s">
        <v>32</v>
      </c>
      <c r="H1138" t="s">
        <v>16</v>
      </c>
      <c r="I1138" t="s">
        <v>5620</v>
      </c>
      <c r="J1138" t="s">
        <v>59</v>
      </c>
      <c r="K1138" t="s">
        <v>60</v>
      </c>
      <c r="L1138" t="s">
        <v>20</v>
      </c>
      <c r="M1138" s="3">
        <v>32977</v>
      </c>
      <c r="N1138" t="s">
        <v>61</v>
      </c>
      <c r="O1138">
        <v>1960</v>
      </c>
    </row>
    <row r="1139" spans="1:15">
      <c r="A1139" s="1">
        <v>45811</v>
      </c>
      <c r="B1139" s="1">
        <v>46176</v>
      </c>
      <c r="C1139" t="s">
        <v>4970</v>
      </c>
      <c r="D1139" t="s">
        <v>1812</v>
      </c>
      <c r="E1139" t="s">
        <v>1814</v>
      </c>
      <c r="F1139" t="s">
        <v>14</v>
      </c>
      <c r="G1139" t="s">
        <v>15</v>
      </c>
      <c r="H1139" t="s">
        <v>16</v>
      </c>
      <c r="I1139" t="s">
        <v>5620</v>
      </c>
      <c r="J1139" t="s">
        <v>59</v>
      </c>
      <c r="K1139" t="s">
        <v>60</v>
      </c>
      <c r="L1139" t="s">
        <v>83</v>
      </c>
      <c r="M1139" s="3">
        <v>1634</v>
      </c>
      <c r="N1139" t="s">
        <v>61</v>
      </c>
      <c r="O1139">
        <v>1960</v>
      </c>
    </row>
    <row r="1140" spans="1:15">
      <c r="A1140" s="1">
        <v>45811</v>
      </c>
      <c r="B1140" s="1">
        <v>46176</v>
      </c>
      <c r="C1140" t="s">
        <v>4970</v>
      </c>
      <c r="D1140" t="s">
        <v>1812</v>
      </c>
      <c r="E1140" t="s">
        <v>1815</v>
      </c>
      <c r="F1140" t="s">
        <v>14</v>
      </c>
      <c r="G1140" t="s">
        <v>54</v>
      </c>
      <c r="H1140" t="s">
        <v>55</v>
      </c>
      <c r="I1140" t="s">
        <v>5620</v>
      </c>
      <c r="J1140" t="s">
        <v>59</v>
      </c>
      <c r="K1140" t="s">
        <v>60</v>
      </c>
      <c r="L1140" t="s">
        <v>29</v>
      </c>
      <c r="M1140" s="3">
        <v>20470</v>
      </c>
      <c r="N1140" t="s">
        <v>61</v>
      </c>
      <c r="O1140">
        <v>1960</v>
      </c>
    </row>
    <row r="1141" spans="1:15">
      <c r="A1141" s="1">
        <v>45811</v>
      </c>
      <c r="B1141" s="1">
        <v>46176</v>
      </c>
      <c r="C1141" t="s">
        <v>4970</v>
      </c>
      <c r="D1141" t="s">
        <v>1812</v>
      </c>
      <c r="E1141" t="s">
        <v>1816</v>
      </c>
      <c r="F1141" t="s">
        <v>39</v>
      </c>
      <c r="G1141" t="s">
        <v>661</v>
      </c>
      <c r="H1141" t="s">
        <v>16</v>
      </c>
      <c r="I1141" t="s">
        <v>5620</v>
      </c>
      <c r="J1141" t="s">
        <v>59</v>
      </c>
      <c r="K1141" t="s">
        <v>60</v>
      </c>
      <c r="L1141" t="s">
        <v>23</v>
      </c>
      <c r="M1141" s="3">
        <v>38389</v>
      </c>
      <c r="N1141" t="s">
        <v>61</v>
      </c>
      <c r="O1141">
        <v>1960</v>
      </c>
    </row>
    <row r="1142" spans="1:15">
      <c r="A1142" s="1">
        <v>45811</v>
      </c>
      <c r="B1142" s="1">
        <v>46176</v>
      </c>
      <c r="C1142" t="s">
        <v>4970</v>
      </c>
      <c r="D1142" t="s">
        <v>1812</v>
      </c>
      <c r="E1142" t="s">
        <v>1817</v>
      </c>
      <c r="F1142" t="s">
        <v>39</v>
      </c>
      <c r="G1142" t="s">
        <v>661</v>
      </c>
      <c r="H1142" t="s">
        <v>16</v>
      </c>
      <c r="I1142" t="s">
        <v>5620</v>
      </c>
      <c r="J1142" t="s">
        <v>59</v>
      </c>
      <c r="K1142" t="s">
        <v>60</v>
      </c>
      <c r="L1142" t="s">
        <v>23</v>
      </c>
      <c r="M1142" s="3">
        <v>20239</v>
      </c>
      <c r="N1142" t="s">
        <v>61</v>
      </c>
      <c r="O1142">
        <v>1960</v>
      </c>
    </row>
    <row r="1143" spans="1:15">
      <c r="A1143" s="1">
        <v>45811</v>
      </c>
      <c r="B1143" s="1">
        <v>46176</v>
      </c>
      <c r="C1143" t="s">
        <v>4970</v>
      </c>
      <c r="D1143" t="s">
        <v>1812</v>
      </c>
      <c r="E1143" t="s">
        <v>1818</v>
      </c>
      <c r="F1143" t="s">
        <v>14</v>
      </c>
      <c r="G1143" t="s">
        <v>34</v>
      </c>
      <c r="H1143" t="s">
        <v>16</v>
      </c>
      <c r="I1143" t="s">
        <v>5620</v>
      </c>
      <c r="J1143" t="s">
        <v>59</v>
      </c>
      <c r="K1143" t="s">
        <v>60</v>
      </c>
      <c r="L1143" t="s">
        <v>83</v>
      </c>
      <c r="M1143" s="3">
        <v>18576</v>
      </c>
      <c r="N1143" t="s">
        <v>61</v>
      </c>
      <c r="O1143">
        <v>1960</v>
      </c>
    </row>
    <row r="1144" spans="1:15">
      <c r="A1144" s="1">
        <v>45812</v>
      </c>
      <c r="B1144" s="1">
        <v>46177</v>
      </c>
      <c r="C1144" t="s">
        <v>4971</v>
      </c>
      <c r="D1144" t="s">
        <v>1819</v>
      </c>
      <c r="E1144" t="s">
        <v>1820</v>
      </c>
      <c r="F1144" t="s">
        <v>14</v>
      </c>
      <c r="G1144" t="s">
        <v>32</v>
      </c>
      <c r="H1144" t="s">
        <v>16</v>
      </c>
      <c r="I1144" t="s">
        <v>48</v>
      </c>
      <c r="J1144" t="s">
        <v>18</v>
      </c>
      <c r="K1144" t="s">
        <v>19</v>
      </c>
      <c r="L1144" t="s">
        <v>20</v>
      </c>
      <c r="M1144" s="3">
        <v>35672</v>
      </c>
      <c r="N1144" t="s">
        <v>21</v>
      </c>
      <c r="O1144">
        <v>10028</v>
      </c>
    </row>
    <row r="1145" spans="1:15">
      <c r="A1145" s="1">
        <v>45812</v>
      </c>
      <c r="B1145" s="1">
        <v>46177</v>
      </c>
      <c r="C1145" t="s">
        <v>4971</v>
      </c>
      <c r="D1145" t="s">
        <v>1819</v>
      </c>
      <c r="E1145" t="s">
        <v>1821</v>
      </c>
      <c r="F1145" t="s">
        <v>14</v>
      </c>
      <c r="G1145" t="s">
        <v>661</v>
      </c>
      <c r="H1145" t="s">
        <v>16</v>
      </c>
      <c r="I1145" t="s">
        <v>48</v>
      </c>
      <c r="J1145" t="s">
        <v>18</v>
      </c>
      <c r="K1145" t="s">
        <v>19</v>
      </c>
      <c r="L1145" t="s">
        <v>23</v>
      </c>
      <c r="M1145" s="3">
        <v>221573</v>
      </c>
      <c r="N1145" t="s">
        <v>21</v>
      </c>
      <c r="O1145">
        <v>10028</v>
      </c>
    </row>
    <row r="1146" spans="1:15">
      <c r="A1146" s="1">
        <v>45812</v>
      </c>
      <c r="B1146" s="1">
        <v>46177</v>
      </c>
      <c r="C1146" t="s">
        <v>4971</v>
      </c>
      <c r="D1146" t="s">
        <v>1819</v>
      </c>
      <c r="E1146" t="s">
        <v>1822</v>
      </c>
      <c r="F1146" t="s">
        <v>14</v>
      </c>
      <c r="G1146" t="s">
        <v>15</v>
      </c>
      <c r="H1146" t="s">
        <v>16</v>
      </c>
      <c r="I1146" t="s">
        <v>48</v>
      </c>
      <c r="J1146" t="s">
        <v>18</v>
      </c>
      <c r="K1146" t="s">
        <v>19</v>
      </c>
      <c r="L1146" t="s">
        <v>20</v>
      </c>
      <c r="M1146" s="3">
        <v>8688</v>
      </c>
      <c r="N1146" t="s">
        <v>21</v>
      </c>
      <c r="O1146">
        <v>10028</v>
      </c>
    </row>
    <row r="1147" spans="1:15">
      <c r="A1147" s="1">
        <v>45814</v>
      </c>
      <c r="B1147" s="1">
        <v>46179</v>
      </c>
      <c r="C1147" t="s">
        <v>4972</v>
      </c>
      <c r="D1147" t="s">
        <v>1823</v>
      </c>
      <c r="E1147" t="s">
        <v>1824</v>
      </c>
      <c r="F1147" t="s">
        <v>14</v>
      </c>
      <c r="G1147" t="s">
        <v>32</v>
      </c>
      <c r="H1147" t="s">
        <v>16</v>
      </c>
      <c r="I1147" t="s">
        <v>140</v>
      </c>
      <c r="J1147" t="s">
        <v>103</v>
      </c>
      <c r="K1147" t="s">
        <v>104</v>
      </c>
      <c r="L1147" t="s">
        <v>20</v>
      </c>
      <c r="M1147" s="3">
        <v>8289</v>
      </c>
      <c r="N1147" t="s">
        <v>43</v>
      </c>
      <c r="O1147">
        <v>32092</v>
      </c>
    </row>
    <row r="1148" spans="1:15">
      <c r="A1148" s="1">
        <v>45814</v>
      </c>
      <c r="B1148" s="1">
        <v>46179</v>
      </c>
      <c r="C1148" t="s">
        <v>4972</v>
      </c>
      <c r="D1148" t="s">
        <v>1823</v>
      </c>
      <c r="E1148" t="s">
        <v>1825</v>
      </c>
      <c r="F1148" t="s">
        <v>14</v>
      </c>
      <c r="G1148" t="s">
        <v>661</v>
      </c>
      <c r="H1148" t="s">
        <v>16</v>
      </c>
      <c r="I1148" t="s">
        <v>140</v>
      </c>
      <c r="J1148" t="s">
        <v>103</v>
      </c>
      <c r="K1148" t="s">
        <v>104</v>
      </c>
      <c r="L1148" t="s">
        <v>89</v>
      </c>
      <c r="M1148" s="3">
        <v>91036</v>
      </c>
      <c r="N1148" t="s">
        <v>43</v>
      </c>
      <c r="O1148">
        <v>32092</v>
      </c>
    </row>
    <row r="1149" spans="1:15">
      <c r="A1149" s="1">
        <v>45814</v>
      </c>
      <c r="B1149" s="1">
        <v>46179</v>
      </c>
      <c r="C1149" t="s">
        <v>4972</v>
      </c>
      <c r="D1149" t="s">
        <v>1823</v>
      </c>
      <c r="E1149" t="s">
        <v>1826</v>
      </c>
      <c r="F1149" t="s">
        <v>14</v>
      </c>
      <c r="G1149" t="s">
        <v>15</v>
      </c>
      <c r="H1149" t="s">
        <v>16</v>
      </c>
      <c r="I1149" t="s">
        <v>140</v>
      </c>
      <c r="J1149" t="s">
        <v>103</v>
      </c>
      <c r="K1149" t="s">
        <v>104</v>
      </c>
      <c r="L1149" t="s">
        <v>20</v>
      </c>
      <c r="M1149" s="3">
        <v>1352</v>
      </c>
      <c r="N1149" t="s">
        <v>43</v>
      </c>
      <c r="O1149">
        <v>32092</v>
      </c>
    </row>
    <row r="1150" spans="1:15">
      <c r="A1150" s="1">
        <v>45815</v>
      </c>
      <c r="B1150" s="1">
        <v>46180</v>
      </c>
      <c r="C1150" t="s">
        <v>4973</v>
      </c>
      <c r="D1150" t="s">
        <v>1827</v>
      </c>
      <c r="E1150" t="s">
        <v>1828</v>
      </c>
      <c r="F1150" t="s">
        <v>14</v>
      </c>
      <c r="G1150" t="s">
        <v>32</v>
      </c>
      <c r="H1150" t="s">
        <v>16</v>
      </c>
      <c r="I1150" t="s">
        <v>26</v>
      </c>
      <c r="J1150" t="s">
        <v>71</v>
      </c>
      <c r="K1150" t="s">
        <v>72</v>
      </c>
      <c r="L1150" t="s">
        <v>20</v>
      </c>
      <c r="M1150" s="3">
        <v>4503</v>
      </c>
      <c r="N1150" t="s">
        <v>21</v>
      </c>
      <c r="O1150">
        <v>11218</v>
      </c>
    </row>
    <row r="1151" spans="1:15">
      <c r="A1151" s="1">
        <v>45815</v>
      </c>
      <c r="B1151" s="1">
        <v>46180</v>
      </c>
      <c r="C1151" t="s">
        <v>4973</v>
      </c>
      <c r="D1151" t="s">
        <v>1827</v>
      </c>
      <c r="E1151" t="s">
        <v>1829</v>
      </c>
      <c r="F1151" t="s">
        <v>14</v>
      </c>
      <c r="G1151" t="s">
        <v>15</v>
      </c>
      <c r="H1151" t="s">
        <v>16</v>
      </c>
      <c r="I1151" t="s">
        <v>26</v>
      </c>
      <c r="J1151" t="s">
        <v>71</v>
      </c>
      <c r="K1151" t="s">
        <v>72</v>
      </c>
      <c r="L1151" t="s">
        <v>584</v>
      </c>
      <c r="M1151" s="3">
        <v>6038</v>
      </c>
      <c r="N1151" t="s">
        <v>21</v>
      </c>
      <c r="O1151">
        <v>11218</v>
      </c>
    </row>
    <row r="1152" spans="1:15">
      <c r="A1152" s="1">
        <v>45815</v>
      </c>
      <c r="B1152" s="1">
        <v>46180</v>
      </c>
      <c r="C1152" t="s">
        <v>4973</v>
      </c>
      <c r="D1152" t="s">
        <v>1827</v>
      </c>
      <c r="E1152" t="s">
        <v>1830</v>
      </c>
      <c r="F1152" t="s">
        <v>14</v>
      </c>
      <c r="G1152" t="s">
        <v>661</v>
      </c>
      <c r="H1152" t="s">
        <v>16</v>
      </c>
      <c r="I1152" t="s">
        <v>26</v>
      </c>
      <c r="J1152" t="s">
        <v>71</v>
      </c>
      <c r="K1152" t="s">
        <v>72</v>
      </c>
      <c r="L1152" t="s">
        <v>29</v>
      </c>
      <c r="M1152" s="3">
        <v>7069</v>
      </c>
      <c r="N1152" t="s">
        <v>21</v>
      </c>
      <c r="O1152">
        <v>11218</v>
      </c>
    </row>
    <row r="1153" spans="1:15">
      <c r="A1153" s="1">
        <v>45815</v>
      </c>
      <c r="B1153" s="1">
        <v>46180</v>
      </c>
      <c r="C1153" t="s">
        <v>4974</v>
      </c>
      <c r="D1153" t="s">
        <v>1831</v>
      </c>
      <c r="E1153" t="s">
        <v>1832</v>
      </c>
      <c r="F1153" t="s">
        <v>14</v>
      </c>
      <c r="G1153" t="s">
        <v>15</v>
      </c>
      <c r="H1153" t="s">
        <v>16</v>
      </c>
      <c r="I1153" t="s">
        <v>64</v>
      </c>
      <c r="J1153" t="s">
        <v>103</v>
      </c>
      <c r="K1153" t="s">
        <v>104</v>
      </c>
      <c r="L1153" t="s">
        <v>584</v>
      </c>
      <c r="M1153" s="3">
        <v>2608</v>
      </c>
      <c r="N1153" t="s">
        <v>51</v>
      </c>
      <c r="O1153">
        <v>8854</v>
      </c>
    </row>
    <row r="1154" spans="1:15">
      <c r="A1154" s="1">
        <v>45815</v>
      </c>
      <c r="B1154" s="1">
        <v>46180</v>
      </c>
      <c r="C1154" t="s">
        <v>4974</v>
      </c>
      <c r="D1154" t="s">
        <v>1831</v>
      </c>
      <c r="E1154" t="s">
        <v>1833</v>
      </c>
      <c r="F1154" t="s">
        <v>14</v>
      </c>
      <c r="G1154" t="s">
        <v>661</v>
      </c>
      <c r="H1154" t="s">
        <v>16</v>
      </c>
      <c r="I1154" t="s">
        <v>64</v>
      </c>
      <c r="J1154" t="s">
        <v>103</v>
      </c>
      <c r="K1154" t="s">
        <v>104</v>
      </c>
      <c r="L1154" t="s">
        <v>23</v>
      </c>
      <c r="M1154" s="3">
        <v>47812</v>
      </c>
      <c r="N1154" t="s">
        <v>51</v>
      </c>
      <c r="O1154">
        <v>8854</v>
      </c>
    </row>
    <row r="1155" spans="1:15">
      <c r="A1155" s="1">
        <v>45815</v>
      </c>
      <c r="B1155" s="1">
        <v>46180</v>
      </c>
      <c r="C1155" t="s">
        <v>4974</v>
      </c>
      <c r="D1155" t="s">
        <v>1831</v>
      </c>
      <c r="E1155" t="s">
        <v>1834</v>
      </c>
      <c r="F1155" t="s">
        <v>14</v>
      </c>
      <c r="G1155" t="s">
        <v>32</v>
      </c>
      <c r="H1155" t="s">
        <v>16</v>
      </c>
      <c r="I1155" t="s">
        <v>64</v>
      </c>
      <c r="J1155" t="s">
        <v>103</v>
      </c>
      <c r="K1155" t="s">
        <v>104</v>
      </c>
      <c r="L1155" t="s">
        <v>20</v>
      </c>
      <c r="M1155" s="3">
        <v>8828</v>
      </c>
      <c r="N1155" t="s">
        <v>51</v>
      </c>
      <c r="O1155">
        <v>8854</v>
      </c>
    </row>
    <row r="1156" spans="1:15">
      <c r="A1156" s="1">
        <v>45816</v>
      </c>
      <c r="B1156" s="1">
        <v>46181</v>
      </c>
      <c r="C1156" t="s">
        <v>4975</v>
      </c>
      <c r="D1156" t="s">
        <v>1835</v>
      </c>
      <c r="E1156" t="s">
        <v>1836</v>
      </c>
      <c r="F1156" t="s">
        <v>14</v>
      </c>
      <c r="G1156" t="s">
        <v>54</v>
      </c>
      <c r="H1156" t="s">
        <v>55</v>
      </c>
      <c r="I1156" t="s">
        <v>5620</v>
      </c>
      <c r="J1156" t="s">
        <v>270</v>
      </c>
      <c r="K1156" t="s">
        <v>271</v>
      </c>
      <c r="L1156" t="s">
        <v>29</v>
      </c>
      <c r="M1156" s="3">
        <v>22952</v>
      </c>
      <c r="N1156" t="s">
        <v>813</v>
      </c>
      <c r="O1156">
        <v>88102</v>
      </c>
    </row>
    <row r="1157" spans="1:15">
      <c r="A1157" s="1">
        <v>45816</v>
      </c>
      <c r="B1157" s="1">
        <v>46181</v>
      </c>
      <c r="C1157" t="s">
        <v>4976</v>
      </c>
      <c r="D1157" t="s">
        <v>1837</v>
      </c>
      <c r="E1157" t="s">
        <v>1838</v>
      </c>
      <c r="F1157" t="s">
        <v>14</v>
      </c>
      <c r="G1157" t="s">
        <v>54</v>
      </c>
      <c r="H1157" t="s">
        <v>55</v>
      </c>
      <c r="I1157" t="s">
        <v>77</v>
      </c>
      <c r="J1157" t="s">
        <v>270</v>
      </c>
      <c r="K1157" t="s">
        <v>271</v>
      </c>
      <c r="L1157" t="s">
        <v>29</v>
      </c>
      <c r="M1157" s="3">
        <v>5000</v>
      </c>
      <c r="N1157" t="s">
        <v>813</v>
      </c>
      <c r="O1157">
        <v>88102</v>
      </c>
    </row>
    <row r="1158" spans="1:15">
      <c r="A1158" s="1">
        <v>45816</v>
      </c>
      <c r="B1158" s="1">
        <v>46181</v>
      </c>
      <c r="C1158" t="s">
        <v>4977</v>
      </c>
      <c r="D1158" t="s">
        <v>1839</v>
      </c>
      <c r="E1158" t="s">
        <v>1840</v>
      </c>
      <c r="F1158" t="s">
        <v>14</v>
      </c>
      <c r="G1158" t="s">
        <v>661</v>
      </c>
      <c r="H1158" t="s">
        <v>16</v>
      </c>
      <c r="I1158" t="s">
        <v>48</v>
      </c>
      <c r="J1158" t="s">
        <v>18</v>
      </c>
      <c r="K1158" t="s">
        <v>19</v>
      </c>
      <c r="L1158" t="s">
        <v>29</v>
      </c>
      <c r="M1158" s="3">
        <v>155287</v>
      </c>
      <c r="N1158" t="s">
        <v>73</v>
      </c>
      <c r="O1158">
        <v>6830</v>
      </c>
    </row>
    <row r="1159" spans="1:15">
      <c r="A1159" s="1">
        <v>45816</v>
      </c>
      <c r="B1159" s="1">
        <v>46181</v>
      </c>
      <c r="C1159" t="s">
        <v>4977</v>
      </c>
      <c r="D1159" t="s">
        <v>1839</v>
      </c>
      <c r="E1159" t="s">
        <v>1841</v>
      </c>
      <c r="F1159" t="s">
        <v>14</v>
      </c>
      <c r="G1159" t="s">
        <v>15</v>
      </c>
      <c r="H1159" t="s">
        <v>16</v>
      </c>
      <c r="I1159" t="s">
        <v>48</v>
      </c>
      <c r="J1159" t="s">
        <v>18</v>
      </c>
      <c r="K1159" t="s">
        <v>19</v>
      </c>
      <c r="L1159" t="s">
        <v>20</v>
      </c>
      <c r="M1159" s="3">
        <v>43623</v>
      </c>
      <c r="N1159" t="s">
        <v>73</v>
      </c>
      <c r="O1159">
        <v>6830</v>
      </c>
    </row>
    <row r="1160" spans="1:15">
      <c r="A1160" s="1">
        <v>45816</v>
      </c>
      <c r="B1160" s="1">
        <v>46181</v>
      </c>
      <c r="C1160" t="s">
        <v>4978</v>
      </c>
      <c r="D1160" t="s">
        <v>1842</v>
      </c>
      <c r="E1160" t="s">
        <v>1843</v>
      </c>
      <c r="F1160" t="s">
        <v>14</v>
      </c>
      <c r="G1160" t="s">
        <v>32</v>
      </c>
      <c r="H1160" t="s">
        <v>16</v>
      </c>
      <c r="I1160" t="s">
        <v>5620</v>
      </c>
      <c r="J1160" t="s">
        <v>78</v>
      </c>
      <c r="K1160" t="s">
        <v>79</v>
      </c>
      <c r="L1160" t="s">
        <v>20</v>
      </c>
      <c r="M1160" s="3">
        <v>23737</v>
      </c>
      <c r="N1160" t="s">
        <v>249</v>
      </c>
      <c r="O1160">
        <v>49003</v>
      </c>
    </row>
    <row r="1161" spans="1:15">
      <c r="A1161" s="1">
        <v>45816</v>
      </c>
      <c r="B1161" s="1">
        <v>46181</v>
      </c>
      <c r="C1161" t="s">
        <v>4978</v>
      </c>
      <c r="D1161" t="s">
        <v>1842</v>
      </c>
      <c r="E1161" t="s">
        <v>1844</v>
      </c>
      <c r="F1161" t="s">
        <v>14</v>
      </c>
      <c r="G1161" t="s">
        <v>661</v>
      </c>
      <c r="H1161" t="s">
        <v>16</v>
      </c>
      <c r="I1161" t="s">
        <v>5620</v>
      </c>
      <c r="J1161" t="s">
        <v>78</v>
      </c>
      <c r="K1161" t="s">
        <v>79</v>
      </c>
      <c r="L1161" t="s">
        <v>23</v>
      </c>
      <c r="M1161" s="3">
        <v>30071</v>
      </c>
      <c r="N1161" t="s">
        <v>249</v>
      </c>
      <c r="O1161">
        <v>49003</v>
      </c>
    </row>
    <row r="1162" spans="1:15">
      <c r="A1162" s="1">
        <v>45816</v>
      </c>
      <c r="B1162" s="1">
        <v>46181</v>
      </c>
      <c r="C1162" t="s">
        <v>4978</v>
      </c>
      <c r="D1162" t="s">
        <v>1842</v>
      </c>
      <c r="E1162" t="s">
        <v>1845</v>
      </c>
      <c r="F1162" t="s">
        <v>14</v>
      </c>
      <c r="G1162" t="s">
        <v>15</v>
      </c>
      <c r="H1162" t="s">
        <v>16</v>
      </c>
      <c r="I1162" t="s">
        <v>5620</v>
      </c>
      <c r="J1162" t="s">
        <v>78</v>
      </c>
      <c r="K1162" t="s">
        <v>79</v>
      </c>
      <c r="L1162" t="s">
        <v>584</v>
      </c>
      <c r="M1162" s="3">
        <v>2010</v>
      </c>
      <c r="N1162" t="s">
        <v>249</v>
      </c>
      <c r="O1162">
        <v>49003</v>
      </c>
    </row>
    <row r="1163" spans="1:15">
      <c r="A1163" s="1">
        <v>45817</v>
      </c>
      <c r="B1163" s="1">
        <v>46182</v>
      </c>
      <c r="C1163" t="s">
        <v>4979</v>
      </c>
      <c r="D1163" t="s">
        <v>1846</v>
      </c>
      <c r="E1163" t="s">
        <v>1847</v>
      </c>
      <c r="F1163" t="s">
        <v>39</v>
      </c>
      <c r="G1163" t="s">
        <v>54</v>
      </c>
      <c r="H1163" t="s">
        <v>55</v>
      </c>
      <c r="I1163" t="s">
        <v>5657</v>
      </c>
      <c r="J1163" t="s">
        <v>570</v>
      </c>
      <c r="K1163" t="s">
        <v>571</v>
      </c>
      <c r="L1163" t="s">
        <v>23</v>
      </c>
      <c r="M1163" s="3">
        <v>22291</v>
      </c>
      <c r="N1163" t="s">
        <v>345</v>
      </c>
      <c r="O1163">
        <v>65802</v>
      </c>
    </row>
    <row r="1164" spans="1:15">
      <c r="A1164" s="1">
        <v>45818</v>
      </c>
      <c r="B1164" s="1">
        <v>46183</v>
      </c>
      <c r="C1164" t="s">
        <v>4980</v>
      </c>
      <c r="D1164" t="s">
        <v>1848</v>
      </c>
      <c r="E1164" t="s">
        <v>1849</v>
      </c>
      <c r="F1164" t="s">
        <v>14</v>
      </c>
      <c r="G1164" t="s">
        <v>32</v>
      </c>
      <c r="H1164" t="s">
        <v>16</v>
      </c>
      <c r="I1164" t="s">
        <v>77</v>
      </c>
      <c r="J1164" t="s">
        <v>78</v>
      </c>
      <c r="K1164" t="s">
        <v>79</v>
      </c>
      <c r="L1164" t="s">
        <v>83</v>
      </c>
      <c r="M1164" s="3">
        <v>67174</v>
      </c>
      <c r="N1164" t="s">
        <v>1850</v>
      </c>
      <c r="O1164">
        <v>66062</v>
      </c>
    </row>
    <row r="1165" spans="1:15">
      <c r="A1165" s="1">
        <v>45818</v>
      </c>
      <c r="B1165" s="1">
        <v>46183</v>
      </c>
      <c r="C1165" t="s">
        <v>4980</v>
      </c>
      <c r="D1165" t="s">
        <v>1848</v>
      </c>
      <c r="E1165" t="s">
        <v>1851</v>
      </c>
      <c r="F1165" t="s">
        <v>14</v>
      </c>
      <c r="G1165" t="s">
        <v>661</v>
      </c>
      <c r="H1165" t="s">
        <v>16</v>
      </c>
      <c r="I1165" t="s">
        <v>77</v>
      </c>
      <c r="J1165" t="s">
        <v>78</v>
      </c>
      <c r="K1165" t="s">
        <v>79</v>
      </c>
      <c r="L1165" t="s">
        <v>89</v>
      </c>
      <c r="M1165" s="3">
        <v>106348</v>
      </c>
      <c r="N1165" t="s">
        <v>1850</v>
      </c>
      <c r="O1165">
        <v>66062</v>
      </c>
    </row>
    <row r="1166" spans="1:15">
      <c r="A1166" s="1">
        <v>45818</v>
      </c>
      <c r="B1166" s="1">
        <v>46183</v>
      </c>
      <c r="C1166" t="s">
        <v>4980</v>
      </c>
      <c r="D1166" t="s">
        <v>1848</v>
      </c>
      <c r="E1166" t="s">
        <v>1852</v>
      </c>
      <c r="F1166" t="s">
        <v>14</v>
      </c>
      <c r="G1166" t="s">
        <v>34</v>
      </c>
      <c r="H1166" t="s">
        <v>16</v>
      </c>
      <c r="I1166" t="s">
        <v>77</v>
      </c>
      <c r="J1166" t="s">
        <v>78</v>
      </c>
      <c r="K1166" t="s">
        <v>79</v>
      </c>
      <c r="L1166" t="s">
        <v>83</v>
      </c>
      <c r="M1166" s="3">
        <v>39290</v>
      </c>
      <c r="N1166" t="s">
        <v>1850</v>
      </c>
      <c r="O1166">
        <v>66062</v>
      </c>
    </row>
    <row r="1167" spans="1:15">
      <c r="A1167" s="1">
        <v>45818</v>
      </c>
      <c r="B1167" s="1">
        <v>46183</v>
      </c>
      <c r="C1167" t="s">
        <v>4980</v>
      </c>
      <c r="D1167" t="s">
        <v>1848</v>
      </c>
      <c r="E1167" t="s">
        <v>1853</v>
      </c>
      <c r="F1167" t="s">
        <v>14</v>
      </c>
      <c r="G1167" t="s">
        <v>15</v>
      </c>
      <c r="H1167" t="s">
        <v>16</v>
      </c>
      <c r="I1167" t="s">
        <v>77</v>
      </c>
      <c r="J1167" t="s">
        <v>78</v>
      </c>
      <c r="K1167" t="s">
        <v>79</v>
      </c>
      <c r="L1167" t="s">
        <v>29</v>
      </c>
      <c r="M1167" s="3">
        <v>2017</v>
      </c>
      <c r="N1167" t="s">
        <v>1850</v>
      </c>
      <c r="O1167">
        <v>66062</v>
      </c>
    </row>
    <row r="1168" spans="1:15">
      <c r="A1168" s="1">
        <v>45818</v>
      </c>
      <c r="B1168" s="1">
        <v>46183</v>
      </c>
      <c r="C1168" t="s">
        <v>4981</v>
      </c>
      <c r="D1168" t="s">
        <v>1854</v>
      </c>
      <c r="E1168" t="s">
        <v>1855</v>
      </c>
      <c r="F1168" t="s">
        <v>39</v>
      </c>
      <c r="G1168" t="s">
        <v>661</v>
      </c>
      <c r="H1168" t="s">
        <v>16</v>
      </c>
      <c r="I1168" t="s">
        <v>5620</v>
      </c>
      <c r="J1168" t="s">
        <v>885</v>
      </c>
      <c r="K1168" t="s">
        <v>886</v>
      </c>
      <c r="L1168" t="s">
        <v>23</v>
      </c>
      <c r="M1168" s="3">
        <v>25033</v>
      </c>
      <c r="N1168" t="s">
        <v>887</v>
      </c>
      <c r="O1168">
        <v>3054</v>
      </c>
    </row>
    <row r="1169" spans="1:15">
      <c r="A1169" s="1">
        <v>45818</v>
      </c>
      <c r="B1169" s="1">
        <v>46183</v>
      </c>
      <c r="C1169" t="s">
        <v>4982</v>
      </c>
      <c r="D1169" t="s">
        <v>1856</v>
      </c>
      <c r="E1169" t="s">
        <v>1857</v>
      </c>
      <c r="F1169" t="s">
        <v>14</v>
      </c>
      <c r="G1169" t="s">
        <v>32</v>
      </c>
      <c r="H1169" t="s">
        <v>16</v>
      </c>
      <c r="I1169" t="s">
        <v>112</v>
      </c>
      <c r="J1169" t="s">
        <v>1858</v>
      </c>
      <c r="K1169" t="s">
        <v>1859</v>
      </c>
      <c r="L1169" t="s">
        <v>20</v>
      </c>
      <c r="M1169" s="3">
        <v>23450</v>
      </c>
      <c r="N1169" t="s">
        <v>887</v>
      </c>
      <c r="O1169">
        <v>3079</v>
      </c>
    </row>
    <row r="1170" spans="1:15">
      <c r="A1170" s="1">
        <v>45818</v>
      </c>
      <c r="B1170" s="1">
        <v>46183</v>
      </c>
      <c r="C1170" t="s">
        <v>4982</v>
      </c>
      <c r="D1170" t="s">
        <v>1856</v>
      </c>
      <c r="E1170" t="s">
        <v>1860</v>
      </c>
      <c r="F1170" t="s">
        <v>14</v>
      </c>
      <c r="G1170" t="s">
        <v>661</v>
      </c>
      <c r="H1170" t="s">
        <v>16</v>
      </c>
      <c r="I1170" t="s">
        <v>112</v>
      </c>
      <c r="J1170" t="s">
        <v>1858</v>
      </c>
      <c r="K1170" t="s">
        <v>1859</v>
      </c>
      <c r="L1170" t="s">
        <v>29</v>
      </c>
      <c r="M1170" s="3">
        <v>55954</v>
      </c>
      <c r="N1170" t="s">
        <v>887</v>
      </c>
      <c r="O1170">
        <v>3079</v>
      </c>
    </row>
    <row r="1171" spans="1:15">
      <c r="A1171" s="1">
        <v>45818</v>
      </c>
      <c r="B1171" s="1">
        <v>46183</v>
      </c>
      <c r="C1171" t="s">
        <v>4982</v>
      </c>
      <c r="D1171" t="s">
        <v>1856</v>
      </c>
      <c r="E1171" t="s">
        <v>1861</v>
      </c>
      <c r="F1171" t="s">
        <v>14</v>
      </c>
      <c r="G1171" t="s">
        <v>15</v>
      </c>
      <c r="H1171" t="s">
        <v>16</v>
      </c>
      <c r="I1171" t="s">
        <v>112</v>
      </c>
      <c r="J1171" t="s">
        <v>1858</v>
      </c>
      <c r="K1171" t="s">
        <v>1859</v>
      </c>
      <c r="L1171" t="s">
        <v>83</v>
      </c>
      <c r="M1171" s="3">
        <v>1694</v>
      </c>
      <c r="N1171" t="s">
        <v>887</v>
      </c>
      <c r="O1171">
        <v>3079</v>
      </c>
    </row>
    <row r="1172" spans="1:15">
      <c r="A1172" s="1">
        <v>45818</v>
      </c>
      <c r="B1172" s="1">
        <v>46183</v>
      </c>
      <c r="C1172" t="s">
        <v>4983</v>
      </c>
      <c r="D1172" t="s">
        <v>1862</v>
      </c>
      <c r="E1172" t="s">
        <v>1863</v>
      </c>
      <c r="F1172" t="s">
        <v>14</v>
      </c>
      <c r="G1172" t="s">
        <v>32</v>
      </c>
      <c r="H1172" t="s">
        <v>16</v>
      </c>
      <c r="I1172" t="s">
        <v>64</v>
      </c>
      <c r="J1172" t="s">
        <v>103</v>
      </c>
      <c r="K1172" t="s">
        <v>104</v>
      </c>
      <c r="L1172" t="s">
        <v>20</v>
      </c>
      <c r="M1172" s="3">
        <v>8409</v>
      </c>
      <c r="N1172" t="s">
        <v>105</v>
      </c>
      <c r="O1172">
        <v>19136</v>
      </c>
    </row>
    <row r="1173" spans="1:15">
      <c r="A1173" s="1">
        <v>45818</v>
      </c>
      <c r="B1173" s="1">
        <v>46183</v>
      </c>
      <c r="C1173" t="s">
        <v>4983</v>
      </c>
      <c r="D1173" t="s">
        <v>1862</v>
      </c>
      <c r="E1173" t="s">
        <v>1864</v>
      </c>
      <c r="F1173" t="s">
        <v>14</v>
      </c>
      <c r="G1173" t="s">
        <v>661</v>
      </c>
      <c r="H1173" t="s">
        <v>16</v>
      </c>
      <c r="I1173" t="s">
        <v>64</v>
      </c>
      <c r="J1173" t="s">
        <v>103</v>
      </c>
      <c r="K1173" t="s">
        <v>104</v>
      </c>
      <c r="L1173" t="s">
        <v>23</v>
      </c>
      <c r="M1173" s="3">
        <v>52262</v>
      </c>
      <c r="N1173" t="s">
        <v>105</v>
      </c>
      <c r="O1173">
        <v>19136</v>
      </c>
    </row>
    <row r="1174" spans="1:15">
      <c r="A1174" s="1">
        <v>45818</v>
      </c>
      <c r="B1174" s="1">
        <v>46183</v>
      </c>
      <c r="C1174" t="s">
        <v>4983</v>
      </c>
      <c r="D1174" t="s">
        <v>1862</v>
      </c>
      <c r="E1174" t="s">
        <v>1865</v>
      </c>
      <c r="F1174" t="s">
        <v>14</v>
      </c>
      <c r="G1174" t="s">
        <v>15</v>
      </c>
      <c r="H1174" t="s">
        <v>16</v>
      </c>
      <c r="I1174" t="s">
        <v>64</v>
      </c>
      <c r="J1174" t="s">
        <v>103</v>
      </c>
      <c r="K1174" t="s">
        <v>104</v>
      </c>
      <c r="L1174" t="s">
        <v>20</v>
      </c>
      <c r="M1174" s="3">
        <v>2355</v>
      </c>
      <c r="N1174" t="s">
        <v>105</v>
      </c>
      <c r="O1174">
        <v>19136</v>
      </c>
    </row>
    <row r="1175" spans="1:15">
      <c r="A1175" s="1">
        <v>45818</v>
      </c>
      <c r="B1175" s="1">
        <v>46183</v>
      </c>
      <c r="C1175" t="s">
        <v>4984</v>
      </c>
      <c r="D1175" t="s">
        <v>1866</v>
      </c>
      <c r="E1175" t="s">
        <v>1867</v>
      </c>
      <c r="F1175" t="s">
        <v>39</v>
      </c>
      <c r="G1175" t="s">
        <v>54</v>
      </c>
      <c r="H1175" t="s">
        <v>55</v>
      </c>
      <c r="I1175" t="s">
        <v>112</v>
      </c>
      <c r="J1175" t="s">
        <v>41</v>
      </c>
      <c r="K1175" t="s">
        <v>42</v>
      </c>
      <c r="L1175" t="s">
        <v>23</v>
      </c>
      <c r="M1175" s="3">
        <v>44394</v>
      </c>
      <c r="N1175" t="s">
        <v>21</v>
      </c>
      <c r="O1175">
        <v>11003</v>
      </c>
    </row>
    <row r="1176" spans="1:15">
      <c r="A1176" s="1">
        <v>45819</v>
      </c>
      <c r="B1176" s="1">
        <v>46184</v>
      </c>
      <c r="C1176" t="s">
        <v>4985</v>
      </c>
      <c r="D1176" t="s">
        <v>1868</v>
      </c>
      <c r="E1176" t="s">
        <v>1869</v>
      </c>
      <c r="F1176" t="s">
        <v>39</v>
      </c>
      <c r="G1176" t="s">
        <v>661</v>
      </c>
      <c r="H1176" t="s">
        <v>16</v>
      </c>
      <c r="I1176" t="s">
        <v>64</v>
      </c>
      <c r="J1176" t="s">
        <v>96</v>
      </c>
      <c r="K1176" t="s">
        <v>97</v>
      </c>
      <c r="L1176" t="s">
        <v>23</v>
      </c>
      <c r="M1176" s="3">
        <v>28247</v>
      </c>
      <c r="N1176" t="s">
        <v>345</v>
      </c>
      <c r="O1176">
        <v>63146</v>
      </c>
    </row>
    <row r="1177" spans="1:15">
      <c r="A1177" s="1">
        <v>45819</v>
      </c>
      <c r="B1177" s="1">
        <v>46184</v>
      </c>
      <c r="C1177" t="s">
        <v>4985</v>
      </c>
      <c r="D1177" t="s">
        <v>1868</v>
      </c>
      <c r="E1177" t="s">
        <v>1870</v>
      </c>
      <c r="F1177" t="s">
        <v>39</v>
      </c>
      <c r="G1177" t="s">
        <v>15</v>
      </c>
      <c r="H1177" t="s">
        <v>16</v>
      </c>
      <c r="I1177" t="s">
        <v>64</v>
      </c>
      <c r="J1177" t="s">
        <v>96</v>
      </c>
      <c r="K1177" t="s">
        <v>97</v>
      </c>
      <c r="L1177" t="s">
        <v>20</v>
      </c>
      <c r="M1177" s="3">
        <v>1504</v>
      </c>
      <c r="N1177" t="s">
        <v>345</v>
      </c>
      <c r="O1177">
        <v>63146</v>
      </c>
    </row>
    <row r="1178" spans="1:15">
      <c r="A1178" s="1">
        <v>45819</v>
      </c>
      <c r="B1178" s="1">
        <v>46184</v>
      </c>
      <c r="C1178" t="s">
        <v>4985</v>
      </c>
      <c r="D1178" t="s">
        <v>1868</v>
      </c>
      <c r="E1178" t="s">
        <v>1871</v>
      </c>
      <c r="F1178" t="s">
        <v>39</v>
      </c>
      <c r="G1178" t="s">
        <v>32</v>
      </c>
      <c r="H1178" t="s">
        <v>16</v>
      </c>
      <c r="I1178" t="s">
        <v>64</v>
      </c>
      <c r="J1178" t="s">
        <v>96</v>
      </c>
      <c r="K1178" t="s">
        <v>97</v>
      </c>
      <c r="L1178" t="s">
        <v>20</v>
      </c>
      <c r="M1178" s="3">
        <v>7001</v>
      </c>
      <c r="N1178" t="s">
        <v>345</v>
      </c>
      <c r="O1178">
        <v>63146</v>
      </c>
    </row>
    <row r="1179" spans="1:15">
      <c r="A1179" s="1">
        <v>45819</v>
      </c>
      <c r="B1179" s="1">
        <v>46184</v>
      </c>
      <c r="C1179" t="s">
        <v>4983</v>
      </c>
      <c r="D1179" t="s">
        <v>1862</v>
      </c>
      <c r="E1179" t="s">
        <v>1872</v>
      </c>
      <c r="F1179" t="s">
        <v>39</v>
      </c>
      <c r="G1179" t="s">
        <v>54</v>
      </c>
      <c r="H1179" t="s">
        <v>55</v>
      </c>
      <c r="I1179" t="s">
        <v>64</v>
      </c>
      <c r="J1179" t="s">
        <v>103</v>
      </c>
      <c r="K1179" t="s">
        <v>104</v>
      </c>
      <c r="L1179" t="s">
        <v>89</v>
      </c>
      <c r="M1179" s="3">
        <v>5202</v>
      </c>
      <c r="N1179" t="s">
        <v>105</v>
      </c>
      <c r="O1179">
        <v>19136</v>
      </c>
    </row>
    <row r="1180" spans="1:15">
      <c r="A1180" s="1">
        <v>45819</v>
      </c>
      <c r="B1180" s="1">
        <v>46184</v>
      </c>
      <c r="C1180" t="s">
        <v>4986</v>
      </c>
      <c r="D1180" t="s">
        <v>1873</v>
      </c>
      <c r="E1180" t="s">
        <v>1874</v>
      </c>
      <c r="F1180" t="s">
        <v>14</v>
      </c>
      <c r="G1180" t="s">
        <v>15</v>
      </c>
      <c r="H1180" t="s">
        <v>16</v>
      </c>
      <c r="I1180" t="s">
        <v>5620</v>
      </c>
      <c r="J1180" t="s">
        <v>65</v>
      </c>
      <c r="K1180" t="s">
        <v>66</v>
      </c>
      <c r="L1180" t="s">
        <v>20</v>
      </c>
      <c r="M1180" s="3">
        <v>4187</v>
      </c>
      <c r="N1180" t="s">
        <v>51</v>
      </c>
      <c r="O1180">
        <v>7072</v>
      </c>
    </row>
    <row r="1181" spans="1:15">
      <c r="A1181" s="1">
        <v>45819</v>
      </c>
      <c r="B1181" s="1">
        <v>46184</v>
      </c>
      <c r="C1181" t="s">
        <v>4986</v>
      </c>
      <c r="D1181" t="s">
        <v>1873</v>
      </c>
      <c r="E1181" t="s">
        <v>1875</v>
      </c>
      <c r="F1181" t="s">
        <v>14</v>
      </c>
      <c r="G1181" t="s">
        <v>661</v>
      </c>
      <c r="H1181" t="s">
        <v>16</v>
      </c>
      <c r="I1181" t="s">
        <v>5620</v>
      </c>
      <c r="J1181" t="s">
        <v>65</v>
      </c>
      <c r="K1181" t="s">
        <v>66</v>
      </c>
      <c r="L1181" t="s">
        <v>23</v>
      </c>
      <c r="M1181" s="3">
        <v>82306</v>
      </c>
      <c r="N1181" t="s">
        <v>51</v>
      </c>
      <c r="O1181">
        <v>7072</v>
      </c>
    </row>
    <row r="1182" spans="1:15">
      <c r="A1182" s="1">
        <v>45820</v>
      </c>
      <c r="B1182" s="1">
        <v>46185</v>
      </c>
      <c r="C1182" t="s">
        <v>4982</v>
      </c>
      <c r="D1182" t="s">
        <v>1856</v>
      </c>
      <c r="E1182" t="s">
        <v>1876</v>
      </c>
      <c r="F1182" t="s">
        <v>14</v>
      </c>
      <c r="G1182" t="s">
        <v>54</v>
      </c>
      <c r="H1182" t="s">
        <v>55</v>
      </c>
      <c r="I1182" t="s">
        <v>112</v>
      </c>
      <c r="J1182" t="s">
        <v>1858</v>
      </c>
      <c r="K1182" t="s">
        <v>1859</v>
      </c>
      <c r="L1182" t="s">
        <v>29</v>
      </c>
      <c r="M1182" s="3">
        <v>23932</v>
      </c>
      <c r="N1182" t="s">
        <v>887</v>
      </c>
      <c r="O1182">
        <v>3079</v>
      </c>
    </row>
    <row r="1183" spans="1:15">
      <c r="A1183" s="1">
        <v>45821</v>
      </c>
      <c r="B1183" s="1">
        <v>46186</v>
      </c>
      <c r="C1183" t="s">
        <v>4987</v>
      </c>
      <c r="D1183" t="s">
        <v>1877</v>
      </c>
      <c r="E1183" t="s">
        <v>1878</v>
      </c>
      <c r="F1183" t="s">
        <v>14</v>
      </c>
      <c r="G1183" t="s">
        <v>54</v>
      </c>
      <c r="H1183" t="s">
        <v>55</v>
      </c>
      <c r="I1183" t="s">
        <v>5620</v>
      </c>
      <c r="J1183" t="s">
        <v>49</v>
      </c>
      <c r="K1183" t="s">
        <v>50</v>
      </c>
      <c r="L1183" t="s">
        <v>23</v>
      </c>
      <c r="M1183" s="3">
        <v>14741</v>
      </c>
      <c r="N1183" t="s">
        <v>51</v>
      </c>
      <c r="O1183">
        <v>8234</v>
      </c>
    </row>
    <row r="1184" spans="1:15">
      <c r="A1184" s="1">
        <v>45821</v>
      </c>
      <c r="B1184" s="1">
        <v>46186</v>
      </c>
      <c r="C1184" t="s">
        <v>4988</v>
      </c>
      <c r="D1184" t="s">
        <v>1879</v>
      </c>
      <c r="E1184" t="s">
        <v>1880</v>
      </c>
      <c r="F1184" t="s">
        <v>39</v>
      </c>
      <c r="G1184" t="s">
        <v>15</v>
      </c>
      <c r="H1184" t="s">
        <v>16</v>
      </c>
      <c r="I1184" t="s">
        <v>5619</v>
      </c>
      <c r="J1184" t="s">
        <v>174</v>
      </c>
      <c r="K1184" t="s">
        <v>175</v>
      </c>
      <c r="L1184" t="s">
        <v>20</v>
      </c>
      <c r="M1184" s="3">
        <v>3850</v>
      </c>
      <c r="N1184" t="s">
        <v>21</v>
      </c>
      <c r="O1184">
        <v>10312</v>
      </c>
    </row>
    <row r="1185" spans="1:15">
      <c r="A1185" s="1">
        <v>45821</v>
      </c>
      <c r="B1185" s="1">
        <v>46186</v>
      </c>
      <c r="C1185" t="s">
        <v>4988</v>
      </c>
      <c r="D1185" t="s">
        <v>1879</v>
      </c>
      <c r="E1185" t="s">
        <v>1881</v>
      </c>
      <c r="F1185" t="s">
        <v>39</v>
      </c>
      <c r="G1185" t="s">
        <v>34</v>
      </c>
      <c r="H1185" t="s">
        <v>16</v>
      </c>
      <c r="I1185" t="s">
        <v>5619</v>
      </c>
      <c r="J1185" t="s">
        <v>174</v>
      </c>
      <c r="K1185" t="s">
        <v>175</v>
      </c>
      <c r="L1185" t="s">
        <v>83</v>
      </c>
      <c r="M1185" s="3">
        <v>12693</v>
      </c>
      <c r="N1185" t="s">
        <v>21</v>
      </c>
      <c r="O1185">
        <v>10312</v>
      </c>
    </row>
    <row r="1186" spans="1:15">
      <c r="A1186" s="1">
        <v>45821</v>
      </c>
      <c r="B1186" s="1">
        <v>46186</v>
      </c>
      <c r="C1186" t="s">
        <v>4988</v>
      </c>
      <c r="D1186" t="s">
        <v>1879</v>
      </c>
      <c r="E1186" t="s">
        <v>1882</v>
      </c>
      <c r="F1186" t="s">
        <v>39</v>
      </c>
      <c r="G1186" t="s">
        <v>661</v>
      </c>
      <c r="H1186" t="s">
        <v>16</v>
      </c>
      <c r="I1186" t="s">
        <v>5619</v>
      </c>
      <c r="J1186" t="s">
        <v>174</v>
      </c>
      <c r="K1186" t="s">
        <v>175</v>
      </c>
      <c r="L1186" t="s">
        <v>23</v>
      </c>
      <c r="M1186" s="3">
        <v>53068</v>
      </c>
      <c r="N1186" t="s">
        <v>21</v>
      </c>
      <c r="O1186">
        <v>10312</v>
      </c>
    </row>
    <row r="1187" spans="1:15">
      <c r="A1187" s="1">
        <v>45821</v>
      </c>
      <c r="B1187" s="1">
        <v>46186</v>
      </c>
      <c r="C1187" t="s">
        <v>4989</v>
      </c>
      <c r="D1187" t="s">
        <v>1883</v>
      </c>
      <c r="E1187" t="s">
        <v>1884</v>
      </c>
      <c r="F1187" t="s">
        <v>14</v>
      </c>
      <c r="G1187" t="s">
        <v>54</v>
      </c>
      <c r="H1187" t="s">
        <v>55</v>
      </c>
      <c r="I1187" t="s">
        <v>5620</v>
      </c>
      <c r="J1187" t="s">
        <v>59</v>
      </c>
      <c r="K1187" t="s">
        <v>60</v>
      </c>
      <c r="L1187" t="s">
        <v>29</v>
      </c>
      <c r="M1187" s="3">
        <v>17925</v>
      </c>
      <c r="N1187" t="s">
        <v>61</v>
      </c>
      <c r="O1187">
        <v>2420</v>
      </c>
    </row>
    <row r="1188" spans="1:15">
      <c r="A1188" s="1">
        <v>45821</v>
      </c>
      <c r="B1188" s="1">
        <v>46186</v>
      </c>
      <c r="C1188" t="s">
        <v>4990</v>
      </c>
      <c r="D1188" t="s">
        <v>1885</v>
      </c>
      <c r="E1188" t="s">
        <v>1886</v>
      </c>
      <c r="F1188" t="s">
        <v>39</v>
      </c>
      <c r="G1188" t="s">
        <v>32</v>
      </c>
      <c r="H1188" t="s">
        <v>16</v>
      </c>
      <c r="I1188" t="s">
        <v>5620</v>
      </c>
      <c r="J1188" t="s">
        <v>270</v>
      </c>
      <c r="K1188" t="s">
        <v>271</v>
      </c>
      <c r="L1188" t="s">
        <v>148</v>
      </c>
      <c r="M1188" s="3">
        <v>6846</v>
      </c>
      <c r="N1188" t="s">
        <v>225</v>
      </c>
      <c r="O1188">
        <v>79764</v>
      </c>
    </row>
    <row r="1189" spans="1:15">
      <c r="A1189" s="1">
        <v>45821</v>
      </c>
      <c r="B1189" s="1">
        <v>46186</v>
      </c>
      <c r="C1189" t="s">
        <v>4990</v>
      </c>
      <c r="D1189" t="s">
        <v>1885</v>
      </c>
      <c r="E1189" t="s">
        <v>1887</v>
      </c>
      <c r="F1189" t="s">
        <v>39</v>
      </c>
      <c r="G1189" t="s">
        <v>661</v>
      </c>
      <c r="H1189" t="s">
        <v>16</v>
      </c>
      <c r="I1189" t="s">
        <v>5620</v>
      </c>
      <c r="J1189" t="s">
        <v>270</v>
      </c>
      <c r="K1189" t="s">
        <v>271</v>
      </c>
      <c r="L1189" t="s">
        <v>23</v>
      </c>
      <c r="M1189" s="3">
        <v>23227</v>
      </c>
      <c r="N1189" t="s">
        <v>225</v>
      </c>
      <c r="O1189">
        <v>79764</v>
      </c>
    </row>
    <row r="1190" spans="1:15">
      <c r="A1190" s="1">
        <v>45821</v>
      </c>
      <c r="B1190" s="1">
        <v>46186</v>
      </c>
      <c r="C1190" t="s">
        <v>4990</v>
      </c>
      <c r="D1190" t="s">
        <v>1885</v>
      </c>
      <c r="E1190" t="s">
        <v>1888</v>
      </c>
      <c r="F1190" t="s">
        <v>39</v>
      </c>
      <c r="G1190" t="s">
        <v>15</v>
      </c>
      <c r="H1190" t="s">
        <v>16</v>
      </c>
      <c r="I1190" t="s">
        <v>5620</v>
      </c>
      <c r="J1190" t="s">
        <v>270</v>
      </c>
      <c r="K1190" t="s">
        <v>271</v>
      </c>
      <c r="L1190" t="s">
        <v>20</v>
      </c>
      <c r="M1190" s="3">
        <v>1927</v>
      </c>
      <c r="N1190" t="s">
        <v>225</v>
      </c>
      <c r="O1190">
        <v>79764</v>
      </c>
    </row>
    <row r="1191" spans="1:15">
      <c r="A1191" s="1">
        <v>45821</v>
      </c>
      <c r="B1191" s="1">
        <v>46186</v>
      </c>
      <c r="C1191" t="s">
        <v>4991</v>
      </c>
      <c r="D1191" t="s">
        <v>1889</v>
      </c>
      <c r="E1191" t="s">
        <v>1890</v>
      </c>
      <c r="F1191" t="s">
        <v>14</v>
      </c>
      <c r="G1191" t="s">
        <v>54</v>
      </c>
      <c r="H1191" t="s">
        <v>55</v>
      </c>
      <c r="I1191" t="s">
        <v>304</v>
      </c>
      <c r="J1191" t="s">
        <v>71</v>
      </c>
      <c r="K1191" t="s">
        <v>72</v>
      </c>
      <c r="L1191" t="s">
        <v>29</v>
      </c>
      <c r="M1191" s="3">
        <v>26447</v>
      </c>
      <c r="N1191" t="s">
        <v>143</v>
      </c>
      <c r="O1191">
        <v>80215</v>
      </c>
    </row>
    <row r="1192" spans="1:15">
      <c r="A1192" s="1">
        <v>45821</v>
      </c>
      <c r="B1192" s="1">
        <v>46186</v>
      </c>
      <c r="C1192" t="s">
        <v>4992</v>
      </c>
      <c r="D1192" t="s">
        <v>1891</v>
      </c>
      <c r="E1192" t="s">
        <v>1892</v>
      </c>
      <c r="F1192" t="s">
        <v>14</v>
      </c>
      <c r="G1192" t="s">
        <v>54</v>
      </c>
      <c r="H1192" t="s">
        <v>55</v>
      </c>
      <c r="I1192" t="s">
        <v>64</v>
      </c>
      <c r="J1192" t="s">
        <v>103</v>
      </c>
      <c r="K1192" t="s">
        <v>104</v>
      </c>
      <c r="L1192" t="s">
        <v>23</v>
      </c>
      <c r="M1192" s="3">
        <v>5220</v>
      </c>
      <c r="N1192" t="s">
        <v>51</v>
      </c>
      <c r="O1192">
        <v>7442</v>
      </c>
    </row>
    <row r="1193" spans="1:15">
      <c r="A1193" s="1">
        <v>45822</v>
      </c>
      <c r="B1193" s="1">
        <v>46187</v>
      </c>
      <c r="C1193" t="s">
        <v>4993</v>
      </c>
      <c r="D1193" t="s">
        <v>1893</v>
      </c>
      <c r="E1193" t="s">
        <v>1894</v>
      </c>
      <c r="F1193" t="s">
        <v>39</v>
      </c>
      <c r="G1193" t="s">
        <v>15</v>
      </c>
      <c r="H1193" t="s">
        <v>16</v>
      </c>
      <c r="I1193" t="s">
        <v>5620</v>
      </c>
      <c r="J1193" t="s">
        <v>1685</v>
      </c>
      <c r="K1193" t="s">
        <v>1686</v>
      </c>
      <c r="L1193" t="s">
        <v>20</v>
      </c>
      <c r="M1193" s="3">
        <v>1250</v>
      </c>
      <c r="N1193" t="s">
        <v>336</v>
      </c>
      <c r="O1193">
        <v>85032</v>
      </c>
    </row>
    <row r="1194" spans="1:15">
      <c r="A1194" s="1">
        <v>45822</v>
      </c>
      <c r="B1194" s="1">
        <v>46187</v>
      </c>
      <c r="C1194" t="s">
        <v>4993</v>
      </c>
      <c r="D1194" t="s">
        <v>1893</v>
      </c>
      <c r="E1194" t="s">
        <v>1895</v>
      </c>
      <c r="F1194" t="s">
        <v>39</v>
      </c>
      <c r="G1194" t="s">
        <v>54</v>
      </c>
      <c r="H1194" t="s">
        <v>55</v>
      </c>
      <c r="I1194" t="s">
        <v>5620</v>
      </c>
      <c r="J1194" t="s">
        <v>1685</v>
      </c>
      <c r="K1194" t="s">
        <v>1686</v>
      </c>
      <c r="L1194" t="s">
        <v>29</v>
      </c>
      <c r="M1194" s="3">
        <v>5260</v>
      </c>
      <c r="N1194" t="s">
        <v>336</v>
      </c>
      <c r="O1194">
        <v>85032</v>
      </c>
    </row>
    <row r="1195" spans="1:15">
      <c r="A1195" s="1">
        <v>45822</v>
      </c>
      <c r="B1195" s="1">
        <v>46187</v>
      </c>
      <c r="C1195" t="s">
        <v>4993</v>
      </c>
      <c r="D1195" t="s">
        <v>1893</v>
      </c>
      <c r="E1195" t="s">
        <v>1896</v>
      </c>
      <c r="F1195" t="s">
        <v>39</v>
      </c>
      <c r="G1195" t="s">
        <v>661</v>
      </c>
      <c r="H1195" t="s">
        <v>16</v>
      </c>
      <c r="I1195" t="s">
        <v>5620</v>
      </c>
      <c r="J1195" t="s">
        <v>1685</v>
      </c>
      <c r="K1195" t="s">
        <v>1686</v>
      </c>
      <c r="L1195" t="s">
        <v>23</v>
      </c>
      <c r="M1195" s="3">
        <v>18346</v>
      </c>
      <c r="N1195" t="s">
        <v>336</v>
      </c>
      <c r="O1195">
        <v>85032</v>
      </c>
    </row>
    <row r="1196" spans="1:15">
      <c r="A1196" s="1">
        <v>45822</v>
      </c>
      <c r="B1196" s="1">
        <v>46187</v>
      </c>
      <c r="C1196" t="s">
        <v>4993</v>
      </c>
      <c r="D1196" t="s">
        <v>1893</v>
      </c>
      <c r="E1196" t="s">
        <v>1897</v>
      </c>
      <c r="F1196" t="s">
        <v>39</v>
      </c>
      <c r="G1196" t="s">
        <v>32</v>
      </c>
      <c r="H1196" t="s">
        <v>16</v>
      </c>
      <c r="I1196" t="s">
        <v>5620</v>
      </c>
      <c r="J1196" t="s">
        <v>1685</v>
      </c>
      <c r="K1196" t="s">
        <v>1686</v>
      </c>
      <c r="L1196" t="s">
        <v>20</v>
      </c>
      <c r="M1196" s="3">
        <v>1902</v>
      </c>
      <c r="N1196" t="s">
        <v>336</v>
      </c>
      <c r="O1196">
        <v>85032</v>
      </c>
    </row>
    <row r="1197" spans="1:15">
      <c r="A1197" s="1">
        <v>45822</v>
      </c>
      <c r="B1197" s="1">
        <v>46187</v>
      </c>
      <c r="C1197" t="s">
        <v>4994</v>
      </c>
      <c r="D1197" t="s">
        <v>1898</v>
      </c>
      <c r="E1197" t="s">
        <v>1899</v>
      </c>
      <c r="F1197" t="s">
        <v>14</v>
      </c>
      <c r="G1197" t="s">
        <v>661</v>
      </c>
      <c r="H1197" t="s">
        <v>16</v>
      </c>
      <c r="I1197" t="s">
        <v>5620</v>
      </c>
      <c r="J1197" t="s">
        <v>270</v>
      </c>
      <c r="K1197" t="s">
        <v>271</v>
      </c>
      <c r="L1197" t="s">
        <v>89</v>
      </c>
      <c r="M1197" s="3">
        <v>46436</v>
      </c>
      <c r="N1197" t="s">
        <v>73</v>
      </c>
      <c r="O1197">
        <v>6830</v>
      </c>
    </row>
    <row r="1198" spans="1:15">
      <c r="A1198" s="1">
        <v>45822</v>
      </c>
      <c r="B1198" s="1">
        <v>46187</v>
      </c>
      <c r="C1198" t="s">
        <v>4994</v>
      </c>
      <c r="D1198" t="s">
        <v>1898</v>
      </c>
      <c r="E1198" t="s">
        <v>1900</v>
      </c>
      <c r="F1198" t="s">
        <v>14</v>
      </c>
      <c r="G1198" t="s">
        <v>32</v>
      </c>
      <c r="H1198" t="s">
        <v>16</v>
      </c>
      <c r="I1198" t="s">
        <v>5620</v>
      </c>
      <c r="J1198" t="s">
        <v>270</v>
      </c>
      <c r="K1198" t="s">
        <v>271</v>
      </c>
      <c r="L1198" t="s">
        <v>83</v>
      </c>
      <c r="M1198" s="3">
        <v>19392</v>
      </c>
      <c r="N1198" t="s">
        <v>73</v>
      </c>
      <c r="O1198">
        <v>6830</v>
      </c>
    </row>
    <row r="1199" spans="1:15">
      <c r="A1199" s="1">
        <v>45822</v>
      </c>
      <c r="B1199" s="1">
        <v>46187</v>
      </c>
      <c r="C1199" t="s">
        <v>4994</v>
      </c>
      <c r="D1199" t="s">
        <v>1898</v>
      </c>
      <c r="E1199" t="s">
        <v>1901</v>
      </c>
      <c r="F1199" t="s">
        <v>14</v>
      </c>
      <c r="G1199" t="s">
        <v>15</v>
      </c>
      <c r="H1199" t="s">
        <v>16</v>
      </c>
      <c r="I1199" t="s">
        <v>5620</v>
      </c>
      <c r="J1199" t="s">
        <v>270</v>
      </c>
      <c r="K1199" t="s">
        <v>271</v>
      </c>
      <c r="L1199" t="s">
        <v>20</v>
      </c>
      <c r="M1199" s="3">
        <v>3563</v>
      </c>
      <c r="N1199" t="s">
        <v>73</v>
      </c>
      <c r="O1199">
        <v>6830</v>
      </c>
    </row>
    <row r="1200" spans="1:15">
      <c r="A1200" s="1">
        <v>45822</v>
      </c>
      <c r="B1200" s="1">
        <v>46187</v>
      </c>
      <c r="C1200" t="s">
        <v>4995</v>
      </c>
      <c r="D1200" t="s">
        <v>1902</v>
      </c>
      <c r="E1200" t="s">
        <v>1903</v>
      </c>
      <c r="F1200" t="s">
        <v>14</v>
      </c>
      <c r="G1200" t="s">
        <v>661</v>
      </c>
      <c r="H1200" t="s">
        <v>16</v>
      </c>
      <c r="I1200" t="s">
        <v>5620</v>
      </c>
      <c r="J1200" t="s">
        <v>375</v>
      </c>
      <c r="K1200" t="s">
        <v>376</v>
      </c>
      <c r="L1200" t="s">
        <v>23</v>
      </c>
      <c r="M1200" s="3">
        <v>40626</v>
      </c>
      <c r="N1200" t="s">
        <v>225</v>
      </c>
      <c r="O1200">
        <v>79762</v>
      </c>
    </row>
    <row r="1201" spans="1:15">
      <c r="A1201" s="1">
        <v>45822</v>
      </c>
      <c r="B1201" s="1">
        <v>46187</v>
      </c>
      <c r="C1201" t="s">
        <v>4995</v>
      </c>
      <c r="D1201" t="s">
        <v>1902</v>
      </c>
      <c r="E1201" t="s">
        <v>1904</v>
      </c>
      <c r="F1201" t="s">
        <v>14</v>
      </c>
      <c r="G1201" t="s">
        <v>15</v>
      </c>
      <c r="H1201" t="s">
        <v>16</v>
      </c>
      <c r="I1201" t="s">
        <v>5620</v>
      </c>
      <c r="J1201" t="s">
        <v>375</v>
      </c>
      <c r="K1201" t="s">
        <v>376</v>
      </c>
      <c r="L1201" t="s">
        <v>20</v>
      </c>
      <c r="M1201" s="3">
        <v>1553</v>
      </c>
      <c r="N1201" t="s">
        <v>225</v>
      </c>
      <c r="O1201">
        <v>79762</v>
      </c>
    </row>
    <row r="1202" spans="1:15">
      <c r="A1202" s="1">
        <v>45822</v>
      </c>
      <c r="B1202" s="1">
        <v>46187</v>
      </c>
      <c r="C1202" t="s">
        <v>4995</v>
      </c>
      <c r="D1202" t="s">
        <v>1902</v>
      </c>
      <c r="E1202" t="s">
        <v>1905</v>
      </c>
      <c r="F1202" t="s">
        <v>14</v>
      </c>
      <c r="G1202" t="s">
        <v>34</v>
      </c>
      <c r="H1202" t="s">
        <v>16</v>
      </c>
      <c r="I1202" t="s">
        <v>5620</v>
      </c>
      <c r="J1202" t="s">
        <v>375</v>
      </c>
      <c r="K1202" t="s">
        <v>376</v>
      </c>
      <c r="L1202" t="s">
        <v>83</v>
      </c>
      <c r="M1202" s="3">
        <v>8919</v>
      </c>
      <c r="N1202" t="s">
        <v>225</v>
      </c>
      <c r="O1202">
        <v>79762</v>
      </c>
    </row>
    <row r="1203" spans="1:15">
      <c r="A1203" s="1">
        <v>45822</v>
      </c>
      <c r="B1203" s="1">
        <v>46187</v>
      </c>
      <c r="C1203" t="s">
        <v>4995</v>
      </c>
      <c r="D1203" t="s">
        <v>1902</v>
      </c>
      <c r="E1203" t="s">
        <v>1906</v>
      </c>
      <c r="F1203" t="s">
        <v>14</v>
      </c>
      <c r="G1203" t="s">
        <v>32</v>
      </c>
      <c r="H1203" t="s">
        <v>16</v>
      </c>
      <c r="I1203" t="s">
        <v>5620</v>
      </c>
      <c r="J1203" t="s">
        <v>375</v>
      </c>
      <c r="K1203" t="s">
        <v>376</v>
      </c>
      <c r="L1203" t="s">
        <v>148</v>
      </c>
      <c r="M1203" s="3">
        <v>18261</v>
      </c>
      <c r="N1203" t="s">
        <v>225</v>
      </c>
      <c r="O1203">
        <v>79762</v>
      </c>
    </row>
    <row r="1204" spans="1:15">
      <c r="A1204" s="1">
        <v>45823</v>
      </c>
      <c r="B1204" s="1">
        <v>46188</v>
      </c>
      <c r="C1204" t="s">
        <v>4981</v>
      </c>
      <c r="D1204" t="s">
        <v>1854</v>
      </c>
      <c r="E1204" t="s">
        <v>1907</v>
      </c>
      <c r="F1204" t="s">
        <v>39</v>
      </c>
      <c r="G1204" t="s">
        <v>34</v>
      </c>
      <c r="H1204" t="s">
        <v>16</v>
      </c>
      <c r="I1204" t="s">
        <v>5620</v>
      </c>
      <c r="J1204" t="s">
        <v>885</v>
      </c>
      <c r="K1204" t="s">
        <v>886</v>
      </c>
      <c r="L1204" t="s">
        <v>83</v>
      </c>
      <c r="M1204" s="3">
        <v>6960</v>
      </c>
      <c r="N1204" t="s">
        <v>887</v>
      </c>
      <c r="O1204">
        <v>3054</v>
      </c>
    </row>
    <row r="1205" spans="1:15">
      <c r="A1205" s="1">
        <v>45823</v>
      </c>
      <c r="B1205" s="1">
        <v>46188</v>
      </c>
      <c r="C1205" t="s">
        <v>4981</v>
      </c>
      <c r="D1205" t="s">
        <v>1854</v>
      </c>
      <c r="E1205" t="s">
        <v>1908</v>
      </c>
      <c r="F1205" t="s">
        <v>39</v>
      </c>
      <c r="G1205" t="s">
        <v>15</v>
      </c>
      <c r="H1205" t="s">
        <v>16</v>
      </c>
      <c r="I1205" t="s">
        <v>5620</v>
      </c>
      <c r="J1205" t="s">
        <v>885</v>
      </c>
      <c r="K1205" t="s">
        <v>886</v>
      </c>
      <c r="L1205" t="s">
        <v>29</v>
      </c>
      <c r="M1205" s="3">
        <v>3610</v>
      </c>
      <c r="N1205" t="s">
        <v>887</v>
      </c>
      <c r="O1205">
        <v>3054</v>
      </c>
    </row>
    <row r="1206" spans="1:15">
      <c r="A1206" s="1">
        <v>45823</v>
      </c>
      <c r="B1206" s="1">
        <v>46188</v>
      </c>
      <c r="C1206" t="s">
        <v>4981</v>
      </c>
      <c r="D1206" t="s">
        <v>1854</v>
      </c>
      <c r="E1206" t="s">
        <v>1909</v>
      </c>
      <c r="F1206" t="s">
        <v>39</v>
      </c>
      <c r="G1206" t="s">
        <v>32</v>
      </c>
      <c r="H1206" t="s">
        <v>16</v>
      </c>
      <c r="I1206" t="s">
        <v>5620</v>
      </c>
      <c r="J1206" t="s">
        <v>885</v>
      </c>
      <c r="K1206" t="s">
        <v>886</v>
      </c>
      <c r="L1206" t="s">
        <v>20</v>
      </c>
      <c r="M1206" s="3">
        <v>9053</v>
      </c>
      <c r="N1206" t="s">
        <v>887</v>
      </c>
      <c r="O1206">
        <v>3054</v>
      </c>
    </row>
    <row r="1207" spans="1:15">
      <c r="A1207" s="1">
        <v>45823</v>
      </c>
      <c r="B1207" s="1">
        <v>46188</v>
      </c>
      <c r="C1207" t="s">
        <v>4996</v>
      </c>
      <c r="D1207" t="s">
        <v>1910</v>
      </c>
      <c r="E1207" t="s">
        <v>1911</v>
      </c>
      <c r="F1207" t="s">
        <v>39</v>
      </c>
      <c r="G1207" t="s">
        <v>32</v>
      </c>
      <c r="H1207" t="s">
        <v>16</v>
      </c>
      <c r="I1207" t="s">
        <v>5620</v>
      </c>
      <c r="J1207" t="s">
        <v>270</v>
      </c>
      <c r="K1207" t="s">
        <v>271</v>
      </c>
      <c r="L1207" t="s">
        <v>148</v>
      </c>
      <c r="M1207" s="3">
        <v>13131</v>
      </c>
      <c r="N1207" t="s">
        <v>125</v>
      </c>
      <c r="O1207">
        <v>91761</v>
      </c>
    </row>
    <row r="1208" spans="1:15">
      <c r="A1208" s="1">
        <v>45823</v>
      </c>
      <c r="B1208" s="1">
        <v>46188</v>
      </c>
      <c r="C1208" t="s">
        <v>4996</v>
      </c>
      <c r="D1208" t="s">
        <v>1910</v>
      </c>
      <c r="E1208" t="s">
        <v>1912</v>
      </c>
      <c r="F1208" t="s">
        <v>39</v>
      </c>
      <c r="G1208" t="s">
        <v>661</v>
      </c>
      <c r="H1208" t="s">
        <v>16</v>
      </c>
      <c r="I1208" t="s">
        <v>5620</v>
      </c>
      <c r="J1208" t="s">
        <v>270</v>
      </c>
      <c r="K1208" t="s">
        <v>271</v>
      </c>
      <c r="L1208" t="s">
        <v>23</v>
      </c>
      <c r="M1208" s="3">
        <v>14010</v>
      </c>
      <c r="N1208" t="s">
        <v>125</v>
      </c>
      <c r="O1208">
        <v>91761</v>
      </c>
    </row>
    <row r="1209" spans="1:15">
      <c r="A1209" s="1">
        <v>45823</v>
      </c>
      <c r="B1209" s="1">
        <v>46188</v>
      </c>
      <c r="C1209" t="s">
        <v>4996</v>
      </c>
      <c r="D1209" t="s">
        <v>1910</v>
      </c>
      <c r="E1209" t="s">
        <v>1913</v>
      </c>
      <c r="F1209" t="s">
        <v>39</v>
      </c>
      <c r="G1209" t="s">
        <v>15</v>
      </c>
      <c r="H1209" t="s">
        <v>16</v>
      </c>
      <c r="I1209" t="s">
        <v>5620</v>
      </c>
      <c r="J1209" t="s">
        <v>270</v>
      </c>
      <c r="K1209" t="s">
        <v>271</v>
      </c>
      <c r="L1209" t="s">
        <v>83</v>
      </c>
      <c r="M1209" s="3">
        <v>2441</v>
      </c>
      <c r="N1209" t="s">
        <v>125</v>
      </c>
      <c r="O1209">
        <v>91761</v>
      </c>
    </row>
    <row r="1210" spans="1:15">
      <c r="A1210" s="1">
        <v>45823</v>
      </c>
      <c r="B1210" s="1">
        <v>46188</v>
      </c>
      <c r="C1210" t="s">
        <v>4997</v>
      </c>
      <c r="D1210" t="s">
        <v>1914</v>
      </c>
      <c r="E1210" t="s">
        <v>1915</v>
      </c>
      <c r="F1210" t="s">
        <v>14</v>
      </c>
      <c r="G1210" t="s">
        <v>32</v>
      </c>
      <c r="H1210" t="s">
        <v>16</v>
      </c>
      <c r="I1210" t="s">
        <v>1179</v>
      </c>
      <c r="J1210" t="s">
        <v>1916</v>
      </c>
      <c r="K1210" t="s">
        <v>1917</v>
      </c>
      <c r="L1210" t="s">
        <v>20</v>
      </c>
      <c r="M1210" s="3">
        <v>4352</v>
      </c>
      <c r="N1210" t="s">
        <v>386</v>
      </c>
      <c r="O1210">
        <v>45215</v>
      </c>
    </row>
    <row r="1211" spans="1:15">
      <c r="A1211" s="1">
        <v>45823</v>
      </c>
      <c r="B1211" s="1">
        <v>46188</v>
      </c>
      <c r="C1211" t="s">
        <v>4997</v>
      </c>
      <c r="D1211" t="s">
        <v>1914</v>
      </c>
      <c r="E1211" t="s">
        <v>1918</v>
      </c>
      <c r="F1211" t="s">
        <v>14</v>
      </c>
      <c r="G1211" t="s">
        <v>661</v>
      </c>
      <c r="H1211" t="s">
        <v>16</v>
      </c>
      <c r="I1211" t="s">
        <v>1179</v>
      </c>
      <c r="J1211" t="s">
        <v>1916</v>
      </c>
      <c r="K1211" t="s">
        <v>1917</v>
      </c>
      <c r="L1211" t="s">
        <v>29</v>
      </c>
      <c r="M1211" s="3">
        <v>17354</v>
      </c>
      <c r="N1211" t="s">
        <v>386</v>
      </c>
      <c r="O1211">
        <v>45215</v>
      </c>
    </row>
    <row r="1212" spans="1:15">
      <c r="A1212" s="1">
        <v>45823</v>
      </c>
      <c r="B1212" s="1">
        <v>46188</v>
      </c>
      <c r="C1212" t="s">
        <v>4997</v>
      </c>
      <c r="D1212" t="s">
        <v>1914</v>
      </c>
      <c r="E1212" t="s">
        <v>1919</v>
      </c>
      <c r="F1212" t="s">
        <v>14</v>
      </c>
      <c r="G1212" t="s">
        <v>15</v>
      </c>
      <c r="H1212" t="s">
        <v>16</v>
      </c>
      <c r="I1212" t="s">
        <v>1179</v>
      </c>
      <c r="J1212" t="s">
        <v>1916</v>
      </c>
      <c r="K1212" t="s">
        <v>1917</v>
      </c>
      <c r="L1212" t="s">
        <v>83</v>
      </c>
      <c r="M1212" s="3">
        <v>4892</v>
      </c>
      <c r="N1212" t="s">
        <v>386</v>
      </c>
      <c r="O1212">
        <v>45215</v>
      </c>
    </row>
    <row r="1213" spans="1:15">
      <c r="A1213" s="1">
        <v>45823</v>
      </c>
      <c r="B1213" s="1">
        <v>46188</v>
      </c>
      <c r="C1213" t="s">
        <v>4998</v>
      </c>
      <c r="D1213" t="s">
        <v>1920</v>
      </c>
      <c r="E1213" t="s">
        <v>1921</v>
      </c>
      <c r="F1213" t="s">
        <v>14</v>
      </c>
      <c r="G1213" t="s">
        <v>54</v>
      </c>
      <c r="H1213" t="s">
        <v>55</v>
      </c>
      <c r="I1213" t="s">
        <v>5620</v>
      </c>
      <c r="J1213" t="s">
        <v>78</v>
      </c>
      <c r="K1213" t="s">
        <v>79</v>
      </c>
      <c r="L1213" t="s">
        <v>29</v>
      </c>
      <c r="M1213" s="3">
        <v>11084</v>
      </c>
      <c r="N1213" t="s">
        <v>1325</v>
      </c>
      <c r="O1213">
        <v>5495</v>
      </c>
    </row>
    <row r="1214" spans="1:15">
      <c r="A1214" s="1">
        <v>45823</v>
      </c>
      <c r="B1214" s="1">
        <v>46188</v>
      </c>
      <c r="C1214" t="s">
        <v>4999</v>
      </c>
      <c r="D1214" t="s">
        <v>1922</v>
      </c>
      <c r="E1214" t="s">
        <v>1923</v>
      </c>
      <c r="F1214" t="s">
        <v>14</v>
      </c>
      <c r="G1214" t="s">
        <v>54</v>
      </c>
      <c r="H1214" t="s">
        <v>55</v>
      </c>
      <c r="I1214" t="s">
        <v>64</v>
      </c>
      <c r="J1214" t="s">
        <v>103</v>
      </c>
      <c r="K1214" t="s">
        <v>104</v>
      </c>
      <c r="L1214" t="s">
        <v>29</v>
      </c>
      <c r="M1214" s="3">
        <v>10652</v>
      </c>
      <c r="N1214" t="s">
        <v>245</v>
      </c>
      <c r="O1214">
        <v>20794</v>
      </c>
    </row>
    <row r="1215" spans="1:15">
      <c r="A1215" s="1">
        <v>45823</v>
      </c>
      <c r="B1215" s="1">
        <v>46188</v>
      </c>
      <c r="C1215" t="s">
        <v>5000</v>
      </c>
      <c r="D1215" t="s">
        <v>1924</v>
      </c>
      <c r="E1215" t="s">
        <v>1925</v>
      </c>
      <c r="F1215" t="s">
        <v>14</v>
      </c>
      <c r="G1215" t="s">
        <v>32</v>
      </c>
      <c r="H1215" t="s">
        <v>16</v>
      </c>
      <c r="I1215" t="s">
        <v>1179</v>
      </c>
      <c r="J1215" t="s">
        <v>1926</v>
      </c>
      <c r="K1215" t="s">
        <v>1927</v>
      </c>
      <c r="L1215" t="s">
        <v>20</v>
      </c>
      <c r="M1215" s="3">
        <v>9513</v>
      </c>
      <c r="N1215" t="s">
        <v>73</v>
      </c>
      <c r="O1215">
        <v>6824</v>
      </c>
    </row>
    <row r="1216" spans="1:15">
      <c r="A1216" s="1">
        <v>45823</v>
      </c>
      <c r="B1216" s="1">
        <v>46188</v>
      </c>
      <c r="C1216" t="s">
        <v>5000</v>
      </c>
      <c r="D1216" t="s">
        <v>1924</v>
      </c>
      <c r="E1216" t="s">
        <v>1928</v>
      </c>
      <c r="F1216" t="s">
        <v>14</v>
      </c>
      <c r="G1216" t="s">
        <v>661</v>
      </c>
      <c r="H1216" t="s">
        <v>16</v>
      </c>
      <c r="I1216" t="s">
        <v>1179</v>
      </c>
      <c r="J1216" t="s">
        <v>1926</v>
      </c>
      <c r="K1216" t="s">
        <v>1927</v>
      </c>
      <c r="L1216" t="s">
        <v>89</v>
      </c>
      <c r="M1216" s="3">
        <v>38403</v>
      </c>
      <c r="N1216" t="s">
        <v>73</v>
      </c>
      <c r="O1216">
        <v>6824</v>
      </c>
    </row>
    <row r="1217" spans="1:15">
      <c r="A1217" s="1">
        <v>45823</v>
      </c>
      <c r="B1217" s="1">
        <v>46188</v>
      </c>
      <c r="C1217" t="s">
        <v>5000</v>
      </c>
      <c r="D1217" t="s">
        <v>1924</v>
      </c>
      <c r="E1217" t="s">
        <v>1929</v>
      </c>
      <c r="F1217" t="s">
        <v>14</v>
      </c>
      <c r="G1217" t="s">
        <v>15</v>
      </c>
      <c r="H1217" t="s">
        <v>16</v>
      </c>
      <c r="I1217" t="s">
        <v>1179</v>
      </c>
      <c r="J1217" t="s">
        <v>1926</v>
      </c>
      <c r="K1217" t="s">
        <v>1927</v>
      </c>
      <c r="L1217" t="s">
        <v>20</v>
      </c>
      <c r="M1217" s="3">
        <v>5582</v>
      </c>
      <c r="N1217" t="s">
        <v>73</v>
      </c>
      <c r="O1217">
        <v>6824</v>
      </c>
    </row>
    <row r="1218" spans="1:15">
      <c r="A1218" s="1">
        <v>45824</v>
      </c>
      <c r="B1218" s="1">
        <v>46189</v>
      </c>
      <c r="C1218" t="s">
        <v>4979</v>
      </c>
      <c r="D1218" t="s">
        <v>1846</v>
      </c>
      <c r="E1218" t="s">
        <v>1930</v>
      </c>
      <c r="F1218" t="s">
        <v>14</v>
      </c>
      <c r="G1218" t="s">
        <v>15</v>
      </c>
      <c r="H1218" t="s">
        <v>16</v>
      </c>
      <c r="I1218" t="s">
        <v>5657</v>
      </c>
      <c r="J1218" t="s">
        <v>570</v>
      </c>
      <c r="K1218" t="s">
        <v>571</v>
      </c>
      <c r="L1218" t="s">
        <v>29</v>
      </c>
      <c r="M1218" s="3">
        <v>2461</v>
      </c>
      <c r="N1218" t="s">
        <v>345</v>
      </c>
      <c r="O1218">
        <v>65802</v>
      </c>
    </row>
    <row r="1219" spans="1:15">
      <c r="A1219" s="1">
        <v>45824</v>
      </c>
      <c r="B1219" s="1">
        <v>46189</v>
      </c>
      <c r="C1219" t="s">
        <v>4979</v>
      </c>
      <c r="D1219" t="s">
        <v>1846</v>
      </c>
      <c r="E1219" t="s">
        <v>1931</v>
      </c>
      <c r="F1219" t="s">
        <v>14</v>
      </c>
      <c r="G1219" t="s">
        <v>32</v>
      </c>
      <c r="H1219" t="s">
        <v>16</v>
      </c>
      <c r="I1219" t="s">
        <v>5657</v>
      </c>
      <c r="J1219" t="s">
        <v>570</v>
      </c>
      <c r="K1219" t="s">
        <v>571</v>
      </c>
      <c r="L1219" t="s">
        <v>20</v>
      </c>
      <c r="M1219" s="3">
        <v>14026</v>
      </c>
      <c r="N1219" t="s">
        <v>345</v>
      </c>
      <c r="O1219">
        <v>65802</v>
      </c>
    </row>
    <row r="1220" spans="1:15">
      <c r="A1220" s="1">
        <v>45824</v>
      </c>
      <c r="B1220" s="1">
        <v>46189</v>
      </c>
      <c r="C1220" t="s">
        <v>4979</v>
      </c>
      <c r="D1220" t="s">
        <v>1846</v>
      </c>
      <c r="E1220" t="s">
        <v>1932</v>
      </c>
      <c r="F1220" t="s">
        <v>14</v>
      </c>
      <c r="G1220" t="s">
        <v>661</v>
      </c>
      <c r="H1220" t="s">
        <v>16</v>
      </c>
      <c r="I1220" t="s">
        <v>5657</v>
      </c>
      <c r="J1220" t="s">
        <v>570</v>
      </c>
      <c r="K1220" t="s">
        <v>571</v>
      </c>
      <c r="L1220" t="s">
        <v>23</v>
      </c>
      <c r="M1220" s="3">
        <v>35493</v>
      </c>
      <c r="N1220" t="s">
        <v>345</v>
      </c>
      <c r="O1220">
        <v>65802</v>
      </c>
    </row>
    <row r="1221" spans="1:15">
      <c r="A1221" s="1">
        <v>45825</v>
      </c>
      <c r="B1221" s="1">
        <v>46190</v>
      </c>
      <c r="C1221" t="s">
        <v>5001</v>
      </c>
      <c r="D1221" t="s">
        <v>1933</v>
      </c>
      <c r="E1221" t="s">
        <v>1934</v>
      </c>
      <c r="F1221" t="s">
        <v>14</v>
      </c>
      <c r="G1221" t="s">
        <v>15</v>
      </c>
      <c r="H1221" t="s">
        <v>16</v>
      </c>
      <c r="I1221" t="s">
        <v>1179</v>
      </c>
      <c r="J1221" t="s">
        <v>1935</v>
      </c>
      <c r="K1221" t="s">
        <v>1936</v>
      </c>
      <c r="L1221" t="s">
        <v>29</v>
      </c>
      <c r="M1221" s="3">
        <v>4459</v>
      </c>
      <c r="N1221" t="s">
        <v>1234</v>
      </c>
      <c r="O1221">
        <v>89431</v>
      </c>
    </row>
    <row r="1222" spans="1:15">
      <c r="A1222" s="1">
        <v>45825</v>
      </c>
      <c r="B1222" s="1">
        <v>46190</v>
      </c>
      <c r="C1222" t="s">
        <v>5001</v>
      </c>
      <c r="D1222" t="s">
        <v>1933</v>
      </c>
      <c r="E1222" t="s">
        <v>1937</v>
      </c>
      <c r="F1222" t="s">
        <v>14</v>
      </c>
      <c r="G1222" t="s">
        <v>32</v>
      </c>
      <c r="H1222" t="s">
        <v>16</v>
      </c>
      <c r="I1222" t="s">
        <v>1179</v>
      </c>
      <c r="J1222" t="s">
        <v>1935</v>
      </c>
      <c r="K1222" t="s">
        <v>1936</v>
      </c>
      <c r="L1222" t="s">
        <v>83</v>
      </c>
      <c r="M1222" s="3">
        <v>11816</v>
      </c>
      <c r="N1222" t="s">
        <v>1234</v>
      </c>
      <c r="O1222">
        <v>89431</v>
      </c>
    </row>
    <row r="1223" spans="1:15">
      <c r="A1223" s="1">
        <v>45825</v>
      </c>
      <c r="B1223" s="1">
        <v>46190</v>
      </c>
      <c r="C1223" t="s">
        <v>5001</v>
      </c>
      <c r="D1223" t="s">
        <v>1933</v>
      </c>
      <c r="E1223" t="s">
        <v>1938</v>
      </c>
      <c r="F1223" t="s">
        <v>14</v>
      </c>
      <c r="G1223" t="s">
        <v>661</v>
      </c>
      <c r="H1223" t="s">
        <v>16</v>
      </c>
      <c r="I1223" t="s">
        <v>1179</v>
      </c>
      <c r="J1223" t="s">
        <v>1935</v>
      </c>
      <c r="K1223" t="s">
        <v>1936</v>
      </c>
      <c r="L1223" t="s">
        <v>23</v>
      </c>
      <c r="M1223" s="3">
        <v>44849</v>
      </c>
      <c r="N1223" t="s">
        <v>1234</v>
      </c>
      <c r="O1223">
        <v>89431</v>
      </c>
    </row>
    <row r="1224" spans="1:15">
      <c r="A1224" s="1">
        <v>45825</v>
      </c>
      <c r="B1224" s="1">
        <v>46190</v>
      </c>
      <c r="C1224" t="s">
        <v>5002</v>
      </c>
      <c r="D1224" t="s">
        <v>1939</v>
      </c>
      <c r="E1224" t="s">
        <v>1940</v>
      </c>
      <c r="F1224" t="s">
        <v>14</v>
      </c>
      <c r="G1224" t="s">
        <v>54</v>
      </c>
      <c r="H1224" t="s">
        <v>55</v>
      </c>
      <c r="I1224" t="s">
        <v>48</v>
      </c>
      <c r="J1224" t="s">
        <v>18</v>
      </c>
      <c r="K1224" t="s">
        <v>19</v>
      </c>
      <c r="L1224" t="s">
        <v>29</v>
      </c>
      <c r="M1224" s="3">
        <v>15551</v>
      </c>
      <c r="N1224" t="s">
        <v>51</v>
      </c>
      <c r="O1224">
        <v>7621</v>
      </c>
    </row>
    <row r="1225" spans="1:15">
      <c r="A1225" s="1">
        <v>45825</v>
      </c>
      <c r="B1225" s="1">
        <v>46190</v>
      </c>
      <c r="C1225" t="s">
        <v>5003</v>
      </c>
      <c r="D1225" t="s">
        <v>1941</v>
      </c>
      <c r="E1225" t="s">
        <v>1942</v>
      </c>
      <c r="F1225" t="s">
        <v>14</v>
      </c>
      <c r="G1225" t="s">
        <v>32</v>
      </c>
      <c r="H1225" t="s">
        <v>16</v>
      </c>
      <c r="I1225" t="s">
        <v>5657</v>
      </c>
      <c r="J1225" t="s">
        <v>570</v>
      </c>
      <c r="K1225" t="s">
        <v>571</v>
      </c>
      <c r="L1225" t="s">
        <v>20</v>
      </c>
      <c r="M1225" s="3">
        <v>8399</v>
      </c>
      <c r="N1225" t="s">
        <v>125</v>
      </c>
      <c r="O1225">
        <v>90036</v>
      </c>
    </row>
    <row r="1226" spans="1:15">
      <c r="A1226" s="1">
        <v>45825</v>
      </c>
      <c r="B1226" s="1">
        <v>46190</v>
      </c>
      <c r="C1226" t="s">
        <v>5003</v>
      </c>
      <c r="D1226" t="s">
        <v>1941</v>
      </c>
      <c r="E1226" t="s">
        <v>1943</v>
      </c>
      <c r="F1226" t="s">
        <v>14</v>
      </c>
      <c r="G1226" t="s">
        <v>661</v>
      </c>
      <c r="H1226" t="s">
        <v>16</v>
      </c>
      <c r="I1226" t="s">
        <v>5657</v>
      </c>
      <c r="J1226" t="s">
        <v>570</v>
      </c>
      <c r="K1226" t="s">
        <v>571</v>
      </c>
      <c r="L1226" t="s">
        <v>89</v>
      </c>
      <c r="M1226" s="3">
        <v>32480</v>
      </c>
      <c r="N1226" t="s">
        <v>125</v>
      </c>
      <c r="O1226">
        <v>90036</v>
      </c>
    </row>
    <row r="1227" spans="1:15">
      <c r="A1227" s="1">
        <v>45825</v>
      </c>
      <c r="B1227" s="1">
        <v>46190</v>
      </c>
      <c r="C1227" t="s">
        <v>5003</v>
      </c>
      <c r="D1227" t="s">
        <v>1941</v>
      </c>
      <c r="E1227" t="s">
        <v>1944</v>
      </c>
      <c r="F1227" t="s">
        <v>14</v>
      </c>
      <c r="G1227" t="s">
        <v>15</v>
      </c>
      <c r="H1227" t="s">
        <v>16</v>
      </c>
      <c r="I1227" t="s">
        <v>5657</v>
      </c>
      <c r="J1227" t="s">
        <v>570</v>
      </c>
      <c r="K1227" t="s">
        <v>571</v>
      </c>
      <c r="L1227" t="s">
        <v>20</v>
      </c>
      <c r="M1227" s="3">
        <v>1934</v>
      </c>
      <c r="N1227" t="s">
        <v>125</v>
      </c>
      <c r="O1227">
        <v>90036</v>
      </c>
    </row>
    <row r="1228" spans="1:15">
      <c r="A1228" s="1">
        <v>45826</v>
      </c>
      <c r="B1228" s="1">
        <v>46191</v>
      </c>
      <c r="C1228" t="s">
        <v>5004</v>
      </c>
      <c r="D1228" t="s">
        <v>1945</v>
      </c>
      <c r="E1228" t="s">
        <v>1946</v>
      </c>
      <c r="F1228" t="s">
        <v>14</v>
      </c>
      <c r="G1228" t="s">
        <v>54</v>
      </c>
      <c r="H1228" t="s">
        <v>55</v>
      </c>
      <c r="I1228" t="s">
        <v>5620</v>
      </c>
      <c r="J1228" t="s">
        <v>165</v>
      </c>
      <c r="K1228" t="s">
        <v>166</v>
      </c>
      <c r="L1228" t="s">
        <v>23</v>
      </c>
      <c r="M1228" s="3">
        <v>11256</v>
      </c>
      <c r="N1228" t="s">
        <v>167</v>
      </c>
      <c r="O1228">
        <v>30336</v>
      </c>
    </row>
    <row r="1229" spans="1:15">
      <c r="A1229" s="1">
        <v>45827</v>
      </c>
      <c r="B1229" s="1">
        <v>46192</v>
      </c>
      <c r="C1229" t="s">
        <v>5005</v>
      </c>
      <c r="D1229" t="s">
        <v>1947</v>
      </c>
      <c r="E1229" t="s">
        <v>1948</v>
      </c>
      <c r="F1229" t="s">
        <v>14</v>
      </c>
      <c r="G1229" t="s">
        <v>32</v>
      </c>
      <c r="H1229" t="s">
        <v>16</v>
      </c>
      <c r="I1229" t="s">
        <v>26</v>
      </c>
      <c r="J1229" t="s">
        <v>71</v>
      </c>
      <c r="K1229" t="s">
        <v>72</v>
      </c>
      <c r="L1229" t="s">
        <v>20</v>
      </c>
      <c r="M1229" s="3">
        <v>27570</v>
      </c>
      <c r="N1229" t="s">
        <v>73</v>
      </c>
      <c r="O1229">
        <v>6095</v>
      </c>
    </row>
    <row r="1230" spans="1:15">
      <c r="A1230" s="1">
        <v>45827</v>
      </c>
      <c r="B1230" s="1">
        <v>46192</v>
      </c>
      <c r="C1230" t="s">
        <v>5005</v>
      </c>
      <c r="D1230" t="s">
        <v>1947</v>
      </c>
      <c r="E1230" t="s">
        <v>1949</v>
      </c>
      <c r="F1230" t="s">
        <v>14</v>
      </c>
      <c r="G1230" t="s">
        <v>15</v>
      </c>
      <c r="H1230" t="s">
        <v>16</v>
      </c>
      <c r="I1230" t="s">
        <v>26</v>
      </c>
      <c r="J1230" t="s">
        <v>71</v>
      </c>
      <c r="K1230" t="s">
        <v>72</v>
      </c>
      <c r="L1230" t="s">
        <v>29</v>
      </c>
      <c r="M1230" s="3">
        <v>3655</v>
      </c>
      <c r="N1230" t="s">
        <v>73</v>
      </c>
      <c r="O1230">
        <v>6095</v>
      </c>
    </row>
    <row r="1231" spans="1:15">
      <c r="A1231" s="1">
        <v>45827</v>
      </c>
      <c r="B1231" s="1">
        <v>46192</v>
      </c>
      <c r="C1231" t="s">
        <v>5005</v>
      </c>
      <c r="D1231" t="s">
        <v>1947</v>
      </c>
      <c r="E1231" t="s">
        <v>1950</v>
      </c>
      <c r="F1231" t="s">
        <v>14</v>
      </c>
      <c r="G1231" t="s">
        <v>661</v>
      </c>
      <c r="H1231" t="s">
        <v>16</v>
      </c>
      <c r="I1231" t="s">
        <v>26</v>
      </c>
      <c r="J1231" t="s">
        <v>71</v>
      </c>
      <c r="K1231" t="s">
        <v>72</v>
      </c>
      <c r="L1231" t="s">
        <v>23</v>
      </c>
      <c r="M1231" s="3">
        <v>36858</v>
      </c>
      <c r="N1231" t="s">
        <v>73</v>
      </c>
      <c r="O1231">
        <v>6095</v>
      </c>
    </row>
    <row r="1232" spans="1:15">
      <c r="A1232" s="1">
        <v>45827</v>
      </c>
      <c r="B1232" s="1">
        <v>46192</v>
      </c>
      <c r="C1232" t="s">
        <v>5006</v>
      </c>
      <c r="D1232" t="s">
        <v>1951</v>
      </c>
      <c r="E1232" t="s">
        <v>1952</v>
      </c>
      <c r="F1232" t="s">
        <v>14</v>
      </c>
      <c r="G1232" t="s">
        <v>54</v>
      </c>
      <c r="H1232" t="s">
        <v>55</v>
      </c>
      <c r="I1232" t="s">
        <v>64</v>
      </c>
      <c r="J1232" t="s">
        <v>103</v>
      </c>
      <c r="K1232" t="s">
        <v>104</v>
      </c>
      <c r="L1232" t="s">
        <v>29</v>
      </c>
      <c r="M1232" s="3">
        <v>20155</v>
      </c>
      <c r="N1232" t="s">
        <v>310</v>
      </c>
      <c r="O1232">
        <v>22304</v>
      </c>
    </row>
    <row r="1233" spans="1:15">
      <c r="A1233" s="1">
        <v>45827</v>
      </c>
      <c r="B1233" s="1">
        <v>46192</v>
      </c>
      <c r="C1233" t="s">
        <v>5007</v>
      </c>
      <c r="D1233" t="s">
        <v>1953</v>
      </c>
      <c r="E1233" t="s">
        <v>1954</v>
      </c>
      <c r="F1233" t="s">
        <v>39</v>
      </c>
      <c r="G1233" t="s">
        <v>661</v>
      </c>
      <c r="H1233" t="s">
        <v>16</v>
      </c>
      <c r="I1233" t="s">
        <v>64</v>
      </c>
      <c r="J1233" t="s">
        <v>580</v>
      </c>
      <c r="K1233" t="s">
        <v>581</v>
      </c>
      <c r="L1233" t="s">
        <v>23</v>
      </c>
      <c r="M1233" s="3">
        <v>6599</v>
      </c>
      <c r="N1233" t="s">
        <v>582</v>
      </c>
      <c r="O1233">
        <v>84115</v>
      </c>
    </row>
    <row r="1234" spans="1:15">
      <c r="A1234" s="1">
        <v>45827</v>
      </c>
      <c r="B1234" s="1">
        <v>46192</v>
      </c>
      <c r="C1234" t="s">
        <v>5007</v>
      </c>
      <c r="D1234" t="s">
        <v>1953</v>
      </c>
      <c r="E1234" t="s">
        <v>1955</v>
      </c>
      <c r="F1234" t="s">
        <v>39</v>
      </c>
      <c r="G1234" t="s">
        <v>34</v>
      </c>
      <c r="H1234" t="s">
        <v>16</v>
      </c>
      <c r="I1234" t="s">
        <v>64</v>
      </c>
      <c r="J1234" t="s">
        <v>580</v>
      </c>
      <c r="K1234" t="s">
        <v>581</v>
      </c>
      <c r="L1234" t="s">
        <v>83</v>
      </c>
      <c r="M1234" s="3">
        <v>5218</v>
      </c>
      <c r="N1234" t="s">
        <v>582</v>
      </c>
      <c r="O1234">
        <v>84115</v>
      </c>
    </row>
    <row r="1235" spans="1:15">
      <c r="A1235" s="1">
        <v>45827</v>
      </c>
      <c r="B1235" s="1">
        <v>46192</v>
      </c>
      <c r="C1235" t="s">
        <v>5007</v>
      </c>
      <c r="D1235" t="s">
        <v>1953</v>
      </c>
      <c r="E1235" t="s">
        <v>1956</v>
      </c>
      <c r="F1235" t="s">
        <v>39</v>
      </c>
      <c r="G1235" t="s">
        <v>32</v>
      </c>
      <c r="H1235" t="s">
        <v>16</v>
      </c>
      <c r="I1235" t="s">
        <v>64</v>
      </c>
      <c r="J1235" t="s">
        <v>580</v>
      </c>
      <c r="K1235" t="s">
        <v>581</v>
      </c>
      <c r="L1235" t="s">
        <v>20</v>
      </c>
      <c r="M1235" s="3">
        <v>21445</v>
      </c>
      <c r="N1235" t="s">
        <v>582</v>
      </c>
      <c r="O1235">
        <v>84115</v>
      </c>
    </row>
    <row r="1236" spans="1:15">
      <c r="A1236" s="1">
        <v>45827</v>
      </c>
      <c r="B1236" s="1">
        <v>46192</v>
      </c>
      <c r="C1236" t="s">
        <v>5007</v>
      </c>
      <c r="D1236" t="s">
        <v>1953</v>
      </c>
      <c r="E1236" t="s">
        <v>1957</v>
      </c>
      <c r="F1236" t="s">
        <v>39</v>
      </c>
      <c r="G1236" t="s">
        <v>15</v>
      </c>
      <c r="H1236" t="s">
        <v>16</v>
      </c>
      <c r="I1236" t="s">
        <v>64</v>
      </c>
      <c r="J1236" t="s">
        <v>580</v>
      </c>
      <c r="K1236" t="s">
        <v>581</v>
      </c>
      <c r="L1236" t="s">
        <v>83</v>
      </c>
      <c r="M1236" s="3">
        <v>6801</v>
      </c>
      <c r="N1236" t="s">
        <v>582</v>
      </c>
      <c r="O1236">
        <v>84115</v>
      </c>
    </row>
    <row r="1237" spans="1:15">
      <c r="A1237" s="1">
        <v>45827</v>
      </c>
      <c r="B1237" s="1">
        <v>46192</v>
      </c>
      <c r="C1237" t="s">
        <v>5008</v>
      </c>
      <c r="D1237" t="s">
        <v>1958</v>
      </c>
      <c r="E1237" t="s">
        <v>1959</v>
      </c>
      <c r="F1237" t="s">
        <v>14</v>
      </c>
      <c r="G1237" t="s">
        <v>34</v>
      </c>
      <c r="H1237" t="s">
        <v>16</v>
      </c>
      <c r="I1237" t="s">
        <v>5660</v>
      </c>
      <c r="J1237" t="s">
        <v>123</v>
      </c>
      <c r="K1237" t="s">
        <v>124</v>
      </c>
      <c r="L1237" t="s">
        <v>83</v>
      </c>
      <c r="M1237" s="3">
        <v>18862</v>
      </c>
      <c r="N1237" t="s">
        <v>125</v>
      </c>
      <c r="O1237">
        <v>95659</v>
      </c>
    </row>
    <row r="1238" spans="1:15">
      <c r="A1238" s="1">
        <v>45827</v>
      </c>
      <c r="B1238" s="1">
        <v>46192</v>
      </c>
      <c r="C1238" t="s">
        <v>5008</v>
      </c>
      <c r="D1238" t="s">
        <v>1958</v>
      </c>
      <c r="E1238" t="s">
        <v>1960</v>
      </c>
      <c r="F1238" t="s">
        <v>14</v>
      </c>
      <c r="G1238" t="s">
        <v>661</v>
      </c>
      <c r="H1238" t="s">
        <v>16</v>
      </c>
      <c r="I1238" t="s">
        <v>5660</v>
      </c>
      <c r="J1238" t="s">
        <v>123</v>
      </c>
      <c r="K1238" t="s">
        <v>124</v>
      </c>
      <c r="L1238" t="s">
        <v>23</v>
      </c>
      <c r="M1238" s="3">
        <v>40010</v>
      </c>
      <c r="N1238" t="s">
        <v>125</v>
      </c>
      <c r="O1238">
        <v>95659</v>
      </c>
    </row>
    <row r="1239" spans="1:15">
      <c r="A1239" s="1">
        <v>45827</v>
      </c>
      <c r="B1239" s="1">
        <v>46192</v>
      </c>
      <c r="C1239" t="s">
        <v>5008</v>
      </c>
      <c r="D1239" t="s">
        <v>1958</v>
      </c>
      <c r="E1239" t="s">
        <v>1961</v>
      </c>
      <c r="F1239" t="s">
        <v>14</v>
      </c>
      <c r="G1239" t="s">
        <v>15</v>
      </c>
      <c r="H1239" t="s">
        <v>16</v>
      </c>
      <c r="I1239" t="s">
        <v>5660</v>
      </c>
      <c r="J1239" t="s">
        <v>123</v>
      </c>
      <c r="K1239" t="s">
        <v>124</v>
      </c>
      <c r="L1239" t="s">
        <v>83</v>
      </c>
      <c r="M1239" s="3">
        <v>2485</v>
      </c>
      <c r="N1239" t="s">
        <v>125</v>
      </c>
      <c r="O1239">
        <v>95659</v>
      </c>
    </row>
    <row r="1240" spans="1:15">
      <c r="A1240" s="1">
        <v>45827</v>
      </c>
      <c r="B1240" s="1">
        <v>46192</v>
      </c>
      <c r="C1240" t="s">
        <v>5008</v>
      </c>
      <c r="D1240" t="s">
        <v>1958</v>
      </c>
      <c r="E1240" t="s">
        <v>1962</v>
      </c>
      <c r="F1240" t="s">
        <v>14</v>
      </c>
      <c r="G1240" t="s">
        <v>32</v>
      </c>
      <c r="H1240" t="s">
        <v>16</v>
      </c>
      <c r="I1240" t="s">
        <v>5660</v>
      </c>
      <c r="J1240" t="s">
        <v>123</v>
      </c>
      <c r="K1240" t="s">
        <v>124</v>
      </c>
      <c r="L1240" t="s">
        <v>20</v>
      </c>
      <c r="M1240" s="3">
        <v>10801</v>
      </c>
      <c r="N1240" t="s">
        <v>125</v>
      </c>
      <c r="O1240">
        <v>95659</v>
      </c>
    </row>
    <row r="1241" spans="1:15">
      <c r="A1241" s="1">
        <v>45828</v>
      </c>
      <c r="B1241" s="1">
        <v>46193</v>
      </c>
      <c r="C1241" t="s">
        <v>5009</v>
      </c>
      <c r="D1241" t="s">
        <v>1963</v>
      </c>
      <c r="E1241" t="s">
        <v>1964</v>
      </c>
      <c r="F1241" t="s">
        <v>14</v>
      </c>
      <c r="G1241" t="s">
        <v>15</v>
      </c>
      <c r="H1241" t="s">
        <v>16</v>
      </c>
      <c r="I1241" t="s">
        <v>140</v>
      </c>
      <c r="J1241" t="s">
        <v>103</v>
      </c>
      <c r="K1241" t="s">
        <v>104</v>
      </c>
      <c r="L1241" t="s">
        <v>20</v>
      </c>
      <c r="M1241" s="3">
        <v>2016</v>
      </c>
      <c r="N1241" t="s">
        <v>310</v>
      </c>
      <c r="O1241">
        <v>20151</v>
      </c>
    </row>
    <row r="1242" spans="1:15">
      <c r="A1242" s="1">
        <v>45828</v>
      </c>
      <c r="B1242" s="1">
        <v>46193</v>
      </c>
      <c r="C1242" t="s">
        <v>5009</v>
      </c>
      <c r="D1242" t="s">
        <v>1963</v>
      </c>
      <c r="E1242" t="s">
        <v>1965</v>
      </c>
      <c r="F1242" t="s">
        <v>14</v>
      </c>
      <c r="G1242" t="s">
        <v>661</v>
      </c>
      <c r="H1242" t="s">
        <v>16</v>
      </c>
      <c r="I1242" t="s">
        <v>140</v>
      </c>
      <c r="J1242" t="s">
        <v>103</v>
      </c>
      <c r="K1242" t="s">
        <v>104</v>
      </c>
      <c r="L1242" t="s">
        <v>23</v>
      </c>
      <c r="M1242" s="3">
        <v>131031</v>
      </c>
      <c r="N1242" t="s">
        <v>310</v>
      </c>
      <c r="O1242">
        <v>20151</v>
      </c>
    </row>
    <row r="1243" spans="1:15">
      <c r="A1243" s="1">
        <v>45828</v>
      </c>
      <c r="B1243" s="1">
        <v>46193</v>
      </c>
      <c r="C1243" t="s">
        <v>5009</v>
      </c>
      <c r="D1243" t="s">
        <v>1963</v>
      </c>
      <c r="E1243" t="s">
        <v>1966</v>
      </c>
      <c r="F1243" t="s">
        <v>39</v>
      </c>
      <c r="G1243" t="s">
        <v>32</v>
      </c>
      <c r="H1243" t="s">
        <v>16</v>
      </c>
      <c r="I1243" t="s">
        <v>140</v>
      </c>
      <c r="J1243" t="s">
        <v>103</v>
      </c>
      <c r="K1243" t="s">
        <v>104</v>
      </c>
      <c r="L1243" t="s">
        <v>20</v>
      </c>
      <c r="M1243" s="3">
        <v>19962</v>
      </c>
      <c r="N1243" t="s">
        <v>310</v>
      </c>
      <c r="O1243">
        <v>20151</v>
      </c>
    </row>
    <row r="1244" spans="1:15">
      <c r="A1244" s="1">
        <v>45828</v>
      </c>
      <c r="B1244" s="1">
        <v>46193</v>
      </c>
      <c r="C1244" t="s">
        <v>5010</v>
      </c>
      <c r="D1244" t="s">
        <v>1967</v>
      </c>
      <c r="E1244" t="s">
        <v>1968</v>
      </c>
      <c r="F1244" t="s">
        <v>14</v>
      </c>
      <c r="G1244" t="s">
        <v>32</v>
      </c>
      <c r="H1244" t="s">
        <v>16</v>
      </c>
      <c r="I1244" t="s">
        <v>77</v>
      </c>
      <c r="J1244" t="s">
        <v>492</v>
      </c>
      <c r="K1244" t="s">
        <v>493</v>
      </c>
      <c r="L1244" t="s">
        <v>20</v>
      </c>
      <c r="M1244" s="3">
        <v>33436</v>
      </c>
      <c r="N1244" t="s">
        <v>125</v>
      </c>
      <c r="O1244">
        <v>91311</v>
      </c>
    </row>
    <row r="1245" spans="1:15">
      <c r="A1245" s="1">
        <v>45828</v>
      </c>
      <c r="B1245" s="1">
        <v>46193</v>
      </c>
      <c r="C1245" t="s">
        <v>5010</v>
      </c>
      <c r="D1245" t="s">
        <v>1967</v>
      </c>
      <c r="E1245" t="s">
        <v>1969</v>
      </c>
      <c r="F1245" t="s">
        <v>14</v>
      </c>
      <c r="G1245" t="s">
        <v>15</v>
      </c>
      <c r="H1245" t="s">
        <v>16</v>
      </c>
      <c r="I1245" t="s">
        <v>77</v>
      </c>
      <c r="J1245" t="s">
        <v>492</v>
      </c>
      <c r="K1245" t="s">
        <v>493</v>
      </c>
      <c r="L1245" t="s">
        <v>20</v>
      </c>
      <c r="M1245" s="3">
        <v>4046</v>
      </c>
      <c r="N1245" t="s">
        <v>125</v>
      </c>
      <c r="O1245">
        <v>91311</v>
      </c>
    </row>
    <row r="1246" spans="1:15">
      <c r="A1246" s="1">
        <v>45828</v>
      </c>
      <c r="B1246" s="1">
        <v>46193</v>
      </c>
      <c r="C1246" t="s">
        <v>5010</v>
      </c>
      <c r="D1246" t="s">
        <v>1967</v>
      </c>
      <c r="E1246" t="s">
        <v>1970</v>
      </c>
      <c r="F1246" t="s">
        <v>14</v>
      </c>
      <c r="G1246" t="s">
        <v>34</v>
      </c>
      <c r="H1246" t="s">
        <v>16</v>
      </c>
      <c r="I1246" t="s">
        <v>77</v>
      </c>
      <c r="J1246" t="s">
        <v>492</v>
      </c>
      <c r="K1246" t="s">
        <v>493</v>
      </c>
      <c r="L1246" t="s">
        <v>83</v>
      </c>
      <c r="M1246" s="3">
        <v>26073</v>
      </c>
      <c r="N1246" t="s">
        <v>125</v>
      </c>
      <c r="O1246">
        <v>91311</v>
      </c>
    </row>
    <row r="1247" spans="1:15">
      <c r="A1247" s="1">
        <v>45828</v>
      </c>
      <c r="B1247" s="1">
        <v>46193</v>
      </c>
      <c r="C1247" t="s">
        <v>5010</v>
      </c>
      <c r="D1247" t="s">
        <v>1967</v>
      </c>
      <c r="E1247" t="s">
        <v>1971</v>
      </c>
      <c r="F1247" t="s">
        <v>14</v>
      </c>
      <c r="G1247" t="s">
        <v>661</v>
      </c>
      <c r="H1247" t="s">
        <v>16</v>
      </c>
      <c r="I1247" t="s">
        <v>77</v>
      </c>
      <c r="J1247" t="s">
        <v>492</v>
      </c>
      <c r="K1247" t="s">
        <v>493</v>
      </c>
      <c r="L1247" t="s">
        <v>89</v>
      </c>
      <c r="M1247" s="3">
        <v>75494</v>
      </c>
      <c r="N1247" t="s">
        <v>125</v>
      </c>
      <c r="O1247">
        <v>91311</v>
      </c>
    </row>
    <row r="1248" spans="1:15">
      <c r="A1248" s="1">
        <v>45829</v>
      </c>
      <c r="B1248" s="1">
        <v>46194</v>
      </c>
      <c r="C1248" t="s">
        <v>5011</v>
      </c>
      <c r="D1248" t="s">
        <v>1972</v>
      </c>
      <c r="E1248" t="s">
        <v>1973</v>
      </c>
      <c r="F1248" t="s">
        <v>14</v>
      </c>
      <c r="G1248" t="s">
        <v>15</v>
      </c>
      <c r="H1248" t="s">
        <v>16</v>
      </c>
      <c r="I1248" t="s">
        <v>5620</v>
      </c>
      <c r="J1248" t="s">
        <v>165</v>
      </c>
      <c r="K1248" t="s">
        <v>166</v>
      </c>
      <c r="L1248" t="s">
        <v>29</v>
      </c>
      <c r="M1248" s="3">
        <v>4478</v>
      </c>
      <c r="N1248" t="s">
        <v>203</v>
      </c>
      <c r="O1248">
        <v>60653</v>
      </c>
    </row>
    <row r="1249" spans="1:15">
      <c r="A1249" s="1">
        <v>45829</v>
      </c>
      <c r="B1249" s="1">
        <v>46194</v>
      </c>
      <c r="C1249" t="s">
        <v>5011</v>
      </c>
      <c r="D1249" t="s">
        <v>1972</v>
      </c>
      <c r="E1249" t="s">
        <v>1974</v>
      </c>
      <c r="F1249" t="s">
        <v>14</v>
      </c>
      <c r="G1249" t="s">
        <v>32</v>
      </c>
      <c r="H1249" t="s">
        <v>16</v>
      </c>
      <c r="I1249" t="s">
        <v>5620</v>
      </c>
      <c r="J1249" t="s">
        <v>165</v>
      </c>
      <c r="K1249" t="s">
        <v>166</v>
      </c>
      <c r="L1249" t="s">
        <v>20</v>
      </c>
      <c r="M1249" s="3">
        <v>9783</v>
      </c>
      <c r="N1249" t="s">
        <v>203</v>
      </c>
      <c r="O1249">
        <v>60653</v>
      </c>
    </row>
    <row r="1250" spans="1:15">
      <c r="A1250" s="1">
        <v>45829</v>
      </c>
      <c r="B1250" s="1">
        <v>46194</v>
      </c>
      <c r="C1250" t="s">
        <v>5011</v>
      </c>
      <c r="D1250" t="s">
        <v>1972</v>
      </c>
      <c r="E1250" t="s">
        <v>1975</v>
      </c>
      <c r="F1250" t="s">
        <v>14</v>
      </c>
      <c r="G1250" t="s">
        <v>661</v>
      </c>
      <c r="H1250" t="s">
        <v>16</v>
      </c>
      <c r="I1250" t="s">
        <v>5620</v>
      </c>
      <c r="J1250" t="s">
        <v>165</v>
      </c>
      <c r="K1250" t="s">
        <v>166</v>
      </c>
      <c r="L1250" t="s">
        <v>23</v>
      </c>
      <c r="M1250" s="3">
        <v>33750</v>
      </c>
      <c r="N1250" t="s">
        <v>203</v>
      </c>
      <c r="O1250">
        <v>60653</v>
      </c>
    </row>
    <row r="1251" spans="1:15">
      <c r="A1251" s="1">
        <v>45829</v>
      </c>
      <c r="B1251" s="1">
        <v>46194</v>
      </c>
      <c r="C1251" t="s">
        <v>5012</v>
      </c>
      <c r="D1251" t="s">
        <v>1976</v>
      </c>
      <c r="E1251" t="s">
        <v>1977</v>
      </c>
      <c r="F1251" t="s">
        <v>14</v>
      </c>
      <c r="G1251" t="s">
        <v>32</v>
      </c>
      <c r="H1251" t="s">
        <v>16</v>
      </c>
      <c r="I1251" t="s">
        <v>64</v>
      </c>
      <c r="J1251" t="s">
        <v>103</v>
      </c>
      <c r="K1251" t="s">
        <v>104</v>
      </c>
      <c r="L1251" t="s">
        <v>20</v>
      </c>
      <c r="M1251" s="3">
        <v>16658</v>
      </c>
      <c r="N1251" t="s">
        <v>51</v>
      </c>
      <c r="O1251">
        <v>7035</v>
      </c>
    </row>
    <row r="1252" spans="1:15">
      <c r="A1252" s="1">
        <v>45829</v>
      </c>
      <c r="B1252" s="1">
        <v>46194</v>
      </c>
      <c r="C1252" t="s">
        <v>5012</v>
      </c>
      <c r="D1252" t="s">
        <v>1976</v>
      </c>
      <c r="E1252" t="s">
        <v>1978</v>
      </c>
      <c r="F1252" t="s">
        <v>14</v>
      </c>
      <c r="G1252" t="s">
        <v>15</v>
      </c>
      <c r="H1252" t="s">
        <v>16</v>
      </c>
      <c r="I1252" t="s">
        <v>64</v>
      </c>
      <c r="J1252" t="s">
        <v>103</v>
      </c>
      <c r="K1252" t="s">
        <v>104</v>
      </c>
      <c r="L1252" t="s">
        <v>584</v>
      </c>
      <c r="M1252" s="3">
        <v>3676</v>
      </c>
      <c r="N1252" t="s">
        <v>51</v>
      </c>
      <c r="O1252">
        <v>7035</v>
      </c>
    </row>
    <row r="1253" spans="1:15">
      <c r="A1253" s="1">
        <v>45829</v>
      </c>
      <c r="B1253" s="1">
        <v>46194</v>
      </c>
      <c r="C1253" t="s">
        <v>5012</v>
      </c>
      <c r="D1253" t="s">
        <v>1976</v>
      </c>
      <c r="E1253" t="s">
        <v>1979</v>
      </c>
      <c r="F1253" t="s">
        <v>14</v>
      </c>
      <c r="G1253" t="s">
        <v>661</v>
      </c>
      <c r="H1253" t="s">
        <v>16</v>
      </c>
      <c r="I1253" t="s">
        <v>64</v>
      </c>
      <c r="J1253" t="s">
        <v>103</v>
      </c>
      <c r="K1253" t="s">
        <v>104</v>
      </c>
      <c r="L1253" t="s">
        <v>23</v>
      </c>
      <c r="M1253" s="3">
        <v>41211</v>
      </c>
      <c r="N1253" t="s">
        <v>51</v>
      </c>
      <c r="O1253">
        <v>7035</v>
      </c>
    </row>
    <row r="1254" spans="1:15">
      <c r="A1254" s="1">
        <v>45829</v>
      </c>
      <c r="B1254" s="1">
        <v>46194</v>
      </c>
      <c r="C1254" t="s">
        <v>5012</v>
      </c>
      <c r="D1254" t="s">
        <v>1976</v>
      </c>
      <c r="E1254" t="s">
        <v>1980</v>
      </c>
      <c r="F1254" t="s">
        <v>14</v>
      </c>
      <c r="G1254" t="s">
        <v>34</v>
      </c>
      <c r="H1254" t="s">
        <v>16</v>
      </c>
      <c r="I1254" t="s">
        <v>64</v>
      </c>
      <c r="J1254" t="s">
        <v>103</v>
      </c>
      <c r="K1254" t="s">
        <v>104</v>
      </c>
      <c r="L1254" t="s">
        <v>20</v>
      </c>
      <c r="M1254" s="3">
        <v>9355</v>
      </c>
      <c r="N1254" t="s">
        <v>51</v>
      </c>
      <c r="O1254">
        <v>7035</v>
      </c>
    </row>
    <row r="1255" spans="1:15">
      <c r="A1255" s="1">
        <v>45829</v>
      </c>
      <c r="B1255" s="1">
        <v>46194</v>
      </c>
      <c r="C1255" t="s">
        <v>5013</v>
      </c>
      <c r="D1255" t="s">
        <v>1981</v>
      </c>
      <c r="E1255" t="s">
        <v>1982</v>
      </c>
      <c r="F1255" t="s">
        <v>14</v>
      </c>
      <c r="G1255" t="s">
        <v>54</v>
      </c>
      <c r="H1255" t="s">
        <v>55</v>
      </c>
      <c r="I1255" t="s">
        <v>64</v>
      </c>
      <c r="J1255" t="s">
        <v>103</v>
      </c>
      <c r="K1255" t="s">
        <v>104</v>
      </c>
      <c r="L1255" t="s">
        <v>23</v>
      </c>
      <c r="M1255" s="3">
        <v>8073</v>
      </c>
      <c r="N1255" t="s">
        <v>105</v>
      </c>
      <c r="O1255">
        <v>19380</v>
      </c>
    </row>
    <row r="1256" spans="1:15">
      <c r="A1256" s="1">
        <v>45829</v>
      </c>
      <c r="B1256" s="1">
        <v>46194</v>
      </c>
      <c r="C1256" t="s">
        <v>5014</v>
      </c>
      <c r="D1256" t="s">
        <v>1983</v>
      </c>
      <c r="E1256" t="s">
        <v>1984</v>
      </c>
      <c r="F1256" t="s">
        <v>14</v>
      </c>
      <c r="G1256" t="s">
        <v>661</v>
      </c>
      <c r="H1256" t="s">
        <v>16</v>
      </c>
      <c r="I1256" t="s">
        <v>64</v>
      </c>
      <c r="J1256" t="s">
        <v>103</v>
      </c>
      <c r="K1256" t="s">
        <v>104</v>
      </c>
      <c r="L1256" t="s">
        <v>23</v>
      </c>
      <c r="M1256" s="3">
        <v>23858</v>
      </c>
      <c r="N1256" t="s">
        <v>245</v>
      </c>
      <c r="O1256">
        <v>20906</v>
      </c>
    </row>
    <row r="1257" spans="1:15">
      <c r="A1257" s="1">
        <v>45829</v>
      </c>
      <c r="B1257" s="1">
        <v>46194</v>
      </c>
      <c r="C1257" t="s">
        <v>5014</v>
      </c>
      <c r="D1257" t="s">
        <v>1983</v>
      </c>
      <c r="E1257" t="s">
        <v>1985</v>
      </c>
      <c r="F1257" t="s">
        <v>14</v>
      </c>
      <c r="G1257" t="s">
        <v>32</v>
      </c>
      <c r="H1257" t="s">
        <v>16</v>
      </c>
      <c r="I1257" t="s">
        <v>64</v>
      </c>
      <c r="J1257" t="s">
        <v>103</v>
      </c>
      <c r="K1257" t="s">
        <v>104</v>
      </c>
      <c r="L1257" t="s">
        <v>148</v>
      </c>
      <c r="M1257" s="3">
        <v>9958</v>
      </c>
      <c r="N1257" t="s">
        <v>245</v>
      </c>
      <c r="O1257">
        <v>20906</v>
      </c>
    </row>
    <row r="1258" spans="1:15">
      <c r="A1258" s="1">
        <v>45829</v>
      </c>
      <c r="B1258" s="1">
        <v>46194</v>
      </c>
      <c r="C1258" t="s">
        <v>5014</v>
      </c>
      <c r="D1258" t="s">
        <v>1983</v>
      </c>
      <c r="E1258" t="s">
        <v>1986</v>
      </c>
      <c r="F1258" t="s">
        <v>14</v>
      </c>
      <c r="G1258" t="s">
        <v>15</v>
      </c>
      <c r="H1258" t="s">
        <v>16</v>
      </c>
      <c r="I1258" t="s">
        <v>64</v>
      </c>
      <c r="J1258" t="s">
        <v>103</v>
      </c>
      <c r="K1258" t="s">
        <v>104</v>
      </c>
      <c r="L1258" t="s">
        <v>20</v>
      </c>
      <c r="M1258" s="3">
        <v>1439</v>
      </c>
      <c r="N1258" t="s">
        <v>245</v>
      </c>
      <c r="O1258">
        <v>20906</v>
      </c>
    </row>
    <row r="1259" spans="1:15">
      <c r="A1259" s="1">
        <v>45829</v>
      </c>
      <c r="B1259" s="1">
        <v>46194</v>
      </c>
      <c r="C1259" t="s">
        <v>5015</v>
      </c>
      <c r="D1259" t="s">
        <v>1987</v>
      </c>
      <c r="E1259" t="s">
        <v>1988</v>
      </c>
      <c r="F1259" t="s">
        <v>14</v>
      </c>
      <c r="G1259" t="s">
        <v>32</v>
      </c>
      <c r="H1259" t="s">
        <v>16</v>
      </c>
      <c r="I1259" t="s">
        <v>5620</v>
      </c>
      <c r="J1259" t="s">
        <v>218</v>
      </c>
      <c r="K1259" t="s">
        <v>219</v>
      </c>
      <c r="L1259" t="s">
        <v>20</v>
      </c>
      <c r="M1259" s="3">
        <v>7492</v>
      </c>
      <c r="N1259" t="s">
        <v>190</v>
      </c>
      <c r="O1259">
        <v>28546</v>
      </c>
    </row>
    <row r="1260" spans="1:15">
      <c r="A1260" s="1">
        <v>45829</v>
      </c>
      <c r="B1260" s="1">
        <v>46194</v>
      </c>
      <c r="C1260" t="s">
        <v>5015</v>
      </c>
      <c r="D1260" t="s">
        <v>1987</v>
      </c>
      <c r="E1260" t="s">
        <v>1989</v>
      </c>
      <c r="F1260" t="s">
        <v>14</v>
      </c>
      <c r="G1260" t="s">
        <v>15</v>
      </c>
      <c r="H1260" t="s">
        <v>16</v>
      </c>
      <c r="I1260" t="s">
        <v>5620</v>
      </c>
      <c r="J1260" t="s">
        <v>218</v>
      </c>
      <c r="K1260" t="s">
        <v>219</v>
      </c>
      <c r="L1260" t="s">
        <v>20</v>
      </c>
      <c r="M1260" s="3">
        <v>1670</v>
      </c>
      <c r="N1260" t="s">
        <v>190</v>
      </c>
      <c r="O1260">
        <v>28546</v>
      </c>
    </row>
    <row r="1261" spans="1:15">
      <c r="A1261" s="1">
        <v>45829</v>
      </c>
      <c r="B1261" s="1">
        <v>46194</v>
      </c>
      <c r="C1261" t="s">
        <v>5015</v>
      </c>
      <c r="D1261" t="s">
        <v>1987</v>
      </c>
      <c r="E1261" t="s">
        <v>1990</v>
      </c>
      <c r="F1261" t="s">
        <v>14</v>
      </c>
      <c r="G1261" t="s">
        <v>661</v>
      </c>
      <c r="H1261" t="s">
        <v>16</v>
      </c>
      <c r="I1261" t="s">
        <v>5620</v>
      </c>
      <c r="J1261" t="s">
        <v>218</v>
      </c>
      <c r="K1261" t="s">
        <v>219</v>
      </c>
      <c r="L1261" t="s">
        <v>23</v>
      </c>
      <c r="M1261" s="3">
        <v>24435</v>
      </c>
      <c r="N1261" t="s">
        <v>190</v>
      </c>
      <c r="O1261">
        <v>28546</v>
      </c>
    </row>
    <row r="1262" spans="1:15">
      <c r="A1262" s="1">
        <v>45829</v>
      </c>
      <c r="B1262" s="1">
        <v>46194</v>
      </c>
      <c r="C1262" t="s">
        <v>5016</v>
      </c>
      <c r="D1262" t="s">
        <v>1991</v>
      </c>
      <c r="E1262" t="s">
        <v>1992</v>
      </c>
      <c r="F1262" t="s">
        <v>14</v>
      </c>
      <c r="G1262" t="s">
        <v>661</v>
      </c>
      <c r="H1262" t="s">
        <v>16</v>
      </c>
      <c r="I1262" t="s">
        <v>26</v>
      </c>
      <c r="J1262" t="s">
        <v>71</v>
      </c>
      <c r="K1262" t="s">
        <v>72</v>
      </c>
      <c r="L1262" t="s">
        <v>89</v>
      </c>
      <c r="M1262" s="3">
        <v>63277</v>
      </c>
      <c r="N1262" t="s">
        <v>225</v>
      </c>
      <c r="O1262">
        <v>77041</v>
      </c>
    </row>
    <row r="1263" spans="1:15">
      <c r="A1263" s="1">
        <v>45829</v>
      </c>
      <c r="B1263" s="1">
        <v>46194</v>
      </c>
      <c r="C1263" t="s">
        <v>5016</v>
      </c>
      <c r="D1263" t="s">
        <v>1991</v>
      </c>
      <c r="E1263" t="s">
        <v>1993</v>
      </c>
      <c r="F1263" t="s">
        <v>14</v>
      </c>
      <c r="G1263" t="s">
        <v>15</v>
      </c>
      <c r="H1263" t="s">
        <v>16</v>
      </c>
      <c r="I1263" t="s">
        <v>26</v>
      </c>
      <c r="J1263" t="s">
        <v>71</v>
      </c>
      <c r="K1263" t="s">
        <v>72</v>
      </c>
      <c r="L1263" t="s">
        <v>584</v>
      </c>
      <c r="M1263" s="3">
        <v>3838</v>
      </c>
      <c r="N1263" t="s">
        <v>225</v>
      </c>
      <c r="O1263">
        <v>77041</v>
      </c>
    </row>
    <row r="1264" spans="1:15">
      <c r="A1264" s="1">
        <v>45830</v>
      </c>
      <c r="B1264" s="1">
        <v>46195</v>
      </c>
      <c r="C1264" t="s">
        <v>5017</v>
      </c>
      <c r="D1264" t="s">
        <v>1994</v>
      </c>
      <c r="E1264" t="s">
        <v>1995</v>
      </c>
      <c r="F1264" t="s">
        <v>14</v>
      </c>
      <c r="G1264" t="s">
        <v>15</v>
      </c>
      <c r="H1264" t="s">
        <v>16</v>
      </c>
      <c r="I1264" t="s">
        <v>48</v>
      </c>
      <c r="J1264" t="s">
        <v>49</v>
      </c>
      <c r="K1264" t="s">
        <v>50</v>
      </c>
      <c r="L1264" t="s">
        <v>20</v>
      </c>
      <c r="M1264" s="3">
        <v>4167</v>
      </c>
      <c r="N1264" t="s">
        <v>21</v>
      </c>
      <c r="O1264">
        <v>10553</v>
      </c>
    </row>
    <row r="1265" spans="1:15">
      <c r="A1265" s="1">
        <v>45830</v>
      </c>
      <c r="B1265" s="1">
        <v>46195</v>
      </c>
      <c r="C1265" t="s">
        <v>5017</v>
      </c>
      <c r="D1265" t="s">
        <v>1994</v>
      </c>
      <c r="E1265" t="s">
        <v>1996</v>
      </c>
      <c r="F1265" t="s">
        <v>14</v>
      </c>
      <c r="G1265" t="s">
        <v>661</v>
      </c>
      <c r="H1265" t="s">
        <v>16</v>
      </c>
      <c r="I1265" t="s">
        <v>48</v>
      </c>
      <c r="J1265" t="s">
        <v>49</v>
      </c>
      <c r="K1265" t="s">
        <v>50</v>
      </c>
      <c r="L1265" t="s">
        <v>89</v>
      </c>
      <c r="M1265" s="3">
        <v>113568</v>
      </c>
      <c r="N1265" t="s">
        <v>21</v>
      </c>
      <c r="O1265">
        <v>10553</v>
      </c>
    </row>
    <row r="1266" spans="1:15">
      <c r="A1266" s="1">
        <v>45830</v>
      </c>
      <c r="B1266" s="1">
        <v>46195</v>
      </c>
      <c r="C1266" t="s">
        <v>5017</v>
      </c>
      <c r="D1266" t="s">
        <v>1994</v>
      </c>
      <c r="E1266" t="s">
        <v>1997</v>
      </c>
      <c r="F1266" t="s">
        <v>39</v>
      </c>
      <c r="G1266" t="s">
        <v>32</v>
      </c>
      <c r="H1266" t="s">
        <v>16</v>
      </c>
      <c r="I1266" t="s">
        <v>48</v>
      </c>
      <c r="J1266" t="s">
        <v>49</v>
      </c>
      <c r="K1266" t="s">
        <v>50</v>
      </c>
      <c r="L1266" t="s">
        <v>20</v>
      </c>
      <c r="M1266" s="3">
        <v>128457</v>
      </c>
      <c r="N1266" t="s">
        <v>21</v>
      </c>
      <c r="O1266">
        <v>10553</v>
      </c>
    </row>
    <row r="1267" spans="1:15">
      <c r="A1267" s="1">
        <v>45830</v>
      </c>
      <c r="B1267" s="1">
        <v>46195</v>
      </c>
      <c r="C1267" t="s">
        <v>4684</v>
      </c>
      <c r="D1267" t="s">
        <v>623</v>
      </c>
      <c r="E1267" t="s">
        <v>1998</v>
      </c>
      <c r="F1267" t="s">
        <v>14</v>
      </c>
      <c r="G1267" t="s">
        <v>32</v>
      </c>
      <c r="H1267" t="s">
        <v>16</v>
      </c>
      <c r="I1267" t="s">
        <v>140</v>
      </c>
      <c r="J1267" t="s">
        <v>103</v>
      </c>
      <c r="K1267" t="s">
        <v>104</v>
      </c>
      <c r="L1267" t="s">
        <v>20</v>
      </c>
      <c r="M1267" s="3">
        <v>12358</v>
      </c>
      <c r="N1267" t="s">
        <v>105</v>
      </c>
      <c r="O1267">
        <v>19341</v>
      </c>
    </row>
    <row r="1268" spans="1:15">
      <c r="A1268" s="1">
        <v>45830</v>
      </c>
      <c r="B1268" s="1">
        <v>46195</v>
      </c>
      <c r="C1268" t="s">
        <v>4684</v>
      </c>
      <c r="D1268" t="s">
        <v>623</v>
      </c>
      <c r="E1268" t="s">
        <v>1999</v>
      </c>
      <c r="F1268" t="s">
        <v>14</v>
      </c>
      <c r="G1268" t="s">
        <v>661</v>
      </c>
      <c r="H1268" t="s">
        <v>16</v>
      </c>
      <c r="I1268" t="s">
        <v>140</v>
      </c>
      <c r="J1268" t="s">
        <v>103</v>
      </c>
      <c r="K1268" t="s">
        <v>104</v>
      </c>
      <c r="L1268" t="s">
        <v>23</v>
      </c>
      <c r="M1268" s="3">
        <v>36063</v>
      </c>
      <c r="N1268" t="s">
        <v>105</v>
      </c>
      <c r="O1268">
        <v>19341</v>
      </c>
    </row>
    <row r="1269" spans="1:15">
      <c r="A1269" s="1">
        <v>45830</v>
      </c>
      <c r="B1269" s="1">
        <v>46195</v>
      </c>
      <c r="C1269" t="s">
        <v>4684</v>
      </c>
      <c r="D1269" t="s">
        <v>623</v>
      </c>
      <c r="E1269" t="s">
        <v>2000</v>
      </c>
      <c r="F1269" t="s">
        <v>14</v>
      </c>
      <c r="G1269" t="s">
        <v>15</v>
      </c>
      <c r="H1269" t="s">
        <v>16</v>
      </c>
      <c r="I1269" t="s">
        <v>140</v>
      </c>
      <c r="J1269" t="s">
        <v>103</v>
      </c>
      <c r="K1269" t="s">
        <v>104</v>
      </c>
      <c r="L1269" t="s">
        <v>83</v>
      </c>
      <c r="M1269" s="3">
        <v>1526</v>
      </c>
      <c r="N1269" t="s">
        <v>105</v>
      </c>
      <c r="O1269">
        <v>19341</v>
      </c>
    </row>
    <row r="1270" spans="1:15">
      <c r="A1270" s="1">
        <v>45830</v>
      </c>
      <c r="B1270" s="1">
        <v>46195</v>
      </c>
      <c r="C1270" t="s">
        <v>5018</v>
      </c>
      <c r="D1270" t="s">
        <v>2001</v>
      </c>
      <c r="E1270" t="s">
        <v>2002</v>
      </c>
      <c r="F1270" t="s">
        <v>39</v>
      </c>
      <c r="G1270" t="s">
        <v>661</v>
      </c>
      <c r="H1270" t="s">
        <v>16</v>
      </c>
      <c r="I1270" t="s">
        <v>5620</v>
      </c>
      <c r="J1270" t="s">
        <v>165</v>
      </c>
      <c r="K1270" t="s">
        <v>166</v>
      </c>
      <c r="L1270" t="s">
        <v>23</v>
      </c>
      <c r="M1270" s="3">
        <v>28256</v>
      </c>
      <c r="N1270" t="s">
        <v>167</v>
      </c>
      <c r="O1270">
        <v>31404</v>
      </c>
    </row>
    <row r="1271" spans="1:15">
      <c r="A1271" s="1">
        <v>45830</v>
      </c>
      <c r="B1271" s="1">
        <v>46195</v>
      </c>
      <c r="C1271" t="s">
        <v>5018</v>
      </c>
      <c r="D1271" t="s">
        <v>2001</v>
      </c>
      <c r="E1271" t="s">
        <v>2003</v>
      </c>
      <c r="F1271" t="s">
        <v>39</v>
      </c>
      <c r="G1271" t="s">
        <v>32</v>
      </c>
      <c r="H1271" t="s">
        <v>16</v>
      </c>
      <c r="I1271" t="s">
        <v>5620</v>
      </c>
      <c r="J1271" t="s">
        <v>165</v>
      </c>
      <c r="K1271" t="s">
        <v>166</v>
      </c>
      <c r="L1271" t="s">
        <v>20</v>
      </c>
      <c r="M1271" s="3">
        <v>4724</v>
      </c>
      <c r="N1271" t="s">
        <v>167</v>
      </c>
      <c r="O1271">
        <v>31404</v>
      </c>
    </row>
    <row r="1272" spans="1:15">
      <c r="A1272" s="1">
        <v>45830</v>
      </c>
      <c r="B1272" s="1">
        <v>46195</v>
      </c>
      <c r="C1272" t="s">
        <v>5018</v>
      </c>
      <c r="D1272" t="s">
        <v>2001</v>
      </c>
      <c r="E1272" t="s">
        <v>2004</v>
      </c>
      <c r="F1272" t="s">
        <v>39</v>
      </c>
      <c r="G1272" t="s">
        <v>54</v>
      </c>
      <c r="H1272" t="s">
        <v>55</v>
      </c>
      <c r="I1272" t="s">
        <v>5620</v>
      </c>
      <c r="J1272" t="s">
        <v>165</v>
      </c>
      <c r="K1272" t="s">
        <v>166</v>
      </c>
      <c r="L1272" t="s">
        <v>29</v>
      </c>
      <c r="M1272" s="3">
        <v>20441</v>
      </c>
      <c r="N1272" t="s">
        <v>167</v>
      </c>
      <c r="O1272">
        <v>31404</v>
      </c>
    </row>
    <row r="1273" spans="1:15">
      <c r="A1273" s="1">
        <v>45830</v>
      </c>
      <c r="B1273" s="1">
        <v>46195</v>
      </c>
      <c r="C1273" t="s">
        <v>5018</v>
      </c>
      <c r="D1273" t="s">
        <v>2001</v>
      </c>
      <c r="E1273" t="s">
        <v>2005</v>
      </c>
      <c r="F1273" t="s">
        <v>39</v>
      </c>
      <c r="G1273" t="s">
        <v>15</v>
      </c>
      <c r="H1273" t="s">
        <v>16</v>
      </c>
      <c r="I1273" t="s">
        <v>5620</v>
      </c>
      <c r="J1273" t="s">
        <v>165</v>
      </c>
      <c r="K1273" t="s">
        <v>166</v>
      </c>
      <c r="L1273" t="s">
        <v>20</v>
      </c>
      <c r="M1273" s="3">
        <v>1386</v>
      </c>
      <c r="N1273" t="s">
        <v>167</v>
      </c>
      <c r="O1273">
        <v>31404</v>
      </c>
    </row>
    <row r="1274" spans="1:15">
      <c r="A1274" s="1">
        <v>45831</v>
      </c>
      <c r="B1274" s="1">
        <v>46196</v>
      </c>
      <c r="C1274" t="s">
        <v>5019</v>
      </c>
      <c r="D1274" t="s">
        <v>2006</v>
      </c>
      <c r="E1274" t="s">
        <v>2007</v>
      </c>
      <c r="F1274" t="s">
        <v>14</v>
      </c>
      <c r="G1274" t="s">
        <v>32</v>
      </c>
      <c r="H1274" t="s">
        <v>16</v>
      </c>
      <c r="I1274" t="s">
        <v>5620</v>
      </c>
      <c r="J1274" t="s">
        <v>846</v>
      </c>
      <c r="K1274" t="s">
        <v>847</v>
      </c>
      <c r="L1274" t="s">
        <v>20</v>
      </c>
      <c r="M1274" s="3">
        <v>6683</v>
      </c>
      <c r="N1274" t="s">
        <v>203</v>
      </c>
      <c r="O1274">
        <v>62222</v>
      </c>
    </row>
    <row r="1275" spans="1:15">
      <c r="A1275" s="1">
        <v>45831</v>
      </c>
      <c r="B1275" s="1">
        <v>46196</v>
      </c>
      <c r="C1275" t="s">
        <v>5019</v>
      </c>
      <c r="D1275" t="s">
        <v>2006</v>
      </c>
      <c r="E1275" t="s">
        <v>2008</v>
      </c>
      <c r="F1275" t="s">
        <v>14</v>
      </c>
      <c r="G1275" t="s">
        <v>661</v>
      </c>
      <c r="H1275" t="s">
        <v>16</v>
      </c>
      <c r="I1275" t="s">
        <v>5620</v>
      </c>
      <c r="J1275" t="s">
        <v>846</v>
      </c>
      <c r="K1275" t="s">
        <v>847</v>
      </c>
      <c r="L1275" t="s">
        <v>23</v>
      </c>
      <c r="M1275" s="3">
        <v>40367</v>
      </c>
      <c r="N1275" t="s">
        <v>203</v>
      </c>
      <c r="O1275">
        <v>62222</v>
      </c>
    </row>
    <row r="1276" spans="1:15">
      <c r="A1276" s="1">
        <v>45831</v>
      </c>
      <c r="B1276" s="1">
        <v>46196</v>
      </c>
      <c r="C1276" t="s">
        <v>5019</v>
      </c>
      <c r="D1276" t="s">
        <v>2006</v>
      </c>
      <c r="E1276" t="s">
        <v>2009</v>
      </c>
      <c r="F1276" t="s">
        <v>14</v>
      </c>
      <c r="G1276" t="s">
        <v>15</v>
      </c>
      <c r="H1276" t="s">
        <v>16</v>
      </c>
      <c r="I1276" t="s">
        <v>5620</v>
      </c>
      <c r="J1276" t="s">
        <v>846</v>
      </c>
      <c r="K1276" t="s">
        <v>847</v>
      </c>
      <c r="L1276" t="s">
        <v>148</v>
      </c>
      <c r="M1276" s="3">
        <v>2466</v>
      </c>
      <c r="N1276" t="s">
        <v>203</v>
      </c>
      <c r="O1276">
        <v>62222</v>
      </c>
    </row>
    <row r="1277" spans="1:15">
      <c r="A1277" s="1">
        <v>45831</v>
      </c>
      <c r="B1277" s="1">
        <v>46196</v>
      </c>
      <c r="C1277" t="s">
        <v>5020</v>
      </c>
      <c r="D1277" t="s">
        <v>2010</v>
      </c>
      <c r="E1277" t="s">
        <v>2011</v>
      </c>
      <c r="F1277" t="s">
        <v>39</v>
      </c>
      <c r="G1277" t="s">
        <v>54</v>
      </c>
      <c r="H1277" t="s">
        <v>55</v>
      </c>
      <c r="I1277" t="s">
        <v>64</v>
      </c>
      <c r="J1277" t="s">
        <v>103</v>
      </c>
      <c r="K1277" t="s">
        <v>104</v>
      </c>
      <c r="L1277" t="s">
        <v>23</v>
      </c>
      <c r="M1277" s="3">
        <v>17714</v>
      </c>
      <c r="N1277" t="s">
        <v>105</v>
      </c>
      <c r="O1277">
        <v>17307</v>
      </c>
    </row>
    <row r="1278" spans="1:15">
      <c r="A1278" s="1">
        <v>45831</v>
      </c>
      <c r="B1278" s="1">
        <v>46196</v>
      </c>
      <c r="C1278" t="s">
        <v>5021</v>
      </c>
      <c r="D1278" t="s">
        <v>2012</v>
      </c>
      <c r="E1278" t="s">
        <v>2013</v>
      </c>
      <c r="F1278" t="s">
        <v>39</v>
      </c>
      <c r="G1278" t="s">
        <v>54</v>
      </c>
      <c r="H1278" t="s">
        <v>55</v>
      </c>
      <c r="I1278" t="s">
        <v>77</v>
      </c>
      <c r="J1278" t="s">
        <v>343</v>
      </c>
      <c r="K1278" t="s">
        <v>344</v>
      </c>
      <c r="L1278" t="s">
        <v>29</v>
      </c>
      <c r="M1278" s="3">
        <v>5892</v>
      </c>
      <c r="N1278" t="s">
        <v>1234</v>
      </c>
      <c r="O1278">
        <v>89130</v>
      </c>
    </row>
    <row r="1279" spans="1:15">
      <c r="A1279" s="1">
        <v>45831</v>
      </c>
      <c r="B1279" s="1">
        <v>46196</v>
      </c>
      <c r="C1279" t="s">
        <v>5021</v>
      </c>
      <c r="D1279" t="s">
        <v>2012</v>
      </c>
      <c r="E1279" t="s">
        <v>2014</v>
      </c>
      <c r="F1279" t="s">
        <v>39</v>
      </c>
      <c r="G1279" t="s">
        <v>32</v>
      </c>
      <c r="H1279" t="s">
        <v>16</v>
      </c>
      <c r="I1279" t="s">
        <v>77</v>
      </c>
      <c r="J1279" t="s">
        <v>343</v>
      </c>
      <c r="K1279" t="s">
        <v>344</v>
      </c>
      <c r="L1279" t="s">
        <v>83</v>
      </c>
      <c r="M1279" s="3">
        <v>6083</v>
      </c>
      <c r="N1279" t="s">
        <v>1234</v>
      </c>
      <c r="O1279">
        <v>89130</v>
      </c>
    </row>
    <row r="1280" spans="1:15">
      <c r="A1280" s="1">
        <v>45831</v>
      </c>
      <c r="B1280" s="1">
        <v>46196</v>
      </c>
      <c r="C1280" t="s">
        <v>5022</v>
      </c>
      <c r="D1280" t="s">
        <v>2015</v>
      </c>
      <c r="E1280" t="s">
        <v>2016</v>
      </c>
      <c r="F1280" t="s">
        <v>14</v>
      </c>
      <c r="G1280" t="s">
        <v>15</v>
      </c>
      <c r="H1280" t="s">
        <v>16</v>
      </c>
      <c r="I1280" t="s">
        <v>26</v>
      </c>
      <c r="J1280" t="s">
        <v>165</v>
      </c>
      <c r="K1280" t="s">
        <v>166</v>
      </c>
      <c r="L1280" t="s">
        <v>20</v>
      </c>
      <c r="M1280" s="3">
        <v>11702</v>
      </c>
      <c r="N1280" t="s">
        <v>2017</v>
      </c>
      <c r="O1280">
        <v>35211</v>
      </c>
    </row>
    <row r="1281" spans="1:15">
      <c r="A1281" s="1">
        <v>45831</v>
      </c>
      <c r="B1281" s="1">
        <v>46196</v>
      </c>
      <c r="C1281" t="s">
        <v>5022</v>
      </c>
      <c r="D1281" t="s">
        <v>2015</v>
      </c>
      <c r="E1281" t="s">
        <v>2018</v>
      </c>
      <c r="F1281" t="s">
        <v>14</v>
      </c>
      <c r="G1281" t="s">
        <v>661</v>
      </c>
      <c r="H1281" t="s">
        <v>16</v>
      </c>
      <c r="I1281" t="s">
        <v>26</v>
      </c>
      <c r="J1281" t="s">
        <v>165</v>
      </c>
      <c r="K1281" t="s">
        <v>166</v>
      </c>
      <c r="L1281" t="s">
        <v>23</v>
      </c>
      <c r="M1281" s="3">
        <v>195071</v>
      </c>
      <c r="N1281" t="s">
        <v>2017</v>
      </c>
      <c r="O1281">
        <v>35211</v>
      </c>
    </row>
    <row r="1282" spans="1:15">
      <c r="A1282" s="1">
        <v>45831</v>
      </c>
      <c r="B1282" s="1">
        <v>46196</v>
      </c>
      <c r="C1282" t="s">
        <v>5022</v>
      </c>
      <c r="D1282" t="s">
        <v>2015</v>
      </c>
      <c r="E1282" t="s">
        <v>2019</v>
      </c>
      <c r="F1282" t="s">
        <v>14</v>
      </c>
      <c r="G1282" t="s">
        <v>34</v>
      </c>
      <c r="H1282" t="s">
        <v>16</v>
      </c>
      <c r="I1282" t="s">
        <v>26</v>
      </c>
      <c r="J1282" t="s">
        <v>165</v>
      </c>
      <c r="K1282" t="s">
        <v>166</v>
      </c>
      <c r="L1282" t="s">
        <v>83</v>
      </c>
      <c r="M1282" s="3">
        <v>57250</v>
      </c>
      <c r="N1282" t="s">
        <v>2017</v>
      </c>
      <c r="O1282">
        <v>35211</v>
      </c>
    </row>
    <row r="1283" spans="1:15">
      <c r="A1283" s="1">
        <v>45833</v>
      </c>
      <c r="B1283" s="1">
        <v>46198</v>
      </c>
      <c r="C1283" t="s">
        <v>5023</v>
      </c>
      <c r="D1283" t="s">
        <v>2020</v>
      </c>
      <c r="E1283" t="s">
        <v>2021</v>
      </c>
      <c r="F1283" t="s">
        <v>14</v>
      </c>
      <c r="G1283" t="s">
        <v>661</v>
      </c>
      <c r="H1283" t="s">
        <v>16</v>
      </c>
      <c r="I1283" t="s">
        <v>112</v>
      </c>
      <c r="J1283" t="s">
        <v>174</v>
      </c>
      <c r="K1283" t="s">
        <v>175</v>
      </c>
      <c r="L1283" t="s">
        <v>23</v>
      </c>
      <c r="M1283" s="3">
        <v>92625</v>
      </c>
      <c r="N1283" t="s">
        <v>21</v>
      </c>
      <c r="O1283">
        <v>11763</v>
      </c>
    </row>
    <row r="1284" spans="1:15">
      <c r="A1284" s="1">
        <v>45833</v>
      </c>
      <c r="B1284" s="1">
        <v>46198</v>
      </c>
      <c r="C1284" t="s">
        <v>5023</v>
      </c>
      <c r="D1284" t="s">
        <v>2020</v>
      </c>
      <c r="E1284" t="s">
        <v>2022</v>
      </c>
      <c r="F1284" t="s">
        <v>14</v>
      </c>
      <c r="G1284" t="s">
        <v>15</v>
      </c>
      <c r="H1284" t="s">
        <v>16</v>
      </c>
      <c r="I1284" t="s">
        <v>112</v>
      </c>
      <c r="J1284" t="s">
        <v>174</v>
      </c>
      <c r="K1284" t="s">
        <v>175</v>
      </c>
      <c r="L1284" t="s">
        <v>20</v>
      </c>
      <c r="M1284" s="3">
        <v>8288</v>
      </c>
      <c r="N1284" t="s">
        <v>21</v>
      </c>
      <c r="O1284">
        <v>11763</v>
      </c>
    </row>
    <row r="1285" spans="1:15">
      <c r="A1285" s="1">
        <v>45833</v>
      </c>
      <c r="B1285" s="1">
        <v>46198</v>
      </c>
      <c r="C1285" t="s">
        <v>5024</v>
      </c>
      <c r="D1285" t="s">
        <v>2023</v>
      </c>
      <c r="E1285" t="s">
        <v>2024</v>
      </c>
      <c r="F1285" t="s">
        <v>39</v>
      </c>
      <c r="G1285" t="s">
        <v>661</v>
      </c>
      <c r="H1285" t="s">
        <v>16</v>
      </c>
      <c r="I1285" t="s">
        <v>5619</v>
      </c>
      <c r="J1285" t="s">
        <v>174</v>
      </c>
      <c r="K1285" t="s">
        <v>175</v>
      </c>
      <c r="L1285" t="s">
        <v>23</v>
      </c>
      <c r="M1285" s="3">
        <v>21771</v>
      </c>
      <c r="N1285" t="s">
        <v>21</v>
      </c>
      <c r="O1285">
        <v>10705</v>
      </c>
    </row>
    <row r="1286" spans="1:15">
      <c r="A1286" s="1">
        <v>45833</v>
      </c>
      <c r="B1286" s="1">
        <v>46198</v>
      </c>
      <c r="C1286" t="s">
        <v>5024</v>
      </c>
      <c r="D1286" t="s">
        <v>2023</v>
      </c>
      <c r="E1286" t="s">
        <v>2025</v>
      </c>
      <c r="F1286" t="s">
        <v>39</v>
      </c>
      <c r="G1286" t="s">
        <v>32</v>
      </c>
      <c r="H1286" t="s">
        <v>16</v>
      </c>
      <c r="I1286" t="s">
        <v>5619</v>
      </c>
      <c r="J1286" t="s">
        <v>174</v>
      </c>
      <c r="K1286" t="s">
        <v>175</v>
      </c>
      <c r="L1286" t="s">
        <v>20</v>
      </c>
      <c r="M1286" s="3">
        <v>7717</v>
      </c>
      <c r="N1286" t="s">
        <v>21</v>
      </c>
      <c r="O1286">
        <v>10705</v>
      </c>
    </row>
    <row r="1287" spans="1:15">
      <c r="A1287" s="1">
        <v>45833</v>
      </c>
      <c r="B1287" s="1">
        <v>46198</v>
      </c>
      <c r="C1287" t="s">
        <v>5024</v>
      </c>
      <c r="D1287" t="s">
        <v>2023</v>
      </c>
      <c r="E1287" t="s">
        <v>2026</v>
      </c>
      <c r="F1287" t="s">
        <v>39</v>
      </c>
      <c r="G1287" t="s">
        <v>15</v>
      </c>
      <c r="H1287" t="s">
        <v>16</v>
      </c>
      <c r="I1287" t="s">
        <v>5619</v>
      </c>
      <c r="J1287" t="s">
        <v>174</v>
      </c>
      <c r="K1287" t="s">
        <v>175</v>
      </c>
      <c r="L1287" t="s">
        <v>20</v>
      </c>
      <c r="M1287" s="3">
        <v>5207</v>
      </c>
      <c r="N1287" t="s">
        <v>21</v>
      </c>
      <c r="O1287">
        <v>10705</v>
      </c>
    </row>
    <row r="1288" spans="1:15">
      <c r="A1288" s="1">
        <v>45834</v>
      </c>
      <c r="B1288" s="1">
        <v>46199</v>
      </c>
      <c r="C1288" t="s">
        <v>5025</v>
      </c>
      <c r="D1288" t="s">
        <v>2027</v>
      </c>
      <c r="E1288" t="s">
        <v>2028</v>
      </c>
      <c r="F1288" t="s">
        <v>14</v>
      </c>
      <c r="G1288" t="s">
        <v>661</v>
      </c>
      <c r="H1288" t="s">
        <v>16</v>
      </c>
      <c r="I1288" t="s">
        <v>77</v>
      </c>
      <c r="J1288" t="s">
        <v>270</v>
      </c>
      <c r="K1288" t="s">
        <v>271</v>
      </c>
      <c r="L1288" t="s">
        <v>23</v>
      </c>
      <c r="M1288" s="3">
        <v>60625</v>
      </c>
      <c r="N1288" t="s">
        <v>225</v>
      </c>
      <c r="O1288">
        <v>76119</v>
      </c>
    </row>
    <row r="1289" spans="1:15">
      <c r="A1289" s="1">
        <v>45834</v>
      </c>
      <c r="B1289" s="1">
        <v>46199</v>
      </c>
      <c r="C1289" t="s">
        <v>5025</v>
      </c>
      <c r="D1289" t="s">
        <v>2027</v>
      </c>
      <c r="E1289" t="s">
        <v>2029</v>
      </c>
      <c r="F1289" t="s">
        <v>14</v>
      </c>
      <c r="G1289" t="s">
        <v>32</v>
      </c>
      <c r="H1289" t="s">
        <v>16</v>
      </c>
      <c r="I1289" t="s">
        <v>77</v>
      </c>
      <c r="J1289" t="s">
        <v>270</v>
      </c>
      <c r="K1289" t="s">
        <v>271</v>
      </c>
      <c r="L1289" t="s">
        <v>148</v>
      </c>
      <c r="M1289" s="3">
        <v>25898</v>
      </c>
      <c r="N1289" t="s">
        <v>225</v>
      </c>
      <c r="O1289">
        <v>76119</v>
      </c>
    </row>
    <row r="1290" spans="1:15">
      <c r="A1290" s="1">
        <v>45834</v>
      </c>
      <c r="B1290" s="1">
        <v>46199</v>
      </c>
      <c r="C1290" t="s">
        <v>5025</v>
      </c>
      <c r="D1290" t="s">
        <v>2027</v>
      </c>
      <c r="E1290" t="s">
        <v>2030</v>
      </c>
      <c r="F1290" t="s">
        <v>14</v>
      </c>
      <c r="G1290" t="s">
        <v>15</v>
      </c>
      <c r="H1290" t="s">
        <v>16</v>
      </c>
      <c r="I1290" t="s">
        <v>77</v>
      </c>
      <c r="J1290" t="s">
        <v>270</v>
      </c>
      <c r="K1290" t="s">
        <v>271</v>
      </c>
      <c r="L1290" t="s">
        <v>584</v>
      </c>
      <c r="M1290" s="3">
        <v>1344</v>
      </c>
      <c r="N1290" t="s">
        <v>225</v>
      </c>
      <c r="O1290">
        <v>76119</v>
      </c>
    </row>
    <row r="1291" spans="1:15">
      <c r="A1291" s="1">
        <v>45834</v>
      </c>
      <c r="B1291" s="1">
        <v>46199</v>
      </c>
      <c r="C1291" t="s">
        <v>5025</v>
      </c>
      <c r="D1291" t="s">
        <v>2027</v>
      </c>
      <c r="E1291" t="s">
        <v>2031</v>
      </c>
      <c r="F1291" t="s">
        <v>14</v>
      </c>
      <c r="G1291" t="s">
        <v>34</v>
      </c>
      <c r="H1291" t="s">
        <v>16</v>
      </c>
      <c r="I1291" t="s">
        <v>77</v>
      </c>
      <c r="J1291" t="s">
        <v>270</v>
      </c>
      <c r="K1291" t="s">
        <v>271</v>
      </c>
      <c r="L1291" t="s">
        <v>2032</v>
      </c>
      <c r="M1291" s="3">
        <v>20933</v>
      </c>
      <c r="N1291" t="s">
        <v>225</v>
      </c>
      <c r="O1291">
        <v>76119</v>
      </c>
    </row>
    <row r="1292" spans="1:15">
      <c r="A1292" s="1">
        <v>45834</v>
      </c>
      <c r="B1292" s="1">
        <v>46199</v>
      </c>
      <c r="C1292" t="s">
        <v>5026</v>
      </c>
      <c r="D1292" t="s">
        <v>2033</v>
      </c>
      <c r="E1292" t="s">
        <v>2034</v>
      </c>
      <c r="F1292" t="s">
        <v>14</v>
      </c>
      <c r="G1292" t="s">
        <v>54</v>
      </c>
      <c r="H1292" t="s">
        <v>55</v>
      </c>
      <c r="I1292" t="s">
        <v>64</v>
      </c>
      <c r="J1292" t="s">
        <v>103</v>
      </c>
      <c r="K1292" t="s">
        <v>104</v>
      </c>
      <c r="L1292" t="s">
        <v>23</v>
      </c>
      <c r="M1292" s="3">
        <v>15304</v>
      </c>
      <c r="N1292" t="s">
        <v>105</v>
      </c>
      <c r="O1292">
        <v>19008</v>
      </c>
    </row>
    <row r="1293" spans="1:15">
      <c r="A1293" s="1">
        <v>45835</v>
      </c>
      <c r="B1293" s="1">
        <v>46200</v>
      </c>
      <c r="C1293" t="s">
        <v>5027</v>
      </c>
      <c r="D1293" t="s">
        <v>2035</v>
      </c>
      <c r="E1293" t="s">
        <v>2036</v>
      </c>
      <c r="F1293" t="s">
        <v>14</v>
      </c>
      <c r="G1293" t="s">
        <v>32</v>
      </c>
      <c r="H1293" t="s">
        <v>16</v>
      </c>
      <c r="I1293" t="s">
        <v>5620</v>
      </c>
      <c r="J1293" t="s">
        <v>282</v>
      </c>
      <c r="K1293" t="s">
        <v>283</v>
      </c>
      <c r="L1293" t="s">
        <v>20</v>
      </c>
      <c r="M1293" s="3">
        <v>22584</v>
      </c>
      <c r="N1293" t="s">
        <v>51</v>
      </c>
      <c r="O1293">
        <v>7310</v>
      </c>
    </row>
    <row r="1294" spans="1:15">
      <c r="A1294" s="1">
        <v>45835</v>
      </c>
      <c r="B1294" s="1">
        <v>46200</v>
      </c>
      <c r="C1294" t="s">
        <v>5027</v>
      </c>
      <c r="D1294" t="s">
        <v>2035</v>
      </c>
      <c r="E1294" t="s">
        <v>2037</v>
      </c>
      <c r="F1294" t="s">
        <v>14</v>
      </c>
      <c r="G1294" t="s">
        <v>15</v>
      </c>
      <c r="H1294" t="s">
        <v>16</v>
      </c>
      <c r="I1294" t="s">
        <v>5620</v>
      </c>
      <c r="J1294" t="s">
        <v>282</v>
      </c>
      <c r="K1294" t="s">
        <v>283</v>
      </c>
      <c r="L1294" t="s">
        <v>584</v>
      </c>
      <c r="M1294" s="3">
        <v>4840</v>
      </c>
      <c r="N1294" t="s">
        <v>51</v>
      </c>
      <c r="O1294">
        <v>7310</v>
      </c>
    </row>
    <row r="1295" spans="1:15">
      <c r="A1295" s="1">
        <v>45835</v>
      </c>
      <c r="B1295" s="1">
        <v>46200</v>
      </c>
      <c r="C1295" t="s">
        <v>5027</v>
      </c>
      <c r="D1295" t="s">
        <v>2035</v>
      </c>
      <c r="E1295" t="s">
        <v>2038</v>
      </c>
      <c r="F1295" t="s">
        <v>14</v>
      </c>
      <c r="G1295" t="s">
        <v>661</v>
      </c>
      <c r="H1295" t="s">
        <v>16</v>
      </c>
      <c r="I1295" t="s">
        <v>5620</v>
      </c>
      <c r="J1295" t="s">
        <v>282</v>
      </c>
      <c r="K1295" t="s">
        <v>283</v>
      </c>
      <c r="L1295" t="s">
        <v>89</v>
      </c>
      <c r="M1295" s="3">
        <v>135008</v>
      </c>
      <c r="N1295" t="s">
        <v>51</v>
      </c>
      <c r="O1295">
        <v>7310</v>
      </c>
    </row>
    <row r="1296" spans="1:15">
      <c r="A1296" s="1">
        <v>45835</v>
      </c>
      <c r="B1296" s="1">
        <v>46200</v>
      </c>
      <c r="C1296" t="s">
        <v>4870</v>
      </c>
      <c r="D1296" t="s">
        <v>1403</v>
      </c>
      <c r="E1296" t="s">
        <v>2039</v>
      </c>
      <c r="F1296" t="s">
        <v>39</v>
      </c>
      <c r="G1296" t="s">
        <v>54</v>
      </c>
      <c r="H1296" t="s">
        <v>55</v>
      </c>
      <c r="I1296" t="s">
        <v>48</v>
      </c>
      <c r="J1296" t="s">
        <v>18</v>
      </c>
      <c r="K1296" t="s">
        <v>19</v>
      </c>
      <c r="L1296" t="s">
        <v>23</v>
      </c>
      <c r="M1296" s="3">
        <v>5613</v>
      </c>
      <c r="N1296" t="s">
        <v>1405</v>
      </c>
      <c r="O1296">
        <v>19711</v>
      </c>
    </row>
    <row r="1297" spans="1:15">
      <c r="A1297" s="1">
        <v>45835</v>
      </c>
      <c r="B1297" s="1">
        <v>46200</v>
      </c>
      <c r="C1297" t="s">
        <v>5028</v>
      </c>
      <c r="D1297" t="s">
        <v>2040</v>
      </c>
      <c r="E1297" t="s">
        <v>2041</v>
      </c>
      <c r="F1297" t="s">
        <v>14</v>
      </c>
      <c r="G1297" t="s">
        <v>54</v>
      </c>
      <c r="H1297" t="s">
        <v>55</v>
      </c>
      <c r="I1297" t="s">
        <v>140</v>
      </c>
      <c r="J1297" t="s">
        <v>103</v>
      </c>
      <c r="K1297" t="s">
        <v>104</v>
      </c>
      <c r="L1297" t="s">
        <v>29</v>
      </c>
      <c r="M1297" s="3">
        <v>9934</v>
      </c>
      <c r="N1297" t="s">
        <v>310</v>
      </c>
      <c r="O1297">
        <v>23702</v>
      </c>
    </row>
    <row r="1298" spans="1:15">
      <c r="A1298" s="1">
        <v>45835</v>
      </c>
      <c r="B1298" s="1">
        <v>46200</v>
      </c>
      <c r="C1298" t="s">
        <v>5029</v>
      </c>
      <c r="D1298" t="s">
        <v>2042</v>
      </c>
      <c r="E1298" t="s">
        <v>2043</v>
      </c>
      <c r="F1298" t="s">
        <v>14</v>
      </c>
      <c r="G1298" t="s">
        <v>54</v>
      </c>
      <c r="H1298" t="s">
        <v>55</v>
      </c>
      <c r="I1298" t="s">
        <v>5620</v>
      </c>
      <c r="J1298" t="s">
        <v>165</v>
      </c>
      <c r="K1298" t="s">
        <v>166</v>
      </c>
      <c r="L1298" t="s">
        <v>29</v>
      </c>
      <c r="M1298" s="3">
        <v>5228</v>
      </c>
      <c r="N1298" t="s">
        <v>167</v>
      </c>
      <c r="O1298">
        <v>30005</v>
      </c>
    </row>
    <row r="1299" spans="1:15">
      <c r="A1299" s="1">
        <v>45835</v>
      </c>
      <c r="B1299" s="1">
        <v>46200</v>
      </c>
      <c r="C1299" t="s">
        <v>5030</v>
      </c>
      <c r="D1299" t="s">
        <v>2044</v>
      </c>
      <c r="E1299" t="s">
        <v>2045</v>
      </c>
      <c r="F1299" t="s">
        <v>14</v>
      </c>
      <c r="G1299" t="s">
        <v>32</v>
      </c>
      <c r="H1299" t="s">
        <v>16</v>
      </c>
      <c r="I1299" t="s">
        <v>140</v>
      </c>
      <c r="J1299" t="s">
        <v>96</v>
      </c>
      <c r="K1299" t="s">
        <v>97</v>
      </c>
      <c r="L1299" t="s">
        <v>83</v>
      </c>
      <c r="M1299" s="3">
        <v>38290</v>
      </c>
      <c r="N1299" t="s">
        <v>225</v>
      </c>
      <c r="O1299">
        <v>76574</v>
      </c>
    </row>
    <row r="1300" spans="1:15">
      <c r="A1300" s="1">
        <v>45835</v>
      </c>
      <c r="B1300" s="1">
        <v>46200</v>
      </c>
      <c r="C1300" t="s">
        <v>5030</v>
      </c>
      <c r="D1300" t="s">
        <v>2044</v>
      </c>
      <c r="E1300" t="s">
        <v>2046</v>
      </c>
      <c r="F1300" t="s">
        <v>14</v>
      </c>
      <c r="G1300" t="s">
        <v>661</v>
      </c>
      <c r="H1300" t="s">
        <v>16</v>
      </c>
      <c r="I1300" t="s">
        <v>140</v>
      </c>
      <c r="J1300" t="s">
        <v>96</v>
      </c>
      <c r="K1300" t="s">
        <v>97</v>
      </c>
      <c r="L1300" t="s">
        <v>89</v>
      </c>
      <c r="M1300" s="3">
        <v>120508</v>
      </c>
      <c r="N1300" t="s">
        <v>225</v>
      </c>
      <c r="O1300">
        <v>76574</v>
      </c>
    </row>
    <row r="1301" spans="1:15">
      <c r="A1301" s="1">
        <v>45835</v>
      </c>
      <c r="B1301" s="1">
        <v>46200</v>
      </c>
      <c r="C1301" t="s">
        <v>5030</v>
      </c>
      <c r="D1301" t="s">
        <v>2044</v>
      </c>
      <c r="E1301" t="s">
        <v>2047</v>
      </c>
      <c r="F1301" t="s">
        <v>14</v>
      </c>
      <c r="G1301" t="s">
        <v>15</v>
      </c>
      <c r="H1301" t="s">
        <v>16</v>
      </c>
      <c r="I1301" t="s">
        <v>140</v>
      </c>
      <c r="J1301" t="s">
        <v>96</v>
      </c>
      <c r="K1301" t="s">
        <v>97</v>
      </c>
      <c r="L1301" t="s">
        <v>20</v>
      </c>
      <c r="M1301" s="3">
        <v>3501</v>
      </c>
      <c r="N1301" t="s">
        <v>225</v>
      </c>
      <c r="O1301">
        <v>76574</v>
      </c>
    </row>
    <row r="1302" spans="1:15">
      <c r="A1302" s="1">
        <v>45835</v>
      </c>
      <c r="B1302" s="1">
        <v>46200</v>
      </c>
      <c r="C1302" t="s">
        <v>5031</v>
      </c>
      <c r="D1302" t="s">
        <v>2048</v>
      </c>
      <c r="E1302" t="s">
        <v>2049</v>
      </c>
      <c r="F1302" t="s">
        <v>14</v>
      </c>
      <c r="G1302" t="s">
        <v>15</v>
      </c>
      <c r="H1302" t="s">
        <v>16</v>
      </c>
      <c r="I1302" t="s">
        <v>5657</v>
      </c>
      <c r="J1302" t="s">
        <v>570</v>
      </c>
      <c r="K1302" t="s">
        <v>571</v>
      </c>
      <c r="L1302" t="s">
        <v>20</v>
      </c>
      <c r="M1302" s="3">
        <v>2393</v>
      </c>
      <c r="N1302" t="s">
        <v>125</v>
      </c>
      <c r="O1302">
        <v>92882</v>
      </c>
    </row>
    <row r="1303" spans="1:15">
      <c r="A1303" s="1">
        <v>45835</v>
      </c>
      <c r="B1303" s="1">
        <v>46200</v>
      </c>
      <c r="C1303" t="s">
        <v>5031</v>
      </c>
      <c r="D1303" t="s">
        <v>2048</v>
      </c>
      <c r="E1303" t="s">
        <v>2050</v>
      </c>
      <c r="F1303" t="s">
        <v>14</v>
      </c>
      <c r="G1303" t="s">
        <v>661</v>
      </c>
      <c r="H1303" t="s">
        <v>16</v>
      </c>
      <c r="I1303" t="s">
        <v>5657</v>
      </c>
      <c r="J1303" t="s">
        <v>570</v>
      </c>
      <c r="K1303" t="s">
        <v>571</v>
      </c>
      <c r="L1303" t="s">
        <v>23</v>
      </c>
      <c r="M1303" s="3">
        <v>16240</v>
      </c>
      <c r="N1303" t="s">
        <v>125</v>
      </c>
      <c r="O1303">
        <v>92882</v>
      </c>
    </row>
    <row r="1304" spans="1:15">
      <c r="A1304" s="1">
        <v>45835</v>
      </c>
      <c r="B1304" s="1">
        <v>46200</v>
      </c>
      <c r="C1304" t="s">
        <v>5031</v>
      </c>
      <c r="D1304" t="s">
        <v>2048</v>
      </c>
      <c r="E1304" t="s">
        <v>2051</v>
      </c>
      <c r="F1304" t="s">
        <v>14</v>
      </c>
      <c r="G1304" t="s">
        <v>32</v>
      </c>
      <c r="H1304" t="s">
        <v>16</v>
      </c>
      <c r="I1304" t="s">
        <v>5657</v>
      </c>
      <c r="J1304" t="s">
        <v>570</v>
      </c>
      <c r="K1304" t="s">
        <v>571</v>
      </c>
      <c r="L1304" t="s">
        <v>20</v>
      </c>
      <c r="M1304" s="3">
        <v>3805</v>
      </c>
      <c r="N1304" t="s">
        <v>125</v>
      </c>
      <c r="O1304">
        <v>92882</v>
      </c>
    </row>
    <row r="1305" spans="1:15">
      <c r="A1305" s="1">
        <v>45835</v>
      </c>
      <c r="B1305" s="1">
        <v>46200</v>
      </c>
      <c r="C1305" t="s">
        <v>5032</v>
      </c>
      <c r="D1305" t="s">
        <v>2052</v>
      </c>
      <c r="E1305" t="s">
        <v>2053</v>
      </c>
      <c r="F1305" t="s">
        <v>14</v>
      </c>
      <c r="G1305" t="s">
        <v>54</v>
      </c>
      <c r="H1305" t="s">
        <v>55</v>
      </c>
      <c r="I1305" t="s">
        <v>5620</v>
      </c>
      <c r="J1305" t="s">
        <v>846</v>
      </c>
      <c r="K1305" t="s">
        <v>847</v>
      </c>
      <c r="L1305" t="s">
        <v>23</v>
      </c>
      <c r="M1305" s="3">
        <v>20573</v>
      </c>
      <c r="N1305" t="s">
        <v>43</v>
      </c>
      <c r="O1305">
        <v>33169</v>
      </c>
    </row>
    <row r="1306" spans="1:15">
      <c r="A1306" s="1">
        <v>45835</v>
      </c>
      <c r="B1306" s="1">
        <v>46200</v>
      </c>
      <c r="C1306" t="s">
        <v>5033</v>
      </c>
      <c r="D1306" t="s">
        <v>2054</v>
      </c>
      <c r="E1306" t="s">
        <v>2055</v>
      </c>
      <c r="F1306" t="s">
        <v>14</v>
      </c>
      <c r="G1306" t="s">
        <v>54</v>
      </c>
      <c r="H1306" t="s">
        <v>55</v>
      </c>
      <c r="I1306" t="s">
        <v>64</v>
      </c>
      <c r="J1306" t="s">
        <v>103</v>
      </c>
      <c r="K1306" t="s">
        <v>104</v>
      </c>
      <c r="L1306" t="s">
        <v>29</v>
      </c>
      <c r="M1306" s="3">
        <v>55837</v>
      </c>
      <c r="N1306" t="s">
        <v>310</v>
      </c>
      <c r="O1306">
        <v>20166</v>
      </c>
    </row>
    <row r="1307" spans="1:15">
      <c r="A1307" s="1">
        <v>45836</v>
      </c>
      <c r="B1307" s="1">
        <v>46201</v>
      </c>
      <c r="C1307" t="s">
        <v>5034</v>
      </c>
      <c r="D1307" t="s">
        <v>2056</v>
      </c>
      <c r="E1307" t="s">
        <v>2057</v>
      </c>
      <c r="F1307" t="s">
        <v>14</v>
      </c>
      <c r="G1307" t="s">
        <v>15</v>
      </c>
      <c r="H1307" t="s">
        <v>16</v>
      </c>
      <c r="I1307" t="s">
        <v>48</v>
      </c>
      <c r="J1307" t="s">
        <v>706</v>
      </c>
      <c r="K1307" t="s">
        <v>707</v>
      </c>
      <c r="L1307" t="s">
        <v>20</v>
      </c>
      <c r="M1307" s="3">
        <v>4232</v>
      </c>
      <c r="N1307" t="s">
        <v>51</v>
      </c>
      <c r="O1307">
        <v>7753</v>
      </c>
    </row>
    <row r="1308" spans="1:15">
      <c r="A1308" s="1">
        <v>45836</v>
      </c>
      <c r="B1308" s="1">
        <v>46201</v>
      </c>
      <c r="C1308" t="s">
        <v>5034</v>
      </c>
      <c r="D1308" t="s">
        <v>2056</v>
      </c>
      <c r="E1308" t="s">
        <v>2058</v>
      </c>
      <c r="F1308" t="s">
        <v>14</v>
      </c>
      <c r="G1308" t="s">
        <v>32</v>
      </c>
      <c r="H1308" t="s">
        <v>16</v>
      </c>
      <c r="I1308" t="s">
        <v>48</v>
      </c>
      <c r="J1308" t="s">
        <v>706</v>
      </c>
      <c r="K1308" t="s">
        <v>707</v>
      </c>
      <c r="L1308" t="s">
        <v>20</v>
      </c>
      <c r="M1308" s="3">
        <v>10598</v>
      </c>
      <c r="N1308" t="s">
        <v>51</v>
      </c>
      <c r="O1308">
        <v>7753</v>
      </c>
    </row>
    <row r="1309" spans="1:15">
      <c r="A1309" s="1">
        <v>45836</v>
      </c>
      <c r="B1309" s="1">
        <v>46201</v>
      </c>
      <c r="C1309" t="s">
        <v>5034</v>
      </c>
      <c r="D1309" t="s">
        <v>2056</v>
      </c>
      <c r="E1309" t="s">
        <v>2059</v>
      </c>
      <c r="F1309" t="s">
        <v>14</v>
      </c>
      <c r="G1309" t="s">
        <v>661</v>
      </c>
      <c r="H1309" t="s">
        <v>16</v>
      </c>
      <c r="I1309" t="s">
        <v>48</v>
      </c>
      <c r="J1309" t="s">
        <v>706</v>
      </c>
      <c r="K1309" t="s">
        <v>707</v>
      </c>
      <c r="L1309" t="s">
        <v>23</v>
      </c>
      <c r="M1309" s="3">
        <v>77653</v>
      </c>
      <c r="N1309" t="s">
        <v>51</v>
      </c>
      <c r="O1309">
        <v>7753</v>
      </c>
    </row>
    <row r="1310" spans="1:15">
      <c r="A1310" s="1">
        <v>45837</v>
      </c>
      <c r="B1310" s="1">
        <v>46202</v>
      </c>
      <c r="C1310" t="s">
        <v>5035</v>
      </c>
      <c r="D1310" t="s">
        <v>2060</v>
      </c>
      <c r="E1310" t="s">
        <v>2061</v>
      </c>
      <c r="F1310" t="s">
        <v>14</v>
      </c>
      <c r="G1310" t="s">
        <v>15</v>
      </c>
      <c r="H1310" t="s">
        <v>16</v>
      </c>
      <c r="I1310" t="s">
        <v>304</v>
      </c>
      <c r="J1310" t="s">
        <v>71</v>
      </c>
      <c r="K1310" t="s">
        <v>72</v>
      </c>
      <c r="L1310" t="s">
        <v>20</v>
      </c>
      <c r="M1310" s="3">
        <v>6859</v>
      </c>
      <c r="N1310" t="s">
        <v>43</v>
      </c>
      <c r="O1310">
        <v>33069</v>
      </c>
    </row>
    <row r="1311" spans="1:15">
      <c r="A1311" s="1">
        <v>45837</v>
      </c>
      <c r="B1311" s="1">
        <v>46202</v>
      </c>
      <c r="C1311" t="s">
        <v>5035</v>
      </c>
      <c r="D1311" t="s">
        <v>2060</v>
      </c>
      <c r="E1311" t="s">
        <v>2062</v>
      </c>
      <c r="F1311" t="s">
        <v>14</v>
      </c>
      <c r="G1311" t="s">
        <v>661</v>
      </c>
      <c r="H1311" t="s">
        <v>16</v>
      </c>
      <c r="I1311" t="s">
        <v>304</v>
      </c>
      <c r="J1311" t="s">
        <v>71</v>
      </c>
      <c r="K1311" t="s">
        <v>72</v>
      </c>
      <c r="L1311" t="s">
        <v>89</v>
      </c>
      <c r="M1311" s="3">
        <v>1551689</v>
      </c>
      <c r="N1311" t="s">
        <v>43</v>
      </c>
      <c r="O1311">
        <v>33069</v>
      </c>
    </row>
    <row r="1312" spans="1:15">
      <c r="A1312" s="1">
        <v>45837</v>
      </c>
      <c r="B1312" s="1">
        <v>46202</v>
      </c>
      <c r="C1312" t="s">
        <v>5036</v>
      </c>
      <c r="D1312" t="s">
        <v>2063</v>
      </c>
      <c r="E1312" t="s">
        <v>2064</v>
      </c>
      <c r="F1312" t="s">
        <v>14</v>
      </c>
      <c r="G1312" t="s">
        <v>54</v>
      </c>
      <c r="H1312" t="s">
        <v>55</v>
      </c>
      <c r="I1312" t="s">
        <v>77</v>
      </c>
      <c r="J1312" t="s">
        <v>270</v>
      </c>
      <c r="K1312" t="s">
        <v>271</v>
      </c>
      <c r="L1312" t="s">
        <v>23</v>
      </c>
      <c r="M1312" s="3">
        <v>75826</v>
      </c>
      <c r="N1312" t="s">
        <v>125</v>
      </c>
      <c r="O1312">
        <v>92260</v>
      </c>
    </row>
    <row r="1313" spans="1:15">
      <c r="A1313" s="1">
        <v>45837</v>
      </c>
      <c r="B1313" s="1">
        <v>46202</v>
      </c>
      <c r="C1313" t="s">
        <v>5037</v>
      </c>
      <c r="D1313" t="s">
        <v>2065</v>
      </c>
      <c r="E1313" t="s">
        <v>2066</v>
      </c>
      <c r="F1313" t="s">
        <v>14</v>
      </c>
      <c r="G1313" t="s">
        <v>661</v>
      </c>
      <c r="H1313" t="s">
        <v>16</v>
      </c>
      <c r="I1313" t="s">
        <v>112</v>
      </c>
      <c r="J1313" t="s">
        <v>174</v>
      </c>
      <c r="K1313" t="s">
        <v>175</v>
      </c>
      <c r="L1313" t="s">
        <v>23</v>
      </c>
      <c r="M1313" s="3">
        <v>68337</v>
      </c>
      <c r="N1313" t="s">
        <v>21</v>
      </c>
      <c r="O1313">
        <v>10309</v>
      </c>
    </row>
    <row r="1314" spans="1:15">
      <c r="A1314" s="1">
        <v>45837</v>
      </c>
      <c r="B1314" s="1">
        <v>46202</v>
      </c>
      <c r="C1314" t="s">
        <v>5037</v>
      </c>
      <c r="D1314" t="s">
        <v>2065</v>
      </c>
      <c r="E1314" t="s">
        <v>2067</v>
      </c>
      <c r="F1314" t="s">
        <v>14</v>
      </c>
      <c r="G1314" t="s">
        <v>15</v>
      </c>
      <c r="H1314" t="s">
        <v>16</v>
      </c>
      <c r="I1314" t="s">
        <v>112</v>
      </c>
      <c r="J1314" t="s">
        <v>174</v>
      </c>
      <c r="K1314" t="s">
        <v>175</v>
      </c>
      <c r="L1314" t="s">
        <v>20</v>
      </c>
      <c r="M1314" s="3">
        <v>5378</v>
      </c>
      <c r="N1314" t="s">
        <v>21</v>
      </c>
      <c r="O1314">
        <v>10309</v>
      </c>
    </row>
    <row r="1315" spans="1:15">
      <c r="A1315" s="1">
        <v>45837</v>
      </c>
      <c r="B1315" s="1">
        <v>46202</v>
      </c>
      <c r="C1315" t="s">
        <v>5037</v>
      </c>
      <c r="D1315" t="s">
        <v>2065</v>
      </c>
      <c r="E1315" t="s">
        <v>2068</v>
      </c>
      <c r="F1315" t="s">
        <v>14</v>
      </c>
      <c r="G1315" t="s">
        <v>32</v>
      </c>
      <c r="H1315" t="s">
        <v>16</v>
      </c>
      <c r="I1315" t="s">
        <v>112</v>
      </c>
      <c r="J1315" t="s">
        <v>174</v>
      </c>
      <c r="K1315" t="s">
        <v>175</v>
      </c>
      <c r="L1315" t="s">
        <v>20</v>
      </c>
      <c r="M1315" s="3">
        <v>10811</v>
      </c>
      <c r="N1315" t="s">
        <v>21</v>
      </c>
      <c r="O1315">
        <v>10309</v>
      </c>
    </row>
    <row r="1316" spans="1:15">
      <c r="A1316" s="1">
        <v>45838</v>
      </c>
      <c r="B1316" s="1">
        <v>46203</v>
      </c>
      <c r="C1316" t="s">
        <v>5038</v>
      </c>
      <c r="D1316" t="s">
        <v>2069</v>
      </c>
      <c r="E1316" t="s">
        <v>2070</v>
      </c>
      <c r="F1316" t="s">
        <v>14</v>
      </c>
      <c r="G1316" t="s">
        <v>661</v>
      </c>
      <c r="H1316" t="s">
        <v>16</v>
      </c>
      <c r="I1316" t="s">
        <v>64</v>
      </c>
      <c r="J1316" t="s">
        <v>103</v>
      </c>
      <c r="K1316" t="s">
        <v>104</v>
      </c>
      <c r="L1316" t="s">
        <v>83</v>
      </c>
      <c r="M1316" s="3">
        <v>29243</v>
      </c>
      <c r="N1316" t="s">
        <v>43</v>
      </c>
      <c r="O1316">
        <v>32563</v>
      </c>
    </row>
    <row r="1317" spans="1:15">
      <c r="A1317" s="1">
        <v>45838</v>
      </c>
      <c r="B1317" s="1">
        <v>46203</v>
      </c>
      <c r="C1317" t="s">
        <v>5038</v>
      </c>
      <c r="D1317" t="s">
        <v>2069</v>
      </c>
      <c r="E1317" t="s">
        <v>2071</v>
      </c>
      <c r="F1317" t="s">
        <v>14</v>
      </c>
      <c r="G1317" t="s">
        <v>15</v>
      </c>
      <c r="H1317" t="s">
        <v>16</v>
      </c>
      <c r="I1317" t="s">
        <v>64</v>
      </c>
      <c r="J1317" t="s">
        <v>103</v>
      </c>
      <c r="K1317" t="s">
        <v>104</v>
      </c>
      <c r="L1317" t="s">
        <v>20</v>
      </c>
      <c r="M1317" s="3">
        <v>2970</v>
      </c>
      <c r="N1317" t="s">
        <v>43</v>
      </c>
      <c r="O1317">
        <v>32563</v>
      </c>
    </row>
    <row r="1318" spans="1:15">
      <c r="A1318" s="1">
        <v>45838</v>
      </c>
      <c r="B1318" s="1">
        <v>46203</v>
      </c>
      <c r="C1318" t="s">
        <v>5038</v>
      </c>
      <c r="D1318" t="s">
        <v>2069</v>
      </c>
      <c r="E1318" t="s">
        <v>2072</v>
      </c>
      <c r="F1318" t="s">
        <v>14</v>
      </c>
      <c r="G1318" t="s">
        <v>32</v>
      </c>
      <c r="H1318" t="s">
        <v>16</v>
      </c>
      <c r="I1318" t="s">
        <v>64</v>
      </c>
      <c r="J1318" t="s">
        <v>103</v>
      </c>
      <c r="K1318" t="s">
        <v>104</v>
      </c>
      <c r="L1318" t="s">
        <v>20</v>
      </c>
      <c r="M1318" s="3">
        <v>7848</v>
      </c>
      <c r="N1318" t="s">
        <v>43</v>
      </c>
      <c r="O1318">
        <v>32563</v>
      </c>
    </row>
    <row r="1319" spans="1:15">
      <c r="A1319" s="1">
        <v>45838</v>
      </c>
      <c r="B1319" s="1">
        <v>46203</v>
      </c>
      <c r="C1319" t="s">
        <v>5039</v>
      </c>
      <c r="D1319" t="s">
        <v>2073</v>
      </c>
      <c r="E1319" t="s">
        <v>2074</v>
      </c>
      <c r="F1319" t="s">
        <v>14</v>
      </c>
      <c r="G1319" t="s">
        <v>32</v>
      </c>
      <c r="H1319" t="s">
        <v>16</v>
      </c>
      <c r="I1319" t="s">
        <v>64</v>
      </c>
      <c r="J1319" t="s">
        <v>96</v>
      </c>
      <c r="K1319" t="s">
        <v>97</v>
      </c>
      <c r="L1319" t="s">
        <v>20</v>
      </c>
      <c r="M1319" s="3">
        <v>11400</v>
      </c>
      <c r="N1319" t="s">
        <v>125</v>
      </c>
      <c r="O1319">
        <v>92154</v>
      </c>
    </row>
    <row r="1320" spans="1:15">
      <c r="A1320" s="1">
        <v>45838</v>
      </c>
      <c r="B1320" s="1">
        <v>46203</v>
      </c>
      <c r="C1320" t="s">
        <v>5039</v>
      </c>
      <c r="D1320" t="s">
        <v>2073</v>
      </c>
      <c r="E1320" t="s">
        <v>2075</v>
      </c>
      <c r="F1320" t="s">
        <v>14</v>
      </c>
      <c r="G1320" t="s">
        <v>661</v>
      </c>
      <c r="H1320" t="s">
        <v>16</v>
      </c>
      <c r="I1320" t="s">
        <v>64</v>
      </c>
      <c r="J1320" t="s">
        <v>96</v>
      </c>
      <c r="K1320" t="s">
        <v>97</v>
      </c>
      <c r="L1320" t="s">
        <v>89</v>
      </c>
      <c r="M1320" s="3">
        <v>27997</v>
      </c>
      <c r="N1320" t="s">
        <v>125</v>
      </c>
      <c r="O1320">
        <v>92154</v>
      </c>
    </row>
    <row r="1321" spans="1:15">
      <c r="A1321" s="1">
        <v>45838</v>
      </c>
      <c r="B1321" s="1">
        <v>46203</v>
      </c>
      <c r="C1321" t="s">
        <v>5039</v>
      </c>
      <c r="D1321" t="s">
        <v>2073</v>
      </c>
      <c r="E1321" t="s">
        <v>2076</v>
      </c>
      <c r="F1321" t="s">
        <v>14</v>
      </c>
      <c r="G1321" t="s">
        <v>15</v>
      </c>
      <c r="H1321" t="s">
        <v>16</v>
      </c>
      <c r="I1321" t="s">
        <v>64</v>
      </c>
      <c r="J1321" t="s">
        <v>96</v>
      </c>
      <c r="K1321" t="s">
        <v>97</v>
      </c>
      <c r="L1321" t="s">
        <v>20</v>
      </c>
      <c r="M1321" s="3">
        <v>1665</v>
      </c>
      <c r="N1321" t="s">
        <v>125</v>
      </c>
      <c r="O1321">
        <v>92154</v>
      </c>
    </row>
    <row r="1322" spans="1:15">
      <c r="A1322" s="1">
        <v>45838</v>
      </c>
      <c r="B1322" s="1">
        <v>46203</v>
      </c>
      <c r="C1322" t="s">
        <v>5040</v>
      </c>
      <c r="D1322" t="s">
        <v>2077</v>
      </c>
      <c r="E1322" t="s">
        <v>2078</v>
      </c>
      <c r="F1322" t="s">
        <v>14</v>
      </c>
      <c r="G1322" t="s">
        <v>15</v>
      </c>
      <c r="H1322" t="s">
        <v>16</v>
      </c>
      <c r="I1322" t="s">
        <v>26</v>
      </c>
      <c r="J1322" t="s">
        <v>712</v>
      </c>
      <c r="K1322" t="s">
        <v>713</v>
      </c>
      <c r="L1322" t="s">
        <v>83</v>
      </c>
      <c r="M1322" s="3">
        <v>2391</v>
      </c>
      <c r="N1322" t="s">
        <v>125</v>
      </c>
      <c r="O1322">
        <v>91331</v>
      </c>
    </row>
    <row r="1323" spans="1:15">
      <c r="A1323" s="1">
        <v>45838</v>
      </c>
      <c r="B1323" s="1">
        <v>46203</v>
      </c>
      <c r="C1323" t="s">
        <v>5040</v>
      </c>
      <c r="D1323" t="s">
        <v>2077</v>
      </c>
      <c r="E1323" t="s">
        <v>2079</v>
      </c>
      <c r="F1323" t="s">
        <v>14</v>
      </c>
      <c r="G1323" t="s">
        <v>661</v>
      </c>
      <c r="H1323" t="s">
        <v>16</v>
      </c>
      <c r="I1323" t="s">
        <v>26</v>
      </c>
      <c r="J1323" t="s">
        <v>712</v>
      </c>
      <c r="K1323" t="s">
        <v>713</v>
      </c>
      <c r="L1323" t="s">
        <v>23</v>
      </c>
      <c r="M1323" s="3">
        <v>57691</v>
      </c>
      <c r="N1323" t="s">
        <v>125</v>
      </c>
      <c r="O1323">
        <v>91331</v>
      </c>
    </row>
    <row r="1324" spans="1:15">
      <c r="A1324" s="1">
        <v>45838</v>
      </c>
      <c r="B1324" s="1">
        <v>46203</v>
      </c>
      <c r="C1324" t="s">
        <v>5041</v>
      </c>
      <c r="D1324" t="s">
        <v>2080</v>
      </c>
      <c r="E1324" t="s">
        <v>2081</v>
      </c>
      <c r="F1324" t="s">
        <v>14</v>
      </c>
      <c r="G1324" t="s">
        <v>661</v>
      </c>
      <c r="H1324" t="s">
        <v>16</v>
      </c>
      <c r="I1324" t="s">
        <v>64</v>
      </c>
      <c r="J1324" t="s">
        <v>103</v>
      </c>
      <c r="K1324" t="s">
        <v>104</v>
      </c>
      <c r="L1324" t="s">
        <v>23</v>
      </c>
      <c r="M1324" s="3">
        <v>22188</v>
      </c>
      <c r="N1324" t="s">
        <v>105</v>
      </c>
      <c r="O1324">
        <v>18017</v>
      </c>
    </row>
    <row r="1325" spans="1:15">
      <c r="A1325" s="1">
        <v>45838</v>
      </c>
      <c r="B1325" s="1">
        <v>46203</v>
      </c>
      <c r="C1325" t="s">
        <v>5041</v>
      </c>
      <c r="D1325" t="s">
        <v>2080</v>
      </c>
      <c r="E1325" t="s">
        <v>2082</v>
      </c>
      <c r="F1325" t="s">
        <v>14</v>
      </c>
      <c r="G1325" t="s">
        <v>15</v>
      </c>
      <c r="H1325" t="s">
        <v>16</v>
      </c>
      <c r="I1325" t="s">
        <v>64</v>
      </c>
      <c r="J1325" t="s">
        <v>103</v>
      </c>
      <c r="K1325" t="s">
        <v>104</v>
      </c>
      <c r="L1325" t="s">
        <v>83</v>
      </c>
      <c r="M1325" s="3">
        <v>1652</v>
      </c>
      <c r="N1325" t="s">
        <v>105</v>
      </c>
      <c r="O1325">
        <v>18017</v>
      </c>
    </row>
    <row r="1326" spans="1:15">
      <c r="A1326" s="1">
        <v>45838</v>
      </c>
      <c r="B1326" s="1">
        <v>46203</v>
      </c>
      <c r="C1326" t="s">
        <v>5041</v>
      </c>
      <c r="D1326" t="s">
        <v>2080</v>
      </c>
      <c r="E1326" t="s">
        <v>2083</v>
      </c>
      <c r="F1326" t="s">
        <v>14</v>
      </c>
      <c r="G1326" t="s">
        <v>32</v>
      </c>
      <c r="H1326" t="s">
        <v>16</v>
      </c>
      <c r="I1326" t="s">
        <v>64</v>
      </c>
      <c r="J1326" t="s">
        <v>103</v>
      </c>
      <c r="K1326" t="s">
        <v>104</v>
      </c>
      <c r="L1326" t="s">
        <v>20</v>
      </c>
      <c r="M1326" s="3">
        <v>11683</v>
      </c>
      <c r="N1326" t="s">
        <v>105</v>
      </c>
      <c r="O1326">
        <v>18017</v>
      </c>
    </row>
    <row r="1327" spans="1:15">
      <c r="A1327" s="1">
        <v>45838</v>
      </c>
      <c r="B1327" s="1">
        <v>46203</v>
      </c>
      <c r="C1327" t="s">
        <v>5042</v>
      </c>
      <c r="D1327" t="s">
        <v>2084</v>
      </c>
      <c r="E1327" t="s">
        <v>2085</v>
      </c>
      <c r="F1327" t="s">
        <v>14</v>
      </c>
      <c r="G1327" t="s">
        <v>661</v>
      </c>
      <c r="H1327" t="s">
        <v>16</v>
      </c>
      <c r="I1327" t="s">
        <v>140</v>
      </c>
      <c r="J1327" t="s">
        <v>2086</v>
      </c>
      <c r="K1327" t="s">
        <v>2087</v>
      </c>
      <c r="L1327" t="s">
        <v>23</v>
      </c>
      <c r="M1327" s="3">
        <v>120639</v>
      </c>
      <c r="N1327" t="s">
        <v>310</v>
      </c>
      <c r="O1327">
        <v>23228</v>
      </c>
    </row>
    <row r="1328" spans="1:15">
      <c r="A1328" s="1">
        <v>45838</v>
      </c>
      <c r="B1328" s="1">
        <v>46203</v>
      </c>
      <c r="C1328" t="s">
        <v>5042</v>
      </c>
      <c r="D1328" t="s">
        <v>2084</v>
      </c>
      <c r="E1328" t="s">
        <v>2088</v>
      </c>
      <c r="F1328" t="s">
        <v>14</v>
      </c>
      <c r="G1328" t="s">
        <v>32</v>
      </c>
      <c r="H1328" t="s">
        <v>16</v>
      </c>
      <c r="I1328" t="s">
        <v>140</v>
      </c>
      <c r="J1328" t="s">
        <v>2086</v>
      </c>
      <c r="K1328" t="s">
        <v>2087</v>
      </c>
      <c r="L1328" t="s">
        <v>20</v>
      </c>
      <c r="M1328" s="3">
        <v>22804</v>
      </c>
      <c r="N1328" t="s">
        <v>310</v>
      </c>
      <c r="O1328">
        <v>23228</v>
      </c>
    </row>
    <row r="1329" spans="1:15">
      <c r="A1329" s="1">
        <v>45838</v>
      </c>
      <c r="B1329" s="1">
        <v>46203</v>
      </c>
      <c r="C1329" t="s">
        <v>5042</v>
      </c>
      <c r="D1329" t="s">
        <v>2084</v>
      </c>
      <c r="E1329" t="s">
        <v>2089</v>
      </c>
      <c r="F1329" t="s">
        <v>14</v>
      </c>
      <c r="G1329" t="s">
        <v>15</v>
      </c>
      <c r="H1329" t="s">
        <v>16</v>
      </c>
      <c r="I1329" t="s">
        <v>140</v>
      </c>
      <c r="J1329" t="s">
        <v>2086</v>
      </c>
      <c r="K1329" t="s">
        <v>2087</v>
      </c>
      <c r="L1329" t="s">
        <v>20</v>
      </c>
      <c r="M1329" s="3">
        <v>19501</v>
      </c>
      <c r="N1329" t="s">
        <v>310</v>
      </c>
      <c r="O1329">
        <v>23228</v>
      </c>
    </row>
    <row r="1330" spans="1:15">
      <c r="A1330" s="1">
        <v>45838</v>
      </c>
      <c r="B1330" s="1">
        <v>46203</v>
      </c>
      <c r="C1330" t="s">
        <v>5043</v>
      </c>
      <c r="D1330" t="s">
        <v>2090</v>
      </c>
      <c r="E1330" t="s">
        <v>2091</v>
      </c>
      <c r="F1330" t="s">
        <v>14</v>
      </c>
      <c r="G1330" t="s">
        <v>54</v>
      </c>
      <c r="H1330" t="s">
        <v>55</v>
      </c>
      <c r="I1330" t="s">
        <v>64</v>
      </c>
      <c r="J1330" t="s">
        <v>103</v>
      </c>
      <c r="K1330" t="s">
        <v>104</v>
      </c>
      <c r="L1330" t="s">
        <v>23</v>
      </c>
      <c r="M1330" s="3">
        <v>15335</v>
      </c>
      <c r="N1330" t="s">
        <v>310</v>
      </c>
      <c r="O1330">
        <v>22030</v>
      </c>
    </row>
    <row r="1331" spans="1:15">
      <c r="A1331" s="1">
        <v>45838</v>
      </c>
      <c r="B1331" s="1">
        <v>46203</v>
      </c>
      <c r="C1331" t="s">
        <v>5044</v>
      </c>
      <c r="D1331" t="s">
        <v>2092</v>
      </c>
      <c r="E1331" t="s">
        <v>2093</v>
      </c>
      <c r="F1331" t="s">
        <v>14</v>
      </c>
      <c r="G1331" t="s">
        <v>54</v>
      </c>
      <c r="H1331" t="s">
        <v>55</v>
      </c>
      <c r="I1331" t="s">
        <v>5620</v>
      </c>
      <c r="J1331" t="s">
        <v>165</v>
      </c>
      <c r="K1331" t="s">
        <v>166</v>
      </c>
      <c r="L1331" t="s">
        <v>29</v>
      </c>
      <c r="M1331" s="3">
        <v>10668</v>
      </c>
      <c r="N1331" t="s">
        <v>336</v>
      </c>
      <c r="O1331">
        <v>85635</v>
      </c>
    </row>
    <row r="1332" spans="1:15">
      <c r="A1332" s="1">
        <v>45838</v>
      </c>
      <c r="B1332" s="1">
        <v>46203</v>
      </c>
      <c r="C1332" t="s">
        <v>5045</v>
      </c>
      <c r="D1332" t="s">
        <v>2094</v>
      </c>
      <c r="E1332" t="s">
        <v>2095</v>
      </c>
      <c r="F1332" t="s">
        <v>14</v>
      </c>
      <c r="G1332" t="s">
        <v>15</v>
      </c>
      <c r="H1332" t="s">
        <v>16</v>
      </c>
      <c r="I1332" t="s">
        <v>5620</v>
      </c>
      <c r="J1332" t="s">
        <v>165</v>
      </c>
      <c r="K1332" t="s">
        <v>166</v>
      </c>
      <c r="L1332" t="s">
        <v>29</v>
      </c>
      <c r="M1332" s="3">
        <v>3035</v>
      </c>
      <c r="N1332" t="s">
        <v>225</v>
      </c>
      <c r="O1332">
        <v>78154</v>
      </c>
    </row>
    <row r="1333" spans="1:15">
      <c r="A1333" s="1">
        <v>45838</v>
      </c>
      <c r="B1333" s="1">
        <v>46203</v>
      </c>
      <c r="C1333" t="s">
        <v>5045</v>
      </c>
      <c r="D1333" t="s">
        <v>2094</v>
      </c>
      <c r="E1333" t="s">
        <v>2096</v>
      </c>
      <c r="F1333" t="s">
        <v>14</v>
      </c>
      <c r="G1333" t="s">
        <v>32</v>
      </c>
      <c r="H1333" t="s">
        <v>16</v>
      </c>
      <c r="I1333" t="s">
        <v>5620</v>
      </c>
      <c r="J1333" t="s">
        <v>165</v>
      </c>
      <c r="K1333" t="s">
        <v>166</v>
      </c>
      <c r="L1333" t="s">
        <v>148</v>
      </c>
      <c r="M1333" s="3">
        <v>4075</v>
      </c>
      <c r="N1333" t="s">
        <v>225</v>
      </c>
      <c r="O1333">
        <v>78154</v>
      </c>
    </row>
    <row r="1334" spans="1:15">
      <c r="A1334" s="1">
        <v>45838</v>
      </c>
      <c r="B1334" s="1">
        <v>46203</v>
      </c>
      <c r="C1334" t="s">
        <v>5045</v>
      </c>
      <c r="D1334" t="s">
        <v>2094</v>
      </c>
      <c r="E1334" t="s">
        <v>2097</v>
      </c>
      <c r="F1334" t="s">
        <v>14</v>
      </c>
      <c r="G1334" t="s">
        <v>661</v>
      </c>
      <c r="H1334" t="s">
        <v>16</v>
      </c>
      <c r="I1334" t="s">
        <v>5620</v>
      </c>
      <c r="J1334" t="s">
        <v>165</v>
      </c>
      <c r="K1334" t="s">
        <v>166</v>
      </c>
      <c r="L1334" t="s">
        <v>23</v>
      </c>
      <c r="M1334" s="3">
        <v>16438</v>
      </c>
      <c r="N1334" t="s">
        <v>225</v>
      </c>
      <c r="O1334">
        <v>78154</v>
      </c>
    </row>
    <row r="1335" spans="1:15">
      <c r="A1335" s="1">
        <v>45838</v>
      </c>
      <c r="B1335" s="1">
        <v>46203</v>
      </c>
      <c r="C1335" t="s">
        <v>5046</v>
      </c>
      <c r="D1335" t="s">
        <v>2098</v>
      </c>
      <c r="E1335" t="s">
        <v>2099</v>
      </c>
      <c r="F1335" t="s">
        <v>39</v>
      </c>
      <c r="G1335" t="s">
        <v>32</v>
      </c>
      <c r="H1335" t="s">
        <v>16</v>
      </c>
      <c r="I1335" t="s">
        <v>77</v>
      </c>
      <c r="J1335" t="s">
        <v>78</v>
      </c>
      <c r="K1335" t="s">
        <v>79</v>
      </c>
      <c r="L1335" t="s">
        <v>83</v>
      </c>
      <c r="M1335" s="3">
        <v>17735</v>
      </c>
      <c r="N1335" t="s">
        <v>249</v>
      </c>
      <c r="O1335">
        <v>48214</v>
      </c>
    </row>
    <row r="1336" spans="1:15">
      <c r="A1336" s="1">
        <v>45838</v>
      </c>
      <c r="B1336" s="1">
        <v>46203</v>
      </c>
      <c r="C1336" t="s">
        <v>5046</v>
      </c>
      <c r="D1336" t="s">
        <v>2098</v>
      </c>
      <c r="E1336" t="s">
        <v>2100</v>
      </c>
      <c r="F1336" t="s">
        <v>39</v>
      </c>
      <c r="G1336" t="s">
        <v>15</v>
      </c>
      <c r="H1336" t="s">
        <v>16</v>
      </c>
      <c r="I1336" t="s">
        <v>77</v>
      </c>
      <c r="J1336" t="s">
        <v>78</v>
      </c>
      <c r="K1336" t="s">
        <v>79</v>
      </c>
      <c r="L1336" t="s">
        <v>20</v>
      </c>
      <c r="M1336" s="3">
        <v>3149</v>
      </c>
      <c r="N1336" t="s">
        <v>249</v>
      </c>
      <c r="O1336">
        <v>48214</v>
      </c>
    </row>
    <row r="1337" spans="1:15">
      <c r="A1337" s="1">
        <v>45838</v>
      </c>
      <c r="B1337" s="1">
        <v>46203</v>
      </c>
      <c r="C1337" t="s">
        <v>5046</v>
      </c>
      <c r="D1337" t="s">
        <v>2098</v>
      </c>
      <c r="E1337" t="s">
        <v>2101</v>
      </c>
      <c r="F1337" t="s">
        <v>39</v>
      </c>
      <c r="G1337" t="s">
        <v>661</v>
      </c>
      <c r="H1337" t="s">
        <v>16</v>
      </c>
      <c r="I1337" t="s">
        <v>77</v>
      </c>
      <c r="J1337" t="s">
        <v>78</v>
      </c>
      <c r="K1337" t="s">
        <v>79</v>
      </c>
      <c r="L1337" t="s">
        <v>23</v>
      </c>
      <c r="M1337" s="3">
        <v>40694</v>
      </c>
      <c r="N1337" t="s">
        <v>249</v>
      </c>
      <c r="O1337">
        <v>48214</v>
      </c>
    </row>
    <row r="1338" spans="1:15">
      <c r="A1338" s="1">
        <v>45838</v>
      </c>
      <c r="B1338" s="1">
        <v>46203</v>
      </c>
      <c r="C1338" t="s">
        <v>5047</v>
      </c>
      <c r="D1338" t="s">
        <v>2102</v>
      </c>
      <c r="E1338" t="s">
        <v>2103</v>
      </c>
      <c r="F1338" t="s">
        <v>14</v>
      </c>
      <c r="G1338" t="s">
        <v>661</v>
      </c>
      <c r="H1338" t="s">
        <v>16</v>
      </c>
      <c r="I1338" t="s">
        <v>5620</v>
      </c>
      <c r="J1338" t="s">
        <v>78</v>
      </c>
      <c r="K1338" t="s">
        <v>79</v>
      </c>
      <c r="L1338" t="s">
        <v>23</v>
      </c>
      <c r="M1338" s="3">
        <v>36138</v>
      </c>
      <c r="N1338" t="s">
        <v>203</v>
      </c>
      <c r="O1338">
        <v>60087</v>
      </c>
    </row>
    <row r="1339" spans="1:15">
      <c r="A1339" s="1">
        <v>45838</v>
      </c>
      <c r="B1339" s="1">
        <v>46203</v>
      </c>
      <c r="C1339" t="s">
        <v>5047</v>
      </c>
      <c r="D1339" t="s">
        <v>2102</v>
      </c>
      <c r="E1339" t="s">
        <v>2104</v>
      </c>
      <c r="F1339" t="s">
        <v>14</v>
      </c>
      <c r="G1339" t="s">
        <v>15</v>
      </c>
      <c r="H1339" t="s">
        <v>16</v>
      </c>
      <c r="I1339" t="s">
        <v>5620</v>
      </c>
      <c r="J1339" t="s">
        <v>78</v>
      </c>
      <c r="K1339" t="s">
        <v>79</v>
      </c>
      <c r="L1339" t="s">
        <v>20</v>
      </c>
      <c r="M1339" s="3">
        <v>1362</v>
      </c>
      <c r="N1339" t="s">
        <v>203</v>
      </c>
      <c r="O1339">
        <v>60087</v>
      </c>
    </row>
    <row r="1340" spans="1:15">
      <c r="A1340" s="1">
        <v>45838</v>
      </c>
      <c r="B1340" s="1">
        <v>46203</v>
      </c>
      <c r="C1340" t="s">
        <v>5047</v>
      </c>
      <c r="D1340" t="s">
        <v>2102</v>
      </c>
      <c r="E1340" t="s">
        <v>2105</v>
      </c>
      <c r="F1340" t="s">
        <v>14</v>
      </c>
      <c r="G1340" t="s">
        <v>34</v>
      </c>
      <c r="H1340" t="s">
        <v>16</v>
      </c>
      <c r="I1340" t="s">
        <v>5620</v>
      </c>
      <c r="J1340" t="s">
        <v>78</v>
      </c>
      <c r="K1340" t="s">
        <v>79</v>
      </c>
      <c r="L1340" t="s">
        <v>83</v>
      </c>
      <c r="M1340" s="3">
        <v>11224</v>
      </c>
      <c r="N1340" t="s">
        <v>203</v>
      </c>
      <c r="O1340">
        <v>60087</v>
      </c>
    </row>
    <row r="1341" spans="1:15">
      <c r="A1341" s="1">
        <v>45838</v>
      </c>
      <c r="B1341" s="1">
        <v>46203</v>
      </c>
      <c r="C1341" t="s">
        <v>5047</v>
      </c>
      <c r="D1341" t="s">
        <v>2102</v>
      </c>
      <c r="E1341" t="s">
        <v>2106</v>
      </c>
      <c r="F1341" t="s">
        <v>14</v>
      </c>
      <c r="G1341" t="s">
        <v>32</v>
      </c>
      <c r="H1341" t="s">
        <v>16</v>
      </c>
      <c r="I1341" t="s">
        <v>5620</v>
      </c>
      <c r="J1341" t="s">
        <v>78</v>
      </c>
      <c r="K1341" t="s">
        <v>79</v>
      </c>
      <c r="L1341" t="s">
        <v>148</v>
      </c>
      <c r="M1341" s="3">
        <v>15791</v>
      </c>
      <c r="N1341" t="s">
        <v>203</v>
      </c>
      <c r="O1341">
        <v>60087</v>
      </c>
    </row>
    <row r="1342" spans="1:15">
      <c r="A1342" s="1">
        <v>45838</v>
      </c>
      <c r="B1342" s="1">
        <v>46203</v>
      </c>
      <c r="C1342" t="s">
        <v>5048</v>
      </c>
      <c r="D1342" t="s">
        <v>2107</v>
      </c>
      <c r="E1342" t="s">
        <v>2108</v>
      </c>
      <c r="F1342" t="s">
        <v>14</v>
      </c>
      <c r="G1342" t="s">
        <v>15</v>
      </c>
      <c r="H1342" t="s">
        <v>16</v>
      </c>
      <c r="I1342" t="s">
        <v>77</v>
      </c>
      <c r="J1342" t="s">
        <v>78</v>
      </c>
      <c r="K1342" t="s">
        <v>79</v>
      </c>
      <c r="L1342" t="s">
        <v>83</v>
      </c>
      <c r="M1342" s="3">
        <v>1905</v>
      </c>
      <c r="N1342" t="s">
        <v>245</v>
      </c>
      <c r="O1342">
        <v>20850</v>
      </c>
    </row>
    <row r="1343" spans="1:15">
      <c r="A1343" s="1">
        <v>45838</v>
      </c>
      <c r="B1343" s="1">
        <v>46203</v>
      </c>
      <c r="C1343" t="s">
        <v>5048</v>
      </c>
      <c r="D1343" t="s">
        <v>2107</v>
      </c>
      <c r="E1343" t="s">
        <v>2109</v>
      </c>
      <c r="F1343" t="s">
        <v>14</v>
      </c>
      <c r="G1343" t="s">
        <v>32</v>
      </c>
      <c r="H1343" t="s">
        <v>16</v>
      </c>
      <c r="I1343" t="s">
        <v>77</v>
      </c>
      <c r="J1343" t="s">
        <v>78</v>
      </c>
      <c r="K1343" t="s">
        <v>79</v>
      </c>
      <c r="L1343" t="s">
        <v>20</v>
      </c>
      <c r="M1343" s="3">
        <v>7794</v>
      </c>
      <c r="N1343" t="s">
        <v>245</v>
      </c>
      <c r="O1343">
        <v>20850</v>
      </c>
    </row>
    <row r="1344" spans="1:15">
      <c r="A1344" s="1">
        <v>45838</v>
      </c>
      <c r="B1344" s="1">
        <v>46203</v>
      </c>
      <c r="C1344" t="s">
        <v>5048</v>
      </c>
      <c r="D1344" t="s">
        <v>2107</v>
      </c>
      <c r="E1344" t="s">
        <v>2110</v>
      </c>
      <c r="F1344" t="s">
        <v>14</v>
      </c>
      <c r="G1344" t="s">
        <v>661</v>
      </c>
      <c r="H1344" t="s">
        <v>16</v>
      </c>
      <c r="I1344" t="s">
        <v>77</v>
      </c>
      <c r="J1344" t="s">
        <v>78</v>
      </c>
      <c r="K1344" t="s">
        <v>79</v>
      </c>
      <c r="L1344" t="s">
        <v>29</v>
      </c>
      <c r="M1344" s="3">
        <v>92808</v>
      </c>
      <c r="N1344" t="s">
        <v>245</v>
      </c>
      <c r="O1344">
        <v>20850</v>
      </c>
    </row>
    <row r="1345" spans="1:15">
      <c r="A1345" s="1">
        <v>45838</v>
      </c>
      <c r="B1345" s="1">
        <v>46203</v>
      </c>
      <c r="C1345" t="s">
        <v>5049</v>
      </c>
      <c r="D1345" t="s">
        <v>2111</v>
      </c>
      <c r="E1345" t="s">
        <v>2112</v>
      </c>
      <c r="F1345" t="s">
        <v>14</v>
      </c>
      <c r="G1345" t="s">
        <v>54</v>
      </c>
      <c r="H1345" t="s">
        <v>55</v>
      </c>
      <c r="I1345" t="s">
        <v>5620</v>
      </c>
      <c r="J1345" t="s">
        <v>305</v>
      </c>
      <c r="K1345" t="s">
        <v>306</v>
      </c>
      <c r="L1345" t="s">
        <v>29</v>
      </c>
      <c r="M1345" s="3">
        <v>24579</v>
      </c>
      <c r="N1345" t="s">
        <v>203</v>
      </c>
      <c r="O1345">
        <v>60007</v>
      </c>
    </row>
    <row r="1346" spans="1:15">
      <c r="A1346" s="1">
        <v>45838</v>
      </c>
      <c r="B1346" s="1">
        <v>46203</v>
      </c>
      <c r="C1346" t="s">
        <v>5050</v>
      </c>
      <c r="D1346" t="s">
        <v>2113</v>
      </c>
      <c r="E1346" t="s">
        <v>2114</v>
      </c>
      <c r="F1346" t="s">
        <v>14</v>
      </c>
      <c r="G1346" t="s">
        <v>54</v>
      </c>
      <c r="H1346" t="s">
        <v>55</v>
      </c>
      <c r="I1346" t="s">
        <v>140</v>
      </c>
      <c r="J1346" t="s">
        <v>2115</v>
      </c>
      <c r="K1346" t="s">
        <v>2116</v>
      </c>
      <c r="L1346" t="s">
        <v>29</v>
      </c>
      <c r="M1346" s="3">
        <v>334050</v>
      </c>
      <c r="N1346" t="s">
        <v>21</v>
      </c>
      <c r="O1346">
        <v>10017</v>
      </c>
    </row>
    <row r="1347" spans="1:15">
      <c r="A1347" s="1">
        <v>45838</v>
      </c>
      <c r="B1347" s="1">
        <v>46203</v>
      </c>
      <c r="C1347" t="s">
        <v>5051</v>
      </c>
      <c r="D1347" t="s">
        <v>2117</v>
      </c>
      <c r="E1347" t="s">
        <v>2118</v>
      </c>
      <c r="F1347" t="s">
        <v>14</v>
      </c>
      <c r="G1347" t="s">
        <v>54</v>
      </c>
      <c r="H1347" t="s">
        <v>55</v>
      </c>
      <c r="I1347" t="s">
        <v>64</v>
      </c>
      <c r="J1347" t="s">
        <v>103</v>
      </c>
      <c r="K1347" t="s">
        <v>104</v>
      </c>
      <c r="L1347" t="s">
        <v>29</v>
      </c>
      <c r="M1347" s="3">
        <v>49720</v>
      </c>
      <c r="N1347" t="s">
        <v>215</v>
      </c>
      <c r="O1347">
        <v>29486</v>
      </c>
    </row>
    <row r="1348" spans="1:15">
      <c r="A1348" s="1">
        <v>45838</v>
      </c>
      <c r="B1348" s="1">
        <v>46203</v>
      </c>
      <c r="C1348" t="s">
        <v>5040</v>
      </c>
      <c r="D1348" t="s">
        <v>2077</v>
      </c>
      <c r="E1348" t="s">
        <v>2119</v>
      </c>
      <c r="F1348" t="s">
        <v>14</v>
      </c>
      <c r="G1348" t="s">
        <v>32</v>
      </c>
      <c r="H1348" t="s">
        <v>16</v>
      </c>
      <c r="I1348" t="s">
        <v>26</v>
      </c>
      <c r="J1348" t="s">
        <v>712</v>
      </c>
      <c r="K1348" t="s">
        <v>713</v>
      </c>
      <c r="L1348" t="s">
        <v>20</v>
      </c>
      <c r="M1348" s="3">
        <v>14920</v>
      </c>
      <c r="N1348" t="s">
        <v>125</v>
      </c>
      <c r="O1348">
        <v>91331</v>
      </c>
    </row>
    <row r="1349" spans="1:15">
      <c r="A1349" s="1">
        <v>45838</v>
      </c>
      <c r="B1349" s="1">
        <v>46203</v>
      </c>
      <c r="C1349" t="s">
        <v>5052</v>
      </c>
      <c r="D1349" t="s">
        <v>2120</v>
      </c>
      <c r="E1349" t="s">
        <v>2121</v>
      </c>
      <c r="F1349" t="s">
        <v>14</v>
      </c>
      <c r="G1349" t="s">
        <v>15</v>
      </c>
      <c r="H1349" t="s">
        <v>16</v>
      </c>
      <c r="I1349" t="s">
        <v>5620</v>
      </c>
      <c r="J1349" t="s">
        <v>282</v>
      </c>
      <c r="K1349" t="s">
        <v>283</v>
      </c>
      <c r="L1349" t="s">
        <v>20</v>
      </c>
      <c r="M1349" s="3">
        <v>4134</v>
      </c>
      <c r="N1349" t="s">
        <v>21</v>
      </c>
      <c r="O1349">
        <v>11572</v>
      </c>
    </row>
    <row r="1350" spans="1:15">
      <c r="A1350" s="1">
        <v>45838</v>
      </c>
      <c r="B1350" s="1">
        <v>46203</v>
      </c>
      <c r="C1350" t="s">
        <v>5052</v>
      </c>
      <c r="D1350" t="s">
        <v>2120</v>
      </c>
      <c r="E1350" t="s">
        <v>2122</v>
      </c>
      <c r="F1350" t="s">
        <v>14</v>
      </c>
      <c r="G1350" t="s">
        <v>32</v>
      </c>
      <c r="H1350" t="s">
        <v>16</v>
      </c>
      <c r="I1350" t="s">
        <v>5620</v>
      </c>
      <c r="J1350" t="s">
        <v>282</v>
      </c>
      <c r="K1350" t="s">
        <v>283</v>
      </c>
      <c r="L1350" t="s">
        <v>20</v>
      </c>
      <c r="M1350" s="3">
        <v>6245</v>
      </c>
      <c r="N1350" t="s">
        <v>21</v>
      </c>
      <c r="O1350">
        <v>11572</v>
      </c>
    </row>
    <row r="1351" spans="1:15">
      <c r="A1351" s="1">
        <v>45838</v>
      </c>
      <c r="B1351" s="1">
        <v>46203</v>
      </c>
      <c r="C1351" t="s">
        <v>5052</v>
      </c>
      <c r="D1351" t="s">
        <v>2120</v>
      </c>
      <c r="E1351" t="s">
        <v>2123</v>
      </c>
      <c r="F1351" t="s">
        <v>14</v>
      </c>
      <c r="G1351" t="s">
        <v>661</v>
      </c>
      <c r="H1351" t="s">
        <v>16</v>
      </c>
      <c r="I1351" t="s">
        <v>5620</v>
      </c>
      <c r="J1351" t="s">
        <v>282</v>
      </c>
      <c r="K1351" t="s">
        <v>283</v>
      </c>
      <c r="L1351" t="s">
        <v>23</v>
      </c>
      <c r="M1351" s="3">
        <v>22705</v>
      </c>
      <c r="N1351" t="s">
        <v>21</v>
      </c>
      <c r="O1351">
        <v>11572</v>
      </c>
    </row>
    <row r="1352" spans="1:15">
      <c r="A1352" s="1">
        <v>45838</v>
      </c>
      <c r="B1352" s="1">
        <v>46203</v>
      </c>
      <c r="C1352" t="s">
        <v>5053</v>
      </c>
      <c r="D1352" t="s">
        <v>2124</v>
      </c>
      <c r="E1352" t="s">
        <v>2125</v>
      </c>
      <c r="F1352" t="s">
        <v>39</v>
      </c>
      <c r="G1352" t="s">
        <v>54</v>
      </c>
      <c r="H1352" t="s">
        <v>55</v>
      </c>
      <c r="I1352" t="s">
        <v>5620</v>
      </c>
      <c r="J1352" t="s">
        <v>165</v>
      </c>
      <c r="K1352" t="s">
        <v>166</v>
      </c>
      <c r="L1352" t="s">
        <v>23</v>
      </c>
      <c r="M1352" s="3">
        <v>38573</v>
      </c>
      <c r="N1352" t="s">
        <v>190</v>
      </c>
      <c r="O1352">
        <v>28704</v>
      </c>
    </row>
    <row r="1353" spans="1:15">
      <c r="A1353" s="1">
        <v>45838</v>
      </c>
      <c r="B1353" s="1">
        <v>46203</v>
      </c>
      <c r="C1353" t="s">
        <v>5054</v>
      </c>
      <c r="D1353" t="s">
        <v>2126</v>
      </c>
      <c r="E1353" t="s">
        <v>2127</v>
      </c>
      <c r="F1353" t="s">
        <v>14</v>
      </c>
      <c r="G1353" t="s">
        <v>661</v>
      </c>
      <c r="H1353" t="s">
        <v>16</v>
      </c>
      <c r="I1353" t="s">
        <v>64</v>
      </c>
      <c r="J1353" t="s">
        <v>2115</v>
      </c>
      <c r="K1353" t="s">
        <v>2116</v>
      </c>
      <c r="L1353" t="s">
        <v>89</v>
      </c>
      <c r="M1353" s="3">
        <v>27581</v>
      </c>
      <c r="N1353" t="s">
        <v>125</v>
      </c>
      <c r="O1353">
        <v>90058</v>
      </c>
    </row>
    <row r="1354" spans="1:15">
      <c r="A1354" s="1">
        <v>45838</v>
      </c>
      <c r="B1354" s="1">
        <v>46203</v>
      </c>
      <c r="C1354" t="s">
        <v>5054</v>
      </c>
      <c r="D1354" t="s">
        <v>2126</v>
      </c>
      <c r="E1354" t="s">
        <v>2128</v>
      </c>
      <c r="F1354" t="s">
        <v>14</v>
      </c>
      <c r="G1354" t="s">
        <v>15</v>
      </c>
      <c r="H1354" t="s">
        <v>16</v>
      </c>
      <c r="I1354" t="s">
        <v>64</v>
      </c>
      <c r="J1354" t="s">
        <v>2115</v>
      </c>
      <c r="K1354" t="s">
        <v>2116</v>
      </c>
      <c r="L1354" t="s">
        <v>83</v>
      </c>
      <c r="M1354" s="3">
        <v>6929</v>
      </c>
      <c r="N1354" t="s">
        <v>125</v>
      </c>
      <c r="O1354">
        <v>90058</v>
      </c>
    </row>
    <row r="1355" spans="1:15">
      <c r="A1355" s="1">
        <v>45838</v>
      </c>
      <c r="B1355" s="1">
        <v>46203</v>
      </c>
      <c r="C1355" t="s">
        <v>5054</v>
      </c>
      <c r="D1355" t="s">
        <v>2126</v>
      </c>
      <c r="E1355" t="s">
        <v>2129</v>
      </c>
      <c r="F1355" t="s">
        <v>14</v>
      </c>
      <c r="G1355" t="s">
        <v>32</v>
      </c>
      <c r="H1355" t="s">
        <v>16</v>
      </c>
      <c r="I1355" t="s">
        <v>64</v>
      </c>
      <c r="J1355" t="s">
        <v>2115</v>
      </c>
      <c r="K1355" t="s">
        <v>2116</v>
      </c>
      <c r="L1355" t="s">
        <v>20</v>
      </c>
      <c r="M1355" s="3">
        <v>26742</v>
      </c>
      <c r="N1355" t="s">
        <v>125</v>
      </c>
      <c r="O1355">
        <v>90058</v>
      </c>
    </row>
    <row r="1356" spans="1:15">
      <c r="A1356" s="1">
        <v>45839</v>
      </c>
      <c r="B1356" s="1">
        <v>46204</v>
      </c>
      <c r="C1356" t="s">
        <v>5055</v>
      </c>
      <c r="D1356" t="s">
        <v>2130</v>
      </c>
      <c r="E1356" t="s">
        <v>2131</v>
      </c>
      <c r="F1356" t="s">
        <v>14</v>
      </c>
      <c r="G1356" t="s">
        <v>54</v>
      </c>
      <c r="H1356" t="s">
        <v>55</v>
      </c>
      <c r="I1356" t="s">
        <v>5620</v>
      </c>
      <c r="J1356" t="s">
        <v>59</v>
      </c>
      <c r="K1356" t="s">
        <v>60</v>
      </c>
      <c r="L1356" t="s">
        <v>29</v>
      </c>
      <c r="M1356" s="3">
        <v>62778</v>
      </c>
      <c r="N1356" t="s">
        <v>61</v>
      </c>
      <c r="O1356">
        <v>2576</v>
      </c>
    </row>
    <row r="1357" spans="1:15">
      <c r="A1357" s="1">
        <v>45839</v>
      </c>
      <c r="B1357" s="1">
        <v>46204</v>
      </c>
      <c r="C1357" t="s">
        <v>5056</v>
      </c>
      <c r="D1357" t="s">
        <v>2132</v>
      </c>
      <c r="E1357" t="s">
        <v>2133</v>
      </c>
      <c r="F1357" t="s">
        <v>39</v>
      </c>
      <c r="G1357" t="s">
        <v>661</v>
      </c>
      <c r="H1357" t="s">
        <v>16</v>
      </c>
      <c r="I1357" t="s">
        <v>140</v>
      </c>
      <c r="J1357" t="s">
        <v>103</v>
      </c>
      <c r="K1357" t="s">
        <v>104</v>
      </c>
      <c r="L1357" t="s">
        <v>23</v>
      </c>
      <c r="M1357" s="3">
        <v>44648</v>
      </c>
      <c r="N1357" t="s">
        <v>1332</v>
      </c>
      <c r="O1357">
        <v>50325</v>
      </c>
    </row>
    <row r="1358" spans="1:15">
      <c r="A1358" s="1">
        <v>45839</v>
      </c>
      <c r="B1358" s="1">
        <v>46204</v>
      </c>
      <c r="C1358" t="s">
        <v>5056</v>
      </c>
      <c r="D1358" t="s">
        <v>2132</v>
      </c>
      <c r="E1358" t="s">
        <v>2134</v>
      </c>
      <c r="F1358" t="s">
        <v>39</v>
      </c>
      <c r="G1358" t="s">
        <v>15</v>
      </c>
      <c r="H1358" t="s">
        <v>16</v>
      </c>
      <c r="I1358" t="s">
        <v>140</v>
      </c>
      <c r="J1358" t="s">
        <v>103</v>
      </c>
      <c r="K1358" t="s">
        <v>104</v>
      </c>
      <c r="L1358" t="s">
        <v>20</v>
      </c>
      <c r="M1358" s="3">
        <v>2004</v>
      </c>
      <c r="N1358" t="s">
        <v>1332</v>
      </c>
      <c r="O1358">
        <v>50325</v>
      </c>
    </row>
    <row r="1359" spans="1:15">
      <c r="A1359" s="1">
        <v>45839</v>
      </c>
      <c r="B1359" s="1">
        <v>46204</v>
      </c>
      <c r="C1359" t="s">
        <v>5056</v>
      </c>
      <c r="D1359" t="s">
        <v>2132</v>
      </c>
      <c r="E1359" t="s">
        <v>2135</v>
      </c>
      <c r="F1359" t="s">
        <v>39</v>
      </c>
      <c r="G1359" t="s">
        <v>54</v>
      </c>
      <c r="H1359" t="s">
        <v>55</v>
      </c>
      <c r="I1359" t="s">
        <v>140</v>
      </c>
      <c r="J1359" t="s">
        <v>103</v>
      </c>
      <c r="K1359" t="s">
        <v>104</v>
      </c>
      <c r="L1359" t="s">
        <v>23</v>
      </c>
      <c r="M1359" s="3">
        <v>13943</v>
      </c>
      <c r="N1359" t="s">
        <v>1332</v>
      </c>
      <c r="O1359">
        <v>50325</v>
      </c>
    </row>
    <row r="1360" spans="1:15">
      <c r="A1360" s="1">
        <v>45839</v>
      </c>
      <c r="B1360" s="1">
        <v>46204</v>
      </c>
      <c r="C1360" t="s">
        <v>5056</v>
      </c>
      <c r="D1360" t="s">
        <v>2132</v>
      </c>
      <c r="E1360" t="s">
        <v>2136</v>
      </c>
      <c r="F1360" t="s">
        <v>39</v>
      </c>
      <c r="G1360" t="s">
        <v>32</v>
      </c>
      <c r="H1360" t="s">
        <v>16</v>
      </c>
      <c r="I1360" t="s">
        <v>140</v>
      </c>
      <c r="J1360" t="s">
        <v>103</v>
      </c>
      <c r="K1360" t="s">
        <v>104</v>
      </c>
      <c r="L1360" t="s">
        <v>20</v>
      </c>
      <c r="M1360" s="3">
        <v>16679</v>
      </c>
      <c r="N1360" t="s">
        <v>1332</v>
      </c>
      <c r="O1360">
        <v>50325</v>
      </c>
    </row>
    <row r="1361" spans="1:15">
      <c r="A1361" s="1">
        <v>45839</v>
      </c>
      <c r="B1361" s="1">
        <v>46204</v>
      </c>
      <c r="C1361" t="s">
        <v>5056</v>
      </c>
      <c r="D1361" t="s">
        <v>2132</v>
      </c>
      <c r="E1361" t="s">
        <v>2137</v>
      </c>
      <c r="F1361" t="s">
        <v>39</v>
      </c>
      <c r="G1361" t="s">
        <v>34</v>
      </c>
      <c r="H1361" t="s">
        <v>16</v>
      </c>
      <c r="I1361" t="s">
        <v>140</v>
      </c>
      <c r="J1361" t="s">
        <v>103</v>
      </c>
      <c r="K1361" t="s">
        <v>104</v>
      </c>
      <c r="L1361" t="s">
        <v>83</v>
      </c>
      <c r="M1361" s="3">
        <v>9903</v>
      </c>
      <c r="N1361" t="s">
        <v>1332</v>
      </c>
      <c r="O1361">
        <v>50325</v>
      </c>
    </row>
    <row r="1362" spans="1:15">
      <c r="A1362" s="1">
        <v>45839</v>
      </c>
      <c r="B1362" s="1">
        <v>46204</v>
      </c>
      <c r="C1362" t="s">
        <v>5057</v>
      </c>
      <c r="D1362" t="s">
        <v>2138</v>
      </c>
      <c r="E1362" t="s">
        <v>2139</v>
      </c>
      <c r="F1362" t="s">
        <v>14</v>
      </c>
      <c r="G1362" t="s">
        <v>54</v>
      </c>
      <c r="H1362" t="s">
        <v>55</v>
      </c>
      <c r="I1362" t="s">
        <v>5620</v>
      </c>
      <c r="J1362" t="s">
        <v>305</v>
      </c>
      <c r="K1362" t="s">
        <v>306</v>
      </c>
      <c r="L1362" t="s">
        <v>29</v>
      </c>
      <c r="M1362" s="3">
        <v>8053</v>
      </c>
      <c r="N1362" t="s">
        <v>203</v>
      </c>
      <c r="O1362">
        <v>60007</v>
      </c>
    </row>
    <row r="1363" spans="1:15">
      <c r="A1363" s="1">
        <v>45839</v>
      </c>
      <c r="B1363" s="1">
        <v>46204</v>
      </c>
      <c r="C1363" t="s">
        <v>5058</v>
      </c>
      <c r="D1363" t="s">
        <v>2140</v>
      </c>
      <c r="E1363" t="s">
        <v>2141</v>
      </c>
      <c r="F1363" t="s">
        <v>14</v>
      </c>
      <c r="G1363" t="s">
        <v>661</v>
      </c>
      <c r="H1363" t="s">
        <v>16</v>
      </c>
      <c r="I1363" t="s">
        <v>26</v>
      </c>
      <c r="J1363" t="s">
        <v>179</v>
      </c>
      <c r="K1363" t="s">
        <v>180</v>
      </c>
      <c r="L1363" t="s">
        <v>29</v>
      </c>
      <c r="M1363" s="3">
        <v>23417</v>
      </c>
      <c r="N1363" t="s">
        <v>181</v>
      </c>
      <c r="O1363">
        <v>83647</v>
      </c>
    </row>
    <row r="1364" spans="1:15">
      <c r="A1364" s="1">
        <v>45839</v>
      </c>
      <c r="B1364" s="1">
        <v>46204</v>
      </c>
      <c r="C1364" t="s">
        <v>5058</v>
      </c>
      <c r="D1364" t="s">
        <v>2140</v>
      </c>
      <c r="E1364" t="s">
        <v>2142</v>
      </c>
      <c r="F1364" t="s">
        <v>14</v>
      </c>
      <c r="G1364" t="s">
        <v>54</v>
      </c>
      <c r="H1364" t="s">
        <v>55</v>
      </c>
      <c r="I1364" t="s">
        <v>26</v>
      </c>
      <c r="J1364" t="s">
        <v>179</v>
      </c>
      <c r="K1364" t="s">
        <v>180</v>
      </c>
      <c r="L1364" t="s">
        <v>29</v>
      </c>
      <c r="M1364" s="3">
        <v>47009</v>
      </c>
      <c r="N1364" t="s">
        <v>181</v>
      </c>
      <c r="O1364">
        <v>83647</v>
      </c>
    </row>
    <row r="1365" spans="1:15">
      <c r="A1365" s="1">
        <v>45839</v>
      </c>
      <c r="B1365" s="1">
        <v>46204</v>
      </c>
      <c r="C1365" t="s">
        <v>5058</v>
      </c>
      <c r="D1365" t="s">
        <v>2140</v>
      </c>
      <c r="E1365" t="s">
        <v>2143</v>
      </c>
      <c r="F1365" t="s">
        <v>14</v>
      </c>
      <c r="G1365" t="s">
        <v>15</v>
      </c>
      <c r="H1365" t="s">
        <v>16</v>
      </c>
      <c r="I1365" t="s">
        <v>26</v>
      </c>
      <c r="J1365" t="s">
        <v>179</v>
      </c>
      <c r="K1365" t="s">
        <v>180</v>
      </c>
      <c r="L1365" t="s">
        <v>29</v>
      </c>
      <c r="M1365" s="3">
        <v>2621</v>
      </c>
      <c r="N1365" t="s">
        <v>181</v>
      </c>
      <c r="O1365">
        <v>83647</v>
      </c>
    </row>
    <row r="1366" spans="1:15">
      <c r="A1366" s="1">
        <v>45839</v>
      </c>
      <c r="B1366" s="1">
        <v>46204</v>
      </c>
      <c r="C1366" t="s">
        <v>5058</v>
      </c>
      <c r="D1366" t="s">
        <v>2140</v>
      </c>
      <c r="E1366" t="s">
        <v>2144</v>
      </c>
      <c r="F1366" t="s">
        <v>14</v>
      </c>
      <c r="G1366" t="s">
        <v>32</v>
      </c>
      <c r="H1366" t="s">
        <v>16</v>
      </c>
      <c r="I1366" t="s">
        <v>26</v>
      </c>
      <c r="J1366" t="s">
        <v>179</v>
      </c>
      <c r="K1366" t="s">
        <v>180</v>
      </c>
      <c r="L1366" t="s">
        <v>20</v>
      </c>
      <c r="M1366" s="3">
        <v>27070</v>
      </c>
      <c r="N1366" t="s">
        <v>181</v>
      </c>
      <c r="O1366">
        <v>83647</v>
      </c>
    </row>
    <row r="1367" spans="1:15">
      <c r="A1367" s="1">
        <v>45839</v>
      </c>
      <c r="B1367" s="1">
        <v>46204</v>
      </c>
      <c r="C1367" t="s">
        <v>5059</v>
      </c>
      <c r="D1367" t="s">
        <v>2145</v>
      </c>
      <c r="E1367" t="s">
        <v>2146</v>
      </c>
      <c r="F1367" t="s">
        <v>14</v>
      </c>
      <c r="G1367" t="s">
        <v>54</v>
      </c>
      <c r="H1367" t="s">
        <v>55</v>
      </c>
      <c r="I1367" t="s">
        <v>64</v>
      </c>
      <c r="J1367" t="s">
        <v>103</v>
      </c>
      <c r="K1367" t="s">
        <v>104</v>
      </c>
      <c r="L1367" t="s">
        <v>23</v>
      </c>
      <c r="M1367" s="3">
        <v>12033</v>
      </c>
      <c r="N1367" t="s">
        <v>1405</v>
      </c>
      <c r="O1367">
        <v>19904</v>
      </c>
    </row>
    <row r="1368" spans="1:15">
      <c r="A1368" s="1">
        <v>45839</v>
      </c>
      <c r="B1368" s="1">
        <v>46204</v>
      </c>
      <c r="C1368" t="s">
        <v>4893</v>
      </c>
      <c r="D1368" t="s">
        <v>1492</v>
      </c>
      <c r="E1368" t="s">
        <v>2147</v>
      </c>
      <c r="F1368" t="s">
        <v>14</v>
      </c>
      <c r="G1368" t="s">
        <v>54</v>
      </c>
      <c r="H1368" t="s">
        <v>55</v>
      </c>
      <c r="I1368" t="s">
        <v>112</v>
      </c>
      <c r="J1368" t="s">
        <v>920</v>
      </c>
      <c r="K1368" t="s">
        <v>921</v>
      </c>
      <c r="L1368" t="s">
        <v>29</v>
      </c>
      <c r="M1368" s="3">
        <v>179023</v>
      </c>
      <c r="N1368" t="s">
        <v>30</v>
      </c>
      <c r="O1368">
        <v>37027</v>
      </c>
    </row>
    <row r="1369" spans="1:15">
      <c r="A1369" s="1">
        <v>45839</v>
      </c>
      <c r="B1369" s="1">
        <v>46204</v>
      </c>
      <c r="C1369" t="s">
        <v>5060</v>
      </c>
      <c r="D1369" t="s">
        <v>2148</v>
      </c>
      <c r="E1369" t="s">
        <v>2149</v>
      </c>
      <c r="F1369" t="s">
        <v>14</v>
      </c>
      <c r="G1369" t="s">
        <v>15</v>
      </c>
      <c r="H1369" t="s">
        <v>16</v>
      </c>
      <c r="I1369" t="s">
        <v>140</v>
      </c>
      <c r="J1369" t="s">
        <v>103</v>
      </c>
      <c r="K1369" t="s">
        <v>104</v>
      </c>
      <c r="L1369" t="s">
        <v>20</v>
      </c>
      <c r="M1369" s="3">
        <v>11028</v>
      </c>
      <c r="N1369" t="s">
        <v>51</v>
      </c>
      <c r="O1369">
        <v>7108</v>
      </c>
    </row>
    <row r="1370" spans="1:15">
      <c r="A1370" s="1">
        <v>45839</v>
      </c>
      <c r="B1370" s="1">
        <v>46204</v>
      </c>
      <c r="C1370" t="s">
        <v>5060</v>
      </c>
      <c r="D1370" t="s">
        <v>2148</v>
      </c>
      <c r="E1370" t="s">
        <v>2150</v>
      </c>
      <c r="F1370" t="s">
        <v>14</v>
      </c>
      <c r="G1370" t="s">
        <v>32</v>
      </c>
      <c r="H1370" t="s">
        <v>16</v>
      </c>
      <c r="I1370" t="s">
        <v>140</v>
      </c>
      <c r="J1370" t="s">
        <v>103</v>
      </c>
      <c r="K1370" t="s">
        <v>104</v>
      </c>
      <c r="L1370" t="s">
        <v>20</v>
      </c>
      <c r="M1370" s="3">
        <v>55152</v>
      </c>
      <c r="N1370" t="s">
        <v>51</v>
      </c>
      <c r="O1370">
        <v>7108</v>
      </c>
    </row>
    <row r="1371" spans="1:15">
      <c r="A1371" s="1">
        <v>45839</v>
      </c>
      <c r="B1371" s="1">
        <v>46204</v>
      </c>
      <c r="C1371" t="s">
        <v>5060</v>
      </c>
      <c r="D1371" t="s">
        <v>2148</v>
      </c>
      <c r="E1371" t="s">
        <v>2151</v>
      </c>
      <c r="F1371" t="s">
        <v>14</v>
      </c>
      <c r="G1371" t="s">
        <v>661</v>
      </c>
      <c r="H1371" t="s">
        <v>16</v>
      </c>
      <c r="I1371" t="s">
        <v>140</v>
      </c>
      <c r="J1371" t="s">
        <v>103</v>
      </c>
      <c r="K1371" t="s">
        <v>104</v>
      </c>
      <c r="L1371" t="s">
        <v>29</v>
      </c>
      <c r="M1371" s="3">
        <v>77971</v>
      </c>
      <c r="N1371" t="s">
        <v>51</v>
      </c>
      <c r="O1371">
        <v>7108</v>
      </c>
    </row>
    <row r="1372" spans="1:15">
      <c r="A1372" s="1">
        <v>45839</v>
      </c>
      <c r="B1372" s="1">
        <v>46204</v>
      </c>
      <c r="C1372" t="s">
        <v>5061</v>
      </c>
      <c r="D1372" t="s">
        <v>2152</v>
      </c>
      <c r="E1372" t="s">
        <v>2153</v>
      </c>
      <c r="F1372" t="s">
        <v>14</v>
      </c>
      <c r="G1372" t="s">
        <v>54</v>
      </c>
      <c r="H1372" t="s">
        <v>55</v>
      </c>
      <c r="I1372" t="s">
        <v>5620</v>
      </c>
      <c r="J1372" t="s">
        <v>49</v>
      </c>
      <c r="K1372" t="s">
        <v>50</v>
      </c>
      <c r="L1372" t="s">
        <v>89</v>
      </c>
      <c r="M1372" s="3">
        <v>7183</v>
      </c>
      <c r="N1372" t="s">
        <v>125</v>
      </c>
      <c r="O1372">
        <v>94080</v>
      </c>
    </row>
    <row r="1373" spans="1:15">
      <c r="A1373" s="1">
        <v>45839</v>
      </c>
      <c r="B1373" s="1">
        <v>46204</v>
      </c>
      <c r="C1373" t="s">
        <v>5062</v>
      </c>
      <c r="D1373" t="s">
        <v>2154</v>
      </c>
      <c r="E1373" t="s">
        <v>2155</v>
      </c>
      <c r="F1373" t="s">
        <v>14</v>
      </c>
      <c r="G1373" t="s">
        <v>54</v>
      </c>
      <c r="H1373" t="s">
        <v>55</v>
      </c>
      <c r="I1373" t="s">
        <v>5657</v>
      </c>
      <c r="J1373" t="s">
        <v>570</v>
      </c>
      <c r="K1373" t="s">
        <v>571</v>
      </c>
      <c r="L1373" t="s">
        <v>23</v>
      </c>
      <c r="M1373" s="3">
        <v>44594</v>
      </c>
      <c r="N1373" t="s">
        <v>125</v>
      </c>
      <c r="O1373">
        <v>92841</v>
      </c>
    </row>
    <row r="1374" spans="1:15">
      <c r="A1374" s="1">
        <v>45839</v>
      </c>
      <c r="B1374" s="1">
        <v>46204</v>
      </c>
      <c r="C1374" t="s">
        <v>5063</v>
      </c>
      <c r="D1374" t="s">
        <v>2156</v>
      </c>
      <c r="E1374" t="s">
        <v>2157</v>
      </c>
      <c r="F1374" t="s">
        <v>14</v>
      </c>
      <c r="G1374" t="s">
        <v>34</v>
      </c>
      <c r="H1374" t="s">
        <v>16</v>
      </c>
      <c r="I1374" t="s">
        <v>5657</v>
      </c>
      <c r="J1374" t="s">
        <v>570</v>
      </c>
      <c r="K1374" t="s">
        <v>571</v>
      </c>
      <c r="L1374" t="s">
        <v>83</v>
      </c>
      <c r="M1374" s="3">
        <v>4555</v>
      </c>
      <c r="N1374" t="s">
        <v>328</v>
      </c>
      <c r="O1374">
        <v>46077</v>
      </c>
    </row>
    <row r="1375" spans="1:15">
      <c r="A1375" s="1">
        <v>45839</v>
      </c>
      <c r="B1375" s="1">
        <v>46204</v>
      </c>
      <c r="C1375" t="s">
        <v>5063</v>
      </c>
      <c r="D1375" t="s">
        <v>2156</v>
      </c>
      <c r="E1375" t="s">
        <v>2158</v>
      </c>
      <c r="F1375" t="s">
        <v>14</v>
      </c>
      <c r="G1375" t="s">
        <v>15</v>
      </c>
      <c r="H1375" t="s">
        <v>16</v>
      </c>
      <c r="I1375" t="s">
        <v>5657</v>
      </c>
      <c r="J1375" t="s">
        <v>570</v>
      </c>
      <c r="K1375" t="s">
        <v>571</v>
      </c>
      <c r="L1375" t="s">
        <v>20</v>
      </c>
      <c r="M1375" s="3">
        <v>1872</v>
      </c>
      <c r="N1375" t="s">
        <v>328</v>
      </c>
      <c r="O1375">
        <v>46077</v>
      </c>
    </row>
    <row r="1376" spans="1:15">
      <c r="A1376" s="1">
        <v>45839</v>
      </c>
      <c r="B1376" s="1">
        <v>46204</v>
      </c>
      <c r="C1376" t="s">
        <v>5063</v>
      </c>
      <c r="D1376" t="s">
        <v>2156</v>
      </c>
      <c r="E1376" t="s">
        <v>2159</v>
      </c>
      <c r="F1376" t="s">
        <v>14</v>
      </c>
      <c r="G1376" t="s">
        <v>32</v>
      </c>
      <c r="H1376" t="s">
        <v>16</v>
      </c>
      <c r="I1376" t="s">
        <v>5657</v>
      </c>
      <c r="J1376" t="s">
        <v>570</v>
      </c>
      <c r="K1376" t="s">
        <v>571</v>
      </c>
      <c r="L1376" t="s">
        <v>20</v>
      </c>
      <c r="M1376" s="3">
        <v>31110</v>
      </c>
      <c r="N1376" t="s">
        <v>328</v>
      </c>
      <c r="O1376">
        <v>46077</v>
      </c>
    </row>
    <row r="1377" spans="1:15">
      <c r="A1377" s="1">
        <v>45839</v>
      </c>
      <c r="B1377" s="1">
        <v>46204</v>
      </c>
      <c r="C1377" t="s">
        <v>5063</v>
      </c>
      <c r="D1377" t="s">
        <v>2156</v>
      </c>
      <c r="E1377" t="s">
        <v>2160</v>
      </c>
      <c r="F1377" t="s">
        <v>14</v>
      </c>
      <c r="G1377" t="s">
        <v>661</v>
      </c>
      <c r="H1377" t="s">
        <v>16</v>
      </c>
      <c r="I1377" t="s">
        <v>5657</v>
      </c>
      <c r="J1377" t="s">
        <v>570</v>
      </c>
      <c r="K1377" t="s">
        <v>571</v>
      </c>
      <c r="L1377" t="s">
        <v>89</v>
      </c>
      <c r="M1377" s="3">
        <v>19668</v>
      </c>
      <c r="N1377" t="s">
        <v>328</v>
      </c>
      <c r="O1377">
        <v>46077</v>
      </c>
    </row>
    <row r="1378" spans="1:15">
      <c r="A1378" s="1">
        <v>45839</v>
      </c>
      <c r="B1378" s="1">
        <v>46204</v>
      </c>
      <c r="C1378" t="s">
        <v>5064</v>
      </c>
      <c r="D1378" t="s">
        <v>2161</v>
      </c>
      <c r="E1378" t="s">
        <v>2162</v>
      </c>
      <c r="F1378" t="s">
        <v>14</v>
      </c>
      <c r="G1378" t="s">
        <v>15</v>
      </c>
      <c r="H1378" t="s">
        <v>16</v>
      </c>
      <c r="I1378" t="s">
        <v>48</v>
      </c>
      <c r="J1378" t="s">
        <v>18</v>
      </c>
      <c r="K1378" t="s">
        <v>19</v>
      </c>
      <c r="L1378" t="s">
        <v>584</v>
      </c>
      <c r="M1378" s="3">
        <v>16101</v>
      </c>
      <c r="N1378" t="s">
        <v>51</v>
      </c>
      <c r="O1378">
        <v>7047</v>
      </c>
    </row>
    <row r="1379" spans="1:15">
      <c r="A1379" s="1">
        <v>45839</v>
      </c>
      <c r="B1379" s="1">
        <v>46204</v>
      </c>
      <c r="C1379" t="s">
        <v>5064</v>
      </c>
      <c r="D1379" t="s">
        <v>2161</v>
      </c>
      <c r="E1379" t="s">
        <v>2163</v>
      </c>
      <c r="F1379" t="s">
        <v>14</v>
      </c>
      <c r="G1379" t="s">
        <v>661</v>
      </c>
      <c r="H1379" t="s">
        <v>16</v>
      </c>
      <c r="I1379" t="s">
        <v>48</v>
      </c>
      <c r="J1379" t="s">
        <v>18</v>
      </c>
      <c r="K1379" t="s">
        <v>19</v>
      </c>
      <c r="L1379" t="s">
        <v>89</v>
      </c>
      <c r="M1379" s="3">
        <v>134106</v>
      </c>
      <c r="N1379" t="s">
        <v>51</v>
      </c>
      <c r="O1379">
        <v>7047</v>
      </c>
    </row>
    <row r="1380" spans="1:15">
      <c r="A1380" s="1">
        <v>45839</v>
      </c>
      <c r="B1380" s="1">
        <v>46204</v>
      </c>
      <c r="C1380" t="s">
        <v>5064</v>
      </c>
      <c r="D1380" t="s">
        <v>2161</v>
      </c>
      <c r="E1380" t="s">
        <v>2164</v>
      </c>
      <c r="F1380" t="s">
        <v>39</v>
      </c>
      <c r="G1380" t="s">
        <v>32</v>
      </c>
      <c r="H1380" t="s">
        <v>16</v>
      </c>
      <c r="I1380" t="s">
        <v>48</v>
      </c>
      <c r="J1380" t="s">
        <v>18</v>
      </c>
      <c r="K1380" t="s">
        <v>19</v>
      </c>
      <c r="L1380" t="s">
        <v>20</v>
      </c>
      <c r="M1380" s="3">
        <v>7168</v>
      </c>
      <c r="N1380" t="s">
        <v>51</v>
      </c>
      <c r="O1380">
        <v>7047</v>
      </c>
    </row>
    <row r="1381" spans="1:15">
      <c r="A1381" s="1">
        <v>45839</v>
      </c>
      <c r="B1381" s="1">
        <v>46204</v>
      </c>
      <c r="C1381" t="s">
        <v>5065</v>
      </c>
      <c r="D1381" t="s">
        <v>2165</v>
      </c>
      <c r="E1381" t="s">
        <v>2166</v>
      </c>
      <c r="F1381" t="s">
        <v>14</v>
      </c>
      <c r="G1381" t="s">
        <v>661</v>
      </c>
      <c r="H1381" t="s">
        <v>16</v>
      </c>
      <c r="I1381" t="s">
        <v>112</v>
      </c>
      <c r="J1381" t="s">
        <v>2167</v>
      </c>
      <c r="K1381" t="s">
        <v>2168</v>
      </c>
      <c r="L1381" t="s">
        <v>29</v>
      </c>
      <c r="M1381" s="3">
        <v>83188</v>
      </c>
      <c r="N1381" t="s">
        <v>1850</v>
      </c>
      <c r="O1381">
        <v>66048</v>
      </c>
    </row>
    <row r="1382" spans="1:15">
      <c r="A1382" s="1">
        <v>45839</v>
      </c>
      <c r="B1382" s="1">
        <v>46204</v>
      </c>
      <c r="C1382" t="s">
        <v>5065</v>
      </c>
      <c r="D1382" t="s">
        <v>2165</v>
      </c>
      <c r="E1382" t="s">
        <v>2169</v>
      </c>
      <c r="F1382" t="s">
        <v>14</v>
      </c>
      <c r="G1382" t="s">
        <v>32</v>
      </c>
      <c r="H1382" t="s">
        <v>16</v>
      </c>
      <c r="I1382" t="s">
        <v>112</v>
      </c>
      <c r="J1382" t="s">
        <v>2167</v>
      </c>
      <c r="K1382" t="s">
        <v>2168</v>
      </c>
      <c r="L1382" t="s">
        <v>20</v>
      </c>
      <c r="M1382" s="3">
        <v>109318</v>
      </c>
      <c r="N1382" t="s">
        <v>1850</v>
      </c>
      <c r="O1382">
        <v>66048</v>
      </c>
    </row>
    <row r="1383" spans="1:15">
      <c r="A1383" s="1">
        <v>45839</v>
      </c>
      <c r="B1383" s="1">
        <v>46204</v>
      </c>
      <c r="C1383" t="s">
        <v>5065</v>
      </c>
      <c r="D1383" t="s">
        <v>2165</v>
      </c>
      <c r="E1383" t="s">
        <v>2170</v>
      </c>
      <c r="F1383" t="s">
        <v>14</v>
      </c>
      <c r="G1383" t="s">
        <v>15</v>
      </c>
      <c r="H1383" t="s">
        <v>16</v>
      </c>
      <c r="I1383" t="s">
        <v>112</v>
      </c>
      <c r="J1383" t="s">
        <v>2167</v>
      </c>
      <c r="K1383" t="s">
        <v>2168</v>
      </c>
      <c r="L1383" t="s">
        <v>29</v>
      </c>
      <c r="M1383" s="3">
        <v>13650</v>
      </c>
      <c r="N1383" t="s">
        <v>1850</v>
      </c>
      <c r="O1383">
        <v>66048</v>
      </c>
    </row>
    <row r="1384" spans="1:15">
      <c r="A1384" s="1">
        <v>45839</v>
      </c>
      <c r="B1384" s="1">
        <v>46204</v>
      </c>
      <c r="C1384" t="s">
        <v>5065</v>
      </c>
      <c r="D1384" t="s">
        <v>2165</v>
      </c>
      <c r="E1384" t="s">
        <v>2171</v>
      </c>
      <c r="F1384" t="s">
        <v>14</v>
      </c>
      <c r="G1384" t="s">
        <v>54</v>
      </c>
      <c r="H1384" t="s">
        <v>55</v>
      </c>
      <c r="I1384" t="s">
        <v>112</v>
      </c>
      <c r="J1384" t="s">
        <v>2167</v>
      </c>
      <c r="K1384" t="s">
        <v>2168</v>
      </c>
      <c r="L1384" t="s">
        <v>23</v>
      </c>
      <c r="M1384" s="3">
        <v>18930</v>
      </c>
      <c r="N1384" t="s">
        <v>1850</v>
      </c>
      <c r="O1384">
        <v>66048</v>
      </c>
    </row>
    <row r="1385" spans="1:15">
      <c r="A1385" s="1">
        <v>45839</v>
      </c>
      <c r="B1385" s="1">
        <v>46204</v>
      </c>
      <c r="C1385" t="s">
        <v>5057</v>
      </c>
      <c r="D1385" t="s">
        <v>2138</v>
      </c>
      <c r="E1385" t="s">
        <v>2172</v>
      </c>
      <c r="F1385" t="s">
        <v>14</v>
      </c>
      <c r="G1385" t="s">
        <v>54</v>
      </c>
      <c r="H1385" t="s">
        <v>55</v>
      </c>
      <c r="I1385" t="s">
        <v>5620</v>
      </c>
      <c r="J1385" t="s">
        <v>305</v>
      </c>
      <c r="K1385" t="s">
        <v>306</v>
      </c>
      <c r="L1385" t="s">
        <v>29</v>
      </c>
      <c r="M1385" s="3">
        <v>2929</v>
      </c>
      <c r="N1385" t="s">
        <v>203</v>
      </c>
      <c r="O1385">
        <v>60402</v>
      </c>
    </row>
    <row r="1386" spans="1:15">
      <c r="A1386" s="1">
        <v>45839</v>
      </c>
      <c r="B1386" s="1">
        <v>46204</v>
      </c>
      <c r="C1386" t="s">
        <v>5066</v>
      </c>
      <c r="D1386" t="s">
        <v>2173</v>
      </c>
      <c r="E1386" t="s">
        <v>2174</v>
      </c>
      <c r="F1386" t="s">
        <v>14</v>
      </c>
      <c r="G1386" t="s">
        <v>54</v>
      </c>
      <c r="H1386" t="s">
        <v>55</v>
      </c>
      <c r="I1386" t="s">
        <v>5620</v>
      </c>
      <c r="J1386" t="s">
        <v>165</v>
      </c>
      <c r="K1386" t="s">
        <v>166</v>
      </c>
      <c r="L1386" t="s">
        <v>29</v>
      </c>
      <c r="M1386" s="3">
        <v>8909</v>
      </c>
      <c r="N1386" t="s">
        <v>310</v>
      </c>
      <c r="O1386">
        <v>24063</v>
      </c>
    </row>
    <row r="1387" spans="1:15">
      <c r="A1387" s="1">
        <v>45839</v>
      </c>
      <c r="B1387" s="1">
        <v>46204</v>
      </c>
      <c r="C1387" t="s">
        <v>5066</v>
      </c>
      <c r="D1387" t="s">
        <v>2173</v>
      </c>
      <c r="E1387" t="s">
        <v>2175</v>
      </c>
      <c r="F1387" t="s">
        <v>14</v>
      </c>
      <c r="G1387" t="s">
        <v>15</v>
      </c>
      <c r="H1387" t="s">
        <v>16</v>
      </c>
      <c r="I1387" t="s">
        <v>5620</v>
      </c>
      <c r="J1387" t="s">
        <v>165</v>
      </c>
      <c r="K1387" t="s">
        <v>166</v>
      </c>
      <c r="L1387" t="s">
        <v>20</v>
      </c>
      <c r="M1387" s="3">
        <v>3042</v>
      </c>
      <c r="N1387" t="s">
        <v>310</v>
      </c>
      <c r="O1387">
        <v>24063</v>
      </c>
    </row>
    <row r="1388" spans="1:15">
      <c r="A1388" s="1">
        <v>45839</v>
      </c>
      <c r="B1388" s="1">
        <v>46204</v>
      </c>
      <c r="C1388" t="s">
        <v>5066</v>
      </c>
      <c r="D1388" t="s">
        <v>2173</v>
      </c>
      <c r="E1388" t="s">
        <v>2176</v>
      </c>
      <c r="F1388" t="s">
        <v>14</v>
      </c>
      <c r="G1388" t="s">
        <v>661</v>
      </c>
      <c r="H1388" t="s">
        <v>16</v>
      </c>
      <c r="I1388" t="s">
        <v>5620</v>
      </c>
      <c r="J1388" t="s">
        <v>165</v>
      </c>
      <c r="K1388" t="s">
        <v>166</v>
      </c>
      <c r="L1388" t="s">
        <v>23</v>
      </c>
      <c r="M1388" s="3">
        <v>24821</v>
      </c>
      <c r="N1388" t="s">
        <v>310</v>
      </c>
      <c r="O1388">
        <v>24063</v>
      </c>
    </row>
    <row r="1389" spans="1:15">
      <c r="A1389" s="1">
        <v>45839</v>
      </c>
      <c r="B1389" s="1">
        <v>46204</v>
      </c>
      <c r="C1389" t="s">
        <v>5066</v>
      </c>
      <c r="D1389" t="s">
        <v>2173</v>
      </c>
      <c r="E1389" t="s">
        <v>2177</v>
      </c>
      <c r="F1389" t="s">
        <v>14</v>
      </c>
      <c r="G1389" t="s">
        <v>32</v>
      </c>
      <c r="H1389" t="s">
        <v>16</v>
      </c>
      <c r="I1389" t="s">
        <v>5620</v>
      </c>
      <c r="J1389" t="s">
        <v>165</v>
      </c>
      <c r="K1389" t="s">
        <v>166</v>
      </c>
      <c r="L1389" t="s">
        <v>148</v>
      </c>
      <c r="M1389" s="3">
        <v>15660</v>
      </c>
      <c r="N1389" t="s">
        <v>310</v>
      </c>
      <c r="O1389">
        <v>24063</v>
      </c>
    </row>
    <row r="1390" spans="1:15">
      <c r="A1390" s="1">
        <v>45839</v>
      </c>
      <c r="B1390" s="1">
        <v>46204</v>
      </c>
      <c r="C1390" t="s">
        <v>5067</v>
      </c>
      <c r="D1390" t="s">
        <v>2178</v>
      </c>
      <c r="E1390" t="s">
        <v>2179</v>
      </c>
      <c r="F1390" t="s">
        <v>14</v>
      </c>
      <c r="G1390" t="s">
        <v>32</v>
      </c>
      <c r="H1390" t="s">
        <v>16</v>
      </c>
      <c r="I1390" t="s">
        <v>112</v>
      </c>
      <c r="J1390" t="s">
        <v>2180</v>
      </c>
      <c r="K1390" t="s">
        <v>2181</v>
      </c>
      <c r="L1390" t="s">
        <v>20</v>
      </c>
      <c r="M1390" s="3">
        <v>27352</v>
      </c>
      <c r="N1390" t="s">
        <v>167</v>
      </c>
      <c r="O1390">
        <v>30066</v>
      </c>
    </row>
    <row r="1391" spans="1:15">
      <c r="A1391" s="1">
        <v>45839</v>
      </c>
      <c r="B1391" s="1">
        <v>46204</v>
      </c>
      <c r="C1391" t="s">
        <v>5068</v>
      </c>
      <c r="D1391" t="s">
        <v>2182</v>
      </c>
      <c r="E1391" t="s">
        <v>2183</v>
      </c>
      <c r="F1391" t="s">
        <v>39</v>
      </c>
      <c r="G1391" t="s">
        <v>54</v>
      </c>
      <c r="H1391" t="s">
        <v>55</v>
      </c>
      <c r="I1391" t="s">
        <v>48</v>
      </c>
      <c r="J1391" t="s">
        <v>18</v>
      </c>
      <c r="K1391" t="s">
        <v>19</v>
      </c>
      <c r="L1391" t="s">
        <v>29</v>
      </c>
      <c r="M1391" s="3">
        <v>98860</v>
      </c>
      <c r="N1391" t="s">
        <v>21</v>
      </c>
      <c r="O1391">
        <v>10538</v>
      </c>
    </row>
    <row r="1392" spans="1:15">
      <c r="A1392" s="1">
        <v>45839</v>
      </c>
      <c r="B1392" s="1">
        <v>46204</v>
      </c>
      <c r="C1392" t="s">
        <v>5069</v>
      </c>
      <c r="D1392" t="s">
        <v>2184</v>
      </c>
      <c r="E1392" t="s">
        <v>2185</v>
      </c>
      <c r="F1392" t="s">
        <v>39</v>
      </c>
      <c r="G1392" t="s">
        <v>54</v>
      </c>
      <c r="H1392" t="s">
        <v>55</v>
      </c>
      <c r="I1392" t="s">
        <v>5620</v>
      </c>
      <c r="J1392" t="s">
        <v>78</v>
      </c>
      <c r="K1392" t="s">
        <v>79</v>
      </c>
      <c r="L1392" t="s">
        <v>23</v>
      </c>
      <c r="M1392" s="3">
        <v>26375</v>
      </c>
      <c r="N1392" t="s">
        <v>409</v>
      </c>
      <c r="O1392">
        <v>53901</v>
      </c>
    </row>
    <row r="1393" spans="1:15">
      <c r="A1393" s="1">
        <v>45839</v>
      </c>
      <c r="B1393" s="1">
        <v>46204</v>
      </c>
      <c r="C1393" t="s">
        <v>5069</v>
      </c>
      <c r="D1393" t="s">
        <v>2184</v>
      </c>
      <c r="E1393" t="s">
        <v>2186</v>
      </c>
      <c r="F1393" t="s">
        <v>14</v>
      </c>
      <c r="G1393" t="s">
        <v>661</v>
      </c>
      <c r="H1393" t="s">
        <v>16</v>
      </c>
      <c r="I1393" t="s">
        <v>5620</v>
      </c>
      <c r="J1393" t="s">
        <v>78</v>
      </c>
      <c r="K1393" t="s">
        <v>79</v>
      </c>
      <c r="L1393" t="s">
        <v>23</v>
      </c>
      <c r="M1393" s="3">
        <v>22279</v>
      </c>
      <c r="N1393" t="s">
        <v>409</v>
      </c>
      <c r="O1393">
        <v>53901</v>
      </c>
    </row>
    <row r="1394" spans="1:15">
      <c r="A1394" s="1">
        <v>45839</v>
      </c>
      <c r="B1394" s="1">
        <v>46204</v>
      </c>
      <c r="C1394" t="s">
        <v>5069</v>
      </c>
      <c r="D1394" t="s">
        <v>2184</v>
      </c>
      <c r="E1394" t="s">
        <v>2187</v>
      </c>
      <c r="F1394" t="s">
        <v>14</v>
      </c>
      <c r="G1394" t="s">
        <v>34</v>
      </c>
      <c r="H1394" t="s">
        <v>16</v>
      </c>
      <c r="I1394" t="s">
        <v>5620</v>
      </c>
      <c r="J1394" t="s">
        <v>78</v>
      </c>
      <c r="K1394" t="s">
        <v>79</v>
      </c>
      <c r="L1394" t="s">
        <v>83</v>
      </c>
      <c r="M1394" s="3">
        <v>4746</v>
      </c>
      <c r="N1394" t="s">
        <v>409</v>
      </c>
      <c r="O1394">
        <v>53901</v>
      </c>
    </row>
    <row r="1395" spans="1:15">
      <c r="A1395" s="1">
        <v>45839</v>
      </c>
      <c r="B1395" s="1">
        <v>46204</v>
      </c>
      <c r="C1395" t="s">
        <v>5069</v>
      </c>
      <c r="D1395" t="s">
        <v>2184</v>
      </c>
      <c r="E1395" t="s">
        <v>2188</v>
      </c>
      <c r="F1395" t="s">
        <v>14</v>
      </c>
      <c r="G1395" t="s">
        <v>32</v>
      </c>
      <c r="H1395" t="s">
        <v>16</v>
      </c>
      <c r="I1395" t="s">
        <v>5620</v>
      </c>
      <c r="J1395" t="s">
        <v>78</v>
      </c>
      <c r="K1395" t="s">
        <v>79</v>
      </c>
      <c r="L1395" t="s">
        <v>83</v>
      </c>
      <c r="M1395" s="3">
        <v>13441</v>
      </c>
      <c r="N1395" t="s">
        <v>409</v>
      </c>
      <c r="O1395">
        <v>53901</v>
      </c>
    </row>
    <row r="1396" spans="1:15">
      <c r="A1396" s="1">
        <v>45839</v>
      </c>
      <c r="B1396" s="1">
        <v>46204</v>
      </c>
      <c r="C1396" t="s">
        <v>5069</v>
      </c>
      <c r="D1396" t="s">
        <v>2184</v>
      </c>
      <c r="E1396" t="s">
        <v>2189</v>
      </c>
      <c r="F1396" t="s">
        <v>14</v>
      </c>
      <c r="G1396" t="s">
        <v>15</v>
      </c>
      <c r="H1396" t="s">
        <v>16</v>
      </c>
      <c r="I1396" t="s">
        <v>5620</v>
      </c>
      <c r="J1396" t="s">
        <v>78</v>
      </c>
      <c r="K1396" t="s">
        <v>79</v>
      </c>
      <c r="L1396" t="s">
        <v>20</v>
      </c>
      <c r="M1396" s="3">
        <v>1316</v>
      </c>
      <c r="N1396" t="s">
        <v>409</v>
      </c>
      <c r="O1396">
        <v>53901</v>
      </c>
    </row>
    <row r="1397" spans="1:15">
      <c r="A1397" s="1">
        <v>45839</v>
      </c>
      <c r="B1397" s="1">
        <v>46204</v>
      </c>
      <c r="C1397" t="s">
        <v>5070</v>
      </c>
      <c r="D1397" t="s">
        <v>2190</v>
      </c>
      <c r="E1397" t="s">
        <v>2191</v>
      </c>
      <c r="F1397" t="s">
        <v>14</v>
      </c>
      <c r="G1397" t="s">
        <v>15</v>
      </c>
      <c r="H1397" t="s">
        <v>16</v>
      </c>
      <c r="I1397" t="s">
        <v>77</v>
      </c>
      <c r="J1397" t="s">
        <v>2192</v>
      </c>
      <c r="K1397" t="s">
        <v>2193</v>
      </c>
      <c r="L1397" t="s">
        <v>584</v>
      </c>
      <c r="M1397" s="3">
        <v>10173</v>
      </c>
      <c r="N1397" t="s">
        <v>90</v>
      </c>
      <c r="O1397">
        <v>70816</v>
      </c>
    </row>
    <row r="1398" spans="1:15">
      <c r="A1398" s="1">
        <v>45839</v>
      </c>
      <c r="B1398" s="1">
        <v>46204</v>
      </c>
      <c r="C1398" t="s">
        <v>5070</v>
      </c>
      <c r="D1398" t="s">
        <v>2190</v>
      </c>
      <c r="E1398" t="s">
        <v>2194</v>
      </c>
      <c r="F1398" t="s">
        <v>14</v>
      </c>
      <c r="G1398" t="s">
        <v>661</v>
      </c>
      <c r="H1398" t="s">
        <v>16</v>
      </c>
      <c r="I1398" t="s">
        <v>77</v>
      </c>
      <c r="J1398" t="s">
        <v>2192</v>
      </c>
      <c r="K1398" t="s">
        <v>2193</v>
      </c>
      <c r="L1398" t="s">
        <v>23</v>
      </c>
      <c r="M1398" s="3">
        <v>48872</v>
      </c>
      <c r="N1398" t="s">
        <v>90</v>
      </c>
      <c r="O1398">
        <v>70816</v>
      </c>
    </row>
    <row r="1399" spans="1:15">
      <c r="A1399" s="1">
        <v>45839</v>
      </c>
      <c r="B1399" s="1">
        <v>46204</v>
      </c>
      <c r="C1399" t="s">
        <v>5070</v>
      </c>
      <c r="D1399" t="s">
        <v>2190</v>
      </c>
      <c r="E1399" t="s">
        <v>2195</v>
      </c>
      <c r="F1399" t="s">
        <v>14</v>
      </c>
      <c r="G1399" t="s">
        <v>54</v>
      </c>
      <c r="H1399" t="s">
        <v>55</v>
      </c>
      <c r="I1399" t="s">
        <v>77</v>
      </c>
      <c r="J1399" t="s">
        <v>2192</v>
      </c>
      <c r="K1399" t="s">
        <v>2193</v>
      </c>
      <c r="L1399" t="s">
        <v>29</v>
      </c>
      <c r="M1399" s="3">
        <v>8001</v>
      </c>
      <c r="N1399" t="s">
        <v>90</v>
      </c>
      <c r="O1399">
        <v>70816</v>
      </c>
    </row>
    <row r="1400" spans="1:15">
      <c r="A1400" s="1">
        <v>45839</v>
      </c>
      <c r="B1400" s="1">
        <v>46204</v>
      </c>
      <c r="C1400" t="s">
        <v>5070</v>
      </c>
      <c r="D1400" t="s">
        <v>2190</v>
      </c>
      <c r="E1400" t="s">
        <v>2196</v>
      </c>
      <c r="F1400" t="s">
        <v>14</v>
      </c>
      <c r="G1400" t="s">
        <v>32</v>
      </c>
      <c r="H1400" t="s">
        <v>16</v>
      </c>
      <c r="I1400" t="s">
        <v>77</v>
      </c>
      <c r="J1400" t="s">
        <v>2192</v>
      </c>
      <c r="K1400" t="s">
        <v>2193</v>
      </c>
      <c r="L1400" t="s">
        <v>20</v>
      </c>
      <c r="M1400" s="3">
        <v>17740</v>
      </c>
      <c r="N1400" t="s">
        <v>90</v>
      </c>
      <c r="O1400">
        <v>70816</v>
      </c>
    </row>
    <row r="1401" spans="1:15">
      <c r="A1401" s="1">
        <v>45839</v>
      </c>
      <c r="B1401" s="1">
        <v>46204</v>
      </c>
      <c r="C1401" t="s">
        <v>5071</v>
      </c>
      <c r="D1401" t="s">
        <v>2197</v>
      </c>
      <c r="E1401" t="s">
        <v>2198</v>
      </c>
      <c r="F1401" t="s">
        <v>14</v>
      </c>
      <c r="G1401" t="s">
        <v>15</v>
      </c>
      <c r="H1401" t="s">
        <v>16</v>
      </c>
      <c r="I1401" t="s">
        <v>48</v>
      </c>
      <c r="J1401" t="s">
        <v>18</v>
      </c>
      <c r="K1401" t="s">
        <v>19</v>
      </c>
      <c r="L1401" t="s">
        <v>584</v>
      </c>
      <c r="M1401" s="3">
        <v>16512</v>
      </c>
      <c r="N1401" t="s">
        <v>21</v>
      </c>
      <c r="O1401">
        <v>10001</v>
      </c>
    </row>
    <row r="1402" spans="1:15">
      <c r="A1402" s="1">
        <v>45839</v>
      </c>
      <c r="B1402" s="1">
        <v>46204</v>
      </c>
      <c r="C1402" t="s">
        <v>5071</v>
      </c>
      <c r="D1402" t="s">
        <v>2197</v>
      </c>
      <c r="E1402" t="s">
        <v>2199</v>
      </c>
      <c r="F1402" t="s">
        <v>14</v>
      </c>
      <c r="G1402" t="s">
        <v>661</v>
      </c>
      <c r="H1402" t="s">
        <v>16</v>
      </c>
      <c r="I1402" t="s">
        <v>48</v>
      </c>
      <c r="J1402" t="s">
        <v>18</v>
      </c>
      <c r="K1402" t="s">
        <v>19</v>
      </c>
      <c r="L1402" t="s">
        <v>89</v>
      </c>
      <c r="M1402" s="3">
        <v>109852</v>
      </c>
      <c r="N1402" t="s">
        <v>21</v>
      </c>
      <c r="O1402">
        <v>10001</v>
      </c>
    </row>
    <row r="1403" spans="1:15">
      <c r="A1403" s="1">
        <v>45839</v>
      </c>
      <c r="B1403" s="1">
        <v>46204</v>
      </c>
      <c r="C1403" t="s">
        <v>5072</v>
      </c>
      <c r="D1403" t="s">
        <v>2200</v>
      </c>
      <c r="E1403" t="s">
        <v>2201</v>
      </c>
      <c r="F1403" t="s">
        <v>39</v>
      </c>
      <c r="G1403" t="s">
        <v>54</v>
      </c>
      <c r="H1403" t="s">
        <v>55</v>
      </c>
      <c r="I1403" t="s">
        <v>5657</v>
      </c>
      <c r="J1403" t="s">
        <v>570</v>
      </c>
      <c r="K1403" t="s">
        <v>571</v>
      </c>
      <c r="L1403" t="s">
        <v>83</v>
      </c>
      <c r="M1403" s="3">
        <v>5679</v>
      </c>
      <c r="N1403" t="s">
        <v>125</v>
      </c>
      <c r="O1403">
        <v>93747</v>
      </c>
    </row>
    <row r="1404" spans="1:15">
      <c r="A1404" s="1">
        <v>45839</v>
      </c>
      <c r="B1404" s="1">
        <v>46204</v>
      </c>
      <c r="C1404" t="s">
        <v>5073</v>
      </c>
      <c r="D1404" t="s">
        <v>2202</v>
      </c>
      <c r="E1404" t="s">
        <v>2203</v>
      </c>
      <c r="F1404" t="s">
        <v>14</v>
      </c>
      <c r="G1404" t="s">
        <v>15</v>
      </c>
      <c r="H1404" t="s">
        <v>16</v>
      </c>
      <c r="I1404" t="s">
        <v>112</v>
      </c>
      <c r="J1404" t="s">
        <v>201</v>
      </c>
      <c r="K1404" t="s">
        <v>202</v>
      </c>
      <c r="L1404" t="s">
        <v>20</v>
      </c>
      <c r="M1404" s="3">
        <v>10590</v>
      </c>
      <c r="N1404" t="s">
        <v>409</v>
      </c>
      <c r="O1404">
        <v>54701</v>
      </c>
    </row>
    <row r="1405" spans="1:15">
      <c r="A1405" s="1">
        <v>45839</v>
      </c>
      <c r="B1405" s="1">
        <v>46204</v>
      </c>
      <c r="C1405" t="s">
        <v>5073</v>
      </c>
      <c r="D1405" t="s">
        <v>2202</v>
      </c>
      <c r="E1405" t="s">
        <v>2204</v>
      </c>
      <c r="F1405" t="s">
        <v>14</v>
      </c>
      <c r="G1405" t="s">
        <v>661</v>
      </c>
      <c r="H1405" t="s">
        <v>16</v>
      </c>
      <c r="I1405" t="s">
        <v>112</v>
      </c>
      <c r="J1405" t="s">
        <v>201</v>
      </c>
      <c r="K1405" t="s">
        <v>202</v>
      </c>
      <c r="L1405" t="s">
        <v>23</v>
      </c>
      <c r="M1405" s="3">
        <v>43528</v>
      </c>
      <c r="N1405" t="s">
        <v>409</v>
      </c>
      <c r="O1405">
        <v>54701</v>
      </c>
    </row>
    <row r="1406" spans="1:15">
      <c r="A1406" s="1">
        <v>45839</v>
      </c>
      <c r="B1406" s="1">
        <v>46204</v>
      </c>
      <c r="C1406" t="s">
        <v>5073</v>
      </c>
      <c r="D1406" t="s">
        <v>2202</v>
      </c>
      <c r="E1406" t="s">
        <v>2205</v>
      </c>
      <c r="F1406" t="s">
        <v>14</v>
      </c>
      <c r="G1406" t="s">
        <v>34</v>
      </c>
      <c r="H1406" t="s">
        <v>16</v>
      </c>
      <c r="I1406" t="s">
        <v>112</v>
      </c>
      <c r="J1406" t="s">
        <v>201</v>
      </c>
      <c r="K1406" t="s">
        <v>202</v>
      </c>
      <c r="L1406" t="s">
        <v>83</v>
      </c>
      <c r="M1406" s="3">
        <v>12986</v>
      </c>
      <c r="N1406" t="s">
        <v>409</v>
      </c>
      <c r="O1406">
        <v>54701</v>
      </c>
    </row>
    <row r="1407" spans="1:15">
      <c r="A1407" s="1">
        <v>45839</v>
      </c>
      <c r="B1407" s="1">
        <v>46204</v>
      </c>
      <c r="C1407" t="s">
        <v>5073</v>
      </c>
      <c r="D1407" t="s">
        <v>2202</v>
      </c>
      <c r="E1407" t="s">
        <v>2206</v>
      </c>
      <c r="F1407" t="s">
        <v>14</v>
      </c>
      <c r="G1407" t="s">
        <v>32</v>
      </c>
      <c r="H1407" t="s">
        <v>16</v>
      </c>
      <c r="I1407" t="s">
        <v>112</v>
      </c>
      <c r="J1407" t="s">
        <v>201</v>
      </c>
      <c r="K1407" t="s">
        <v>202</v>
      </c>
      <c r="L1407" t="s">
        <v>20</v>
      </c>
      <c r="M1407" s="3">
        <v>19406</v>
      </c>
      <c r="N1407" t="s">
        <v>409</v>
      </c>
      <c r="O1407">
        <v>54701</v>
      </c>
    </row>
    <row r="1408" spans="1:15">
      <c r="A1408" s="1">
        <v>45839</v>
      </c>
      <c r="B1408" s="1">
        <v>46204</v>
      </c>
      <c r="C1408" t="s">
        <v>5073</v>
      </c>
      <c r="D1408" t="s">
        <v>2202</v>
      </c>
      <c r="E1408" t="s">
        <v>2207</v>
      </c>
      <c r="F1408" t="s">
        <v>14</v>
      </c>
      <c r="G1408" t="s">
        <v>54</v>
      </c>
      <c r="H1408" t="s">
        <v>55</v>
      </c>
      <c r="I1408" t="s">
        <v>112</v>
      </c>
      <c r="J1408" t="s">
        <v>201</v>
      </c>
      <c r="K1408" t="s">
        <v>202</v>
      </c>
      <c r="L1408" t="s">
        <v>29</v>
      </c>
      <c r="M1408" s="3">
        <v>60331</v>
      </c>
      <c r="N1408" t="s">
        <v>409</v>
      </c>
      <c r="O1408">
        <v>54701</v>
      </c>
    </row>
    <row r="1409" spans="1:15">
      <c r="A1409" s="1">
        <v>45839</v>
      </c>
      <c r="B1409" s="1">
        <v>46204</v>
      </c>
      <c r="C1409" t="s">
        <v>5074</v>
      </c>
      <c r="D1409" t="s">
        <v>2208</v>
      </c>
      <c r="E1409" t="s">
        <v>2209</v>
      </c>
      <c r="F1409" t="s">
        <v>14</v>
      </c>
      <c r="G1409" t="s">
        <v>661</v>
      </c>
      <c r="H1409" t="s">
        <v>16</v>
      </c>
      <c r="I1409" t="s">
        <v>1179</v>
      </c>
      <c r="J1409" t="s">
        <v>1372</v>
      </c>
      <c r="K1409" t="s">
        <v>1373</v>
      </c>
      <c r="L1409" t="s">
        <v>23</v>
      </c>
      <c r="M1409" s="3">
        <v>11069</v>
      </c>
      <c r="N1409" t="s">
        <v>30</v>
      </c>
      <c r="O1409">
        <v>37040</v>
      </c>
    </row>
    <row r="1410" spans="1:15">
      <c r="A1410" s="1">
        <v>45839</v>
      </c>
      <c r="B1410" s="1">
        <v>46204</v>
      </c>
      <c r="C1410" t="s">
        <v>5074</v>
      </c>
      <c r="D1410" t="s">
        <v>2208</v>
      </c>
      <c r="E1410" t="s">
        <v>2210</v>
      </c>
      <c r="F1410" t="s">
        <v>14</v>
      </c>
      <c r="G1410" t="s">
        <v>32</v>
      </c>
      <c r="H1410" t="s">
        <v>16</v>
      </c>
      <c r="I1410" t="s">
        <v>1179</v>
      </c>
      <c r="J1410" t="s">
        <v>1372</v>
      </c>
      <c r="K1410" t="s">
        <v>1373</v>
      </c>
      <c r="L1410" t="s">
        <v>20</v>
      </c>
      <c r="M1410" s="3">
        <v>8720</v>
      </c>
      <c r="N1410" t="s">
        <v>30</v>
      </c>
      <c r="O1410">
        <v>37040</v>
      </c>
    </row>
    <row r="1411" spans="1:15">
      <c r="A1411" s="1">
        <v>45839</v>
      </c>
      <c r="B1411" s="1">
        <v>46204</v>
      </c>
      <c r="C1411" t="s">
        <v>5074</v>
      </c>
      <c r="D1411" t="s">
        <v>2208</v>
      </c>
      <c r="E1411" t="s">
        <v>2211</v>
      </c>
      <c r="F1411" t="s">
        <v>14</v>
      </c>
      <c r="G1411" t="s">
        <v>15</v>
      </c>
      <c r="H1411" t="s">
        <v>16</v>
      </c>
      <c r="I1411" t="s">
        <v>1179</v>
      </c>
      <c r="J1411" t="s">
        <v>1372</v>
      </c>
      <c r="K1411" t="s">
        <v>1373</v>
      </c>
      <c r="L1411" t="s">
        <v>584</v>
      </c>
      <c r="M1411" s="3">
        <v>1896</v>
      </c>
      <c r="N1411" t="s">
        <v>30</v>
      </c>
      <c r="O1411">
        <v>37040</v>
      </c>
    </row>
    <row r="1412" spans="1:15">
      <c r="A1412" s="1">
        <v>45839</v>
      </c>
      <c r="B1412" s="1">
        <v>46204</v>
      </c>
      <c r="C1412" t="s">
        <v>5075</v>
      </c>
      <c r="D1412" t="s">
        <v>2212</v>
      </c>
      <c r="E1412" t="s">
        <v>2213</v>
      </c>
      <c r="F1412" t="s">
        <v>39</v>
      </c>
      <c r="G1412" t="s">
        <v>54</v>
      </c>
      <c r="H1412" t="s">
        <v>55</v>
      </c>
      <c r="I1412" t="s">
        <v>5657</v>
      </c>
      <c r="J1412" t="s">
        <v>570</v>
      </c>
      <c r="K1412" t="s">
        <v>571</v>
      </c>
      <c r="L1412" t="s">
        <v>23</v>
      </c>
      <c r="M1412" s="3">
        <v>17155</v>
      </c>
      <c r="N1412" t="s">
        <v>125</v>
      </c>
      <c r="O1412">
        <v>94807</v>
      </c>
    </row>
    <row r="1413" spans="1:15">
      <c r="A1413" s="1">
        <v>45839</v>
      </c>
      <c r="B1413" s="1">
        <v>46204</v>
      </c>
      <c r="C1413" t="s">
        <v>5076</v>
      </c>
      <c r="D1413" t="s">
        <v>2214</v>
      </c>
      <c r="E1413" t="s">
        <v>2215</v>
      </c>
      <c r="F1413" t="s">
        <v>39</v>
      </c>
      <c r="G1413" t="s">
        <v>54</v>
      </c>
      <c r="H1413" t="s">
        <v>55</v>
      </c>
      <c r="I1413" t="s">
        <v>64</v>
      </c>
      <c r="J1413" t="s">
        <v>2216</v>
      </c>
      <c r="K1413" t="s">
        <v>2217</v>
      </c>
      <c r="L1413" t="s">
        <v>23</v>
      </c>
      <c r="M1413" s="3">
        <v>8452</v>
      </c>
      <c r="N1413" t="s">
        <v>43</v>
      </c>
      <c r="O1413">
        <v>32609</v>
      </c>
    </row>
    <row r="1414" spans="1:15">
      <c r="A1414" s="1">
        <v>45839</v>
      </c>
      <c r="B1414" s="1">
        <v>46204</v>
      </c>
      <c r="C1414" t="s">
        <v>5077</v>
      </c>
      <c r="D1414" t="s">
        <v>2218</v>
      </c>
      <c r="E1414" t="s">
        <v>2219</v>
      </c>
      <c r="F1414" t="s">
        <v>39</v>
      </c>
      <c r="G1414" t="s">
        <v>54</v>
      </c>
      <c r="H1414" t="s">
        <v>55</v>
      </c>
      <c r="I1414" t="s">
        <v>5657</v>
      </c>
      <c r="J1414" t="s">
        <v>570</v>
      </c>
      <c r="K1414" t="s">
        <v>571</v>
      </c>
      <c r="L1414" t="s">
        <v>23</v>
      </c>
      <c r="M1414" s="3">
        <v>7803</v>
      </c>
      <c r="N1414" t="s">
        <v>125</v>
      </c>
      <c r="O1414">
        <v>95492</v>
      </c>
    </row>
    <row r="1415" spans="1:15">
      <c r="A1415" s="1">
        <v>45839</v>
      </c>
      <c r="B1415" s="1">
        <v>46204</v>
      </c>
      <c r="C1415" t="s">
        <v>5078</v>
      </c>
      <c r="D1415" t="s">
        <v>2220</v>
      </c>
      <c r="E1415" t="s">
        <v>2221</v>
      </c>
      <c r="F1415" t="s">
        <v>14</v>
      </c>
      <c r="G1415" t="s">
        <v>54</v>
      </c>
      <c r="H1415" t="s">
        <v>55</v>
      </c>
      <c r="I1415" t="s">
        <v>26</v>
      </c>
      <c r="J1415" t="s">
        <v>396</v>
      </c>
      <c r="K1415" t="s">
        <v>397</v>
      </c>
      <c r="L1415" t="s">
        <v>20</v>
      </c>
      <c r="M1415" s="3">
        <v>19561</v>
      </c>
      <c r="N1415" t="s">
        <v>98</v>
      </c>
      <c r="O1415">
        <v>98059</v>
      </c>
    </row>
    <row r="1416" spans="1:15">
      <c r="A1416" s="1">
        <v>45839</v>
      </c>
      <c r="B1416" s="1">
        <v>46204</v>
      </c>
      <c r="C1416" t="s">
        <v>5079</v>
      </c>
      <c r="D1416" t="s">
        <v>2222</v>
      </c>
      <c r="E1416" t="s">
        <v>2223</v>
      </c>
      <c r="F1416" t="s">
        <v>14</v>
      </c>
      <c r="G1416" t="s">
        <v>54</v>
      </c>
      <c r="H1416" t="s">
        <v>55</v>
      </c>
      <c r="I1416" t="s">
        <v>48</v>
      </c>
      <c r="J1416" t="s">
        <v>2224</v>
      </c>
      <c r="K1416" t="s">
        <v>2225</v>
      </c>
      <c r="L1416" t="s">
        <v>29</v>
      </c>
      <c r="M1416" s="3">
        <v>8514</v>
      </c>
      <c r="N1416" t="s">
        <v>190</v>
      </c>
      <c r="O1416">
        <v>28012</v>
      </c>
    </row>
    <row r="1417" spans="1:15">
      <c r="A1417" s="1">
        <v>45839</v>
      </c>
      <c r="B1417" s="1">
        <v>46204</v>
      </c>
      <c r="C1417" t="s">
        <v>5079</v>
      </c>
      <c r="D1417" t="s">
        <v>2222</v>
      </c>
      <c r="E1417" t="s">
        <v>2226</v>
      </c>
      <c r="F1417" t="s">
        <v>14</v>
      </c>
      <c r="G1417" t="s">
        <v>32</v>
      </c>
      <c r="H1417" t="s">
        <v>16</v>
      </c>
      <c r="I1417" t="s">
        <v>48</v>
      </c>
      <c r="J1417" t="s">
        <v>2224</v>
      </c>
      <c r="K1417" t="s">
        <v>2225</v>
      </c>
      <c r="L1417" t="s">
        <v>148</v>
      </c>
      <c r="M1417" s="3">
        <v>16440</v>
      </c>
      <c r="N1417" t="s">
        <v>190</v>
      </c>
      <c r="O1417">
        <v>28012</v>
      </c>
    </row>
    <row r="1418" spans="1:15">
      <c r="A1418" s="1">
        <v>45839</v>
      </c>
      <c r="B1418" s="1">
        <v>46204</v>
      </c>
      <c r="C1418" t="s">
        <v>5079</v>
      </c>
      <c r="D1418" t="s">
        <v>2222</v>
      </c>
      <c r="E1418" t="s">
        <v>2227</v>
      </c>
      <c r="F1418" t="s">
        <v>14</v>
      </c>
      <c r="G1418" t="s">
        <v>661</v>
      </c>
      <c r="H1418" t="s">
        <v>16</v>
      </c>
      <c r="I1418" t="s">
        <v>48</v>
      </c>
      <c r="J1418" t="s">
        <v>2224</v>
      </c>
      <c r="K1418" t="s">
        <v>2225</v>
      </c>
      <c r="L1418" t="s">
        <v>23</v>
      </c>
      <c r="M1418" s="3">
        <v>51275</v>
      </c>
      <c r="N1418" t="s">
        <v>190</v>
      </c>
      <c r="O1418">
        <v>28012</v>
      </c>
    </row>
    <row r="1419" spans="1:15">
      <c r="A1419" s="1">
        <v>45839</v>
      </c>
      <c r="B1419" s="1">
        <v>46204</v>
      </c>
      <c r="C1419" t="s">
        <v>4891</v>
      </c>
      <c r="D1419" t="s">
        <v>1483</v>
      </c>
      <c r="E1419" t="s">
        <v>2228</v>
      </c>
      <c r="F1419" t="s">
        <v>14</v>
      </c>
      <c r="G1419" t="s">
        <v>54</v>
      </c>
      <c r="H1419" t="s">
        <v>55</v>
      </c>
      <c r="I1419" t="s">
        <v>5620</v>
      </c>
      <c r="J1419" t="s">
        <v>59</v>
      </c>
      <c r="K1419" t="s">
        <v>60</v>
      </c>
      <c r="L1419" t="s">
        <v>29</v>
      </c>
      <c r="M1419" s="3">
        <v>21493</v>
      </c>
      <c r="N1419" t="s">
        <v>61</v>
      </c>
      <c r="O1419">
        <v>2476</v>
      </c>
    </row>
    <row r="1420" spans="1:15">
      <c r="A1420" s="1">
        <v>45839</v>
      </c>
      <c r="B1420" s="1">
        <v>46204</v>
      </c>
      <c r="C1420" t="s">
        <v>5080</v>
      </c>
      <c r="D1420" t="s">
        <v>2229</v>
      </c>
      <c r="E1420" t="s">
        <v>2230</v>
      </c>
      <c r="F1420" t="s">
        <v>14</v>
      </c>
      <c r="G1420" t="s">
        <v>34</v>
      </c>
      <c r="H1420" t="s">
        <v>16</v>
      </c>
      <c r="I1420" t="s">
        <v>112</v>
      </c>
      <c r="J1420" t="s">
        <v>2167</v>
      </c>
      <c r="K1420" t="s">
        <v>2168</v>
      </c>
      <c r="L1420" t="s">
        <v>83</v>
      </c>
      <c r="M1420" s="3">
        <v>54340</v>
      </c>
      <c r="N1420" t="s">
        <v>1850</v>
      </c>
      <c r="O1420">
        <v>66048</v>
      </c>
    </row>
    <row r="1421" spans="1:15">
      <c r="A1421" s="1">
        <v>45839</v>
      </c>
      <c r="B1421" s="1">
        <v>46204</v>
      </c>
      <c r="C1421" t="s">
        <v>5080</v>
      </c>
      <c r="D1421" t="s">
        <v>2229</v>
      </c>
      <c r="E1421" t="s">
        <v>2231</v>
      </c>
      <c r="F1421" t="s">
        <v>14</v>
      </c>
      <c r="G1421" t="s">
        <v>661</v>
      </c>
      <c r="H1421" t="s">
        <v>16</v>
      </c>
      <c r="I1421" t="s">
        <v>112</v>
      </c>
      <c r="J1421" t="s">
        <v>2167</v>
      </c>
      <c r="K1421" t="s">
        <v>2168</v>
      </c>
      <c r="L1421" t="s">
        <v>23</v>
      </c>
      <c r="M1421" s="3">
        <v>120431</v>
      </c>
      <c r="N1421" t="s">
        <v>1850</v>
      </c>
      <c r="O1421">
        <v>66048</v>
      </c>
    </row>
    <row r="1422" spans="1:15">
      <c r="A1422" s="1">
        <v>45839</v>
      </c>
      <c r="B1422" s="1">
        <v>46204</v>
      </c>
      <c r="C1422" t="s">
        <v>5080</v>
      </c>
      <c r="D1422" t="s">
        <v>2229</v>
      </c>
      <c r="E1422" t="s">
        <v>2232</v>
      </c>
      <c r="F1422" t="s">
        <v>14</v>
      </c>
      <c r="G1422" t="s">
        <v>15</v>
      </c>
      <c r="H1422" t="s">
        <v>16</v>
      </c>
      <c r="I1422" t="s">
        <v>112</v>
      </c>
      <c r="J1422" t="s">
        <v>2167</v>
      </c>
      <c r="K1422" t="s">
        <v>2168</v>
      </c>
      <c r="L1422" t="s">
        <v>20</v>
      </c>
      <c r="M1422" s="3">
        <v>5645</v>
      </c>
      <c r="N1422" t="s">
        <v>1850</v>
      </c>
      <c r="O1422">
        <v>66048</v>
      </c>
    </row>
    <row r="1423" spans="1:15">
      <c r="A1423" s="1">
        <v>45839</v>
      </c>
      <c r="B1423" s="1">
        <v>46204</v>
      </c>
      <c r="C1423" t="s">
        <v>5080</v>
      </c>
      <c r="D1423" t="s">
        <v>2229</v>
      </c>
      <c r="E1423" t="s">
        <v>2233</v>
      </c>
      <c r="F1423" t="s">
        <v>14</v>
      </c>
      <c r="G1423" t="s">
        <v>32</v>
      </c>
      <c r="H1423" t="s">
        <v>16</v>
      </c>
      <c r="I1423" t="s">
        <v>112</v>
      </c>
      <c r="J1423" t="s">
        <v>2167</v>
      </c>
      <c r="K1423" t="s">
        <v>2168</v>
      </c>
      <c r="L1423" t="s">
        <v>20</v>
      </c>
      <c r="M1423" s="3">
        <v>108859</v>
      </c>
      <c r="N1423" t="s">
        <v>1850</v>
      </c>
      <c r="O1423">
        <v>66048</v>
      </c>
    </row>
    <row r="1424" spans="1:15">
      <c r="A1424" s="1">
        <v>45839</v>
      </c>
      <c r="B1424" s="1">
        <v>46204</v>
      </c>
      <c r="C1424" t="s">
        <v>5081</v>
      </c>
      <c r="D1424" t="s">
        <v>2234</v>
      </c>
      <c r="E1424" t="s">
        <v>2235</v>
      </c>
      <c r="F1424" t="s">
        <v>14</v>
      </c>
      <c r="G1424" t="s">
        <v>32</v>
      </c>
      <c r="H1424" t="s">
        <v>16</v>
      </c>
      <c r="I1424" t="s">
        <v>140</v>
      </c>
      <c r="J1424" t="s">
        <v>2236</v>
      </c>
      <c r="K1424" t="s">
        <v>2237</v>
      </c>
      <c r="L1424" t="s">
        <v>20</v>
      </c>
      <c r="M1424" s="3">
        <v>674370</v>
      </c>
      <c r="N1424" t="s">
        <v>143</v>
      </c>
      <c r="O1424">
        <v>80112</v>
      </c>
    </row>
    <row r="1425" spans="1:15">
      <c r="A1425" s="1">
        <v>45839</v>
      </c>
      <c r="B1425" s="1">
        <v>46204</v>
      </c>
      <c r="C1425" t="s">
        <v>5082</v>
      </c>
      <c r="D1425" t="s">
        <v>2238</v>
      </c>
      <c r="E1425" t="s">
        <v>2239</v>
      </c>
      <c r="F1425" t="s">
        <v>39</v>
      </c>
      <c r="G1425" t="s">
        <v>54</v>
      </c>
      <c r="H1425" t="s">
        <v>55</v>
      </c>
      <c r="I1425" t="s">
        <v>5657</v>
      </c>
      <c r="J1425" t="s">
        <v>570</v>
      </c>
      <c r="K1425" t="s">
        <v>571</v>
      </c>
      <c r="L1425" t="s">
        <v>23</v>
      </c>
      <c r="M1425" s="3">
        <v>10140</v>
      </c>
      <c r="N1425" t="s">
        <v>125</v>
      </c>
      <c r="O1425">
        <v>95485</v>
      </c>
    </row>
    <row r="1426" spans="1:15">
      <c r="A1426" s="1">
        <v>45839</v>
      </c>
      <c r="B1426" s="1">
        <v>46204</v>
      </c>
      <c r="C1426" t="s">
        <v>5083</v>
      </c>
      <c r="D1426" t="s">
        <v>2240</v>
      </c>
      <c r="E1426" t="s">
        <v>2241</v>
      </c>
      <c r="F1426" t="s">
        <v>14</v>
      </c>
      <c r="G1426" t="s">
        <v>15</v>
      </c>
      <c r="H1426" t="s">
        <v>16</v>
      </c>
      <c r="I1426" t="s">
        <v>5620</v>
      </c>
      <c r="J1426" t="s">
        <v>165</v>
      </c>
      <c r="K1426" t="s">
        <v>166</v>
      </c>
      <c r="L1426" t="s">
        <v>20</v>
      </c>
      <c r="M1426" s="3">
        <v>2614</v>
      </c>
      <c r="N1426" t="s">
        <v>167</v>
      </c>
      <c r="O1426">
        <v>31601</v>
      </c>
    </row>
    <row r="1427" spans="1:15">
      <c r="A1427" s="1">
        <v>45839</v>
      </c>
      <c r="B1427" s="1">
        <v>46204</v>
      </c>
      <c r="C1427" t="s">
        <v>5083</v>
      </c>
      <c r="D1427" t="s">
        <v>2240</v>
      </c>
      <c r="E1427" t="s">
        <v>2242</v>
      </c>
      <c r="F1427" t="s">
        <v>14</v>
      </c>
      <c r="G1427" t="s">
        <v>661</v>
      </c>
      <c r="H1427" t="s">
        <v>16</v>
      </c>
      <c r="I1427" t="s">
        <v>5620</v>
      </c>
      <c r="J1427" t="s">
        <v>165</v>
      </c>
      <c r="K1427" t="s">
        <v>166</v>
      </c>
      <c r="L1427" t="s">
        <v>89</v>
      </c>
      <c r="M1427" s="3">
        <v>40744</v>
      </c>
      <c r="N1427" t="s">
        <v>167</v>
      </c>
      <c r="O1427">
        <v>31601</v>
      </c>
    </row>
    <row r="1428" spans="1:15">
      <c r="A1428" s="1">
        <v>45839</v>
      </c>
      <c r="B1428" s="1">
        <v>46204</v>
      </c>
      <c r="C1428" t="s">
        <v>5084</v>
      </c>
      <c r="D1428" t="s">
        <v>2243</v>
      </c>
      <c r="E1428" t="s">
        <v>2244</v>
      </c>
      <c r="F1428" t="s">
        <v>14</v>
      </c>
      <c r="G1428" t="s">
        <v>32</v>
      </c>
      <c r="H1428" t="s">
        <v>16</v>
      </c>
      <c r="I1428" t="s">
        <v>1179</v>
      </c>
      <c r="J1428" t="s">
        <v>2245</v>
      </c>
      <c r="K1428" t="s">
        <v>2246</v>
      </c>
      <c r="L1428" t="s">
        <v>20</v>
      </c>
      <c r="M1428" s="3">
        <v>92941</v>
      </c>
      <c r="N1428" t="s">
        <v>51</v>
      </c>
      <c r="O1428">
        <v>8807</v>
      </c>
    </row>
    <row r="1429" spans="1:15">
      <c r="A1429" s="1">
        <v>45839</v>
      </c>
      <c r="B1429" s="1">
        <v>46204</v>
      </c>
      <c r="C1429" t="s">
        <v>5085</v>
      </c>
      <c r="D1429" t="s">
        <v>2247</v>
      </c>
      <c r="E1429" t="s">
        <v>2248</v>
      </c>
      <c r="F1429" t="s">
        <v>14</v>
      </c>
      <c r="G1429" t="s">
        <v>661</v>
      </c>
      <c r="H1429" t="s">
        <v>16</v>
      </c>
      <c r="I1429" t="s">
        <v>304</v>
      </c>
      <c r="J1429" t="s">
        <v>384</v>
      </c>
      <c r="K1429" t="s">
        <v>385</v>
      </c>
      <c r="L1429" t="s">
        <v>89</v>
      </c>
      <c r="M1429" s="3">
        <v>51460</v>
      </c>
      <c r="N1429" t="s">
        <v>386</v>
      </c>
      <c r="O1429">
        <v>44055</v>
      </c>
    </row>
    <row r="1430" spans="1:15">
      <c r="A1430" s="1">
        <v>45839</v>
      </c>
      <c r="B1430" s="1">
        <v>46204</v>
      </c>
      <c r="C1430" t="s">
        <v>5085</v>
      </c>
      <c r="D1430" t="s">
        <v>2247</v>
      </c>
      <c r="E1430" t="s">
        <v>2249</v>
      </c>
      <c r="F1430" t="s">
        <v>14</v>
      </c>
      <c r="G1430" t="s">
        <v>32</v>
      </c>
      <c r="H1430" t="s">
        <v>16</v>
      </c>
      <c r="I1430" t="s">
        <v>304</v>
      </c>
      <c r="J1430" t="s">
        <v>384</v>
      </c>
      <c r="K1430" t="s">
        <v>385</v>
      </c>
      <c r="L1430" t="s">
        <v>20</v>
      </c>
      <c r="M1430" s="3">
        <v>13394</v>
      </c>
      <c r="N1430" t="s">
        <v>386</v>
      </c>
      <c r="O1430">
        <v>44055</v>
      </c>
    </row>
    <row r="1431" spans="1:15">
      <c r="A1431" s="1">
        <v>45839</v>
      </c>
      <c r="B1431" s="1">
        <v>46204</v>
      </c>
      <c r="C1431" t="s">
        <v>5085</v>
      </c>
      <c r="D1431" t="s">
        <v>2247</v>
      </c>
      <c r="E1431" t="s">
        <v>2250</v>
      </c>
      <c r="F1431" t="s">
        <v>14</v>
      </c>
      <c r="G1431" t="s">
        <v>15</v>
      </c>
      <c r="H1431" t="s">
        <v>16</v>
      </c>
      <c r="I1431" t="s">
        <v>304</v>
      </c>
      <c r="J1431" t="s">
        <v>384</v>
      </c>
      <c r="K1431" t="s">
        <v>385</v>
      </c>
      <c r="L1431" t="s">
        <v>83</v>
      </c>
      <c r="M1431" s="3">
        <v>4119</v>
      </c>
      <c r="N1431" t="s">
        <v>386</v>
      </c>
      <c r="O1431">
        <v>44055</v>
      </c>
    </row>
    <row r="1432" spans="1:15">
      <c r="A1432" s="1">
        <v>45839</v>
      </c>
      <c r="B1432" s="1">
        <v>46204</v>
      </c>
      <c r="C1432" t="s">
        <v>5086</v>
      </c>
      <c r="D1432" t="s">
        <v>2251</v>
      </c>
      <c r="E1432" t="s">
        <v>2252</v>
      </c>
      <c r="F1432" t="s">
        <v>14</v>
      </c>
      <c r="G1432" t="s">
        <v>661</v>
      </c>
      <c r="H1432" t="s">
        <v>16</v>
      </c>
      <c r="I1432" t="s">
        <v>304</v>
      </c>
      <c r="J1432" t="s">
        <v>396</v>
      </c>
      <c r="K1432" t="s">
        <v>397</v>
      </c>
      <c r="L1432" t="s">
        <v>23</v>
      </c>
      <c r="M1432" s="3">
        <v>65434</v>
      </c>
      <c r="N1432" t="s">
        <v>98</v>
      </c>
      <c r="O1432">
        <v>99352</v>
      </c>
    </row>
    <row r="1433" spans="1:15">
      <c r="A1433" s="1">
        <v>45839</v>
      </c>
      <c r="B1433" s="1">
        <v>46204</v>
      </c>
      <c r="C1433" t="s">
        <v>5086</v>
      </c>
      <c r="D1433" t="s">
        <v>2251</v>
      </c>
      <c r="E1433" t="s">
        <v>2253</v>
      </c>
      <c r="F1433" t="s">
        <v>14</v>
      </c>
      <c r="G1433" t="s">
        <v>54</v>
      </c>
      <c r="H1433" t="s">
        <v>55</v>
      </c>
      <c r="I1433" t="s">
        <v>304</v>
      </c>
      <c r="J1433" t="s">
        <v>396</v>
      </c>
      <c r="K1433" t="s">
        <v>397</v>
      </c>
      <c r="L1433" t="s">
        <v>29</v>
      </c>
      <c r="M1433" s="3">
        <v>2277</v>
      </c>
      <c r="N1433" t="s">
        <v>98</v>
      </c>
      <c r="O1433">
        <v>99352</v>
      </c>
    </row>
    <row r="1434" spans="1:15">
      <c r="A1434" s="1">
        <v>45839</v>
      </c>
      <c r="B1434" s="1">
        <v>46204</v>
      </c>
      <c r="C1434" t="s">
        <v>5086</v>
      </c>
      <c r="D1434" t="s">
        <v>2251</v>
      </c>
      <c r="E1434" t="s">
        <v>2254</v>
      </c>
      <c r="F1434" t="s">
        <v>14</v>
      </c>
      <c r="G1434" t="s">
        <v>15</v>
      </c>
      <c r="H1434" t="s">
        <v>16</v>
      </c>
      <c r="I1434" t="s">
        <v>304</v>
      </c>
      <c r="J1434" t="s">
        <v>396</v>
      </c>
      <c r="K1434" t="s">
        <v>397</v>
      </c>
      <c r="L1434" t="s">
        <v>584</v>
      </c>
      <c r="M1434" s="3">
        <v>7549</v>
      </c>
      <c r="N1434" t="s">
        <v>98</v>
      </c>
      <c r="O1434">
        <v>99352</v>
      </c>
    </row>
    <row r="1435" spans="1:15">
      <c r="A1435" s="1">
        <v>45839</v>
      </c>
      <c r="B1435" s="1">
        <v>46204</v>
      </c>
      <c r="C1435" t="s">
        <v>5086</v>
      </c>
      <c r="D1435" t="s">
        <v>2251</v>
      </c>
      <c r="E1435" t="s">
        <v>2255</v>
      </c>
      <c r="F1435" t="s">
        <v>39</v>
      </c>
      <c r="G1435" t="s">
        <v>34</v>
      </c>
      <c r="H1435" t="s">
        <v>16</v>
      </c>
      <c r="I1435" t="s">
        <v>304</v>
      </c>
      <c r="J1435" t="s">
        <v>396</v>
      </c>
      <c r="K1435" t="s">
        <v>397</v>
      </c>
      <c r="L1435" t="s">
        <v>83</v>
      </c>
      <c r="M1435" s="3">
        <v>24034</v>
      </c>
      <c r="N1435" t="s">
        <v>98</v>
      </c>
      <c r="O1435">
        <v>99352</v>
      </c>
    </row>
    <row r="1436" spans="1:15">
      <c r="A1436" s="1">
        <v>45839</v>
      </c>
      <c r="B1436" s="1">
        <v>46204</v>
      </c>
      <c r="C1436" t="s">
        <v>5086</v>
      </c>
      <c r="D1436" t="s">
        <v>2251</v>
      </c>
      <c r="E1436" t="s">
        <v>2256</v>
      </c>
      <c r="F1436" t="s">
        <v>14</v>
      </c>
      <c r="G1436" t="s">
        <v>32</v>
      </c>
      <c r="H1436" t="s">
        <v>16</v>
      </c>
      <c r="I1436" t="s">
        <v>304</v>
      </c>
      <c r="J1436" t="s">
        <v>396</v>
      </c>
      <c r="K1436" t="s">
        <v>397</v>
      </c>
      <c r="L1436" t="s">
        <v>83</v>
      </c>
      <c r="M1436" s="3">
        <v>49581</v>
      </c>
      <c r="N1436" t="s">
        <v>98</v>
      </c>
      <c r="O1436">
        <v>99352</v>
      </c>
    </row>
    <row r="1437" spans="1:15">
      <c r="A1437" s="1">
        <v>45839</v>
      </c>
      <c r="B1437" s="1">
        <v>46204</v>
      </c>
      <c r="C1437" t="s">
        <v>5087</v>
      </c>
      <c r="D1437" t="s">
        <v>2257</v>
      </c>
      <c r="E1437" t="s">
        <v>2258</v>
      </c>
      <c r="F1437" t="s">
        <v>14</v>
      </c>
      <c r="G1437" t="s">
        <v>54</v>
      </c>
      <c r="H1437" t="s">
        <v>55</v>
      </c>
      <c r="I1437" t="s">
        <v>26</v>
      </c>
      <c r="J1437" t="s">
        <v>570</v>
      </c>
      <c r="K1437" t="s">
        <v>571</v>
      </c>
      <c r="L1437" t="s">
        <v>23</v>
      </c>
      <c r="M1437" s="3">
        <v>55130</v>
      </c>
      <c r="N1437" t="s">
        <v>125</v>
      </c>
      <c r="O1437">
        <v>94520</v>
      </c>
    </row>
    <row r="1438" spans="1:15">
      <c r="A1438" s="1">
        <v>45839</v>
      </c>
      <c r="B1438" s="1">
        <v>46204</v>
      </c>
      <c r="C1438" t="s">
        <v>5088</v>
      </c>
      <c r="D1438" t="s">
        <v>2259</v>
      </c>
      <c r="E1438" t="s">
        <v>2260</v>
      </c>
      <c r="F1438" t="s">
        <v>14</v>
      </c>
      <c r="G1438" t="s">
        <v>32</v>
      </c>
      <c r="H1438" t="s">
        <v>16</v>
      </c>
      <c r="I1438" t="s">
        <v>304</v>
      </c>
      <c r="J1438" t="s">
        <v>396</v>
      </c>
      <c r="K1438" t="s">
        <v>397</v>
      </c>
      <c r="L1438" t="s">
        <v>20</v>
      </c>
      <c r="M1438" s="3">
        <v>78736</v>
      </c>
      <c r="N1438" t="s">
        <v>98</v>
      </c>
      <c r="O1438">
        <v>98046</v>
      </c>
    </row>
    <row r="1439" spans="1:15">
      <c r="A1439" s="1">
        <v>45839</v>
      </c>
      <c r="B1439" s="1">
        <v>46204</v>
      </c>
      <c r="C1439" t="s">
        <v>5089</v>
      </c>
      <c r="D1439" t="s">
        <v>2261</v>
      </c>
      <c r="E1439" t="s">
        <v>2262</v>
      </c>
      <c r="F1439" t="s">
        <v>39</v>
      </c>
      <c r="G1439" t="s">
        <v>54</v>
      </c>
      <c r="H1439" t="s">
        <v>55</v>
      </c>
      <c r="I1439" t="s">
        <v>5620</v>
      </c>
      <c r="J1439" t="s">
        <v>1685</v>
      </c>
      <c r="K1439" t="s">
        <v>1686</v>
      </c>
      <c r="L1439" t="s">
        <v>23</v>
      </c>
      <c r="M1439" s="3">
        <v>14127</v>
      </c>
      <c r="N1439" t="s">
        <v>813</v>
      </c>
      <c r="O1439">
        <v>87505</v>
      </c>
    </row>
    <row r="1440" spans="1:15">
      <c r="A1440" s="1">
        <v>45840</v>
      </c>
      <c r="B1440" s="1">
        <v>46205</v>
      </c>
      <c r="C1440" t="s">
        <v>5090</v>
      </c>
      <c r="D1440" t="s">
        <v>2263</v>
      </c>
      <c r="E1440" t="s">
        <v>2264</v>
      </c>
      <c r="F1440" t="s">
        <v>14</v>
      </c>
      <c r="G1440" t="s">
        <v>661</v>
      </c>
      <c r="H1440" t="s">
        <v>16</v>
      </c>
      <c r="I1440" t="s">
        <v>64</v>
      </c>
      <c r="J1440" t="s">
        <v>96</v>
      </c>
      <c r="K1440" t="s">
        <v>97</v>
      </c>
      <c r="L1440" t="s">
        <v>23</v>
      </c>
      <c r="M1440" s="3">
        <v>19660</v>
      </c>
      <c r="N1440" t="s">
        <v>43</v>
      </c>
      <c r="O1440">
        <v>33009</v>
      </c>
    </row>
    <row r="1441" spans="1:15">
      <c r="A1441" s="1">
        <v>45840</v>
      </c>
      <c r="B1441" s="1">
        <v>46205</v>
      </c>
      <c r="C1441" t="s">
        <v>5090</v>
      </c>
      <c r="D1441" t="s">
        <v>2263</v>
      </c>
      <c r="E1441" t="s">
        <v>2265</v>
      </c>
      <c r="F1441" t="s">
        <v>14</v>
      </c>
      <c r="G1441" t="s">
        <v>15</v>
      </c>
      <c r="H1441" t="s">
        <v>16</v>
      </c>
      <c r="I1441" t="s">
        <v>64</v>
      </c>
      <c r="J1441" t="s">
        <v>96</v>
      </c>
      <c r="K1441" t="s">
        <v>97</v>
      </c>
      <c r="L1441" t="s">
        <v>83</v>
      </c>
      <c r="M1441" s="3">
        <v>1302</v>
      </c>
      <c r="N1441" t="s">
        <v>43</v>
      </c>
      <c r="O1441">
        <v>33009</v>
      </c>
    </row>
    <row r="1442" spans="1:15">
      <c r="A1442" s="1">
        <v>45840</v>
      </c>
      <c r="B1442" s="1">
        <v>46205</v>
      </c>
      <c r="C1442" t="s">
        <v>5090</v>
      </c>
      <c r="D1442" t="s">
        <v>2263</v>
      </c>
      <c r="E1442" t="s">
        <v>2266</v>
      </c>
      <c r="F1442" t="s">
        <v>14</v>
      </c>
      <c r="G1442" t="s">
        <v>32</v>
      </c>
      <c r="H1442" t="s">
        <v>16</v>
      </c>
      <c r="I1442" t="s">
        <v>64</v>
      </c>
      <c r="J1442" t="s">
        <v>96</v>
      </c>
      <c r="K1442" t="s">
        <v>97</v>
      </c>
      <c r="L1442" t="s">
        <v>20</v>
      </c>
      <c r="M1442" s="3">
        <v>8017</v>
      </c>
      <c r="N1442" t="s">
        <v>43</v>
      </c>
      <c r="O1442">
        <v>33009</v>
      </c>
    </row>
    <row r="1443" spans="1:15">
      <c r="A1443" s="1">
        <v>45841</v>
      </c>
      <c r="B1443" s="1">
        <v>46206</v>
      </c>
      <c r="C1443" t="s">
        <v>4976</v>
      </c>
      <c r="D1443" t="s">
        <v>1837</v>
      </c>
      <c r="E1443" t="s">
        <v>2267</v>
      </c>
      <c r="F1443" t="s">
        <v>14</v>
      </c>
      <c r="G1443" t="s">
        <v>661</v>
      </c>
      <c r="H1443" t="s">
        <v>16</v>
      </c>
      <c r="I1443" t="s">
        <v>77</v>
      </c>
      <c r="J1443" t="s">
        <v>270</v>
      </c>
      <c r="K1443" t="s">
        <v>271</v>
      </c>
      <c r="L1443" t="s">
        <v>89</v>
      </c>
      <c r="M1443" s="3">
        <v>57279</v>
      </c>
      <c r="N1443" t="s">
        <v>813</v>
      </c>
      <c r="O1443">
        <v>88102</v>
      </c>
    </row>
    <row r="1444" spans="1:15">
      <c r="A1444" s="1">
        <v>45841</v>
      </c>
      <c r="B1444" s="1">
        <v>46206</v>
      </c>
      <c r="C1444" t="s">
        <v>4976</v>
      </c>
      <c r="D1444" t="s">
        <v>1837</v>
      </c>
      <c r="E1444" t="s">
        <v>2268</v>
      </c>
      <c r="F1444" t="s">
        <v>14</v>
      </c>
      <c r="G1444" t="s">
        <v>32</v>
      </c>
      <c r="H1444" t="s">
        <v>16</v>
      </c>
      <c r="I1444" t="s">
        <v>77</v>
      </c>
      <c r="J1444" t="s">
        <v>270</v>
      </c>
      <c r="K1444" t="s">
        <v>271</v>
      </c>
      <c r="L1444" t="s">
        <v>20</v>
      </c>
      <c r="M1444" s="3">
        <v>38821</v>
      </c>
      <c r="N1444" t="s">
        <v>813</v>
      </c>
      <c r="O1444">
        <v>88102</v>
      </c>
    </row>
    <row r="1445" spans="1:15">
      <c r="A1445" s="1">
        <v>45841</v>
      </c>
      <c r="B1445" s="1">
        <v>46206</v>
      </c>
      <c r="C1445" t="s">
        <v>4976</v>
      </c>
      <c r="D1445" t="s">
        <v>1837</v>
      </c>
      <c r="E1445" t="s">
        <v>2269</v>
      </c>
      <c r="F1445" t="s">
        <v>14</v>
      </c>
      <c r="G1445" t="s">
        <v>34</v>
      </c>
      <c r="H1445" t="s">
        <v>16</v>
      </c>
      <c r="I1445" t="s">
        <v>77</v>
      </c>
      <c r="J1445" t="s">
        <v>270</v>
      </c>
      <c r="K1445" t="s">
        <v>271</v>
      </c>
      <c r="L1445" t="s">
        <v>83</v>
      </c>
      <c r="M1445" s="3">
        <v>11745</v>
      </c>
      <c r="N1445" t="s">
        <v>813</v>
      </c>
      <c r="O1445">
        <v>88102</v>
      </c>
    </row>
    <row r="1446" spans="1:15">
      <c r="A1446" s="1">
        <v>45841</v>
      </c>
      <c r="B1446" s="1">
        <v>46206</v>
      </c>
      <c r="C1446" t="s">
        <v>4976</v>
      </c>
      <c r="D1446" t="s">
        <v>1837</v>
      </c>
      <c r="E1446" t="s">
        <v>2270</v>
      </c>
      <c r="F1446" t="s">
        <v>14</v>
      </c>
      <c r="G1446" t="s">
        <v>15</v>
      </c>
      <c r="H1446" t="s">
        <v>16</v>
      </c>
      <c r="I1446" t="s">
        <v>77</v>
      </c>
      <c r="J1446" t="s">
        <v>270</v>
      </c>
      <c r="K1446" t="s">
        <v>271</v>
      </c>
      <c r="L1446" t="s">
        <v>20</v>
      </c>
      <c r="M1446" s="3">
        <v>2803</v>
      </c>
      <c r="N1446" t="s">
        <v>813</v>
      </c>
      <c r="O1446">
        <v>88102</v>
      </c>
    </row>
    <row r="1447" spans="1:15">
      <c r="A1447" s="1">
        <v>45841</v>
      </c>
      <c r="B1447" s="1">
        <v>46206</v>
      </c>
      <c r="C1447" t="s">
        <v>5091</v>
      </c>
      <c r="D1447" t="s">
        <v>2271</v>
      </c>
      <c r="E1447" t="s">
        <v>2272</v>
      </c>
      <c r="F1447" t="s">
        <v>39</v>
      </c>
      <c r="G1447" t="s">
        <v>32</v>
      </c>
      <c r="H1447" t="s">
        <v>16</v>
      </c>
      <c r="I1447" t="s">
        <v>5620</v>
      </c>
      <c r="J1447" t="s">
        <v>65</v>
      </c>
      <c r="K1447" t="s">
        <v>66</v>
      </c>
      <c r="L1447" t="s">
        <v>20</v>
      </c>
      <c r="M1447" s="3">
        <v>5698</v>
      </c>
      <c r="N1447" t="s">
        <v>167</v>
      </c>
      <c r="O1447">
        <v>30093</v>
      </c>
    </row>
    <row r="1448" spans="1:15">
      <c r="A1448" s="1">
        <v>45841</v>
      </c>
      <c r="B1448" s="1">
        <v>46206</v>
      </c>
      <c r="C1448" t="s">
        <v>5091</v>
      </c>
      <c r="D1448" t="s">
        <v>2271</v>
      </c>
      <c r="E1448" t="s">
        <v>2273</v>
      </c>
      <c r="F1448" t="s">
        <v>39</v>
      </c>
      <c r="G1448" t="s">
        <v>661</v>
      </c>
      <c r="H1448" t="s">
        <v>16</v>
      </c>
      <c r="I1448" t="s">
        <v>5620</v>
      </c>
      <c r="J1448" t="s">
        <v>65</v>
      </c>
      <c r="K1448" t="s">
        <v>66</v>
      </c>
      <c r="L1448" t="s">
        <v>23</v>
      </c>
      <c r="M1448" s="3">
        <v>34933</v>
      </c>
      <c r="N1448" t="s">
        <v>167</v>
      </c>
      <c r="O1448">
        <v>30093</v>
      </c>
    </row>
    <row r="1449" spans="1:15">
      <c r="A1449" s="1">
        <v>45841</v>
      </c>
      <c r="B1449" s="1">
        <v>46206</v>
      </c>
      <c r="C1449" t="s">
        <v>5091</v>
      </c>
      <c r="D1449" t="s">
        <v>2271</v>
      </c>
      <c r="E1449" t="s">
        <v>2274</v>
      </c>
      <c r="F1449" t="s">
        <v>39</v>
      </c>
      <c r="G1449" t="s">
        <v>15</v>
      </c>
      <c r="H1449" t="s">
        <v>16</v>
      </c>
      <c r="I1449" t="s">
        <v>5620</v>
      </c>
      <c r="J1449" t="s">
        <v>65</v>
      </c>
      <c r="K1449" t="s">
        <v>66</v>
      </c>
      <c r="L1449" t="s">
        <v>20</v>
      </c>
      <c r="M1449" s="3">
        <v>879</v>
      </c>
      <c r="N1449" t="s">
        <v>167</v>
      </c>
      <c r="O1449">
        <v>30093</v>
      </c>
    </row>
    <row r="1450" spans="1:15">
      <c r="A1450" s="1">
        <v>45841</v>
      </c>
      <c r="B1450" s="1">
        <v>46206</v>
      </c>
      <c r="C1450" t="s">
        <v>5092</v>
      </c>
      <c r="D1450" t="s">
        <v>2275</v>
      </c>
      <c r="E1450" t="s">
        <v>2276</v>
      </c>
      <c r="F1450" t="s">
        <v>14</v>
      </c>
      <c r="G1450" t="s">
        <v>34</v>
      </c>
      <c r="H1450" t="s">
        <v>16</v>
      </c>
      <c r="I1450" t="s">
        <v>26</v>
      </c>
      <c r="J1450" t="s">
        <v>570</v>
      </c>
      <c r="K1450" t="s">
        <v>571</v>
      </c>
      <c r="L1450" t="s">
        <v>83</v>
      </c>
      <c r="M1450" s="3">
        <v>30085</v>
      </c>
      <c r="N1450" t="s">
        <v>125</v>
      </c>
      <c r="O1450">
        <v>94583</v>
      </c>
    </row>
    <row r="1451" spans="1:15">
      <c r="A1451" s="1">
        <v>45841</v>
      </c>
      <c r="B1451" s="1">
        <v>46206</v>
      </c>
      <c r="C1451" t="s">
        <v>5092</v>
      </c>
      <c r="D1451" t="s">
        <v>2275</v>
      </c>
      <c r="E1451" t="s">
        <v>2277</v>
      </c>
      <c r="F1451" t="s">
        <v>14</v>
      </c>
      <c r="G1451" t="s">
        <v>32</v>
      </c>
      <c r="H1451" t="s">
        <v>16</v>
      </c>
      <c r="I1451" t="s">
        <v>26</v>
      </c>
      <c r="J1451" t="s">
        <v>570</v>
      </c>
      <c r="K1451" t="s">
        <v>571</v>
      </c>
      <c r="L1451" t="s">
        <v>20</v>
      </c>
      <c r="M1451" s="3">
        <v>29727</v>
      </c>
      <c r="N1451" t="s">
        <v>125</v>
      </c>
      <c r="O1451">
        <v>94583</v>
      </c>
    </row>
    <row r="1452" spans="1:15">
      <c r="A1452" s="1">
        <v>45841</v>
      </c>
      <c r="B1452" s="1">
        <v>46206</v>
      </c>
      <c r="C1452" t="s">
        <v>5092</v>
      </c>
      <c r="D1452" t="s">
        <v>2275</v>
      </c>
      <c r="E1452" t="s">
        <v>2278</v>
      </c>
      <c r="F1452" t="s">
        <v>14</v>
      </c>
      <c r="G1452" t="s">
        <v>661</v>
      </c>
      <c r="H1452" t="s">
        <v>16</v>
      </c>
      <c r="I1452" t="s">
        <v>26</v>
      </c>
      <c r="J1452" t="s">
        <v>570</v>
      </c>
      <c r="K1452" t="s">
        <v>571</v>
      </c>
      <c r="L1452" t="s">
        <v>89</v>
      </c>
      <c r="M1452" s="3">
        <v>48468</v>
      </c>
      <c r="N1452" t="s">
        <v>125</v>
      </c>
      <c r="O1452">
        <v>94583</v>
      </c>
    </row>
    <row r="1453" spans="1:15">
      <c r="A1453" s="1">
        <v>45841</v>
      </c>
      <c r="B1453" s="1">
        <v>46206</v>
      </c>
      <c r="C1453" t="s">
        <v>5092</v>
      </c>
      <c r="D1453" t="s">
        <v>2275</v>
      </c>
      <c r="E1453" t="s">
        <v>2279</v>
      </c>
      <c r="F1453" t="s">
        <v>14</v>
      </c>
      <c r="G1453" t="s">
        <v>15</v>
      </c>
      <c r="H1453" t="s">
        <v>16</v>
      </c>
      <c r="I1453" t="s">
        <v>26</v>
      </c>
      <c r="J1453" t="s">
        <v>570</v>
      </c>
      <c r="K1453" t="s">
        <v>571</v>
      </c>
      <c r="L1453" t="s">
        <v>20</v>
      </c>
      <c r="M1453" s="3">
        <v>6030</v>
      </c>
      <c r="N1453" t="s">
        <v>125</v>
      </c>
      <c r="O1453">
        <v>94583</v>
      </c>
    </row>
    <row r="1454" spans="1:15">
      <c r="A1454" s="1">
        <v>45842</v>
      </c>
      <c r="B1454" s="1">
        <v>46207</v>
      </c>
      <c r="C1454" t="s">
        <v>5093</v>
      </c>
      <c r="D1454" t="s">
        <v>2280</v>
      </c>
      <c r="E1454" t="s">
        <v>2281</v>
      </c>
      <c r="F1454" t="s">
        <v>14</v>
      </c>
      <c r="G1454" t="s">
        <v>15</v>
      </c>
      <c r="H1454" t="s">
        <v>16</v>
      </c>
      <c r="I1454" t="s">
        <v>5620</v>
      </c>
      <c r="J1454" t="s">
        <v>59</v>
      </c>
      <c r="K1454" t="s">
        <v>60</v>
      </c>
      <c r="L1454" t="s">
        <v>83</v>
      </c>
      <c r="M1454" s="3">
        <v>2123</v>
      </c>
      <c r="N1454" t="s">
        <v>61</v>
      </c>
      <c r="O1454">
        <v>2134</v>
      </c>
    </row>
    <row r="1455" spans="1:15">
      <c r="A1455" s="1">
        <v>45842</v>
      </c>
      <c r="B1455" s="1">
        <v>46207</v>
      </c>
      <c r="C1455" t="s">
        <v>5093</v>
      </c>
      <c r="D1455" t="s">
        <v>2280</v>
      </c>
      <c r="E1455" t="s">
        <v>2282</v>
      </c>
      <c r="F1455" t="s">
        <v>14</v>
      </c>
      <c r="G1455" t="s">
        <v>34</v>
      </c>
      <c r="H1455" t="s">
        <v>16</v>
      </c>
      <c r="I1455" t="s">
        <v>5620</v>
      </c>
      <c r="J1455" t="s">
        <v>59</v>
      </c>
      <c r="K1455" t="s">
        <v>60</v>
      </c>
      <c r="L1455" t="s">
        <v>83</v>
      </c>
      <c r="M1455" s="3">
        <v>13510</v>
      </c>
      <c r="N1455" t="s">
        <v>61</v>
      </c>
      <c r="O1455">
        <v>2134</v>
      </c>
    </row>
    <row r="1456" spans="1:15">
      <c r="A1456" s="1">
        <v>45842</v>
      </c>
      <c r="B1456" s="1">
        <v>46207</v>
      </c>
      <c r="C1456" t="s">
        <v>5093</v>
      </c>
      <c r="D1456" t="s">
        <v>2280</v>
      </c>
      <c r="E1456" t="s">
        <v>2283</v>
      </c>
      <c r="F1456" t="s">
        <v>14</v>
      </c>
      <c r="G1456" t="s">
        <v>54</v>
      </c>
      <c r="H1456" t="s">
        <v>55</v>
      </c>
      <c r="I1456" t="s">
        <v>5620</v>
      </c>
      <c r="J1456" t="s">
        <v>59</v>
      </c>
      <c r="K1456" t="s">
        <v>60</v>
      </c>
      <c r="L1456" t="s">
        <v>29</v>
      </c>
      <c r="M1456" s="3">
        <v>20644</v>
      </c>
      <c r="N1456" t="s">
        <v>61</v>
      </c>
      <c r="O1456">
        <v>2134</v>
      </c>
    </row>
    <row r="1457" spans="1:15">
      <c r="A1457" s="1">
        <v>45842</v>
      </c>
      <c r="B1457" s="1">
        <v>46207</v>
      </c>
      <c r="C1457" t="s">
        <v>5093</v>
      </c>
      <c r="D1457" t="s">
        <v>2280</v>
      </c>
      <c r="E1457" t="s">
        <v>2284</v>
      </c>
      <c r="F1457" t="s">
        <v>14</v>
      </c>
      <c r="G1457" t="s">
        <v>661</v>
      </c>
      <c r="H1457" t="s">
        <v>16</v>
      </c>
      <c r="I1457" t="s">
        <v>5620</v>
      </c>
      <c r="J1457" t="s">
        <v>59</v>
      </c>
      <c r="K1457" t="s">
        <v>60</v>
      </c>
      <c r="L1457" t="s">
        <v>23</v>
      </c>
      <c r="M1457" s="3">
        <v>74998</v>
      </c>
      <c r="N1457" t="s">
        <v>61</v>
      </c>
      <c r="O1457">
        <v>2134</v>
      </c>
    </row>
    <row r="1458" spans="1:15">
      <c r="A1458" s="1">
        <v>45843</v>
      </c>
      <c r="B1458" s="1">
        <v>46208</v>
      </c>
      <c r="C1458" t="s">
        <v>5094</v>
      </c>
      <c r="D1458" t="s">
        <v>2285</v>
      </c>
      <c r="E1458" t="s">
        <v>2286</v>
      </c>
      <c r="F1458" t="s">
        <v>14</v>
      </c>
      <c r="G1458" t="s">
        <v>54</v>
      </c>
      <c r="H1458" t="s">
        <v>55</v>
      </c>
      <c r="I1458" t="s">
        <v>64</v>
      </c>
      <c r="J1458" t="s">
        <v>103</v>
      </c>
      <c r="K1458" t="s">
        <v>104</v>
      </c>
      <c r="L1458" t="s">
        <v>20</v>
      </c>
      <c r="M1458" s="3">
        <v>5206</v>
      </c>
      <c r="N1458" t="s">
        <v>310</v>
      </c>
      <c r="O1458">
        <v>22980</v>
      </c>
    </row>
    <row r="1459" spans="1:15">
      <c r="A1459" s="1">
        <v>45843</v>
      </c>
      <c r="B1459" s="1">
        <v>46208</v>
      </c>
      <c r="C1459" t="s">
        <v>5095</v>
      </c>
      <c r="D1459" t="s">
        <v>2287</v>
      </c>
      <c r="E1459" t="s">
        <v>2288</v>
      </c>
      <c r="F1459" t="s">
        <v>14</v>
      </c>
      <c r="G1459" t="s">
        <v>15</v>
      </c>
      <c r="H1459" t="s">
        <v>16</v>
      </c>
      <c r="I1459" t="s">
        <v>140</v>
      </c>
      <c r="J1459" t="s">
        <v>96</v>
      </c>
      <c r="K1459" t="s">
        <v>97</v>
      </c>
      <c r="L1459" t="s">
        <v>20</v>
      </c>
      <c r="M1459" s="3">
        <v>1584</v>
      </c>
      <c r="N1459" t="s">
        <v>43</v>
      </c>
      <c r="O1459">
        <v>33179</v>
      </c>
    </row>
    <row r="1460" spans="1:15">
      <c r="A1460" s="1">
        <v>45843</v>
      </c>
      <c r="B1460" s="1">
        <v>46208</v>
      </c>
      <c r="C1460" t="s">
        <v>5095</v>
      </c>
      <c r="D1460" t="s">
        <v>2287</v>
      </c>
      <c r="E1460" t="s">
        <v>2289</v>
      </c>
      <c r="F1460" t="s">
        <v>14</v>
      </c>
      <c r="G1460" t="s">
        <v>661</v>
      </c>
      <c r="H1460" t="s">
        <v>16</v>
      </c>
      <c r="I1460" t="s">
        <v>140</v>
      </c>
      <c r="J1460" t="s">
        <v>96</v>
      </c>
      <c r="K1460" t="s">
        <v>97</v>
      </c>
      <c r="L1460" t="s">
        <v>23</v>
      </c>
      <c r="M1460" s="3">
        <v>134131</v>
      </c>
      <c r="N1460" t="s">
        <v>43</v>
      </c>
      <c r="O1460">
        <v>33179</v>
      </c>
    </row>
    <row r="1461" spans="1:15">
      <c r="A1461" s="1">
        <v>45843</v>
      </c>
      <c r="B1461" s="1">
        <v>46208</v>
      </c>
      <c r="C1461" t="s">
        <v>5095</v>
      </c>
      <c r="D1461" t="s">
        <v>2287</v>
      </c>
      <c r="E1461" t="s">
        <v>2290</v>
      </c>
      <c r="F1461" t="s">
        <v>14</v>
      </c>
      <c r="G1461" t="s">
        <v>32</v>
      </c>
      <c r="H1461" t="s">
        <v>16</v>
      </c>
      <c r="I1461" t="s">
        <v>140</v>
      </c>
      <c r="J1461" t="s">
        <v>96</v>
      </c>
      <c r="K1461" t="s">
        <v>97</v>
      </c>
      <c r="L1461" t="s">
        <v>20</v>
      </c>
      <c r="M1461" s="3">
        <v>12954</v>
      </c>
      <c r="N1461" t="s">
        <v>43</v>
      </c>
      <c r="O1461">
        <v>33179</v>
      </c>
    </row>
    <row r="1462" spans="1:15">
      <c r="A1462" s="1">
        <v>45843</v>
      </c>
      <c r="B1462" s="1">
        <v>46208</v>
      </c>
      <c r="C1462" t="s">
        <v>5096</v>
      </c>
      <c r="D1462" t="s">
        <v>2291</v>
      </c>
      <c r="E1462" t="s">
        <v>2292</v>
      </c>
      <c r="F1462" t="s">
        <v>14</v>
      </c>
      <c r="G1462" t="s">
        <v>32</v>
      </c>
      <c r="H1462" t="s">
        <v>16</v>
      </c>
      <c r="I1462" t="s">
        <v>48</v>
      </c>
      <c r="J1462" t="s">
        <v>18</v>
      </c>
      <c r="K1462" t="s">
        <v>19</v>
      </c>
      <c r="L1462" t="s">
        <v>20</v>
      </c>
      <c r="M1462" s="3">
        <v>2378</v>
      </c>
      <c r="N1462" t="s">
        <v>21</v>
      </c>
      <c r="O1462">
        <v>10701</v>
      </c>
    </row>
    <row r="1463" spans="1:15">
      <c r="A1463" s="1">
        <v>45843</v>
      </c>
      <c r="B1463" s="1">
        <v>46208</v>
      </c>
      <c r="C1463" t="s">
        <v>5096</v>
      </c>
      <c r="D1463" t="s">
        <v>2291</v>
      </c>
      <c r="E1463" t="s">
        <v>2293</v>
      </c>
      <c r="F1463" t="s">
        <v>14</v>
      </c>
      <c r="G1463" t="s">
        <v>661</v>
      </c>
      <c r="H1463" t="s">
        <v>16</v>
      </c>
      <c r="I1463" t="s">
        <v>48</v>
      </c>
      <c r="J1463" t="s">
        <v>18</v>
      </c>
      <c r="K1463" t="s">
        <v>19</v>
      </c>
      <c r="L1463" t="s">
        <v>29</v>
      </c>
      <c r="M1463" s="3">
        <v>158566</v>
      </c>
      <c r="N1463" t="s">
        <v>21</v>
      </c>
      <c r="O1463">
        <v>10701</v>
      </c>
    </row>
    <row r="1464" spans="1:15">
      <c r="A1464" s="1">
        <v>45843</v>
      </c>
      <c r="B1464" s="1">
        <v>46208</v>
      </c>
      <c r="C1464" t="s">
        <v>5096</v>
      </c>
      <c r="D1464" t="s">
        <v>2291</v>
      </c>
      <c r="E1464" t="s">
        <v>2294</v>
      </c>
      <c r="F1464" t="s">
        <v>14</v>
      </c>
      <c r="G1464" t="s">
        <v>15</v>
      </c>
      <c r="H1464" t="s">
        <v>16</v>
      </c>
      <c r="I1464" t="s">
        <v>48</v>
      </c>
      <c r="J1464" t="s">
        <v>18</v>
      </c>
      <c r="K1464" t="s">
        <v>19</v>
      </c>
      <c r="L1464" t="s">
        <v>20</v>
      </c>
      <c r="M1464" s="3">
        <v>3203</v>
      </c>
      <c r="N1464" t="s">
        <v>21</v>
      </c>
      <c r="O1464">
        <v>10701</v>
      </c>
    </row>
    <row r="1465" spans="1:15">
      <c r="A1465" s="1">
        <v>45843</v>
      </c>
      <c r="B1465" s="1">
        <v>46208</v>
      </c>
      <c r="C1465" t="s">
        <v>5097</v>
      </c>
      <c r="D1465" t="s">
        <v>2295</v>
      </c>
      <c r="E1465" t="s">
        <v>2296</v>
      </c>
      <c r="F1465" t="s">
        <v>39</v>
      </c>
      <c r="G1465" t="s">
        <v>32</v>
      </c>
      <c r="H1465" t="s">
        <v>16</v>
      </c>
      <c r="I1465" t="s">
        <v>77</v>
      </c>
      <c r="J1465" t="s">
        <v>78</v>
      </c>
      <c r="K1465" t="s">
        <v>79</v>
      </c>
      <c r="L1465" t="s">
        <v>20</v>
      </c>
      <c r="M1465" s="3">
        <v>12002</v>
      </c>
      <c r="N1465" t="s">
        <v>43</v>
      </c>
      <c r="O1465">
        <v>34133</v>
      </c>
    </row>
    <row r="1466" spans="1:15">
      <c r="A1466" s="1">
        <v>45843</v>
      </c>
      <c r="B1466" s="1">
        <v>46208</v>
      </c>
      <c r="C1466" t="s">
        <v>5097</v>
      </c>
      <c r="D1466" t="s">
        <v>2295</v>
      </c>
      <c r="E1466" t="s">
        <v>2297</v>
      </c>
      <c r="F1466" t="s">
        <v>39</v>
      </c>
      <c r="G1466" t="s">
        <v>661</v>
      </c>
      <c r="H1466" t="s">
        <v>16</v>
      </c>
      <c r="I1466" t="s">
        <v>77</v>
      </c>
      <c r="J1466" t="s">
        <v>78</v>
      </c>
      <c r="K1466" t="s">
        <v>79</v>
      </c>
      <c r="L1466" t="s">
        <v>23</v>
      </c>
      <c r="M1466" s="3">
        <v>71466</v>
      </c>
      <c r="N1466" t="s">
        <v>43</v>
      </c>
      <c r="O1466">
        <v>34133</v>
      </c>
    </row>
    <row r="1467" spans="1:15">
      <c r="A1467" s="1">
        <v>45843</v>
      </c>
      <c r="B1467" s="1">
        <v>46208</v>
      </c>
      <c r="C1467" t="s">
        <v>5097</v>
      </c>
      <c r="D1467" t="s">
        <v>2295</v>
      </c>
      <c r="E1467" t="s">
        <v>2298</v>
      </c>
      <c r="F1467" t="s">
        <v>39</v>
      </c>
      <c r="G1467" t="s">
        <v>15</v>
      </c>
      <c r="H1467" t="s">
        <v>16</v>
      </c>
      <c r="I1467" t="s">
        <v>77</v>
      </c>
      <c r="J1467" t="s">
        <v>78</v>
      </c>
      <c r="K1467" t="s">
        <v>79</v>
      </c>
      <c r="L1467" t="s">
        <v>20</v>
      </c>
      <c r="M1467" s="3">
        <v>2705</v>
      </c>
      <c r="N1467" t="s">
        <v>43</v>
      </c>
      <c r="O1467">
        <v>34133</v>
      </c>
    </row>
    <row r="1468" spans="1:15">
      <c r="A1468" s="1">
        <v>45845</v>
      </c>
      <c r="B1468" s="1">
        <v>46210</v>
      </c>
      <c r="C1468" t="s">
        <v>5098</v>
      </c>
      <c r="D1468" t="s">
        <v>2299</v>
      </c>
      <c r="E1468" t="s">
        <v>2300</v>
      </c>
      <c r="F1468" t="s">
        <v>14</v>
      </c>
      <c r="G1468" t="s">
        <v>32</v>
      </c>
      <c r="H1468" t="s">
        <v>16</v>
      </c>
      <c r="I1468" t="s">
        <v>5620</v>
      </c>
      <c r="J1468" t="s">
        <v>270</v>
      </c>
      <c r="K1468" t="s">
        <v>271</v>
      </c>
      <c r="L1468" t="s">
        <v>20</v>
      </c>
      <c r="M1468" s="3">
        <v>4174</v>
      </c>
      <c r="N1468" t="s">
        <v>125</v>
      </c>
      <c r="O1468">
        <v>94127</v>
      </c>
    </row>
    <row r="1469" spans="1:15">
      <c r="A1469" s="1">
        <v>45846</v>
      </c>
      <c r="B1469" s="1">
        <v>46211</v>
      </c>
      <c r="C1469" t="s">
        <v>5099</v>
      </c>
      <c r="D1469" t="s">
        <v>2301</v>
      </c>
      <c r="E1469" t="s">
        <v>2302</v>
      </c>
      <c r="F1469" t="s">
        <v>14</v>
      </c>
      <c r="G1469" t="s">
        <v>15</v>
      </c>
      <c r="H1469" t="s">
        <v>16</v>
      </c>
      <c r="I1469" t="s">
        <v>64</v>
      </c>
      <c r="J1469" t="s">
        <v>103</v>
      </c>
      <c r="K1469" t="s">
        <v>104</v>
      </c>
      <c r="L1469" t="s">
        <v>29</v>
      </c>
      <c r="M1469" s="3">
        <v>1258</v>
      </c>
      <c r="N1469" t="s">
        <v>414</v>
      </c>
      <c r="O1469">
        <v>72704</v>
      </c>
    </row>
    <row r="1470" spans="1:15">
      <c r="A1470" s="1">
        <v>45846</v>
      </c>
      <c r="B1470" s="1">
        <v>46211</v>
      </c>
      <c r="C1470" t="s">
        <v>5099</v>
      </c>
      <c r="D1470" t="s">
        <v>2301</v>
      </c>
      <c r="E1470" t="s">
        <v>2303</v>
      </c>
      <c r="F1470" t="s">
        <v>14</v>
      </c>
      <c r="G1470" t="s">
        <v>32</v>
      </c>
      <c r="H1470" t="s">
        <v>16</v>
      </c>
      <c r="I1470" t="s">
        <v>64</v>
      </c>
      <c r="J1470" t="s">
        <v>103</v>
      </c>
      <c r="K1470" t="s">
        <v>104</v>
      </c>
      <c r="L1470" t="s">
        <v>20</v>
      </c>
      <c r="M1470" s="3">
        <v>11996</v>
      </c>
      <c r="N1470" t="s">
        <v>414</v>
      </c>
      <c r="O1470">
        <v>72704</v>
      </c>
    </row>
    <row r="1471" spans="1:15">
      <c r="A1471" s="1">
        <v>45847</v>
      </c>
      <c r="B1471" s="1">
        <v>46212</v>
      </c>
      <c r="C1471" t="s">
        <v>5100</v>
      </c>
      <c r="D1471" t="s">
        <v>2304</v>
      </c>
      <c r="E1471" t="s">
        <v>2305</v>
      </c>
      <c r="F1471" t="s">
        <v>14</v>
      </c>
      <c r="G1471" t="s">
        <v>54</v>
      </c>
      <c r="H1471" t="s">
        <v>55</v>
      </c>
      <c r="I1471" t="s">
        <v>26</v>
      </c>
      <c r="J1471" t="s">
        <v>71</v>
      </c>
      <c r="K1471" t="s">
        <v>72</v>
      </c>
      <c r="L1471" t="s">
        <v>29</v>
      </c>
      <c r="M1471" s="3">
        <v>18762</v>
      </c>
      <c r="N1471" t="s">
        <v>73</v>
      </c>
      <c r="O1471">
        <v>6615</v>
      </c>
    </row>
    <row r="1472" spans="1:15">
      <c r="A1472" s="1">
        <v>45847</v>
      </c>
      <c r="B1472" s="1">
        <v>46212</v>
      </c>
      <c r="C1472" t="s">
        <v>5101</v>
      </c>
      <c r="D1472" t="s">
        <v>2306</v>
      </c>
      <c r="E1472" t="s">
        <v>2307</v>
      </c>
      <c r="F1472" t="s">
        <v>39</v>
      </c>
      <c r="G1472" t="s">
        <v>15</v>
      </c>
      <c r="H1472" t="s">
        <v>16</v>
      </c>
      <c r="I1472" t="s">
        <v>26</v>
      </c>
      <c r="J1472" t="s">
        <v>1256</v>
      </c>
      <c r="K1472" t="s">
        <v>1257</v>
      </c>
      <c r="L1472" t="s">
        <v>20</v>
      </c>
      <c r="M1472" s="3">
        <v>6980</v>
      </c>
      <c r="N1472" t="s">
        <v>80</v>
      </c>
      <c r="O1472">
        <v>2919</v>
      </c>
    </row>
    <row r="1473" spans="1:15">
      <c r="A1473" s="1">
        <v>45847</v>
      </c>
      <c r="B1473" s="1">
        <v>46212</v>
      </c>
      <c r="C1473" t="s">
        <v>5101</v>
      </c>
      <c r="D1473" t="s">
        <v>2306</v>
      </c>
      <c r="E1473" t="s">
        <v>2308</v>
      </c>
      <c r="F1473" t="s">
        <v>39</v>
      </c>
      <c r="G1473" t="s">
        <v>32</v>
      </c>
      <c r="H1473" t="s">
        <v>16</v>
      </c>
      <c r="I1473" t="s">
        <v>26</v>
      </c>
      <c r="J1473" t="s">
        <v>1256</v>
      </c>
      <c r="K1473" t="s">
        <v>1257</v>
      </c>
      <c r="L1473" t="s">
        <v>20</v>
      </c>
      <c r="M1473" s="3">
        <v>18225</v>
      </c>
      <c r="N1473" t="s">
        <v>80</v>
      </c>
      <c r="O1473">
        <v>2920</v>
      </c>
    </row>
    <row r="1474" spans="1:15">
      <c r="A1474" s="1">
        <v>45847</v>
      </c>
      <c r="B1474" s="1">
        <v>46212</v>
      </c>
      <c r="C1474" t="s">
        <v>5101</v>
      </c>
      <c r="D1474" t="s">
        <v>2306</v>
      </c>
      <c r="E1474" t="s">
        <v>2309</v>
      </c>
      <c r="F1474" t="s">
        <v>39</v>
      </c>
      <c r="G1474" t="s">
        <v>661</v>
      </c>
      <c r="H1474" t="s">
        <v>16</v>
      </c>
      <c r="I1474" t="s">
        <v>26</v>
      </c>
      <c r="J1474" t="s">
        <v>1256</v>
      </c>
      <c r="K1474" t="s">
        <v>1257</v>
      </c>
      <c r="L1474" t="s">
        <v>89</v>
      </c>
      <c r="M1474" s="3">
        <v>28965</v>
      </c>
      <c r="N1474" t="s">
        <v>80</v>
      </c>
      <c r="O1474">
        <v>2919</v>
      </c>
    </row>
    <row r="1475" spans="1:15">
      <c r="A1475" s="1">
        <v>45847</v>
      </c>
      <c r="B1475" s="1">
        <v>46212</v>
      </c>
      <c r="C1475" t="s">
        <v>5102</v>
      </c>
      <c r="D1475" t="s">
        <v>2310</v>
      </c>
      <c r="E1475" t="s">
        <v>2311</v>
      </c>
      <c r="F1475" t="s">
        <v>14</v>
      </c>
      <c r="G1475" t="s">
        <v>32</v>
      </c>
      <c r="H1475" t="s">
        <v>16</v>
      </c>
      <c r="I1475" t="s">
        <v>5620</v>
      </c>
      <c r="J1475" t="s">
        <v>375</v>
      </c>
      <c r="K1475" t="s">
        <v>376</v>
      </c>
      <c r="L1475" t="s">
        <v>83</v>
      </c>
      <c r="M1475" s="3">
        <v>3192</v>
      </c>
      <c r="N1475" t="s">
        <v>225</v>
      </c>
      <c r="O1475">
        <v>76692</v>
      </c>
    </row>
    <row r="1476" spans="1:15">
      <c r="A1476" s="1">
        <v>45847</v>
      </c>
      <c r="B1476" s="1">
        <v>46212</v>
      </c>
      <c r="C1476" t="s">
        <v>5102</v>
      </c>
      <c r="D1476" t="s">
        <v>2310</v>
      </c>
      <c r="E1476" t="s">
        <v>2312</v>
      </c>
      <c r="F1476" t="s">
        <v>14</v>
      </c>
      <c r="G1476" t="s">
        <v>661</v>
      </c>
      <c r="H1476" t="s">
        <v>16</v>
      </c>
      <c r="I1476" t="s">
        <v>5620</v>
      </c>
      <c r="J1476" t="s">
        <v>375</v>
      </c>
      <c r="K1476" t="s">
        <v>376</v>
      </c>
      <c r="L1476" t="s">
        <v>23</v>
      </c>
      <c r="M1476" s="3">
        <v>13327</v>
      </c>
      <c r="N1476" t="s">
        <v>225</v>
      </c>
      <c r="O1476">
        <v>76692</v>
      </c>
    </row>
    <row r="1477" spans="1:15">
      <c r="A1477" s="1">
        <v>45847</v>
      </c>
      <c r="B1477" s="1">
        <v>46212</v>
      </c>
      <c r="C1477" t="s">
        <v>5102</v>
      </c>
      <c r="D1477" t="s">
        <v>2310</v>
      </c>
      <c r="E1477" t="s">
        <v>2313</v>
      </c>
      <c r="F1477" t="s">
        <v>14</v>
      </c>
      <c r="G1477" t="s">
        <v>15</v>
      </c>
      <c r="H1477" t="s">
        <v>16</v>
      </c>
      <c r="I1477" t="s">
        <v>5620</v>
      </c>
      <c r="J1477" t="s">
        <v>375</v>
      </c>
      <c r="K1477" t="s">
        <v>376</v>
      </c>
      <c r="L1477" t="s">
        <v>20</v>
      </c>
      <c r="M1477" s="3">
        <v>3661</v>
      </c>
      <c r="N1477" t="s">
        <v>225</v>
      </c>
      <c r="O1477">
        <v>76692</v>
      </c>
    </row>
    <row r="1478" spans="1:15">
      <c r="A1478" s="1">
        <v>45848</v>
      </c>
      <c r="B1478" s="1">
        <v>46213</v>
      </c>
      <c r="C1478" t="s">
        <v>5103</v>
      </c>
      <c r="D1478" t="s">
        <v>2314</v>
      </c>
      <c r="E1478" t="s">
        <v>2315</v>
      </c>
      <c r="F1478" t="s">
        <v>14</v>
      </c>
      <c r="G1478" t="s">
        <v>32</v>
      </c>
      <c r="H1478" t="s">
        <v>16</v>
      </c>
      <c r="I1478" t="s">
        <v>26</v>
      </c>
      <c r="J1478" t="s">
        <v>712</v>
      </c>
      <c r="K1478" t="s">
        <v>713</v>
      </c>
      <c r="L1478" t="s">
        <v>20</v>
      </c>
      <c r="M1478" s="3">
        <v>45889</v>
      </c>
      <c r="N1478" t="s">
        <v>125</v>
      </c>
      <c r="O1478">
        <v>91340</v>
      </c>
    </row>
    <row r="1479" spans="1:15">
      <c r="A1479" s="1">
        <v>45848</v>
      </c>
      <c r="B1479" s="1">
        <v>46213</v>
      </c>
      <c r="C1479" t="s">
        <v>5103</v>
      </c>
      <c r="D1479" t="s">
        <v>2314</v>
      </c>
      <c r="E1479" t="s">
        <v>2316</v>
      </c>
      <c r="F1479" t="s">
        <v>14</v>
      </c>
      <c r="G1479" t="s">
        <v>661</v>
      </c>
      <c r="H1479" t="s">
        <v>16</v>
      </c>
      <c r="I1479" t="s">
        <v>26</v>
      </c>
      <c r="J1479" t="s">
        <v>712</v>
      </c>
      <c r="K1479" t="s">
        <v>713</v>
      </c>
      <c r="L1479" t="s">
        <v>89</v>
      </c>
      <c r="M1479" s="3">
        <v>51436</v>
      </c>
      <c r="N1479" t="s">
        <v>125</v>
      </c>
      <c r="O1479">
        <v>91340</v>
      </c>
    </row>
    <row r="1480" spans="1:15">
      <c r="A1480" s="1">
        <v>45848</v>
      </c>
      <c r="B1480" s="1">
        <v>46213</v>
      </c>
      <c r="C1480" t="s">
        <v>5103</v>
      </c>
      <c r="D1480" t="s">
        <v>2314</v>
      </c>
      <c r="E1480" t="s">
        <v>2317</v>
      </c>
      <c r="F1480" t="s">
        <v>14</v>
      </c>
      <c r="G1480" t="s">
        <v>15</v>
      </c>
      <c r="H1480" t="s">
        <v>16</v>
      </c>
      <c r="I1480" t="s">
        <v>26</v>
      </c>
      <c r="J1480" t="s">
        <v>712</v>
      </c>
      <c r="K1480" t="s">
        <v>713</v>
      </c>
      <c r="L1480" t="s">
        <v>83</v>
      </c>
      <c r="M1480" s="3">
        <v>9977</v>
      </c>
      <c r="N1480" t="s">
        <v>125</v>
      </c>
      <c r="O1480">
        <v>91340</v>
      </c>
    </row>
    <row r="1481" spans="1:15">
      <c r="A1481" s="1">
        <v>45848</v>
      </c>
      <c r="B1481" s="1">
        <v>46213</v>
      </c>
      <c r="C1481" t="s">
        <v>5104</v>
      </c>
      <c r="D1481" t="s">
        <v>2318</v>
      </c>
      <c r="E1481" t="s">
        <v>2319</v>
      </c>
      <c r="F1481" t="s">
        <v>14</v>
      </c>
      <c r="G1481" t="s">
        <v>15</v>
      </c>
      <c r="H1481" t="s">
        <v>16</v>
      </c>
      <c r="I1481" t="s">
        <v>48</v>
      </c>
      <c r="J1481" t="s">
        <v>18</v>
      </c>
      <c r="K1481" t="s">
        <v>19</v>
      </c>
      <c r="L1481" t="s">
        <v>20</v>
      </c>
      <c r="M1481" s="3">
        <v>1605</v>
      </c>
      <c r="N1481" t="s">
        <v>73</v>
      </c>
      <c r="O1481">
        <v>6810</v>
      </c>
    </row>
    <row r="1482" spans="1:15">
      <c r="A1482" s="1">
        <v>45848</v>
      </c>
      <c r="B1482" s="1">
        <v>46213</v>
      </c>
      <c r="C1482" t="s">
        <v>5104</v>
      </c>
      <c r="D1482" t="s">
        <v>2318</v>
      </c>
      <c r="E1482" t="s">
        <v>2320</v>
      </c>
      <c r="F1482" t="s">
        <v>14</v>
      </c>
      <c r="G1482" t="s">
        <v>661</v>
      </c>
      <c r="H1482" t="s">
        <v>16</v>
      </c>
      <c r="I1482" t="s">
        <v>48</v>
      </c>
      <c r="J1482" t="s">
        <v>18</v>
      </c>
      <c r="K1482" t="s">
        <v>19</v>
      </c>
      <c r="L1482" t="s">
        <v>89</v>
      </c>
      <c r="M1482" s="3">
        <v>63626</v>
      </c>
      <c r="N1482" t="s">
        <v>73</v>
      </c>
      <c r="O1482">
        <v>6810</v>
      </c>
    </row>
    <row r="1483" spans="1:15">
      <c r="A1483" s="1">
        <v>45848</v>
      </c>
      <c r="B1483" s="1">
        <v>46213</v>
      </c>
      <c r="C1483" t="s">
        <v>5104</v>
      </c>
      <c r="D1483" t="s">
        <v>2318</v>
      </c>
      <c r="E1483" t="s">
        <v>2321</v>
      </c>
      <c r="F1483" t="s">
        <v>14</v>
      </c>
      <c r="G1483" t="s">
        <v>32</v>
      </c>
      <c r="H1483" t="s">
        <v>16</v>
      </c>
      <c r="I1483" t="s">
        <v>48</v>
      </c>
      <c r="J1483" t="s">
        <v>18</v>
      </c>
      <c r="K1483" t="s">
        <v>19</v>
      </c>
      <c r="L1483" t="s">
        <v>20</v>
      </c>
      <c r="M1483" s="3">
        <v>12506</v>
      </c>
      <c r="N1483" t="s">
        <v>73</v>
      </c>
      <c r="O1483">
        <v>6810</v>
      </c>
    </row>
    <row r="1484" spans="1:15">
      <c r="A1484" s="1">
        <v>45849</v>
      </c>
      <c r="B1484" s="1">
        <v>46214</v>
      </c>
      <c r="C1484" t="s">
        <v>5105</v>
      </c>
      <c r="D1484" t="s">
        <v>2322</v>
      </c>
      <c r="E1484" t="s">
        <v>2323</v>
      </c>
      <c r="F1484" t="s">
        <v>39</v>
      </c>
      <c r="G1484" t="s">
        <v>32</v>
      </c>
      <c r="H1484" t="s">
        <v>16</v>
      </c>
      <c r="I1484" t="s">
        <v>5620</v>
      </c>
      <c r="J1484" t="s">
        <v>65</v>
      </c>
      <c r="K1484" t="s">
        <v>66</v>
      </c>
      <c r="L1484" t="s">
        <v>20</v>
      </c>
      <c r="M1484" s="3">
        <v>9030</v>
      </c>
      <c r="N1484" t="s">
        <v>51</v>
      </c>
      <c r="O1484">
        <v>8075</v>
      </c>
    </row>
    <row r="1485" spans="1:15">
      <c r="A1485" s="1">
        <v>45849</v>
      </c>
      <c r="B1485" s="1">
        <v>46214</v>
      </c>
      <c r="C1485" t="s">
        <v>5105</v>
      </c>
      <c r="D1485" t="s">
        <v>2322</v>
      </c>
      <c r="E1485" t="s">
        <v>2324</v>
      </c>
      <c r="F1485" t="s">
        <v>14</v>
      </c>
      <c r="G1485" t="s">
        <v>15</v>
      </c>
      <c r="H1485" t="s">
        <v>16</v>
      </c>
      <c r="I1485" t="s">
        <v>5620</v>
      </c>
      <c r="J1485" t="s">
        <v>65</v>
      </c>
      <c r="K1485" t="s">
        <v>66</v>
      </c>
      <c r="L1485" t="s">
        <v>584</v>
      </c>
      <c r="M1485" s="3">
        <v>2553</v>
      </c>
      <c r="N1485" t="s">
        <v>51</v>
      </c>
      <c r="O1485">
        <v>8075</v>
      </c>
    </row>
    <row r="1486" spans="1:15">
      <c r="A1486" s="1">
        <v>45849</v>
      </c>
      <c r="B1486" s="1">
        <v>46214</v>
      </c>
      <c r="C1486" t="s">
        <v>5105</v>
      </c>
      <c r="D1486" t="s">
        <v>2322</v>
      </c>
      <c r="E1486" t="s">
        <v>2325</v>
      </c>
      <c r="F1486" t="s">
        <v>14</v>
      </c>
      <c r="G1486" t="s">
        <v>661</v>
      </c>
      <c r="H1486" t="s">
        <v>16</v>
      </c>
      <c r="I1486" t="s">
        <v>5620</v>
      </c>
      <c r="J1486" t="s">
        <v>65</v>
      </c>
      <c r="K1486" t="s">
        <v>66</v>
      </c>
      <c r="L1486" t="s">
        <v>29</v>
      </c>
      <c r="M1486" s="3">
        <v>31130</v>
      </c>
      <c r="N1486" t="s">
        <v>51</v>
      </c>
      <c r="O1486">
        <v>8075</v>
      </c>
    </row>
    <row r="1487" spans="1:15">
      <c r="A1487" s="1">
        <v>45849</v>
      </c>
      <c r="B1487" s="1">
        <v>46214</v>
      </c>
      <c r="C1487" t="s">
        <v>5106</v>
      </c>
      <c r="D1487" t="s">
        <v>2326</v>
      </c>
      <c r="E1487" t="s">
        <v>2327</v>
      </c>
      <c r="F1487" t="s">
        <v>14</v>
      </c>
      <c r="G1487" t="s">
        <v>15</v>
      </c>
      <c r="H1487" t="s">
        <v>16</v>
      </c>
      <c r="I1487" t="s">
        <v>48</v>
      </c>
      <c r="J1487" t="s">
        <v>18</v>
      </c>
      <c r="K1487" t="s">
        <v>19</v>
      </c>
      <c r="L1487" t="s">
        <v>20</v>
      </c>
      <c r="M1487" s="3">
        <v>5079</v>
      </c>
      <c r="N1487" t="s">
        <v>21</v>
      </c>
      <c r="O1487">
        <v>11542</v>
      </c>
    </row>
    <row r="1488" spans="1:15">
      <c r="A1488" s="1">
        <v>45849</v>
      </c>
      <c r="B1488" s="1">
        <v>46214</v>
      </c>
      <c r="C1488" t="s">
        <v>5106</v>
      </c>
      <c r="D1488" t="s">
        <v>2326</v>
      </c>
      <c r="E1488" t="s">
        <v>2328</v>
      </c>
      <c r="F1488" t="s">
        <v>14</v>
      </c>
      <c r="G1488" t="s">
        <v>32</v>
      </c>
      <c r="H1488" t="s">
        <v>16</v>
      </c>
      <c r="I1488" t="s">
        <v>48</v>
      </c>
      <c r="J1488" t="s">
        <v>18</v>
      </c>
      <c r="K1488" t="s">
        <v>19</v>
      </c>
      <c r="L1488" t="s">
        <v>20</v>
      </c>
      <c r="M1488" s="3">
        <v>4802</v>
      </c>
      <c r="N1488" t="s">
        <v>21</v>
      </c>
      <c r="O1488">
        <v>11542</v>
      </c>
    </row>
    <row r="1489" spans="1:15">
      <c r="A1489" s="1">
        <v>45849</v>
      </c>
      <c r="B1489" s="1">
        <v>46214</v>
      </c>
      <c r="C1489" t="s">
        <v>5106</v>
      </c>
      <c r="D1489" t="s">
        <v>2326</v>
      </c>
      <c r="E1489" t="s">
        <v>2329</v>
      </c>
      <c r="F1489" t="s">
        <v>14</v>
      </c>
      <c r="G1489" t="s">
        <v>661</v>
      </c>
      <c r="H1489" t="s">
        <v>16</v>
      </c>
      <c r="I1489" t="s">
        <v>48</v>
      </c>
      <c r="J1489" t="s">
        <v>18</v>
      </c>
      <c r="K1489" t="s">
        <v>19</v>
      </c>
      <c r="L1489" t="s">
        <v>23</v>
      </c>
      <c r="M1489" s="3">
        <v>46642</v>
      </c>
      <c r="N1489" t="s">
        <v>21</v>
      </c>
      <c r="O1489">
        <v>11542</v>
      </c>
    </row>
    <row r="1490" spans="1:15">
      <c r="A1490" s="1">
        <v>45850</v>
      </c>
      <c r="B1490" s="1">
        <v>46215</v>
      </c>
      <c r="C1490" t="s">
        <v>5107</v>
      </c>
      <c r="D1490" t="s">
        <v>2330</v>
      </c>
      <c r="E1490" t="s">
        <v>2331</v>
      </c>
      <c r="F1490" t="s">
        <v>14</v>
      </c>
      <c r="G1490" t="s">
        <v>32</v>
      </c>
      <c r="H1490" t="s">
        <v>16</v>
      </c>
      <c r="I1490" t="s">
        <v>48</v>
      </c>
      <c r="J1490" t="s">
        <v>706</v>
      </c>
      <c r="K1490" t="s">
        <v>707</v>
      </c>
      <c r="L1490" t="s">
        <v>20</v>
      </c>
      <c r="M1490" s="3">
        <v>8159</v>
      </c>
      <c r="N1490" t="s">
        <v>51</v>
      </c>
      <c r="O1490">
        <v>7108</v>
      </c>
    </row>
    <row r="1491" spans="1:15">
      <c r="A1491" s="1">
        <v>45850</v>
      </c>
      <c r="B1491" s="1">
        <v>46215</v>
      </c>
      <c r="C1491" t="s">
        <v>5107</v>
      </c>
      <c r="D1491" t="s">
        <v>2330</v>
      </c>
      <c r="E1491" t="s">
        <v>2332</v>
      </c>
      <c r="F1491" t="s">
        <v>14</v>
      </c>
      <c r="G1491" t="s">
        <v>15</v>
      </c>
      <c r="H1491" t="s">
        <v>16</v>
      </c>
      <c r="I1491" t="s">
        <v>48</v>
      </c>
      <c r="J1491" t="s">
        <v>706</v>
      </c>
      <c r="K1491" t="s">
        <v>707</v>
      </c>
      <c r="L1491" t="s">
        <v>584</v>
      </c>
      <c r="M1491" s="3">
        <v>4088</v>
      </c>
      <c r="N1491" t="s">
        <v>51</v>
      </c>
      <c r="O1491">
        <v>7108</v>
      </c>
    </row>
    <row r="1492" spans="1:15">
      <c r="A1492" s="1">
        <v>45850</v>
      </c>
      <c r="B1492" s="1">
        <v>46215</v>
      </c>
      <c r="C1492" t="s">
        <v>5107</v>
      </c>
      <c r="D1492" t="s">
        <v>2330</v>
      </c>
      <c r="E1492" t="s">
        <v>2333</v>
      </c>
      <c r="F1492" t="s">
        <v>14</v>
      </c>
      <c r="G1492" t="s">
        <v>661</v>
      </c>
      <c r="H1492" t="s">
        <v>16</v>
      </c>
      <c r="I1492" t="s">
        <v>48</v>
      </c>
      <c r="J1492" t="s">
        <v>706</v>
      </c>
      <c r="K1492" t="s">
        <v>707</v>
      </c>
      <c r="L1492" t="s">
        <v>23</v>
      </c>
      <c r="M1492" s="3">
        <v>43282</v>
      </c>
      <c r="N1492" t="s">
        <v>51</v>
      </c>
      <c r="O1492">
        <v>7108</v>
      </c>
    </row>
    <row r="1493" spans="1:15">
      <c r="A1493" s="1">
        <v>45851</v>
      </c>
      <c r="B1493" s="1">
        <v>46216</v>
      </c>
      <c r="C1493" t="s">
        <v>5028</v>
      </c>
      <c r="D1493" t="s">
        <v>2040</v>
      </c>
      <c r="E1493" t="s">
        <v>2334</v>
      </c>
      <c r="F1493" t="s">
        <v>14</v>
      </c>
      <c r="G1493" t="s">
        <v>15</v>
      </c>
      <c r="H1493" t="s">
        <v>16</v>
      </c>
      <c r="I1493" t="s">
        <v>140</v>
      </c>
      <c r="J1493" t="s">
        <v>103</v>
      </c>
      <c r="K1493" t="s">
        <v>104</v>
      </c>
      <c r="L1493" t="s">
        <v>20</v>
      </c>
      <c r="M1493" s="3">
        <v>2000</v>
      </c>
      <c r="N1493" t="s">
        <v>310</v>
      </c>
      <c r="O1493">
        <v>23702</v>
      </c>
    </row>
    <row r="1494" spans="1:15">
      <c r="A1494" s="1">
        <v>45851</v>
      </c>
      <c r="B1494" s="1">
        <v>46216</v>
      </c>
      <c r="C1494" t="s">
        <v>5028</v>
      </c>
      <c r="D1494" t="s">
        <v>2040</v>
      </c>
      <c r="E1494" t="s">
        <v>2335</v>
      </c>
      <c r="F1494" t="s">
        <v>14</v>
      </c>
      <c r="G1494" t="s">
        <v>32</v>
      </c>
      <c r="H1494" t="s">
        <v>16</v>
      </c>
      <c r="I1494" t="s">
        <v>140</v>
      </c>
      <c r="J1494" t="s">
        <v>103</v>
      </c>
      <c r="K1494" t="s">
        <v>104</v>
      </c>
      <c r="L1494" t="s">
        <v>20</v>
      </c>
      <c r="M1494" s="3">
        <v>24949</v>
      </c>
      <c r="N1494" t="s">
        <v>310</v>
      </c>
      <c r="O1494">
        <v>23702</v>
      </c>
    </row>
    <row r="1495" spans="1:15">
      <c r="A1495" s="1">
        <v>45851</v>
      </c>
      <c r="B1495" s="1">
        <v>46216</v>
      </c>
      <c r="C1495" t="s">
        <v>5028</v>
      </c>
      <c r="D1495" t="s">
        <v>2040</v>
      </c>
      <c r="E1495" t="s">
        <v>2336</v>
      </c>
      <c r="F1495" t="s">
        <v>14</v>
      </c>
      <c r="G1495" t="s">
        <v>661</v>
      </c>
      <c r="H1495" t="s">
        <v>16</v>
      </c>
      <c r="I1495" t="s">
        <v>140</v>
      </c>
      <c r="J1495" t="s">
        <v>103</v>
      </c>
      <c r="K1495" t="s">
        <v>104</v>
      </c>
      <c r="L1495" t="s">
        <v>23</v>
      </c>
      <c r="M1495" s="3">
        <v>112170</v>
      </c>
      <c r="N1495" t="s">
        <v>310</v>
      </c>
      <c r="O1495">
        <v>23702</v>
      </c>
    </row>
    <row r="1496" spans="1:15">
      <c r="A1496" s="1">
        <v>45851</v>
      </c>
      <c r="B1496" s="1">
        <v>46216</v>
      </c>
      <c r="C1496" t="s">
        <v>5108</v>
      </c>
      <c r="D1496" t="s">
        <v>2337</v>
      </c>
      <c r="E1496" t="s">
        <v>2338</v>
      </c>
      <c r="F1496" t="s">
        <v>39</v>
      </c>
      <c r="G1496" t="s">
        <v>34</v>
      </c>
      <c r="H1496" t="s">
        <v>16</v>
      </c>
      <c r="I1496" t="s">
        <v>112</v>
      </c>
      <c r="J1496" t="s">
        <v>201</v>
      </c>
      <c r="K1496" t="s">
        <v>202</v>
      </c>
      <c r="L1496" t="s">
        <v>83</v>
      </c>
      <c r="M1496" s="3">
        <v>12438</v>
      </c>
      <c r="N1496" t="s">
        <v>386</v>
      </c>
      <c r="O1496">
        <v>45404</v>
      </c>
    </row>
    <row r="1497" spans="1:15">
      <c r="A1497" s="1">
        <v>45851</v>
      </c>
      <c r="B1497" s="1">
        <v>46216</v>
      </c>
      <c r="C1497" t="s">
        <v>5108</v>
      </c>
      <c r="D1497" t="s">
        <v>2337</v>
      </c>
      <c r="E1497" t="s">
        <v>2339</v>
      </c>
      <c r="F1497" t="s">
        <v>39</v>
      </c>
      <c r="G1497" t="s">
        <v>32</v>
      </c>
      <c r="H1497" t="s">
        <v>16</v>
      </c>
      <c r="I1497" t="s">
        <v>112</v>
      </c>
      <c r="J1497" t="s">
        <v>201</v>
      </c>
      <c r="K1497" t="s">
        <v>202</v>
      </c>
      <c r="L1497" t="s">
        <v>20</v>
      </c>
      <c r="M1497" s="3">
        <v>13744</v>
      </c>
      <c r="N1497" t="s">
        <v>386</v>
      </c>
      <c r="O1497">
        <v>45404</v>
      </c>
    </row>
    <row r="1498" spans="1:15">
      <c r="A1498" s="1">
        <v>45851</v>
      </c>
      <c r="B1498" s="1">
        <v>46216</v>
      </c>
      <c r="C1498" t="s">
        <v>5108</v>
      </c>
      <c r="D1498" t="s">
        <v>2337</v>
      </c>
      <c r="E1498" t="s">
        <v>2340</v>
      </c>
      <c r="F1498" t="s">
        <v>39</v>
      </c>
      <c r="G1498" t="s">
        <v>661</v>
      </c>
      <c r="H1498" t="s">
        <v>16</v>
      </c>
      <c r="I1498" t="s">
        <v>112</v>
      </c>
      <c r="J1498" t="s">
        <v>201</v>
      </c>
      <c r="K1498" t="s">
        <v>202</v>
      </c>
      <c r="L1498" t="s">
        <v>89</v>
      </c>
      <c r="M1498" s="3">
        <v>50756</v>
      </c>
      <c r="N1498" t="s">
        <v>386</v>
      </c>
      <c r="O1498">
        <v>45404</v>
      </c>
    </row>
    <row r="1499" spans="1:15">
      <c r="A1499" s="1">
        <v>45851</v>
      </c>
      <c r="B1499" s="1">
        <v>46216</v>
      </c>
      <c r="C1499" t="s">
        <v>5108</v>
      </c>
      <c r="D1499" t="s">
        <v>2337</v>
      </c>
      <c r="E1499" t="s">
        <v>2341</v>
      </c>
      <c r="F1499" t="s">
        <v>39</v>
      </c>
      <c r="G1499" t="s">
        <v>15</v>
      </c>
      <c r="H1499" t="s">
        <v>16</v>
      </c>
      <c r="I1499" t="s">
        <v>112</v>
      </c>
      <c r="J1499" t="s">
        <v>201</v>
      </c>
      <c r="K1499" t="s">
        <v>202</v>
      </c>
      <c r="L1499" t="s">
        <v>20</v>
      </c>
      <c r="M1499" s="3">
        <v>1114</v>
      </c>
      <c r="N1499" t="s">
        <v>386</v>
      </c>
      <c r="O1499">
        <v>45404</v>
      </c>
    </row>
    <row r="1500" spans="1:15">
      <c r="A1500" s="1">
        <v>45852</v>
      </c>
      <c r="B1500" s="1">
        <v>46217</v>
      </c>
      <c r="C1500" t="s">
        <v>5109</v>
      </c>
      <c r="D1500" t="s">
        <v>2342</v>
      </c>
      <c r="E1500" t="s">
        <v>2343</v>
      </c>
      <c r="F1500" t="s">
        <v>14</v>
      </c>
      <c r="G1500" t="s">
        <v>15</v>
      </c>
      <c r="H1500" t="s">
        <v>16</v>
      </c>
      <c r="I1500" t="s">
        <v>26</v>
      </c>
      <c r="J1500" t="s">
        <v>712</v>
      </c>
      <c r="K1500" t="s">
        <v>713</v>
      </c>
      <c r="L1500" t="s">
        <v>20</v>
      </c>
      <c r="M1500" s="3">
        <v>5675</v>
      </c>
      <c r="N1500" t="s">
        <v>125</v>
      </c>
      <c r="O1500">
        <v>91311</v>
      </c>
    </row>
    <row r="1501" spans="1:15">
      <c r="A1501" s="1">
        <v>45852</v>
      </c>
      <c r="B1501" s="1">
        <v>46217</v>
      </c>
      <c r="C1501" t="s">
        <v>5109</v>
      </c>
      <c r="D1501" t="s">
        <v>2342</v>
      </c>
      <c r="E1501" t="s">
        <v>2344</v>
      </c>
      <c r="F1501" t="s">
        <v>14</v>
      </c>
      <c r="G1501" t="s">
        <v>32</v>
      </c>
      <c r="H1501" t="s">
        <v>16</v>
      </c>
      <c r="I1501" t="s">
        <v>26</v>
      </c>
      <c r="J1501" t="s">
        <v>712</v>
      </c>
      <c r="K1501" t="s">
        <v>713</v>
      </c>
      <c r="L1501" t="s">
        <v>20</v>
      </c>
      <c r="M1501" s="3">
        <v>27519</v>
      </c>
      <c r="N1501" t="s">
        <v>125</v>
      </c>
      <c r="O1501">
        <v>91311</v>
      </c>
    </row>
    <row r="1502" spans="1:15">
      <c r="A1502" s="1">
        <v>45852</v>
      </c>
      <c r="B1502" s="1">
        <v>46217</v>
      </c>
      <c r="C1502" t="s">
        <v>5109</v>
      </c>
      <c r="D1502" t="s">
        <v>2342</v>
      </c>
      <c r="E1502" t="s">
        <v>2345</v>
      </c>
      <c r="F1502" t="s">
        <v>14</v>
      </c>
      <c r="G1502" t="s">
        <v>661</v>
      </c>
      <c r="H1502" t="s">
        <v>16</v>
      </c>
      <c r="I1502" t="s">
        <v>26</v>
      </c>
      <c r="J1502" t="s">
        <v>712</v>
      </c>
      <c r="K1502" t="s">
        <v>713</v>
      </c>
      <c r="L1502" t="s">
        <v>89</v>
      </c>
      <c r="M1502" s="3">
        <v>78656</v>
      </c>
      <c r="N1502" t="s">
        <v>125</v>
      </c>
      <c r="O1502">
        <v>91311</v>
      </c>
    </row>
    <row r="1503" spans="1:15">
      <c r="A1503" s="1">
        <v>45852</v>
      </c>
      <c r="B1503" s="1">
        <v>46217</v>
      </c>
      <c r="C1503" t="s">
        <v>5110</v>
      </c>
      <c r="D1503" t="s">
        <v>2346</v>
      </c>
      <c r="E1503" t="s">
        <v>2347</v>
      </c>
      <c r="F1503" t="s">
        <v>14</v>
      </c>
      <c r="G1503" t="s">
        <v>661</v>
      </c>
      <c r="H1503" t="s">
        <v>16</v>
      </c>
      <c r="I1503" t="s">
        <v>26</v>
      </c>
      <c r="J1503" t="s">
        <v>165</v>
      </c>
      <c r="K1503" t="s">
        <v>166</v>
      </c>
      <c r="L1503" t="s">
        <v>23</v>
      </c>
      <c r="M1503" s="3">
        <v>61426</v>
      </c>
      <c r="N1503" t="s">
        <v>582</v>
      </c>
      <c r="O1503">
        <v>84094</v>
      </c>
    </row>
    <row r="1504" spans="1:15">
      <c r="A1504" s="1">
        <v>45852</v>
      </c>
      <c r="B1504" s="1">
        <v>46217</v>
      </c>
      <c r="C1504" t="s">
        <v>5110</v>
      </c>
      <c r="D1504" t="s">
        <v>2346</v>
      </c>
      <c r="E1504" t="s">
        <v>2348</v>
      </c>
      <c r="F1504" t="s">
        <v>14</v>
      </c>
      <c r="G1504" t="s">
        <v>32</v>
      </c>
      <c r="H1504" t="s">
        <v>16</v>
      </c>
      <c r="I1504" t="s">
        <v>26</v>
      </c>
      <c r="J1504" t="s">
        <v>165</v>
      </c>
      <c r="K1504" t="s">
        <v>166</v>
      </c>
      <c r="L1504" t="s">
        <v>20</v>
      </c>
      <c r="M1504" s="3">
        <v>25961</v>
      </c>
      <c r="N1504" t="s">
        <v>582</v>
      </c>
      <c r="O1504">
        <v>84094</v>
      </c>
    </row>
    <row r="1505" spans="1:15">
      <c r="A1505" s="1">
        <v>45852</v>
      </c>
      <c r="B1505" s="1">
        <v>46217</v>
      </c>
      <c r="C1505" t="s">
        <v>5110</v>
      </c>
      <c r="D1505" t="s">
        <v>2346</v>
      </c>
      <c r="E1505" t="s">
        <v>2349</v>
      </c>
      <c r="F1505" t="s">
        <v>14</v>
      </c>
      <c r="G1505" t="s">
        <v>15</v>
      </c>
      <c r="H1505" t="s">
        <v>16</v>
      </c>
      <c r="I1505" t="s">
        <v>26</v>
      </c>
      <c r="J1505" t="s">
        <v>165</v>
      </c>
      <c r="K1505" t="s">
        <v>166</v>
      </c>
      <c r="L1505" t="s">
        <v>20</v>
      </c>
      <c r="M1505" s="3">
        <v>2014</v>
      </c>
      <c r="N1505" t="s">
        <v>582</v>
      </c>
      <c r="O1505">
        <v>84094</v>
      </c>
    </row>
    <row r="1506" spans="1:15">
      <c r="A1506" s="1">
        <v>45852</v>
      </c>
      <c r="B1506" s="1">
        <v>46217</v>
      </c>
      <c r="C1506" t="s">
        <v>5111</v>
      </c>
      <c r="D1506" t="s">
        <v>2350</v>
      </c>
      <c r="E1506" t="s">
        <v>2351</v>
      </c>
      <c r="F1506" t="s">
        <v>14</v>
      </c>
      <c r="G1506" t="s">
        <v>15</v>
      </c>
      <c r="H1506" t="s">
        <v>16</v>
      </c>
      <c r="I1506" t="s">
        <v>112</v>
      </c>
      <c r="J1506" t="s">
        <v>174</v>
      </c>
      <c r="K1506" t="s">
        <v>175</v>
      </c>
      <c r="L1506" t="s">
        <v>20</v>
      </c>
      <c r="M1506" s="3">
        <v>3864</v>
      </c>
      <c r="N1506" t="s">
        <v>21</v>
      </c>
      <c r="O1506">
        <v>11552</v>
      </c>
    </row>
    <row r="1507" spans="1:15">
      <c r="A1507" s="1">
        <v>45852</v>
      </c>
      <c r="B1507" s="1">
        <v>46217</v>
      </c>
      <c r="C1507" t="s">
        <v>5111</v>
      </c>
      <c r="D1507" t="s">
        <v>2350</v>
      </c>
      <c r="E1507" t="s">
        <v>2352</v>
      </c>
      <c r="F1507" t="s">
        <v>14</v>
      </c>
      <c r="G1507" t="s">
        <v>661</v>
      </c>
      <c r="H1507" t="s">
        <v>16</v>
      </c>
      <c r="I1507" t="s">
        <v>112</v>
      </c>
      <c r="J1507" t="s">
        <v>174</v>
      </c>
      <c r="K1507" t="s">
        <v>175</v>
      </c>
      <c r="L1507" t="s">
        <v>29</v>
      </c>
      <c r="M1507" s="3">
        <v>128953</v>
      </c>
      <c r="N1507" t="s">
        <v>21</v>
      </c>
      <c r="O1507">
        <v>11552</v>
      </c>
    </row>
    <row r="1508" spans="1:15">
      <c r="A1508" s="1">
        <v>45852</v>
      </c>
      <c r="B1508" s="1">
        <v>46217</v>
      </c>
      <c r="C1508" t="s">
        <v>5111</v>
      </c>
      <c r="D1508" t="s">
        <v>2350</v>
      </c>
      <c r="E1508" t="s">
        <v>2353</v>
      </c>
      <c r="F1508" t="s">
        <v>14</v>
      </c>
      <c r="G1508" t="s">
        <v>32</v>
      </c>
      <c r="H1508" t="s">
        <v>16</v>
      </c>
      <c r="I1508" t="s">
        <v>112</v>
      </c>
      <c r="J1508" t="s">
        <v>174</v>
      </c>
      <c r="K1508" t="s">
        <v>175</v>
      </c>
      <c r="L1508" t="s">
        <v>20</v>
      </c>
      <c r="M1508" s="3">
        <v>28161</v>
      </c>
      <c r="N1508" t="s">
        <v>21</v>
      </c>
      <c r="O1508">
        <v>11552</v>
      </c>
    </row>
    <row r="1509" spans="1:15">
      <c r="A1509" s="1">
        <v>45853</v>
      </c>
      <c r="B1509" s="1">
        <v>46218</v>
      </c>
      <c r="C1509" t="s">
        <v>5112</v>
      </c>
      <c r="D1509" t="s">
        <v>2354</v>
      </c>
      <c r="E1509" t="s">
        <v>2355</v>
      </c>
      <c r="F1509" t="s">
        <v>14</v>
      </c>
      <c r="G1509" t="s">
        <v>15</v>
      </c>
      <c r="H1509" t="s">
        <v>16</v>
      </c>
      <c r="I1509" t="s">
        <v>112</v>
      </c>
      <c r="J1509" t="s">
        <v>174</v>
      </c>
      <c r="K1509" t="s">
        <v>175</v>
      </c>
      <c r="L1509" t="s">
        <v>20</v>
      </c>
      <c r="M1509" s="3">
        <v>3045</v>
      </c>
      <c r="N1509" t="s">
        <v>167</v>
      </c>
      <c r="O1509">
        <v>30009</v>
      </c>
    </row>
    <row r="1510" spans="1:15">
      <c r="A1510" s="1">
        <v>45853</v>
      </c>
      <c r="B1510" s="1">
        <v>46218</v>
      </c>
      <c r="C1510" t="s">
        <v>5112</v>
      </c>
      <c r="D1510" t="s">
        <v>2354</v>
      </c>
      <c r="E1510" t="s">
        <v>2356</v>
      </c>
      <c r="F1510" t="s">
        <v>14</v>
      </c>
      <c r="G1510" t="s">
        <v>32</v>
      </c>
      <c r="H1510" t="s">
        <v>16</v>
      </c>
      <c r="I1510" t="s">
        <v>112</v>
      </c>
      <c r="J1510" t="s">
        <v>174</v>
      </c>
      <c r="K1510" t="s">
        <v>175</v>
      </c>
      <c r="L1510" t="s">
        <v>20</v>
      </c>
      <c r="M1510" s="3">
        <v>20274</v>
      </c>
      <c r="N1510" t="s">
        <v>167</v>
      </c>
      <c r="O1510">
        <v>30009</v>
      </c>
    </row>
    <row r="1511" spans="1:15">
      <c r="A1511" s="1">
        <v>45853</v>
      </c>
      <c r="B1511" s="1">
        <v>46218</v>
      </c>
      <c r="C1511" t="s">
        <v>5112</v>
      </c>
      <c r="D1511" t="s">
        <v>2354</v>
      </c>
      <c r="E1511" t="s">
        <v>2357</v>
      </c>
      <c r="F1511" t="s">
        <v>14</v>
      </c>
      <c r="G1511" t="s">
        <v>661</v>
      </c>
      <c r="H1511" t="s">
        <v>16</v>
      </c>
      <c r="I1511" t="s">
        <v>112</v>
      </c>
      <c r="J1511" t="s">
        <v>174</v>
      </c>
      <c r="K1511" t="s">
        <v>175</v>
      </c>
      <c r="L1511" t="s">
        <v>29</v>
      </c>
      <c r="M1511" s="3">
        <v>59426</v>
      </c>
      <c r="N1511" t="s">
        <v>167</v>
      </c>
      <c r="O1511">
        <v>30009</v>
      </c>
    </row>
    <row r="1512" spans="1:15">
      <c r="A1512" s="1">
        <v>45853</v>
      </c>
      <c r="B1512" s="1">
        <v>46218</v>
      </c>
      <c r="C1512" t="s">
        <v>5113</v>
      </c>
      <c r="D1512" t="s">
        <v>2358</v>
      </c>
      <c r="E1512" t="s">
        <v>2359</v>
      </c>
      <c r="F1512" t="s">
        <v>14</v>
      </c>
      <c r="G1512" t="s">
        <v>661</v>
      </c>
      <c r="H1512" t="s">
        <v>16</v>
      </c>
      <c r="I1512" t="s">
        <v>5620</v>
      </c>
      <c r="J1512" t="s">
        <v>270</v>
      </c>
      <c r="K1512" t="s">
        <v>271</v>
      </c>
      <c r="L1512" t="s">
        <v>23</v>
      </c>
      <c r="M1512" s="3">
        <v>54601</v>
      </c>
      <c r="N1512" t="s">
        <v>225</v>
      </c>
      <c r="O1512">
        <v>76701</v>
      </c>
    </row>
    <row r="1513" spans="1:15">
      <c r="A1513" s="1">
        <v>45853</v>
      </c>
      <c r="B1513" s="1">
        <v>46218</v>
      </c>
      <c r="C1513" t="s">
        <v>5113</v>
      </c>
      <c r="D1513" t="s">
        <v>2358</v>
      </c>
      <c r="E1513" t="s">
        <v>2360</v>
      </c>
      <c r="F1513" t="s">
        <v>14</v>
      </c>
      <c r="G1513" t="s">
        <v>15</v>
      </c>
      <c r="H1513" t="s">
        <v>16</v>
      </c>
      <c r="I1513" t="s">
        <v>5620</v>
      </c>
      <c r="J1513" t="s">
        <v>270</v>
      </c>
      <c r="K1513" t="s">
        <v>271</v>
      </c>
      <c r="L1513" t="s">
        <v>29</v>
      </c>
      <c r="M1513" s="3">
        <v>1615</v>
      </c>
      <c r="N1513" t="s">
        <v>225</v>
      </c>
      <c r="O1513">
        <v>76701</v>
      </c>
    </row>
    <row r="1514" spans="1:15">
      <c r="A1514" s="1">
        <v>45853</v>
      </c>
      <c r="B1514" s="1">
        <v>46218</v>
      </c>
      <c r="C1514" t="s">
        <v>5113</v>
      </c>
      <c r="D1514" t="s">
        <v>2358</v>
      </c>
      <c r="E1514" t="s">
        <v>2361</v>
      </c>
      <c r="F1514" t="s">
        <v>14</v>
      </c>
      <c r="G1514" t="s">
        <v>32</v>
      </c>
      <c r="H1514" t="s">
        <v>16</v>
      </c>
      <c r="I1514" t="s">
        <v>5620</v>
      </c>
      <c r="J1514" t="s">
        <v>270</v>
      </c>
      <c r="K1514" t="s">
        <v>271</v>
      </c>
      <c r="L1514" t="s">
        <v>148</v>
      </c>
      <c r="M1514" s="3">
        <v>9842</v>
      </c>
      <c r="N1514" t="s">
        <v>225</v>
      </c>
      <c r="O1514">
        <v>76701</v>
      </c>
    </row>
    <row r="1515" spans="1:15">
      <c r="A1515" s="1">
        <v>45853</v>
      </c>
      <c r="B1515" s="1">
        <v>46218</v>
      </c>
      <c r="C1515" t="s">
        <v>5114</v>
      </c>
      <c r="D1515" t="s">
        <v>2362</v>
      </c>
      <c r="E1515" t="s">
        <v>2363</v>
      </c>
      <c r="F1515" t="s">
        <v>39</v>
      </c>
      <c r="G1515" t="s">
        <v>32</v>
      </c>
      <c r="H1515" t="s">
        <v>16</v>
      </c>
      <c r="I1515" t="s">
        <v>5620</v>
      </c>
      <c r="J1515" t="s">
        <v>375</v>
      </c>
      <c r="K1515" t="s">
        <v>376</v>
      </c>
      <c r="L1515" t="s">
        <v>20</v>
      </c>
      <c r="M1515" s="3">
        <v>28438</v>
      </c>
      <c r="N1515" t="s">
        <v>215</v>
      </c>
      <c r="O1515">
        <v>29440</v>
      </c>
    </row>
    <row r="1516" spans="1:15">
      <c r="A1516" s="1">
        <v>45853</v>
      </c>
      <c r="B1516" s="1">
        <v>46218</v>
      </c>
      <c r="C1516" t="s">
        <v>5114</v>
      </c>
      <c r="D1516" t="s">
        <v>2362</v>
      </c>
      <c r="E1516" t="s">
        <v>2364</v>
      </c>
      <c r="F1516" t="s">
        <v>39</v>
      </c>
      <c r="G1516" t="s">
        <v>15</v>
      </c>
      <c r="H1516" t="s">
        <v>16</v>
      </c>
      <c r="I1516" t="s">
        <v>5620</v>
      </c>
      <c r="J1516" t="s">
        <v>375</v>
      </c>
      <c r="K1516" t="s">
        <v>376</v>
      </c>
      <c r="L1516" t="s">
        <v>29</v>
      </c>
      <c r="M1516" s="3">
        <v>1283</v>
      </c>
      <c r="N1516" t="s">
        <v>215</v>
      </c>
      <c r="O1516">
        <v>29440</v>
      </c>
    </row>
    <row r="1517" spans="1:15">
      <c r="A1517" s="1">
        <v>45853</v>
      </c>
      <c r="B1517" s="1">
        <v>46218</v>
      </c>
      <c r="C1517" t="s">
        <v>5114</v>
      </c>
      <c r="D1517" t="s">
        <v>2362</v>
      </c>
      <c r="E1517" t="s">
        <v>2365</v>
      </c>
      <c r="F1517" t="s">
        <v>39</v>
      </c>
      <c r="G1517" t="s">
        <v>661</v>
      </c>
      <c r="H1517" t="s">
        <v>16</v>
      </c>
      <c r="I1517" t="s">
        <v>5620</v>
      </c>
      <c r="J1517" t="s">
        <v>375</v>
      </c>
      <c r="K1517" t="s">
        <v>376</v>
      </c>
      <c r="L1517" t="s">
        <v>23</v>
      </c>
      <c r="M1517" s="3">
        <v>41605</v>
      </c>
      <c r="N1517" t="s">
        <v>215</v>
      </c>
      <c r="O1517">
        <v>29440</v>
      </c>
    </row>
    <row r="1518" spans="1:15">
      <c r="A1518" s="1">
        <v>45853</v>
      </c>
      <c r="B1518" s="1">
        <v>46218</v>
      </c>
      <c r="C1518" t="s">
        <v>5115</v>
      </c>
      <c r="D1518" t="s">
        <v>2366</v>
      </c>
      <c r="E1518" t="s">
        <v>2367</v>
      </c>
      <c r="F1518" t="s">
        <v>14</v>
      </c>
      <c r="G1518" t="s">
        <v>15</v>
      </c>
      <c r="H1518" t="s">
        <v>16</v>
      </c>
      <c r="I1518" t="s">
        <v>5620</v>
      </c>
      <c r="J1518" t="s">
        <v>846</v>
      </c>
      <c r="K1518" t="s">
        <v>847</v>
      </c>
      <c r="L1518" t="s">
        <v>20</v>
      </c>
      <c r="M1518" s="3">
        <v>4411</v>
      </c>
      <c r="N1518" t="s">
        <v>345</v>
      </c>
      <c r="O1518">
        <v>63045</v>
      </c>
    </row>
    <row r="1519" spans="1:15">
      <c r="A1519" s="1">
        <v>45853</v>
      </c>
      <c r="B1519" s="1">
        <v>46218</v>
      </c>
      <c r="C1519" t="s">
        <v>5115</v>
      </c>
      <c r="D1519" t="s">
        <v>2366</v>
      </c>
      <c r="E1519" t="s">
        <v>2368</v>
      </c>
      <c r="F1519" t="s">
        <v>14</v>
      </c>
      <c r="G1519" t="s">
        <v>34</v>
      </c>
      <c r="H1519" t="s">
        <v>16</v>
      </c>
      <c r="I1519" t="s">
        <v>5620</v>
      </c>
      <c r="J1519" t="s">
        <v>846</v>
      </c>
      <c r="K1519" t="s">
        <v>847</v>
      </c>
      <c r="L1519" t="s">
        <v>83</v>
      </c>
      <c r="M1519" s="3">
        <v>13256</v>
      </c>
      <c r="N1519" t="s">
        <v>345</v>
      </c>
      <c r="O1519">
        <v>63045</v>
      </c>
    </row>
    <row r="1520" spans="1:15">
      <c r="A1520" s="1">
        <v>45853</v>
      </c>
      <c r="B1520" s="1">
        <v>46218</v>
      </c>
      <c r="C1520" t="s">
        <v>5115</v>
      </c>
      <c r="D1520" t="s">
        <v>2366</v>
      </c>
      <c r="E1520" t="s">
        <v>2369</v>
      </c>
      <c r="F1520" t="s">
        <v>14</v>
      </c>
      <c r="G1520" t="s">
        <v>661</v>
      </c>
      <c r="H1520" t="s">
        <v>16</v>
      </c>
      <c r="I1520" t="s">
        <v>5620</v>
      </c>
      <c r="J1520" t="s">
        <v>846</v>
      </c>
      <c r="K1520" t="s">
        <v>847</v>
      </c>
      <c r="L1520" t="s">
        <v>23</v>
      </c>
      <c r="M1520" s="3">
        <v>55837</v>
      </c>
      <c r="N1520" t="s">
        <v>345</v>
      </c>
      <c r="O1520">
        <v>63045</v>
      </c>
    </row>
    <row r="1521" spans="1:15">
      <c r="A1521" s="1">
        <v>45853</v>
      </c>
      <c r="B1521" s="1">
        <v>46218</v>
      </c>
      <c r="C1521" t="s">
        <v>5076</v>
      </c>
      <c r="D1521" t="s">
        <v>2214</v>
      </c>
      <c r="E1521" t="s">
        <v>2370</v>
      </c>
      <c r="F1521" t="s">
        <v>14</v>
      </c>
      <c r="G1521" t="s">
        <v>15</v>
      </c>
      <c r="H1521" t="s">
        <v>16</v>
      </c>
      <c r="I1521" t="s">
        <v>64</v>
      </c>
      <c r="J1521" t="s">
        <v>2216</v>
      </c>
      <c r="K1521" t="s">
        <v>2217</v>
      </c>
      <c r="L1521" t="s">
        <v>20</v>
      </c>
      <c r="M1521" s="3">
        <v>1551</v>
      </c>
      <c r="N1521" t="s">
        <v>43</v>
      </c>
      <c r="O1521">
        <v>32609</v>
      </c>
    </row>
    <row r="1522" spans="1:15">
      <c r="A1522" s="1">
        <v>45853</v>
      </c>
      <c r="B1522" s="1">
        <v>46218</v>
      </c>
      <c r="C1522" t="s">
        <v>5076</v>
      </c>
      <c r="D1522" t="s">
        <v>2214</v>
      </c>
      <c r="E1522" t="s">
        <v>2371</v>
      </c>
      <c r="F1522" t="s">
        <v>14</v>
      </c>
      <c r="G1522" t="s">
        <v>661</v>
      </c>
      <c r="H1522" t="s">
        <v>16</v>
      </c>
      <c r="I1522" t="s">
        <v>64</v>
      </c>
      <c r="J1522" t="s">
        <v>2216</v>
      </c>
      <c r="K1522" t="s">
        <v>2217</v>
      </c>
      <c r="L1522" t="s">
        <v>29</v>
      </c>
      <c r="M1522" s="3">
        <v>52589</v>
      </c>
      <c r="N1522" t="s">
        <v>43</v>
      </c>
      <c r="O1522">
        <v>32609</v>
      </c>
    </row>
    <row r="1523" spans="1:15">
      <c r="A1523" s="1">
        <v>45853</v>
      </c>
      <c r="B1523" s="1">
        <v>46218</v>
      </c>
      <c r="C1523" t="s">
        <v>5076</v>
      </c>
      <c r="D1523" t="s">
        <v>2214</v>
      </c>
      <c r="E1523" t="s">
        <v>2372</v>
      </c>
      <c r="F1523" t="s">
        <v>14</v>
      </c>
      <c r="G1523" t="s">
        <v>32</v>
      </c>
      <c r="H1523" t="s">
        <v>16</v>
      </c>
      <c r="I1523" t="s">
        <v>64</v>
      </c>
      <c r="J1523" t="s">
        <v>2216</v>
      </c>
      <c r="K1523" t="s">
        <v>2217</v>
      </c>
      <c r="L1523" t="s">
        <v>20</v>
      </c>
      <c r="M1523" s="3">
        <v>10634</v>
      </c>
      <c r="N1523" t="s">
        <v>43</v>
      </c>
      <c r="O1523">
        <v>32609</v>
      </c>
    </row>
    <row r="1524" spans="1:15">
      <c r="A1524" s="1">
        <v>45853</v>
      </c>
      <c r="B1524" s="1">
        <v>46218</v>
      </c>
      <c r="C1524" t="s">
        <v>5116</v>
      </c>
      <c r="D1524" t="s">
        <v>2373</v>
      </c>
      <c r="E1524" t="s">
        <v>2374</v>
      </c>
      <c r="F1524" t="s">
        <v>39</v>
      </c>
      <c r="G1524" t="s">
        <v>54</v>
      </c>
      <c r="H1524" t="s">
        <v>55</v>
      </c>
      <c r="I1524" t="s">
        <v>5660</v>
      </c>
      <c r="J1524" t="s">
        <v>123</v>
      </c>
      <c r="K1524" t="s">
        <v>124</v>
      </c>
      <c r="L1524" t="s">
        <v>23</v>
      </c>
      <c r="M1524" s="3">
        <v>35056</v>
      </c>
      <c r="N1524" t="s">
        <v>125</v>
      </c>
      <c r="O1524">
        <v>95662</v>
      </c>
    </row>
    <row r="1525" spans="1:15">
      <c r="A1525" s="1">
        <v>45853</v>
      </c>
      <c r="B1525" s="1">
        <v>46218</v>
      </c>
      <c r="C1525" t="s">
        <v>5117</v>
      </c>
      <c r="D1525" t="s">
        <v>2375</v>
      </c>
      <c r="E1525" t="s">
        <v>2376</v>
      </c>
      <c r="F1525" t="s">
        <v>39</v>
      </c>
      <c r="G1525" t="s">
        <v>32</v>
      </c>
      <c r="H1525" t="s">
        <v>16</v>
      </c>
      <c r="I1525" t="s">
        <v>5620</v>
      </c>
      <c r="J1525" t="s">
        <v>218</v>
      </c>
      <c r="K1525" t="s">
        <v>219</v>
      </c>
      <c r="L1525" t="s">
        <v>20</v>
      </c>
      <c r="M1525" s="3">
        <v>8123</v>
      </c>
      <c r="N1525" t="s">
        <v>1067</v>
      </c>
      <c r="O1525">
        <v>82007</v>
      </c>
    </row>
    <row r="1526" spans="1:15">
      <c r="A1526" s="1">
        <v>45853</v>
      </c>
      <c r="B1526" s="1">
        <v>46218</v>
      </c>
      <c r="C1526" t="s">
        <v>5117</v>
      </c>
      <c r="D1526" t="s">
        <v>2375</v>
      </c>
      <c r="E1526" t="s">
        <v>2377</v>
      </c>
      <c r="F1526" t="s">
        <v>39</v>
      </c>
      <c r="G1526" t="s">
        <v>15</v>
      </c>
      <c r="H1526" t="s">
        <v>16</v>
      </c>
      <c r="I1526" t="s">
        <v>5620</v>
      </c>
      <c r="J1526" t="s">
        <v>218</v>
      </c>
      <c r="K1526" t="s">
        <v>219</v>
      </c>
      <c r="L1526" t="s">
        <v>20</v>
      </c>
      <c r="M1526" s="3">
        <v>1390</v>
      </c>
      <c r="N1526" t="s">
        <v>1067</v>
      </c>
      <c r="O1526">
        <v>82007</v>
      </c>
    </row>
    <row r="1527" spans="1:15">
      <c r="A1527" s="1">
        <v>45853</v>
      </c>
      <c r="B1527" s="1">
        <v>46218</v>
      </c>
      <c r="C1527" t="s">
        <v>5117</v>
      </c>
      <c r="D1527" t="s">
        <v>2375</v>
      </c>
      <c r="E1527" t="s">
        <v>2378</v>
      </c>
      <c r="F1527" t="s">
        <v>39</v>
      </c>
      <c r="G1527" t="s">
        <v>661</v>
      </c>
      <c r="H1527" t="s">
        <v>16</v>
      </c>
      <c r="I1527" t="s">
        <v>5620</v>
      </c>
      <c r="J1527" t="s">
        <v>218</v>
      </c>
      <c r="K1527" t="s">
        <v>219</v>
      </c>
      <c r="L1527" t="s">
        <v>23</v>
      </c>
      <c r="M1527" s="3">
        <v>14207</v>
      </c>
      <c r="N1527" t="s">
        <v>1067</v>
      </c>
      <c r="O1527">
        <v>82007</v>
      </c>
    </row>
    <row r="1528" spans="1:15">
      <c r="A1528" s="1">
        <v>45853</v>
      </c>
      <c r="B1528" s="1">
        <v>46218</v>
      </c>
      <c r="C1528" t="s">
        <v>5117</v>
      </c>
      <c r="D1528" t="s">
        <v>2375</v>
      </c>
      <c r="E1528" t="s">
        <v>2379</v>
      </c>
      <c r="F1528" t="s">
        <v>39</v>
      </c>
      <c r="G1528" t="s">
        <v>34</v>
      </c>
      <c r="H1528" t="s">
        <v>16</v>
      </c>
      <c r="I1528" t="s">
        <v>5620</v>
      </c>
      <c r="J1528" t="s">
        <v>218</v>
      </c>
      <c r="K1528" t="s">
        <v>219</v>
      </c>
      <c r="L1528" t="s">
        <v>83</v>
      </c>
      <c r="M1528" s="3">
        <v>4934</v>
      </c>
      <c r="N1528" t="s">
        <v>1067</v>
      </c>
      <c r="O1528">
        <v>82007</v>
      </c>
    </row>
    <row r="1529" spans="1:15">
      <c r="A1529" s="1">
        <v>45853</v>
      </c>
      <c r="B1529" s="1">
        <v>46218</v>
      </c>
      <c r="C1529" t="s">
        <v>5118</v>
      </c>
      <c r="D1529" t="s">
        <v>2380</v>
      </c>
      <c r="E1529" t="s">
        <v>2381</v>
      </c>
      <c r="F1529" t="s">
        <v>14</v>
      </c>
      <c r="G1529" t="s">
        <v>15</v>
      </c>
      <c r="H1529" t="s">
        <v>16</v>
      </c>
      <c r="I1529" t="s">
        <v>26</v>
      </c>
      <c r="J1529" t="s">
        <v>71</v>
      </c>
      <c r="K1529" t="s">
        <v>72</v>
      </c>
      <c r="L1529" t="s">
        <v>29</v>
      </c>
      <c r="M1529" s="3">
        <v>3264</v>
      </c>
      <c r="N1529" t="s">
        <v>73</v>
      </c>
      <c r="O1529">
        <v>6754</v>
      </c>
    </row>
    <row r="1530" spans="1:15">
      <c r="A1530" s="1">
        <v>45853</v>
      </c>
      <c r="B1530" s="1">
        <v>46218</v>
      </c>
      <c r="C1530" t="s">
        <v>5118</v>
      </c>
      <c r="D1530" t="s">
        <v>2380</v>
      </c>
      <c r="E1530" t="s">
        <v>2382</v>
      </c>
      <c r="F1530" t="s">
        <v>14</v>
      </c>
      <c r="G1530" t="s">
        <v>661</v>
      </c>
      <c r="H1530" t="s">
        <v>16</v>
      </c>
      <c r="I1530" t="s">
        <v>26</v>
      </c>
      <c r="J1530" t="s">
        <v>71</v>
      </c>
      <c r="K1530" t="s">
        <v>72</v>
      </c>
      <c r="L1530" t="s">
        <v>29</v>
      </c>
      <c r="M1530" s="3">
        <v>40508</v>
      </c>
      <c r="N1530" t="s">
        <v>73</v>
      </c>
      <c r="O1530">
        <v>6754</v>
      </c>
    </row>
    <row r="1531" spans="1:15">
      <c r="A1531" s="1">
        <v>45853</v>
      </c>
      <c r="B1531" s="1">
        <v>46218</v>
      </c>
      <c r="C1531" t="s">
        <v>5119</v>
      </c>
      <c r="D1531" t="s">
        <v>2383</v>
      </c>
      <c r="E1531" t="s">
        <v>2384</v>
      </c>
      <c r="F1531" t="s">
        <v>14</v>
      </c>
      <c r="G1531" t="s">
        <v>661</v>
      </c>
      <c r="H1531" t="s">
        <v>16</v>
      </c>
      <c r="I1531" t="s">
        <v>64</v>
      </c>
      <c r="J1531" t="s">
        <v>695</v>
      </c>
      <c r="K1531" t="s">
        <v>696</v>
      </c>
      <c r="L1531" t="s">
        <v>23</v>
      </c>
      <c r="M1531" s="3">
        <v>22402</v>
      </c>
      <c r="N1531" t="s">
        <v>98</v>
      </c>
      <c r="O1531">
        <v>99336</v>
      </c>
    </row>
    <row r="1532" spans="1:15">
      <c r="A1532" s="1">
        <v>45853</v>
      </c>
      <c r="B1532" s="1">
        <v>46218</v>
      </c>
      <c r="C1532" t="s">
        <v>5119</v>
      </c>
      <c r="D1532" t="s">
        <v>2383</v>
      </c>
      <c r="E1532" t="s">
        <v>2385</v>
      </c>
      <c r="F1532" t="s">
        <v>14</v>
      </c>
      <c r="G1532" t="s">
        <v>32</v>
      </c>
      <c r="H1532" t="s">
        <v>16</v>
      </c>
      <c r="I1532" t="s">
        <v>64</v>
      </c>
      <c r="J1532" t="s">
        <v>695</v>
      </c>
      <c r="K1532" t="s">
        <v>696</v>
      </c>
      <c r="L1532" t="s">
        <v>20</v>
      </c>
      <c r="M1532" s="3">
        <v>9881</v>
      </c>
      <c r="N1532" t="s">
        <v>98</v>
      </c>
      <c r="O1532">
        <v>99336</v>
      </c>
    </row>
    <row r="1533" spans="1:15">
      <c r="A1533" s="1">
        <v>45853</v>
      </c>
      <c r="B1533" s="1">
        <v>46218</v>
      </c>
      <c r="C1533" t="s">
        <v>5119</v>
      </c>
      <c r="D1533" t="s">
        <v>2383</v>
      </c>
      <c r="E1533" t="s">
        <v>2386</v>
      </c>
      <c r="F1533" t="s">
        <v>14</v>
      </c>
      <c r="G1533" t="s">
        <v>15</v>
      </c>
      <c r="H1533" t="s">
        <v>16</v>
      </c>
      <c r="I1533" t="s">
        <v>64</v>
      </c>
      <c r="J1533" t="s">
        <v>695</v>
      </c>
      <c r="K1533" t="s">
        <v>696</v>
      </c>
      <c r="L1533" t="s">
        <v>20</v>
      </c>
      <c r="M1533" s="3">
        <v>3160</v>
      </c>
      <c r="N1533" t="s">
        <v>98</v>
      </c>
      <c r="O1533">
        <v>99336</v>
      </c>
    </row>
    <row r="1534" spans="1:15">
      <c r="A1534" s="1">
        <v>45853</v>
      </c>
      <c r="B1534" s="1">
        <v>46218</v>
      </c>
      <c r="C1534" t="s">
        <v>5119</v>
      </c>
      <c r="D1534" t="s">
        <v>2383</v>
      </c>
      <c r="E1534" t="s">
        <v>2387</v>
      </c>
      <c r="F1534" t="s">
        <v>14</v>
      </c>
      <c r="G1534" t="s">
        <v>34</v>
      </c>
      <c r="H1534" t="s">
        <v>16</v>
      </c>
      <c r="I1534" t="s">
        <v>64</v>
      </c>
      <c r="J1534" t="s">
        <v>695</v>
      </c>
      <c r="K1534" t="s">
        <v>696</v>
      </c>
      <c r="L1534" t="s">
        <v>83</v>
      </c>
      <c r="M1534" s="3">
        <v>5690</v>
      </c>
      <c r="N1534" t="s">
        <v>98</v>
      </c>
      <c r="O1534">
        <v>99336</v>
      </c>
    </row>
    <row r="1535" spans="1:15">
      <c r="A1535" s="1">
        <v>45854</v>
      </c>
      <c r="B1535" s="1">
        <v>46219</v>
      </c>
      <c r="C1535" t="s">
        <v>5120</v>
      </c>
      <c r="D1535" t="s">
        <v>2388</v>
      </c>
      <c r="E1535" t="s">
        <v>2389</v>
      </c>
      <c r="F1535" t="s">
        <v>14</v>
      </c>
      <c r="G1535" t="s">
        <v>15</v>
      </c>
      <c r="H1535" t="s">
        <v>16</v>
      </c>
      <c r="I1535" t="s">
        <v>5620</v>
      </c>
      <c r="J1535" t="s">
        <v>1685</v>
      </c>
      <c r="K1535" t="s">
        <v>1686</v>
      </c>
      <c r="L1535" t="s">
        <v>83</v>
      </c>
      <c r="M1535" s="3">
        <v>1938</v>
      </c>
      <c r="N1535" t="s">
        <v>115</v>
      </c>
      <c r="O1535">
        <v>40205</v>
      </c>
    </row>
    <row r="1536" spans="1:15">
      <c r="A1536" s="1">
        <v>45854</v>
      </c>
      <c r="B1536" s="1">
        <v>46219</v>
      </c>
      <c r="C1536" t="s">
        <v>5120</v>
      </c>
      <c r="D1536" t="s">
        <v>2388</v>
      </c>
      <c r="E1536" t="s">
        <v>2390</v>
      </c>
      <c r="F1536" t="s">
        <v>14</v>
      </c>
      <c r="G1536" t="s">
        <v>32</v>
      </c>
      <c r="H1536" t="s">
        <v>16</v>
      </c>
      <c r="I1536" t="s">
        <v>5620</v>
      </c>
      <c r="J1536" t="s">
        <v>1685</v>
      </c>
      <c r="K1536" t="s">
        <v>1686</v>
      </c>
      <c r="L1536" t="s">
        <v>20</v>
      </c>
      <c r="M1536" s="3">
        <v>10632</v>
      </c>
      <c r="N1536" t="s">
        <v>115</v>
      </c>
      <c r="O1536">
        <v>40205</v>
      </c>
    </row>
    <row r="1537" spans="1:15">
      <c r="A1537" s="1">
        <v>45854</v>
      </c>
      <c r="B1537" s="1">
        <v>46219</v>
      </c>
      <c r="C1537" t="s">
        <v>5120</v>
      </c>
      <c r="D1537" t="s">
        <v>2388</v>
      </c>
      <c r="E1537" t="s">
        <v>2391</v>
      </c>
      <c r="F1537" t="s">
        <v>14</v>
      </c>
      <c r="G1537" t="s">
        <v>661</v>
      </c>
      <c r="H1537" t="s">
        <v>16</v>
      </c>
      <c r="I1537" t="s">
        <v>5620</v>
      </c>
      <c r="J1537" t="s">
        <v>1685</v>
      </c>
      <c r="K1537" t="s">
        <v>1686</v>
      </c>
      <c r="L1537" t="s">
        <v>29</v>
      </c>
      <c r="M1537" s="3">
        <v>8040</v>
      </c>
      <c r="N1537" t="s">
        <v>115</v>
      </c>
      <c r="O1537">
        <v>40205</v>
      </c>
    </row>
    <row r="1538" spans="1:15">
      <c r="A1538" s="1">
        <v>45854</v>
      </c>
      <c r="B1538" s="1">
        <v>46219</v>
      </c>
      <c r="C1538" t="s">
        <v>5121</v>
      </c>
      <c r="D1538" t="s">
        <v>2392</v>
      </c>
      <c r="E1538" t="s">
        <v>2393</v>
      </c>
      <c r="F1538" t="s">
        <v>39</v>
      </c>
      <c r="G1538" t="s">
        <v>15</v>
      </c>
      <c r="H1538" t="s">
        <v>16</v>
      </c>
      <c r="I1538" t="s">
        <v>140</v>
      </c>
      <c r="J1538" t="s">
        <v>103</v>
      </c>
      <c r="K1538" t="s">
        <v>104</v>
      </c>
      <c r="L1538" t="s">
        <v>20</v>
      </c>
      <c r="M1538" s="3">
        <v>3372</v>
      </c>
      <c r="N1538" t="s">
        <v>51</v>
      </c>
      <c r="O1538">
        <v>8805</v>
      </c>
    </row>
    <row r="1539" spans="1:15">
      <c r="A1539" s="1">
        <v>45854</v>
      </c>
      <c r="B1539" s="1">
        <v>46219</v>
      </c>
      <c r="C1539" t="s">
        <v>5121</v>
      </c>
      <c r="D1539" t="s">
        <v>2392</v>
      </c>
      <c r="E1539" t="s">
        <v>2394</v>
      </c>
      <c r="F1539" t="s">
        <v>39</v>
      </c>
      <c r="G1539" t="s">
        <v>34</v>
      </c>
      <c r="H1539" t="s">
        <v>16</v>
      </c>
      <c r="I1539" t="s">
        <v>140</v>
      </c>
      <c r="J1539" t="s">
        <v>103</v>
      </c>
      <c r="K1539" t="s">
        <v>104</v>
      </c>
      <c r="L1539" t="s">
        <v>20</v>
      </c>
      <c r="M1539" s="3">
        <v>17043</v>
      </c>
      <c r="N1539" t="s">
        <v>51</v>
      </c>
      <c r="O1539">
        <v>8805</v>
      </c>
    </row>
    <row r="1540" spans="1:15">
      <c r="A1540" s="1">
        <v>45854</v>
      </c>
      <c r="B1540" s="1">
        <v>46219</v>
      </c>
      <c r="C1540" t="s">
        <v>5121</v>
      </c>
      <c r="D1540" t="s">
        <v>2392</v>
      </c>
      <c r="E1540" t="s">
        <v>2395</v>
      </c>
      <c r="F1540" t="s">
        <v>39</v>
      </c>
      <c r="G1540" t="s">
        <v>661</v>
      </c>
      <c r="H1540" t="s">
        <v>16</v>
      </c>
      <c r="I1540" t="s">
        <v>140</v>
      </c>
      <c r="J1540" t="s">
        <v>103</v>
      </c>
      <c r="K1540" t="s">
        <v>104</v>
      </c>
      <c r="L1540" t="s">
        <v>23</v>
      </c>
      <c r="M1540" s="3">
        <v>87507</v>
      </c>
      <c r="N1540" t="s">
        <v>51</v>
      </c>
      <c r="O1540">
        <v>8805</v>
      </c>
    </row>
    <row r="1541" spans="1:15">
      <c r="A1541" s="1">
        <v>45854</v>
      </c>
      <c r="B1541" s="1">
        <v>46219</v>
      </c>
      <c r="C1541" t="s">
        <v>5121</v>
      </c>
      <c r="D1541" t="s">
        <v>2392</v>
      </c>
      <c r="E1541" t="s">
        <v>2396</v>
      </c>
      <c r="F1541" t="s">
        <v>39</v>
      </c>
      <c r="G1541" t="s">
        <v>32</v>
      </c>
      <c r="H1541" t="s">
        <v>16</v>
      </c>
      <c r="I1541" t="s">
        <v>140</v>
      </c>
      <c r="J1541" t="s">
        <v>103</v>
      </c>
      <c r="K1541" t="s">
        <v>104</v>
      </c>
      <c r="L1541" t="s">
        <v>20</v>
      </c>
      <c r="M1541" s="3">
        <v>18123</v>
      </c>
      <c r="N1541" t="s">
        <v>51</v>
      </c>
      <c r="O1541">
        <v>8805</v>
      </c>
    </row>
    <row r="1542" spans="1:15">
      <c r="A1542" s="1">
        <v>45855</v>
      </c>
      <c r="B1542" s="1">
        <v>46220</v>
      </c>
      <c r="C1542" t="s">
        <v>5122</v>
      </c>
      <c r="D1542" t="s">
        <v>2397</v>
      </c>
      <c r="E1542" t="s">
        <v>2398</v>
      </c>
      <c r="F1542" t="s">
        <v>14</v>
      </c>
      <c r="G1542" t="s">
        <v>661</v>
      </c>
      <c r="H1542" t="s">
        <v>16</v>
      </c>
      <c r="I1542" t="s">
        <v>1179</v>
      </c>
      <c r="J1542" t="s">
        <v>2399</v>
      </c>
      <c r="K1542" t="s">
        <v>2400</v>
      </c>
      <c r="L1542" t="s">
        <v>23</v>
      </c>
      <c r="M1542" s="3">
        <v>24690</v>
      </c>
      <c r="N1542" t="s">
        <v>414</v>
      </c>
      <c r="O1542">
        <v>71612</v>
      </c>
    </row>
    <row r="1543" spans="1:15">
      <c r="A1543" s="1">
        <v>45855</v>
      </c>
      <c r="B1543" s="1">
        <v>46220</v>
      </c>
      <c r="C1543" t="s">
        <v>5122</v>
      </c>
      <c r="D1543" t="s">
        <v>2397</v>
      </c>
      <c r="E1543" t="s">
        <v>2401</v>
      </c>
      <c r="F1543" t="s">
        <v>14</v>
      </c>
      <c r="G1543" t="s">
        <v>15</v>
      </c>
      <c r="H1543" t="s">
        <v>16</v>
      </c>
      <c r="I1543" t="s">
        <v>1179</v>
      </c>
      <c r="J1543" t="s">
        <v>2399</v>
      </c>
      <c r="K1543" t="s">
        <v>2400</v>
      </c>
      <c r="L1543" t="s">
        <v>83</v>
      </c>
      <c r="M1543" s="3">
        <v>2574</v>
      </c>
      <c r="N1543" t="s">
        <v>414</v>
      </c>
      <c r="O1543">
        <v>71612</v>
      </c>
    </row>
    <row r="1544" spans="1:15">
      <c r="A1544" s="1">
        <v>45855</v>
      </c>
      <c r="B1544" s="1">
        <v>46220</v>
      </c>
      <c r="C1544" t="s">
        <v>5122</v>
      </c>
      <c r="D1544" t="s">
        <v>2397</v>
      </c>
      <c r="E1544" t="s">
        <v>2402</v>
      </c>
      <c r="F1544" t="s">
        <v>14</v>
      </c>
      <c r="G1544" t="s">
        <v>32</v>
      </c>
      <c r="H1544" t="s">
        <v>16</v>
      </c>
      <c r="I1544" t="s">
        <v>1179</v>
      </c>
      <c r="J1544" t="s">
        <v>2399</v>
      </c>
      <c r="K1544" t="s">
        <v>2400</v>
      </c>
      <c r="L1544" t="s">
        <v>20</v>
      </c>
      <c r="M1544" s="3">
        <v>12637</v>
      </c>
      <c r="N1544" t="s">
        <v>414</v>
      </c>
      <c r="O1544">
        <v>71612</v>
      </c>
    </row>
    <row r="1545" spans="1:15">
      <c r="A1545" s="1">
        <v>45855</v>
      </c>
      <c r="B1545" s="1">
        <v>46220</v>
      </c>
      <c r="C1545" t="s">
        <v>5123</v>
      </c>
      <c r="D1545" t="s">
        <v>2403</v>
      </c>
      <c r="E1545" t="s">
        <v>2404</v>
      </c>
      <c r="F1545" t="s">
        <v>39</v>
      </c>
      <c r="G1545" t="s">
        <v>32</v>
      </c>
      <c r="H1545" t="s">
        <v>16</v>
      </c>
      <c r="I1545" t="s">
        <v>5620</v>
      </c>
      <c r="J1545" t="s">
        <v>78</v>
      </c>
      <c r="K1545" t="s">
        <v>79</v>
      </c>
      <c r="L1545" t="s">
        <v>83</v>
      </c>
      <c r="M1545" s="3">
        <v>9875</v>
      </c>
      <c r="N1545" t="s">
        <v>249</v>
      </c>
      <c r="O1545">
        <v>48108</v>
      </c>
    </row>
    <row r="1546" spans="1:15">
      <c r="A1546" s="1">
        <v>45855</v>
      </c>
      <c r="B1546" s="1">
        <v>46220</v>
      </c>
      <c r="C1546" t="s">
        <v>5124</v>
      </c>
      <c r="D1546" t="s">
        <v>2405</v>
      </c>
      <c r="E1546" t="s">
        <v>2406</v>
      </c>
      <c r="F1546" t="s">
        <v>14</v>
      </c>
      <c r="G1546" t="s">
        <v>661</v>
      </c>
      <c r="H1546" t="s">
        <v>16</v>
      </c>
      <c r="I1546" t="s">
        <v>64</v>
      </c>
      <c r="J1546" t="s">
        <v>2086</v>
      </c>
      <c r="K1546" t="s">
        <v>2087</v>
      </c>
      <c r="L1546" t="s">
        <v>29</v>
      </c>
      <c r="M1546" s="3">
        <v>35926</v>
      </c>
      <c r="N1546" t="s">
        <v>167</v>
      </c>
      <c r="O1546">
        <v>30004</v>
      </c>
    </row>
    <row r="1547" spans="1:15">
      <c r="A1547" s="1">
        <v>45855</v>
      </c>
      <c r="B1547" s="1">
        <v>46220</v>
      </c>
      <c r="C1547" t="s">
        <v>5124</v>
      </c>
      <c r="D1547" t="s">
        <v>2405</v>
      </c>
      <c r="E1547" t="s">
        <v>2407</v>
      </c>
      <c r="F1547" t="s">
        <v>14</v>
      </c>
      <c r="G1547" t="s">
        <v>15</v>
      </c>
      <c r="H1547" t="s">
        <v>16</v>
      </c>
      <c r="I1547" t="s">
        <v>64</v>
      </c>
      <c r="J1547" t="s">
        <v>2086</v>
      </c>
      <c r="K1547" t="s">
        <v>2087</v>
      </c>
      <c r="L1547" t="s">
        <v>20</v>
      </c>
      <c r="M1547" s="3">
        <v>5289</v>
      </c>
      <c r="N1547" t="s">
        <v>167</v>
      </c>
      <c r="O1547">
        <v>30004</v>
      </c>
    </row>
    <row r="1548" spans="1:15">
      <c r="A1548" s="1">
        <v>45855</v>
      </c>
      <c r="B1548" s="1">
        <v>46220</v>
      </c>
      <c r="C1548" t="s">
        <v>5124</v>
      </c>
      <c r="D1548" t="s">
        <v>2405</v>
      </c>
      <c r="E1548" t="s">
        <v>2408</v>
      </c>
      <c r="F1548" t="s">
        <v>14</v>
      </c>
      <c r="G1548" t="s">
        <v>32</v>
      </c>
      <c r="H1548" t="s">
        <v>16</v>
      </c>
      <c r="I1548" t="s">
        <v>64</v>
      </c>
      <c r="J1548" t="s">
        <v>2086</v>
      </c>
      <c r="K1548" t="s">
        <v>2087</v>
      </c>
      <c r="L1548" t="s">
        <v>20</v>
      </c>
      <c r="M1548" s="3">
        <v>10331</v>
      </c>
      <c r="N1548" t="s">
        <v>167</v>
      </c>
      <c r="O1548">
        <v>30004</v>
      </c>
    </row>
    <row r="1549" spans="1:15">
      <c r="A1549" s="1">
        <v>45857</v>
      </c>
      <c r="B1549" s="1">
        <v>46222</v>
      </c>
      <c r="C1549" t="s">
        <v>5125</v>
      </c>
      <c r="D1549" t="s">
        <v>2409</v>
      </c>
      <c r="E1549" t="s">
        <v>2410</v>
      </c>
      <c r="F1549" t="s">
        <v>14</v>
      </c>
      <c r="G1549" t="s">
        <v>32</v>
      </c>
      <c r="H1549" t="s">
        <v>16</v>
      </c>
      <c r="I1549" t="s">
        <v>48</v>
      </c>
      <c r="J1549" t="s">
        <v>706</v>
      </c>
      <c r="K1549" t="s">
        <v>707</v>
      </c>
      <c r="L1549" t="s">
        <v>20</v>
      </c>
      <c r="M1549" s="3">
        <v>8019</v>
      </c>
      <c r="N1549" t="s">
        <v>51</v>
      </c>
      <c r="O1549">
        <v>7452</v>
      </c>
    </row>
    <row r="1550" spans="1:15">
      <c r="A1550" s="1">
        <v>45857</v>
      </c>
      <c r="B1550" s="1">
        <v>46222</v>
      </c>
      <c r="C1550" t="s">
        <v>5125</v>
      </c>
      <c r="D1550" t="s">
        <v>2409</v>
      </c>
      <c r="E1550" t="s">
        <v>2411</v>
      </c>
      <c r="F1550" t="s">
        <v>14</v>
      </c>
      <c r="G1550" t="s">
        <v>15</v>
      </c>
      <c r="H1550" t="s">
        <v>16</v>
      </c>
      <c r="I1550" t="s">
        <v>48</v>
      </c>
      <c r="J1550" t="s">
        <v>706</v>
      </c>
      <c r="K1550" t="s">
        <v>707</v>
      </c>
      <c r="L1550" t="s">
        <v>584</v>
      </c>
      <c r="M1550" s="3">
        <v>3450</v>
      </c>
      <c r="N1550" t="s">
        <v>51</v>
      </c>
      <c r="O1550">
        <v>7452</v>
      </c>
    </row>
    <row r="1551" spans="1:15">
      <c r="A1551" s="1">
        <v>45857</v>
      </c>
      <c r="B1551" s="1">
        <v>46222</v>
      </c>
      <c r="C1551" t="s">
        <v>5125</v>
      </c>
      <c r="D1551" t="s">
        <v>2409</v>
      </c>
      <c r="E1551" t="s">
        <v>2412</v>
      </c>
      <c r="F1551" t="s">
        <v>14</v>
      </c>
      <c r="G1551" t="s">
        <v>661</v>
      </c>
      <c r="H1551" t="s">
        <v>16</v>
      </c>
      <c r="I1551" t="s">
        <v>48</v>
      </c>
      <c r="J1551" t="s">
        <v>706</v>
      </c>
      <c r="K1551" t="s">
        <v>707</v>
      </c>
      <c r="L1551" t="s">
        <v>23</v>
      </c>
      <c r="M1551" s="3">
        <v>37984</v>
      </c>
      <c r="N1551" t="s">
        <v>51</v>
      </c>
      <c r="O1551">
        <v>7452</v>
      </c>
    </row>
    <row r="1552" spans="1:15">
      <c r="A1552" s="1">
        <v>45858</v>
      </c>
      <c r="B1552" s="1">
        <v>46223</v>
      </c>
      <c r="C1552" t="s">
        <v>5126</v>
      </c>
      <c r="D1552" t="s">
        <v>2413</v>
      </c>
      <c r="E1552" t="s">
        <v>2414</v>
      </c>
      <c r="F1552" t="s">
        <v>39</v>
      </c>
      <c r="G1552" t="s">
        <v>661</v>
      </c>
      <c r="H1552" t="s">
        <v>16</v>
      </c>
      <c r="I1552" t="s">
        <v>26</v>
      </c>
      <c r="J1552" t="s">
        <v>165</v>
      </c>
      <c r="K1552" t="s">
        <v>166</v>
      </c>
      <c r="L1552" t="s">
        <v>23</v>
      </c>
      <c r="M1552" s="3">
        <v>125062</v>
      </c>
      <c r="N1552" t="s">
        <v>125</v>
      </c>
      <c r="O1552">
        <v>91605</v>
      </c>
    </row>
    <row r="1553" spans="1:15">
      <c r="A1553" s="1">
        <v>45858</v>
      </c>
      <c r="B1553" s="1">
        <v>46223</v>
      </c>
      <c r="C1553" t="s">
        <v>5126</v>
      </c>
      <c r="D1553" t="s">
        <v>2413</v>
      </c>
      <c r="E1553" t="s">
        <v>2415</v>
      </c>
      <c r="F1553" t="s">
        <v>39</v>
      </c>
      <c r="G1553" t="s">
        <v>32</v>
      </c>
      <c r="H1553" t="s">
        <v>16</v>
      </c>
      <c r="I1553" t="s">
        <v>26</v>
      </c>
      <c r="J1553" t="s">
        <v>165</v>
      </c>
      <c r="K1553" t="s">
        <v>166</v>
      </c>
      <c r="L1553" t="s">
        <v>20</v>
      </c>
      <c r="M1553" s="3">
        <v>22242</v>
      </c>
      <c r="N1553" t="s">
        <v>125</v>
      </c>
      <c r="O1553">
        <v>91605</v>
      </c>
    </row>
    <row r="1554" spans="1:15">
      <c r="A1554" s="1">
        <v>45858</v>
      </c>
      <c r="B1554" s="1">
        <v>46223</v>
      </c>
      <c r="C1554" t="s">
        <v>5126</v>
      </c>
      <c r="D1554" t="s">
        <v>2413</v>
      </c>
      <c r="E1554" t="s">
        <v>2416</v>
      </c>
      <c r="F1554" t="s">
        <v>39</v>
      </c>
      <c r="G1554" t="s">
        <v>15</v>
      </c>
      <c r="H1554" t="s">
        <v>16</v>
      </c>
      <c r="I1554" t="s">
        <v>26</v>
      </c>
      <c r="J1554" t="s">
        <v>165</v>
      </c>
      <c r="K1554" t="s">
        <v>166</v>
      </c>
      <c r="L1554" t="s">
        <v>20</v>
      </c>
      <c r="M1554" s="3">
        <v>4203</v>
      </c>
      <c r="N1554" t="s">
        <v>125</v>
      </c>
      <c r="O1554">
        <v>91605</v>
      </c>
    </row>
    <row r="1555" spans="1:15">
      <c r="A1555" s="1">
        <v>45858</v>
      </c>
      <c r="B1555" s="1">
        <v>46223</v>
      </c>
      <c r="C1555" t="s">
        <v>5127</v>
      </c>
      <c r="D1555" t="s">
        <v>2417</v>
      </c>
      <c r="E1555" t="s">
        <v>2418</v>
      </c>
      <c r="F1555" t="s">
        <v>14</v>
      </c>
      <c r="G1555" t="s">
        <v>54</v>
      </c>
      <c r="H1555" t="s">
        <v>55</v>
      </c>
      <c r="I1555" t="s">
        <v>64</v>
      </c>
      <c r="J1555" t="s">
        <v>103</v>
      </c>
      <c r="K1555" t="s">
        <v>104</v>
      </c>
      <c r="L1555" t="s">
        <v>23</v>
      </c>
      <c r="M1555" s="3">
        <v>17870</v>
      </c>
      <c r="N1555" t="s">
        <v>105</v>
      </c>
      <c r="O1555">
        <v>19075</v>
      </c>
    </row>
    <row r="1556" spans="1:15">
      <c r="A1556" s="1">
        <v>45858</v>
      </c>
      <c r="B1556" s="1">
        <v>46223</v>
      </c>
      <c r="C1556" t="s">
        <v>5128</v>
      </c>
      <c r="D1556" t="s">
        <v>2419</v>
      </c>
      <c r="E1556" t="s">
        <v>2420</v>
      </c>
      <c r="F1556" t="s">
        <v>14</v>
      </c>
      <c r="G1556" t="s">
        <v>15</v>
      </c>
      <c r="H1556" t="s">
        <v>16</v>
      </c>
      <c r="I1556" t="s">
        <v>48</v>
      </c>
      <c r="J1556" t="s">
        <v>18</v>
      </c>
      <c r="K1556" t="s">
        <v>19</v>
      </c>
      <c r="L1556" t="s">
        <v>20</v>
      </c>
      <c r="M1556" s="3">
        <v>4620</v>
      </c>
      <c r="N1556" t="s">
        <v>21</v>
      </c>
      <c r="O1556">
        <v>11219</v>
      </c>
    </row>
    <row r="1557" spans="1:15">
      <c r="A1557" s="1">
        <v>45858</v>
      </c>
      <c r="B1557" s="1">
        <v>46223</v>
      </c>
      <c r="C1557" t="s">
        <v>5128</v>
      </c>
      <c r="D1557" t="s">
        <v>2419</v>
      </c>
      <c r="E1557" t="s">
        <v>2421</v>
      </c>
      <c r="F1557" t="s">
        <v>14</v>
      </c>
      <c r="G1557" t="s">
        <v>661</v>
      </c>
      <c r="H1557" t="s">
        <v>16</v>
      </c>
      <c r="I1557" t="s">
        <v>48</v>
      </c>
      <c r="J1557" t="s">
        <v>18</v>
      </c>
      <c r="K1557" t="s">
        <v>19</v>
      </c>
      <c r="L1557" t="s">
        <v>23</v>
      </c>
      <c r="M1557" s="3">
        <v>59281</v>
      </c>
      <c r="N1557" t="s">
        <v>21</v>
      </c>
      <c r="O1557">
        <v>11219</v>
      </c>
    </row>
    <row r="1558" spans="1:15">
      <c r="A1558" s="1">
        <v>45858</v>
      </c>
      <c r="B1558" s="1">
        <v>46223</v>
      </c>
      <c r="C1558" t="s">
        <v>5128</v>
      </c>
      <c r="D1558" t="s">
        <v>2419</v>
      </c>
      <c r="E1558" t="s">
        <v>2422</v>
      </c>
      <c r="F1558" t="s">
        <v>14</v>
      </c>
      <c r="G1558" t="s">
        <v>32</v>
      </c>
      <c r="H1558" t="s">
        <v>16</v>
      </c>
      <c r="I1558" t="s">
        <v>48</v>
      </c>
      <c r="J1558" t="s">
        <v>18</v>
      </c>
      <c r="K1558" t="s">
        <v>19</v>
      </c>
      <c r="L1558" t="s">
        <v>20</v>
      </c>
      <c r="M1558" s="3">
        <v>5541</v>
      </c>
      <c r="N1558" t="s">
        <v>21</v>
      </c>
      <c r="O1558">
        <v>11219</v>
      </c>
    </row>
    <row r="1559" spans="1:15">
      <c r="A1559" s="1">
        <v>45859</v>
      </c>
      <c r="B1559" s="1">
        <v>46224</v>
      </c>
      <c r="C1559" t="s">
        <v>4842</v>
      </c>
      <c r="D1559" t="s">
        <v>1294</v>
      </c>
      <c r="E1559" t="s">
        <v>2423</v>
      </c>
      <c r="F1559" t="s">
        <v>39</v>
      </c>
      <c r="G1559" t="s">
        <v>34</v>
      </c>
      <c r="H1559" t="s">
        <v>16</v>
      </c>
      <c r="I1559" t="s">
        <v>5620</v>
      </c>
      <c r="J1559" t="s">
        <v>165</v>
      </c>
      <c r="K1559" t="s">
        <v>166</v>
      </c>
      <c r="L1559" t="s">
        <v>83</v>
      </c>
      <c r="M1559" s="3">
        <v>17160</v>
      </c>
      <c r="N1559" t="s">
        <v>167</v>
      </c>
      <c r="O1559">
        <v>30341</v>
      </c>
    </row>
    <row r="1560" spans="1:15">
      <c r="A1560" s="1">
        <v>45859</v>
      </c>
      <c r="B1560" s="1">
        <v>46224</v>
      </c>
      <c r="C1560" t="s">
        <v>5129</v>
      </c>
      <c r="D1560" t="s">
        <v>2424</v>
      </c>
      <c r="E1560" t="s">
        <v>2425</v>
      </c>
      <c r="F1560" t="s">
        <v>14</v>
      </c>
      <c r="G1560" t="s">
        <v>54</v>
      </c>
      <c r="H1560" t="s">
        <v>55</v>
      </c>
      <c r="I1560" t="s">
        <v>112</v>
      </c>
      <c r="J1560" t="s">
        <v>174</v>
      </c>
      <c r="K1560" t="s">
        <v>175</v>
      </c>
      <c r="L1560" t="s">
        <v>29</v>
      </c>
      <c r="M1560" s="3">
        <v>36685</v>
      </c>
      <c r="N1560" t="s">
        <v>51</v>
      </c>
      <c r="O1560">
        <v>7036</v>
      </c>
    </row>
    <row r="1561" spans="1:15">
      <c r="A1561" s="1">
        <v>45860</v>
      </c>
      <c r="B1561" s="1">
        <v>46225</v>
      </c>
      <c r="C1561" t="s">
        <v>5130</v>
      </c>
      <c r="D1561" t="s">
        <v>2426</v>
      </c>
      <c r="E1561" t="s">
        <v>2427</v>
      </c>
      <c r="F1561" t="s">
        <v>14</v>
      </c>
      <c r="G1561" t="s">
        <v>661</v>
      </c>
      <c r="H1561" t="s">
        <v>16</v>
      </c>
      <c r="I1561" t="s">
        <v>5620</v>
      </c>
      <c r="J1561" t="s">
        <v>270</v>
      </c>
      <c r="K1561" t="s">
        <v>271</v>
      </c>
      <c r="L1561" t="s">
        <v>23</v>
      </c>
      <c r="M1561" s="3">
        <v>22069</v>
      </c>
      <c r="N1561" t="s">
        <v>125</v>
      </c>
      <c r="O1561">
        <v>94606</v>
      </c>
    </row>
    <row r="1562" spans="1:15">
      <c r="A1562" s="1">
        <v>45860</v>
      </c>
      <c r="B1562" s="1">
        <v>46225</v>
      </c>
      <c r="C1562" t="s">
        <v>5130</v>
      </c>
      <c r="D1562" t="s">
        <v>2426</v>
      </c>
      <c r="E1562" t="s">
        <v>2428</v>
      </c>
      <c r="F1562" t="s">
        <v>14</v>
      </c>
      <c r="G1562" t="s">
        <v>15</v>
      </c>
      <c r="H1562" t="s">
        <v>16</v>
      </c>
      <c r="I1562" t="s">
        <v>5620</v>
      </c>
      <c r="J1562" t="s">
        <v>270</v>
      </c>
      <c r="K1562" t="s">
        <v>271</v>
      </c>
      <c r="L1562" t="s">
        <v>83</v>
      </c>
      <c r="M1562" s="3">
        <v>3128</v>
      </c>
      <c r="N1562" t="s">
        <v>125</v>
      </c>
      <c r="O1562">
        <v>94606</v>
      </c>
    </row>
    <row r="1563" spans="1:15">
      <c r="A1563" s="1">
        <v>45860</v>
      </c>
      <c r="B1563" s="1">
        <v>46225</v>
      </c>
      <c r="C1563" t="s">
        <v>5130</v>
      </c>
      <c r="D1563" t="s">
        <v>2426</v>
      </c>
      <c r="E1563" t="s">
        <v>2429</v>
      </c>
      <c r="F1563" t="s">
        <v>14</v>
      </c>
      <c r="G1563" t="s">
        <v>32</v>
      </c>
      <c r="H1563" t="s">
        <v>16</v>
      </c>
      <c r="I1563" t="s">
        <v>5620</v>
      </c>
      <c r="J1563" t="s">
        <v>270</v>
      </c>
      <c r="K1563" t="s">
        <v>271</v>
      </c>
      <c r="L1563" t="s">
        <v>20</v>
      </c>
      <c r="M1563" s="3">
        <v>4848</v>
      </c>
      <c r="N1563" t="s">
        <v>125</v>
      </c>
      <c r="O1563">
        <v>94606</v>
      </c>
    </row>
    <row r="1564" spans="1:15">
      <c r="A1564" s="1">
        <v>45860</v>
      </c>
      <c r="B1564" s="1">
        <v>46225</v>
      </c>
      <c r="C1564" t="s">
        <v>5131</v>
      </c>
      <c r="D1564" t="s">
        <v>2430</v>
      </c>
      <c r="E1564" t="s">
        <v>2431</v>
      </c>
      <c r="F1564" t="s">
        <v>14</v>
      </c>
      <c r="G1564" t="s">
        <v>661</v>
      </c>
      <c r="H1564" t="s">
        <v>16</v>
      </c>
      <c r="I1564" t="s">
        <v>140</v>
      </c>
      <c r="J1564" t="s">
        <v>96</v>
      </c>
      <c r="K1564" t="s">
        <v>97</v>
      </c>
      <c r="L1564" t="s">
        <v>23</v>
      </c>
      <c r="M1564" s="3">
        <v>281035</v>
      </c>
      <c r="N1564" t="s">
        <v>225</v>
      </c>
      <c r="O1564">
        <v>77087</v>
      </c>
    </row>
    <row r="1565" spans="1:15">
      <c r="A1565" s="1">
        <v>45860</v>
      </c>
      <c r="B1565" s="1">
        <v>46225</v>
      </c>
      <c r="C1565" t="s">
        <v>5131</v>
      </c>
      <c r="D1565" t="s">
        <v>2430</v>
      </c>
      <c r="E1565" t="s">
        <v>2432</v>
      </c>
      <c r="F1565" t="s">
        <v>14</v>
      </c>
      <c r="G1565" t="s">
        <v>15</v>
      </c>
      <c r="H1565" t="s">
        <v>16</v>
      </c>
      <c r="I1565" t="s">
        <v>140</v>
      </c>
      <c r="J1565" t="s">
        <v>96</v>
      </c>
      <c r="K1565" t="s">
        <v>97</v>
      </c>
      <c r="L1565" t="s">
        <v>20</v>
      </c>
      <c r="M1565" s="3">
        <v>2039</v>
      </c>
      <c r="N1565" t="s">
        <v>225</v>
      </c>
      <c r="O1565">
        <v>77087</v>
      </c>
    </row>
    <row r="1566" spans="1:15">
      <c r="A1566" s="1">
        <v>45860</v>
      </c>
      <c r="B1566" s="1">
        <v>46225</v>
      </c>
      <c r="C1566" t="s">
        <v>5131</v>
      </c>
      <c r="D1566" t="s">
        <v>2430</v>
      </c>
      <c r="E1566" t="s">
        <v>2433</v>
      </c>
      <c r="F1566" t="s">
        <v>14</v>
      </c>
      <c r="G1566" t="s">
        <v>32</v>
      </c>
      <c r="H1566" t="s">
        <v>16</v>
      </c>
      <c r="I1566" t="s">
        <v>140</v>
      </c>
      <c r="J1566" t="s">
        <v>96</v>
      </c>
      <c r="K1566" t="s">
        <v>97</v>
      </c>
      <c r="L1566" t="s">
        <v>83</v>
      </c>
      <c r="M1566" s="3">
        <v>44635</v>
      </c>
      <c r="N1566" t="s">
        <v>225</v>
      </c>
      <c r="O1566">
        <v>77087</v>
      </c>
    </row>
    <row r="1567" spans="1:15">
      <c r="A1567" s="1">
        <v>45860</v>
      </c>
      <c r="B1567" s="1">
        <v>46225</v>
      </c>
      <c r="C1567" t="s">
        <v>5132</v>
      </c>
      <c r="D1567" t="s">
        <v>2434</v>
      </c>
      <c r="E1567" t="s">
        <v>2435</v>
      </c>
      <c r="F1567" t="s">
        <v>14</v>
      </c>
      <c r="G1567" t="s">
        <v>661</v>
      </c>
      <c r="H1567" t="s">
        <v>16</v>
      </c>
      <c r="I1567" t="s">
        <v>64</v>
      </c>
      <c r="J1567" t="s">
        <v>141</v>
      </c>
      <c r="K1567" t="s">
        <v>142</v>
      </c>
      <c r="L1567" t="s">
        <v>89</v>
      </c>
      <c r="M1567" s="3">
        <v>36804</v>
      </c>
      <c r="N1567" t="s">
        <v>143</v>
      </c>
      <c r="O1567">
        <v>81212</v>
      </c>
    </row>
    <row r="1568" spans="1:15">
      <c r="A1568" s="1">
        <v>45860</v>
      </c>
      <c r="B1568" s="1">
        <v>46225</v>
      </c>
      <c r="C1568" t="s">
        <v>5132</v>
      </c>
      <c r="D1568" t="s">
        <v>2434</v>
      </c>
      <c r="E1568" t="s">
        <v>2436</v>
      </c>
      <c r="F1568" t="s">
        <v>14</v>
      </c>
      <c r="G1568" t="s">
        <v>32</v>
      </c>
      <c r="H1568" t="s">
        <v>16</v>
      </c>
      <c r="I1568" t="s">
        <v>64</v>
      </c>
      <c r="J1568" t="s">
        <v>141</v>
      </c>
      <c r="K1568" t="s">
        <v>142</v>
      </c>
      <c r="L1568" t="s">
        <v>20</v>
      </c>
      <c r="M1568" s="3">
        <v>10853</v>
      </c>
      <c r="N1568" t="s">
        <v>143</v>
      </c>
      <c r="O1568">
        <v>81212</v>
      </c>
    </row>
    <row r="1569" spans="1:15">
      <c r="A1569" s="1">
        <v>45860</v>
      </c>
      <c r="B1569" s="1">
        <v>46225</v>
      </c>
      <c r="C1569" t="s">
        <v>5132</v>
      </c>
      <c r="D1569" t="s">
        <v>2434</v>
      </c>
      <c r="E1569" t="s">
        <v>2437</v>
      </c>
      <c r="F1569" t="s">
        <v>14</v>
      </c>
      <c r="G1569" t="s">
        <v>15</v>
      </c>
      <c r="H1569" t="s">
        <v>16</v>
      </c>
      <c r="I1569" t="s">
        <v>64</v>
      </c>
      <c r="J1569" t="s">
        <v>141</v>
      </c>
      <c r="K1569" t="s">
        <v>142</v>
      </c>
      <c r="L1569" t="s">
        <v>83</v>
      </c>
      <c r="M1569" s="3">
        <v>3604</v>
      </c>
      <c r="N1569" t="s">
        <v>143</v>
      </c>
      <c r="O1569">
        <v>81212</v>
      </c>
    </row>
    <row r="1570" spans="1:15">
      <c r="A1570" s="1">
        <v>45861</v>
      </c>
      <c r="B1570" s="1">
        <v>46226</v>
      </c>
      <c r="C1570" t="s">
        <v>5133</v>
      </c>
      <c r="D1570" t="s">
        <v>2438</v>
      </c>
      <c r="E1570" t="s">
        <v>2439</v>
      </c>
      <c r="F1570" t="s">
        <v>14</v>
      </c>
      <c r="G1570" t="s">
        <v>661</v>
      </c>
      <c r="H1570" t="s">
        <v>16</v>
      </c>
      <c r="I1570" t="s">
        <v>64</v>
      </c>
      <c r="J1570" t="s">
        <v>103</v>
      </c>
      <c r="K1570" t="s">
        <v>104</v>
      </c>
      <c r="L1570" t="s">
        <v>89</v>
      </c>
      <c r="M1570" s="3">
        <v>30471</v>
      </c>
      <c r="N1570" t="s">
        <v>105</v>
      </c>
      <c r="O1570">
        <v>19053</v>
      </c>
    </row>
    <row r="1571" spans="1:15">
      <c r="A1571" s="1">
        <v>45861</v>
      </c>
      <c r="B1571" s="1">
        <v>46226</v>
      </c>
      <c r="C1571" t="s">
        <v>5133</v>
      </c>
      <c r="D1571" t="s">
        <v>2438</v>
      </c>
      <c r="E1571" t="s">
        <v>2440</v>
      </c>
      <c r="F1571" t="s">
        <v>14</v>
      </c>
      <c r="G1571" t="s">
        <v>15</v>
      </c>
      <c r="H1571" t="s">
        <v>16</v>
      </c>
      <c r="I1571" t="s">
        <v>64</v>
      </c>
      <c r="J1571" t="s">
        <v>103</v>
      </c>
      <c r="K1571" t="s">
        <v>104</v>
      </c>
      <c r="L1571" t="s">
        <v>83</v>
      </c>
      <c r="M1571" s="3">
        <v>2471</v>
      </c>
      <c r="N1571" t="s">
        <v>105</v>
      </c>
      <c r="O1571">
        <v>19053</v>
      </c>
    </row>
    <row r="1572" spans="1:15">
      <c r="A1572" s="1">
        <v>45861</v>
      </c>
      <c r="B1572" s="1">
        <v>46226</v>
      </c>
      <c r="C1572" t="s">
        <v>5133</v>
      </c>
      <c r="D1572" t="s">
        <v>2438</v>
      </c>
      <c r="E1572" t="s">
        <v>2441</v>
      </c>
      <c r="F1572" t="s">
        <v>14</v>
      </c>
      <c r="G1572" t="s">
        <v>32</v>
      </c>
      <c r="H1572" t="s">
        <v>16</v>
      </c>
      <c r="I1572" t="s">
        <v>64</v>
      </c>
      <c r="J1572" t="s">
        <v>103</v>
      </c>
      <c r="K1572" t="s">
        <v>104</v>
      </c>
      <c r="L1572" t="s">
        <v>20</v>
      </c>
      <c r="M1572" s="3">
        <v>6152</v>
      </c>
      <c r="N1572" t="s">
        <v>105</v>
      </c>
      <c r="O1572">
        <v>19053</v>
      </c>
    </row>
    <row r="1573" spans="1:15">
      <c r="A1573" s="1">
        <v>45861</v>
      </c>
      <c r="B1573" s="1">
        <v>46226</v>
      </c>
      <c r="C1573" t="s">
        <v>5020</v>
      </c>
      <c r="D1573" t="s">
        <v>2010</v>
      </c>
      <c r="E1573" t="s">
        <v>2442</v>
      </c>
      <c r="F1573" t="s">
        <v>39</v>
      </c>
      <c r="G1573" t="s">
        <v>32</v>
      </c>
      <c r="H1573" t="s">
        <v>16</v>
      </c>
      <c r="I1573" t="s">
        <v>64</v>
      </c>
      <c r="J1573" t="s">
        <v>103</v>
      </c>
      <c r="K1573" t="s">
        <v>104</v>
      </c>
      <c r="L1573" t="s">
        <v>20</v>
      </c>
      <c r="M1573" s="3">
        <v>10610</v>
      </c>
      <c r="N1573" t="s">
        <v>105</v>
      </c>
      <c r="O1573">
        <v>17307</v>
      </c>
    </row>
    <row r="1574" spans="1:15">
      <c r="A1574" s="1">
        <v>45861</v>
      </c>
      <c r="B1574" s="1">
        <v>46226</v>
      </c>
      <c r="C1574" t="s">
        <v>5020</v>
      </c>
      <c r="D1574" t="s">
        <v>2010</v>
      </c>
      <c r="E1574" t="s">
        <v>2443</v>
      </c>
      <c r="F1574" t="s">
        <v>39</v>
      </c>
      <c r="G1574" t="s">
        <v>15</v>
      </c>
      <c r="H1574" t="s">
        <v>16</v>
      </c>
      <c r="I1574" t="s">
        <v>64</v>
      </c>
      <c r="J1574" t="s">
        <v>103</v>
      </c>
      <c r="K1574" t="s">
        <v>104</v>
      </c>
      <c r="L1574" t="s">
        <v>20</v>
      </c>
      <c r="M1574" s="3">
        <v>1763</v>
      </c>
      <c r="N1574" t="s">
        <v>105</v>
      </c>
      <c r="O1574">
        <v>17307</v>
      </c>
    </row>
    <row r="1575" spans="1:15">
      <c r="A1575" s="1">
        <v>45861</v>
      </c>
      <c r="B1575" s="1">
        <v>46226</v>
      </c>
      <c r="C1575" t="s">
        <v>5020</v>
      </c>
      <c r="D1575" t="s">
        <v>2010</v>
      </c>
      <c r="E1575" t="s">
        <v>2444</v>
      </c>
      <c r="F1575" t="s">
        <v>39</v>
      </c>
      <c r="G1575" t="s">
        <v>661</v>
      </c>
      <c r="H1575" t="s">
        <v>16</v>
      </c>
      <c r="I1575" t="s">
        <v>64</v>
      </c>
      <c r="J1575" t="s">
        <v>103</v>
      </c>
      <c r="K1575" t="s">
        <v>104</v>
      </c>
      <c r="L1575" t="s">
        <v>23</v>
      </c>
      <c r="M1575" s="3">
        <v>31264</v>
      </c>
      <c r="N1575" t="s">
        <v>105</v>
      </c>
      <c r="O1575">
        <v>17307</v>
      </c>
    </row>
    <row r="1576" spans="1:15">
      <c r="A1576" s="1">
        <v>45861</v>
      </c>
      <c r="B1576" s="1">
        <v>46226</v>
      </c>
      <c r="C1576" t="s">
        <v>5134</v>
      </c>
      <c r="D1576" t="s">
        <v>2445</v>
      </c>
      <c r="E1576" t="s">
        <v>2446</v>
      </c>
      <c r="F1576" t="s">
        <v>14</v>
      </c>
      <c r="G1576" t="s">
        <v>32</v>
      </c>
      <c r="H1576" t="s">
        <v>16</v>
      </c>
      <c r="I1576" t="s">
        <v>26</v>
      </c>
      <c r="J1576" t="s">
        <v>165</v>
      </c>
      <c r="K1576" t="s">
        <v>166</v>
      </c>
      <c r="L1576" t="s">
        <v>20</v>
      </c>
      <c r="M1576" s="3">
        <v>41150</v>
      </c>
      <c r="N1576" t="s">
        <v>51</v>
      </c>
      <c r="O1576">
        <v>7310</v>
      </c>
    </row>
    <row r="1577" spans="1:15">
      <c r="A1577" s="1">
        <v>45861</v>
      </c>
      <c r="B1577" s="1">
        <v>46226</v>
      </c>
      <c r="C1577" t="s">
        <v>5134</v>
      </c>
      <c r="D1577" t="s">
        <v>2445</v>
      </c>
      <c r="E1577" t="s">
        <v>2447</v>
      </c>
      <c r="F1577" t="s">
        <v>14</v>
      </c>
      <c r="G1577" t="s">
        <v>661</v>
      </c>
      <c r="H1577" t="s">
        <v>16</v>
      </c>
      <c r="I1577" t="s">
        <v>26</v>
      </c>
      <c r="J1577" t="s">
        <v>165</v>
      </c>
      <c r="K1577" t="s">
        <v>166</v>
      </c>
      <c r="L1577" t="s">
        <v>23</v>
      </c>
      <c r="M1577" s="3">
        <v>149893</v>
      </c>
      <c r="N1577" t="s">
        <v>51</v>
      </c>
      <c r="O1577">
        <v>7310</v>
      </c>
    </row>
    <row r="1578" spans="1:15">
      <c r="A1578" s="1">
        <v>45861</v>
      </c>
      <c r="B1578" s="1">
        <v>46226</v>
      </c>
      <c r="C1578" t="s">
        <v>5134</v>
      </c>
      <c r="D1578" t="s">
        <v>2445</v>
      </c>
      <c r="E1578" t="s">
        <v>2448</v>
      </c>
      <c r="F1578" t="s">
        <v>14</v>
      </c>
      <c r="G1578" t="s">
        <v>15</v>
      </c>
      <c r="H1578" t="s">
        <v>16</v>
      </c>
      <c r="I1578" t="s">
        <v>26</v>
      </c>
      <c r="J1578" t="s">
        <v>165</v>
      </c>
      <c r="K1578" t="s">
        <v>166</v>
      </c>
      <c r="L1578" t="s">
        <v>584</v>
      </c>
      <c r="M1578" s="3">
        <v>11387</v>
      </c>
      <c r="N1578" t="s">
        <v>51</v>
      </c>
      <c r="O1578">
        <v>7310</v>
      </c>
    </row>
    <row r="1579" spans="1:15">
      <c r="A1579" s="1">
        <v>45861</v>
      </c>
      <c r="B1579" s="1">
        <v>46226</v>
      </c>
      <c r="C1579" t="s">
        <v>5134</v>
      </c>
      <c r="D1579" t="s">
        <v>2445</v>
      </c>
      <c r="E1579" t="s">
        <v>2449</v>
      </c>
      <c r="F1579" t="s">
        <v>39</v>
      </c>
      <c r="G1579" t="s">
        <v>34</v>
      </c>
      <c r="H1579" t="s">
        <v>16</v>
      </c>
      <c r="I1579" t="s">
        <v>26</v>
      </c>
      <c r="J1579" t="s">
        <v>165</v>
      </c>
      <c r="K1579" t="s">
        <v>166</v>
      </c>
      <c r="L1579" t="s">
        <v>20</v>
      </c>
      <c r="M1579" s="3">
        <v>83864</v>
      </c>
      <c r="N1579" t="s">
        <v>51</v>
      </c>
      <c r="O1579">
        <v>7310</v>
      </c>
    </row>
    <row r="1580" spans="1:15">
      <c r="A1580" s="1">
        <v>45861</v>
      </c>
      <c r="B1580" s="1">
        <v>46226</v>
      </c>
      <c r="C1580" t="s">
        <v>5135</v>
      </c>
      <c r="D1580" t="s">
        <v>2450</v>
      </c>
      <c r="E1580" t="s">
        <v>2451</v>
      </c>
      <c r="F1580" t="s">
        <v>39</v>
      </c>
      <c r="G1580" t="s">
        <v>54</v>
      </c>
      <c r="H1580" t="s">
        <v>55</v>
      </c>
      <c r="I1580" t="s">
        <v>77</v>
      </c>
      <c r="J1580" t="s">
        <v>78</v>
      </c>
      <c r="K1580" t="s">
        <v>79</v>
      </c>
      <c r="L1580" t="s">
        <v>29</v>
      </c>
      <c r="M1580" s="3">
        <v>11565</v>
      </c>
      <c r="N1580" t="s">
        <v>73</v>
      </c>
      <c r="O1580">
        <v>6410</v>
      </c>
    </row>
    <row r="1581" spans="1:15">
      <c r="A1581" s="1">
        <v>45862</v>
      </c>
      <c r="B1581" s="1">
        <v>46227</v>
      </c>
      <c r="C1581" t="s">
        <v>5136</v>
      </c>
      <c r="D1581" t="s">
        <v>2452</v>
      </c>
      <c r="E1581" t="s">
        <v>2453</v>
      </c>
      <c r="F1581" t="s">
        <v>14</v>
      </c>
      <c r="G1581" t="s">
        <v>15</v>
      </c>
      <c r="H1581" t="s">
        <v>16</v>
      </c>
      <c r="I1581" t="s">
        <v>48</v>
      </c>
      <c r="J1581" t="s">
        <v>706</v>
      </c>
      <c r="K1581" t="s">
        <v>707</v>
      </c>
      <c r="L1581" t="s">
        <v>584</v>
      </c>
      <c r="M1581" s="3">
        <v>6007</v>
      </c>
      <c r="N1581" t="s">
        <v>21</v>
      </c>
      <c r="O1581">
        <v>11249</v>
      </c>
    </row>
    <row r="1582" spans="1:15">
      <c r="A1582" s="1">
        <v>45862</v>
      </c>
      <c r="B1582" s="1">
        <v>46227</v>
      </c>
      <c r="C1582" t="s">
        <v>5136</v>
      </c>
      <c r="D1582" t="s">
        <v>2452</v>
      </c>
      <c r="E1582" t="s">
        <v>2454</v>
      </c>
      <c r="F1582" t="s">
        <v>14</v>
      </c>
      <c r="G1582" t="s">
        <v>32</v>
      </c>
      <c r="H1582" t="s">
        <v>16</v>
      </c>
      <c r="I1582" t="s">
        <v>48</v>
      </c>
      <c r="J1582" t="s">
        <v>706</v>
      </c>
      <c r="K1582" t="s">
        <v>707</v>
      </c>
      <c r="L1582" t="s">
        <v>20</v>
      </c>
      <c r="M1582" s="3">
        <v>5161</v>
      </c>
      <c r="N1582" t="s">
        <v>21</v>
      </c>
      <c r="O1582">
        <v>11249</v>
      </c>
    </row>
    <row r="1583" spans="1:15">
      <c r="A1583" s="1">
        <v>45862</v>
      </c>
      <c r="B1583" s="1">
        <v>46227</v>
      </c>
      <c r="C1583" t="s">
        <v>5136</v>
      </c>
      <c r="D1583" t="s">
        <v>2452</v>
      </c>
      <c r="E1583" t="s">
        <v>2455</v>
      </c>
      <c r="F1583" t="s">
        <v>14</v>
      </c>
      <c r="G1583" t="s">
        <v>661</v>
      </c>
      <c r="H1583" t="s">
        <v>16</v>
      </c>
      <c r="I1583" t="s">
        <v>48</v>
      </c>
      <c r="J1583" t="s">
        <v>706</v>
      </c>
      <c r="K1583" t="s">
        <v>707</v>
      </c>
      <c r="L1583" t="s">
        <v>89</v>
      </c>
      <c r="M1583" s="3">
        <v>52766</v>
      </c>
      <c r="N1583" t="s">
        <v>21</v>
      </c>
      <c r="O1583">
        <v>11249</v>
      </c>
    </row>
    <row r="1584" spans="1:15">
      <c r="A1584" s="1">
        <v>45862</v>
      </c>
      <c r="B1584" s="1">
        <v>46227</v>
      </c>
      <c r="C1584" t="s">
        <v>5137</v>
      </c>
      <c r="D1584" t="s">
        <v>2456</v>
      </c>
      <c r="E1584" t="s">
        <v>2457</v>
      </c>
      <c r="F1584" t="s">
        <v>14</v>
      </c>
      <c r="G1584" t="s">
        <v>32</v>
      </c>
      <c r="H1584" t="s">
        <v>16</v>
      </c>
      <c r="I1584" t="s">
        <v>64</v>
      </c>
      <c r="J1584" t="s">
        <v>96</v>
      </c>
      <c r="K1584" t="s">
        <v>97</v>
      </c>
      <c r="L1584" t="s">
        <v>20</v>
      </c>
      <c r="M1584" s="3">
        <v>7388</v>
      </c>
      <c r="N1584" t="s">
        <v>43</v>
      </c>
      <c r="O1584">
        <v>33073</v>
      </c>
    </row>
    <row r="1585" spans="1:15">
      <c r="A1585" s="1">
        <v>45862</v>
      </c>
      <c r="B1585" s="1">
        <v>46227</v>
      </c>
      <c r="C1585" t="s">
        <v>5137</v>
      </c>
      <c r="D1585" t="s">
        <v>2456</v>
      </c>
      <c r="E1585" t="s">
        <v>2458</v>
      </c>
      <c r="F1585" t="s">
        <v>14</v>
      </c>
      <c r="G1585" t="s">
        <v>661</v>
      </c>
      <c r="H1585" t="s">
        <v>16</v>
      </c>
      <c r="I1585" t="s">
        <v>64</v>
      </c>
      <c r="J1585" t="s">
        <v>96</v>
      </c>
      <c r="K1585" t="s">
        <v>97</v>
      </c>
      <c r="L1585" t="s">
        <v>23</v>
      </c>
      <c r="M1585" s="3">
        <v>51846</v>
      </c>
      <c r="N1585" t="s">
        <v>43</v>
      </c>
      <c r="O1585">
        <v>33073</v>
      </c>
    </row>
    <row r="1586" spans="1:15">
      <c r="A1586" s="1">
        <v>45862</v>
      </c>
      <c r="B1586" s="1">
        <v>46227</v>
      </c>
      <c r="C1586" t="s">
        <v>5137</v>
      </c>
      <c r="D1586" t="s">
        <v>2456</v>
      </c>
      <c r="E1586" t="s">
        <v>2459</v>
      </c>
      <c r="F1586" t="s">
        <v>14</v>
      </c>
      <c r="G1586" t="s">
        <v>15</v>
      </c>
      <c r="H1586" t="s">
        <v>16</v>
      </c>
      <c r="I1586" t="s">
        <v>64</v>
      </c>
      <c r="J1586" t="s">
        <v>96</v>
      </c>
      <c r="K1586" t="s">
        <v>97</v>
      </c>
      <c r="L1586" t="s">
        <v>20</v>
      </c>
      <c r="M1586" s="3">
        <v>2986</v>
      </c>
      <c r="N1586" t="s">
        <v>43</v>
      </c>
      <c r="O1586">
        <v>33073</v>
      </c>
    </row>
    <row r="1587" spans="1:15">
      <c r="A1587" s="1">
        <v>45862</v>
      </c>
      <c r="B1587" s="1">
        <v>46227</v>
      </c>
      <c r="C1587" t="s">
        <v>5138</v>
      </c>
      <c r="D1587" t="s">
        <v>2460</v>
      </c>
      <c r="E1587" t="s">
        <v>2461</v>
      </c>
      <c r="F1587" t="s">
        <v>14</v>
      </c>
      <c r="G1587" t="s">
        <v>15</v>
      </c>
      <c r="H1587" t="s">
        <v>16</v>
      </c>
      <c r="I1587" t="s">
        <v>5620</v>
      </c>
      <c r="J1587" t="s">
        <v>270</v>
      </c>
      <c r="K1587" t="s">
        <v>271</v>
      </c>
      <c r="L1587" t="s">
        <v>29</v>
      </c>
      <c r="M1587" s="3">
        <v>2759</v>
      </c>
      <c r="N1587" t="s">
        <v>30</v>
      </c>
      <c r="O1587">
        <v>37138</v>
      </c>
    </row>
    <row r="1588" spans="1:15">
      <c r="A1588" s="1">
        <v>45862</v>
      </c>
      <c r="B1588" s="1">
        <v>46227</v>
      </c>
      <c r="C1588" t="s">
        <v>5138</v>
      </c>
      <c r="D1588" t="s">
        <v>2460</v>
      </c>
      <c r="E1588" t="s">
        <v>2462</v>
      </c>
      <c r="F1588" t="s">
        <v>14</v>
      </c>
      <c r="G1588" t="s">
        <v>32</v>
      </c>
      <c r="H1588" t="s">
        <v>16</v>
      </c>
      <c r="I1588" t="s">
        <v>5620</v>
      </c>
      <c r="J1588" t="s">
        <v>270</v>
      </c>
      <c r="K1588" t="s">
        <v>271</v>
      </c>
      <c r="L1588" t="s">
        <v>20</v>
      </c>
      <c r="M1588" s="3">
        <v>7567</v>
      </c>
      <c r="N1588" t="s">
        <v>30</v>
      </c>
      <c r="O1588">
        <v>37138</v>
      </c>
    </row>
    <row r="1589" spans="1:15">
      <c r="A1589" s="1">
        <v>45862</v>
      </c>
      <c r="B1589" s="1">
        <v>46227</v>
      </c>
      <c r="C1589" t="s">
        <v>5138</v>
      </c>
      <c r="D1589" t="s">
        <v>2460</v>
      </c>
      <c r="E1589" t="s">
        <v>2463</v>
      </c>
      <c r="F1589" t="s">
        <v>14</v>
      </c>
      <c r="G1589" t="s">
        <v>661</v>
      </c>
      <c r="H1589" t="s">
        <v>16</v>
      </c>
      <c r="I1589" t="s">
        <v>5620</v>
      </c>
      <c r="J1589" t="s">
        <v>270</v>
      </c>
      <c r="K1589" t="s">
        <v>271</v>
      </c>
      <c r="L1589" t="s">
        <v>89</v>
      </c>
      <c r="M1589" s="3">
        <v>23376</v>
      </c>
      <c r="N1589" t="s">
        <v>30</v>
      </c>
      <c r="O1589">
        <v>37138</v>
      </c>
    </row>
    <row r="1590" spans="1:15">
      <c r="A1590" s="1">
        <v>45862</v>
      </c>
      <c r="B1590" s="1">
        <v>46227</v>
      </c>
      <c r="C1590" t="s">
        <v>5139</v>
      </c>
      <c r="D1590" t="s">
        <v>2464</v>
      </c>
      <c r="E1590" t="s">
        <v>2465</v>
      </c>
      <c r="F1590" t="s">
        <v>14</v>
      </c>
      <c r="G1590" t="s">
        <v>54</v>
      </c>
      <c r="H1590" t="s">
        <v>55</v>
      </c>
      <c r="I1590" t="s">
        <v>5620</v>
      </c>
      <c r="J1590" t="s">
        <v>270</v>
      </c>
      <c r="K1590" t="s">
        <v>271</v>
      </c>
      <c r="L1590" t="s">
        <v>29</v>
      </c>
      <c r="M1590" s="3">
        <v>14332</v>
      </c>
      <c r="N1590" t="s">
        <v>135</v>
      </c>
      <c r="O1590">
        <v>39773</v>
      </c>
    </row>
    <row r="1591" spans="1:15">
      <c r="A1591" s="1">
        <v>45862</v>
      </c>
      <c r="B1591" s="1">
        <v>46227</v>
      </c>
      <c r="C1591" t="s">
        <v>5140</v>
      </c>
      <c r="D1591" t="s">
        <v>2466</v>
      </c>
      <c r="E1591" t="s">
        <v>2467</v>
      </c>
      <c r="F1591" t="s">
        <v>14</v>
      </c>
      <c r="G1591" t="s">
        <v>661</v>
      </c>
      <c r="H1591" t="s">
        <v>16</v>
      </c>
      <c r="I1591" t="s">
        <v>5657</v>
      </c>
      <c r="J1591" t="s">
        <v>570</v>
      </c>
      <c r="K1591" t="s">
        <v>571</v>
      </c>
      <c r="L1591" t="s">
        <v>29</v>
      </c>
      <c r="M1591" s="3">
        <v>10986</v>
      </c>
      <c r="N1591" t="s">
        <v>125</v>
      </c>
      <c r="O1591">
        <v>95821</v>
      </c>
    </row>
    <row r="1592" spans="1:15">
      <c r="A1592" s="1">
        <v>45862</v>
      </c>
      <c r="B1592" s="1">
        <v>46227</v>
      </c>
      <c r="C1592" t="s">
        <v>5140</v>
      </c>
      <c r="D1592" t="s">
        <v>2466</v>
      </c>
      <c r="E1592" t="s">
        <v>2468</v>
      </c>
      <c r="F1592" t="s">
        <v>14</v>
      </c>
      <c r="G1592" t="s">
        <v>15</v>
      </c>
      <c r="H1592" t="s">
        <v>16</v>
      </c>
      <c r="I1592" t="s">
        <v>5657</v>
      </c>
      <c r="J1592" t="s">
        <v>570</v>
      </c>
      <c r="K1592" t="s">
        <v>571</v>
      </c>
      <c r="L1592" t="s">
        <v>20</v>
      </c>
      <c r="M1592" s="3">
        <v>1682</v>
      </c>
      <c r="N1592" t="s">
        <v>125</v>
      </c>
      <c r="O1592">
        <v>95821</v>
      </c>
    </row>
    <row r="1593" spans="1:15">
      <c r="A1593" s="1">
        <v>45862</v>
      </c>
      <c r="B1593" s="1">
        <v>46227</v>
      </c>
      <c r="C1593" t="s">
        <v>5140</v>
      </c>
      <c r="D1593" t="s">
        <v>2466</v>
      </c>
      <c r="E1593" t="s">
        <v>2469</v>
      </c>
      <c r="F1593" t="s">
        <v>14</v>
      </c>
      <c r="G1593" t="s">
        <v>32</v>
      </c>
      <c r="H1593" t="s">
        <v>16</v>
      </c>
      <c r="I1593" t="s">
        <v>5657</v>
      </c>
      <c r="J1593" t="s">
        <v>570</v>
      </c>
      <c r="K1593" t="s">
        <v>571</v>
      </c>
      <c r="L1593" t="s">
        <v>20</v>
      </c>
      <c r="M1593" s="3">
        <v>4002</v>
      </c>
      <c r="N1593" t="s">
        <v>125</v>
      </c>
      <c r="O1593">
        <v>95821</v>
      </c>
    </row>
    <row r="1594" spans="1:15">
      <c r="A1594" s="1">
        <v>45862</v>
      </c>
      <c r="B1594" s="1">
        <v>46227</v>
      </c>
      <c r="C1594" t="s">
        <v>5141</v>
      </c>
      <c r="D1594" t="s">
        <v>2470</v>
      </c>
      <c r="E1594" t="s">
        <v>2471</v>
      </c>
      <c r="F1594" t="s">
        <v>39</v>
      </c>
      <c r="G1594" t="s">
        <v>15</v>
      </c>
      <c r="H1594" t="s">
        <v>16</v>
      </c>
      <c r="I1594" t="s">
        <v>112</v>
      </c>
      <c r="J1594" t="s">
        <v>174</v>
      </c>
      <c r="K1594" t="s">
        <v>175</v>
      </c>
      <c r="L1594" t="s">
        <v>20</v>
      </c>
      <c r="M1594" s="3">
        <v>3696</v>
      </c>
      <c r="N1594" t="s">
        <v>21</v>
      </c>
      <c r="O1594">
        <v>10703</v>
      </c>
    </row>
    <row r="1595" spans="1:15">
      <c r="A1595" s="1">
        <v>45862</v>
      </c>
      <c r="B1595" s="1">
        <v>46227</v>
      </c>
      <c r="C1595" t="s">
        <v>5141</v>
      </c>
      <c r="D1595" t="s">
        <v>2470</v>
      </c>
      <c r="E1595" t="s">
        <v>2472</v>
      </c>
      <c r="F1595" t="s">
        <v>39</v>
      </c>
      <c r="G1595" t="s">
        <v>32</v>
      </c>
      <c r="H1595" t="s">
        <v>16</v>
      </c>
      <c r="I1595" t="s">
        <v>112</v>
      </c>
      <c r="J1595" t="s">
        <v>174</v>
      </c>
      <c r="K1595" t="s">
        <v>175</v>
      </c>
      <c r="L1595" t="s">
        <v>20</v>
      </c>
      <c r="M1595" s="3">
        <v>17673</v>
      </c>
      <c r="N1595" t="s">
        <v>21</v>
      </c>
      <c r="O1595">
        <v>10703</v>
      </c>
    </row>
    <row r="1596" spans="1:15">
      <c r="A1596" s="1">
        <v>45862</v>
      </c>
      <c r="B1596" s="1">
        <v>46227</v>
      </c>
      <c r="C1596" t="s">
        <v>5141</v>
      </c>
      <c r="D1596" t="s">
        <v>2470</v>
      </c>
      <c r="E1596" t="s">
        <v>2473</v>
      </c>
      <c r="F1596" t="s">
        <v>39</v>
      </c>
      <c r="G1596" t="s">
        <v>661</v>
      </c>
      <c r="H1596" t="s">
        <v>16</v>
      </c>
      <c r="I1596" t="s">
        <v>112</v>
      </c>
      <c r="J1596" t="s">
        <v>174</v>
      </c>
      <c r="K1596" t="s">
        <v>175</v>
      </c>
      <c r="L1596" t="s">
        <v>23</v>
      </c>
      <c r="M1596" s="3">
        <v>85822</v>
      </c>
      <c r="N1596" t="s">
        <v>21</v>
      </c>
      <c r="O1596">
        <v>10703</v>
      </c>
    </row>
    <row r="1597" spans="1:15">
      <c r="A1597" s="1">
        <v>45863</v>
      </c>
      <c r="B1597" s="1">
        <v>46228</v>
      </c>
      <c r="C1597" t="s">
        <v>5142</v>
      </c>
      <c r="D1597" t="s">
        <v>2474</v>
      </c>
      <c r="E1597" t="s">
        <v>2475</v>
      </c>
      <c r="F1597" t="s">
        <v>14</v>
      </c>
      <c r="G1597" t="s">
        <v>661</v>
      </c>
      <c r="H1597" t="s">
        <v>16</v>
      </c>
      <c r="I1597" t="s">
        <v>112</v>
      </c>
      <c r="J1597" t="s">
        <v>174</v>
      </c>
      <c r="K1597" t="s">
        <v>175</v>
      </c>
      <c r="L1597" t="s">
        <v>89</v>
      </c>
      <c r="M1597" s="3">
        <v>133434</v>
      </c>
      <c r="N1597" t="s">
        <v>21</v>
      </c>
      <c r="O1597">
        <v>11103</v>
      </c>
    </row>
    <row r="1598" spans="1:15">
      <c r="A1598" s="1">
        <v>45863</v>
      </c>
      <c r="B1598" s="1">
        <v>46228</v>
      </c>
      <c r="C1598" t="s">
        <v>5142</v>
      </c>
      <c r="D1598" t="s">
        <v>2474</v>
      </c>
      <c r="E1598" t="s">
        <v>2476</v>
      </c>
      <c r="F1598" t="s">
        <v>14</v>
      </c>
      <c r="G1598" t="s">
        <v>15</v>
      </c>
      <c r="H1598" t="s">
        <v>16</v>
      </c>
      <c r="I1598" t="s">
        <v>112</v>
      </c>
      <c r="J1598" t="s">
        <v>174</v>
      </c>
      <c r="K1598" t="s">
        <v>175</v>
      </c>
      <c r="L1598" t="s">
        <v>20</v>
      </c>
      <c r="M1598" s="3">
        <v>4914</v>
      </c>
      <c r="N1598" t="s">
        <v>21</v>
      </c>
      <c r="O1598">
        <v>11103</v>
      </c>
    </row>
    <row r="1599" spans="1:15">
      <c r="A1599" s="1">
        <v>45865</v>
      </c>
      <c r="B1599" s="1">
        <v>46230</v>
      </c>
      <c r="C1599" t="s">
        <v>5143</v>
      </c>
      <c r="D1599" t="s">
        <v>2477</v>
      </c>
      <c r="E1599" t="s">
        <v>2478</v>
      </c>
      <c r="F1599" t="s">
        <v>14</v>
      </c>
      <c r="G1599" t="s">
        <v>54</v>
      </c>
      <c r="H1599" t="s">
        <v>55</v>
      </c>
      <c r="I1599" t="s">
        <v>5620</v>
      </c>
      <c r="J1599" t="s">
        <v>59</v>
      </c>
      <c r="K1599" t="s">
        <v>60</v>
      </c>
      <c r="L1599" t="s">
        <v>29</v>
      </c>
      <c r="M1599" s="3">
        <v>28495</v>
      </c>
      <c r="N1599" t="s">
        <v>61</v>
      </c>
      <c r="O1599">
        <v>2136</v>
      </c>
    </row>
    <row r="1600" spans="1:15">
      <c r="A1600" s="1">
        <v>45866</v>
      </c>
      <c r="B1600" s="1">
        <v>46231</v>
      </c>
      <c r="C1600" t="s">
        <v>5144</v>
      </c>
      <c r="D1600" t="s">
        <v>2479</v>
      </c>
      <c r="E1600" t="s">
        <v>2480</v>
      </c>
      <c r="F1600" t="s">
        <v>39</v>
      </c>
      <c r="G1600" t="s">
        <v>32</v>
      </c>
      <c r="H1600" t="s">
        <v>16</v>
      </c>
      <c r="I1600" t="s">
        <v>77</v>
      </c>
      <c r="J1600" t="s">
        <v>795</v>
      </c>
      <c r="K1600" t="s">
        <v>796</v>
      </c>
      <c r="L1600" t="s">
        <v>20</v>
      </c>
      <c r="M1600" s="3">
        <v>20383</v>
      </c>
      <c r="N1600" t="s">
        <v>328</v>
      </c>
      <c r="O1600">
        <v>46202</v>
      </c>
    </row>
    <row r="1601" spans="1:15">
      <c r="A1601" s="1">
        <v>45866</v>
      </c>
      <c r="B1601" s="1">
        <v>46231</v>
      </c>
      <c r="C1601" t="s">
        <v>5144</v>
      </c>
      <c r="D1601" t="s">
        <v>2479</v>
      </c>
      <c r="E1601" t="s">
        <v>2481</v>
      </c>
      <c r="F1601" t="s">
        <v>14</v>
      </c>
      <c r="G1601" t="s">
        <v>661</v>
      </c>
      <c r="H1601" t="s">
        <v>16</v>
      </c>
      <c r="I1601" t="s">
        <v>77</v>
      </c>
      <c r="J1601" t="s">
        <v>795</v>
      </c>
      <c r="K1601" t="s">
        <v>796</v>
      </c>
      <c r="L1601" t="s">
        <v>23</v>
      </c>
      <c r="M1601" s="3">
        <v>126367</v>
      </c>
      <c r="N1601" t="s">
        <v>328</v>
      </c>
      <c r="O1601">
        <v>46202</v>
      </c>
    </row>
    <row r="1602" spans="1:15">
      <c r="A1602" s="1">
        <v>45866</v>
      </c>
      <c r="B1602" s="1">
        <v>46231</v>
      </c>
      <c r="C1602" t="s">
        <v>5144</v>
      </c>
      <c r="D1602" t="s">
        <v>2479</v>
      </c>
      <c r="E1602" t="s">
        <v>2482</v>
      </c>
      <c r="F1602" t="s">
        <v>14</v>
      </c>
      <c r="G1602" t="s">
        <v>15</v>
      </c>
      <c r="H1602" t="s">
        <v>16</v>
      </c>
      <c r="I1602" t="s">
        <v>77</v>
      </c>
      <c r="J1602" t="s">
        <v>795</v>
      </c>
      <c r="K1602" t="s">
        <v>796</v>
      </c>
      <c r="L1602" t="s">
        <v>29</v>
      </c>
      <c r="M1602" s="3">
        <v>2080</v>
      </c>
      <c r="N1602" t="s">
        <v>328</v>
      </c>
      <c r="O1602">
        <v>46202</v>
      </c>
    </row>
    <row r="1603" spans="1:15">
      <c r="A1603" s="1">
        <v>45866</v>
      </c>
      <c r="B1603" s="1">
        <v>46231</v>
      </c>
      <c r="C1603" t="s">
        <v>5144</v>
      </c>
      <c r="D1603" t="s">
        <v>2479</v>
      </c>
      <c r="E1603" t="s">
        <v>2483</v>
      </c>
      <c r="F1603" t="s">
        <v>14</v>
      </c>
      <c r="G1603" t="s">
        <v>34</v>
      </c>
      <c r="H1603" t="s">
        <v>16</v>
      </c>
      <c r="I1603" t="s">
        <v>77</v>
      </c>
      <c r="J1603" t="s">
        <v>795</v>
      </c>
      <c r="K1603" t="s">
        <v>796</v>
      </c>
      <c r="L1603" t="s">
        <v>83</v>
      </c>
      <c r="M1603" s="3">
        <v>56765</v>
      </c>
      <c r="N1603" t="s">
        <v>328</v>
      </c>
      <c r="O1603">
        <v>46202</v>
      </c>
    </row>
    <row r="1604" spans="1:15">
      <c r="A1604" s="1">
        <v>45866</v>
      </c>
      <c r="B1604" s="1">
        <v>46231</v>
      </c>
      <c r="C1604" t="s">
        <v>5105</v>
      </c>
      <c r="D1604" t="s">
        <v>2322</v>
      </c>
      <c r="E1604" t="s">
        <v>2484</v>
      </c>
      <c r="F1604" t="s">
        <v>39</v>
      </c>
      <c r="G1604" t="s">
        <v>54</v>
      </c>
      <c r="H1604" t="s">
        <v>55</v>
      </c>
      <c r="I1604" t="s">
        <v>5620</v>
      </c>
      <c r="J1604" t="s">
        <v>65</v>
      </c>
      <c r="K1604" t="s">
        <v>66</v>
      </c>
      <c r="L1604" t="s">
        <v>23</v>
      </c>
      <c r="M1604" s="3">
        <v>10033</v>
      </c>
      <c r="N1604" t="s">
        <v>51</v>
      </c>
      <c r="O1604">
        <v>8075</v>
      </c>
    </row>
    <row r="1605" spans="1:15">
      <c r="A1605" s="1">
        <v>45866</v>
      </c>
      <c r="B1605" s="1">
        <v>46231</v>
      </c>
      <c r="C1605" t="s">
        <v>5145</v>
      </c>
      <c r="D1605" t="s">
        <v>2485</v>
      </c>
      <c r="E1605" t="s">
        <v>2486</v>
      </c>
      <c r="F1605" t="s">
        <v>14</v>
      </c>
      <c r="G1605" t="s">
        <v>661</v>
      </c>
      <c r="H1605" t="s">
        <v>16</v>
      </c>
      <c r="I1605" t="s">
        <v>5620</v>
      </c>
      <c r="J1605" t="s">
        <v>1685</v>
      </c>
      <c r="K1605" t="s">
        <v>1686</v>
      </c>
      <c r="L1605" t="s">
        <v>29</v>
      </c>
      <c r="M1605" s="3">
        <v>17318</v>
      </c>
      <c r="N1605" t="s">
        <v>190</v>
      </c>
      <c r="O1605">
        <v>27409</v>
      </c>
    </row>
    <row r="1606" spans="1:15">
      <c r="A1606" s="1">
        <v>45866</v>
      </c>
      <c r="B1606" s="1">
        <v>46231</v>
      </c>
      <c r="C1606" t="s">
        <v>5145</v>
      </c>
      <c r="D1606" t="s">
        <v>2485</v>
      </c>
      <c r="E1606" t="s">
        <v>2487</v>
      </c>
      <c r="F1606" t="s">
        <v>14</v>
      </c>
      <c r="G1606" t="s">
        <v>32</v>
      </c>
      <c r="H1606" t="s">
        <v>16</v>
      </c>
      <c r="I1606" t="s">
        <v>5620</v>
      </c>
      <c r="J1606" t="s">
        <v>1685</v>
      </c>
      <c r="K1606" t="s">
        <v>1686</v>
      </c>
      <c r="L1606" t="s">
        <v>20</v>
      </c>
      <c r="M1606" s="3">
        <v>5657</v>
      </c>
      <c r="N1606" t="s">
        <v>190</v>
      </c>
      <c r="O1606">
        <v>27409</v>
      </c>
    </row>
    <row r="1607" spans="1:15">
      <c r="A1607" s="1">
        <v>45866</v>
      </c>
      <c r="B1607" s="1">
        <v>46231</v>
      </c>
      <c r="C1607" t="s">
        <v>5145</v>
      </c>
      <c r="D1607" t="s">
        <v>2485</v>
      </c>
      <c r="E1607" t="s">
        <v>2488</v>
      </c>
      <c r="F1607" t="s">
        <v>14</v>
      </c>
      <c r="G1607" t="s">
        <v>15</v>
      </c>
      <c r="H1607" t="s">
        <v>16</v>
      </c>
      <c r="I1607" t="s">
        <v>5620</v>
      </c>
      <c r="J1607" t="s">
        <v>1685</v>
      </c>
      <c r="K1607" t="s">
        <v>1686</v>
      </c>
      <c r="L1607" t="s">
        <v>29</v>
      </c>
      <c r="M1607" s="3">
        <v>1704</v>
      </c>
      <c r="N1607" t="s">
        <v>190</v>
      </c>
      <c r="O1607">
        <v>27409</v>
      </c>
    </row>
    <row r="1608" spans="1:15">
      <c r="A1608" s="1">
        <v>45868</v>
      </c>
      <c r="B1608" s="1">
        <v>46233</v>
      </c>
      <c r="C1608" t="s">
        <v>4949</v>
      </c>
      <c r="D1608" t="s">
        <v>1722</v>
      </c>
      <c r="E1608" t="s">
        <v>2489</v>
      </c>
      <c r="F1608" t="s">
        <v>39</v>
      </c>
      <c r="G1608" t="s">
        <v>54</v>
      </c>
      <c r="H1608" t="s">
        <v>55</v>
      </c>
      <c r="I1608" t="s">
        <v>112</v>
      </c>
      <c r="J1608" t="s">
        <v>236</v>
      </c>
      <c r="K1608" t="s">
        <v>237</v>
      </c>
      <c r="L1608" t="s">
        <v>29</v>
      </c>
      <c r="M1608" s="3">
        <v>73549</v>
      </c>
      <c r="N1608" t="s">
        <v>61</v>
      </c>
      <c r="O1608">
        <v>2045</v>
      </c>
    </row>
    <row r="1609" spans="1:15">
      <c r="A1609" s="1">
        <v>45869</v>
      </c>
      <c r="B1609" s="1">
        <v>46234</v>
      </c>
      <c r="C1609" t="s">
        <v>5146</v>
      </c>
      <c r="D1609" t="s">
        <v>2490</v>
      </c>
      <c r="E1609" t="s">
        <v>2491</v>
      </c>
      <c r="F1609" t="s">
        <v>14</v>
      </c>
      <c r="G1609" t="s">
        <v>661</v>
      </c>
      <c r="H1609" t="s">
        <v>16</v>
      </c>
      <c r="I1609" t="s">
        <v>5620</v>
      </c>
      <c r="J1609" t="s">
        <v>846</v>
      </c>
      <c r="K1609" t="s">
        <v>847</v>
      </c>
      <c r="L1609" t="s">
        <v>89</v>
      </c>
      <c r="M1609" s="3">
        <v>13189</v>
      </c>
      <c r="N1609" t="s">
        <v>345</v>
      </c>
      <c r="O1609">
        <v>64030</v>
      </c>
    </row>
    <row r="1610" spans="1:15">
      <c r="A1610" s="1">
        <v>45869</v>
      </c>
      <c r="B1610" s="1">
        <v>46234</v>
      </c>
      <c r="C1610" t="s">
        <v>5146</v>
      </c>
      <c r="D1610" t="s">
        <v>2490</v>
      </c>
      <c r="E1610" t="s">
        <v>2492</v>
      </c>
      <c r="F1610" t="s">
        <v>14</v>
      </c>
      <c r="G1610" t="s">
        <v>15</v>
      </c>
      <c r="H1610" t="s">
        <v>16</v>
      </c>
      <c r="I1610" t="s">
        <v>5620</v>
      </c>
      <c r="J1610" t="s">
        <v>846</v>
      </c>
      <c r="K1610" t="s">
        <v>847</v>
      </c>
      <c r="L1610" t="s">
        <v>29</v>
      </c>
      <c r="M1610" s="3">
        <v>2335</v>
      </c>
      <c r="N1610" t="s">
        <v>345</v>
      </c>
      <c r="O1610">
        <v>64030</v>
      </c>
    </row>
    <row r="1611" spans="1:15">
      <c r="A1611" s="1">
        <v>45869</v>
      </c>
      <c r="B1611" s="1">
        <v>46234</v>
      </c>
      <c r="C1611" t="s">
        <v>5147</v>
      </c>
      <c r="D1611" t="s">
        <v>2493</v>
      </c>
      <c r="E1611" t="s">
        <v>2494</v>
      </c>
      <c r="F1611" t="s">
        <v>14</v>
      </c>
      <c r="G1611" t="s">
        <v>54</v>
      </c>
      <c r="H1611" t="s">
        <v>55</v>
      </c>
      <c r="I1611" t="s">
        <v>5620</v>
      </c>
      <c r="J1611" t="s">
        <v>861</v>
      </c>
      <c r="K1611" t="s">
        <v>862</v>
      </c>
      <c r="L1611" t="s">
        <v>89</v>
      </c>
      <c r="M1611" s="3">
        <v>13476</v>
      </c>
      <c r="N1611" t="s">
        <v>582</v>
      </c>
      <c r="O1611">
        <v>84125</v>
      </c>
    </row>
    <row r="1612" spans="1:15">
      <c r="A1612" s="1">
        <v>45869</v>
      </c>
      <c r="B1612" s="1">
        <v>46234</v>
      </c>
      <c r="C1612" t="s">
        <v>5148</v>
      </c>
      <c r="D1612" t="s">
        <v>2495</v>
      </c>
      <c r="E1612" t="s">
        <v>2496</v>
      </c>
      <c r="F1612" t="s">
        <v>14</v>
      </c>
      <c r="G1612" t="s">
        <v>15</v>
      </c>
      <c r="H1612" t="s">
        <v>16</v>
      </c>
      <c r="I1612" t="s">
        <v>77</v>
      </c>
      <c r="J1612" t="s">
        <v>2497</v>
      </c>
      <c r="K1612" t="s">
        <v>2498</v>
      </c>
      <c r="L1612" t="s">
        <v>20</v>
      </c>
      <c r="M1612" s="3">
        <v>5787</v>
      </c>
      <c r="N1612" t="s">
        <v>2017</v>
      </c>
      <c r="O1612">
        <v>35805</v>
      </c>
    </row>
    <row r="1613" spans="1:15">
      <c r="A1613" s="1">
        <v>45869</v>
      </c>
      <c r="B1613" s="1">
        <v>46234</v>
      </c>
      <c r="C1613" t="s">
        <v>5148</v>
      </c>
      <c r="D1613" t="s">
        <v>2495</v>
      </c>
      <c r="E1613" t="s">
        <v>2499</v>
      </c>
      <c r="F1613" t="s">
        <v>14</v>
      </c>
      <c r="G1613" t="s">
        <v>661</v>
      </c>
      <c r="H1613" t="s">
        <v>16</v>
      </c>
      <c r="I1613" t="s">
        <v>77</v>
      </c>
      <c r="J1613" t="s">
        <v>2497</v>
      </c>
      <c r="K1613" t="s">
        <v>2498</v>
      </c>
      <c r="L1613" t="s">
        <v>23</v>
      </c>
      <c r="M1613" s="3">
        <v>72591</v>
      </c>
      <c r="N1613" t="s">
        <v>2017</v>
      </c>
      <c r="O1613">
        <v>35805</v>
      </c>
    </row>
    <row r="1614" spans="1:15">
      <c r="A1614" s="1">
        <v>45869</v>
      </c>
      <c r="B1614" s="1">
        <v>46234</v>
      </c>
      <c r="C1614" t="s">
        <v>5148</v>
      </c>
      <c r="D1614" t="s">
        <v>2495</v>
      </c>
      <c r="E1614" t="s">
        <v>2500</v>
      </c>
      <c r="F1614" t="s">
        <v>14</v>
      </c>
      <c r="G1614" t="s">
        <v>32</v>
      </c>
      <c r="H1614" t="s">
        <v>16</v>
      </c>
      <c r="I1614" t="s">
        <v>77</v>
      </c>
      <c r="J1614" t="s">
        <v>2497</v>
      </c>
      <c r="K1614" t="s">
        <v>2498</v>
      </c>
      <c r="L1614" t="s">
        <v>20</v>
      </c>
      <c r="M1614" s="3">
        <v>29894</v>
      </c>
      <c r="N1614" t="s">
        <v>2017</v>
      </c>
      <c r="O1614">
        <v>35805</v>
      </c>
    </row>
    <row r="1615" spans="1:15">
      <c r="A1615" s="1">
        <v>45869</v>
      </c>
      <c r="B1615" s="1">
        <v>46234</v>
      </c>
      <c r="C1615" t="s">
        <v>5149</v>
      </c>
      <c r="D1615" t="s">
        <v>2501</v>
      </c>
      <c r="E1615" t="s">
        <v>2502</v>
      </c>
      <c r="F1615" t="s">
        <v>14</v>
      </c>
      <c r="G1615" t="s">
        <v>54</v>
      </c>
      <c r="H1615" t="s">
        <v>55</v>
      </c>
      <c r="I1615" t="s">
        <v>5620</v>
      </c>
      <c r="J1615" t="s">
        <v>165</v>
      </c>
      <c r="K1615" t="s">
        <v>166</v>
      </c>
      <c r="L1615" t="s">
        <v>29</v>
      </c>
      <c r="M1615" s="3">
        <v>11248</v>
      </c>
      <c r="N1615" t="s">
        <v>801</v>
      </c>
      <c r="O1615">
        <v>57709</v>
      </c>
    </row>
    <row r="1616" spans="1:15">
      <c r="A1616" s="1">
        <v>45869</v>
      </c>
      <c r="B1616" s="1">
        <v>46234</v>
      </c>
      <c r="C1616" t="s">
        <v>5150</v>
      </c>
      <c r="D1616" t="s">
        <v>2503</v>
      </c>
      <c r="E1616" t="s">
        <v>2504</v>
      </c>
      <c r="F1616" t="s">
        <v>14</v>
      </c>
      <c r="G1616" t="s">
        <v>15</v>
      </c>
      <c r="H1616" t="s">
        <v>16</v>
      </c>
      <c r="I1616" t="s">
        <v>77</v>
      </c>
      <c r="J1616" t="s">
        <v>78</v>
      </c>
      <c r="K1616" t="s">
        <v>79</v>
      </c>
      <c r="L1616" t="s">
        <v>20</v>
      </c>
      <c r="M1616" s="3">
        <v>1924</v>
      </c>
      <c r="N1616" t="s">
        <v>310</v>
      </c>
      <c r="O1616">
        <v>22407</v>
      </c>
    </row>
    <row r="1617" spans="1:15">
      <c r="A1617" s="1">
        <v>45869</v>
      </c>
      <c r="B1617" s="1">
        <v>46234</v>
      </c>
      <c r="C1617" t="s">
        <v>5150</v>
      </c>
      <c r="D1617" t="s">
        <v>2503</v>
      </c>
      <c r="E1617" t="s">
        <v>2505</v>
      </c>
      <c r="F1617" t="s">
        <v>14</v>
      </c>
      <c r="G1617" t="s">
        <v>32</v>
      </c>
      <c r="H1617" t="s">
        <v>16</v>
      </c>
      <c r="I1617" t="s">
        <v>77</v>
      </c>
      <c r="J1617" t="s">
        <v>78</v>
      </c>
      <c r="K1617" t="s">
        <v>79</v>
      </c>
      <c r="L1617" t="s">
        <v>20</v>
      </c>
      <c r="M1617" s="3">
        <v>14531</v>
      </c>
      <c r="N1617" t="s">
        <v>310</v>
      </c>
      <c r="O1617">
        <v>22407</v>
      </c>
    </row>
    <row r="1618" spans="1:15">
      <c r="A1618" s="1">
        <v>45869</v>
      </c>
      <c r="B1618" s="1">
        <v>46234</v>
      </c>
      <c r="C1618" t="s">
        <v>5150</v>
      </c>
      <c r="D1618" t="s">
        <v>2503</v>
      </c>
      <c r="E1618" t="s">
        <v>2506</v>
      </c>
      <c r="F1618" t="s">
        <v>14</v>
      </c>
      <c r="G1618" t="s">
        <v>661</v>
      </c>
      <c r="H1618" t="s">
        <v>16</v>
      </c>
      <c r="I1618" t="s">
        <v>77</v>
      </c>
      <c r="J1618" t="s">
        <v>78</v>
      </c>
      <c r="K1618" t="s">
        <v>79</v>
      </c>
      <c r="L1618" t="s">
        <v>23</v>
      </c>
      <c r="M1618" s="3">
        <v>90629</v>
      </c>
      <c r="N1618" t="s">
        <v>310</v>
      </c>
      <c r="O1618">
        <v>22407</v>
      </c>
    </row>
    <row r="1619" spans="1:15">
      <c r="A1619" s="1">
        <v>45869</v>
      </c>
      <c r="B1619" s="1">
        <v>46234</v>
      </c>
      <c r="C1619" t="s">
        <v>5150</v>
      </c>
      <c r="D1619" t="s">
        <v>2503</v>
      </c>
      <c r="E1619" t="s">
        <v>2507</v>
      </c>
      <c r="F1619" t="s">
        <v>14</v>
      </c>
      <c r="G1619" t="s">
        <v>34</v>
      </c>
      <c r="H1619" t="s">
        <v>16</v>
      </c>
      <c r="I1619" t="s">
        <v>77</v>
      </c>
      <c r="J1619" t="s">
        <v>78</v>
      </c>
      <c r="K1619" t="s">
        <v>79</v>
      </c>
      <c r="L1619" t="s">
        <v>83</v>
      </c>
      <c r="M1619" s="3">
        <v>22901</v>
      </c>
      <c r="N1619" t="s">
        <v>310</v>
      </c>
      <c r="O1619">
        <v>22407</v>
      </c>
    </row>
    <row r="1620" spans="1:15">
      <c r="A1620" s="1">
        <v>45870</v>
      </c>
      <c r="B1620" s="1">
        <v>46235</v>
      </c>
      <c r="C1620" t="s">
        <v>5151</v>
      </c>
      <c r="D1620" t="s">
        <v>2508</v>
      </c>
      <c r="E1620" t="s">
        <v>2509</v>
      </c>
      <c r="F1620" t="s">
        <v>14</v>
      </c>
      <c r="G1620" t="s">
        <v>54</v>
      </c>
      <c r="H1620" t="s">
        <v>55</v>
      </c>
      <c r="I1620" t="s">
        <v>5620</v>
      </c>
      <c r="J1620" t="s">
        <v>165</v>
      </c>
      <c r="K1620" t="s">
        <v>166</v>
      </c>
      <c r="L1620" t="s">
        <v>29</v>
      </c>
      <c r="M1620" s="3">
        <v>60153</v>
      </c>
      <c r="N1620" t="s">
        <v>453</v>
      </c>
      <c r="O1620">
        <v>73129</v>
      </c>
    </row>
    <row r="1621" spans="1:15">
      <c r="A1621" s="1">
        <v>45870</v>
      </c>
      <c r="B1621" s="1">
        <v>46235</v>
      </c>
      <c r="C1621" t="s">
        <v>5152</v>
      </c>
      <c r="D1621" t="s">
        <v>2510</v>
      </c>
      <c r="E1621" t="s">
        <v>2511</v>
      </c>
      <c r="F1621" t="s">
        <v>14</v>
      </c>
      <c r="G1621" t="s">
        <v>32</v>
      </c>
      <c r="H1621" t="s">
        <v>16</v>
      </c>
      <c r="I1621" t="s">
        <v>304</v>
      </c>
      <c r="J1621" t="s">
        <v>396</v>
      </c>
      <c r="K1621" t="s">
        <v>397</v>
      </c>
      <c r="L1621" t="s">
        <v>20</v>
      </c>
      <c r="M1621" s="3">
        <v>89460</v>
      </c>
      <c r="N1621" t="s">
        <v>2512</v>
      </c>
      <c r="O1621">
        <v>99518</v>
      </c>
    </row>
    <row r="1622" spans="1:15">
      <c r="A1622" s="1">
        <v>45870</v>
      </c>
      <c r="B1622" s="1">
        <v>46235</v>
      </c>
      <c r="C1622" t="s">
        <v>5153</v>
      </c>
      <c r="D1622" t="s">
        <v>2513</v>
      </c>
      <c r="E1622" t="s">
        <v>2514</v>
      </c>
      <c r="F1622" t="s">
        <v>14</v>
      </c>
      <c r="G1622" t="s">
        <v>15</v>
      </c>
      <c r="H1622" t="s">
        <v>16</v>
      </c>
      <c r="I1622" t="s">
        <v>48</v>
      </c>
      <c r="J1622" t="s">
        <v>18</v>
      </c>
      <c r="K1622" t="s">
        <v>19</v>
      </c>
      <c r="L1622" t="s">
        <v>20</v>
      </c>
      <c r="M1622" s="3">
        <v>29311</v>
      </c>
      <c r="N1622" t="s">
        <v>21</v>
      </c>
      <c r="O1622">
        <v>11101</v>
      </c>
    </row>
    <row r="1623" spans="1:15">
      <c r="A1623" s="1">
        <v>45870</v>
      </c>
      <c r="B1623" s="1">
        <v>46235</v>
      </c>
      <c r="C1623" t="s">
        <v>5153</v>
      </c>
      <c r="D1623" t="s">
        <v>2513</v>
      </c>
      <c r="E1623" t="s">
        <v>2515</v>
      </c>
      <c r="F1623" t="s">
        <v>14</v>
      </c>
      <c r="G1623" t="s">
        <v>32</v>
      </c>
      <c r="H1623" t="s">
        <v>16</v>
      </c>
      <c r="I1623" t="s">
        <v>48</v>
      </c>
      <c r="J1623" t="s">
        <v>18</v>
      </c>
      <c r="K1623" t="s">
        <v>19</v>
      </c>
      <c r="L1623" t="s">
        <v>20</v>
      </c>
      <c r="M1623" s="3">
        <v>2599</v>
      </c>
      <c r="N1623" t="s">
        <v>21</v>
      </c>
      <c r="O1623">
        <v>11101</v>
      </c>
    </row>
    <row r="1624" spans="1:15">
      <c r="A1624" s="1">
        <v>45870</v>
      </c>
      <c r="B1624" s="1">
        <v>46235</v>
      </c>
      <c r="C1624" t="s">
        <v>5153</v>
      </c>
      <c r="D1624" t="s">
        <v>2513</v>
      </c>
      <c r="E1624" t="s">
        <v>2516</v>
      </c>
      <c r="F1624" t="s">
        <v>14</v>
      </c>
      <c r="G1624" t="s">
        <v>661</v>
      </c>
      <c r="H1624" t="s">
        <v>16</v>
      </c>
      <c r="I1624" t="s">
        <v>48</v>
      </c>
      <c r="J1624" t="s">
        <v>18</v>
      </c>
      <c r="K1624" t="s">
        <v>19</v>
      </c>
      <c r="L1624" t="s">
        <v>89</v>
      </c>
      <c r="M1624" s="3">
        <v>202040</v>
      </c>
      <c r="N1624" t="s">
        <v>21</v>
      </c>
      <c r="O1624">
        <v>11101</v>
      </c>
    </row>
    <row r="1625" spans="1:15">
      <c r="A1625" s="1">
        <v>45870</v>
      </c>
      <c r="B1625" s="1">
        <v>46235</v>
      </c>
      <c r="C1625" t="s">
        <v>5154</v>
      </c>
      <c r="D1625" t="s">
        <v>2517</v>
      </c>
      <c r="E1625" t="s">
        <v>2518</v>
      </c>
      <c r="F1625" t="s">
        <v>14</v>
      </c>
      <c r="G1625" t="s">
        <v>32</v>
      </c>
      <c r="H1625" t="s">
        <v>16</v>
      </c>
      <c r="I1625" t="s">
        <v>77</v>
      </c>
      <c r="J1625" t="s">
        <v>201</v>
      </c>
      <c r="K1625" t="s">
        <v>202</v>
      </c>
      <c r="L1625" t="s">
        <v>20</v>
      </c>
      <c r="M1625" s="3">
        <v>15302</v>
      </c>
      <c r="N1625" t="s">
        <v>409</v>
      </c>
      <c r="O1625">
        <v>53154</v>
      </c>
    </row>
    <row r="1626" spans="1:15">
      <c r="A1626" s="1">
        <v>45870</v>
      </c>
      <c r="B1626" s="1">
        <v>46235</v>
      </c>
      <c r="C1626" t="s">
        <v>5154</v>
      </c>
      <c r="D1626" t="s">
        <v>2517</v>
      </c>
      <c r="E1626" t="s">
        <v>2519</v>
      </c>
      <c r="F1626" t="s">
        <v>14</v>
      </c>
      <c r="G1626" t="s">
        <v>15</v>
      </c>
      <c r="H1626" t="s">
        <v>16</v>
      </c>
      <c r="I1626" t="s">
        <v>77</v>
      </c>
      <c r="J1626" t="s">
        <v>201</v>
      </c>
      <c r="K1626" t="s">
        <v>202</v>
      </c>
      <c r="L1626" t="s">
        <v>29</v>
      </c>
      <c r="M1626" s="3">
        <v>1610</v>
      </c>
      <c r="N1626" t="s">
        <v>409</v>
      </c>
      <c r="O1626">
        <v>53154</v>
      </c>
    </row>
    <row r="1627" spans="1:15">
      <c r="A1627" s="1">
        <v>45870</v>
      </c>
      <c r="B1627" s="1">
        <v>46235</v>
      </c>
      <c r="C1627" t="s">
        <v>5154</v>
      </c>
      <c r="D1627" t="s">
        <v>2517</v>
      </c>
      <c r="E1627" t="s">
        <v>2520</v>
      </c>
      <c r="F1627" t="s">
        <v>14</v>
      </c>
      <c r="G1627" t="s">
        <v>34</v>
      </c>
      <c r="H1627" t="s">
        <v>16</v>
      </c>
      <c r="I1627" t="s">
        <v>77</v>
      </c>
      <c r="J1627" t="s">
        <v>201</v>
      </c>
      <c r="K1627" t="s">
        <v>202</v>
      </c>
      <c r="L1627" t="s">
        <v>83</v>
      </c>
      <c r="M1627" s="3">
        <v>4200</v>
      </c>
      <c r="N1627" t="s">
        <v>409</v>
      </c>
      <c r="O1627">
        <v>53154</v>
      </c>
    </row>
    <row r="1628" spans="1:15">
      <c r="A1628" s="1">
        <v>45870</v>
      </c>
      <c r="B1628" s="1">
        <v>46235</v>
      </c>
      <c r="C1628" t="s">
        <v>5154</v>
      </c>
      <c r="D1628" t="s">
        <v>2517</v>
      </c>
      <c r="E1628" t="s">
        <v>2521</v>
      </c>
      <c r="F1628" t="s">
        <v>14</v>
      </c>
      <c r="G1628" t="s">
        <v>661</v>
      </c>
      <c r="H1628" t="s">
        <v>16</v>
      </c>
      <c r="I1628" t="s">
        <v>77</v>
      </c>
      <c r="J1628" t="s">
        <v>201</v>
      </c>
      <c r="K1628" t="s">
        <v>202</v>
      </c>
      <c r="L1628" t="s">
        <v>23</v>
      </c>
      <c r="M1628" s="3">
        <v>18604</v>
      </c>
      <c r="N1628" t="s">
        <v>409</v>
      </c>
      <c r="O1628">
        <v>53154</v>
      </c>
    </row>
    <row r="1629" spans="1:15">
      <c r="A1629" s="1">
        <v>45870</v>
      </c>
      <c r="B1629" s="1">
        <v>46235</v>
      </c>
      <c r="C1629" t="s">
        <v>5154</v>
      </c>
      <c r="D1629" t="s">
        <v>2517</v>
      </c>
      <c r="E1629" t="s">
        <v>2522</v>
      </c>
      <c r="F1629" t="s">
        <v>14</v>
      </c>
      <c r="G1629" t="s">
        <v>54</v>
      </c>
      <c r="H1629" t="s">
        <v>55</v>
      </c>
      <c r="I1629" t="s">
        <v>77</v>
      </c>
      <c r="J1629" t="s">
        <v>201</v>
      </c>
      <c r="K1629" t="s">
        <v>202</v>
      </c>
      <c r="L1629" t="s">
        <v>29</v>
      </c>
      <c r="M1629" s="3">
        <v>9033</v>
      </c>
      <c r="N1629" t="s">
        <v>409</v>
      </c>
      <c r="O1629">
        <v>53154</v>
      </c>
    </row>
    <row r="1630" spans="1:15">
      <c r="A1630" s="1">
        <v>45870</v>
      </c>
      <c r="B1630" s="1">
        <v>46235</v>
      </c>
      <c r="C1630" t="s">
        <v>5155</v>
      </c>
      <c r="D1630" t="s">
        <v>2523</v>
      </c>
      <c r="E1630" t="s">
        <v>2524</v>
      </c>
      <c r="F1630" t="s">
        <v>14</v>
      </c>
      <c r="G1630" t="s">
        <v>15</v>
      </c>
      <c r="H1630" t="s">
        <v>16</v>
      </c>
      <c r="I1630" t="s">
        <v>26</v>
      </c>
      <c r="J1630" t="s">
        <v>165</v>
      </c>
      <c r="K1630" t="s">
        <v>166</v>
      </c>
      <c r="L1630" t="s">
        <v>584</v>
      </c>
      <c r="M1630" s="3">
        <v>5989</v>
      </c>
      <c r="N1630" t="s">
        <v>225</v>
      </c>
      <c r="O1630">
        <v>77021</v>
      </c>
    </row>
    <row r="1631" spans="1:15">
      <c r="A1631" s="1">
        <v>45870</v>
      </c>
      <c r="B1631" s="1">
        <v>46235</v>
      </c>
      <c r="C1631" t="s">
        <v>5155</v>
      </c>
      <c r="D1631" t="s">
        <v>2523</v>
      </c>
      <c r="E1631" t="s">
        <v>2525</v>
      </c>
      <c r="F1631" t="s">
        <v>14</v>
      </c>
      <c r="G1631" t="s">
        <v>661</v>
      </c>
      <c r="H1631" t="s">
        <v>16</v>
      </c>
      <c r="I1631" t="s">
        <v>26</v>
      </c>
      <c r="J1631" t="s">
        <v>165</v>
      </c>
      <c r="K1631" t="s">
        <v>166</v>
      </c>
      <c r="L1631" t="s">
        <v>23</v>
      </c>
      <c r="M1631" s="3">
        <v>250951</v>
      </c>
      <c r="N1631" t="s">
        <v>225</v>
      </c>
      <c r="O1631">
        <v>77021</v>
      </c>
    </row>
    <row r="1632" spans="1:15">
      <c r="A1632" s="1">
        <v>45870</v>
      </c>
      <c r="B1632" s="1">
        <v>46235</v>
      </c>
      <c r="C1632" t="s">
        <v>5155</v>
      </c>
      <c r="D1632" t="s">
        <v>2523</v>
      </c>
      <c r="E1632" t="s">
        <v>2526</v>
      </c>
      <c r="F1632" t="s">
        <v>39</v>
      </c>
      <c r="G1632" t="s">
        <v>32</v>
      </c>
      <c r="H1632" t="s">
        <v>16</v>
      </c>
      <c r="I1632" t="s">
        <v>26</v>
      </c>
      <c r="J1632" t="s">
        <v>165</v>
      </c>
      <c r="K1632" t="s">
        <v>166</v>
      </c>
      <c r="L1632" t="s">
        <v>83</v>
      </c>
      <c r="M1632" s="3">
        <v>68056</v>
      </c>
      <c r="N1632" t="s">
        <v>225</v>
      </c>
      <c r="O1632">
        <v>77021</v>
      </c>
    </row>
    <row r="1633" spans="1:15">
      <c r="A1633" s="1">
        <v>45870</v>
      </c>
      <c r="B1633" s="1">
        <v>46235</v>
      </c>
      <c r="C1633" t="s">
        <v>5144</v>
      </c>
      <c r="D1633" t="s">
        <v>2479</v>
      </c>
      <c r="E1633" t="s">
        <v>2527</v>
      </c>
      <c r="F1633" t="s">
        <v>39</v>
      </c>
      <c r="G1633" t="s">
        <v>54</v>
      </c>
      <c r="H1633" t="s">
        <v>55</v>
      </c>
      <c r="I1633" t="s">
        <v>77</v>
      </c>
      <c r="J1633" t="s">
        <v>795</v>
      </c>
      <c r="K1633" t="s">
        <v>796</v>
      </c>
      <c r="L1633" t="s">
        <v>23</v>
      </c>
      <c r="M1633" s="3">
        <v>11386</v>
      </c>
      <c r="N1633" t="s">
        <v>328</v>
      </c>
      <c r="O1633">
        <v>46202</v>
      </c>
    </row>
    <row r="1634" spans="1:15">
      <c r="A1634" s="1">
        <v>45870</v>
      </c>
      <c r="B1634" s="1">
        <v>46235</v>
      </c>
      <c r="C1634" t="s">
        <v>5156</v>
      </c>
      <c r="D1634" t="s">
        <v>2528</v>
      </c>
      <c r="E1634" t="s">
        <v>2529</v>
      </c>
      <c r="F1634" t="s">
        <v>14</v>
      </c>
      <c r="G1634" t="s">
        <v>32</v>
      </c>
      <c r="H1634" t="s">
        <v>16</v>
      </c>
      <c r="I1634" t="s">
        <v>304</v>
      </c>
      <c r="J1634" t="s">
        <v>1106</v>
      </c>
      <c r="K1634" t="s">
        <v>1107</v>
      </c>
      <c r="L1634" t="s">
        <v>20</v>
      </c>
      <c r="M1634" s="3">
        <v>119408</v>
      </c>
      <c r="N1634" t="s">
        <v>249</v>
      </c>
      <c r="O1634">
        <v>48183</v>
      </c>
    </row>
    <row r="1635" spans="1:15">
      <c r="A1635" s="1">
        <v>45870</v>
      </c>
      <c r="B1635" s="1">
        <v>46235</v>
      </c>
      <c r="C1635" t="s">
        <v>5157</v>
      </c>
      <c r="D1635" t="s">
        <v>2530</v>
      </c>
      <c r="E1635" t="s">
        <v>2531</v>
      </c>
      <c r="F1635" t="s">
        <v>14</v>
      </c>
      <c r="G1635" t="s">
        <v>54</v>
      </c>
      <c r="H1635" t="s">
        <v>55</v>
      </c>
      <c r="I1635" t="s">
        <v>77</v>
      </c>
      <c r="J1635" t="s">
        <v>343</v>
      </c>
      <c r="K1635" t="s">
        <v>344</v>
      </c>
      <c r="L1635" t="s">
        <v>29</v>
      </c>
      <c r="M1635" s="3">
        <v>393471</v>
      </c>
      <c r="N1635" t="s">
        <v>345</v>
      </c>
      <c r="O1635">
        <v>63128</v>
      </c>
    </row>
    <row r="1636" spans="1:15">
      <c r="A1636" s="1">
        <v>45870</v>
      </c>
      <c r="B1636" s="1">
        <v>46235</v>
      </c>
      <c r="C1636" t="s">
        <v>5157</v>
      </c>
      <c r="D1636" t="s">
        <v>2530</v>
      </c>
      <c r="E1636" t="s">
        <v>2532</v>
      </c>
      <c r="F1636" t="s">
        <v>14</v>
      </c>
      <c r="G1636" t="s">
        <v>15</v>
      </c>
      <c r="H1636" t="s">
        <v>16</v>
      </c>
      <c r="I1636" t="s">
        <v>77</v>
      </c>
      <c r="J1636" t="s">
        <v>343</v>
      </c>
      <c r="K1636" t="s">
        <v>344</v>
      </c>
      <c r="L1636" t="s">
        <v>20</v>
      </c>
      <c r="M1636" s="3">
        <v>21513</v>
      </c>
      <c r="N1636" t="s">
        <v>345</v>
      </c>
      <c r="O1636">
        <v>63128</v>
      </c>
    </row>
    <row r="1637" spans="1:15">
      <c r="A1637" s="1">
        <v>45870</v>
      </c>
      <c r="B1637" s="1">
        <v>46235</v>
      </c>
      <c r="C1637" t="s">
        <v>5157</v>
      </c>
      <c r="D1637" t="s">
        <v>2530</v>
      </c>
      <c r="E1637" t="s">
        <v>2533</v>
      </c>
      <c r="F1637" t="s">
        <v>14</v>
      </c>
      <c r="G1637" t="s">
        <v>32</v>
      </c>
      <c r="H1637" t="s">
        <v>16</v>
      </c>
      <c r="I1637" t="s">
        <v>77</v>
      </c>
      <c r="J1637" t="s">
        <v>343</v>
      </c>
      <c r="K1637" t="s">
        <v>344</v>
      </c>
      <c r="L1637" t="s">
        <v>20</v>
      </c>
      <c r="M1637" s="3">
        <v>110986</v>
      </c>
      <c r="N1637" t="s">
        <v>345</v>
      </c>
      <c r="O1637">
        <v>63128</v>
      </c>
    </row>
    <row r="1638" spans="1:15">
      <c r="A1638" s="1">
        <v>45870</v>
      </c>
      <c r="B1638" s="1">
        <v>46235</v>
      </c>
      <c r="C1638" t="s">
        <v>5157</v>
      </c>
      <c r="D1638" t="s">
        <v>2530</v>
      </c>
      <c r="E1638" t="s">
        <v>2534</v>
      </c>
      <c r="F1638" t="s">
        <v>14</v>
      </c>
      <c r="G1638" t="s">
        <v>54</v>
      </c>
      <c r="H1638" t="s">
        <v>55</v>
      </c>
      <c r="I1638" t="s">
        <v>77</v>
      </c>
      <c r="J1638" t="s">
        <v>343</v>
      </c>
      <c r="K1638" t="s">
        <v>344</v>
      </c>
      <c r="L1638" t="s">
        <v>29</v>
      </c>
      <c r="M1638" s="3">
        <v>222754</v>
      </c>
      <c r="N1638" t="s">
        <v>345</v>
      </c>
      <c r="O1638">
        <v>63128</v>
      </c>
    </row>
    <row r="1639" spans="1:15">
      <c r="A1639" s="1">
        <v>45870</v>
      </c>
      <c r="B1639" s="1">
        <v>46235</v>
      </c>
      <c r="C1639" t="s">
        <v>5157</v>
      </c>
      <c r="D1639" t="s">
        <v>2530</v>
      </c>
      <c r="E1639" t="s">
        <v>2535</v>
      </c>
      <c r="F1639" t="s">
        <v>14</v>
      </c>
      <c r="G1639" t="s">
        <v>661</v>
      </c>
      <c r="H1639" t="s">
        <v>16</v>
      </c>
      <c r="I1639" t="s">
        <v>77</v>
      </c>
      <c r="J1639" t="s">
        <v>343</v>
      </c>
      <c r="K1639" t="s">
        <v>344</v>
      </c>
      <c r="L1639" t="s">
        <v>23</v>
      </c>
      <c r="M1639" s="3">
        <v>1060102</v>
      </c>
      <c r="N1639" t="s">
        <v>345</v>
      </c>
      <c r="O1639">
        <v>63128</v>
      </c>
    </row>
    <row r="1640" spans="1:15">
      <c r="A1640" s="1">
        <v>45870</v>
      </c>
      <c r="B1640" s="1">
        <v>46235</v>
      </c>
      <c r="C1640" t="s">
        <v>5158</v>
      </c>
      <c r="D1640" t="s">
        <v>2536</v>
      </c>
      <c r="E1640" t="s">
        <v>2537</v>
      </c>
      <c r="F1640" t="s">
        <v>14</v>
      </c>
      <c r="G1640" t="s">
        <v>32</v>
      </c>
      <c r="H1640" t="s">
        <v>16</v>
      </c>
      <c r="I1640" t="s">
        <v>26</v>
      </c>
      <c r="J1640" t="s">
        <v>2538</v>
      </c>
      <c r="K1640" t="s">
        <v>2539</v>
      </c>
      <c r="L1640" t="s">
        <v>20</v>
      </c>
      <c r="M1640" s="3">
        <v>17364</v>
      </c>
      <c r="N1640" t="s">
        <v>386</v>
      </c>
      <c r="O1640">
        <v>45036</v>
      </c>
    </row>
    <row r="1641" spans="1:15">
      <c r="A1641" s="1">
        <v>45870</v>
      </c>
      <c r="B1641" s="1">
        <v>46235</v>
      </c>
      <c r="C1641" t="s">
        <v>5158</v>
      </c>
      <c r="D1641" t="s">
        <v>2536</v>
      </c>
      <c r="E1641" t="s">
        <v>2540</v>
      </c>
      <c r="F1641" t="s">
        <v>14</v>
      </c>
      <c r="G1641" t="s">
        <v>15</v>
      </c>
      <c r="H1641" t="s">
        <v>16</v>
      </c>
      <c r="I1641" t="s">
        <v>26</v>
      </c>
      <c r="J1641" t="s">
        <v>2538</v>
      </c>
      <c r="K1641" t="s">
        <v>2539</v>
      </c>
      <c r="L1641" t="s">
        <v>29</v>
      </c>
      <c r="M1641" s="3">
        <v>2830</v>
      </c>
      <c r="N1641" t="s">
        <v>386</v>
      </c>
      <c r="O1641">
        <v>45036</v>
      </c>
    </row>
    <row r="1642" spans="1:15">
      <c r="A1642" s="1">
        <v>45870</v>
      </c>
      <c r="B1642" s="1">
        <v>46235</v>
      </c>
      <c r="C1642" t="s">
        <v>5158</v>
      </c>
      <c r="D1642" t="s">
        <v>2536</v>
      </c>
      <c r="E1642" t="s">
        <v>2541</v>
      </c>
      <c r="F1642" t="s">
        <v>14</v>
      </c>
      <c r="G1642" t="s">
        <v>661</v>
      </c>
      <c r="H1642" t="s">
        <v>16</v>
      </c>
      <c r="I1642" t="s">
        <v>26</v>
      </c>
      <c r="J1642" t="s">
        <v>2538</v>
      </c>
      <c r="K1642" t="s">
        <v>2539</v>
      </c>
      <c r="L1642" t="s">
        <v>29</v>
      </c>
      <c r="M1642" s="3">
        <v>29498</v>
      </c>
      <c r="N1642" t="s">
        <v>386</v>
      </c>
      <c r="O1642">
        <v>45036</v>
      </c>
    </row>
    <row r="1643" spans="1:15">
      <c r="A1643" s="1">
        <v>45870</v>
      </c>
      <c r="B1643" s="1">
        <v>46235</v>
      </c>
      <c r="C1643" t="s">
        <v>5159</v>
      </c>
      <c r="D1643" t="s">
        <v>2542</v>
      </c>
      <c r="E1643" t="s">
        <v>2543</v>
      </c>
      <c r="F1643" t="s">
        <v>14</v>
      </c>
      <c r="G1643" t="s">
        <v>32</v>
      </c>
      <c r="H1643" t="s">
        <v>16</v>
      </c>
      <c r="I1643" t="s">
        <v>4176</v>
      </c>
      <c r="J1643" t="s">
        <v>2544</v>
      </c>
      <c r="K1643" t="s">
        <v>2545</v>
      </c>
      <c r="L1643" t="s">
        <v>20</v>
      </c>
      <c r="M1643" s="3">
        <v>20337</v>
      </c>
      <c r="N1643" t="s">
        <v>125</v>
      </c>
      <c r="O1643">
        <v>95122</v>
      </c>
    </row>
    <row r="1644" spans="1:15">
      <c r="A1644" s="1">
        <v>45870</v>
      </c>
      <c r="B1644" s="1">
        <v>46235</v>
      </c>
      <c r="C1644" t="s">
        <v>5159</v>
      </c>
      <c r="D1644" t="s">
        <v>2542</v>
      </c>
      <c r="E1644" t="s">
        <v>2546</v>
      </c>
      <c r="F1644" t="s">
        <v>14</v>
      </c>
      <c r="G1644" t="s">
        <v>661</v>
      </c>
      <c r="H1644" t="s">
        <v>16</v>
      </c>
      <c r="I1644" t="s">
        <v>4176</v>
      </c>
      <c r="J1644" t="s">
        <v>2544</v>
      </c>
      <c r="K1644" t="s">
        <v>2545</v>
      </c>
      <c r="L1644" t="s">
        <v>23</v>
      </c>
      <c r="M1644" s="3">
        <v>773839</v>
      </c>
      <c r="N1644" t="s">
        <v>125</v>
      </c>
      <c r="O1644">
        <v>95122</v>
      </c>
    </row>
    <row r="1645" spans="1:15">
      <c r="A1645" s="1">
        <v>45870</v>
      </c>
      <c r="B1645" s="1">
        <v>46235</v>
      </c>
      <c r="C1645" t="s">
        <v>5159</v>
      </c>
      <c r="D1645" t="s">
        <v>2542</v>
      </c>
      <c r="E1645" t="s">
        <v>2547</v>
      </c>
      <c r="F1645" t="s">
        <v>14</v>
      </c>
      <c r="G1645" t="s">
        <v>15</v>
      </c>
      <c r="H1645" t="s">
        <v>16</v>
      </c>
      <c r="I1645" t="s">
        <v>4176</v>
      </c>
      <c r="J1645" t="s">
        <v>2544</v>
      </c>
      <c r="K1645" t="s">
        <v>2545</v>
      </c>
      <c r="L1645" t="s">
        <v>83</v>
      </c>
      <c r="M1645" s="3">
        <v>19970</v>
      </c>
      <c r="N1645" t="s">
        <v>125</v>
      </c>
      <c r="O1645">
        <v>95122</v>
      </c>
    </row>
    <row r="1646" spans="1:15">
      <c r="A1646" s="1">
        <v>45870</v>
      </c>
      <c r="B1646" s="1">
        <v>46235</v>
      </c>
      <c r="C1646" t="s">
        <v>5160</v>
      </c>
      <c r="D1646" t="s">
        <v>2548</v>
      </c>
      <c r="E1646" t="s">
        <v>2549</v>
      </c>
      <c r="F1646" t="s">
        <v>14</v>
      </c>
      <c r="G1646" t="s">
        <v>32</v>
      </c>
      <c r="H1646" t="s">
        <v>16</v>
      </c>
      <c r="I1646" t="s">
        <v>140</v>
      </c>
      <c r="J1646" t="s">
        <v>103</v>
      </c>
      <c r="K1646" t="s">
        <v>104</v>
      </c>
      <c r="L1646" t="s">
        <v>20</v>
      </c>
      <c r="M1646" s="3">
        <v>133934</v>
      </c>
      <c r="N1646" t="s">
        <v>105</v>
      </c>
      <c r="O1646">
        <v>16684</v>
      </c>
    </row>
    <row r="1647" spans="1:15">
      <c r="A1647" s="1">
        <v>45870</v>
      </c>
      <c r="B1647" s="1">
        <v>46235</v>
      </c>
      <c r="C1647" t="s">
        <v>5161</v>
      </c>
      <c r="D1647" t="s">
        <v>2550</v>
      </c>
      <c r="E1647" t="s">
        <v>2551</v>
      </c>
      <c r="F1647" t="s">
        <v>14</v>
      </c>
      <c r="G1647" t="s">
        <v>32</v>
      </c>
      <c r="H1647" t="s">
        <v>16</v>
      </c>
      <c r="I1647" t="s">
        <v>304</v>
      </c>
      <c r="J1647" t="s">
        <v>1106</v>
      </c>
      <c r="K1647" t="s">
        <v>1107</v>
      </c>
      <c r="L1647" t="s">
        <v>20</v>
      </c>
      <c r="M1647" s="3">
        <v>30538</v>
      </c>
      <c r="N1647" t="s">
        <v>125</v>
      </c>
      <c r="O1647">
        <v>93063</v>
      </c>
    </row>
    <row r="1648" spans="1:15">
      <c r="A1648" s="1">
        <v>45870</v>
      </c>
      <c r="B1648" s="1">
        <v>46235</v>
      </c>
      <c r="C1648" t="s">
        <v>5162</v>
      </c>
      <c r="D1648" t="s">
        <v>2552</v>
      </c>
      <c r="E1648" t="s">
        <v>2553</v>
      </c>
      <c r="F1648" t="s">
        <v>14</v>
      </c>
      <c r="G1648" t="s">
        <v>661</v>
      </c>
      <c r="H1648" t="s">
        <v>16</v>
      </c>
      <c r="I1648" t="s">
        <v>304</v>
      </c>
      <c r="J1648" t="s">
        <v>2554</v>
      </c>
      <c r="K1648" t="s">
        <v>2555</v>
      </c>
      <c r="L1648" t="s">
        <v>29</v>
      </c>
      <c r="M1648" s="3">
        <v>175103</v>
      </c>
      <c r="N1648" t="s">
        <v>125</v>
      </c>
      <c r="O1648">
        <v>91302</v>
      </c>
    </row>
    <row r="1649" spans="1:15">
      <c r="A1649" s="1">
        <v>45870</v>
      </c>
      <c r="B1649" s="1">
        <v>46235</v>
      </c>
      <c r="C1649" t="s">
        <v>5162</v>
      </c>
      <c r="D1649" t="s">
        <v>2552</v>
      </c>
      <c r="E1649" t="s">
        <v>2556</v>
      </c>
      <c r="F1649" t="s">
        <v>39</v>
      </c>
      <c r="G1649" t="s">
        <v>32</v>
      </c>
      <c r="H1649" t="s">
        <v>16</v>
      </c>
      <c r="I1649" t="s">
        <v>304</v>
      </c>
      <c r="J1649" t="s">
        <v>2554</v>
      </c>
      <c r="K1649" t="s">
        <v>2555</v>
      </c>
      <c r="L1649" t="s">
        <v>20</v>
      </c>
      <c r="M1649" s="3">
        <v>12443</v>
      </c>
      <c r="N1649" t="s">
        <v>125</v>
      </c>
      <c r="O1649">
        <v>91302</v>
      </c>
    </row>
    <row r="1650" spans="1:15">
      <c r="A1650" s="1">
        <v>45870</v>
      </c>
      <c r="B1650" s="1">
        <v>46235</v>
      </c>
      <c r="C1650" t="s">
        <v>5162</v>
      </c>
      <c r="D1650" t="s">
        <v>2552</v>
      </c>
      <c r="E1650" t="s">
        <v>2557</v>
      </c>
      <c r="F1650" t="s">
        <v>14</v>
      </c>
      <c r="G1650" t="s">
        <v>15</v>
      </c>
      <c r="H1650" t="s">
        <v>16</v>
      </c>
      <c r="I1650" t="s">
        <v>304</v>
      </c>
      <c r="J1650" t="s">
        <v>2554</v>
      </c>
      <c r="K1650" t="s">
        <v>2555</v>
      </c>
      <c r="L1650" t="s">
        <v>83</v>
      </c>
      <c r="M1650" s="3">
        <v>2535</v>
      </c>
      <c r="N1650" t="s">
        <v>125</v>
      </c>
      <c r="O1650">
        <v>91302</v>
      </c>
    </row>
    <row r="1651" spans="1:15">
      <c r="A1651" s="1">
        <v>45870</v>
      </c>
      <c r="B1651" s="1">
        <v>46235</v>
      </c>
      <c r="C1651" t="s">
        <v>5163</v>
      </c>
      <c r="D1651" t="s">
        <v>2558</v>
      </c>
      <c r="E1651" t="s">
        <v>2559</v>
      </c>
      <c r="F1651" t="s">
        <v>14</v>
      </c>
      <c r="G1651" t="s">
        <v>32</v>
      </c>
      <c r="H1651" t="s">
        <v>16</v>
      </c>
      <c r="I1651" t="s">
        <v>140</v>
      </c>
      <c r="J1651" t="s">
        <v>103</v>
      </c>
      <c r="K1651" t="s">
        <v>104</v>
      </c>
      <c r="L1651" t="s">
        <v>20</v>
      </c>
      <c r="M1651" s="3">
        <v>169259</v>
      </c>
      <c r="N1651" t="s">
        <v>105</v>
      </c>
      <c r="O1651">
        <v>18936</v>
      </c>
    </row>
    <row r="1652" spans="1:15">
      <c r="A1652" s="1">
        <v>45870</v>
      </c>
      <c r="B1652" s="1">
        <v>46235</v>
      </c>
      <c r="C1652" t="s">
        <v>5164</v>
      </c>
      <c r="D1652" t="s">
        <v>2560</v>
      </c>
      <c r="E1652" t="s">
        <v>2561</v>
      </c>
      <c r="F1652" t="s">
        <v>14</v>
      </c>
      <c r="G1652" t="s">
        <v>54</v>
      </c>
      <c r="H1652" t="s">
        <v>55</v>
      </c>
      <c r="I1652" t="s">
        <v>5620</v>
      </c>
      <c r="J1652" t="s">
        <v>2562</v>
      </c>
      <c r="K1652" t="s">
        <v>2563</v>
      </c>
      <c r="L1652" t="s">
        <v>29</v>
      </c>
      <c r="M1652" s="3">
        <v>45955</v>
      </c>
      <c r="N1652" t="s">
        <v>225</v>
      </c>
      <c r="O1652">
        <v>75234</v>
      </c>
    </row>
    <row r="1653" spans="1:15">
      <c r="A1653" s="1">
        <v>45870</v>
      </c>
      <c r="B1653" s="1">
        <v>46235</v>
      </c>
      <c r="C1653" t="s">
        <v>5165</v>
      </c>
      <c r="D1653" t="s">
        <v>2564</v>
      </c>
      <c r="E1653" t="s">
        <v>2565</v>
      </c>
      <c r="F1653" t="s">
        <v>14</v>
      </c>
      <c r="G1653" t="s">
        <v>661</v>
      </c>
      <c r="H1653" t="s">
        <v>16</v>
      </c>
      <c r="I1653" t="s">
        <v>64</v>
      </c>
      <c r="J1653" t="s">
        <v>695</v>
      </c>
      <c r="K1653" t="s">
        <v>696</v>
      </c>
      <c r="L1653" t="s">
        <v>29</v>
      </c>
      <c r="M1653" s="3">
        <v>32660</v>
      </c>
      <c r="N1653" t="s">
        <v>98</v>
      </c>
      <c r="O1653">
        <v>99352</v>
      </c>
    </row>
    <row r="1654" spans="1:15">
      <c r="A1654" s="1">
        <v>45870</v>
      </c>
      <c r="B1654" s="1">
        <v>46235</v>
      </c>
      <c r="C1654" t="s">
        <v>5165</v>
      </c>
      <c r="D1654" t="s">
        <v>2564</v>
      </c>
      <c r="E1654" t="s">
        <v>2566</v>
      </c>
      <c r="F1654" t="s">
        <v>14</v>
      </c>
      <c r="G1654" t="s">
        <v>15</v>
      </c>
      <c r="H1654" t="s">
        <v>16</v>
      </c>
      <c r="I1654" t="s">
        <v>64</v>
      </c>
      <c r="J1654" t="s">
        <v>695</v>
      </c>
      <c r="K1654" t="s">
        <v>696</v>
      </c>
      <c r="L1654" t="s">
        <v>20</v>
      </c>
      <c r="M1654" s="3">
        <v>8516</v>
      </c>
      <c r="N1654" t="s">
        <v>98</v>
      </c>
      <c r="O1654">
        <v>99352</v>
      </c>
    </row>
    <row r="1655" spans="1:15">
      <c r="A1655" s="1">
        <v>45870</v>
      </c>
      <c r="B1655" s="1">
        <v>46235</v>
      </c>
      <c r="C1655" t="s">
        <v>5165</v>
      </c>
      <c r="D1655" t="s">
        <v>2564</v>
      </c>
      <c r="E1655" t="s">
        <v>2567</v>
      </c>
      <c r="F1655" t="s">
        <v>14</v>
      </c>
      <c r="G1655" t="s">
        <v>32</v>
      </c>
      <c r="H1655" t="s">
        <v>16</v>
      </c>
      <c r="I1655" t="s">
        <v>64</v>
      </c>
      <c r="J1655" t="s">
        <v>695</v>
      </c>
      <c r="K1655" t="s">
        <v>696</v>
      </c>
      <c r="L1655" t="s">
        <v>20</v>
      </c>
      <c r="M1655" s="3">
        <v>20291</v>
      </c>
      <c r="N1655" t="s">
        <v>98</v>
      </c>
      <c r="O1655">
        <v>99352</v>
      </c>
    </row>
    <row r="1656" spans="1:15">
      <c r="A1656" s="1">
        <v>45870</v>
      </c>
      <c r="B1656" s="1">
        <v>46235</v>
      </c>
      <c r="C1656" t="s">
        <v>5166</v>
      </c>
      <c r="D1656" t="s">
        <v>2568</v>
      </c>
      <c r="E1656" t="s">
        <v>2569</v>
      </c>
      <c r="F1656" t="s">
        <v>39</v>
      </c>
      <c r="G1656" t="s">
        <v>15</v>
      </c>
      <c r="H1656" t="s">
        <v>16</v>
      </c>
      <c r="I1656" t="s">
        <v>5620</v>
      </c>
      <c r="J1656" t="s">
        <v>165</v>
      </c>
      <c r="K1656" t="s">
        <v>166</v>
      </c>
      <c r="L1656" t="s">
        <v>83</v>
      </c>
      <c r="M1656" s="3">
        <v>1055</v>
      </c>
      <c r="N1656" t="s">
        <v>167</v>
      </c>
      <c r="O1656">
        <v>30071</v>
      </c>
    </row>
    <row r="1657" spans="1:15">
      <c r="A1657" s="1">
        <v>45870</v>
      </c>
      <c r="B1657" s="1">
        <v>46235</v>
      </c>
      <c r="C1657" t="s">
        <v>5166</v>
      </c>
      <c r="D1657" t="s">
        <v>2568</v>
      </c>
      <c r="E1657" t="s">
        <v>2570</v>
      </c>
      <c r="F1657" t="s">
        <v>39</v>
      </c>
      <c r="G1657" t="s">
        <v>661</v>
      </c>
      <c r="H1657" t="s">
        <v>16</v>
      </c>
      <c r="I1657" t="s">
        <v>5620</v>
      </c>
      <c r="J1657" t="s">
        <v>165</v>
      </c>
      <c r="K1657" t="s">
        <v>166</v>
      </c>
      <c r="L1657" t="s">
        <v>23</v>
      </c>
      <c r="M1657" s="3">
        <v>25930</v>
      </c>
      <c r="N1657" t="s">
        <v>167</v>
      </c>
      <c r="O1657">
        <v>30071</v>
      </c>
    </row>
    <row r="1658" spans="1:15">
      <c r="A1658" s="1">
        <v>45870</v>
      </c>
      <c r="B1658" s="1">
        <v>46235</v>
      </c>
      <c r="C1658" t="s">
        <v>5166</v>
      </c>
      <c r="D1658" t="s">
        <v>2568</v>
      </c>
      <c r="E1658" t="s">
        <v>2571</v>
      </c>
      <c r="F1658" t="s">
        <v>39</v>
      </c>
      <c r="G1658" t="s">
        <v>32</v>
      </c>
      <c r="H1658" t="s">
        <v>16</v>
      </c>
      <c r="I1658" t="s">
        <v>5620</v>
      </c>
      <c r="J1658" t="s">
        <v>165</v>
      </c>
      <c r="K1658" t="s">
        <v>166</v>
      </c>
      <c r="L1658" t="s">
        <v>20</v>
      </c>
      <c r="M1658" s="3">
        <v>9862</v>
      </c>
      <c r="N1658" t="s">
        <v>167</v>
      </c>
      <c r="O1658">
        <v>30071</v>
      </c>
    </row>
    <row r="1659" spans="1:15">
      <c r="A1659" s="1">
        <v>45870</v>
      </c>
      <c r="B1659" s="1">
        <v>46235</v>
      </c>
      <c r="C1659" t="s">
        <v>5167</v>
      </c>
      <c r="D1659" t="s">
        <v>2572</v>
      </c>
      <c r="E1659" t="s">
        <v>2573</v>
      </c>
      <c r="F1659" t="s">
        <v>39</v>
      </c>
      <c r="G1659" t="s">
        <v>15</v>
      </c>
      <c r="H1659" t="s">
        <v>16</v>
      </c>
      <c r="I1659" t="s">
        <v>77</v>
      </c>
      <c r="J1659" t="s">
        <v>2574</v>
      </c>
      <c r="K1659" t="s">
        <v>2575</v>
      </c>
      <c r="L1659" t="s">
        <v>29</v>
      </c>
      <c r="M1659" s="3">
        <v>2004</v>
      </c>
      <c r="N1659" t="s">
        <v>249</v>
      </c>
      <c r="O1659">
        <v>48605</v>
      </c>
    </row>
    <row r="1660" spans="1:15">
      <c r="A1660" s="1">
        <v>45870</v>
      </c>
      <c r="B1660" s="1">
        <v>46235</v>
      </c>
      <c r="C1660" t="s">
        <v>5167</v>
      </c>
      <c r="D1660" t="s">
        <v>2572</v>
      </c>
      <c r="E1660" t="s">
        <v>2576</v>
      </c>
      <c r="F1660" t="s">
        <v>39</v>
      </c>
      <c r="G1660" t="s">
        <v>661</v>
      </c>
      <c r="H1660" t="s">
        <v>16</v>
      </c>
      <c r="I1660" t="s">
        <v>77</v>
      </c>
      <c r="J1660" t="s">
        <v>2574</v>
      </c>
      <c r="K1660" t="s">
        <v>2575</v>
      </c>
      <c r="L1660" t="s">
        <v>29</v>
      </c>
      <c r="M1660" s="3">
        <v>59769</v>
      </c>
      <c r="N1660" t="s">
        <v>249</v>
      </c>
      <c r="O1660">
        <v>48605</v>
      </c>
    </row>
    <row r="1661" spans="1:15">
      <c r="A1661" s="1">
        <v>45870</v>
      </c>
      <c r="B1661" s="1">
        <v>46235</v>
      </c>
      <c r="C1661" t="s">
        <v>5167</v>
      </c>
      <c r="D1661" t="s">
        <v>2572</v>
      </c>
      <c r="E1661" t="s">
        <v>2577</v>
      </c>
      <c r="F1661" t="s">
        <v>39</v>
      </c>
      <c r="G1661" t="s">
        <v>32</v>
      </c>
      <c r="H1661" t="s">
        <v>16</v>
      </c>
      <c r="I1661" t="s">
        <v>77</v>
      </c>
      <c r="J1661" t="s">
        <v>2574</v>
      </c>
      <c r="K1661" t="s">
        <v>2575</v>
      </c>
      <c r="L1661" t="s">
        <v>20</v>
      </c>
      <c r="M1661" s="3">
        <v>7449</v>
      </c>
      <c r="N1661" t="s">
        <v>249</v>
      </c>
      <c r="O1661">
        <v>48605</v>
      </c>
    </row>
    <row r="1662" spans="1:15">
      <c r="A1662" s="1">
        <v>45870</v>
      </c>
      <c r="B1662" s="1">
        <v>46235</v>
      </c>
      <c r="C1662" t="s">
        <v>5168</v>
      </c>
      <c r="D1662" t="s">
        <v>2578</v>
      </c>
      <c r="E1662" t="s">
        <v>2579</v>
      </c>
      <c r="F1662" t="s">
        <v>14</v>
      </c>
      <c r="G1662" t="s">
        <v>32</v>
      </c>
      <c r="H1662" t="s">
        <v>16</v>
      </c>
      <c r="I1662" t="s">
        <v>304</v>
      </c>
      <c r="J1662" t="s">
        <v>2580</v>
      </c>
      <c r="K1662" t="s">
        <v>2581</v>
      </c>
      <c r="L1662" t="s">
        <v>83</v>
      </c>
      <c r="M1662" s="3">
        <v>27091</v>
      </c>
      <c r="N1662" t="s">
        <v>225</v>
      </c>
      <c r="O1662">
        <v>78416</v>
      </c>
    </row>
    <row r="1663" spans="1:15">
      <c r="A1663" s="1">
        <v>45870</v>
      </c>
      <c r="B1663" s="1">
        <v>46235</v>
      </c>
      <c r="C1663" t="s">
        <v>5168</v>
      </c>
      <c r="D1663" t="s">
        <v>2578</v>
      </c>
      <c r="E1663" t="s">
        <v>2582</v>
      </c>
      <c r="F1663" t="s">
        <v>14</v>
      </c>
      <c r="G1663" t="s">
        <v>661</v>
      </c>
      <c r="H1663" t="s">
        <v>16</v>
      </c>
      <c r="I1663" t="s">
        <v>304</v>
      </c>
      <c r="J1663" t="s">
        <v>2580</v>
      </c>
      <c r="K1663" t="s">
        <v>2581</v>
      </c>
      <c r="L1663" t="s">
        <v>29</v>
      </c>
      <c r="M1663" s="3">
        <v>74340</v>
      </c>
      <c r="N1663" t="s">
        <v>225</v>
      </c>
      <c r="O1663">
        <v>78416</v>
      </c>
    </row>
    <row r="1664" spans="1:15">
      <c r="A1664" s="1">
        <v>45870</v>
      </c>
      <c r="B1664" s="1">
        <v>46235</v>
      </c>
      <c r="C1664" t="s">
        <v>5168</v>
      </c>
      <c r="D1664" t="s">
        <v>2578</v>
      </c>
      <c r="E1664" t="s">
        <v>2583</v>
      </c>
      <c r="F1664" t="s">
        <v>14</v>
      </c>
      <c r="G1664" t="s">
        <v>15</v>
      </c>
      <c r="H1664" t="s">
        <v>16</v>
      </c>
      <c r="I1664" t="s">
        <v>304</v>
      </c>
      <c r="J1664" t="s">
        <v>2580</v>
      </c>
      <c r="K1664" t="s">
        <v>2581</v>
      </c>
      <c r="L1664" t="s">
        <v>29</v>
      </c>
      <c r="M1664" s="3">
        <v>2525</v>
      </c>
      <c r="N1664" t="s">
        <v>225</v>
      </c>
      <c r="O1664">
        <v>78416</v>
      </c>
    </row>
    <row r="1665" spans="1:15">
      <c r="A1665" s="1">
        <v>45870</v>
      </c>
      <c r="B1665" s="1">
        <v>46235</v>
      </c>
      <c r="C1665" t="s">
        <v>5168</v>
      </c>
      <c r="D1665" t="s">
        <v>2578</v>
      </c>
      <c r="E1665" t="s">
        <v>2584</v>
      </c>
      <c r="F1665" t="s">
        <v>14</v>
      </c>
      <c r="G1665" t="s">
        <v>34</v>
      </c>
      <c r="H1665" t="s">
        <v>16</v>
      </c>
      <c r="I1665" t="s">
        <v>304</v>
      </c>
      <c r="J1665" t="s">
        <v>2580</v>
      </c>
      <c r="K1665" t="s">
        <v>2581</v>
      </c>
      <c r="L1665" t="s">
        <v>83</v>
      </c>
      <c r="M1665" s="3">
        <v>29377</v>
      </c>
      <c r="N1665" t="s">
        <v>225</v>
      </c>
      <c r="O1665">
        <v>78416</v>
      </c>
    </row>
    <row r="1666" spans="1:15">
      <c r="A1666" s="1">
        <v>45870</v>
      </c>
      <c r="B1666" s="1">
        <v>46235</v>
      </c>
      <c r="C1666" t="s">
        <v>5169</v>
      </c>
      <c r="D1666" t="s">
        <v>2585</v>
      </c>
      <c r="E1666" t="s">
        <v>2586</v>
      </c>
      <c r="F1666" t="s">
        <v>14</v>
      </c>
      <c r="G1666" t="s">
        <v>661</v>
      </c>
      <c r="H1666" t="s">
        <v>16</v>
      </c>
      <c r="I1666" t="s">
        <v>304</v>
      </c>
      <c r="J1666" t="s">
        <v>2587</v>
      </c>
      <c r="K1666" t="s">
        <v>2588</v>
      </c>
      <c r="L1666" t="s">
        <v>29</v>
      </c>
      <c r="M1666" s="3">
        <v>68623</v>
      </c>
      <c r="N1666" t="s">
        <v>590</v>
      </c>
      <c r="O1666">
        <v>97224</v>
      </c>
    </row>
    <row r="1667" spans="1:15">
      <c r="A1667" s="1">
        <v>45870</v>
      </c>
      <c r="B1667" s="1">
        <v>46235</v>
      </c>
      <c r="C1667" t="s">
        <v>5169</v>
      </c>
      <c r="D1667" t="s">
        <v>2585</v>
      </c>
      <c r="E1667" t="s">
        <v>2589</v>
      </c>
      <c r="F1667" t="s">
        <v>14</v>
      </c>
      <c r="G1667" t="s">
        <v>15</v>
      </c>
      <c r="H1667" t="s">
        <v>16</v>
      </c>
      <c r="I1667" t="s">
        <v>304</v>
      </c>
      <c r="J1667" t="s">
        <v>2587</v>
      </c>
      <c r="K1667" t="s">
        <v>2588</v>
      </c>
      <c r="L1667" t="s">
        <v>83</v>
      </c>
      <c r="M1667" s="3">
        <v>8322</v>
      </c>
      <c r="N1667" t="s">
        <v>590</v>
      </c>
      <c r="O1667">
        <v>97224</v>
      </c>
    </row>
    <row r="1668" spans="1:15">
      <c r="A1668" s="1">
        <v>45870</v>
      </c>
      <c r="B1668" s="1">
        <v>46235</v>
      </c>
      <c r="C1668" t="s">
        <v>5169</v>
      </c>
      <c r="D1668" t="s">
        <v>2585</v>
      </c>
      <c r="E1668" t="s">
        <v>2590</v>
      </c>
      <c r="F1668" t="s">
        <v>14</v>
      </c>
      <c r="G1668" t="s">
        <v>34</v>
      </c>
      <c r="H1668" t="s">
        <v>16</v>
      </c>
      <c r="I1668" t="s">
        <v>304</v>
      </c>
      <c r="J1668" t="s">
        <v>2587</v>
      </c>
      <c r="K1668" t="s">
        <v>2588</v>
      </c>
      <c r="L1668" t="s">
        <v>2591</v>
      </c>
      <c r="M1668" s="3">
        <v>7500</v>
      </c>
      <c r="N1668" t="s">
        <v>590</v>
      </c>
      <c r="O1668">
        <v>97224</v>
      </c>
    </row>
    <row r="1669" spans="1:15">
      <c r="A1669" s="1">
        <v>45870</v>
      </c>
      <c r="B1669" s="1">
        <v>46235</v>
      </c>
      <c r="C1669" t="s">
        <v>5169</v>
      </c>
      <c r="D1669" t="s">
        <v>2585</v>
      </c>
      <c r="E1669" t="s">
        <v>2592</v>
      </c>
      <c r="F1669" t="s">
        <v>14</v>
      </c>
      <c r="G1669" t="s">
        <v>34</v>
      </c>
      <c r="H1669" t="s">
        <v>16</v>
      </c>
      <c r="I1669" t="s">
        <v>304</v>
      </c>
      <c r="J1669" t="s">
        <v>2587</v>
      </c>
      <c r="K1669" t="s">
        <v>2588</v>
      </c>
      <c r="L1669" t="s">
        <v>2591</v>
      </c>
      <c r="M1669" s="3">
        <v>25000</v>
      </c>
      <c r="N1669" t="s">
        <v>590</v>
      </c>
      <c r="O1669">
        <v>97224</v>
      </c>
    </row>
    <row r="1670" spans="1:15">
      <c r="A1670" s="1">
        <v>45870</v>
      </c>
      <c r="B1670" s="1">
        <v>46235</v>
      </c>
      <c r="C1670" t="s">
        <v>5169</v>
      </c>
      <c r="D1670" t="s">
        <v>2585</v>
      </c>
      <c r="E1670" t="s">
        <v>2593</v>
      </c>
      <c r="F1670" t="s">
        <v>14</v>
      </c>
      <c r="G1670" t="s">
        <v>32</v>
      </c>
      <c r="H1670" t="s">
        <v>16</v>
      </c>
      <c r="I1670" t="s">
        <v>304</v>
      </c>
      <c r="J1670" t="s">
        <v>2587</v>
      </c>
      <c r="K1670" t="s">
        <v>2588</v>
      </c>
      <c r="L1670" t="s">
        <v>83</v>
      </c>
      <c r="M1670" s="3">
        <v>25029</v>
      </c>
      <c r="N1670" t="s">
        <v>590</v>
      </c>
      <c r="O1670">
        <v>97224</v>
      </c>
    </row>
    <row r="1671" spans="1:15">
      <c r="A1671" s="1">
        <v>45871</v>
      </c>
      <c r="B1671" s="1">
        <v>46225</v>
      </c>
      <c r="C1671" t="s">
        <v>5132</v>
      </c>
      <c r="D1671" t="s">
        <v>2434</v>
      </c>
      <c r="E1671" t="s">
        <v>2594</v>
      </c>
      <c r="F1671" t="s">
        <v>14</v>
      </c>
      <c r="G1671" t="s">
        <v>34</v>
      </c>
      <c r="H1671" t="s">
        <v>16</v>
      </c>
      <c r="I1671" t="s">
        <v>64</v>
      </c>
      <c r="J1671" t="s">
        <v>141</v>
      </c>
      <c r="K1671" t="s">
        <v>142</v>
      </c>
      <c r="L1671" t="s">
        <v>83</v>
      </c>
      <c r="M1671" s="3">
        <v>7832</v>
      </c>
      <c r="N1671" t="s">
        <v>143</v>
      </c>
      <c r="O1671">
        <v>81212</v>
      </c>
    </row>
    <row r="1672" spans="1:15">
      <c r="A1672" s="1">
        <v>45872</v>
      </c>
      <c r="B1672" s="1">
        <v>46237</v>
      </c>
      <c r="C1672" t="s">
        <v>4739</v>
      </c>
      <c r="D1672" t="s">
        <v>859</v>
      </c>
      <c r="E1672" t="s">
        <v>2595</v>
      </c>
      <c r="F1672" t="s">
        <v>14</v>
      </c>
      <c r="G1672" t="s">
        <v>15</v>
      </c>
      <c r="H1672" t="s">
        <v>16</v>
      </c>
      <c r="I1672" t="s">
        <v>112</v>
      </c>
      <c r="J1672" t="s">
        <v>861</v>
      </c>
      <c r="K1672" t="s">
        <v>862</v>
      </c>
      <c r="L1672" t="s">
        <v>29</v>
      </c>
      <c r="M1672" s="3">
        <v>1757</v>
      </c>
      <c r="N1672" t="s">
        <v>336</v>
      </c>
      <c r="O1672">
        <v>85050</v>
      </c>
    </row>
    <row r="1673" spans="1:15">
      <c r="A1673" s="1">
        <v>45872</v>
      </c>
      <c r="B1673" s="1">
        <v>46237</v>
      </c>
      <c r="C1673" t="s">
        <v>4739</v>
      </c>
      <c r="D1673" t="s">
        <v>859</v>
      </c>
      <c r="E1673" t="s">
        <v>2596</v>
      </c>
      <c r="F1673" t="s">
        <v>14</v>
      </c>
      <c r="G1673" t="s">
        <v>32</v>
      </c>
      <c r="H1673" t="s">
        <v>16</v>
      </c>
      <c r="I1673" t="s">
        <v>112</v>
      </c>
      <c r="J1673" t="s">
        <v>861</v>
      </c>
      <c r="K1673" t="s">
        <v>862</v>
      </c>
      <c r="L1673" t="s">
        <v>20</v>
      </c>
      <c r="M1673" s="3">
        <v>25239</v>
      </c>
      <c r="N1673" t="s">
        <v>336</v>
      </c>
      <c r="O1673">
        <v>85050</v>
      </c>
    </row>
    <row r="1674" spans="1:15">
      <c r="A1674" s="1">
        <v>45872</v>
      </c>
      <c r="B1674" s="1">
        <v>46237</v>
      </c>
      <c r="C1674" t="s">
        <v>4739</v>
      </c>
      <c r="D1674" t="s">
        <v>859</v>
      </c>
      <c r="E1674" t="s">
        <v>2597</v>
      </c>
      <c r="F1674" t="s">
        <v>14</v>
      </c>
      <c r="G1674" t="s">
        <v>661</v>
      </c>
      <c r="H1674" t="s">
        <v>16</v>
      </c>
      <c r="I1674" t="s">
        <v>112</v>
      </c>
      <c r="J1674" t="s">
        <v>861</v>
      </c>
      <c r="K1674" t="s">
        <v>862</v>
      </c>
      <c r="L1674" t="s">
        <v>23</v>
      </c>
      <c r="M1674" s="3">
        <v>57818</v>
      </c>
      <c r="N1674" t="s">
        <v>336</v>
      </c>
      <c r="O1674">
        <v>85050</v>
      </c>
    </row>
    <row r="1675" spans="1:15">
      <c r="A1675" s="1">
        <v>45872</v>
      </c>
      <c r="B1675" s="1">
        <v>46237</v>
      </c>
      <c r="C1675" t="s">
        <v>4739</v>
      </c>
      <c r="D1675" t="s">
        <v>859</v>
      </c>
      <c r="E1675" t="s">
        <v>2598</v>
      </c>
      <c r="F1675" t="s">
        <v>14</v>
      </c>
      <c r="G1675" t="s">
        <v>34</v>
      </c>
      <c r="H1675" t="s">
        <v>16</v>
      </c>
      <c r="I1675" t="s">
        <v>112</v>
      </c>
      <c r="J1675" t="s">
        <v>861</v>
      </c>
      <c r="K1675" t="s">
        <v>862</v>
      </c>
      <c r="L1675" t="s">
        <v>83</v>
      </c>
      <c r="M1675" s="3">
        <v>31213</v>
      </c>
      <c r="N1675" t="s">
        <v>336</v>
      </c>
      <c r="O1675">
        <v>85050</v>
      </c>
    </row>
    <row r="1676" spans="1:15">
      <c r="A1676" s="1">
        <v>45872</v>
      </c>
      <c r="B1676" s="1">
        <v>46237</v>
      </c>
      <c r="C1676" t="s">
        <v>5170</v>
      </c>
      <c r="D1676" t="s">
        <v>2599</v>
      </c>
      <c r="E1676" t="s">
        <v>2600</v>
      </c>
      <c r="F1676" t="s">
        <v>14</v>
      </c>
      <c r="G1676" t="s">
        <v>661</v>
      </c>
      <c r="H1676" t="s">
        <v>16</v>
      </c>
      <c r="I1676" t="s">
        <v>140</v>
      </c>
      <c r="J1676" t="s">
        <v>103</v>
      </c>
      <c r="K1676" t="s">
        <v>104</v>
      </c>
      <c r="L1676" t="s">
        <v>23</v>
      </c>
      <c r="M1676" s="3">
        <v>90944</v>
      </c>
      <c r="N1676" t="s">
        <v>245</v>
      </c>
      <c r="O1676">
        <v>20850</v>
      </c>
    </row>
    <row r="1677" spans="1:15">
      <c r="A1677" s="1">
        <v>45872</v>
      </c>
      <c r="B1677" s="1">
        <v>46237</v>
      </c>
      <c r="C1677" t="s">
        <v>5170</v>
      </c>
      <c r="D1677" t="s">
        <v>2599</v>
      </c>
      <c r="E1677" t="s">
        <v>2601</v>
      </c>
      <c r="F1677" t="s">
        <v>14</v>
      </c>
      <c r="G1677" t="s">
        <v>32</v>
      </c>
      <c r="H1677" t="s">
        <v>16</v>
      </c>
      <c r="I1677" t="s">
        <v>140</v>
      </c>
      <c r="J1677" t="s">
        <v>103</v>
      </c>
      <c r="K1677" t="s">
        <v>104</v>
      </c>
      <c r="L1677" t="s">
        <v>20</v>
      </c>
      <c r="M1677" s="3">
        <v>13822</v>
      </c>
      <c r="N1677" t="s">
        <v>245</v>
      </c>
      <c r="O1677">
        <v>20850</v>
      </c>
    </row>
    <row r="1678" spans="1:15">
      <c r="A1678" s="1">
        <v>45872</v>
      </c>
      <c r="B1678" s="1">
        <v>46237</v>
      </c>
      <c r="C1678" t="s">
        <v>5170</v>
      </c>
      <c r="D1678" t="s">
        <v>2599</v>
      </c>
      <c r="E1678" t="s">
        <v>2602</v>
      </c>
      <c r="F1678" t="s">
        <v>14</v>
      </c>
      <c r="G1678" t="s">
        <v>15</v>
      </c>
      <c r="H1678" t="s">
        <v>16</v>
      </c>
      <c r="I1678" t="s">
        <v>140</v>
      </c>
      <c r="J1678" t="s">
        <v>103</v>
      </c>
      <c r="K1678" t="s">
        <v>104</v>
      </c>
      <c r="L1678" t="s">
        <v>83</v>
      </c>
      <c r="M1678" s="3">
        <v>2800</v>
      </c>
      <c r="N1678" t="s">
        <v>245</v>
      </c>
      <c r="O1678">
        <v>20850</v>
      </c>
    </row>
    <row r="1679" spans="1:15">
      <c r="A1679" s="1">
        <v>45873</v>
      </c>
      <c r="B1679" s="1">
        <v>46238</v>
      </c>
      <c r="C1679" t="s">
        <v>5134</v>
      </c>
      <c r="D1679" t="s">
        <v>2445</v>
      </c>
      <c r="E1679" t="s">
        <v>2603</v>
      </c>
      <c r="F1679" t="s">
        <v>14</v>
      </c>
      <c r="G1679" t="s">
        <v>54</v>
      </c>
      <c r="H1679" t="s">
        <v>55</v>
      </c>
      <c r="I1679" t="s">
        <v>26</v>
      </c>
      <c r="J1679" t="s">
        <v>165</v>
      </c>
      <c r="K1679" t="s">
        <v>166</v>
      </c>
      <c r="L1679" t="s">
        <v>89</v>
      </c>
      <c r="M1679" s="3">
        <v>71829</v>
      </c>
      <c r="N1679" t="s">
        <v>51</v>
      </c>
      <c r="O1679">
        <v>7310</v>
      </c>
    </row>
    <row r="1680" spans="1:15">
      <c r="A1680" s="1">
        <v>45874</v>
      </c>
      <c r="B1680" s="1">
        <v>46239</v>
      </c>
      <c r="C1680" t="s">
        <v>5032</v>
      </c>
      <c r="D1680" t="s">
        <v>2052</v>
      </c>
      <c r="E1680" t="s">
        <v>2604</v>
      </c>
      <c r="F1680" t="s">
        <v>14</v>
      </c>
      <c r="G1680" t="s">
        <v>32</v>
      </c>
      <c r="H1680" t="s">
        <v>16</v>
      </c>
      <c r="I1680" t="s">
        <v>5620</v>
      </c>
      <c r="J1680" t="s">
        <v>846</v>
      </c>
      <c r="K1680" t="s">
        <v>847</v>
      </c>
      <c r="L1680" t="s">
        <v>20</v>
      </c>
      <c r="M1680" s="3">
        <v>46102</v>
      </c>
      <c r="N1680" t="s">
        <v>43</v>
      </c>
      <c r="O1680">
        <v>33169</v>
      </c>
    </row>
    <row r="1681" spans="1:15">
      <c r="A1681" s="1">
        <v>45874</v>
      </c>
      <c r="B1681" s="1">
        <v>46239</v>
      </c>
      <c r="C1681" t="s">
        <v>5171</v>
      </c>
      <c r="D1681" t="s">
        <v>2605</v>
      </c>
      <c r="E1681" t="s">
        <v>2606</v>
      </c>
      <c r="F1681" t="s">
        <v>14</v>
      </c>
      <c r="G1681" t="s">
        <v>15</v>
      </c>
      <c r="H1681" t="s">
        <v>16</v>
      </c>
      <c r="I1681" t="s">
        <v>64</v>
      </c>
      <c r="J1681" t="s">
        <v>2607</v>
      </c>
      <c r="K1681" t="s">
        <v>2608</v>
      </c>
      <c r="L1681" t="s">
        <v>29</v>
      </c>
      <c r="M1681" s="3">
        <v>4355</v>
      </c>
      <c r="N1681" t="s">
        <v>203</v>
      </c>
      <c r="O1681">
        <v>60630</v>
      </c>
    </row>
    <row r="1682" spans="1:15">
      <c r="A1682" s="1">
        <v>45874</v>
      </c>
      <c r="B1682" s="1">
        <v>46239</v>
      </c>
      <c r="C1682" t="s">
        <v>5171</v>
      </c>
      <c r="D1682" t="s">
        <v>2605</v>
      </c>
      <c r="E1682" t="s">
        <v>2609</v>
      </c>
      <c r="F1682" t="s">
        <v>14</v>
      </c>
      <c r="G1682" t="s">
        <v>32</v>
      </c>
      <c r="H1682" t="s">
        <v>16</v>
      </c>
      <c r="I1682" t="s">
        <v>64</v>
      </c>
      <c r="J1682" t="s">
        <v>2607</v>
      </c>
      <c r="K1682" t="s">
        <v>2608</v>
      </c>
      <c r="L1682" t="s">
        <v>20</v>
      </c>
      <c r="M1682" s="3">
        <v>13712</v>
      </c>
      <c r="N1682" t="s">
        <v>203</v>
      </c>
      <c r="O1682">
        <v>60630</v>
      </c>
    </row>
    <row r="1683" spans="1:15">
      <c r="A1683" s="1">
        <v>45874</v>
      </c>
      <c r="B1683" s="1">
        <v>46239</v>
      </c>
      <c r="C1683" t="s">
        <v>5171</v>
      </c>
      <c r="D1683" t="s">
        <v>2605</v>
      </c>
      <c r="E1683" t="s">
        <v>2610</v>
      </c>
      <c r="F1683" t="s">
        <v>14</v>
      </c>
      <c r="G1683" t="s">
        <v>661</v>
      </c>
      <c r="H1683" t="s">
        <v>16</v>
      </c>
      <c r="I1683" t="s">
        <v>64</v>
      </c>
      <c r="J1683" t="s">
        <v>2607</v>
      </c>
      <c r="K1683" t="s">
        <v>2608</v>
      </c>
      <c r="L1683" t="s">
        <v>23</v>
      </c>
      <c r="M1683" s="3">
        <v>51892</v>
      </c>
      <c r="N1683" t="s">
        <v>203</v>
      </c>
      <c r="O1683">
        <v>60630</v>
      </c>
    </row>
    <row r="1684" spans="1:15">
      <c r="A1684" s="1">
        <v>45874</v>
      </c>
      <c r="B1684" s="1">
        <v>46239</v>
      </c>
      <c r="C1684" t="s">
        <v>5172</v>
      </c>
      <c r="D1684" t="s">
        <v>2611</v>
      </c>
      <c r="E1684" t="s">
        <v>2612</v>
      </c>
      <c r="F1684" t="s">
        <v>14</v>
      </c>
      <c r="G1684" t="s">
        <v>54</v>
      </c>
      <c r="H1684" t="s">
        <v>55</v>
      </c>
      <c r="I1684" t="s">
        <v>64</v>
      </c>
      <c r="J1684" t="s">
        <v>103</v>
      </c>
      <c r="K1684" t="s">
        <v>104</v>
      </c>
      <c r="L1684" t="s">
        <v>29</v>
      </c>
      <c r="M1684" s="3">
        <v>17489</v>
      </c>
      <c r="N1684" t="s">
        <v>43</v>
      </c>
      <c r="O1684">
        <v>33413</v>
      </c>
    </row>
    <row r="1685" spans="1:15">
      <c r="A1685" s="1">
        <v>45874</v>
      </c>
      <c r="B1685" s="1">
        <v>46239</v>
      </c>
      <c r="C1685" t="s">
        <v>5173</v>
      </c>
      <c r="D1685" t="s">
        <v>2613</v>
      </c>
      <c r="E1685" t="s">
        <v>2614</v>
      </c>
      <c r="F1685" t="s">
        <v>39</v>
      </c>
      <c r="G1685" t="s">
        <v>32</v>
      </c>
      <c r="H1685" t="s">
        <v>16</v>
      </c>
      <c r="I1685" t="s">
        <v>5620</v>
      </c>
      <c r="J1685" t="s">
        <v>49</v>
      </c>
      <c r="K1685" t="s">
        <v>50</v>
      </c>
      <c r="L1685" t="s">
        <v>20</v>
      </c>
      <c r="M1685" s="3">
        <v>2834</v>
      </c>
      <c r="N1685" t="s">
        <v>51</v>
      </c>
      <c r="O1685">
        <v>7083</v>
      </c>
    </row>
    <row r="1686" spans="1:15">
      <c r="A1686" s="1">
        <v>45874</v>
      </c>
      <c r="B1686" s="1">
        <v>46239</v>
      </c>
      <c r="C1686" t="s">
        <v>5173</v>
      </c>
      <c r="D1686" t="s">
        <v>2613</v>
      </c>
      <c r="E1686" t="s">
        <v>2615</v>
      </c>
      <c r="F1686" t="s">
        <v>39</v>
      </c>
      <c r="G1686" t="s">
        <v>661</v>
      </c>
      <c r="H1686" t="s">
        <v>16</v>
      </c>
      <c r="I1686" t="s">
        <v>5620</v>
      </c>
      <c r="J1686" t="s">
        <v>49</v>
      </c>
      <c r="K1686" t="s">
        <v>50</v>
      </c>
      <c r="L1686" t="s">
        <v>23</v>
      </c>
      <c r="M1686" s="3">
        <v>12478</v>
      </c>
      <c r="N1686" t="s">
        <v>51</v>
      </c>
      <c r="O1686">
        <v>7083</v>
      </c>
    </row>
    <row r="1687" spans="1:15">
      <c r="A1687" s="1">
        <v>45874</v>
      </c>
      <c r="B1687" s="1">
        <v>46239</v>
      </c>
      <c r="C1687" t="s">
        <v>5173</v>
      </c>
      <c r="D1687" t="s">
        <v>2613</v>
      </c>
      <c r="E1687" t="s">
        <v>2616</v>
      </c>
      <c r="F1687" t="s">
        <v>39</v>
      </c>
      <c r="G1687" t="s">
        <v>15</v>
      </c>
      <c r="H1687" t="s">
        <v>16</v>
      </c>
      <c r="I1687" t="s">
        <v>5620</v>
      </c>
      <c r="J1687" t="s">
        <v>49</v>
      </c>
      <c r="K1687" t="s">
        <v>50</v>
      </c>
      <c r="L1687" t="s">
        <v>20</v>
      </c>
      <c r="M1687" s="3">
        <v>3009</v>
      </c>
      <c r="N1687" t="s">
        <v>51</v>
      </c>
      <c r="O1687">
        <v>7083</v>
      </c>
    </row>
    <row r="1688" spans="1:15">
      <c r="A1688" s="1">
        <v>45875</v>
      </c>
      <c r="B1688" s="1">
        <v>46240</v>
      </c>
      <c r="C1688" t="s">
        <v>5174</v>
      </c>
      <c r="D1688" t="s">
        <v>2617</v>
      </c>
      <c r="E1688" t="s">
        <v>2618</v>
      </c>
      <c r="F1688" t="s">
        <v>39</v>
      </c>
      <c r="G1688" t="s">
        <v>32</v>
      </c>
      <c r="H1688" t="s">
        <v>16</v>
      </c>
      <c r="I1688" t="s">
        <v>5620</v>
      </c>
      <c r="J1688" t="s">
        <v>65</v>
      </c>
      <c r="K1688" t="s">
        <v>66</v>
      </c>
      <c r="L1688" t="s">
        <v>20</v>
      </c>
      <c r="M1688" s="3">
        <v>5668</v>
      </c>
      <c r="N1688" t="s">
        <v>245</v>
      </c>
      <c r="O1688">
        <v>20877</v>
      </c>
    </row>
    <row r="1689" spans="1:15">
      <c r="A1689" s="1">
        <v>45875</v>
      </c>
      <c r="B1689" s="1">
        <v>46240</v>
      </c>
      <c r="C1689" t="s">
        <v>5174</v>
      </c>
      <c r="D1689" t="s">
        <v>2617</v>
      </c>
      <c r="E1689" t="s">
        <v>2619</v>
      </c>
      <c r="F1689" t="s">
        <v>39</v>
      </c>
      <c r="G1689" t="s">
        <v>661</v>
      </c>
      <c r="H1689" t="s">
        <v>16</v>
      </c>
      <c r="I1689" t="s">
        <v>5620</v>
      </c>
      <c r="J1689" t="s">
        <v>65</v>
      </c>
      <c r="K1689" t="s">
        <v>66</v>
      </c>
      <c r="L1689" t="s">
        <v>23</v>
      </c>
      <c r="M1689" s="3">
        <v>44520</v>
      </c>
      <c r="N1689" t="s">
        <v>245</v>
      </c>
      <c r="O1689">
        <v>20877</v>
      </c>
    </row>
    <row r="1690" spans="1:15">
      <c r="A1690" s="1">
        <v>45875</v>
      </c>
      <c r="B1690" s="1">
        <v>46240</v>
      </c>
      <c r="C1690" t="s">
        <v>5174</v>
      </c>
      <c r="D1690" t="s">
        <v>2617</v>
      </c>
      <c r="E1690" t="s">
        <v>2620</v>
      </c>
      <c r="F1690" t="s">
        <v>39</v>
      </c>
      <c r="G1690" t="s">
        <v>15</v>
      </c>
      <c r="H1690" t="s">
        <v>16</v>
      </c>
      <c r="I1690" t="s">
        <v>5620</v>
      </c>
      <c r="J1690" t="s">
        <v>65</v>
      </c>
      <c r="K1690" t="s">
        <v>66</v>
      </c>
      <c r="L1690" t="s">
        <v>20</v>
      </c>
      <c r="M1690" s="3">
        <v>1254</v>
      </c>
      <c r="N1690" t="s">
        <v>245</v>
      </c>
      <c r="O1690">
        <v>20877</v>
      </c>
    </row>
    <row r="1691" spans="1:15">
      <c r="A1691" s="1">
        <v>45875</v>
      </c>
      <c r="B1691" s="1">
        <v>46240</v>
      </c>
      <c r="C1691" t="s">
        <v>5175</v>
      </c>
      <c r="D1691" t="s">
        <v>2621</v>
      </c>
      <c r="E1691" t="s">
        <v>2622</v>
      </c>
      <c r="F1691" t="s">
        <v>14</v>
      </c>
      <c r="G1691" t="s">
        <v>32</v>
      </c>
      <c r="H1691" t="s">
        <v>16</v>
      </c>
      <c r="I1691" t="s">
        <v>26</v>
      </c>
      <c r="J1691" t="s">
        <v>2538</v>
      </c>
      <c r="K1691" t="s">
        <v>2539</v>
      </c>
      <c r="L1691" t="s">
        <v>83</v>
      </c>
      <c r="M1691" s="3">
        <v>19724</v>
      </c>
      <c r="N1691" t="s">
        <v>386</v>
      </c>
      <c r="O1691">
        <v>45409</v>
      </c>
    </row>
    <row r="1692" spans="1:15">
      <c r="A1692" s="1">
        <v>45875</v>
      </c>
      <c r="B1692" s="1">
        <v>46240</v>
      </c>
      <c r="C1692" t="s">
        <v>5175</v>
      </c>
      <c r="D1692" t="s">
        <v>2621</v>
      </c>
      <c r="E1692" t="s">
        <v>2623</v>
      </c>
      <c r="F1692" t="s">
        <v>14</v>
      </c>
      <c r="G1692" t="s">
        <v>661</v>
      </c>
      <c r="H1692" t="s">
        <v>16</v>
      </c>
      <c r="I1692" t="s">
        <v>26</v>
      </c>
      <c r="J1692" t="s">
        <v>2538</v>
      </c>
      <c r="K1692" t="s">
        <v>2539</v>
      </c>
      <c r="L1692" t="s">
        <v>23</v>
      </c>
      <c r="M1692" s="3">
        <v>34895</v>
      </c>
      <c r="N1692" t="s">
        <v>386</v>
      </c>
      <c r="O1692">
        <v>45409</v>
      </c>
    </row>
    <row r="1693" spans="1:15">
      <c r="A1693" s="1">
        <v>45875</v>
      </c>
      <c r="B1693" s="1">
        <v>46240</v>
      </c>
      <c r="C1693" t="s">
        <v>5175</v>
      </c>
      <c r="D1693" t="s">
        <v>2621</v>
      </c>
      <c r="E1693" t="s">
        <v>2624</v>
      </c>
      <c r="F1693" t="s">
        <v>14</v>
      </c>
      <c r="G1693" t="s">
        <v>15</v>
      </c>
      <c r="H1693" t="s">
        <v>16</v>
      </c>
      <c r="I1693" t="s">
        <v>26</v>
      </c>
      <c r="J1693" t="s">
        <v>2538</v>
      </c>
      <c r="K1693" t="s">
        <v>2539</v>
      </c>
      <c r="L1693" t="s">
        <v>20</v>
      </c>
      <c r="M1693" s="3">
        <v>1678</v>
      </c>
      <c r="N1693" t="s">
        <v>386</v>
      </c>
      <c r="O1693">
        <v>45409</v>
      </c>
    </row>
    <row r="1694" spans="1:15">
      <c r="A1694" s="1">
        <v>45875</v>
      </c>
      <c r="B1694" s="1">
        <v>46240</v>
      </c>
      <c r="C1694" t="s">
        <v>5175</v>
      </c>
      <c r="D1694" t="s">
        <v>2621</v>
      </c>
      <c r="E1694" t="s">
        <v>2625</v>
      </c>
      <c r="F1694" t="s">
        <v>14</v>
      </c>
      <c r="G1694" t="s">
        <v>34</v>
      </c>
      <c r="H1694" t="s">
        <v>16</v>
      </c>
      <c r="I1694" t="s">
        <v>26</v>
      </c>
      <c r="J1694" t="s">
        <v>2538</v>
      </c>
      <c r="K1694" t="s">
        <v>2539</v>
      </c>
      <c r="L1694" t="s">
        <v>83</v>
      </c>
      <c r="M1694" s="3">
        <v>7888</v>
      </c>
      <c r="N1694" t="s">
        <v>386</v>
      </c>
      <c r="O1694">
        <v>45409</v>
      </c>
    </row>
    <row r="1695" spans="1:15">
      <c r="A1695" s="1">
        <v>45876</v>
      </c>
      <c r="B1695" s="1">
        <v>46241</v>
      </c>
      <c r="C1695" t="s">
        <v>5176</v>
      </c>
      <c r="D1695" t="s">
        <v>2626</v>
      </c>
      <c r="E1695" t="s">
        <v>2627</v>
      </c>
      <c r="F1695" t="s">
        <v>14</v>
      </c>
      <c r="G1695" t="s">
        <v>32</v>
      </c>
      <c r="H1695" t="s">
        <v>16</v>
      </c>
      <c r="I1695" t="s">
        <v>112</v>
      </c>
      <c r="J1695" t="s">
        <v>384</v>
      </c>
      <c r="K1695" t="s">
        <v>385</v>
      </c>
      <c r="L1695" t="s">
        <v>83</v>
      </c>
      <c r="M1695" s="3">
        <v>18090</v>
      </c>
      <c r="N1695" t="s">
        <v>386</v>
      </c>
      <c r="O1695">
        <v>44221</v>
      </c>
    </row>
    <row r="1696" spans="1:15">
      <c r="A1696" s="1">
        <v>45876</v>
      </c>
      <c r="B1696" s="1">
        <v>46241</v>
      </c>
      <c r="C1696" t="s">
        <v>5176</v>
      </c>
      <c r="D1696" t="s">
        <v>2626</v>
      </c>
      <c r="E1696" t="s">
        <v>2628</v>
      </c>
      <c r="F1696" t="s">
        <v>14</v>
      </c>
      <c r="G1696" t="s">
        <v>34</v>
      </c>
      <c r="H1696" t="s">
        <v>16</v>
      </c>
      <c r="I1696" t="s">
        <v>112</v>
      </c>
      <c r="J1696" t="s">
        <v>384</v>
      </c>
      <c r="K1696" t="s">
        <v>385</v>
      </c>
      <c r="L1696" t="s">
        <v>83</v>
      </c>
      <c r="M1696" s="3">
        <v>13982</v>
      </c>
      <c r="N1696" t="s">
        <v>386</v>
      </c>
      <c r="O1696">
        <v>44221</v>
      </c>
    </row>
    <row r="1697" spans="1:15">
      <c r="A1697" s="1">
        <v>45876</v>
      </c>
      <c r="B1697" s="1">
        <v>46241</v>
      </c>
      <c r="C1697" t="s">
        <v>5176</v>
      </c>
      <c r="D1697" t="s">
        <v>2626</v>
      </c>
      <c r="E1697" t="s">
        <v>2629</v>
      </c>
      <c r="F1697" t="s">
        <v>14</v>
      </c>
      <c r="G1697" t="s">
        <v>661</v>
      </c>
      <c r="H1697" t="s">
        <v>16</v>
      </c>
      <c r="I1697" t="s">
        <v>112</v>
      </c>
      <c r="J1697" t="s">
        <v>384</v>
      </c>
      <c r="K1697" t="s">
        <v>385</v>
      </c>
      <c r="L1697" t="s">
        <v>89</v>
      </c>
      <c r="M1697" s="3">
        <v>64123</v>
      </c>
      <c r="N1697" t="s">
        <v>386</v>
      </c>
      <c r="O1697">
        <v>44221</v>
      </c>
    </row>
    <row r="1698" spans="1:15">
      <c r="A1698" s="1">
        <v>45876</v>
      </c>
      <c r="B1698" s="1">
        <v>46241</v>
      </c>
      <c r="C1698" t="s">
        <v>5176</v>
      </c>
      <c r="D1698" t="s">
        <v>2626</v>
      </c>
      <c r="E1698" t="s">
        <v>2630</v>
      </c>
      <c r="F1698" t="s">
        <v>14</v>
      </c>
      <c r="G1698" t="s">
        <v>15</v>
      </c>
      <c r="H1698" t="s">
        <v>16</v>
      </c>
      <c r="I1698" t="s">
        <v>112</v>
      </c>
      <c r="J1698" t="s">
        <v>384</v>
      </c>
      <c r="K1698" t="s">
        <v>385</v>
      </c>
      <c r="L1698" t="s">
        <v>29</v>
      </c>
      <c r="M1698" s="3">
        <v>1989</v>
      </c>
      <c r="N1698" t="s">
        <v>386</v>
      </c>
      <c r="O1698">
        <v>44221</v>
      </c>
    </row>
    <row r="1699" spans="1:15">
      <c r="A1699" s="1">
        <v>45877</v>
      </c>
      <c r="B1699" s="1">
        <v>46242</v>
      </c>
      <c r="C1699" t="s">
        <v>5177</v>
      </c>
      <c r="D1699" t="s">
        <v>2631</v>
      </c>
      <c r="E1699" t="s">
        <v>2632</v>
      </c>
      <c r="F1699" t="s">
        <v>14</v>
      </c>
      <c r="G1699" t="s">
        <v>54</v>
      </c>
      <c r="H1699" t="s">
        <v>55</v>
      </c>
      <c r="I1699" t="s">
        <v>64</v>
      </c>
      <c r="J1699" t="s">
        <v>103</v>
      </c>
      <c r="K1699" t="s">
        <v>104</v>
      </c>
      <c r="L1699" t="s">
        <v>23</v>
      </c>
      <c r="M1699" s="3">
        <v>34314</v>
      </c>
      <c r="N1699" t="s">
        <v>105</v>
      </c>
      <c r="O1699">
        <v>15042</v>
      </c>
    </row>
    <row r="1700" spans="1:15">
      <c r="A1700" s="1">
        <v>45877</v>
      </c>
      <c r="B1700" s="1">
        <v>46242</v>
      </c>
      <c r="C1700" t="s">
        <v>5158</v>
      </c>
      <c r="D1700" t="s">
        <v>2536</v>
      </c>
      <c r="E1700" t="s">
        <v>2633</v>
      </c>
      <c r="F1700" t="s">
        <v>14</v>
      </c>
      <c r="G1700" t="s">
        <v>54</v>
      </c>
      <c r="H1700" t="s">
        <v>55</v>
      </c>
      <c r="I1700" t="s">
        <v>26</v>
      </c>
      <c r="J1700" t="s">
        <v>2538</v>
      </c>
      <c r="K1700" t="s">
        <v>2539</v>
      </c>
      <c r="L1700" t="s">
        <v>29</v>
      </c>
      <c r="M1700" s="3">
        <v>3647</v>
      </c>
      <c r="N1700" t="s">
        <v>386</v>
      </c>
      <c r="O1700">
        <v>45036</v>
      </c>
    </row>
    <row r="1701" spans="1:15">
      <c r="A1701" s="1">
        <v>45878</v>
      </c>
      <c r="B1701" s="1">
        <v>46243</v>
      </c>
      <c r="C1701" t="s">
        <v>4904</v>
      </c>
      <c r="D1701" t="s">
        <v>1538</v>
      </c>
      <c r="E1701" t="s">
        <v>2634</v>
      </c>
      <c r="F1701" t="s">
        <v>39</v>
      </c>
      <c r="G1701" t="s">
        <v>54</v>
      </c>
      <c r="H1701" t="s">
        <v>55</v>
      </c>
      <c r="I1701" t="s">
        <v>5657</v>
      </c>
      <c r="J1701" t="s">
        <v>570</v>
      </c>
      <c r="K1701" t="s">
        <v>571</v>
      </c>
      <c r="L1701" t="s">
        <v>23</v>
      </c>
      <c r="M1701" s="3">
        <v>12362</v>
      </c>
      <c r="N1701" t="s">
        <v>336</v>
      </c>
      <c r="O1701">
        <v>86323</v>
      </c>
    </row>
    <row r="1702" spans="1:15">
      <c r="A1702" s="1">
        <v>45878</v>
      </c>
      <c r="B1702" s="1">
        <v>46243</v>
      </c>
      <c r="C1702" t="s">
        <v>5178</v>
      </c>
      <c r="D1702" t="s">
        <v>2635</v>
      </c>
      <c r="E1702" t="s">
        <v>2636</v>
      </c>
      <c r="F1702" t="s">
        <v>14</v>
      </c>
      <c r="G1702" t="s">
        <v>32</v>
      </c>
      <c r="H1702" t="s">
        <v>16</v>
      </c>
      <c r="I1702" t="s">
        <v>304</v>
      </c>
      <c r="J1702" t="s">
        <v>41</v>
      </c>
      <c r="K1702" t="s">
        <v>42</v>
      </c>
      <c r="L1702" t="s">
        <v>20</v>
      </c>
      <c r="M1702" s="3">
        <v>3123</v>
      </c>
      <c r="N1702" t="s">
        <v>190</v>
      </c>
      <c r="O1702">
        <v>27560</v>
      </c>
    </row>
    <row r="1703" spans="1:15">
      <c r="A1703" s="1">
        <v>45879</v>
      </c>
      <c r="B1703" s="1">
        <v>46244</v>
      </c>
      <c r="C1703" t="s">
        <v>5179</v>
      </c>
      <c r="D1703" t="s">
        <v>2637</v>
      </c>
      <c r="E1703" t="s">
        <v>2638</v>
      </c>
      <c r="F1703" t="s">
        <v>39</v>
      </c>
      <c r="G1703" t="s">
        <v>661</v>
      </c>
      <c r="H1703" t="s">
        <v>16</v>
      </c>
      <c r="I1703" t="s">
        <v>26</v>
      </c>
      <c r="J1703" t="s">
        <v>71</v>
      </c>
      <c r="K1703" t="s">
        <v>72</v>
      </c>
      <c r="L1703" t="s">
        <v>89</v>
      </c>
      <c r="M1703" s="3">
        <v>20162</v>
      </c>
      <c r="N1703" t="s">
        <v>61</v>
      </c>
      <c r="O1703">
        <v>1545</v>
      </c>
    </row>
    <row r="1704" spans="1:15">
      <c r="A1704" s="1">
        <v>45879</v>
      </c>
      <c r="B1704" s="1">
        <v>46244</v>
      </c>
      <c r="C1704" t="s">
        <v>5179</v>
      </c>
      <c r="D1704" t="s">
        <v>2637</v>
      </c>
      <c r="E1704" t="s">
        <v>2639</v>
      </c>
      <c r="F1704" t="s">
        <v>39</v>
      </c>
      <c r="G1704" t="s">
        <v>32</v>
      </c>
      <c r="H1704" t="s">
        <v>16</v>
      </c>
      <c r="I1704" t="s">
        <v>26</v>
      </c>
      <c r="J1704" t="s">
        <v>71</v>
      </c>
      <c r="K1704" t="s">
        <v>72</v>
      </c>
      <c r="L1704" t="s">
        <v>20</v>
      </c>
      <c r="M1704" s="3">
        <v>11143</v>
      </c>
      <c r="N1704" t="s">
        <v>61</v>
      </c>
      <c r="O1704">
        <v>1545</v>
      </c>
    </row>
    <row r="1705" spans="1:15">
      <c r="A1705" s="1">
        <v>45879</v>
      </c>
      <c r="B1705" s="1">
        <v>46244</v>
      </c>
      <c r="C1705" t="s">
        <v>5179</v>
      </c>
      <c r="D1705" t="s">
        <v>2637</v>
      </c>
      <c r="E1705" t="s">
        <v>2640</v>
      </c>
      <c r="F1705" t="s">
        <v>39</v>
      </c>
      <c r="G1705" t="s">
        <v>15</v>
      </c>
      <c r="H1705" t="s">
        <v>16</v>
      </c>
      <c r="I1705" t="s">
        <v>26</v>
      </c>
      <c r="J1705" t="s">
        <v>71</v>
      </c>
      <c r="K1705" t="s">
        <v>72</v>
      </c>
      <c r="L1705" t="s">
        <v>20</v>
      </c>
      <c r="M1705" s="3">
        <v>2178</v>
      </c>
      <c r="N1705" t="s">
        <v>61</v>
      </c>
      <c r="O1705">
        <v>1545</v>
      </c>
    </row>
    <row r="1706" spans="1:15">
      <c r="A1706" s="1">
        <v>45879</v>
      </c>
      <c r="B1706" s="1">
        <v>46244</v>
      </c>
      <c r="C1706" t="s">
        <v>5180</v>
      </c>
      <c r="D1706" t="s">
        <v>2641</v>
      </c>
      <c r="E1706" t="s">
        <v>2642</v>
      </c>
      <c r="F1706" t="s">
        <v>14</v>
      </c>
      <c r="G1706" t="s">
        <v>32</v>
      </c>
      <c r="H1706" t="s">
        <v>16</v>
      </c>
      <c r="I1706" t="s">
        <v>5620</v>
      </c>
      <c r="J1706" t="s">
        <v>2643</v>
      </c>
      <c r="K1706" t="s">
        <v>2644</v>
      </c>
      <c r="L1706" t="s">
        <v>83</v>
      </c>
      <c r="M1706" s="3">
        <v>15340</v>
      </c>
      <c r="N1706" t="s">
        <v>590</v>
      </c>
      <c r="O1706">
        <v>97702</v>
      </c>
    </row>
    <row r="1707" spans="1:15">
      <c r="A1707" s="1">
        <v>45879</v>
      </c>
      <c r="B1707" s="1">
        <v>46244</v>
      </c>
      <c r="C1707" t="s">
        <v>5180</v>
      </c>
      <c r="D1707" t="s">
        <v>2641</v>
      </c>
      <c r="E1707" t="s">
        <v>2645</v>
      </c>
      <c r="F1707" t="s">
        <v>14</v>
      </c>
      <c r="G1707" t="s">
        <v>15</v>
      </c>
      <c r="H1707" t="s">
        <v>16</v>
      </c>
      <c r="I1707" t="s">
        <v>5620</v>
      </c>
      <c r="J1707" t="s">
        <v>2643</v>
      </c>
      <c r="K1707" t="s">
        <v>2644</v>
      </c>
      <c r="L1707" t="s">
        <v>83</v>
      </c>
      <c r="M1707" s="3">
        <v>2603</v>
      </c>
      <c r="N1707" t="s">
        <v>590</v>
      </c>
      <c r="O1707">
        <v>97702</v>
      </c>
    </row>
    <row r="1708" spans="1:15">
      <c r="A1708" s="1">
        <v>45879</v>
      </c>
      <c r="B1708" s="1">
        <v>46244</v>
      </c>
      <c r="C1708" t="s">
        <v>5180</v>
      </c>
      <c r="D1708" t="s">
        <v>2641</v>
      </c>
      <c r="E1708" t="s">
        <v>2646</v>
      </c>
      <c r="F1708" t="s">
        <v>14</v>
      </c>
      <c r="G1708" t="s">
        <v>661</v>
      </c>
      <c r="H1708" t="s">
        <v>16</v>
      </c>
      <c r="I1708" t="s">
        <v>5620</v>
      </c>
      <c r="J1708" t="s">
        <v>2643</v>
      </c>
      <c r="K1708" t="s">
        <v>2644</v>
      </c>
      <c r="L1708" t="s">
        <v>89</v>
      </c>
      <c r="M1708" s="3">
        <v>31797</v>
      </c>
      <c r="N1708" t="s">
        <v>590</v>
      </c>
      <c r="O1708">
        <v>97702</v>
      </c>
    </row>
    <row r="1709" spans="1:15">
      <c r="A1709" s="1">
        <v>45881</v>
      </c>
      <c r="B1709" s="1">
        <v>46246</v>
      </c>
      <c r="C1709" t="s">
        <v>4837</v>
      </c>
      <c r="D1709" t="s">
        <v>1274</v>
      </c>
      <c r="E1709" t="s">
        <v>2647</v>
      </c>
      <c r="F1709" t="s">
        <v>14</v>
      </c>
      <c r="G1709" t="s">
        <v>32</v>
      </c>
      <c r="H1709" t="s">
        <v>16</v>
      </c>
      <c r="I1709" t="s">
        <v>26</v>
      </c>
      <c r="J1709" t="s">
        <v>570</v>
      </c>
      <c r="K1709" t="s">
        <v>571</v>
      </c>
      <c r="L1709" t="s">
        <v>20</v>
      </c>
      <c r="M1709" s="3">
        <v>12041</v>
      </c>
      <c r="N1709" t="s">
        <v>125</v>
      </c>
      <c r="O1709">
        <v>95368</v>
      </c>
    </row>
    <row r="1710" spans="1:15">
      <c r="A1710" s="1">
        <v>45881</v>
      </c>
      <c r="B1710" s="1">
        <v>46246</v>
      </c>
      <c r="C1710" t="s">
        <v>4837</v>
      </c>
      <c r="D1710" t="s">
        <v>1274</v>
      </c>
      <c r="E1710" t="s">
        <v>2648</v>
      </c>
      <c r="F1710" t="s">
        <v>14</v>
      </c>
      <c r="G1710" t="s">
        <v>661</v>
      </c>
      <c r="H1710" t="s">
        <v>16</v>
      </c>
      <c r="I1710" t="s">
        <v>26</v>
      </c>
      <c r="J1710" t="s">
        <v>570</v>
      </c>
      <c r="K1710" t="s">
        <v>571</v>
      </c>
      <c r="L1710" t="s">
        <v>29</v>
      </c>
      <c r="M1710" s="3">
        <v>43036</v>
      </c>
      <c r="N1710" t="s">
        <v>125</v>
      </c>
      <c r="O1710">
        <v>95368</v>
      </c>
    </row>
    <row r="1711" spans="1:15">
      <c r="A1711" s="1">
        <v>45881</v>
      </c>
      <c r="B1711" s="1">
        <v>46246</v>
      </c>
      <c r="C1711" t="s">
        <v>4837</v>
      </c>
      <c r="D1711" t="s">
        <v>1274</v>
      </c>
      <c r="E1711" t="s">
        <v>2649</v>
      </c>
      <c r="F1711" t="s">
        <v>14</v>
      </c>
      <c r="G1711" t="s">
        <v>15</v>
      </c>
      <c r="H1711" t="s">
        <v>16</v>
      </c>
      <c r="I1711" t="s">
        <v>26</v>
      </c>
      <c r="J1711" t="s">
        <v>570</v>
      </c>
      <c r="K1711" t="s">
        <v>571</v>
      </c>
      <c r="L1711" t="s">
        <v>83</v>
      </c>
      <c r="M1711" s="3">
        <v>3140</v>
      </c>
      <c r="N1711" t="s">
        <v>125</v>
      </c>
      <c r="O1711">
        <v>95368</v>
      </c>
    </row>
    <row r="1712" spans="1:15">
      <c r="A1712" s="1">
        <v>45881</v>
      </c>
      <c r="B1712" s="1">
        <v>46246</v>
      </c>
      <c r="C1712" t="s">
        <v>5181</v>
      </c>
      <c r="D1712" t="s">
        <v>2650</v>
      </c>
      <c r="E1712" t="s">
        <v>2651</v>
      </c>
      <c r="F1712" t="s">
        <v>14</v>
      </c>
      <c r="G1712" t="s">
        <v>661</v>
      </c>
      <c r="H1712" t="s">
        <v>16</v>
      </c>
      <c r="I1712" t="s">
        <v>64</v>
      </c>
      <c r="J1712" t="s">
        <v>103</v>
      </c>
      <c r="K1712" t="s">
        <v>104</v>
      </c>
      <c r="L1712" t="s">
        <v>23</v>
      </c>
      <c r="M1712" s="3">
        <v>31125</v>
      </c>
      <c r="N1712" t="s">
        <v>310</v>
      </c>
      <c r="O1712">
        <v>22150</v>
      </c>
    </row>
    <row r="1713" spans="1:15">
      <c r="A1713" s="1">
        <v>45881</v>
      </c>
      <c r="B1713" s="1">
        <v>46246</v>
      </c>
      <c r="C1713" t="s">
        <v>5181</v>
      </c>
      <c r="D1713" t="s">
        <v>2650</v>
      </c>
      <c r="E1713" t="s">
        <v>2652</v>
      </c>
      <c r="F1713" t="s">
        <v>14</v>
      </c>
      <c r="G1713" t="s">
        <v>15</v>
      </c>
      <c r="H1713" t="s">
        <v>16</v>
      </c>
      <c r="I1713" t="s">
        <v>64</v>
      </c>
      <c r="J1713" t="s">
        <v>103</v>
      </c>
      <c r="K1713" t="s">
        <v>104</v>
      </c>
      <c r="L1713" t="s">
        <v>20</v>
      </c>
      <c r="M1713" s="3">
        <v>1458</v>
      </c>
      <c r="N1713" t="s">
        <v>310</v>
      </c>
      <c r="O1713">
        <v>22150</v>
      </c>
    </row>
    <row r="1714" spans="1:15">
      <c r="A1714" s="1">
        <v>45881</v>
      </c>
      <c r="B1714" s="1">
        <v>46246</v>
      </c>
      <c r="C1714" t="s">
        <v>5181</v>
      </c>
      <c r="D1714" t="s">
        <v>2650</v>
      </c>
      <c r="E1714" t="s">
        <v>2653</v>
      </c>
      <c r="F1714" t="s">
        <v>14</v>
      </c>
      <c r="G1714" t="s">
        <v>32</v>
      </c>
      <c r="H1714" t="s">
        <v>16</v>
      </c>
      <c r="I1714" t="s">
        <v>64</v>
      </c>
      <c r="J1714" t="s">
        <v>103</v>
      </c>
      <c r="K1714" t="s">
        <v>104</v>
      </c>
      <c r="L1714" t="s">
        <v>20</v>
      </c>
      <c r="M1714" s="3">
        <v>6872</v>
      </c>
      <c r="N1714" t="s">
        <v>310</v>
      </c>
      <c r="O1714">
        <v>22150</v>
      </c>
    </row>
    <row r="1715" spans="1:15">
      <c r="A1715" s="1">
        <v>45882</v>
      </c>
      <c r="B1715" s="1">
        <v>46247</v>
      </c>
      <c r="C1715" t="s">
        <v>5182</v>
      </c>
      <c r="D1715" t="s">
        <v>2654</v>
      </c>
      <c r="E1715" t="s">
        <v>2655</v>
      </c>
      <c r="F1715" t="s">
        <v>14</v>
      </c>
      <c r="G1715" t="s">
        <v>54</v>
      </c>
      <c r="H1715" t="s">
        <v>55</v>
      </c>
      <c r="I1715" t="s">
        <v>5620</v>
      </c>
      <c r="J1715" t="s">
        <v>165</v>
      </c>
      <c r="K1715" t="s">
        <v>166</v>
      </c>
      <c r="L1715" t="s">
        <v>23</v>
      </c>
      <c r="M1715" s="3">
        <v>7997</v>
      </c>
      <c r="N1715" t="s">
        <v>328</v>
      </c>
      <c r="O1715">
        <v>47804</v>
      </c>
    </row>
    <row r="1716" spans="1:15">
      <c r="A1716" s="1">
        <v>45882</v>
      </c>
      <c r="B1716" s="1">
        <v>46247</v>
      </c>
      <c r="C1716" t="s">
        <v>5183</v>
      </c>
      <c r="D1716" t="s">
        <v>2656</v>
      </c>
      <c r="E1716" t="s">
        <v>2657</v>
      </c>
      <c r="F1716" t="s">
        <v>39</v>
      </c>
      <c r="G1716" t="s">
        <v>54</v>
      </c>
      <c r="H1716" t="s">
        <v>55</v>
      </c>
      <c r="I1716" t="s">
        <v>5620</v>
      </c>
      <c r="J1716" t="s">
        <v>165</v>
      </c>
      <c r="K1716" t="s">
        <v>166</v>
      </c>
      <c r="L1716" t="s">
        <v>23</v>
      </c>
      <c r="M1716" s="3">
        <v>10025</v>
      </c>
      <c r="N1716" t="s">
        <v>167</v>
      </c>
      <c r="O1716">
        <v>30318</v>
      </c>
    </row>
    <row r="1717" spans="1:15">
      <c r="A1717" s="1">
        <v>45882</v>
      </c>
      <c r="B1717" s="1">
        <v>46247</v>
      </c>
      <c r="C1717" t="s">
        <v>5183</v>
      </c>
      <c r="D1717" t="s">
        <v>2656</v>
      </c>
      <c r="E1717" t="s">
        <v>2658</v>
      </c>
      <c r="F1717" t="s">
        <v>39</v>
      </c>
      <c r="G1717" t="s">
        <v>661</v>
      </c>
      <c r="H1717" t="s">
        <v>16</v>
      </c>
      <c r="I1717" t="s">
        <v>5620</v>
      </c>
      <c r="J1717" t="s">
        <v>165</v>
      </c>
      <c r="K1717" t="s">
        <v>166</v>
      </c>
      <c r="L1717" t="s">
        <v>23</v>
      </c>
      <c r="M1717" s="3">
        <v>30448</v>
      </c>
      <c r="N1717" t="s">
        <v>167</v>
      </c>
      <c r="O1717">
        <v>30318</v>
      </c>
    </row>
    <row r="1718" spans="1:15">
      <c r="A1718" s="1">
        <v>45882</v>
      </c>
      <c r="B1718" s="1">
        <v>46247</v>
      </c>
      <c r="C1718" t="s">
        <v>5183</v>
      </c>
      <c r="D1718" t="s">
        <v>2656</v>
      </c>
      <c r="E1718" t="s">
        <v>2659</v>
      </c>
      <c r="F1718" t="s">
        <v>39</v>
      </c>
      <c r="G1718" t="s">
        <v>15</v>
      </c>
      <c r="H1718" t="s">
        <v>16</v>
      </c>
      <c r="I1718" t="s">
        <v>5620</v>
      </c>
      <c r="J1718" t="s">
        <v>165</v>
      </c>
      <c r="K1718" t="s">
        <v>166</v>
      </c>
      <c r="L1718" t="s">
        <v>20</v>
      </c>
      <c r="M1718" s="3">
        <v>1289</v>
      </c>
      <c r="N1718" t="s">
        <v>167</v>
      </c>
      <c r="O1718">
        <v>30318</v>
      </c>
    </row>
    <row r="1719" spans="1:15">
      <c r="A1719" s="1">
        <v>45882</v>
      </c>
      <c r="B1719" s="1">
        <v>46247</v>
      </c>
      <c r="C1719" t="s">
        <v>5183</v>
      </c>
      <c r="D1719" t="s">
        <v>2656</v>
      </c>
      <c r="E1719" t="s">
        <v>2660</v>
      </c>
      <c r="F1719" t="s">
        <v>39</v>
      </c>
      <c r="G1719" t="s">
        <v>32</v>
      </c>
      <c r="H1719" t="s">
        <v>16</v>
      </c>
      <c r="I1719" t="s">
        <v>5620</v>
      </c>
      <c r="J1719" t="s">
        <v>165</v>
      </c>
      <c r="K1719" t="s">
        <v>166</v>
      </c>
      <c r="L1719" t="s">
        <v>20</v>
      </c>
      <c r="M1719" s="3">
        <v>8660</v>
      </c>
      <c r="N1719" t="s">
        <v>167</v>
      </c>
      <c r="O1719">
        <v>30318</v>
      </c>
    </row>
    <row r="1720" spans="1:15">
      <c r="A1720" s="1">
        <v>45882</v>
      </c>
      <c r="B1720" s="1">
        <v>46247</v>
      </c>
      <c r="C1720" t="s">
        <v>5184</v>
      </c>
      <c r="D1720" t="s">
        <v>2661</v>
      </c>
      <c r="E1720" t="s">
        <v>2662</v>
      </c>
      <c r="F1720" t="s">
        <v>14</v>
      </c>
      <c r="G1720" t="s">
        <v>54</v>
      </c>
      <c r="H1720" t="s">
        <v>55</v>
      </c>
      <c r="I1720" t="s">
        <v>140</v>
      </c>
      <c r="J1720" t="s">
        <v>209</v>
      </c>
      <c r="K1720" t="s">
        <v>210</v>
      </c>
      <c r="L1720" t="s">
        <v>29</v>
      </c>
      <c r="M1720" s="3">
        <v>6808</v>
      </c>
      <c r="N1720" t="s">
        <v>310</v>
      </c>
      <c r="O1720">
        <v>23139</v>
      </c>
    </row>
    <row r="1721" spans="1:15">
      <c r="A1721" s="1">
        <v>45882</v>
      </c>
      <c r="B1721" s="1">
        <v>46247</v>
      </c>
      <c r="C1721" t="s">
        <v>5184</v>
      </c>
      <c r="D1721" t="s">
        <v>2661</v>
      </c>
      <c r="E1721" t="s">
        <v>2663</v>
      </c>
      <c r="F1721" t="s">
        <v>14</v>
      </c>
      <c r="G1721" t="s">
        <v>32</v>
      </c>
      <c r="H1721" t="s">
        <v>16</v>
      </c>
      <c r="I1721" t="s">
        <v>140</v>
      </c>
      <c r="J1721" t="s">
        <v>209</v>
      </c>
      <c r="K1721" t="s">
        <v>210</v>
      </c>
      <c r="L1721" t="s">
        <v>20</v>
      </c>
      <c r="M1721" s="3">
        <v>23017</v>
      </c>
      <c r="N1721" t="s">
        <v>310</v>
      </c>
      <c r="O1721">
        <v>23139</v>
      </c>
    </row>
    <row r="1722" spans="1:15">
      <c r="A1722" s="1">
        <v>45882</v>
      </c>
      <c r="B1722" s="1">
        <v>46247</v>
      </c>
      <c r="C1722" t="s">
        <v>5184</v>
      </c>
      <c r="D1722" t="s">
        <v>2661</v>
      </c>
      <c r="E1722" t="s">
        <v>2664</v>
      </c>
      <c r="F1722" t="s">
        <v>14</v>
      </c>
      <c r="G1722" t="s">
        <v>661</v>
      </c>
      <c r="H1722" t="s">
        <v>16</v>
      </c>
      <c r="I1722" t="s">
        <v>140</v>
      </c>
      <c r="J1722" t="s">
        <v>209</v>
      </c>
      <c r="K1722" t="s">
        <v>210</v>
      </c>
      <c r="L1722" t="s">
        <v>29</v>
      </c>
      <c r="M1722" s="3">
        <v>98745</v>
      </c>
      <c r="N1722" t="s">
        <v>310</v>
      </c>
      <c r="O1722">
        <v>23139</v>
      </c>
    </row>
    <row r="1723" spans="1:15">
      <c r="A1723" s="1">
        <v>45882</v>
      </c>
      <c r="B1723" s="1">
        <v>46247</v>
      </c>
      <c r="C1723" t="s">
        <v>5184</v>
      </c>
      <c r="D1723" t="s">
        <v>2661</v>
      </c>
      <c r="E1723" t="s">
        <v>2665</v>
      </c>
      <c r="F1723" t="s">
        <v>14</v>
      </c>
      <c r="G1723" t="s">
        <v>15</v>
      </c>
      <c r="H1723" t="s">
        <v>16</v>
      </c>
      <c r="I1723" t="s">
        <v>140</v>
      </c>
      <c r="J1723" t="s">
        <v>209</v>
      </c>
      <c r="K1723" t="s">
        <v>210</v>
      </c>
      <c r="L1723" t="s">
        <v>20</v>
      </c>
      <c r="M1723" s="3">
        <v>9015</v>
      </c>
      <c r="N1723" t="s">
        <v>310</v>
      </c>
      <c r="O1723">
        <v>23139</v>
      </c>
    </row>
    <row r="1724" spans="1:15">
      <c r="A1724" s="1">
        <v>45883</v>
      </c>
      <c r="B1724" s="1">
        <v>46248</v>
      </c>
      <c r="C1724" t="s">
        <v>5185</v>
      </c>
      <c r="D1724" t="s">
        <v>2666</v>
      </c>
      <c r="E1724" t="s">
        <v>2667</v>
      </c>
      <c r="F1724" t="s">
        <v>14</v>
      </c>
      <c r="G1724" t="s">
        <v>32</v>
      </c>
      <c r="H1724" t="s">
        <v>16</v>
      </c>
      <c r="I1724" t="s">
        <v>304</v>
      </c>
      <c r="J1724" t="s">
        <v>71</v>
      </c>
      <c r="K1724" t="s">
        <v>72</v>
      </c>
      <c r="L1724" t="s">
        <v>20</v>
      </c>
      <c r="M1724" s="3">
        <v>21646</v>
      </c>
      <c r="N1724" t="s">
        <v>225</v>
      </c>
      <c r="O1724">
        <v>79925</v>
      </c>
    </row>
    <row r="1725" spans="1:15">
      <c r="A1725" s="1">
        <v>45883</v>
      </c>
      <c r="B1725" s="1">
        <v>46248</v>
      </c>
      <c r="C1725" t="s">
        <v>5185</v>
      </c>
      <c r="D1725" t="s">
        <v>2666</v>
      </c>
      <c r="E1725" t="s">
        <v>2668</v>
      </c>
      <c r="F1725" t="s">
        <v>14</v>
      </c>
      <c r="G1725" t="s">
        <v>15</v>
      </c>
      <c r="H1725" t="s">
        <v>16</v>
      </c>
      <c r="I1725" t="s">
        <v>304</v>
      </c>
      <c r="J1725" t="s">
        <v>71</v>
      </c>
      <c r="K1725" t="s">
        <v>72</v>
      </c>
      <c r="L1725" t="s">
        <v>29</v>
      </c>
      <c r="M1725" s="3">
        <v>2959</v>
      </c>
      <c r="N1725" t="s">
        <v>225</v>
      </c>
      <c r="O1725">
        <v>79925</v>
      </c>
    </row>
    <row r="1726" spans="1:15">
      <c r="A1726" s="1">
        <v>45883</v>
      </c>
      <c r="B1726" s="1">
        <v>46248</v>
      </c>
      <c r="C1726" t="s">
        <v>5185</v>
      </c>
      <c r="D1726" t="s">
        <v>2666</v>
      </c>
      <c r="E1726" t="s">
        <v>2669</v>
      </c>
      <c r="F1726" t="s">
        <v>14</v>
      </c>
      <c r="G1726" t="s">
        <v>661</v>
      </c>
      <c r="H1726" t="s">
        <v>16</v>
      </c>
      <c r="I1726" t="s">
        <v>304</v>
      </c>
      <c r="J1726" t="s">
        <v>71</v>
      </c>
      <c r="K1726" t="s">
        <v>72</v>
      </c>
      <c r="L1726" t="s">
        <v>89</v>
      </c>
      <c r="M1726" s="3">
        <v>78945</v>
      </c>
      <c r="N1726" t="s">
        <v>225</v>
      </c>
      <c r="O1726">
        <v>79925</v>
      </c>
    </row>
    <row r="1727" spans="1:15">
      <c r="A1727" s="1">
        <v>45883</v>
      </c>
      <c r="B1727" s="1">
        <v>46248</v>
      </c>
      <c r="C1727" t="s">
        <v>5186</v>
      </c>
      <c r="D1727" t="s">
        <v>2670</v>
      </c>
      <c r="E1727" t="s">
        <v>2671</v>
      </c>
      <c r="F1727" t="s">
        <v>14</v>
      </c>
      <c r="G1727" t="s">
        <v>15</v>
      </c>
      <c r="H1727" t="s">
        <v>16</v>
      </c>
      <c r="I1727" t="s">
        <v>26</v>
      </c>
      <c r="J1727" t="s">
        <v>71</v>
      </c>
      <c r="K1727" t="s">
        <v>72</v>
      </c>
      <c r="L1727" t="s">
        <v>29</v>
      </c>
      <c r="M1727" s="3">
        <v>2676</v>
      </c>
      <c r="N1727" t="s">
        <v>73</v>
      </c>
      <c r="O1727">
        <v>6489</v>
      </c>
    </row>
    <row r="1728" spans="1:15">
      <c r="A1728" s="1">
        <v>45883</v>
      </c>
      <c r="B1728" s="1">
        <v>46248</v>
      </c>
      <c r="C1728" t="s">
        <v>5186</v>
      </c>
      <c r="D1728" t="s">
        <v>2670</v>
      </c>
      <c r="E1728" t="s">
        <v>2672</v>
      </c>
      <c r="F1728" t="s">
        <v>14</v>
      </c>
      <c r="G1728" t="s">
        <v>661</v>
      </c>
      <c r="H1728" t="s">
        <v>16</v>
      </c>
      <c r="I1728" t="s">
        <v>26</v>
      </c>
      <c r="J1728" t="s">
        <v>71</v>
      </c>
      <c r="K1728" t="s">
        <v>72</v>
      </c>
      <c r="L1728" t="s">
        <v>89</v>
      </c>
      <c r="M1728" s="3">
        <v>26483</v>
      </c>
      <c r="N1728" t="s">
        <v>73</v>
      </c>
      <c r="O1728">
        <v>6489</v>
      </c>
    </row>
    <row r="1729" spans="1:15">
      <c r="A1729" s="1">
        <v>45883</v>
      </c>
      <c r="B1729" s="1">
        <v>46248</v>
      </c>
      <c r="C1729" t="s">
        <v>5187</v>
      </c>
      <c r="D1729" t="s">
        <v>2673</v>
      </c>
      <c r="E1729" t="s">
        <v>2674</v>
      </c>
      <c r="F1729" t="s">
        <v>14</v>
      </c>
      <c r="G1729" t="s">
        <v>34</v>
      </c>
      <c r="H1729" t="s">
        <v>16</v>
      </c>
      <c r="I1729" t="s">
        <v>5620</v>
      </c>
      <c r="J1729" t="s">
        <v>78</v>
      </c>
      <c r="K1729" t="s">
        <v>79</v>
      </c>
      <c r="L1729" t="s">
        <v>83</v>
      </c>
      <c r="M1729" s="3">
        <v>6405</v>
      </c>
      <c r="N1729" t="s">
        <v>310</v>
      </c>
      <c r="O1729">
        <v>20110</v>
      </c>
    </row>
    <row r="1730" spans="1:15">
      <c r="A1730" s="1">
        <v>45883</v>
      </c>
      <c r="B1730" s="1">
        <v>46248</v>
      </c>
      <c r="C1730" t="s">
        <v>5187</v>
      </c>
      <c r="D1730" t="s">
        <v>2673</v>
      </c>
      <c r="E1730" t="s">
        <v>2675</v>
      </c>
      <c r="F1730" t="s">
        <v>14</v>
      </c>
      <c r="G1730" t="s">
        <v>15</v>
      </c>
      <c r="H1730" t="s">
        <v>16</v>
      </c>
      <c r="I1730" t="s">
        <v>5620</v>
      </c>
      <c r="J1730" t="s">
        <v>78</v>
      </c>
      <c r="K1730" t="s">
        <v>79</v>
      </c>
      <c r="L1730" t="s">
        <v>20</v>
      </c>
      <c r="M1730" s="3">
        <v>2018</v>
      </c>
      <c r="N1730" t="s">
        <v>310</v>
      </c>
      <c r="O1730">
        <v>20110</v>
      </c>
    </row>
    <row r="1731" spans="1:15">
      <c r="A1731" s="1">
        <v>45883</v>
      </c>
      <c r="B1731" s="1">
        <v>46248</v>
      </c>
      <c r="C1731" t="s">
        <v>5187</v>
      </c>
      <c r="D1731" t="s">
        <v>2673</v>
      </c>
      <c r="E1731" t="s">
        <v>2676</v>
      </c>
      <c r="F1731" t="s">
        <v>14</v>
      </c>
      <c r="G1731" t="s">
        <v>32</v>
      </c>
      <c r="H1731" t="s">
        <v>16</v>
      </c>
      <c r="I1731" t="s">
        <v>5620</v>
      </c>
      <c r="J1731" t="s">
        <v>78</v>
      </c>
      <c r="K1731" t="s">
        <v>79</v>
      </c>
      <c r="L1731" t="s">
        <v>20</v>
      </c>
      <c r="M1731" s="3">
        <v>8851</v>
      </c>
      <c r="N1731" t="s">
        <v>310</v>
      </c>
      <c r="O1731">
        <v>20110</v>
      </c>
    </row>
    <row r="1732" spans="1:15">
      <c r="A1732" s="1">
        <v>45883</v>
      </c>
      <c r="B1732" s="1">
        <v>46248</v>
      </c>
      <c r="C1732" t="s">
        <v>5187</v>
      </c>
      <c r="D1732" t="s">
        <v>2673</v>
      </c>
      <c r="E1732" t="s">
        <v>2677</v>
      </c>
      <c r="F1732" t="s">
        <v>14</v>
      </c>
      <c r="G1732" t="s">
        <v>661</v>
      </c>
      <c r="H1732" t="s">
        <v>16</v>
      </c>
      <c r="I1732" t="s">
        <v>5620</v>
      </c>
      <c r="J1732" t="s">
        <v>78</v>
      </c>
      <c r="K1732" t="s">
        <v>79</v>
      </c>
      <c r="L1732" t="s">
        <v>23</v>
      </c>
      <c r="M1732" s="3">
        <v>26018</v>
      </c>
      <c r="N1732" t="s">
        <v>310</v>
      </c>
      <c r="O1732">
        <v>20110</v>
      </c>
    </row>
    <row r="1733" spans="1:15">
      <c r="A1733" s="1">
        <v>45884</v>
      </c>
      <c r="B1733" s="1">
        <v>46249</v>
      </c>
      <c r="C1733" t="s">
        <v>5188</v>
      </c>
      <c r="D1733" t="s">
        <v>2678</v>
      </c>
      <c r="E1733" t="s">
        <v>2679</v>
      </c>
      <c r="F1733" t="s">
        <v>14</v>
      </c>
      <c r="G1733" t="s">
        <v>15</v>
      </c>
      <c r="H1733" t="s">
        <v>16</v>
      </c>
      <c r="I1733" t="s">
        <v>26</v>
      </c>
      <c r="J1733" t="s">
        <v>712</v>
      </c>
      <c r="K1733" t="s">
        <v>713</v>
      </c>
      <c r="L1733" t="s">
        <v>83</v>
      </c>
      <c r="M1733" s="3">
        <v>6314</v>
      </c>
      <c r="N1733" t="s">
        <v>125</v>
      </c>
      <c r="O1733">
        <v>90061</v>
      </c>
    </row>
    <row r="1734" spans="1:15">
      <c r="A1734" s="1">
        <v>45884</v>
      </c>
      <c r="B1734" s="1">
        <v>46249</v>
      </c>
      <c r="C1734" t="s">
        <v>5188</v>
      </c>
      <c r="D1734" t="s">
        <v>2678</v>
      </c>
      <c r="E1734" t="s">
        <v>2680</v>
      </c>
      <c r="F1734" t="s">
        <v>14</v>
      </c>
      <c r="G1734" t="s">
        <v>661</v>
      </c>
      <c r="H1734" t="s">
        <v>16</v>
      </c>
      <c r="I1734" t="s">
        <v>26</v>
      </c>
      <c r="J1734" t="s">
        <v>712</v>
      </c>
      <c r="K1734" t="s">
        <v>713</v>
      </c>
      <c r="L1734" t="s">
        <v>89</v>
      </c>
      <c r="M1734" s="3">
        <v>58948</v>
      </c>
      <c r="N1734" t="s">
        <v>125</v>
      </c>
      <c r="O1734">
        <v>90061</v>
      </c>
    </row>
    <row r="1735" spans="1:15">
      <c r="A1735" s="1">
        <v>45884</v>
      </c>
      <c r="B1735" s="1">
        <v>46249</v>
      </c>
      <c r="C1735" t="s">
        <v>5189</v>
      </c>
      <c r="D1735" t="s">
        <v>2681</v>
      </c>
      <c r="E1735" t="s">
        <v>2682</v>
      </c>
      <c r="F1735" t="s">
        <v>14</v>
      </c>
      <c r="G1735" t="s">
        <v>661</v>
      </c>
      <c r="H1735" t="s">
        <v>16</v>
      </c>
      <c r="I1735" t="s">
        <v>112</v>
      </c>
      <c r="J1735" t="s">
        <v>1564</v>
      </c>
      <c r="K1735" t="s">
        <v>1565</v>
      </c>
      <c r="L1735" t="s">
        <v>23</v>
      </c>
      <c r="M1735" s="3">
        <v>27726</v>
      </c>
      <c r="N1735" t="s">
        <v>345</v>
      </c>
      <c r="O1735">
        <v>63301</v>
      </c>
    </row>
    <row r="1736" spans="1:15">
      <c r="A1736" s="1">
        <v>45884</v>
      </c>
      <c r="B1736" s="1">
        <v>46249</v>
      </c>
      <c r="C1736" t="s">
        <v>5189</v>
      </c>
      <c r="D1736" t="s">
        <v>2681</v>
      </c>
      <c r="E1736" t="s">
        <v>2683</v>
      </c>
      <c r="F1736" t="s">
        <v>14</v>
      </c>
      <c r="G1736" t="s">
        <v>34</v>
      </c>
      <c r="H1736" t="s">
        <v>16</v>
      </c>
      <c r="I1736" t="s">
        <v>112</v>
      </c>
      <c r="J1736" t="s">
        <v>1564</v>
      </c>
      <c r="K1736" t="s">
        <v>1565</v>
      </c>
      <c r="L1736" t="s">
        <v>83</v>
      </c>
      <c r="M1736" s="3">
        <v>6378</v>
      </c>
      <c r="N1736" t="s">
        <v>345</v>
      </c>
      <c r="O1736">
        <v>63301</v>
      </c>
    </row>
    <row r="1737" spans="1:15">
      <c r="A1737" s="1">
        <v>45884</v>
      </c>
      <c r="B1737" s="1">
        <v>46249</v>
      </c>
      <c r="C1737" t="s">
        <v>5189</v>
      </c>
      <c r="D1737" t="s">
        <v>2681</v>
      </c>
      <c r="E1737" t="s">
        <v>2684</v>
      </c>
      <c r="F1737" t="s">
        <v>14</v>
      </c>
      <c r="G1737" t="s">
        <v>15</v>
      </c>
      <c r="H1737" t="s">
        <v>16</v>
      </c>
      <c r="I1737" t="s">
        <v>112</v>
      </c>
      <c r="J1737" t="s">
        <v>1564</v>
      </c>
      <c r="K1737" t="s">
        <v>1565</v>
      </c>
      <c r="L1737" t="s">
        <v>29</v>
      </c>
      <c r="M1737" s="3">
        <v>2011</v>
      </c>
      <c r="N1737" t="s">
        <v>345</v>
      </c>
      <c r="O1737">
        <v>63301</v>
      </c>
    </row>
    <row r="1738" spans="1:15">
      <c r="A1738" s="1">
        <v>45884</v>
      </c>
      <c r="B1738" s="1">
        <v>46249</v>
      </c>
      <c r="C1738" t="s">
        <v>5189</v>
      </c>
      <c r="D1738" t="s">
        <v>2681</v>
      </c>
      <c r="E1738" t="s">
        <v>2685</v>
      </c>
      <c r="F1738" t="s">
        <v>14</v>
      </c>
      <c r="G1738" t="s">
        <v>32</v>
      </c>
      <c r="H1738" t="s">
        <v>16</v>
      </c>
      <c r="I1738" t="s">
        <v>112</v>
      </c>
      <c r="J1738" t="s">
        <v>1564</v>
      </c>
      <c r="K1738" t="s">
        <v>1565</v>
      </c>
      <c r="L1738" t="s">
        <v>20</v>
      </c>
      <c r="M1738" s="3">
        <v>23434</v>
      </c>
      <c r="N1738" t="s">
        <v>345</v>
      </c>
      <c r="O1738">
        <v>63301</v>
      </c>
    </row>
    <row r="1739" spans="1:15">
      <c r="A1739" s="1">
        <v>45884</v>
      </c>
      <c r="B1739" s="1">
        <v>46249</v>
      </c>
      <c r="C1739" t="s">
        <v>5190</v>
      </c>
      <c r="D1739" t="s">
        <v>2686</v>
      </c>
      <c r="E1739" t="s">
        <v>2687</v>
      </c>
      <c r="F1739" t="s">
        <v>14</v>
      </c>
      <c r="G1739" t="s">
        <v>32</v>
      </c>
      <c r="H1739" t="s">
        <v>16</v>
      </c>
      <c r="I1739" t="s">
        <v>5620</v>
      </c>
      <c r="J1739" t="s">
        <v>165</v>
      </c>
      <c r="K1739" t="s">
        <v>166</v>
      </c>
      <c r="L1739" t="s">
        <v>20</v>
      </c>
      <c r="M1739" s="3">
        <v>7993</v>
      </c>
      <c r="N1739" t="s">
        <v>167</v>
      </c>
      <c r="O1739">
        <v>30028</v>
      </c>
    </row>
    <row r="1740" spans="1:15">
      <c r="A1740" s="1">
        <v>45884</v>
      </c>
      <c r="B1740" s="1">
        <v>46249</v>
      </c>
      <c r="C1740" t="s">
        <v>5190</v>
      </c>
      <c r="D1740" t="s">
        <v>2686</v>
      </c>
      <c r="E1740" t="s">
        <v>2688</v>
      </c>
      <c r="F1740" t="s">
        <v>14</v>
      </c>
      <c r="G1740" t="s">
        <v>661</v>
      </c>
      <c r="H1740" t="s">
        <v>16</v>
      </c>
      <c r="I1740" t="s">
        <v>5620</v>
      </c>
      <c r="J1740" t="s">
        <v>165</v>
      </c>
      <c r="K1740" t="s">
        <v>166</v>
      </c>
      <c r="L1740" t="s">
        <v>89</v>
      </c>
      <c r="M1740" s="3">
        <v>32535</v>
      </c>
      <c r="N1740" t="s">
        <v>167</v>
      </c>
      <c r="O1740">
        <v>30028</v>
      </c>
    </row>
    <row r="1741" spans="1:15">
      <c r="A1741" s="1">
        <v>45884</v>
      </c>
      <c r="B1741" s="1">
        <v>46249</v>
      </c>
      <c r="C1741" t="s">
        <v>5190</v>
      </c>
      <c r="D1741" t="s">
        <v>2686</v>
      </c>
      <c r="E1741" t="s">
        <v>2689</v>
      </c>
      <c r="F1741" t="s">
        <v>14</v>
      </c>
      <c r="G1741" t="s">
        <v>15</v>
      </c>
      <c r="H1741" t="s">
        <v>16</v>
      </c>
      <c r="I1741" t="s">
        <v>5620</v>
      </c>
      <c r="J1741" t="s">
        <v>165</v>
      </c>
      <c r="K1741" t="s">
        <v>166</v>
      </c>
      <c r="L1741" t="s">
        <v>20</v>
      </c>
      <c r="M1741" s="3">
        <v>1427</v>
      </c>
      <c r="N1741" t="s">
        <v>167</v>
      </c>
      <c r="O1741">
        <v>30028</v>
      </c>
    </row>
    <row r="1742" spans="1:15">
      <c r="A1742" s="1">
        <v>45884</v>
      </c>
      <c r="B1742" s="1">
        <v>46249</v>
      </c>
      <c r="C1742" t="s">
        <v>5150</v>
      </c>
      <c r="D1742" t="s">
        <v>2503</v>
      </c>
      <c r="E1742" t="s">
        <v>2690</v>
      </c>
      <c r="F1742" t="s">
        <v>14</v>
      </c>
      <c r="G1742" t="s">
        <v>54</v>
      </c>
      <c r="H1742" t="s">
        <v>55</v>
      </c>
      <c r="I1742" t="s">
        <v>77</v>
      </c>
      <c r="J1742" t="s">
        <v>78</v>
      </c>
      <c r="K1742" t="s">
        <v>79</v>
      </c>
      <c r="L1742" t="s">
        <v>29</v>
      </c>
      <c r="M1742" s="3">
        <v>40419</v>
      </c>
      <c r="N1742" t="s">
        <v>310</v>
      </c>
      <c r="O1742">
        <v>22407</v>
      </c>
    </row>
    <row r="1743" spans="1:15">
      <c r="A1743" s="1">
        <v>45884</v>
      </c>
      <c r="B1743" s="1">
        <v>46249</v>
      </c>
      <c r="C1743" t="s">
        <v>5191</v>
      </c>
      <c r="D1743" t="s">
        <v>2691</v>
      </c>
      <c r="E1743" t="s">
        <v>2692</v>
      </c>
      <c r="F1743" t="s">
        <v>14</v>
      </c>
      <c r="G1743" t="s">
        <v>32</v>
      </c>
      <c r="H1743" t="s">
        <v>16</v>
      </c>
      <c r="I1743" t="s">
        <v>5620</v>
      </c>
      <c r="J1743" t="s">
        <v>78</v>
      </c>
      <c r="K1743" t="s">
        <v>79</v>
      </c>
      <c r="L1743" t="s">
        <v>20</v>
      </c>
      <c r="M1743" s="3">
        <v>6348</v>
      </c>
      <c r="N1743" t="s">
        <v>328</v>
      </c>
      <c r="O1743">
        <v>46410</v>
      </c>
    </row>
    <row r="1744" spans="1:15">
      <c r="A1744" s="1">
        <v>45884</v>
      </c>
      <c r="B1744" s="1">
        <v>46249</v>
      </c>
      <c r="C1744" t="s">
        <v>5191</v>
      </c>
      <c r="D1744" t="s">
        <v>2691</v>
      </c>
      <c r="E1744" t="s">
        <v>2693</v>
      </c>
      <c r="F1744" t="s">
        <v>14</v>
      </c>
      <c r="G1744" t="s">
        <v>661</v>
      </c>
      <c r="H1744" t="s">
        <v>16</v>
      </c>
      <c r="I1744" t="s">
        <v>5620</v>
      </c>
      <c r="J1744" t="s">
        <v>78</v>
      </c>
      <c r="K1744" t="s">
        <v>79</v>
      </c>
      <c r="L1744" t="s">
        <v>89</v>
      </c>
      <c r="M1744" s="3">
        <v>6993</v>
      </c>
      <c r="N1744" t="s">
        <v>328</v>
      </c>
      <c r="O1744">
        <v>46410</v>
      </c>
    </row>
    <row r="1745" spans="1:15">
      <c r="A1745" s="1">
        <v>45884</v>
      </c>
      <c r="B1745" s="1">
        <v>46249</v>
      </c>
      <c r="C1745" t="s">
        <v>5191</v>
      </c>
      <c r="D1745" t="s">
        <v>2691</v>
      </c>
      <c r="E1745" t="s">
        <v>2694</v>
      </c>
      <c r="F1745" t="s">
        <v>14</v>
      </c>
      <c r="G1745" t="s">
        <v>15</v>
      </c>
      <c r="H1745" t="s">
        <v>16</v>
      </c>
      <c r="I1745" t="s">
        <v>5620</v>
      </c>
      <c r="J1745" t="s">
        <v>78</v>
      </c>
      <c r="K1745" t="s">
        <v>79</v>
      </c>
      <c r="L1745" t="s">
        <v>29</v>
      </c>
      <c r="M1745" s="3">
        <v>1930</v>
      </c>
      <c r="N1745" t="s">
        <v>328</v>
      </c>
      <c r="O1745">
        <v>46410</v>
      </c>
    </row>
    <row r="1746" spans="1:15">
      <c r="A1746" s="1">
        <v>45884</v>
      </c>
      <c r="B1746" s="1">
        <v>46249</v>
      </c>
      <c r="C1746" t="s">
        <v>5192</v>
      </c>
      <c r="D1746" t="s">
        <v>2695</v>
      </c>
      <c r="E1746" t="s">
        <v>2696</v>
      </c>
      <c r="F1746" t="s">
        <v>14</v>
      </c>
      <c r="G1746" t="s">
        <v>15</v>
      </c>
      <c r="H1746" t="s">
        <v>16</v>
      </c>
      <c r="I1746" t="s">
        <v>140</v>
      </c>
      <c r="J1746" t="s">
        <v>103</v>
      </c>
      <c r="K1746" t="s">
        <v>104</v>
      </c>
      <c r="L1746" t="s">
        <v>83</v>
      </c>
      <c r="M1746" s="3">
        <v>3604</v>
      </c>
      <c r="N1746" t="s">
        <v>105</v>
      </c>
      <c r="O1746">
        <v>19083</v>
      </c>
    </row>
    <row r="1747" spans="1:15">
      <c r="A1747" s="1">
        <v>45884</v>
      </c>
      <c r="B1747" s="1">
        <v>46249</v>
      </c>
      <c r="C1747" t="s">
        <v>5192</v>
      </c>
      <c r="D1747" t="s">
        <v>2695</v>
      </c>
      <c r="E1747" t="s">
        <v>2697</v>
      </c>
      <c r="F1747" t="s">
        <v>14</v>
      </c>
      <c r="G1747" t="s">
        <v>661</v>
      </c>
      <c r="H1747" t="s">
        <v>16</v>
      </c>
      <c r="I1747" t="s">
        <v>140</v>
      </c>
      <c r="J1747" t="s">
        <v>103</v>
      </c>
      <c r="K1747" t="s">
        <v>104</v>
      </c>
      <c r="L1747" t="s">
        <v>89</v>
      </c>
      <c r="M1747" s="3">
        <v>88362</v>
      </c>
      <c r="N1747" t="s">
        <v>105</v>
      </c>
      <c r="O1747">
        <v>19083</v>
      </c>
    </row>
    <row r="1748" spans="1:15">
      <c r="A1748" s="1">
        <v>45884</v>
      </c>
      <c r="B1748" s="1">
        <v>46249</v>
      </c>
      <c r="C1748" t="s">
        <v>5192</v>
      </c>
      <c r="D1748" t="s">
        <v>2695</v>
      </c>
      <c r="E1748" t="s">
        <v>2698</v>
      </c>
      <c r="F1748" t="s">
        <v>14</v>
      </c>
      <c r="G1748" t="s">
        <v>32</v>
      </c>
      <c r="H1748" t="s">
        <v>16</v>
      </c>
      <c r="I1748" t="s">
        <v>140</v>
      </c>
      <c r="J1748" t="s">
        <v>103</v>
      </c>
      <c r="K1748" t="s">
        <v>104</v>
      </c>
      <c r="L1748" t="s">
        <v>20</v>
      </c>
      <c r="M1748" s="3">
        <v>16946</v>
      </c>
      <c r="N1748" t="s">
        <v>105</v>
      </c>
      <c r="O1748">
        <v>19083</v>
      </c>
    </row>
    <row r="1749" spans="1:15">
      <c r="A1749" s="1">
        <v>45884</v>
      </c>
      <c r="B1749" s="1">
        <v>46249</v>
      </c>
      <c r="C1749" t="s">
        <v>5193</v>
      </c>
      <c r="D1749" t="s">
        <v>2699</v>
      </c>
      <c r="E1749" t="s">
        <v>2700</v>
      </c>
      <c r="F1749" t="s">
        <v>14</v>
      </c>
      <c r="G1749" t="s">
        <v>661</v>
      </c>
      <c r="H1749" t="s">
        <v>16</v>
      </c>
      <c r="I1749" t="s">
        <v>64</v>
      </c>
      <c r="J1749" t="s">
        <v>103</v>
      </c>
      <c r="K1749" t="s">
        <v>104</v>
      </c>
      <c r="L1749" t="s">
        <v>29</v>
      </c>
      <c r="M1749" s="3">
        <v>47938</v>
      </c>
      <c r="N1749" t="s">
        <v>245</v>
      </c>
      <c r="O1749">
        <v>20895</v>
      </c>
    </row>
    <row r="1750" spans="1:15">
      <c r="A1750" s="1">
        <v>45884</v>
      </c>
      <c r="B1750" s="1">
        <v>46249</v>
      </c>
      <c r="C1750" t="s">
        <v>5193</v>
      </c>
      <c r="D1750" t="s">
        <v>2699</v>
      </c>
      <c r="E1750" t="s">
        <v>2701</v>
      </c>
      <c r="F1750" t="s">
        <v>14</v>
      </c>
      <c r="G1750" t="s">
        <v>15</v>
      </c>
      <c r="H1750" t="s">
        <v>16</v>
      </c>
      <c r="I1750" t="s">
        <v>64</v>
      </c>
      <c r="J1750" t="s">
        <v>103</v>
      </c>
      <c r="K1750" t="s">
        <v>104</v>
      </c>
      <c r="L1750" t="s">
        <v>20</v>
      </c>
      <c r="M1750" s="3">
        <v>2373</v>
      </c>
      <c r="N1750" t="s">
        <v>245</v>
      </c>
      <c r="O1750">
        <v>20895</v>
      </c>
    </row>
    <row r="1751" spans="1:15">
      <c r="A1751" s="1">
        <v>45884</v>
      </c>
      <c r="B1751" s="1">
        <v>46249</v>
      </c>
      <c r="C1751" t="s">
        <v>5193</v>
      </c>
      <c r="D1751" t="s">
        <v>2699</v>
      </c>
      <c r="E1751" t="s">
        <v>2702</v>
      </c>
      <c r="F1751" t="s">
        <v>14</v>
      </c>
      <c r="G1751" t="s">
        <v>32</v>
      </c>
      <c r="H1751" t="s">
        <v>16</v>
      </c>
      <c r="I1751" t="s">
        <v>64</v>
      </c>
      <c r="J1751" t="s">
        <v>103</v>
      </c>
      <c r="K1751" t="s">
        <v>104</v>
      </c>
      <c r="L1751" t="s">
        <v>20</v>
      </c>
      <c r="M1751" s="3">
        <v>13460</v>
      </c>
      <c r="N1751" t="s">
        <v>245</v>
      </c>
      <c r="O1751">
        <v>20895</v>
      </c>
    </row>
    <row r="1752" spans="1:15">
      <c r="A1752" s="1">
        <v>45884</v>
      </c>
      <c r="B1752" s="1">
        <v>46249</v>
      </c>
      <c r="C1752" t="s">
        <v>5194</v>
      </c>
      <c r="D1752" t="s">
        <v>2703</v>
      </c>
      <c r="E1752" t="s">
        <v>2704</v>
      </c>
      <c r="F1752" t="s">
        <v>14</v>
      </c>
      <c r="G1752" t="s">
        <v>32</v>
      </c>
      <c r="H1752" t="s">
        <v>16</v>
      </c>
      <c r="I1752" t="s">
        <v>304</v>
      </c>
      <c r="J1752" t="s">
        <v>396</v>
      </c>
      <c r="K1752" t="s">
        <v>397</v>
      </c>
      <c r="L1752" t="s">
        <v>20</v>
      </c>
      <c r="M1752" s="3">
        <v>28518</v>
      </c>
      <c r="N1752" t="s">
        <v>98</v>
      </c>
      <c r="O1752">
        <v>98198</v>
      </c>
    </row>
    <row r="1753" spans="1:15">
      <c r="A1753" s="1">
        <v>45884</v>
      </c>
      <c r="B1753" s="1">
        <v>46249</v>
      </c>
      <c r="C1753" t="s">
        <v>5194</v>
      </c>
      <c r="D1753" t="s">
        <v>2703</v>
      </c>
      <c r="E1753" t="s">
        <v>2705</v>
      </c>
      <c r="F1753" t="s">
        <v>14</v>
      </c>
      <c r="G1753" t="s">
        <v>661</v>
      </c>
      <c r="H1753" t="s">
        <v>16</v>
      </c>
      <c r="I1753" t="s">
        <v>304</v>
      </c>
      <c r="J1753" t="s">
        <v>396</v>
      </c>
      <c r="K1753" t="s">
        <v>397</v>
      </c>
      <c r="L1753" t="s">
        <v>23</v>
      </c>
      <c r="M1753" s="3">
        <v>79382</v>
      </c>
      <c r="N1753" t="s">
        <v>98</v>
      </c>
      <c r="O1753">
        <v>98198</v>
      </c>
    </row>
    <row r="1754" spans="1:15">
      <c r="A1754" s="1">
        <v>45884</v>
      </c>
      <c r="B1754" s="1">
        <v>46249</v>
      </c>
      <c r="C1754" t="s">
        <v>5194</v>
      </c>
      <c r="D1754" t="s">
        <v>2703</v>
      </c>
      <c r="E1754" t="s">
        <v>2706</v>
      </c>
      <c r="F1754" t="s">
        <v>14</v>
      </c>
      <c r="G1754" t="s">
        <v>54</v>
      </c>
      <c r="H1754" t="s">
        <v>55</v>
      </c>
      <c r="I1754" t="s">
        <v>304</v>
      </c>
      <c r="J1754" t="s">
        <v>396</v>
      </c>
      <c r="K1754" t="s">
        <v>397</v>
      </c>
      <c r="L1754" t="s">
        <v>29</v>
      </c>
      <c r="M1754" s="3">
        <v>2455</v>
      </c>
      <c r="N1754" t="s">
        <v>98</v>
      </c>
      <c r="O1754">
        <v>98198</v>
      </c>
    </row>
    <row r="1755" spans="1:15">
      <c r="A1755" s="1">
        <v>45884</v>
      </c>
      <c r="B1755" s="1">
        <v>46249</v>
      </c>
      <c r="C1755" t="s">
        <v>5194</v>
      </c>
      <c r="D1755" t="s">
        <v>2703</v>
      </c>
      <c r="E1755" t="s">
        <v>2707</v>
      </c>
      <c r="F1755" t="s">
        <v>14</v>
      </c>
      <c r="G1755" t="s">
        <v>15</v>
      </c>
      <c r="H1755" t="s">
        <v>16</v>
      </c>
      <c r="I1755" t="s">
        <v>304</v>
      </c>
      <c r="J1755" t="s">
        <v>396</v>
      </c>
      <c r="K1755" t="s">
        <v>397</v>
      </c>
      <c r="L1755" t="s">
        <v>83</v>
      </c>
      <c r="M1755" s="3">
        <v>8657</v>
      </c>
      <c r="N1755" t="s">
        <v>98</v>
      </c>
      <c r="O1755">
        <v>98198</v>
      </c>
    </row>
    <row r="1756" spans="1:15">
      <c r="A1756" s="1">
        <v>45886</v>
      </c>
      <c r="B1756" s="1">
        <v>46251</v>
      </c>
      <c r="C1756" t="s">
        <v>5195</v>
      </c>
      <c r="D1756" t="s">
        <v>2708</v>
      </c>
      <c r="E1756" t="s">
        <v>2709</v>
      </c>
      <c r="F1756" t="s">
        <v>39</v>
      </c>
      <c r="G1756" t="s">
        <v>661</v>
      </c>
      <c r="H1756" t="s">
        <v>16</v>
      </c>
      <c r="I1756" t="s">
        <v>64</v>
      </c>
      <c r="J1756" t="s">
        <v>103</v>
      </c>
      <c r="K1756" t="s">
        <v>104</v>
      </c>
      <c r="L1756" t="s">
        <v>23</v>
      </c>
      <c r="M1756" s="3">
        <v>32309</v>
      </c>
      <c r="N1756" t="s">
        <v>105</v>
      </c>
      <c r="O1756">
        <v>19038</v>
      </c>
    </row>
    <row r="1757" spans="1:15">
      <c r="A1757" s="1">
        <v>45886</v>
      </c>
      <c r="B1757" s="1">
        <v>46251</v>
      </c>
      <c r="C1757" t="s">
        <v>5195</v>
      </c>
      <c r="D1757" t="s">
        <v>2708</v>
      </c>
      <c r="E1757" t="s">
        <v>2710</v>
      </c>
      <c r="F1757" t="s">
        <v>39</v>
      </c>
      <c r="G1757" t="s">
        <v>32</v>
      </c>
      <c r="H1757" t="s">
        <v>16</v>
      </c>
      <c r="I1757" t="s">
        <v>64</v>
      </c>
      <c r="J1757" t="s">
        <v>103</v>
      </c>
      <c r="K1757" t="s">
        <v>104</v>
      </c>
      <c r="L1757" t="s">
        <v>20</v>
      </c>
      <c r="M1757" s="3">
        <v>15912</v>
      </c>
      <c r="N1757" t="s">
        <v>105</v>
      </c>
      <c r="O1757">
        <v>19038</v>
      </c>
    </row>
    <row r="1758" spans="1:15">
      <c r="A1758" s="1">
        <v>45886</v>
      </c>
      <c r="B1758" s="1">
        <v>46251</v>
      </c>
      <c r="C1758" t="s">
        <v>5195</v>
      </c>
      <c r="D1758" t="s">
        <v>2708</v>
      </c>
      <c r="E1758" t="s">
        <v>2711</v>
      </c>
      <c r="F1758" t="s">
        <v>39</v>
      </c>
      <c r="G1758" t="s">
        <v>15</v>
      </c>
      <c r="H1758" t="s">
        <v>16</v>
      </c>
      <c r="I1758" t="s">
        <v>64</v>
      </c>
      <c r="J1758" t="s">
        <v>103</v>
      </c>
      <c r="K1758" t="s">
        <v>104</v>
      </c>
      <c r="L1758" t="s">
        <v>20</v>
      </c>
      <c r="M1758" s="3">
        <v>2000</v>
      </c>
      <c r="N1758" t="s">
        <v>105</v>
      </c>
      <c r="O1758">
        <v>19038</v>
      </c>
    </row>
    <row r="1759" spans="1:15">
      <c r="A1759" s="1">
        <v>45886</v>
      </c>
      <c r="B1759" s="1">
        <v>46251</v>
      </c>
      <c r="C1759" t="s">
        <v>5082</v>
      </c>
      <c r="D1759" t="s">
        <v>2238</v>
      </c>
      <c r="E1759" t="s">
        <v>2712</v>
      </c>
      <c r="F1759" t="s">
        <v>14</v>
      </c>
      <c r="G1759" t="s">
        <v>15</v>
      </c>
      <c r="H1759" t="s">
        <v>16</v>
      </c>
      <c r="I1759" t="s">
        <v>5657</v>
      </c>
      <c r="J1759" t="s">
        <v>570</v>
      </c>
      <c r="K1759" t="s">
        <v>571</v>
      </c>
      <c r="L1759" t="s">
        <v>83</v>
      </c>
      <c r="M1759" s="3">
        <v>1550</v>
      </c>
      <c r="N1759" t="s">
        <v>125</v>
      </c>
      <c r="O1759">
        <v>95485</v>
      </c>
    </row>
    <row r="1760" spans="1:15">
      <c r="A1760" s="1">
        <v>45886</v>
      </c>
      <c r="B1760" s="1">
        <v>46251</v>
      </c>
      <c r="C1760" t="s">
        <v>5082</v>
      </c>
      <c r="D1760" t="s">
        <v>2238</v>
      </c>
      <c r="E1760" t="s">
        <v>2713</v>
      </c>
      <c r="F1760" t="s">
        <v>14</v>
      </c>
      <c r="G1760" t="s">
        <v>661</v>
      </c>
      <c r="H1760" t="s">
        <v>16</v>
      </c>
      <c r="I1760" t="s">
        <v>5657</v>
      </c>
      <c r="J1760" t="s">
        <v>570</v>
      </c>
      <c r="K1760" t="s">
        <v>571</v>
      </c>
      <c r="L1760" t="s">
        <v>29</v>
      </c>
      <c r="M1760" s="3">
        <v>17745</v>
      </c>
      <c r="N1760" t="s">
        <v>125</v>
      </c>
      <c r="O1760">
        <v>95485</v>
      </c>
    </row>
    <row r="1761" spans="1:15">
      <c r="A1761" s="1">
        <v>45887</v>
      </c>
      <c r="B1761" s="1">
        <v>46252</v>
      </c>
      <c r="C1761" t="s">
        <v>5196</v>
      </c>
      <c r="D1761" t="s">
        <v>2714</v>
      </c>
      <c r="E1761" t="s">
        <v>2715</v>
      </c>
      <c r="F1761" t="s">
        <v>14</v>
      </c>
      <c r="G1761" t="s">
        <v>661</v>
      </c>
      <c r="H1761" t="s">
        <v>16</v>
      </c>
      <c r="I1761" t="s">
        <v>48</v>
      </c>
      <c r="J1761" t="s">
        <v>18</v>
      </c>
      <c r="K1761" t="s">
        <v>19</v>
      </c>
      <c r="L1761" t="s">
        <v>23</v>
      </c>
      <c r="M1761" s="3">
        <v>30139</v>
      </c>
      <c r="N1761" t="s">
        <v>21</v>
      </c>
      <c r="O1761">
        <v>10990</v>
      </c>
    </row>
    <row r="1762" spans="1:15">
      <c r="A1762" s="1">
        <v>45887</v>
      </c>
      <c r="B1762" s="1">
        <v>46252</v>
      </c>
      <c r="C1762" t="s">
        <v>5196</v>
      </c>
      <c r="D1762" t="s">
        <v>2714</v>
      </c>
      <c r="E1762" t="s">
        <v>2716</v>
      </c>
      <c r="F1762" t="s">
        <v>14</v>
      </c>
      <c r="G1762" t="s">
        <v>15</v>
      </c>
      <c r="H1762" t="s">
        <v>16</v>
      </c>
      <c r="I1762" t="s">
        <v>48</v>
      </c>
      <c r="J1762" t="s">
        <v>18</v>
      </c>
      <c r="K1762" t="s">
        <v>19</v>
      </c>
      <c r="L1762" t="s">
        <v>20</v>
      </c>
      <c r="M1762" s="3">
        <v>3115</v>
      </c>
      <c r="N1762" t="s">
        <v>21</v>
      </c>
      <c r="O1762">
        <v>10990</v>
      </c>
    </row>
    <row r="1763" spans="1:15">
      <c r="A1763" s="1">
        <v>45887</v>
      </c>
      <c r="B1763" s="1">
        <v>46252</v>
      </c>
      <c r="C1763" t="s">
        <v>5196</v>
      </c>
      <c r="D1763" t="s">
        <v>2714</v>
      </c>
      <c r="E1763" t="s">
        <v>2717</v>
      </c>
      <c r="F1763" t="s">
        <v>14</v>
      </c>
      <c r="G1763" t="s">
        <v>32</v>
      </c>
      <c r="H1763" t="s">
        <v>16</v>
      </c>
      <c r="I1763" t="s">
        <v>48</v>
      </c>
      <c r="J1763" t="s">
        <v>18</v>
      </c>
      <c r="K1763" t="s">
        <v>19</v>
      </c>
      <c r="L1763" t="s">
        <v>20</v>
      </c>
      <c r="M1763" s="3">
        <v>5688</v>
      </c>
      <c r="N1763" t="s">
        <v>21</v>
      </c>
      <c r="O1763">
        <v>10990</v>
      </c>
    </row>
    <row r="1764" spans="1:15">
      <c r="A1764" s="1">
        <v>45887</v>
      </c>
      <c r="B1764" s="1">
        <v>46252</v>
      </c>
      <c r="C1764" t="s">
        <v>5197</v>
      </c>
      <c r="D1764" t="s">
        <v>2718</v>
      </c>
      <c r="E1764" t="s">
        <v>2719</v>
      </c>
      <c r="F1764" t="s">
        <v>14</v>
      </c>
      <c r="G1764" t="s">
        <v>32</v>
      </c>
      <c r="H1764" t="s">
        <v>16</v>
      </c>
      <c r="I1764" t="s">
        <v>5620</v>
      </c>
      <c r="J1764" t="s">
        <v>795</v>
      </c>
      <c r="K1764" t="s">
        <v>796</v>
      </c>
      <c r="L1764" t="s">
        <v>20</v>
      </c>
      <c r="M1764" s="3">
        <v>4237</v>
      </c>
      <c r="N1764" t="s">
        <v>203</v>
      </c>
      <c r="O1764">
        <v>60515</v>
      </c>
    </row>
    <row r="1765" spans="1:15">
      <c r="A1765" s="1">
        <v>45887</v>
      </c>
      <c r="B1765" s="1">
        <v>46252</v>
      </c>
      <c r="C1765" t="s">
        <v>5197</v>
      </c>
      <c r="D1765" t="s">
        <v>2718</v>
      </c>
      <c r="E1765" t="s">
        <v>2720</v>
      </c>
      <c r="F1765" t="s">
        <v>14</v>
      </c>
      <c r="G1765" t="s">
        <v>15</v>
      </c>
      <c r="H1765" t="s">
        <v>16</v>
      </c>
      <c r="I1765" t="s">
        <v>5620</v>
      </c>
      <c r="J1765" t="s">
        <v>795</v>
      </c>
      <c r="K1765" t="s">
        <v>796</v>
      </c>
      <c r="L1765" t="s">
        <v>29</v>
      </c>
      <c r="M1765" s="3">
        <v>1793</v>
      </c>
      <c r="N1765" t="s">
        <v>203</v>
      </c>
      <c r="O1765">
        <v>60515</v>
      </c>
    </row>
    <row r="1766" spans="1:15">
      <c r="A1766" s="1">
        <v>45887</v>
      </c>
      <c r="B1766" s="1">
        <v>46252</v>
      </c>
      <c r="C1766" t="s">
        <v>5197</v>
      </c>
      <c r="D1766" t="s">
        <v>2718</v>
      </c>
      <c r="E1766" t="s">
        <v>2721</v>
      </c>
      <c r="F1766" t="s">
        <v>14</v>
      </c>
      <c r="G1766" t="s">
        <v>661</v>
      </c>
      <c r="H1766" t="s">
        <v>16</v>
      </c>
      <c r="I1766" t="s">
        <v>5620</v>
      </c>
      <c r="J1766" t="s">
        <v>795</v>
      </c>
      <c r="K1766" t="s">
        <v>796</v>
      </c>
      <c r="L1766" t="s">
        <v>29</v>
      </c>
      <c r="M1766" s="3">
        <v>24808</v>
      </c>
      <c r="N1766" t="s">
        <v>203</v>
      </c>
      <c r="O1766">
        <v>60515</v>
      </c>
    </row>
    <row r="1767" spans="1:15">
      <c r="A1767" s="1">
        <v>45887</v>
      </c>
      <c r="B1767" s="1">
        <v>46252</v>
      </c>
      <c r="C1767" t="s">
        <v>5198</v>
      </c>
      <c r="D1767" t="s">
        <v>2722</v>
      </c>
      <c r="E1767" t="s">
        <v>2723</v>
      </c>
      <c r="F1767" t="s">
        <v>39</v>
      </c>
      <c r="G1767" t="s">
        <v>34</v>
      </c>
      <c r="H1767" t="s">
        <v>16</v>
      </c>
      <c r="I1767" t="s">
        <v>26</v>
      </c>
      <c r="J1767" t="s">
        <v>165</v>
      </c>
      <c r="K1767" t="s">
        <v>166</v>
      </c>
      <c r="L1767" t="s">
        <v>83</v>
      </c>
      <c r="M1767" s="3">
        <v>11886</v>
      </c>
      <c r="N1767" t="s">
        <v>215</v>
      </c>
      <c r="O1767">
        <v>29201</v>
      </c>
    </row>
    <row r="1768" spans="1:15">
      <c r="A1768" s="1">
        <v>45887</v>
      </c>
      <c r="B1768" s="1">
        <v>46252</v>
      </c>
      <c r="C1768" t="s">
        <v>5198</v>
      </c>
      <c r="D1768" t="s">
        <v>2722</v>
      </c>
      <c r="E1768" t="s">
        <v>2724</v>
      </c>
      <c r="F1768" t="s">
        <v>39</v>
      </c>
      <c r="G1768" t="s">
        <v>661</v>
      </c>
      <c r="H1768" t="s">
        <v>16</v>
      </c>
      <c r="I1768" t="s">
        <v>26</v>
      </c>
      <c r="J1768" t="s">
        <v>165</v>
      </c>
      <c r="K1768" t="s">
        <v>166</v>
      </c>
      <c r="L1768" t="s">
        <v>23</v>
      </c>
      <c r="M1768" s="3">
        <v>49432</v>
      </c>
      <c r="N1768" t="s">
        <v>215</v>
      </c>
      <c r="O1768">
        <v>29201</v>
      </c>
    </row>
    <row r="1769" spans="1:15">
      <c r="A1769" s="1">
        <v>45887</v>
      </c>
      <c r="B1769" s="1">
        <v>46252</v>
      </c>
      <c r="C1769" t="s">
        <v>5198</v>
      </c>
      <c r="D1769" t="s">
        <v>2722</v>
      </c>
      <c r="E1769" t="s">
        <v>2725</v>
      </c>
      <c r="F1769" t="s">
        <v>39</v>
      </c>
      <c r="G1769" t="s">
        <v>54</v>
      </c>
      <c r="H1769" t="s">
        <v>55</v>
      </c>
      <c r="I1769" t="s">
        <v>26</v>
      </c>
      <c r="J1769" t="s">
        <v>165</v>
      </c>
      <c r="K1769" t="s">
        <v>166</v>
      </c>
      <c r="L1769" t="s">
        <v>23</v>
      </c>
      <c r="M1769" s="3">
        <v>11757</v>
      </c>
      <c r="N1769" t="s">
        <v>215</v>
      </c>
      <c r="O1769">
        <v>29201</v>
      </c>
    </row>
    <row r="1770" spans="1:15">
      <c r="A1770" s="1">
        <v>45887</v>
      </c>
      <c r="B1770" s="1">
        <v>46252</v>
      </c>
      <c r="C1770" t="s">
        <v>5198</v>
      </c>
      <c r="D1770" t="s">
        <v>2722</v>
      </c>
      <c r="E1770" t="s">
        <v>2726</v>
      </c>
      <c r="F1770" t="s">
        <v>39</v>
      </c>
      <c r="G1770" t="s">
        <v>15</v>
      </c>
      <c r="H1770" t="s">
        <v>16</v>
      </c>
      <c r="I1770" t="s">
        <v>26</v>
      </c>
      <c r="J1770" t="s">
        <v>165</v>
      </c>
      <c r="K1770" t="s">
        <v>166</v>
      </c>
      <c r="L1770" t="s">
        <v>20</v>
      </c>
      <c r="M1770" s="3">
        <v>1965</v>
      </c>
      <c r="N1770" t="s">
        <v>215</v>
      </c>
      <c r="O1770">
        <v>29201</v>
      </c>
    </row>
    <row r="1771" spans="1:15">
      <c r="A1771" s="1">
        <v>45887</v>
      </c>
      <c r="B1771" s="1">
        <v>46252</v>
      </c>
      <c r="C1771" t="s">
        <v>5198</v>
      </c>
      <c r="D1771" t="s">
        <v>2722</v>
      </c>
      <c r="E1771" t="s">
        <v>2727</v>
      </c>
      <c r="F1771" t="s">
        <v>39</v>
      </c>
      <c r="G1771" t="s">
        <v>32</v>
      </c>
      <c r="H1771" t="s">
        <v>16</v>
      </c>
      <c r="I1771" t="s">
        <v>26</v>
      </c>
      <c r="J1771" t="s">
        <v>165</v>
      </c>
      <c r="K1771" t="s">
        <v>166</v>
      </c>
      <c r="L1771" t="s">
        <v>20</v>
      </c>
      <c r="M1771" s="3">
        <v>9475</v>
      </c>
      <c r="N1771" t="s">
        <v>215</v>
      </c>
      <c r="O1771">
        <v>29201</v>
      </c>
    </row>
    <row r="1772" spans="1:15">
      <c r="A1772" s="1">
        <v>45887</v>
      </c>
      <c r="B1772" s="1">
        <v>46252</v>
      </c>
      <c r="C1772" t="s">
        <v>5199</v>
      </c>
      <c r="D1772" t="s">
        <v>2728</v>
      </c>
      <c r="E1772" t="s">
        <v>2729</v>
      </c>
      <c r="F1772" t="s">
        <v>14</v>
      </c>
      <c r="G1772" t="s">
        <v>15</v>
      </c>
      <c r="H1772" t="s">
        <v>16</v>
      </c>
      <c r="I1772" t="s">
        <v>5619</v>
      </c>
      <c r="J1772" t="s">
        <v>174</v>
      </c>
      <c r="K1772" t="s">
        <v>175</v>
      </c>
      <c r="L1772" t="s">
        <v>20</v>
      </c>
      <c r="M1772" s="3">
        <v>1406</v>
      </c>
      <c r="N1772" t="s">
        <v>167</v>
      </c>
      <c r="O1772">
        <v>30044</v>
      </c>
    </row>
    <row r="1773" spans="1:15">
      <c r="A1773" s="1">
        <v>45887</v>
      </c>
      <c r="B1773" s="1">
        <v>46252</v>
      </c>
      <c r="C1773" t="s">
        <v>5199</v>
      </c>
      <c r="D1773" t="s">
        <v>2728</v>
      </c>
      <c r="E1773" t="s">
        <v>2730</v>
      </c>
      <c r="F1773" t="s">
        <v>14</v>
      </c>
      <c r="G1773" t="s">
        <v>32</v>
      </c>
      <c r="H1773" t="s">
        <v>16</v>
      </c>
      <c r="I1773" t="s">
        <v>5619</v>
      </c>
      <c r="J1773" t="s">
        <v>174</v>
      </c>
      <c r="K1773" t="s">
        <v>175</v>
      </c>
      <c r="L1773" t="s">
        <v>20</v>
      </c>
      <c r="M1773" s="3">
        <v>5631</v>
      </c>
      <c r="N1773" t="s">
        <v>167</v>
      </c>
      <c r="O1773">
        <v>30044</v>
      </c>
    </row>
    <row r="1774" spans="1:15">
      <c r="A1774" s="1">
        <v>45887</v>
      </c>
      <c r="B1774" s="1">
        <v>46252</v>
      </c>
      <c r="C1774" t="s">
        <v>5199</v>
      </c>
      <c r="D1774" t="s">
        <v>2728</v>
      </c>
      <c r="E1774" t="s">
        <v>2731</v>
      </c>
      <c r="F1774" t="s">
        <v>14</v>
      </c>
      <c r="G1774" t="s">
        <v>661</v>
      </c>
      <c r="H1774" t="s">
        <v>16</v>
      </c>
      <c r="I1774" t="s">
        <v>5619</v>
      </c>
      <c r="J1774" t="s">
        <v>174</v>
      </c>
      <c r="K1774" t="s">
        <v>175</v>
      </c>
      <c r="L1774" t="s">
        <v>23</v>
      </c>
      <c r="M1774" s="3">
        <v>49072</v>
      </c>
      <c r="N1774" t="s">
        <v>167</v>
      </c>
      <c r="O1774">
        <v>30044</v>
      </c>
    </row>
    <row r="1775" spans="1:15">
      <c r="A1775" s="1">
        <v>45888</v>
      </c>
      <c r="B1775" s="1">
        <v>46253</v>
      </c>
      <c r="C1775" t="s">
        <v>5200</v>
      </c>
      <c r="D1775" t="s">
        <v>2732</v>
      </c>
      <c r="E1775" t="s">
        <v>2733</v>
      </c>
      <c r="F1775" t="s">
        <v>14</v>
      </c>
      <c r="G1775" t="s">
        <v>34</v>
      </c>
      <c r="H1775" t="s">
        <v>16</v>
      </c>
      <c r="I1775" t="s">
        <v>112</v>
      </c>
      <c r="J1775" t="s">
        <v>2734</v>
      </c>
      <c r="K1775" t="s">
        <v>2735</v>
      </c>
      <c r="L1775" t="s">
        <v>83</v>
      </c>
      <c r="M1775" s="3">
        <v>26080</v>
      </c>
      <c r="N1775" t="s">
        <v>1699</v>
      </c>
      <c r="O1775">
        <v>4011</v>
      </c>
    </row>
    <row r="1776" spans="1:15">
      <c r="A1776" s="1">
        <v>45888</v>
      </c>
      <c r="B1776" s="1">
        <v>46253</v>
      </c>
      <c r="C1776" t="s">
        <v>5200</v>
      </c>
      <c r="D1776" t="s">
        <v>2732</v>
      </c>
      <c r="E1776" t="s">
        <v>2736</v>
      </c>
      <c r="F1776" t="s">
        <v>14</v>
      </c>
      <c r="G1776" t="s">
        <v>32</v>
      </c>
      <c r="H1776" t="s">
        <v>16</v>
      </c>
      <c r="I1776" t="s">
        <v>112</v>
      </c>
      <c r="J1776" t="s">
        <v>2734</v>
      </c>
      <c r="K1776" t="s">
        <v>2735</v>
      </c>
      <c r="L1776" t="s">
        <v>20</v>
      </c>
      <c r="M1776" s="3">
        <v>63582</v>
      </c>
      <c r="N1776" t="s">
        <v>1699</v>
      </c>
      <c r="O1776">
        <v>4011</v>
      </c>
    </row>
    <row r="1777" spans="1:15">
      <c r="A1777" s="1">
        <v>45888</v>
      </c>
      <c r="B1777" s="1">
        <v>46253</v>
      </c>
      <c r="C1777" t="s">
        <v>5200</v>
      </c>
      <c r="D1777" t="s">
        <v>2732</v>
      </c>
      <c r="E1777" t="s">
        <v>2737</v>
      </c>
      <c r="F1777" t="s">
        <v>14</v>
      </c>
      <c r="G1777" t="s">
        <v>661</v>
      </c>
      <c r="H1777" t="s">
        <v>16</v>
      </c>
      <c r="I1777" t="s">
        <v>112</v>
      </c>
      <c r="J1777" t="s">
        <v>2734</v>
      </c>
      <c r="K1777" t="s">
        <v>2735</v>
      </c>
      <c r="L1777" t="s">
        <v>23</v>
      </c>
      <c r="M1777" s="3">
        <v>108902</v>
      </c>
      <c r="N1777" t="s">
        <v>1699</v>
      </c>
      <c r="O1777">
        <v>4011</v>
      </c>
    </row>
    <row r="1778" spans="1:15">
      <c r="A1778" s="1">
        <v>45888</v>
      </c>
      <c r="B1778" s="1">
        <v>46253</v>
      </c>
      <c r="C1778" t="s">
        <v>5200</v>
      </c>
      <c r="D1778" t="s">
        <v>2732</v>
      </c>
      <c r="E1778" t="s">
        <v>2738</v>
      </c>
      <c r="F1778" t="s">
        <v>14</v>
      </c>
      <c r="G1778" t="s">
        <v>15</v>
      </c>
      <c r="H1778" t="s">
        <v>16</v>
      </c>
      <c r="I1778" t="s">
        <v>112</v>
      </c>
      <c r="J1778" t="s">
        <v>2734</v>
      </c>
      <c r="K1778" t="s">
        <v>2735</v>
      </c>
      <c r="L1778" t="s">
        <v>29</v>
      </c>
      <c r="M1778" s="3">
        <v>4254</v>
      </c>
      <c r="N1778" t="s">
        <v>1699</v>
      </c>
      <c r="O1778">
        <v>4011</v>
      </c>
    </row>
    <row r="1779" spans="1:15">
      <c r="A1779" s="1">
        <v>45888</v>
      </c>
      <c r="B1779" s="1">
        <v>46253</v>
      </c>
      <c r="C1779" t="s">
        <v>5201</v>
      </c>
      <c r="D1779" t="s">
        <v>2739</v>
      </c>
      <c r="E1779" t="s">
        <v>2740</v>
      </c>
      <c r="F1779" t="s">
        <v>14</v>
      </c>
      <c r="G1779" t="s">
        <v>32</v>
      </c>
      <c r="H1779" t="s">
        <v>16</v>
      </c>
      <c r="I1779" t="s">
        <v>48</v>
      </c>
      <c r="J1779" t="s">
        <v>18</v>
      </c>
      <c r="K1779" t="s">
        <v>19</v>
      </c>
      <c r="L1779" t="s">
        <v>20</v>
      </c>
      <c r="M1779" s="3">
        <v>38578</v>
      </c>
      <c r="N1779" t="s">
        <v>21</v>
      </c>
      <c r="O1779">
        <v>11901</v>
      </c>
    </row>
    <row r="1780" spans="1:15">
      <c r="A1780" s="1">
        <v>45888</v>
      </c>
      <c r="B1780" s="1">
        <v>46253</v>
      </c>
      <c r="C1780" t="s">
        <v>5201</v>
      </c>
      <c r="D1780" t="s">
        <v>2739</v>
      </c>
      <c r="E1780" t="s">
        <v>2741</v>
      </c>
      <c r="F1780" t="s">
        <v>14</v>
      </c>
      <c r="G1780" t="s">
        <v>661</v>
      </c>
      <c r="H1780" t="s">
        <v>16</v>
      </c>
      <c r="I1780" t="s">
        <v>48</v>
      </c>
      <c r="J1780" t="s">
        <v>18</v>
      </c>
      <c r="K1780" t="s">
        <v>19</v>
      </c>
      <c r="L1780" t="s">
        <v>89</v>
      </c>
      <c r="M1780" s="3">
        <v>139266</v>
      </c>
      <c r="N1780" t="s">
        <v>21</v>
      </c>
      <c r="O1780">
        <v>11901</v>
      </c>
    </row>
    <row r="1781" spans="1:15">
      <c r="A1781" s="1">
        <v>45888</v>
      </c>
      <c r="B1781" s="1">
        <v>46253</v>
      </c>
      <c r="C1781" t="s">
        <v>5201</v>
      </c>
      <c r="D1781" t="s">
        <v>2739</v>
      </c>
      <c r="E1781" t="s">
        <v>2742</v>
      </c>
      <c r="F1781" t="s">
        <v>14</v>
      </c>
      <c r="G1781" t="s">
        <v>15</v>
      </c>
      <c r="H1781" t="s">
        <v>16</v>
      </c>
      <c r="I1781" t="s">
        <v>48</v>
      </c>
      <c r="J1781" t="s">
        <v>18</v>
      </c>
      <c r="K1781" t="s">
        <v>19</v>
      </c>
      <c r="L1781" t="s">
        <v>20</v>
      </c>
      <c r="M1781" s="3">
        <v>6075</v>
      </c>
      <c r="N1781" t="s">
        <v>21</v>
      </c>
      <c r="O1781">
        <v>11901</v>
      </c>
    </row>
    <row r="1782" spans="1:15">
      <c r="A1782" s="1">
        <v>45888</v>
      </c>
      <c r="B1782" s="1">
        <v>46253</v>
      </c>
      <c r="C1782" t="s">
        <v>5202</v>
      </c>
      <c r="D1782" t="s">
        <v>2743</v>
      </c>
      <c r="E1782" t="s">
        <v>2744</v>
      </c>
      <c r="F1782" t="s">
        <v>14</v>
      </c>
      <c r="G1782" t="s">
        <v>15</v>
      </c>
      <c r="H1782" t="s">
        <v>16</v>
      </c>
      <c r="I1782" t="s">
        <v>304</v>
      </c>
      <c r="J1782" t="s">
        <v>305</v>
      </c>
      <c r="K1782" t="s">
        <v>306</v>
      </c>
      <c r="L1782" t="s">
        <v>20</v>
      </c>
      <c r="M1782" s="3">
        <v>6992</v>
      </c>
      <c r="N1782" t="s">
        <v>21</v>
      </c>
      <c r="O1782">
        <v>11416</v>
      </c>
    </row>
    <row r="1783" spans="1:15">
      <c r="A1783" s="1">
        <v>45888</v>
      </c>
      <c r="B1783" s="1">
        <v>46253</v>
      </c>
      <c r="C1783" t="s">
        <v>5202</v>
      </c>
      <c r="D1783" t="s">
        <v>2743</v>
      </c>
      <c r="E1783" t="s">
        <v>2745</v>
      </c>
      <c r="F1783" t="s">
        <v>14</v>
      </c>
      <c r="G1783" t="s">
        <v>32</v>
      </c>
      <c r="H1783" t="s">
        <v>16</v>
      </c>
      <c r="I1783" t="s">
        <v>304</v>
      </c>
      <c r="J1783" t="s">
        <v>305</v>
      </c>
      <c r="K1783" t="s">
        <v>306</v>
      </c>
      <c r="L1783" t="s">
        <v>20</v>
      </c>
      <c r="M1783" s="3">
        <v>10539</v>
      </c>
      <c r="N1783" t="s">
        <v>21</v>
      </c>
      <c r="O1783">
        <v>11416</v>
      </c>
    </row>
    <row r="1784" spans="1:15">
      <c r="A1784" s="1">
        <v>45888</v>
      </c>
      <c r="B1784" s="1">
        <v>46253</v>
      </c>
      <c r="C1784" t="s">
        <v>5202</v>
      </c>
      <c r="D1784" t="s">
        <v>2743</v>
      </c>
      <c r="E1784" t="s">
        <v>2746</v>
      </c>
      <c r="F1784" t="s">
        <v>14</v>
      </c>
      <c r="G1784" t="s">
        <v>661</v>
      </c>
      <c r="H1784" t="s">
        <v>16</v>
      </c>
      <c r="I1784" t="s">
        <v>304</v>
      </c>
      <c r="J1784" t="s">
        <v>305</v>
      </c>
      <c r="K1784" t="s">
        <v>306</v>
      </c>
      <c r="L1784" t="s">
        <v>89</v>
      </c>
      <c r="M1784" s="3">
        <v>156542</v>
      </c>
      <c r="N1784" t="s">
        <v>21</v>
      </c>
      <c r="O1784">
        <v>11416</v>
      </c>
    </row>
    <row r="1785" spans="1:15">
      <c r="A1785" s="1">
        <v>45888</v>
      </c>
      <c r="B1785" s="1">
        <v>46253</v>
      </c>
      <c r="C1785" t="s">
        <v>4984</v>
      </c>
      <c r="D1785" t="s">
        <v>1866</v>
      </c>
      <c r="E1785" t="s">
        <v>2747</v>
      </c>
      <c r="F1785" t="s">
        <v>14</v>
      </c>
      <c r="G1785" t="s">
        <v>661</v>
      </c>
      <c r="H1785" t="s">
        <v>16</v>
      </c>
      <c r="I1785" t="s">
        <v>112</v>
      </c>
      <c r="J1785" t="s">
        <v>41</v>
      </c>
      <c r="K1785" t="s">
        <v>42</v>
      </c>
      <c r="L1785" t="s">
        <v>23</v>
      </c>
      <c r="M1785" s="3">
        <v>98665</v>
      </c>
      <c r="N1785" t="s">
        <v>21</v>
      </c>
      <c r="O1785">
        <v>11003</v>
      </c>
    </row>
    <row r="1786" spans="1:15">
      <c r="A1786" s="1">
        <v>45888</v>
      </c>
      <c r="B1786" s="1">
        <v>46253</v>
      </c>
      <c r="C1786" t="s">
        <v>4984</v>
      </c>
      <c r="D1786" t="s">
        <v>1866</v>
      </c>
      <c r="E1786" t="s">
        <v>2748</v>
      </c>
      <c r="F1786" t="s">
        <v>14</v>
      </c>
      <c r="G1786" t="s">
        <v>15</v>
      </c>
      <c r="H1786" t="s">
        <v>16</v>
      </c>
      <c r="I1786" t="s">
        <v>112</v>
      </c>
      <c r="J1786" t="s">
        <v>41</v>
      </c>
      <c r="K1786" t="s">
        <v>42</v>
      </c>
      <c r="L1786" t="s">
        <v>20</v>
      </c>
      <c r="M1786" s="3">
        <v>5634</v>
      </c>
      <c r="N1786" t="s">
        <v>21</v>
      </c>
      <c r="O1786">
        <v>11003</v>
      </c>
    </row>
    <row r="1787" spans="1:15">
      <c r="A1787" s="1">
        <v>45888</v>
      </c>
      <c r="B1787" s="1">
        <v>46253</v>
      </c>
      <c r="C1787" t="s">
        <v>5203</v>
      </c>
      <c r="D1787" t="s">
        <v>2749</v>
      </c>
      <c r="E1787" t="s">
        <v>2750</v>
      </c>
      <c r="F1787" t="s">
        <v>14</v>
      </c>
      <c r="G1787" t="s">
        <v>661</v>
      </c>
      <c r="H1787" t="s">
        <v>16</v>
      </c>
      <c r="I1787" t="s">
        <v>1179</v>
      </c>
      <c r="J1787" t="s">
        <v>2751</v>
      </c>
      <c r="K1787" t="s">
        <v>2752</v>
      </c>
      <c r="L1787" t="s">
        <v>23</v>
      </c>
      <c r="M1787" s="3">
        <v>28805</v>
      </c>
      <c r="N1787" t="s">
        <v>30</v>
      </c>
      <c r="O1787">
        <v>37932</v>
      </c>
    </row>
    <row r="1788" spans="1:15">
      <c r="A1788" s="1">
        <v>45888</v>
      </c>
      <c r="B1788" s="1">
        <v>46253</v>
      </c>
      <c r="C1788" t="s">
        <v>5203</v>
      </c>
      <c r="D1788" t="s">
        <v>2749</v>
      </c>
      <c r="E1788" t="s">
        <v>2753</v>
      </c>
      <c r="F1788" t="s">
        <v>14</v>
      </c>
      <c r="G1788" t="s">
        <v>34</v>
      </c>
      <c r="H1788" t="s">
        <v>16</v>
      </c>
      <c r="I1788" t="s">
        <v>1179</v>
      </c>
      <c r="J1788" t="s">
        <v>2751</v>
      </c>
      <c r="K1788" t="s">
        <v>2752</v>
      </c>
      <c r="L1788" t="s">
        <v>83</v>
      </c>
      <c r="M1788" s="3">
        <v>7427</v>
      </c>
      <c r="N1788" t="s">
        <v>30</v>
      </c>
      <c r="O1788">
        <v>37932</v>
      </c>
    </row>
    <row r="1789" spans="1:15">
      <c r="A1789" s="1">
        <v>45888</v>
      </c>
      <c r="B1789" s="1">
        <v>46253</v>
      </c>
      <c r="C1789" t="s">
        <v>5203</v>
      </c>
      <c r="D1789" t="s">
        <v>2749</v>
      </c>
      <c r="E1789" t="s">
        <v>2754</v>
      </c>
      <c r="F1789" t="s">
        <v>14</v>
      </c>
      <c r="G1789" t="s">
        <v>32</v>
      </c>
      <c r="H1789" t="s">
        <v>16</v>
      </c>
      <c r="I1789" t="s">
        <v>1179</v>
      </c>
      <c r="J1789" t="s">
        <v>2751</v>
      </c>
      <c r="K1789" t="s">
        <v>2752</v>
      </c>
      <c r="L1789" t="s">
        <v>20</v>
      </c>
      <c r="M1789" s="3">
        <v>19439</v>
      </c>
      <c r="N1789" t="s">
        <v>30</v>
      </c>
      <c r="O1789">
        <v>37932</v>
      </c>
    </row>
    <row r="1790" spans="1:15">
      <c r="A1790" s="1">
        <v>45888</v>
      </c>
      <c r="B1790" s="1">
        <v>46253</v>
      </c>
      <c r="C1790" t="s">
        <v>5203</v>
      </c>
      <c r="D1790" t="s">
        <v>2749</v>
      </c>
      <c r="E1790" t="s">
        <v>2755</v>
      </c>
      <c r="F1790" t="s">
        <v>14</v>
      </c>
      <c r="G1790" t="s">
        <v>15</v>
      </c>
      <c r="H1790" t="s">
        <v>16</v>
      </c>
      <c r="I1790" t="s">
        <v>1179</v>
      </c>
      <c r="J1790" t="s">
        <v>2751</v>
      </c>
      <c r="K1790" t="s">
        <v>2752</v>
      </c>
      <c r="L1790" t="s">
        <v>29</v>
      </c>
      <c r="M1790" s="3">
        <v>8333</v>
      </c>
      <c r="N1790" t="s">
        <v>30</v>
      </c>
      <c r="O1790">
        <v>37932</v>
      </c>
    </row>
    <row r="1791" spans="1:15">
      <c r="A1791" s="1">
        <v>45889</v>
      </c>
      <c r="B1791" s="1">
        <v>46254</v>
      </c>
      <c r="C1791" t="s">
        <v>5204</v>
      </c>
      <c r="D1791" t="s">
        <v>2756</v>
      </c>
      <c r="E1791" t="s">
        <v>2757</v>
      </c>
      <c r="F1791" t="s">
        <v>14</v>
      </c>
      <c r="G1791" t="s">
        <v>661</v>
      </c>
      <c r="H1791" t="s">
        <v>16</v>
      </c>
      <c r="I1791" t="s">
        <v>304</v>
      </c>
      <c r="J1791" t="s">
        <v>2758</v>
      </c>
      <c r="K1791" t="s">
        <v>2759</v>
      </c>
      <c r="L1791" t="s">
        <v>29</v>
      </c>
      <c r="M1791" s="3">
        <v>114596</v>
      </c>
      <c r="N1791" t="s">
        <v>61</v>
      </c>
      <c r="O1791">
        <v>2052</v>
      </c>
    </row>
    <row r="1792" spans="1:15">
      <c r="A1792" s="1">
        <v>45889</v>
      </c>
      <c r="B1792" s="1">
        <v>46254</v>
      </c>
      <c r="C1792" t="s">
        <v>5204</v>
      </c>
      <c r="D1792" t="s">
        <v>2756</v>
      </c>
      <c r="E1792" t="s">
        <v>2760</v>
      </c>
      <c r="F1792" t="s">
        <v>14</v>
      </c>
      <c r="G1792" t="s">
        <v>32</v>
      </c>
      <c r="H1792" t="s">
        <v>16</v>
      </c>
      <c r="I1792" t="s">
        <v>304</v>
      </c>
      <c r="J1792" t="s">
        <v>2758</v>
      </c>
      <c r="K1792" t="s">
        <v>2759</v>
      </c>
      <c r="L1792" t="s">
        <v>20</v>
      </c>
      <c r="M1792" s="3">
        <v>34943</v>
      </c>
      <c r="N1792" t="s">
        <v>61</v>
      </c>
      <c r="O1792">
        <v>2052</v>
      </c>
    </row>
    <row r="1793" spans="1:15">
      <c r="A1793" s="1">
        <v>45889</v>
      </c>
      <c r="B1793" s="1">
        <v>46254</v>
      </c>
      <c r="C1793" t="s">
        <v>5204</v>
      </c>
      <c r="D1793" t="s">
        <v>2756</v>
      </c>
      <c r="E1793" t="s">
        <v>2761</v>
      </c>
      <c r="F1793" t="s">
        <v>14</v>
      </c>
      <c r="G1793" t="s">
        <v>15</v>
      </c>
      <c r="H1793" t="s">
        <v>16</v>
      </c>
      <c r="I1793" t="s">
        <v>304</v>
      </c>
      <c r="J1793" t="s">
        <v>2758</v>
      </c>
      <c r="K1793" t="s">
        <v>2759</v>
      </c>
      <c r="L1793" t="s">
        <v>20</v>
      </c>
      <c r="M1793" s="3">
        <v>2296</v>
      </c>
      <c r="N1793" t="s">
        <v>61</v>
      </c>
      <c r="O1793">
        <v>2052</v>
      </c>
    </row>
    <row r="1794" spans="1:15">
      <c r="A1794" s="1">
        <v>45889</v>
      </c>
      <c r="B1794" s="1">
        <v>46254</v>
      </c>
      <c r="C1794" t="s">
        <v>5204</v>
      </c>
      <c r="D1794" t="s">
        <v>2756</v>
      </c>
      <c r="E1794" t="s">
        <v>2762</v>
      </c>
      <c r="F1794" t="s">
        <v>14</v>
      </c>
      <c r="G1794" t="s">
        <v>34</v>
      </c>
      <c r="H1794" t="s">
        <v>16</v>
      </c>
      <c r="I1794" t="s">
        <v>304</v>
      </c>
      <c r="J1794" t="s">
        <v>2758</v>
      </c>
      <c r="K1794" t="s">
        <v>2759</v>
      </c>
      <c r="L1794" t="s">
        <v>83</v>
      </c>
      <c r="M1794" s="3">
        <v>34394</v>
      </c>
      <c r="N1794" t="s">
        <v>61</v>
      </c>
      <c r="O1794">
        <v>2052</v>
      </c>
    </row>
    <row r="1795" spans="1:15">
      <c r="A1795" s="1">
        <v>45889</v>
      </c>
      <c r="B1795" s="1">
        <v>46254</v>
      </c>
      <c r="C1795" t="s">
        <v>5205</v>
      </c>
      <c r="D1795" t="s">
        <v>2763</v>
      </c>
      <c r="E1795" t="s">
        <v>2764</v>
      </c>
      <c r="F1795" t="s">
        <v>39</v>
      </c>
      <c r="G1795" t="s">
        <v>15</v>
      </c>
      <c r="H1795" t="s">
        <v>16</v>
      </c>
      <c r="I1795" t="s">
        <v>304</v>
      </c>
      <c r="J1795" t="s">
        <v>550</v>
      </c>
      <c r="K1795" t="s">
        <v>551</v>
      </c>
      <c r="L1795" t="s">
        <v>20</v>
      </c>
      <c r="M1795" s="3">
        <v>1254</v>
      </c>
      <c r="N1795" t="s">
        <v>245</v>
      </c>
      <c r="O1795">
        <v>20852</v>
      </c>
    </row>
    <row r="1796" spans="1:15">
      <c r="A1796" s="1">
        <v>45889</v>
      </c>
      <c r="B1796" s="1">
        <v>46254</v>
      </c>
      <c r="C1796" t="s">
        <v>5205</v>
      </c>
      <c r="D1796" t="s">
        <v>2763</v>
      </c>
      <c r="E1796" t="s">
        <v>2765</v>
      </c>
      <c r="F1796" t="s">
        <v>39</v>
      </c>
      <c r="G1796" t="s">
        <v>32</v>
      </c>
      <c r="H1796" t="s">
        <v>16</v>
      </c>
      <c r="I1796" t="s">
        <v>304</v>
      </c>
      <c r="J1796" t="s">
        <v>550</v>
      </c>
      <c r="K1796" t="s">
        <v>551</v>
      </c>
      <c r="L1796" t="s">
        <v>148</v>
      </c>
      <c r="M1796" s="3">
        <v>2955</v>
      </c>
      <c r="N1796" t="s">
        <v>245</v>
      </c>
      <c r="O1796">
        <v>20852</v>
      </c>
    </row>
    <row r="1797" spans="1:15">
      <c r="A1797" s="1">
        <v>45889</v>
      </c>
      <c r="B1797" s="1">
        <v>46254</v>
      </c>
      <c r="C1797" t="s">
        <v>5205</v>
      </c>
      <c r="D1797" t="s">
        <v>2763</v>
      </c>
      <c r="E1797" t="s">
        <v>2766</v>
      </c>
      <c r="F1797" t="s">
        <v>39</v>
      </c>
      <c r="G1797" t="s">
        <v>661</v>
      </c>
      <c r="H1797" t="s">
        <v>16</v>
      </c>
      <c r="I1797" t="s">
        <v>304</v>
      </c>
      <c r="J1797" t="s">
        <v>550</v>
      </c>
      <c r="K1797" t="s">
        <v>551</v>
      </c>
      <c r="L1797" t="s">
        <v>23</v>
      </c>
      <c r="M1797" s="3">
        <v>25837</v>
      </c>
      <c r="N1797" t="s">
        <v>245</v>
      </c>
      <c r="O1797">
        <v>20852</v>
      </c>
    </row>
    <row r="1798" spans="1:15">
      <c r="A1798" s="1">
        <v>45889</v>
      </c>
      <c r="B1798" s="1">
        <v>46254</v>
      </c>
      <c r="C1798" t="s">
        <v>5206</v>
      </c>
      <c r="D1798" t="s">
        <v>2767</v>
      </c>
      <c r="E1798" t="s">
        <v>2768</v>
      </c>
      <c r="F1798" t="s">
        <v>39</v>
      </c>
      <c r="G1798" t="s">
        <v>15</v>
      </c>
      <c r="H1798" t="s">
        <v>16</v>
      </c>
      <c r="I1798" t="s">
        <v>5620</v>
      </c>
      <c r="J1798" t="s">
        <v>270</v>
      </c>
      <c r="K1798" t="s">
        <v>271</v>
      </c>
      <c r="L1798" t="s">
        <v>20</v>
      </c>
      <c r="M1798" s="3">
        <v>1915</v>
      </c>
      <c r="N1798" t="s">
        <v>225</v>
      </c>
      <c r="O1798">
        <v>78218</v>
      </c>
    </row>
    <row r="1799" spans="1:15">
      <c r="A1799" s="1">
        <v>45889</v>
      </c>
      <c r="B1799" s="1">
        <v>46254</v>
      </c>
      <c r="C1799" t="s">
        <v>5206</v>
      </c>
      <c r="D1799" t="s">
        <v>2767</v>
      </c>
      <c r="E1799" t="s">
        <v>2769</v>
      </c>
      <c r="F1799" t="s">
        <v>39</v>
      </c>
      <c r="G1799" t="s">
        <v>34</v>
      </c>
      <c r="H1799" t="s">
        <v>16</v>
      </c>
      <c r="I1799" t="s">
        <v>5620</v>
      </c>
      <c r="J1799" t="s">
        <v>270</v>
      </c>
      <c r="K1799" t="s">
        <v>271</v>
      </c>
      <c r="L1799" t="s">
        <v>83</v>
      </c>
      <c r="M1799" s="3">
        <v>14268</v>
      </c>
      <c r="N1799" t="s">
        <v>225</v>
      </c>
      <c r="O1799">
        <v>78218</v>
      </c>
    </row>
    <row r="1800" spans="1:15">
      <c r="A1800" s="1">
        <v>45889</v>
      </c>
      <c r="B1800" s="1">
        <v>46254</v>
      </c>
      <c r="C1800" t="s">
        <v>5206</v>
      </c>
      <c r="D1800" t="s">
        <v>2767</v>
      </c>
      <c r="E1800" t="s">
        <v>2770</v>
      </c>
      <c r="F1800" t="s">
        <v>39</v>
      </c>
      <c r="G1800" t="s">
        <v>661</v>
      </c>
      <c r="H1800" t="s">
        <v>16</v>
      </c>
      <c r="I1800" t="s">
        <v>5620</v>
      </c>
      <c r="J1800" t="s">
        <v>270</v>
      </c>
      <c r="K1800" t="s">
        <v>271</v>
      </c>
      <c r="L1800" t="s">
        <v>23</v>
      </c>
      <c r="M1800" s="3">
        <v>47144</v>
      </c>
      <c r="N1800" t="s">
        <v>225</v>
      </c>
      <c r="O1800">
        <v>78218</v>
      </c>
    </row>
    <row r="1801" spans="1:15">
      <c r="A1801" s="1">
        <v>45889</v>
      </c>
      <c r="B1801" s="1">
        <v>46254</v>
      </c>
      <c r="C1801" t="s">
        <v>5206</v>
      </c>
      <c r="D1801" t="s">
        <v>2767</v>
      </c>
      <c r="E1801" t="s">
        <v>2771</v>
      </c>
      <c r="F1801" t="s">
        <v>39</v>
      </c>
      <c r="G1801" t="s">
        <v>32</v>
      </c>
      <c r="H1801" t="s">
        <v>16</v>
      </c>
      <c r="I1801" t="s">
        <v>5620</v>
      </c>
      <c r="J1801" t="s">
        <v>270</v>
      </c>
      <c r="K1801" t="s">
        <v>271</v>
      </c>
      <c r="L1801" t="s">
        <v>83</v>
      </c>
      <c r="M1801" s="3">
        <v>7353</v>
      </c>
      <c r="N1801" t="s">
        <v>225</v>
      </c>
      <c r="O1801">
        <v>78218</v>
      </c>
    </row>
    <row r="1802" spans="1:15">
      <c r="A1802" s="1">
        <v>45889</v>
      </c>
      <c r="B1802" s="1">
        <v>46254</v>
      </c>
      <c r="C1802" t="s">
        <v>5207</v>
      </c>
      <c r="D1802" t="s">
        <v>2772</v>
      </c>
      <c r="E1802" t="s">
        <v>2773</v>
      </c>
      <c r="F1802" t="s">
        <v>14</v>
      </c>
      <c r="G1802" t="s">
        <v>54</v>
      </c>
      <c r="H1802" t="s">
        <v>55</v>
      </c>
      <c r="I1802" t="s">
        <v>112</v>
      </c>
      <c r="J1802" t="s">
        <v>236</v>
      </c>
      <c r="K1802" t="s">
        <v>237</v>
      </c>
      <c r="L1802" t="s">
        <v>29</v>
      </c>
      <c r="M1802" s="3">
        <v>15705</v>
      </c>
      <c r="N1802" t="s">
        <v>61</v>
      </c>
      <c r="O1802">
        <v>1902</v>
      </c>
    </row>
    <row r="1803" spans="1:15">
      <c r="A1803" s="1">
        <v>45890</v>
      </c>
      <c r="B1803" s="1">
        <v>46255</v>
      </c>
      <c r="C1803" t="s">
        <v>5208</v>
      </c>
      <c r="D1803" t="s">
        <v>2774</v>
      </c>
      <c r="E1803" t="s">
        <v>2775</v>
      </c>
      <c r="F1803" t="s">
        <v>14</v>
      </c>
      <c r="G1803" t="s">
        <v>54</v>
      </c>
      <c r="H1803" t="s">
        <v>55</v>
      </c>
      <c r="I1803" t="s">
        <v>5657</v>
      </c>
      <c r="J1803" t="s">
        <v>570</v>
      </c>
      <c r="K1803" t="s">
        <v>571</v>
      </c>
      <c r="L1803" t="s">
        <v>23</v>
      </c>
      <c r="M1803" s="3">
        <v>35551</v>
      </c>
      <c r="N1803" t="s">
        <v>125</v>
      </c>
      <c r="O1803">
        <v>94124</v>
      </c>
    </row>
    <row r="1804" spans="1:15">
      <c r="A1804" s="1">
        <v>45890</v>
      </c>
      <c r="B1804" s="1">
        <v>46255</v>
      </c>
      <c r="C1804" t="s">
        <v>4840</v>
      </c>
      <c r="D1804" t="s">
        <v>1286</v>
      </c>
      <c r="E1804" t="s">
        <v>2776</v>
      </c>
      <c r="F1804" t="s">
        <v>14</v>
      </c>
      <c r="G1804" t="s">
        <v>54</v>
      </c>
      <c r="H1804" t="s">
        <v>55</v>
      </c>
      <c r="I1804" t="s">
        <v>64</v>
      </c>
      <c r="J1804" t="s">
        <v>712</v>
      </c>
      <c r="K1804" t="s">
        <v>713</v>
      </c>
      <c r="L1804" t="s">
        <v>23</v>
      </c>
      <c r="M1804" s="3">
        <v>30648</v>
      </c>
      <c r="N1804" t="s">
        <v>125</v>
      </c>
      <c r="O1804">
        <v>91352</v>
      </c>
    </row>
    <row r="1805" spans="1:15">
      <c r="A1805" s="1">
        <v>45890</v>
      </c>
      <c r="B1805" s="1">
        <v>46255</v>
      </c>
      <c r="C1805" t="s">
        <v>5209</v>
      </c>
      <c r="D1805" t="s">
        <v>2777</v>
      </c>
      <c r="E1805" t="s">
        <v>2778</v>
      </c>
      <c r="F1805" t="s">
        <v>14</v>
      </c>
      <c r="G1805" t="s">
        <v>661</v>
      </c>
      <c r="H1805" t="s">
        <v>16</v>
      </c>
      <c r="I1805" t="s">
        <v>64</v>
      </c>
      <c r="J1805" t="s">
        <v>103</v>
      </c>
      <c r="K1805" t="s">
        <v>104</v>
      </c>
      <c r="L1805" t="s">
        <v>89</v>
      </c>
      <c r="M1805" s="3">
        <v>30168</v>
      </c>
      <c r="N1805" t="s">
        <v>310</v>
      </c>
      <c r="O1805">
        <v>23231</v>
      </c>
    </row>
    <row r="1806" spans="1:15">
      <c r="A1806" s="1">
        <v>45890</v>
      </c>
      <c r="B1806" s="1">
        <v>46255</v>
      </c>
      <c r="C1806" t="s">
        <v>5209</v>
      </c>
      <c r="D1806" t="s">
        <v>2777</v>
      </c>
      <c r="E1806" t="s">
        <v>2779</v>
      </c>
      <c r="F1806" t="s">
        <v>14</v>
      </c>
      <c r="G1806" t="s">
        <v>15</v>
      </c>
      <c r="H1806" t="s">
        <v>16</v>
      </c>
      <c r="I1806" t="s">
        <v>64</v>
      </c>
      <c r="J1806" t="s">
        <v>103</v>
      </c>
      <c r="K1806" t="s">
        <v>104</v>
      </c>
      <c r="L1806" t="s">
        <v>20</v>
      </c>
      <c r="M1806" s="3">
        <v>1300</v>
      </c>
      <c r="N1806" t="s">
        <v>310</v>
      </c>
      <c r="O1806">
        <v>23231</v>
      </c>
    </row>
    <row r="1807" spans="1:15">
      <c r="A1807" s="1">
        <v>45890</v>
      </c>
      <c r="B1807" s="1">
        <v>46255</v>
      </c>
      <c r="C1807" t="s">
        <v>5209</v>
      </c>
      <c r="D1807" t="s">
        <v>2777</v>
      </c>
      <c r="E1807" t="s">
        <v>2780</v>
      </c>
      <c r="F1807" t="s">
        <v>14</v>
      </c>
      <c r="G1807" t="s">
        <v>32</v>
      </c>
      <c r="H1807" t="s">
        <v>16</v>
      </c>
      <c r="I1807" t="s">
        <v>64</v>
      </c>
      <c r="J1807" t="s">
        <v>103</v>
      </c>
      <c r="K1807" t="s">
        <v>104</v>
      </c>
      <c r="L1807" t="s">
        <v>148</v>
      </c>
      <c r="M1807" s="3">
        <v>9059</v>
      </c>
      <c r="N1807" t="s">
        <v>310</v>
      </c>
      <c r="O1807">
        <v>23231</v>
      </c>
    </row>
    <row r="1808" spans="1:15">
      <c r="A1808" s="1">
        <v>45890</v>
      </c>
      <c r="B1808" s="1">
        <v>46056</v>
      </c>
      <c r="C1808" t="s">
        <v>4620</v>
      </c>
      <c r="D1808" t="s">
        <v>331</v>
      </c>
      <c r="E1808" t="s">
        <v>2781</v>
      </c>
      <c r="F1808" t="s">
        <v>39</v>
      </c>
      <c r="G1808" t="s">
        <v>32</v>
      </c>
      <c r="H1808" t="s">
        <v>16</v>
      </c>
      <c r="I1808" t="s">
        <v>112</v>
      </c>
      <c r="J1808" t="s">
        <v>174</v>
      </c>
      <c r="K1808" t="s">
        <v>175</v>
      </c>
      <c r="L1808" t="s">
        <v>20</v>
      </c>
      <c r="M1808" s="3">
        <v>3970</v>
      </c>
      <c r="N1808" t="s">
        <v>21</v>
      </c>
      <c r="O1808">
        <v>10705</v>
      </c>
    </row>
    <row r="1809" spans="1:15">
      <c r="A1809" s="1">
        <v>45891</v>
      </c>
      <c r="B1809" s="1">
        <v>46256</v>
      </c>
      <c r="C1809" t="s">
        <v>5210</v>
      </c>
      <c r="D1809" t="s">
        <v>2782</v>
      </c>
      <c r="E1809" t="s">
        <v>2783</v>
      </c>
      <c r="F1809" t="s">
        <v>14</v>
      </c>
      <c r="G1809" t="s">
        <v>54</v>
      </c>
      <c r="H1809" t="s">
        <v>55</v>
      </c>
      <c r="I1809" t="s">
        <v>5620</v>
      </c>
      <c r="J1809" t="s">
        <v>885</v>
      </c>
      <c r="K1809" t="s">
        <v>886</v>
      </c>
      <c r="L1809" t="s">
        <v>29</v>
      </c>
      <c r="M1809" s="3">
        <v>26706</v>
      </c>
      <c r="N1809" t="s">
        <v>61</v>
      </c>
      <c r="O1809">
        <v>1860</v>
      </c>
    </row>
    <row r="1810" spans="1:15">
      <c r="A1810" s="1">
        <v>45892</v>
      </c>
      <c r="B1810" s="1">
        <v>46257</v>
      </c>
      <c r="C1810" t="s">
        <v>5211</v>
      </c>
      <c r="D1810" t="s">
        <v>2784</v>
      </c>
      <c r="E1810" t="s">
        <v>2785</v>
      </c>
      <c r="F1810" t="s">
        <v>14</v>
      </c>
      <c r="G1810" t="s">
        <v>661</v>
      </c>
      <c r="H1810" t="s">
        <v>16</v>
      </c>
      <c r="I1810" t="s">
        <v>5657</v>
      </c>
      <c r="J1810" t="s">
        <v>570</v>
      </c>
      <c r="K1810" t="s">
        <v>571</v>
      </c>
      <c r="L1810" t="s">
        <v>23</v>
      </c>
      <c r="M1810" s="3">
        <v>40696</v>
      </c>
      <c r="N1810" t="s">
        <v>310</v>
      </c>
      <c r="O1810">
        <v>20166</v>
      </c>
    </row>
    <row r="1811" spans="1:15">
      <c r="A1811" s="1">
        <v>45892</v>
      </c>
      <c r="B1811" s="1">
        <v>46257</v>
      </c>
      <c r="C1811" t="s">
        <v>5211</v>
      </c>
      <c r="D1811" t="s">
        <v>2784</v>
      </c>
      <c r="E1811" t="s">
        <v>2786</v>
      </c>
      <c r="F1811" t="s">
        <v>14</v>
      </c>
      <c r="G1811" t="s">
        <v>32</v>
      </c>
      <c r="H1811" t="s">
        <v>16</v>
      </c>
      <c r="I1811" t="s">
        <v>5657</v>
      </c>
      <c r="J1811" t="s">
        <v>570</v>
      </c>
      <c r="K1811" t="s">
        <v>571</v>
      </c>
      <c r="L1811" t="s">
        <v>20</v>
      </c>
      <c r="M1811" s="3">
        <v>9376</v>
      </c>
      <c r="N1811" t="s">
        <v>310</v>
      </c>
      <c r="O1811">
        <v>20166</v>
      </c>
    </row>
    <row r="1812" spans="1:15">
      <c r="A1812" s="1">
        <v>45892</v>
      </c>
      <c r="B1812" s="1">
        <v>46257</v>
      </c>
      <c r="C1812" t="s">
        <v>5211</v>
      </c>
      <c r="D1812" t="s">
        <v>2784</v>
      </c>
      <c r="E1812" t="s">
        <v>2787</v>
      </c>
      <c r="F1812" t="s">
        <v>14</v>
      </c>
      <c r="G1812" t="s">
        <v>34</v>
      </c>
      <c r="H1812" t="s">
        <v>16</v>
      </c>
      <c r="I1812" t="s">
        <v>5657</v>
      </c>
      <c r="J1812" t="s">
        <v>570</v>
      </c>
      <c r="K1812" t="s">
        <v>571</v>
      </c>
      <c r="L1812" t="s">
        <v>83</v>
      </c>
      <c r="M1812" s="3">
        <v>9301</v>
      </c>
      <c r="N1812" t="s">
        <v>310</v>
      </c>
      <c r="O1812">
        <v>20166</v>
      </c>
    </row>
    <row r="1813" spans="1:15">
      <c r="A1813" s="1">
        <v>45892</v>
      </c>
      <c r="B1813" s="1">
        <v>46257</v>
      </c>
      <c r="C1813" t="s">
        <v>5211</v>
      </c>
      <c r="D1813" t="s">
        <v>2784</v>
      </c>
      <c r="E1813" t="s">
        <v>2788</v>
      </c>
      <c r="F1813" t="s">
        <v>14</v>
      </c>
      <c r="G1813" t="s">
        <v>15</v>
      </c>
      <c r="H1813" t="s">
        <v>16</v>
      </c>
      <c r="I1813" t="s">
        <v>5657</v>
      </c>
      <c r="J1813" t="s">
        <v>570</v>
      </c>
      <c r="K1813" t="s">
        <v>571</v>
      </c>
      <c r="L1813" t="s">
        <v>20</v>
      </c>
      <c r="M1813" s="3">
        <v>1638</v>
      </c>
      <c r="N1813" t="s">
        <v>310</v>
      </c>
      <c r="O1813">
        <v>20166</v>
      </c>
    </row>
    <row r="1814" spans="1:15">
      <c r="A1814" s="1">
        <v>45892</v>
      </c>
      <c r="B1814" s="1">
        <v>46257</v>
      </c>
      <c r="C1814" t="s">
        <v>5212</v>
      </c>
      <c r="D1814" t="s">
        <v>2789</v>
      </c>
      <c r="E1814" t="s">
        <v>2790</v>
      </c>
      <c r="F1814" t="s">
        <v>14</v>
      </c>
      <c r="G1814" t="s">
        <v>15</v>
      </c>
      <c r="H1814" t="s">
        <v>16</v>
      </c>
      <c r="I1814" t="s">
        <v>112</v>
      </c>
      <c r="J1814" t="s">
        <v>2791</v>
      </c>
      <c r="K1814" t="s">
        <v>2792</v>
      </c>
      <c r="L1814" t="s">
        <v>29</v>
      </c>
      <c r="M1814" s="3">
        <v>3741</v>
      </c>
      <c r="N1814" t="s">
        <v>30</v>
      </c>
      <c r="O1814">
        <v>37601</v>
      </c>
    </row>
    <row r="1815" spans="1:15">
      <c r="A1815" s="1">
        <v>45892</v>
      </c>
      <c r="B1815" s="1">
        <v>46257</v>
      </c>
      <c r="C1815" t="s">
        <v>5212</v>
      </c>
      <c r="D1815" t="s">
        <v>2789</v>
      </c>
      <c r="E1815" t="s">
        <v>2793</v>
      </c>
      <c r="F1815" t="s">
        <v>14</v>
      </c>
      <c r="G1815" t="s">
        <v>32</v>
      </c>
      <c r="H1815" t="s">
        <v>16</v>
      </c>
      <c r="I1815" t="s">
        <v>112</v>
      </c>
      <c r="J1815" t="s">
        <v>2791</v>
      </c>
      <c r="K1815" t="s">
        <v>2792</v>
      </c>
      <c r="L1815" t="s">
        <v>20</v>
      </c>
      <c r="M1815" s="3">
        <v>32995</v>
      </c>
      <c r="N1815" t="s">
        <v>30</v>
      </c>
      <c r="O1815">
        <v>37601</v>
      </c>
    </row>
    <row r="1816" spans="1:15">
      <c r="A1816" s="1">
        <v>45892</v>
      </c>
      <c r="B1816" s="1">
        <v>46257</v>
      </c>
      <c r="C1816" t="s">
        <v>5212</v>
      </c>
      <c r="D1816" t="s">
        <v>2789</v>
      </c>
      <c r="E1816" t="s">
        <v>2794</v>
      </c>
      <c r="F1816" t="s">
        <v>14</v>
      </c>
      <c r="G1816" t="s">
        <v>661</v>
      </c>
      <c r="H1816" t="s">
        <v>16</v>
      </c>
      <c r="I1816" t="s">
        <v>112</v>
      </c>
      <c r="J1816" t="s">
        <v>2791</v>
      </c>
      <c r="K1816" t="s">
        <v>2792</v>
      </c>
      <c r="L1816" t="s">
        <v>23</v>
      </c>
      <c r="M1816" s="3">
        <v>130376</v>
      </c>
      <c r="N1816" t="s">
        <v>30</v>
      </c>
      <c r="O1816">
        <v>37601</v>
      </c>
    </row>
    <row r="1817" spans="1:15">
      <c r="A1817" s="1">
        <v>45892</v>
      </c>
      <c r="B1817" s="1">
        <v>46257</v>
      </c>
      <c r="C1817" t="s">
        <v>5213</v>
      </c>
      <c r="D1817" t="s">
        <v>2795</v>
      </c>
      <c r="E1817" t="s">
        <v>2796</v>
      </c>
      <c r="F1817" t="s">
        <v>39</v>
      </c>
      <c r="G1817" t="s">
        <v>32</v>
      </c>
      <c r="H1817" t="s">
        <v>16</v>
      </c>
      <c r="I1817" t="s">
        <v>26</v>
      </c>
      <c r="J1817" t="s">
        <v>570</v>
      </c>
      <c r="K1817" t="s">
        <v>571</v>
      </c>
      <c r="L1817" t="s">
        <v>20</v>
      </c>
      <c r="M1817" s="3">
        <v>29052</v>
      </c>
      <c r="N1817" t="s">
        <v>125</v>
      </c>
      <c r="O1817">
        <v>90029</v>
      </c>
    </row>
    <row r="1818" spans="1:15">
      <c r="A1818" s="1">
        <v>45892</v>
      </c>
      <c r="B1818" s="1">
        <v>46257</v>
      </c>
      <c r="C1818" t="s">
        <v>5213</v>
      </c>
      <c r="D1818" t="s">
        <v>2795</v>
      </c>
      <c r="E1818" t="s">
        <v>2797</v>
      </c>
      <c r="F1818" t="s">
        <v>39</v>
      </c>
      <c r="G1818" t="s">
        <v>15</v>
      </c>
      <c r="H1818" t="s">
        <v>16</v>
      </c>
      <c r="I1818" t="s">
        <v>26</v>
      </c>
      <c r="J1818" t="s">
        <v>570</v>
      </c>
      <c r="K1818" t="s">
        <v>571</v>
      </c>
      <c r="L1818" t="s">
        <v>20</v>
      </c>
      <c r="M1818" s="3">
        <v>2271</v>
      </c>
      <c r="N1818" t="s">
        <v>125</v>
      </c>
      <c r="O1818">
        <v>90029</v>
      </c>
    </row>
    <row r="1819" spans="1:15">
      <c r="A1819" s="1">
        <v>45892</v>
      </c>
      <c r="B1819" s="1">
        <v>46257</v>
      </c>
      <c r="C1819" t="s">
        <v>5213</v>
      </c>
      <c r="D1819" t="s">
        <v>2795</v>
      </c>
      <c r="E1819" t="s">
        <v>2798</v>
      </c>
      <c r="F1819" t="s">
        <v>39</v>
      </c>
      <c r="G1819" t="s">
        <v>661</v>
      </c>
      <c r="H1819" t="s">
        <v>16</v>
      </c>
      <c r="I1819" t="s">
        <v>26</v>
      </c>
      <c r="J1819" t="s">
        <v>570</v>
      </c>
      <c r="K1819" t="s">
        <v>571</v>
      </c>
      <c r="L1819" t="s">
        <v>23</v>
      </c>
      <c r="M1819" s="3">
        <v>112247</v>
      </c>
      <c r="N1819" t="s">
        <v>125</v>
      </c>
      <c r="O1819">
        <v>90029</v>
      </c>
    </row>
    <row r="1820" spans="1:15">
      <c r="A1820" s="1">
        <v>45892</v>
      </c>
      <c r="B1820" s="1">
        <v>46257</v>
      </c>
      <c r="C1820" t="s">
        <v>5214</v>
      </c>
      <c r="D1820" t="s">
        <v>2799</v>
      </c>
      <c r="E1820" t="s">
        <v>2800</v>
      </c>
      <c r="F1820" t="s">
        <v>14</v>
      </c>
      <c r="G1820" t="s">
        <v>32</v>
      </c>
      <c r="H1820" t="s">
        <v>16</v>
      </c>
      <c r="I1820" t="s">
        <v>26</v>
      </c>
      <c r="J1820" t="s">
        <v>570</v>
      </c>
      <c r="K1820" t="s">
        <v>571</v>
      </c>
      <c r="L1820" t="s">
        <v>20</v>
      </c>
      <c r="M1820" s="3">
        <v>18438</v>
      </c>
      <c r="N1820" t="s">
        <v>125</v>
      </c>
      <c r="O1820">
        <v>91201</v>
      </c>
    </row>
    <row r="1821" spans="1:15">
      <c r="A1821" s="1">
        <v>45892</v>
      </c>
      <c r="B1821" s="1">
        <v>46257</v>
      </c>
      <c r="C1821" t="s">
        <v>5214</v>
      </c>
      <c r="D1821" t="s">
        <v>2799</v>
      </c>
      <c r="E1821" t="s">
        <v>2801</v>
      </c>
      <c r="F1821" t="s">
        <v>14</v>
      </c>
      <c r="G1821" t="s">
        <v>15</v>
      </c>
      <c r="H1821" t="s">
        <v>16</v>
      </c>
      <c r="I1821" t="s">
        <v>26</v>
      </c>
      <c r="J1821" t="s">
        <v>570</v>
      </c>
      <c r="K1821" t="s">
        <v>571</v>
      </c>
      <c r="L1821" t="s">
        <v>83</v>
      </c>
      <c r="M1821" s="3">
        <v>18459</v>
      </c>
      <c r="N1821" t="s">
        <v>125</v>
      </c>
      <c r="O1821">
        <v>91201</v>
      </c>
    </row>
    <row r="1822" spans="1:15">
      <c r="A1822" s="1">
        <v>45892</v>
      </c>
      <c r="B1822" s="1">
        <v>46257</v>
      </c>
      <c r="C1822" t="s">
        <v>5214</v>
      </c>
      <c r="D1822" t="s">
        <v>2799</v>
      </c>
      <c r="E1822" t="s">
        <v>2802</v>
      </c>
      <c r="F1822" t="s">
        <v>14</v>
      </c>
      <c r="G1822" t="s">
        <v>661</v>
      </c>
      <c r="H1822" t="s">
        <v>16</v>
      </c>
      <c r="I1822" t="s">
        <v>26</v>
      </c>
      <c r="J1822" t="s">
        <v>570</v>
      </c>
      <c r="K1822" t="s">
        <v>571</v>
      </c>
      <c r="L1822" t="s">
        <v>89</v>
      </c>
      <c r="M1822" s="3">
        <v>74743</v>
      </c>
      <c r="N1822" t="s">
        <v>125</v>
      </c>
      <c r="O1822">
        <v>91201</v>
      </c>
    </row>
    <row r="1823" spans="1:15">
      <c r="A1823" s="1">
        <v>45893</v>
      </c>
      <c r="B1823" s="1">
        <v>46251</v>
      </c>
      <c r="C1823" t="s">
        <v>5082</v>
      </c>
      <c r="D1823" t="s">
        <v>2238</v>
      </c>
      <c r="E1823" t="s">
        <v>2803</v>
      </c>
      <c r="F1823" t="s">
        <v>39</v>
      </c>
      <c r="G1823" t="s">
        <v>32</v>
      </c>
      <c r="H1823" t="s">
        <v>16</v>
      </c>
      <c r="I1823" t="s">
        <v>5657</v>
      </c>
      <c r="J1823" t="s">
        <v>570</v>
      </c>
      <c r="K1823" t="s">
        <v>571</v>
      </c>
      <c r="L1823" t="s">
        <v>20</v>
      </c>
      <c r="M1823" s="3">
        <v>4121</v>
      </c>
      <c r="N1823" t="s">
        <v>125</v>
      </c>
      <c r="O1823">
        <v>95485</v>
      </c>
    </row>
    <row r="1824" spans="1:15">
      <c r="A1824" s="1">
        <v>45893</v>
      </c>
      <c r="B1824" s="1">
        <v>46258</v>
      </c>
      <c r="C1824" t="s">
        <v>5215</v>
      </c>
      <c r="D1824" t="s">
        <v>2804</v>
      </c>
      <c r="E1824" t="s">
        <v>2805</v>
      </c>
      <c r="F1824" t="s">
        <v>14</v>
      </c>
      <c r="G1824" t="s">
        <v>54</v>
      </c>
      <c r="H1824" t="s">
        <v>55</v>
      </c>
      <c r="I1824" t="s">
        <v>5620</v>
      </c>
      <c r="J1824" t="s">
        <v>270</v>
      </c>
      <c r="K1824" t="s">
        <v>271</v>
      </c>
      <c r="L1824" t="s">
        <v>29</v>
      </c>
      <c r="M1824" s="3">
        <v>5254</v>
      </c>
      <c r="N1824" t="s">
        <v>225</v>
      </c>
      <c r="O1824">
        <v>78133</v>
      </c>
    </row>
    <row r="1825" spans="1:15">
      <c r="A1825" s="1">
        <v>45893</v>
      </c>
      <c r="B1825" s="1">
        <v>46258</v>
      </c>
      <c r="C1825" t="s">
        <v>5216</v>
      </c>
      <c r="D1825" t="s">
        <v>2806</v>
      </c>
      <c r="E1825" t="s">
        <v>2807</v>
      </c>
      <c r="F1825" t="s">
        <v>39</v>
      </c>
      <c r="G1825" t="s">
        <v>34</v>
      </c>
      <c r="H1825" t="s">
        <v>16</v>
      </c>
      <c r="I1825" t="s">
        <v>26</v>
      </c>
      <c r="J1825" t="s">
        <v>179</v>
      </c>
      <c r="K1825" t="s">
        <v>180</v>
      </c>
      <c r="L1825" t="s">
        <v>83</v>
      </c>
      <c r="M1825" s="3">
        <v>10416</v>
      </c>
      <c r="N1825" t="s">
        <v>1067</v>
      </c>
      <c r="O1825">
        <v>83002</v>
      </c>
    </row>
    <row r="1826" spans="1:15">
      <c r="A1826" s="1">
        <v>45893</v>
      </c>
      <c r="B1826" s="1">
        <v>46258</v>
      </c>
      <c r="C1826" t="s">
        <v>5216</v>
      </c>
      <c r="D1826" t="s">
        <v>2806</v>
      </c>
      <c r="E1826" t="s">
        <v>2808</v>
      </c>
      <c r="F1826" t="s">
        <v>39</v>
      </c>
      <c r="G1826" t="s">
        <v>661</v>
      </c>
      <c r="H1826" t="s">
        <v>16</v>
      </c>
      <c r="I1826" t="s">
        <v>26</v>
      </c>
      <c r="J1826" t="s">
        <v>179</v>
      </c>
      <c r="K1826" t="s">
        <v>180</v>
      </c>
      <c r="L1826" t="s">
        <v>29</v>
      </c>
      <c r="M1826" s="3">
        <v>51025</v>
      </c>
      <c r="N1826" t="s">
        <v>1067</v>
      </c>
      <c r="O1826">
        <v>83002</v>
      </c>
    </row>
    <row r="1827" spans="1:15">
      <c r="A1827" s="1">
        <v>45893</v>
      </c>
      <c r="B1827" s="1">
        <v>46258</v>
      </c>
      <c r="C1827" t="s">
        <v>5216</v>
      </c>
      <c r="D1827" t="s">
        <v>2806</v>
      </c>
      <c r="E1827" t="s">
        <v>2809</v>
      </c>
      <c r="F1827" t="s">
        <v>39</v>
      </c>
      <c r="G1827" t="s">
        <v>32</v>
      </c>
      <c r="H1827" t="s">
        <v>16</v>
      </c>
      <c r="I1827" t="s">
        <v>26</v>
      </c>
      <c r="J1827" t="s">
        <v>179</v>
      </c>
      <c r="K1827" t="s">
        <v>180</v>
      </c>
      <c r="L1827" t="s">
        <v>20</v>
      </c>
      <c r="M1827" s="3">
        <v>15729</v>
      </c>
      <c r="N1827" t="s">
        <v>1067</v>
      </c>
      <c r="O1827">
        <v>83002</v>
      </c>
    </row>
    <row r="1828" spans="1:15">
      <c r="A1828" s="1">
        <v>45893</v>
      </c>
      <c r="B1828" s="1">
        <v>46258</v>
      </c>
      <c r="C1828" t="s">
        <v>5216</v>
      </c>
      <c r="D1828" t="s">
        <v>2806</v>
      </c>
      <c r="E1828" t="s">
        <v>2810</v>
      </c>
      <c r="F1828" t="s">
        <v>39</v>
      </c>
      <c r="G1828" t="s">
        <v>15</v>
      </c>
      <c r="H1828" t="s">
        <v>16</v>
      </c>
      <c r="I1828" t="s">
        <v>26</v>
      </c>
      <c r="J1828" t="s">
        <v>179</v>
      </c>
      <c r="K1828" t="s">
        <v>180</v>
      </c>
      <c r="L1828" t="s">
        <v>20</v>
      </c>
      <c r="M1828" s="3">
        <v>2936</v>
      </c>
      <c r="N1828" t="s">
        <v>1067</v>
      </c>
      <c r="O1828">
        <v>83002</v>
      </c>
    </row>
    <row r="1829" spans="1:15">
      <c r="A1829" s="1">
        <v>45894</v>
      </c>
      <c r="B1829" s="1">
        <v>46259</v>
      </c>
      <c r="C1829" t="s">
        <v>5217</v>
      </c>
      <c r="D1829" t="s">
        <v>2811</v>
      </c>
      <c r="E1829" t="s">
        <v>2812</v>
      </c>
      <c r="F1829" t="s">
        <v>14</v>
      </c>
      <c r="G1829" t="s">
        <v>15</v>
      </c>
      <c r="H1829" t="s">
        <v>16</v>
      </c>
      <c r="I1829" t="s">
        <v>304</v>
      </c>
      <c r="J1829" t="s">
        <v>71</v>
      </c>
      <c r="K1829" t="s">
        <v>72</v>
      </c>
      <c r="L1829" t="s">
        <v>83</v>
      </c>
      <c r="M1829" s="3">
        <v>6679</v>
      </c>
      <c r="N1829" t="s">
        <v>125</v>
      </c>
      <c r="O1829">
        <v>94954</v>
      </c>
    </row>
    <row r="1830" spans="1:15">
      <c r="A1830" s="1">
        <v>45894</v>
      </c>
      <c r="B1830" s="1">
        <v>46259</v>
      </c>
      <c r="C1830" t="s">
        <v>5217</v>
      </c>
      <c r="D1830" t="s">
        <v>2811</v>
      </c>
      <c r="E1830" t="s">
        <v>2813</v>
      </c>
      <c r="F1830" t="s">
        <v>14</v>
      </c>
      <c r="G1830" t="s">
        <v>661</v>
      </c>
      <c r="H1830" t="s">
        <v>16</v>
      </c>
      <c r="I1830" t="s">
        <v>304</v>
      </c>
      <c r="J1830" t="s">
        <v>71</v>
      </c>
      <c r="K1830" t="s">
        <v>72</v>
      </c>
      <c r="L1830" t="s">
        <v>89</v>
      </c>
      <c r="M1830" s="3">
        <v>90325</v>
      </c>
      <c r="N1830" t="s">
        <v>125</v>
      </c>
      <c r="O1830">
        <v>94954</v>
      </c>
    </row>
    <row r="1831" spans="1:15">
      <c r="A1831" s="1">
        <v>45895</v>
      </c>
      <c r="B1831" s="1">
        <v>46260</v>
      </c>
      <c r="C1831" t="s">
        <v>5218</v>
      </c>
      <c r="D1831" t="s">
        <v>2814</v>
      </c>
      <c r="E1831" t="s">
        <v>2815</v>
      </c>
      <c r="F1831" t="s">
        <v>39</v>
      </c>
      <c r="G1831" t="s">
        <v>32</v>
      </c>
      <c r="H1831" t="s">
        <v>16</v>
      </c>
      <c r="I1831" t="s">
        <v>48</v>
      </c>
      <c r="J1831" t="s">
        <v>18</v>
      </c>
      <c r="K1831" t="s">
        <v>19</v>
      </c>
      <c r="L1831" t="s">
        <v>20</v>
      </c>
      <c r="M1831" s="3">
        <v>2334</v>
      </c>
      <c r="N1831" t="s">
        <v>21</v>
      </c>
      <c r="O1831">
        <v>10466</v>
      </c>
    </row>
    <row r="1832" spans="1:15">
      <c r="A1832" s="1">
        <v>45895</v>
      </c>
      <c r="B1832" s="1">
        <v>46260</v>
      </c>
      <c r="C1832" t="s">
        <v>5218</v>
      </c>
      <c r="D1832" t="s">
        <v>2814</v>
      </c>
      <c r="E1832" t="s">
        <v>2816</v>
      </c>
      <c r="F1832" t="s">
        <v>14</v>
      </c>
      <c r="G1832" t="s">
        <v>661</v>
      </c>
      <c r="H1832" t="s">
        <v>16</v>
      </c>
      <c r="I1832" t="s">
        <v>48</v>
      </c>
      <c r="J1832" t="s">
        <v>18</v>
      </c>
      <c r="K1832" t="s">
        <v>19</v>
      </c>
      <c r="L1832" t="s">
        <v>23</v>
      </c>
      <c r="M1832" s="3">
        <v>28505</v>
      </c>
      <c r="N1832" t="s">
        <v>21</v>
      </c>
      <c r="O1832">
        <v>10466</v>
      </c>
    </row>
    <row r="1833" spans="1:15">
      <c r="A1833" s="1">
        <v>45895</v>
      </c>
      <c r="B1833" s="1">
        <v>46260</v>
      </c>
      <c r="C1833" t="s">
        <v>5218</v>
      </c>
      <c r="D1833" t="s">
        <v>2814</v>
      </c>
      <c r="E1833" t="s">
        <v>2817</v>
      </c>
      <c r="F1833" t="s">
        <v>14</v>
      </c>
      <c r="G1833" t="s">
        <v>15</v>
      </c>
      <c r="H1833" t="s">
        <v>16</v>
      </c>
      <c r="I1833" t="s">
        <v>48</v>
      </c>
      <c r="J1833" t="s">
        <v>18</v>
      </c>
      <c r="K1833" t="s">
        <v>19</v>
      </c>
      <c r="L1833" t="s">
        <v>20</v>
      </c>
      <c r="M1833" s="3">
        <v>5378</v>
      </c>
      <c r="N1833" t="s">
        <v>21</v>
      </c>
      <c r="O1833">
        <v>10466</v>
      </c>
    </row>
    <row r="1834" spans="1:15">
      <c r="A1834" s="1">
        <v>45895</v>
      </c>
      <c r="B1834" s="1">
        <v>46260</v>
      </c>
      <c r="C1834" t="s">
        <v>5219</v>
      </c>
      <c r="D1834" t="s">
        <v>2818</v>
      </c>
      <c r="E1834" t="s">
        <v>2819</v>
      </c>
      <c r="F1834" t="s">
        <v>14</v>
      </c>
      <c r="G1834" t="s">
        <v>32</v>
      </c>
      <c r="H1834" t="s">
        <v>16</v>
      </c>
      <c r="I1834" t="s">
        <v>5620</v>
      </c>
      <c r="J1834" t="s">
        <v>78</v>
      </c>
      <c r="K1834" t="s">
        <v>79</v>
      </c>
      <c r="L1834" t="s">
        <v>20</v>
      </c>
      <c r="M1834" s="3">
        <v>3610</v>
      </c>
      <c r="N1834" t="s">
        <v>143</v>
      </c>
      <c r="O1834">
        <v>80109</v>
      </c>
    </row>
    <row r="1835" spans="1:15">
      <c r="A1835" s="1">
        <v>45895</v>
      </c>
      <c r="B1835" s="1">
        <v>46260</v>
      </c>
      <c r="C1835" t="s">
        <v>5219</v>
      </c>
      <c r="D1835" t="s">
        <v>2818</v>
      </c>
      <c r="E1835" t="s">
        <v>2820</v>
      </c>
      <c r="F1835" t="s">
        <v>14</v>
      </c>
      <c r="G1835" t="s">
        <v>661</v>
      </c>
      <c r="H1835" t="s">
        <v>16</v>
      </c>
      <c r="I1835" t="s">
        <v>5620</v>
      </c>
      <c r="J1835" t="s">
        <v>78</v>
      </c>
      <c r="K1835" t="s">
        <v>79</v>
      </c>
      <c r="L1835" t="s">
        <v>89</v>
      </c>
      <c r="M1835" s="3">
        <v>20261</v>
      </c>
      <c r="N1835" t="s">
        <v>143</v>
      </c>
      <c r="O1835">
        <v>80109</v>
      </c>
    </row>
    <row r="1836" spans="1:15">
      <c r="A1836" s="1">
        <v>45895</v>
      </c>
      <c r="B1836" s="1">
        <v>46260</v>
      </c>
      <c r="C1836" t="s">
        <v>5219</v>
      </c>
      <c r="D1836" t="s">
        <v>2818</v>
      </c>
      <c r="E1836" t="s">
        <v>2821</v>
      </c>
      <c r="F1836" t="s">
        <v>14</v>
      </c>
      <c r="G1836" t="s">
        <v>15</v>
      </c>
      <c r="H1836" t="s">
        <v>16</v>
      </c>
      <c r="I1836" t="s">
        <v>5620</v>
      </c>
      <c r="J1836" t="s">
        <v>78</v>
      </c>
      <c r="K1836" t="s">
        <v>79</v>
      </c>
      <c r="L1836" t="s">
        <v>20</v>
      </c>
      <c r="M1836" s="3">
        <v>1508</v>
      </c>
      <c r="N1836" t="s">
        <v>143</v>
      </c>
      <c r="O1836">
        <v>80109</v>
      </c>
    </row>
    <row r="1837" spans="1:15">
      <c r="A1837" s="1">
        <v>45895</v>
      </c>
      <c r="B1837" s="1">
        <v>46260</v>
      </c>
      <c r="C1837" t="s">
        <v>5220</v>
      </c>
      <c r="D1837" t="s">
        <v>2822</v>
      </c>
      <c r="E1837" t="s">
        <v>2823</v>
      </c>
      <c r="F1837" t="s">
        <v>39</v>
      </c>
      <c r="G1837" t="s">
        <v>32</v>
      </c>
      <c r="H1837" t="s">
        <v>16</v>
      </c>
      <c r="I1837" t="s">
        <v>26</v>
      </c>
      <c r="J1837" t="s">
        <v>570</v>
      </c>
      <c r="K1837" t="s">
        <v>571</v>
      </c>
      <c r="L1837" t="s">
        <v>20</v>
      </c>
      <c r="M1837" s="3">
        <v>1824</v>
      </c>
      <c r="N1837" t="s">
        <v>203</v>
      </c>
      <c r="O1837">
        <v>60476</v>
      </c>
    </row>
    <row r="1838" spans="1:15">
      <c r="A1838" s="1">
        <v>45895</v>
      </c>
      <c r="B1838" s="1">
        <v>46260</v>
      </c>
      <c r="C1838" t="s">
        <v>5220</v>
      </c>
      <c r="D1838" t="s">
        <v>2822</v>
      </c>
      <c r="E1838" t="s">
        <v>2824</v>
      </c>
      <c r="F1838" t="s">
        <v>39</v>
      </c>
      <c r="G1838" t="s">
        <v>661</v>
      </c>
      <c r="H1838" t="s">
        <v>16</v>
      </c>
      <c r="I1838" t="s">
        <v>26</v>
      </c>
      <c r="J1838" t="s">
        <v>570</v>
      </c>
      <c r="K1838" t="s">
        <v>571</v>
      </c>
      <c r="L1838" t="s">
        <v>23</v>
      </c>
      <c r="M1838" s="3">
        <v>94814</v>
      </c>
      <c r="N1838" t="s">
        <v>203</v>
      </c>
      <c r="O1838">
        <v>60476</v>
      </c>
    </row>
    <row r="1839" spans="1:15">
      <c r="A1839" s="1">
        <v>45895</v>
      </c>
      <c r="B1839" s="1">
        <v>46260</v>
      </c>
      <c r="C1839" t="s">
        <v>5220</v>
      </c>
      <c r="D1839" t="s">
        <v>2822</v>
      </c>
      <c r="E1839" t="s">
        <v>2825</v>
      </c>
      <c r="F1839" t="s">
        <v>39</v>
      </c>
      <c r="G1839" t="s">
        <v>15</v>
      </c>
      <c r="H1839" t="s">
        <v>16</v>
      </c>
      <c r="I1839" t="s">
        <v>26</v>
      </c>
      <c r="J1839" t="s">
        <v>570</v>
      </c>
      <c r="K1839" t="s">
        <v>571</v>
      </c>
      <c r="L1839" t="s">
        <v>20</v>
      </c>
      <c r="M1839" s="3">
        <v>1802</v>
      </c>
      <c r="N1839" t="s">
        <v>203</v>
      </c>
      <c r="O1839">
        <v>60476</v>
      </c>
    </row>
    <row r="1840" spans="1:15">
      <c r="A1840" s="1">
        <v>45897</v>
      </c>
      <c r="B1840" s="1">
        <v>46262</v>
      </c>
      <c r="C1840" t="s">
        <v>5221</v>
      </c>
      <c r="D1840" t="s">
        <v>2826</v>
      </c>
      <c r="E1840" t="s">
        <v>2827</v>
      </c>
      <c r="F1840" t="s">
        <v>39</v>
      </c>
      <c r="G1840" t="s">
        <v>32</v>
      </c>
      <c r="H1840" t="s">
        <v>16</v>
      </c>
      <c r="I1840" t="s">
        <v>26</v>
      </c>
      <c r="J1840" t="s">
        <v>165</v>
      </c>
      <c r="K1840" t="s">
        <v>166</v>
      </c>
      <c r="L1840" t="s">
        <v>20</v>
      </c>
      <c r="M1840" s="3">
        <v>8547</v>
      </c>
      <c r="N1840" t="s">
        <v>167</v>
      </c>
      <c r="O1840">
        <v>31405</v>
      </c>
    </row>
    <row r="1841" spans="1:15">
      <c r="A1841" s="1">
        <v>45897</v>
      </c>
      <c r="B1841" s="1">
        <v>46262</v>
      </c>
      <c r="C1841" t="s">
        <v>5221</v>
      </c>
      <c r="D1841" t="s">
        <v>2826</v>
      </c>
      <c r="E1841" t="s">
        <v>2828</v>
      </c>
      <c r="F1841" t="s">
        <v>39</v>
      </c>
      <c r="G1841" t="s">
        <v>661</v>
      </c>
      <c r="H1841" t="s">
        <v>16</v>
      </c>
      <c r="I1841" t="s">
        <v>26</v>
      </c>
      <c r="J1841" t="s">
        <v>165</v>
      </c>
      <c r="K1841" t="s">
        <v>166</v>
      </c>
      <c r="L1841" t="s">
        <v>23</v>
      </c>
      <c r="M1841" s="3">
        <v>50862</v>
      </c>
      <c r="N1841" t="s">
        <v>167</v>
      </c>
      <c r="O1841">
        <v>31405</v>
      </c>
    </row>
    <row r="1842" spans="1:15">
      <c r="A1842" s="1">
        <v>45897</v>
      </c>
      <c r="B1842" s="1">
        <v>46262</v>
      </c>
      <c r="C1842" t="s">
        <v>5221</v>
      </c>
      <c r="D1842" t="s">
        <v>2826</v>
      </c>
      <c r="E1842" t="s">
        <v>2829</v>
      </c>
      <c r="F1842" t="s">
        <v>39</v>
      </c>
      <c r="G1842" t="s">
        <v>34</v>
      </c>
      <c r="H1842" t="s">
        <v>16</v>
      </c>
      <c r="I1842" t="s">
        <v>26</v>
      </c>
      <c r="J1842" t="s">
        <v>165</v>
      </c>
      <c r="K1842" t="s">
        <v>166</v>
      </c>
      <c r="L1842" t="s">
        <v>83</v>
      </c>
      <c r="M1842" s="3">
        <v>16649</v>
      </c>
      <c r="N1842" t="s">
        <v>167</v>
      </c>
      <c r="O1842">
        <v>31405</v>
      </c>
    </row>
    <row r="1843" spans="1:15">
      <c r="A1843" s="1">
        <v>45897</v>
      </c>
      <c r="B1843" s="1">
        <v>46262</v>
      </c>
      <c r="C1843" t="s">
        <v>5221</v>
      </c>
      <c r="D1843" t="s">
        <v>2826</v>
      </c>
      <c r="E1843" t="s">
        <v>2830</v>
      </c>
      <c r="F1843" t="s">
        <v>39</v>
      </c>
      <c r="G1843" t="s">
        <v>15</v>
      </c>
      <c r="H1843" t="s">
        <v>16</v>
      </c>
      <c r="I1843" t="s">
        <v>26</v>
      </c>
      <c r="J1843" t="s">
        <v>165</v>
      </c>
      <c r="K1843" t="s">
        <v>166</v>
      </c>
      <c r="L1843" t="s">
        <v>20</v>
      </c>
      <c r="M1843" s="3">
        <v>1252</v>
      </c>
      <c r="N1843" t="s">
        <v>167</v>
      </c>
      <c r="O1843">
        <v>31405</v>
      </c>
    </row>
    <row r="1844" spans="1:15">
      <c r="A1844" s="1">
        <v>45901</v>
      </c>
      <c r="B1844" s="1">
        <v>46266</v>
      </c>
      <c r="C1844" t="s">
        <v>5222</v>
      </c>
      <c r="D1844" t="s">
        <v>2831</v>
      </c>
      <c r="E1844" t="s">
        <v>2832</v>
      </c>
      <c r="F1844" t="s">
        <v>14</v>
      </c>
      <c r="G1844" t="s">
        <v>32</v>
      </c>
      <c r="H1844" t="s">
        <v>16</v>
      </c>
      <c r="I1844" t="s">
        <v>26</v>
      </c>
      <c r="J1844" t="s">
        <v>570</v>
      </c>
      <c r="K1844" t="s">
        <v>571</v>
      </c>
      <c r="L1844" t="s">
        <v>20</v>
      </c>
      <c r="M1844" s="3">
        <v>27757</v>
      </c>
      <c r="N1844" t="s">
        <v>328</v>
      </c>
      <c r="O1844">
        <v>47426</v>
      </c>
    </row>
    <row r="1845" spans="1:15">
      <c r="A1845" s="1">
        <v>45901</v>
      </c>
      <c r="B1845" s="1">
        <v>46266</v>
      </c>
      <c r="C1845" t="s">
        <v>5222</v>
      </c>
      <c r="D1845" t="s">
        <v>2831</v>
      </c>
      <c r="E1845" t="s">
        <v>2833</v>
      </c>
      <c r="F1845" t="s">
        <v>14</v>
      </c>
      <c r="G1845" t="s">
        <v>661</v>
      </c>
      <c r="H1845" t="s">
        <v>16</v>
      </c>
      <c r="I1845" t="s">
        <v>26</v>
      </c>
      <c r="J1845" t="s">
        <v>570</v>
      </c>
      <c r="K1845" t="s">
        <v>571</v>
      </c>
      <c r="L1845" t="s">
        <v>23</v>
      </c>
      <c r="M1845" s="3">
        <v>36103</v>
      </c>
      <c r="N1845" t="s">
        <v>328</v>
      </c>
      <c r="O1845">
        <v>47426</v>
      </c>
    </row>
    <row r="1846" spans="1:15">
      <c r="A1846" s="1">
        <v>45901</v>
      </c>
      <c r="B1846" s="1">
        <v>46266</v>
      </c>
      <c r="C1846" t="s">
        <v>5222</v>
      </c>
      <c r="D1846" t="s">
        <v>2831</v>
      </c>
      <c r="E1846" t="s">
        <v>2834</v>
      </c>
      <c r="F1846" t="s">
        <v>39</v>
      </c>
      <c r="G1846" t="s">
        <v>54</v>
      </c>
      <c r="H1846" t="s">
        <v>55</v>
      </c>
      <c r="I1846" t="s">
        <v>26</v>
      </c>
      <c r="J1846" t="s">
        <v>570</v>
      </c>
      <c r="K1846" t="s">
        <v>571</v>
      </c>
      <c r="L1846" t="s">
        <v>29</v>
      </c>
      <c r="M1846" s="3">
        <v>26865</v>
      </c>
      <c r="N1846" t="s">
        <v>328</v>
      </c>
      <c r="O1846">
        <v>47426</v>
      </c>
    </row>
    <row r="1847" spans="1:15">
      <c r="A1847" s="1">
        <v>45901</v>
      </c>
      <c r="B1847" s="1">
        <v>46266</v>
      </c>
      <c r="C1847" t="s">
        <v>5222</v>
      </c>
      <c r="D1847" t="s">
        <v>2831</v>
      </c>
      <c r="E1847" t="s">
        <v>2835</v>
      </c>
      <c r="F1847" t="s">
        <v>14</v>
      </c>
      <c r="G1847" t="s">
        <v>15</v>
      </c>
      <c r="H1847" t="s">
        <v>16</v>
      </c>
      <c r="I1847" t="s">
        <v>26</v>
      </c>
      <c r="J1847" t="s">
        <v>570</v>
      </c>
      <c r="K1847" t="s">
        <v>571</v>
      </c>
      <c r="L1847" t="s">
        <v>20</v>
      </c>
      <c r="M1847" s="3">
        <v>1881</v>
      </c>
      <c r="N1847" t="s">
        <v>328</v>
      </c>
      <c r="O1847">
        <v>47426</v>
      </c>
    </row>
    <row r="1848" spans="1:15">
      <c r="A1848" s="1">
        <v>45901</v>
      </c>
      <c r="B1848" s="1">
        <v>46266</v>
      </c>
      <c r="C1848" t="s">
        <v>4599</v>
      </c>
      <c r="D1848" t="s">
        <v>240</v>
      </c>
      <c r="E1848" t="s">
        <v>2836</v>
      </c>
      <c r="F1848" t="s">
        <v>14</v>
      </c>
      <c r="G1848" t="s">
        <v>32</v>
      </c>
      <c r="H1848" t="s">
        <v>16</v>
      </c>
      <c r="I1848" t="s">
        <v>5620</v>
      </c>
      <c r="J1848" t="s">
        <v>59</v>
      </c>
      <c r="K1848" t="s">
        <v>60</v>
      </c>
      <c r="L1848" t="s">
        <v>20</v>
      </c>
      <c r="M1848" s="3">
        <v>51609</v>
      </c>
      <c r="N1848" t="s">
        <v>61</v>
      </c>
      <c r="O1848">
        <v>1201</v>
      </c>
    </row>
    <row r="1849" spans="1:15">
      <c r="A1849" s="1">
        <v>45901</v>
      </c>
      <c r="B1849" s="1">
        <v>46266</v>
      </c>
      <c r="C1849" t="s">
        <v>4599</v>
      </c>
      <c r="D1849" t="s">
        <v>240</v>
      </c>
      <c r="E1849" t="s">
        <v>2837</v>
      </c>
      <c r="F1849" t="s">
        <v>14</v>
      </c>
      <c r="G1849" t="s">
        <v>661</v>
      </c>
      <c r="H1849" t="s">
        <v>16</v>
      </c>
      <c r="I1849" t="s">
        <v>5620</v>
      </c>
      <c r="J1849" t="s">
        <v>59</v>
      </c>
      <c r="K1849" t="s">
        <v>60</v>
      </c>
      <c r="L1849" t="s">
        <v>89</v>
      </c>
      <c r="M1849" s="3">
        <v>26249</v>
      </c>
      <c r="N1849" t="s">
        <v>61</v>
      </c>
      <c r="O1849">
        <v>1201</v>
      </c>
    </row>
    <row r="1850" spans="1:15">
      <c r="A1850" s="1">
        <v>45901</v>
      </c>
      <c r="B1850" s="1">
        <v>46266</v>
      </c>
      <c r="C1850" t="s">
        <v>4599</v>
      </c>
      <c r="D1850" t="s">
        <v>240</v>
      </c>
      <c r="E1850" t="s">
        <v>2838</v>
      </c>
      <c r="F1850" t="s">
        <v>14</v>
      </c>
      <c r="G1850" t="s">
        <v>34</v>
      </c>
      <c r="H1850" t="s">
        <v>16</v>
      </c>
      <c r="I1850" t="s">
        <v>5620</v>
      </c>
      <c r="J1850" t="s">
        <v>59</v>
      </c>
      <c r="K1850" t="s">
        <v>60</v>
      </c>
      <c r="L1850" t="s">
        <v>83</v>
      </c>
      <c r="M1850" s="3">
        <v>6281</v>
      </c>
      <c r="N1850" t="s">
        <v>61</v>
      </c>
      <c r="O1850">
        <v>1201</v>
      </c>
    </row>
    <row r="1851" spans="1:15">
      <c r="A1851" s="1">
        <v>45901</v>
      </c>
      <c r="B1851" s="1">
        <v>46266</v>
      </c>
      <c r="C1851" t="s">
        <v>4599</v>
      </c>
      <c r="D1851" t="s">
        <v>240</v>
      </c>
      <c r="E1851" t="s">
        <v>2839</v>
      </c>
      <c r="F1851" t="s">
        <v>14</v>
      </c>
      <c r="G1851" t="s">
        <v>15</v>
      </c>
      <c r="H1851" t="s">
        <v>16</v>
      </c>
      <c r="I1851" t="s">
        <v>5620</v>
      </c>
      <c r="J1851" t="s">
        <v>59</v>
      </c>
      <c r="K1851" t="s">
        <v>60</v>
      </c>
      <c r="L1851" t="s">
        <v>83</v>
      </c>
      <c r="M1851" s="3">
        <v>3876</v>
      </c>
      <c r="N1851" t="s">
        <v>61</v>
      </c>
      <c r="O1851">
        <v>1201</v>
      </c>
    </row>
    <row r="1852" spans="1:15">
      <c r="A1852" s="1">
        <v>45901</v>
      </c>
      <c r="B1852" s="1">
        <v>46266</v>
      </c>
      <c r="C1852" t="s">
        <v>5223</v>
      </c>
      <c r="D1852" t="s">
        <v>2840</v>
      </c>
      <c r="E1852" t="s">
        <v>2841</v>
      </c>
      <c r="F1852" t="s">
        <v>14</v>
      </c>
      <c r="G1852" t="s">
        <v>54</v>
      </c>
      <c r="H1852" t="s">
        <v>55</v>
      </c>
      <c r="I1852" t="s">
        <v>5620</v>
      </c>
      <c r="J1852" t="s">
        <v>270</v>
      </c>
      <c r="K1852" t="s">
        <v>271</v>
      </c>
      <c r="L1852" t="s">
        <v>29</v>
      </c>
      <c r="M1852" s="3">
        <v>42599</v>
      </c>
      <c r="N1852" t="s">
        <v>125</v>
      </c>
      <c r="O1852">
        <v>95035</v>
      </c>
    </row>
    <row r="1853" spans="1:15">
      <c r="A1853" s="1">
        <v>45901</v>
      </c>
      <c r="B1853" s="1">
        <v>46266</v>
      </c>
      <c r="C1853" t="s">
        <v>5224</v>
      </c>
      <c r="D1853" t="s">
        <v>2842</v>
      </c>
      <c r="E1853" t="s">
        <v>2843</v>
      </c>
      <c r="F1853" t="s">
        <v>39</v>
      </c>
      <c r="G1853" t="s">
        <v>15</v>
      </c>
      <c r="H1853" t="s">
        <v>16</v>
      </c>
      <c r="I1853" t="s">
        <v>48</v>
      </c>
      <c r="J1853" t="s">
        <v>49</v>
      </c>
      <c r="K1853" t="s">
        <v>50</v>
      </c>
      <c r="L1853" t="s">
        <v>20</v>
      </c>
      <c r="M1853" s="3">
        <v>4201</v>
      </c>
      <c r="N1853" t="s">
        <v>51</v>
      </c>
      <c r="O1853">
        <v>8107</v>
      </c>
    </row>
    <row r="1854" spans="1:15">
      <c r="A1854" s="1">
        <v>45901</v>
      </c>
      <c r="B1854" s="1">
        <v>46266</v>
      </c>
      <c r="C1854" t="s">
        <v>5224</v>
      </c>
      <c r="D1854" t="s">
        <v>2842</v>
      </c>
      <c r="E1854" t="s">
        <v>2844</v>
      </c>
      <c r="F1854" t="s">
        <v>39</v>
      </c>
      <c r="G1854" t="s">
        <v>32</v>
      </c>
      <c r="H1854" t="s">
        <v>16</v>
      </c>
      <c r="I1854" t="s">
        <v>48</v>
      </c>
      <c r="J1854" t="s">
        <v>49</v>
      </c>
      <c r="K1854" t="s">
        <v>50</v>
      </c>
      <c r="L1854" t="s">
        <v>20</v>
      </c>
      <c r="M1854" s="3">
        <v>6402</v>
      </c>
      <c r="N1854" t="s">
        <v>51</v>
      </c>
      <c r="O1854">
        <v>8107</v>
      </c>
    </row>
    <row r="1855" spans="1:15">
      <c r="A1855" s="1">
        <v>45901</v>
      </c>
      <c r="B1855" s="1">
        <v>46266</v>
      </c>
      <c r="C1855" t="s">
        <v>5224</v>
      </c>
      <c r="D1855" t="s">
        <v>2842</v>
      </c>
      <c r="E1855" t="s">
        <v>2845</v>
      </c>
      <c r="F1855" t="s">
        <v>39</v>
      </c>
      <c r="G1855" t="s">
        <v>661</v>
      </c>
      <c r="H1855" t="s">
        <v>16</v>
      </c>
      <c r="I1855" t="s">
        <v>48</v>
      </c>
      <c r="J1855" t="s">
        <v>49</v>
      </c>
      <c r="K1855" t="s">
        <v>50</v>
      </c>
      <c r="L1855" t="s">
        <v>23</v>
      </c>
      <c r="M1855" s="3">
        <v>74997</v>
      </c>
      <c r="N1855" t="s">
        <v>51</v>
      </c>
      <c r="O1855">
        <v>8107</v>
      </c>
    </row>
    <row r="1856" spans="1:15">
      <c r="A1856" s="1">
        <v>45901</v>
      </c>
      <c r="B1856" s="1">
        <v>46266</v>
      </c>
      <c r="C1856" t="s">
        <v>5225</v>
      </c>
      <c r="D1856" t="s">
        <v>2846</v>
      </c>
      <c r="E1856" t="s">
        <v>2847</v>
      </c>
      <c r="F1856" t="s">
        <v>14</v>
      </c>
      <c r="G1856" t="s">
        <v>54</v>
      </c>
      <c r="H1856" t="s">
        <v>55</v>
      </c>
      <c r="I1856" t="s">
        <v>26</v>
      </c>
      <c r="J1856" t="s">
        <v>71</v>
      </c>
      <c r="K1856" t="s">
        <v>72</v>
      </c>
      <c r="L1856" t="s">
        <v>23</v>
      </c>
      <c r="M1856" s="3">
        <v>14492</v>
      </c>
      <c r="N1856" t="s">
        <v>73</v>
      </c>
      <c r="O1856">
        <v>6355</v>
      </c>
    </row>
    <row r="1857" spans="1:15">
      <c r="A1857" s="1">
        <v>45901</v>
      </c>
      <c r="B1857" s="1">
        <v>46266</v>
      </c>
      <c r="C1857" t="s">
        <v>4677</v>
      </c>
      <c r="D1857" t="s">
        <v>594</v>
      </c>
      <c r="E1857" t="s">
        <v>2848</v>
      </c>
      <c r="F1857" t="s">
        <v>14</v>
      </c>
      <c r="G1857" t="s">
        <v>54</v>
      </c>
      <c r="H1857" t="s">
        <v>55</v>
      </c>
      <c r="I1857" t="s">
        <v>140</v>
      </c>
      <c r="J1857" t="s">
        <v>103</v>
      </c>
      <c r="K1857" t="s">
        <v>104</v>
      </c>
      <c r="L1857" t="s">
        <v>29</v>
      </c>
      <c r="M1857" s="3">
        <v>96401</v>
      </c>
      <c r="N1857" t="s">
        <v>51</v>
      </c>
      <c r="O1857">
        <v>7074</v>
      </c>
    </row>
    <row r="1858" spans="1:15">
      <c r="A1858" s="1">
        <v>45901</v>
      </c>
      <c r="B1858" s="1">
        <v>46266</v>
      </c>
      <c r="C1858" t="s">
        <v>5226</v>
      </c>
      <c r="D1858" t="s">
        <v>2849</v>
      </c>
      <c r="E1858" t="s">
        <v>2850</v>
      </c>
      <c r="F1858" t="s">
        <v>14</v>
      </c>
      <c r="G1858" t="s">
        <v>32</v>
      </c>
      <c r="H1858" t="s">
        <v>16</v>
      </c>
      <c r="I1858" t="s">
        <v>26</v>
      </c>
      <c r="J1858" t="s">
        <v>570</v>
      </c>
      <c r="K1858" t="s">
        <v>571</v>
      </c>
      <c r="L1858" t="s">
        <v>20</v>
      </c>
      <c r="M1858" s="3">
        <v>36544</v>
      </c>
      <c r="N1858" t="s">
        <v>125</v>
      </c>
      <c r="O1858">
        <v>90023</v>
      </c>
    </row>
    <row r="1859" spans="1:15">
      <c r="A1859" s="1">
        <v>45901</v>
      </c>
      <c r="B1859" s="1">
        <v>46266</v>
      </c>
      <c r="C1859" t="s">
        <v>5226</v>
      </c>
      <c r="D1859" t="s">
        <v>2849</v>
      </c>
      <c r="E1859" t="s">
        <v>2851</v>
      </c>
      <c r="F1859" t="s">
        <v>14</v>
      </c>
      <c r="G1859" t="s">
        <v>54</v>
      </c>
      <c r="H1859" t="s">
        <v>55</v>
      </c>
      <c r="I1859" t="s">
        <v>26</v>
      </c>
      <c r="J1859" t="s">
        <v>570</v>
      </c>
      <c r="K1859" t="s">
        <v>571</v>
      </c>
      <c r="L1859" t="s">
        <v>23</v>
      </c>
      <c r="M1859" s="3">
        <v>128403</v>
      </c>
      <c r="N1859" t="s">
        <v>125</v>
      </c>
      <c r="O1859">
        <v>90023</v>
      </c>
    </row>
    <row r="1860" spans="1:15">
      <c r="A1860" s="1">
        <v>45901</v>
      </c>
      <c r="B1860" s="1">
        <v>46266</v>
      </c>
      <c r="C1860" t="s">
        <v>5226</v>
      </c>
      <c r="D1860" t="s">
        <v>2849</v>
      </c>
      <c r="E1860" t="s">
        <v>2852</v>
      </c>
      <c r="F1860" t="s">
        <v>14</v>
      </c>
      <c r="G1860" t="s">
        <v>15</v>
      </c>
      <c r="H1860" t="s">
        <v>16</v>
      </c>
      <c r="I1860" t="s">
        <v>26</v>
      </c>
      <c r="J1860" t="s">
        <v>570</v>
      </c>
      <c r="K1860" t="s">
        <v>571</v>
      </c>
      <c r="L1860" t="s">
        <v>83</v>
      </c>
      <c r="M1860" s="3">
        <v>14106</v>
      </c>
      <c r="N1860" t="s">
        <v>125</v>
      </c>
      <c r="O1860">
        <v>90023</v>
      </c>
    </row>
    <row r="1861" spans="1:15">
      <c r="A1861" s="1">
        <v>45901</v>
      </c>
      <c r="B1861" s="1">
        <v>46266</v>
      </c>
      <c r="C1861" t="s">
        <v>5226</v>
      </c>
      <c r="D1861" t="s">
        <v>2849</v>
      </c>
      <c r="E1861" t="s">
        <v>2853</v>
      </c>
      <c r="F1861" t="s">
        <v>14</v>
      </c>
      <c r="G1861" t="s">
        <v>661</v>
      </c>
      <c r="H1861" t="s">
        <v>16</v>
      </c>
      <c r="I1861" t="s">
        <v>26</v>
      </c>
      <c r="J1861" t="s">
        <v>570</v>
      </c>
      <c r="K1861" t="s">
        <v>571</v>
      </c>
      <c r="L1861" t="s">
        <v>89</v>
      </c>
      <c r="M1861" s="3">
        <v>177691</v>
      </c>
      <c r="N1861" t="s">
        <v>125</v>
      </c>
      <c r="O1861">
        <v>90023</v>
      </c>
    </row>
    <row r="1862" spans="1:15">
      <c r="A1862" s="1">
        <v>45901</v>
      </c>
      <c r="B1862" s="1">
        <v>46266</v>
      </c>
      <c r="C1862" t="s">
        <v>5226</v>
      </c>
      <c r="D1862" t="s">
        <v>2849</v>
      </c>
      <c r="E1862" t="s">
        <v>2854</v>
      </c>
      <c r="F1862" t="s">
        <v>14</v>
      </c>
      <c r="G1862" t="s">
        <v>32</v>
      </c>
      <c r="H1862" t="s">
        <v>16</v>
      </c>
      <c r="I1862" t="s">
        <v>26</v>
      </c>
      <c r="J1862" t="s">
        <v>570</v>
      </c>
      <c r="K1862" t="s">
        <v>571</v>
      </c>
      <c r="L1862" t="s">
        <v>20</v>
      </c>
      <c r="M1862" s="3">
        <v>19055</v>
      </c>
      <c r="N1862" t="s">
        <v>125</v>
      </c>
      <c r="O1862">
        <v>90023</v>
      </c>
    </row>
    <row r="1863" spans="1:15">
      <c r="A1863" s="1">
        <v>45901</v>
      </c>
      <c r="B1863" s="1">
        <v>46266</v>
      </c>
      <c r="C1863" t="s">
        <v>5227</v>
      </c>
      <c r="D1863" t="s">
        <v>2855</v>
      </c>
      <c r="E1863" t="s">
        <v>2856</v>
      </c>
      <c r="F1863" t="s">
        <v>39</v>
      </c>
      <c r="G1863" t="s">
        <v>54</v>
      </c>
      <c r="H1863" t="s">
        <v>55</v>
      </c>
      <c r="I1863" t="s">
        <v>77</v>
      </c>
      <c r="J1863" t="s">
        <v>795</v>
      </c>
      <c r="K1863" t="s">
        <v>796</v>
      </c>
      <c r="L1863" t="s">
        <v>23</v>
      </c>
      <c r="M1863" s="3">
        <v>61555</v>
      </c>
      <c r="N1863" t="s">
        <v>203</v>
      </c>
      <c r="O1863">
        <v>60062</v>
      </c>
    </row>
    <row r="1864" spans="1:15">
      <c r="A1864" s="1">
        <v>45901</v>
      </c>
      <c r="B1864" s="1">
        <v>46266</v>
      </c>
      <c r="C1864" t="s">
        <v>5227</v>
      </c>
      <c r="D1864" t="s">
        <v>2855</v>
      </c>
      <c r="E1864" t="s">
        <v>2857</v>
      </c>
      <c r="F1864" t="s">
        <v>14</v>
      </c>
      <c r="G1864" t="s">
        <v>32</v>
      </c>
      <c r="H1864" t="s">
        <v>16</v>
      </c>
      <c r="I1864" t="s">
        <v>77</v>
      </c>
      <c r="J1864" t="s">
        <v>795</v>
      </c>
      <c r="K1864" t="s">
        <v>796</v>
      </c>
      <c r="L1864" t="s">
        <v>148</v>
      </c>
      <c r="M1864" s="3">
        <v>25612</v>
      </c>
      <c r="N1864" t="s">
        <v>203</v>
      </c>
      <c r="O1864">
        <v>60062</v>
      </c>
    </row>
    <row r="1865" spans="1:15">
      <c r="A1865" s="1">
        <v>45901</v>
      </c>
      <c r="B1865" s="1">
        <v>46266</v>
      </c>
      <c r="C1865" t="s">
        <v>5227</v>
      </c>
      <c r="D1865" t="s">
        <v>2855</v>
      </c>
      <c r="E1865" t="s">
        <v>2858</v>
      </c>
      <c r="F1865" t="s">
        <v>14</v>
      </c>
      <c r="G1865" t="s">
        <v>661</v>
      </c>
      <c r="H1865" t="s">
        <v>16</v>
      </c>
      <c r="I1865" t="s">
        <v>77</v>
      </c>
      <c r="J1865" t="s">
        <v>795</v>
      </c>
      <c r="K1865" t="s">
        <v>796</v>
      </c>
      <c r="L1865" t="s">
        <v>23</v>
      </c>
      <c r="M1865" s="3">
        <v>83643</v>
      </c>
      <c r="N1865" t="s">
        <v>203</v>
      </c>
      <c r="O1865">
        <v>60062</v>
      </c>
    </row>
    <row r="1866" spans="1:15">
      <c r="A1866" s="1">
        <v>45901</v>
      </c>
      <c r="B1866" s="1">
        <v>46266</v>
      </c>
      <c r="C1866" t="s">
        <v>5227</v>
      </c>
      <c r="D1866" t="s">
        <v>2855</v>
      </c>
      <c r="E1866" t="s">
        <v>2859</v>
      </c>
      <c r="F1866" t="s">
        <v>14</v>
      </c>
      <c r="G1866" t="s">
        <v>34</v>
      </c>
      <c r="H1866" t="s">
        <v>16</v>
      </c>
      <c r="I1866" t="s">
        <v>77</v>
      </c>
      <c r="J1866" t="s">
        <v>795</v>
      </c>
      <c r="K1866" t="s">
        <v>796</v>
      </c>
      <c r="L1866" t="s">
        <v>83</v>
      </c>
      <c r="M1866" s="3">
        <v>35796</v>
      </c>
      <c r="N1866" t="s">
        <v>203</v>
      </c>
      <c r="O1866">
        <v>60062</v>
      </c>
    </row>
    <row r="1867" spans="1:15">
      <c r="A1867" s="1">
        <v>45901</v>
      </c>
      <c r="B1867" s="1">
        <v>46266</v>
      </c>
      <c r="C1867" t="s">
        <v>5227</v>
      </c>
      <c r="D1867" t="s">
        <v>2855</v>
      </c>
      <c r="E1867" t="s">
        <v>2860</v>
      </c>
      <c r="F1867" t="s">
        <v>14</v>
      </c>
      <c r="G1867" t="s">
        <v>15</v>
      </c>
      <c r="H1867" t="s">
        <v>16</v>
      </c>
      <c r="I1867" t="s">
        <v>77</v>
      </c>
      <c r="J1867" t="s">
        <v>795</v>
      </c>
      <c r="K1867" t="s">
        <v>796</v>
      </c>
      <c r="L1867" t="s">
        <v>83</v>
      </c>
      <c r="M1867" s="3">
        <v>5569</v>
      </c>
      <c r="N1867" t="s">
        <v>203</v>
      </c>
      <c r="O1867">
        <v>60062</v>
      </c>
    </row>
    <row r="1868" spans="1:15">
      <c r="A1868" s="1">
        <v>45901</v>
      </c>
      <c r="B1868" s="1">
        <v>46266</v>
      </c>
      <c r="C1868" t="s">
        <v>5228</v>
      </c>
      <c r="D1868" t="s">
        <v>2861</v>
      </c>
      <c r="E1868" t="s">
        <v>2862</v>
      </c>
      <c r="F1868" t="s">
        <v>14</v>
      </c>
      <c r="G1868" t="s">
        <v>661</v>
      </c>
      <c r="H1868" t="s">
        <v>16</v>
      </c>
      <c r="I1868" t="s">
        <v>26</v>
      </c>
      <c r="J1868" t="s">
        <v>165</v>
      </c>
      <c r="K1868" t="s">
        <v>166</v>
      </c>
      <c r="L1868" t="s">
        <v>89</v>
      </c>
      <c r="M1868" s="3">
        <v>1140332</v>
      </c>
      <c r="N1868" t="s">
        <v>21</v>
      </c>
      <c r="O1868">
        <v>11725</v>
      </c>
    </row>
    <row r="1869" spans="1:15">
      <c r="A1869" s="1">
        <v>45901</v>
      </c>
      <c r="B1869" s="1">
        <v>46266</v>
      </c>
      <c r="C1869" t="s">
        <v>5228</v>
      </c>
      <c r="D1869" t="s">
        <v>2861</v>
      </c>
      <c r="E1869" t="s">
        <v>2863</v>
      </c>
      <c r="F1869" t="s">
        <v>39</v>
      </c>
      <c r="G1869" t="s">
        <v>32</v>
      </c>
      <c r="H1869" t="s">
        <v>16</v>
      </c>
      <c r="I1869" t="s">
        <v>26</v>
      </c>
      <c r="J1869" t="s">
        <v>165</v>
      </c>
      <c r="K1869" t="s">
        <v>166</v>
      </c>
      <c r="L1869" t="s">
        <v>20</v>
      </c>
      <c r="M1869" s="3">
        <v>215519</v>
      </c>
      <c r="N1869" t="s">
        <v>21</v>
      </c>
      <c r="O1869">
        <v>11725</v>
      </c>
    </row>
    <row r="1870" spans="1:15">
      <c r="A1870" s="1">
        <v>45901</v>
      </c>
      <c r="B1870" s="1">
        <v>46266</v>
      </c>
      <c r="C1870" t="s">
        <v>5228</v>
      </c>
      <c r="D1870" t="s">
        <v>2861</v>
      </c>
      <c r="E1870" t="s">
        <v>2864</v>
      </c>
      <c r="F1870" t="s">
        <v>14</v>
      </c>
      <c r="G1870" t="s">
        <v>15</v>
      </c>
      <c r="H1870" t="s">
        <v>16</v>
      </c>
      <c r="I1870" t="s">
        <v>26</v>
      </c>
      <c r="J1870" t="s">
        <v>165</v>
      </c>
      <c r="K1870" t="s">
        <v>166</v>
      </c>
      <c r="L1870" t="s">
        <v>20</v>
      </c>
      <c r="M1870" s="3">
        <v>27474</v>
      </c>
      <c r="N1870" t="s">
        <v>21</v>
      </c>
      <c r="O1870">
        <v>11725</v>
      </c>
    </row>
    <row r="1871" spans="1:15">
      <c r="A1871" s="1">
        <v>45901</v>
      </c>
      <c r="B1871" s="1">
        <v>46266</v>
      </c>
      <c r="C1871" t="s">
        <v>5229</v>
      </c>
      <c r="D1871" t="s">
        <v>2865</v>
      </c>
      <c r="E1871" t="s">
        <v>2866</v>
      </c>
      <c r="F1871" t="s">
        <v>14</v>
      </c>
      <c r="G1871" t="s">
        <v>15</v>
      </c>
      <c r="H1871" t="s">
        <v>16</v>
      </c>
      <c r="I1871" t="s">
        <v>64</v>
      </c>
      <c r="J1871" t="s">
        <v>2867</v>
      </c>
      <c r="K1871" t="s">
        <v>2868</v>
      </c>
      <c r="L1871" t="s">
        <v>83</v>
      </c>
      <c r="M1871" s="3">
        <v>1905</v>
      </c>
      <c r="N1871" t="s">
        <v>125</v>
      </c>
      <c r="O1871">
        <v>92203</v>
      </c>
    </row>
    <row r="1872" spans="1:15">
      <c r="A1872" s="1">
        <v>45901</v>
      </c>
      <c r="B1872" s="1">
        <v>46266</v>
      </c>
      <c r="C1872" t="s">
        <v>5229</v>
      </c>
      <c r="D1872" t="s">
        <v>2865</v>
      </c>
      <c r="E1872" t="s">
        <v>2869</v>
      </c>
      <c r="F1872" t="s">
        <v>14</v>
      </c>
      <c r="G1872" t="s">
        <v>661</v>
      </c>
      <c r="H1872" t="s">
        <v>16</v>
      </c>
      <c r="I1872" t="s">
        <v>64</v>
      </c>
      <c r="J1872" t="s">
        <v>2867</v>
      </c>
      <c r="K1872" t="s">
        <v>2868</v>
      </c>
      <c r="L1872" t="s">
        <v>29</v>
      </c>
      <c r="M1872" s="3">
        <v>55673</v>
      </c>
      <c r="N1872" t="s">
        <v>125</v>
      </c>
      <c r="O1872">
        <v>92203</v>
      </c>
    </row>
    <row r="1873" spans="1:15">
      <c r="A1873" s="1">
        <v>45901</v>
      </c>
      <c r="B1873" s="1">
        <v>46266</v>
      </c>
      <c r="C1873" t="s">
        <v>5229</v>
      </c>
      <c r="D1873" t="s">
        <v>2865</v>
      </c>
      <c r="E1873" t="s">
        <v>2870</v>
      </c>
      <c r="F1873" t="s">
        <v>14</v>
      </c>
      <c r="G1873" t="s">
        <v>32</v>
      </c>
      <c r="H1873" t="s">
        <v>16</v>
      </c>
      <c r="I1873" t="s">
        <v>64</v>
      </c>
      <c r="J1873" t="s">
        <v>2867</v>
      </c>
      <c r="K1873" t="s">
        <v>2868</v>
      </c>
      <c r="L1873" t="s">
        <v>20</v>
      </c>
      <c r="M1873" s="3">
        <v>9826</v>
      </c>
      <c r="N1873" t="s">
        <v>125</v>
      </c>
      <c r="O1873">
        <v>92203</v>
      </c>
    </row>
    <row r="1874" spans="1:15">
      <c r="A1874" s="1">
        <v>45901</v>
      </c>
      <c r="B1874" s="1">
        <v>46266</v>
      </c>
      <c r="C1874" t="s">
        <v>5230</v>
      </c>
      <c r="D1874" t="s">
        <v>2871</v>
      </c>
      <c r="E1874" t="s">
        <v>2872</v>
      </c>
      <c r="F1874" t="s">
        <v>14</v>
      </c>
      <c r="G1874" t="s">
        <v>15</v>
      </c>
      <c r="H1874" t="s">
        <v>16</v>
      </c>
      <c r="I1874" t="s">
        <v>304</v>
      </c>
      <c r="J1874" t="s">
        <v>41</v>
      </c>
      <c r="K1874" t="s">
        <v>42</v>
      </c>
      <c r="L1874" t="s">
        <v>20</v>
      </c>
      <c r="M1874" s="3">
        <v>1726</v>
      </c>
      <c r="N1874" t="s">
        <v>167</v>
      </c>
      <c r="O1874">
        <v>31558</v>
      </c>
    </row>
    <row r="1875" spans="1:15">
      <c r="A1875" s="1">
        <v>45901</v>
      </c>
      <c r="B1875" s="1">
        <v>46266</v>
      </c>
      <c r="C1875" t="s">
        <v>5230</v>
      </c>
      <c r="D1875" t="s">
        <v>2871</v>
      </c>
      <c r="E1875" t="s">
        <v>2873</v>
      </c>
      <c r="F1875" t="s">
        <v>14</v>
      </c>
      <c r="G1875" t="s">
        <v>661</v>
      </c>
      <c r="H1875" t="s">
        <v>16</v>
      </c>
      <c r="I1875" t="s">
        <v>304</v>
      </c>
      <c r="J1875" t="s">
        <v>41</v>
      </c>
      <c r="K1875" t="s">
        <v>42</v>
      </c>
      <c r="L1875" t="s">
        <v>23</v>
      </c>
      <c r="M1875" s="3">
        <v>15648</v>
      </c>
      <c r="N1875" t="s">
        <v>167</v>
      </c>
      <c r="O1875">
        <v>31558</v>
      </c>
    </row>
    <row r="1876" spans="1:15">
      <c r="A1876" s="1">
        <v>45901</v>
      </c>
      <c r="B1876" s="1">
        <v>46266</v>
      </c>
      <c r="C1876" t="s">
        <v>5231</v>
      </c>
      <c r="D1876" t="s">
        <v>2874</v>
      </c>
      <c r="E1876" t="s">
        <v>2875</v>
      </c>
      <c r="F1876" t="s">
        <v>14</v>
      </c>
      <c r="G1876" t="s">
        <v>54</v>
      </c>
      <c r="H1876" t="s">
        <v>55</v>
      </c>
      <c r="I1876" t="s">
        <v>64</v>
      </c>
      <c r="J1876" t="s">
        <v>103</v>
      </c>
      <c r="K1876" t="s">
        <v>104</v>
      </c>
      <c r="L1876" t="s">
        <v>23</v>
      </c>
      <c r="M1876" s="3">
        <v>24559</v>
      </c>
      <c r="N1876" t="s">
        <v>51</v>
      </c>
      <c r="O1876">
        <v>8721</v>
      </c>
    </row>
    <row r="1877" spans="1:15">
      <c r="A1877" s="1">
        <v>45901</v>
      </c>
      <c r="B1877" s="1">
        <v>46266</v>
      </c>
      <c r="C1877" t="s">
        <v>5232</v>
      </c>
      <c r="D1877" t="s">
        <v>2876</v>
      </c>
      <c r="E1877" t="s">
        <v>2877</v>
      </c>
      <c r="F1877" t="s">
        <v>14</v>
      </c>
      <c r="G1877" t="s">
        <v>34</v>
      </c>
      <c r="H1877" t="s">
        <v>16</v>
      </c>
      <c r="I1877" t="s">
        <v>5620</v>
      </c>
      <c r="J1877" t="s">
        <v>270</v>
      </c>
      <c r="K1877" t="s">
        <v>271</v>
      </c>
      <c r="L1877" t="s">
        <v>83</v>
      </c>
      <c r="M1877" s="3">
        <v>3616</v>
      </c>
      <c r="N1877" t="s">
        <v>125</v>
      </c>
      <c r="O1877">
        <v>95060</v>
      </c>
    </row>
    <row r="1878" spans="1:15">
      <c r="A1878" s="1">
        <v>45901</v>
      </c>
      <c r="B1878" s="1">
        <v>46266</v>
      </c>
      <c r="C1878" t="s">
        <v>5232</v>
      </c>
      <c r="D1878" t="s">
        <v>2876</v>
      </c>
      <c r="E1878" t="s">
        <v>2878</v>
      </c>
      <c r="F1878" t="s">
        <v>14</v>
      </c>
      <c r="G1878" t="s">
        <v>661</v>
      </c>
      <c r="H1878" t="s">
        <v>16</v>
      </c>
      <c r="I1878" t="s">
        <v>5620</v>
      </c>
      <c r="J1878" t="s">
        <v>270</v>
      </c>
      <c r="K1878" t="s">
        <v>271</v>
      </c>
      <c r="L1878" t="s">
        <v>29</v>
      </c>
      <c r="M1878" s="3">
        <v>15405</v>
      </c>
      <c r="N1878" t="s">
        <v>125</v>
      </c>
      <c r="O1878">
        <v>95060</v>
      </c>
    </row>
    <row r="1879" spans="1:15">
      <c r="A1879" s="1">
        <v>45901</v>
      </c>
      <c r="B1879" s="1">
        <v>46266</v>
      </c>
      <c r="C1879" t="s">
        <v>5232</v>
      </c>
      <c r="D1879" t="s">
        <v>2876</v>
      </c>
      <c r="E1879" t="s">
        <v>2879</v>
      </c>
      <c r="F1879" t="s">
        <v>14</v>
      </c>
      <c r="G1879" t="s">
        <v>15</v>
      </c>
      <c r="H1879" t="s">
        <v>16</v>
      </c>
      <c r="I1879" t="s">
        <v>5620</v>
      </c>
      <c r="J1879" t="s">
        <v>270</v>
      </c>
      <c r="K1879" t="s">
        <v>271</v>
      </c>
      <c r="L1879" t="s">
        <v>83</v>
      </c>
      <c r="M1879" s="3">
        <v>2124</v>
      </c>
      <c r="N1879" t="s">
        <v>125</v>
      </c>
      <c r="O1879">
        <v>95060</v>
      </c>
    </row>
    <row r="1880" spans="1:15">
      <c r="A1880" s="1">
        <v>45901</v>
      </c>
      <c r="B1880" s="1">
        <v>46266</v>
      </c>
      <c r="C1880" t="s">
        <v>5232</v>
      </c>
      <c r="D1880" t="s">
        <v>2876</v>
      </c>
      <c r="E1880" t="s">
        <v>2880</v>
      </c>
      <c r="F1880" t="s">
        <v>14</v>
      </c>
      <c r="G1880" t="s">
        <v>32</v>
      </c>
      <c r="H1880" t="s">
        <v>16</v>
      </c>
      <c r="I1880" t="s">
        <v>5620</v>
      </c>
      <c r="J1880" t="s">
        <v>270</v>
      </c>
      <c r="K1880" t="s">
        <v>271</v>
      </c>
      <c r="L1880" t="s">
        <v>20</v>
      </c>
      <c r="M1880" s="3">
        <v>5367</v>
      </c>
      <c r="N1880" t="s">
        <v>125</v>
      </c>
      <c r="O1880">
        <v>95060</v>
      </c>
    </row>
    <row r="1881" spans="1:15">
      <c r="A1881" s="1">
        <v>45901</v>
      </c>
      <c r="B1881" s="1">
        <v>46266</v>
      </c>
      <c r="C1881" t="s">
        <v>5002</v>
      </c>
      <c r="D1881" t="s">
        <v>1939</v>
      </c>
      <c r="E1881" t="s">
        <v>2881</v>
      </c>
      <c r="F1881" t="s">
        <v>14</v>
      </c>
      <c r="G1881" t="s">
        <v>15</v>
      </c>
      <c r="H1881" t="s">
        <v>16</v>
      </c>
      <c r="I1881" t="s">
        <v>48</v>
      </c>
      <c r="J1881" t="s">
        <v>18</v>
      </c>
      <c r="K1881" t="s">
        <v>19</v>
      </c>
      <c r="L1881" t="s">
        <v>20</v>
      </c>
      <c r="M1881" s="3">
        <v>2689</v>
      </c>
      <c r="N1881" t="s">
        <v>51</v>
      </c>
      <c r="O1881">
        <v>7621</v>
      </c>
    </row>
    <row r="1882" spans="1:15">
      <c r="A1882" s="1">
        <v>45901</v>
      </c>
      <c r="B1882" s="1">
        <v>46266</v>
      </c>
      <c r="C1882" t="s">
        <v>5002</v>
      </c>
      <c r="D1882" t="s">
        <v>1939</v>
      </c>
      <c r="E1882" t="s">
        <v>2882</v>
      </c>
      <c r="F1882" t="s">
        <v>14</v>
      </c>
      <c r="G1882" t="s">
        <v>661</v>
      </c>
      <c r="H1882" t="s">
        <v>16</v>
      </c>
      <c r="I1882" t="s">
        <v>48</v>
      </c>
      <c r="J1882" t="s">
        <v>18</v>
      </c>
      <c r="K1882" t="s">
        <v>19</v>
      </c>
      <c r="L1882" t="s">
        <v>23</v>
      </c>
      <c r="M1882" s="3">
        <v>32498</v>
      </c>
      <c r="N1882" t="s">
        <v>51</v>
      </c>
      <c r="O1882">
        <v>7621</v>
      </c>
    </row>
    <row r="1883" spans="1:15">
      <c r="A1883" s="1">
        <v>45901</v>
      </c>
      <c r="B1883" s="1">
        <v>46266</v>
      </c>
      <c r="C1883" t="s">
        <v>5173</v>
      </c>
      <c r="D1883" t="s">
        <v>2613</v>
      </c>
      <c r="E1883" t="s">
        <v>2883</v>
      </c>
      <c r="F1883" t="s">
        <v>14</v>
      </c>
      <c r="G1883" t="s">
        <v>54</v>
      </c>
      <c r="H1883" t="s">
        <v>55</v>
      </c>
      <c r="I1883" t="s">
        <v>5620</v>
      </c>
      <c r="J1883" t="s">
        <v>49</v>
      </c>
      <c r="K1883" t="s">
        <v>50</v>
      </c>
      <c r="L1883" t="s">
        <v>29</v>
      </c>
      <c r="M1883" s="3">
        <v>5230</v>
      </c>
      <c r="N1883" t="s">
        <v>51</v>
      </c>
      <c r="O1883">
        <v>7083</v>
      </c>
    </row>
    <row r="1884" spans="1:15">
      <c r="A1884" s="1">
        <v>45902</v>
      </c>
      <c r="B1884" s="1">
        <v>46267</v>
      </c>
      <c r="C1884" t="s">
        <v>5233</v>
      </c>
      <c r="D1884" t="s">
        <v>2884</v>
      </c>
      <c r="E1884" t="s">
        <v>2885</v>
      </c>
      <c r="F1884" t="s">
        <v>14</v>
      </c>
      <c r="G1884" t="s">
        <v>54</v>
      </c>
      <c r="H1884" t="s">
        <v>55</v>
      </c>
      <c r="I1884" t="s">
        <v>5620</v>
      </c>
      <c r="J1884" t="s">
        <v>59</v>
      </c>
      <c r="K1884" t="s">
        <v>60</v>
      </c>
      <c r="L1884" t="s">
        <v>29</v>
      </c>
      <c r="M1884" s="3">
        <v>11419</v>
      </c>
      <c r="N1884" t="s">
        <v>61</v>
      </c>
      <c r="O1884">
        <v>2188</v>
      </c>
    </row>
    <row r="1885" spans="1:15">
      <c r="A1885" s="1">
        <v>45902</v>
      </c>
      <c r="B1885" s="1">
        <v>46267</v>
      </c>
      <c r="C1885" t="s">
        <v>5234</v>
      </c>
      <c r="D1885" t="s">
        <v>2886</v>
      </c>
      <c r="E1885" t="s">
        <v>2887</v>
      </c>
      <c r="F1885" t="s">
        <v>14</v>
      </c>
      <c r="G1885" t="s">
        <v>32</v>
      </c>
      <c r="H1885" t="s">
        <v>16</v>
      </c>
      <c r="I1885" t="s">
        <v>5620</v>
      </c>
      <c r="J1885" t="s">
        <v>78</v>
      </c>
      <c r="K1885" t="s">
        <v>79</v>
      </c>
      <c r="L1885" t="s">
        <v>83</v>
      </c>
      <c r="M1885" s="3">
        <v>10499</v>
      </c>
      <c r="N1885" t="s">
        <v>245</v>
      </c>
      <c r="O1885">
        <v>20877</v>
      </c>
    </row>
    <row r="1886" spans="1:15">
      <c r="A1886" s="1">
        <v>45902</v>
      </c>
      <c r="B1886" s="1">
        <v>46267</v>
      </c>
      <c r="C1886" t="s">
        <v>5234</v>
      </c>
      <c r="D1886" t="s">
        <v>2886</v>
      </c>
      <c r="E1886" t="s">
        <v>2888</v>
      </c>
      <c r="F1886" t="s">
        <v>14</v>
      </c>
      <c r="G1886" t="s">
        <v>661</v>
      </c>
      <c r="H1886" t="s">
        <v>16</v>
      </c>
      <c r="I1886" t="s">
        <v>5620</v>
      </c>
      <c r="J1886" t="s">
        <v>78</v>
      </c>
      <c r="K1886" t="s">
        <v>79</v>
      </c>
      <c r="L1886" t="s">
        <v>23</v>
      </c>
      <c r="M1886" s="3">
        <v>24480</v>
      </c>
      <c r="N1886" t="s">
        <v>245</v>
      </c>
      <c r="O1886">
        <v>20877</v>
      </c>
    </row>
    <row r="1887" spans="1:15">
      <c r="A1887" s="1">
        <v>45902</v>
      </c>
      <c r="B1887" s="1">
        <v>46267</v>
      </c>
      <c r="C1887" t="s">
        <v>5234</v>
      </c>
      <c r="D1887" t="s">
        <v>2886</v>
      </c>
      <c r="E1887" t="s">
        <v>2889</v>
      </c>
      <c r="F1887" t="s">
        <v>14</v>
      </c>
      <c r="G1887" t="s">
        <v>15</v>
      </c>
      <c r="H1887" t="s">
        <v>16</v>
      </c>
      <c r="I1887" t="s">
        <v>5620</v>
      </c>
      <c r="J1887" t="s">
        <v>78</v>
      </c>
      <c r="K1887" t="s">
        <v>79</v>
      </c>
      <c r="L1887" t="s">
        <v>20</v>
      </c>
      <c r="M1887" s="3">
        <v>2317</v>
      </c>
      <c r="N1887" t="s">
        <v>245</v>
      </c>
      <c r="O1887">
        <v>20877</v>
      </c>
    </row>
    <row r="1888" spans="1:15">
      <c r="A1888" s="1">
        <v>45902</v>
      </c>
      <c r="B1888" s="1">
        <v>46267</v>
      </c>
      <c r="C1888" t="s">
        <v>5235</v>
      </c>
      <c r="D1888" t="s">
        <v>2890</v>
      </c>
      <c r="E1888" t="s">
        <v>2891</v>
      </c>
      <c r="F1888" t="s">
        <v>14</v>
      </c>
      <c r="G1888" t="s">
        <v>15</v>
      </c>
      <c r="H1888" t="s">
        <v>16</v>
      </c>
      <c r="I1888" t="s">
        <v>64</v>
      </c>
      <c r="J1888" t="s">
        <v>2892</v>
      </c>
      <c r="K1888" t="s">
        <v>2893</v>
      </c>
      <c r="L1888" t="s">
        <v>29</v>
      </c>
      <c r="M1888" s="3">
        <v>2011</v>
      </c>
      <c r="N1888" t="s">
        <v>386</v>
      </c>
      <c r="O1888">
        <v>43551</v>
      </c>
    </row>
    <row r="1889" spans="1:15">
      <c r="A1889" s="1">
        <v>45902</v>
      </c>
      <c r="B1889" s="1">
        <v>46267</v>
      </c>
      <c r="C1889" t="s">
        <v>5235</v>
      </c>
      <c r="D1889" t="s">
        <v>2890</v>
      </c>
      <c r="E1889" t="s">
        <v>2894</v>
      </c>
      <c r="F1889" t="s">
        <v>14</v>
      </c>
      <c r="G1889" t="s">
        <v>32</v>
      </c>
      <c r="H1889" t="s">
        <v>16</v>
      </c>
      <c r="I1889" t="s">
        <v>64</v>
      </c>
      <c r="J1889" t="s">
        <v>2892</v>
      </c>
      <c r="K1889" t="s">
        <v>2893</v>
      </c>
      <c r="L1889" t="s">
        <v>20</v>
      </c>
      <c r="M1889" s="3">
        <v>18173</v>
      </c>
      <c r="N1889" t="s">
        <v>386</v>
      </c>
      <c r="O1889">
        <v>43551</v>
      </c>
    </row>
    <row r="1890" spans="1:15">
      <c r="A1890" s="1">
        <v>45902</v>
      </c>
      <c r="B1890" s="1">
        <v>46267</v>
      </c>
      <c r="C1890" t="s">
        <v>5235</v>
      </c>
      <c r="D1890" t="s">
        <v>2890</v>
      </c>
      <c r="E1890" t="s">
        <v>2895</v>
      </c>
      <c r="F1890" t="s">
        <v>14</v>
      </c>
      <c r="G1890" t="s">
        <v>661</v>
      </c>
      <c r="H1890" t="s">
        <v>16</v>
      </c>
      <c r="I1890" t="s">
        <v>64</v>
      </c>
      <c r="J1890" t="s">
        <v>2892</v>
      </c>
      <c r="K1890" t="s">
        <v>2893</v>
      </c>
      <c r="L1890" t="s">
        <v>29</v>
      </c>
      <c r="M1890" s="3">
        <v>50256</v>
      </c>
      <c r="N1890" t="s">
        <v>386</v>
      </c>
      <c r="O1890">
        <v>43551</v>
      </c>
    </row>
    <row r="1891" spans="1:15">
      <c r="A1891" s="1">
        <v>45903</v>
      </c>
      <c r="B1891" s="1">
        <v>46268</v>
      </c>
      <c r="C1891" t="s">
        <v>5236</v>
      </c>
      <c r="D1891" t="s">
        <v>2896</v>
      </c>
      <c r="E1891" t="s">
        <v>2897</v>
      </c>
      <c r="F1891" t="s">
        <v>14</v>
      </c>
      <c r="G1891" t="s">
        <v>661</v>
      </c>
      <c r="H1891" t="s">
        <v>16</v>
      </c>
      <c r="I1891" t="s">
        <v>5620</v>
      </c>
      <c r="J1891" t="s">
        <v>270</v>
      </c>
      <c r="K1891" t="s">
        <v>271</v>
      </c>
      <c r="L1891" t="s">
        <v>23</v>
      </c>
      <c r="M1891" s="3">
        <v>32887</v>
      </c>
      <c r="N1891" t="s">
        <v>225</v>
      </c>
      <c r="O1891">
        <v>78664</v>
      </c>
    </row>
    <row r="1892" spans="1:15">
      <c r="A1892" s="1">
        <v>45903</v>
      </c>
      <c r="B1892" s="1">
        <v>46268</v>
      </c>
      <c r="C1892" t="s">
        <v>5236</v>
      </c>
      <c r="D1892" t="s">
        <v>2896</v>
      </c>
      <c r="E1892" t="s">
        <v>2898</v>
      </c>
      <c r="F1892" t="s">
        <v>14</v>
      </c>
      <c r="G1892" t="s">
        <v>15</v>
      </c>
      <c r="H1892" t="s">
        <v>16</v>
      </c>
      <c r="I1892" t="s">
        <v>5620</v>
      </c>
      <c r="J1892" t="s">
        <v>270</v>
      </c>
      <c r="K1892" t="s">
        <v>271</v>
      </c>
      <c r="L1892" t="s">
        <v>584</v>
      </c>
      <c r="M1892" s="3">
        <v>2120</v>
      </c>
      <c r="N1892" t="s">
        <v>225</v>
      </c>
      <c r="O1892">
        <v>78664</v>
      </c>
    </row>
    <row r="1893" spans="1:15">
      <c r="A1893" s="1">
        <v>45903</v>
      </c>
      <c r="B1893" s="1">
        <v>46268</v>
      </c>
      <c r="C1893" t="s">
        <v>5236</v>
      </c>
      <c r="D1893" t="s">
        <v>2896</v>
      </c>
      <c r="E1893" t="s">
        <v>2899</v>
      </c>
      <c r="F1893" t="s">
        <v>14</v>
      </c>
      <c r="G1893" t="s">
        <v>32</v>
      </c>
      <c r="H1893" t="s">
        <v>16</v>
      </c>
      <c r="I1893" t="s">
        <v>5620</v>
      </c>
      <c r="J1893" t="s">
        <v>270</v>
      </c>
      <c r="K1893" t="s">
        <v>271</v>
      </c>
      <c r="L1893" t="s">
        <v>148</v>
      </c>
      <c r="M1893" s="3">
        <v>7130</v>
      </c>
      <c r="N1893" t="s">
        <v>225</v>
      </c>
      <c r="O1893">
        <v>78664</v>
      </c>
    </row>
    <row r="1894" spans="1:15">
      <c r="A1894" s="1">
        <v>45904</v>
      </c>
      <c r="B1894" s="1">
        <v>46269</v>
      </c>
      <c r="C1894" t="s">
        <v>5237</v>
      </c>
      <c r="D1894" t="s">
        <v>2900</v>
      </c>
      <c r="E1894" t="s">
        <v>2901</v>
      </c>
      <c r="F1894" t="s">
        <v>14</v>
      </c>
      <c r="G1894" t="s">
        <v>661</v>
      </c>
      <c r="H1894" t="s">
        <v>16</v>
      </c>
      <c r="I1894" t="s">
        <v>5620</v>
      </c>
      <c r="J1894" t="s">
        <v>78</v>
      </c>
      <c r="K1894" t="s">
        <v>79</v>
      </c>
      <c r="L1894" t="s">
        <v>89</v>
      </c>
      <c r="M1894" s="3">
        <v>10992</v>
      </c>
      <c r="N1894" t="s">
        <v>328</v>
      </c>
      <c r="O1894">
        <v>46037</v>
      </c>
    </row>
    <row r="1895" spans="1:15">
      <c r="A1895" s="1">
        <v>45904</v>
      </c>
      <c r="B1895" s="1">
        <v>46269</v>
      </c>
      <c r="C1895" t="s">
        <v>5237</v>
      </c>
      <c r="D1895" t="s">
        <v>2900</v>
      </c>
      <c r="E1895" t="s">
        <v>2902</v>
      </c>
      <c r="F1895" t="s">
        <v>14</v>
      </c>
      <c r="G1895" t="s">
        <v>32</v>
      </c>
      <c r="H1895" t="s">
        <v>16</v>
      </c>
      <c r="I1895" t="s">
        <v>5620</v>
      </c>
      <c r="J1895" t="s">
        <v>78</v>
      </c>
      <c r="K1895" t="s">
        <v>79</v>
      </c>
      <c r="L1895" t="s">
        <v>20</v>
      </c>
      <c r="M1895" s="3">
        <v>6386</v>
      </c>
      <c r="N1895" t="s">
        <v>328</v>
      </c>
      <c r="O1895">
        <v>46037</v>
      </c>
    </row>
    <row r="1896" spans="1:15">
      <c r="A1896" s="1">
        <v>45904</v>
      </c>
      <c r="B1896" s="1">
        <v>46269</v>
      </c>
      <c r="C1896" t="s">
        <v>5237</v>
      </c>
      <c r="D1896" t="s">
        <v>2900</v>
      </c>
      <c r="E1896" t="s">
        <v>2903</v>
      </c>
      <c r="F1896" t="s">
        <v>14</v>
      </c>
      <c r="G1896" t="s">
        <v>15</v>
      </c>
      <c r="H1896" t="s">
        <v>16</v>
      </c>
      <c r="I1896" t="s">
        <v>5620</v>
      </c>
      <c r="J1896" t="s">
        <v>78</v>
      </c>
      <c r="K1896" t="s">
        <v>79</v>
      </c>
      <c r="L1896" t="s">
        <v>29</v>
      </c>
      <c r="M1896" s="3">
        <v>1554</v>
      </c>
      <c r="N1896" t="s">
        <v>328</v>
      </c>
      <c r="O1896">
        <v>46037</v>
      </c>
    </row>
    <row r="1897" spans="1:15">
      <c r="A1897" s="1">
        <v>45905</v>
      </c>
      <c r="B1897" s="1">
        <v>46270</v>
      </c>
      <c r="C1897" t="s">
        <v>5238</v>
      </c>
      <c r="D1897" t="s">
        <v>2904</v>
      </c>
      <c r="E1897" t="s">
        <v>2905</v>
      </c>
      <c r="F1897" t="s">
        <v>14</v>
      </c>
      <c r="G1897" t="s">
        <v>661</v>
      </c>
      <c r="H1897" t="s">
        <v>16</v>
      </c>
      <c r="I1897" t="s">
        <v>5620</v>
      </c>
      <c r="J1897" t="s">
        <v>270</v>
      </c>
      <c r="K1897" t="s">
        <v>271</v>
      </c>
      <c r="L1897" t="s">
        <v>23</v>
      </c>
      <c r="M1897" s="3">
        <v>39067</v>
      </c>
      <c r="N1897" t="s">
        <v>225</v>
      </c>
      <c r="O1897">
        <v>77385</v>
      </c>
    </row>
    <row r="1898" spans="1:15">
      <c r="A1898" s="1">
        <v>45905</v>
      </c>
      <c r="B1898" s="1">
        <v>46270</v>
      </c>
      <c r="C1898" t="s">
        <v>5238</v>
      </c>
      <c r="D1898" t="s">
        <v>2904</v>
      </c>
      <c r="E1898" t="s">
        <v>2906</v>
      </c>
      <c r="F1898" t="s">
        <v>14</v>
      </c>
      <c r="G1898" t="s">
        <v>32</v>
      </c>
      <c r="H1898" t="s">
        <v>16</v>
      </c>
      <c r="I1898" t="s">
        <v>5620</v>
      </c>
      <c r="J1898" t="s">
        <v>270</v>
      </c>
      <c r="K1898" t="s">
        <v>271</v>
      </c>
      <c r="L1898" t="s">
        <v>83</v>
      </c>
      <c r="M1898" s="3">
        <v>11361</v>
      </c>
      <c r="N1898" t="s">
        <v>225</v>
      </c>
      <c r="O1898">
        <v>77385</v>
      </c>
    </row>
    <row r="1899" spans="1:15">
      <c r="A1899" s="1">
        <v>45905</v>
      </c>
      <c r="B1899" s="1">
        <v>46270</v>
      </c>
      <c r="C1899" t="s">
        <v>5238</v>
      </c>
      <c r="D1899" t="s">
        <v>2904</v>
      </c>
      <c r="E1899" t="s">
        <v>2907</v>
      </c>
      <c r="F1899" t="s">
        <v>14</v>
      </c>
      <c r="G1899" t="s">
        <v>15</v>
      </c>
      <c r="H1899" t="s">
        <v>16</v>
      </c>
      <c r="I1899" t="s">
        <v>5620</v>
      </c>
      <c r="J1899" t="s">
        <v>270</v>
      </c>
      <c r="K1899" t="s">
        <v>271</v>
      </c>
      <c r="L1899" t="s">
        <v>20</v>
      </c>
      <c r="M1899" s="3">
        <v>1746</v>
      </c>
      <c r="N1899" t="s">
        <v>225</v>
      </c>
      <c r="O1899">
        <v>77385</v>
      </c>
    </row>
    <row r="1900" spans="1:15">
      <c r="A1900" s="1">
        <v>45905</v>
      </c>
      <c r="B1900" s="1">
        <v>46270</v>
      </c>
      <c r="C1900" t="s">
        <v>5239</v>
      </c>
      <c r="D1900" t="s">
        <v>2908</v>
      </c>
      <c r="E1900" t="s">
        <v>2909</v>
      </c>
      <c r="F1900" t="s">
        <v>14</v>
      </c>
      <c r="G1900" t="s">
        <v>661</v>
      </c>
      <c r="H1900" t="s">
        <v>16</v>
      </c>
      <c r="I1900" t="s">
        <v>1179</v>
      </c>
      <c r="J1900" t="s">
        <v>276</v>
      </c>
      <c r="K1900" t="s">
        <v>277</v>
      </c>
      <c r="L1900" t="s">
        <v>29</v>
      </c>
      <c r="M1900" s="3">
        <v>46740</v>
      </c>
      <c r="N1900" t="s">
        <v>249</v>
      </c>
      <c r="O1900">
        <v>49464</v>
      </c>
    </row>
    <row r="1901" spans="1:15">
      <c r="A1901" s="1">
        <v>45905</v>
      </c>
      <c r="B1901" s="1">
        <v>46270</v>
      </c>
      <c r="C1901" t="s">
        <v>5239</v>
      </c>
      <c r="D1901" t="s">
        <v>2908</v>
      </c>
      <c r="E1901" t="s">
        <v>2910</v>
      </c>
      <c r="F1901" t="s">
        <v>14</v>
      </c>
      <c r="G1901" t="s">
        <v>32</v>
      </c>
      <c r="H1901" t="s">
        <v>16</v>
      </c>
      <c r="I1901" t="s">
        <v>1179</v>
      </c>
      <c r="J1901" t="s">
        <v>276</v>
      </c>
      <c r="K1901" t="s">
        <v>277</v>
      </c>
      <c r="L1901" t="s">
        <v>20</v>
      </c>
      <c r="M1901" s="3">
        <v>15361</v>
      </c>
      <c r="N1901" t="s">
        <v>249</v>
      </c>
      <c r="O1901">
        <v>49464</v>
      </c>
    </row>
    <row r="1902" spans="1:15">
      <c r="A1902" s="1">
        <v>45905</v>
      </c>
      <c r="B1902" s="1">
        <v>46270</v>
      </c>
      <c r="C1902" t="s">
        <v>5239</v>
      </c>
      <c r="D1902" t="s">
        <v>2908</v>
      </c>
      <c r="E1902" t="s">
        <v>2911</v>
      </c>
      <c r="F1902" t="s">
        <v>14</v>
      </c>
      <c r="G1902" t="s">
        <v>15</v>
      </c>
      <c r="H1902" t="s">
        <v>16</v>
      </c>
      <c r="I1902" t="s">
        <v>1179</v>
      </c>
      <c r="J1902" t="s">
        <v>276</v>
      </c>
      <c r="K1902" t="s">
        <v>277</v>
      </c>
      <c r="L1902" t="s">
        <v>29</v>
      </c>
      <c r="M1902" s="3">
        <v>2745</v>
      </c>
      <c r="N1902" t="s">
        <v>249</v>
      </c>
      <c r="O1902">
        <v>49464</v>
      </c>
    </row>
    <row r="1903" spans="1:15">
      <c r="A1903" s="1">
        <v>45906</v>
      </c>
      <c r="B1903" s="1">
        <v>46271</v>
      </c>
      <c r="C1903" t="s">
        <v>5240</v>
      </c>
      <c r="D1903" t="s">
        <v>2912</v>
      </c>
      <c r="E1903" t="s">
        <v>2913</v>
      </c>
      <c r="F1903" t="s">
        <v>39</v>
      </c>
      <c r="G1903" t="s">
        <v>32</v>
      </c>
      <c r="H1903" t="s">
        <v>16</v>
      </c>
      <c r="I1903" t="s">
        <v>48</v>
      </c>
      <c r="J1903" t="s">
        <v>18</v>
      </c>
      <c r="K1903" t="s">
        <v>19</v>
      </c>
      <c r="L1903" t="s">
        <v>20</v>
      </c>
      <c r="M1903" s="3">
        <v>567</v>
      </c>
      <c r="N1903" t="s">
        <v>21</v>
      </c>
      <c r="O1903">
        <v>12534</v>
      </c>
    </row>
    <row r="1904" spans="1:15">
      <c r="A1904" s="1">
        <v>45906</v>
      </c>
      <c r="B1904" s="1">
        <v>46271</v>
      </c>
      <c r="C1904" t="s">
        <v>5240</v>
      </c>
      <c r="D1904" t="s">
        <v>2912</v>
      </c>
      <c r="E1904" t="s">
        <v>2914</v>
      </c>
      <c r="F1904" t="s">
        <v>39</v>
      </c>
      <c r="G1904" t="s">
        <v>15</v>
      </c>
      <c r="H1904" t="s">
        <v>16</v>
      </c>
      <c r="I1904" t="s">
        <v>48</v>
      </c>
      <c r="J1904" t="s">
        <v>18</v>
      </c>
      <c r="K1904" t="s">
        <v>19</v>
      </c>
      <c r="L1904" t="s">
        <v>20</v>
      </c>
      <c r="M1904" s="3">
        <v>2729</v>
      </c>
      <c r="N1904" t="s">
        <v>21</v>
      </c>
      <c r="O1904">
        <v>12534</v>
      </c>
    </row>
    <row r="1905" spans="1:15">
      <c r="A1905" s="1">
        <v>45906</v>
      </c>
      <c r="B1905" s="1">
        <v>46271</v>
      </c>
      <c r="C1905" t="s">
        <v>5240</v>
      </c>
      <c r="D1905" t="s">
        <v>2912</v>
      </c>
      <c r="E1905" t="s">
        <v>2915</v>
      </c>
      <c r="F1905" t="s">
        <v>39</v>
      </c>
      <c r="G1905" t="s">
        <v>661</v>
      </c>
      <c r="H1905" t="s">
        <v>16</v>
      </c>
      <c r="I1905" t="s">
        <v>48</v>
      </c>
      <c r="J1905" t="s">
        <v>18</v>
      </c>
      <c r="K1905" t="s">
        <v>19</v>
      </c>
      <c r="L1905" t="s">
        <v>29</v>
      </c>
      <c r="M1905" s="3">
        <v>20280</v>
      </c>
      <c r="N1905" t="s">
        <v>21</v>
      </c>
      <c r="O1905">
        <v>12534</v>
      </c>
    </row>
    <row r="1906" spans="1:15">
      <c r="A1906" s="1">
        <v>45907</v>
      </c>
      <c r="B1906" s="1">
        <v>46272</v>
      </c>
      <c r="C1906" t="s">
        <v>5241</v>
      </c>
      <c r="D1906" t="s">
        <v>2916</v>
      </c>
      <c r="E1906" t="s">
        <v>2917</v>
      </c>
      <c r="F1906" t="s">
        <v>14</v>
      </c>
      <c r="G1906" t="s">
        <v>661</v>
      </c>
      <c r="H1906" t="s">
        <v>16</v>
      </c>
      <c r="I1906" t="s">
        <v>26</v>
      </c>
      <c r="J1906" t="s">
        <v>71</v>
      </c>
      <c r="K1906" t="s">
        <v>72</v>
      </c>
      <c r="L1906" t="s">
        <v>23</v>
      </c>
      <c r="M1906" s="3">
        <v>53042</v>
      </c>
      <c r="N1906" t="s">
        <v>215</v>
      </c>
      <c r="O1906">
        <v>29730</v>
      </c>
    </row>
    <row r="1907" spans="1:15">
      <c r="A1907" s="1">
        <v>45907</v>
      </c>
      <c r="B1907" s="1">
        <v>46272</v>
      </c>
      <c r="C1907" t="s">
        <v>5241</v>
      </c>
      <c r="D1907" t="s">
        <v>2916</v>
      </c>
      <c r="E1907" t="s">
        <v>2918</v>
      </c>
      <c r="F1907" t="s">
        <v>14</v>
      </c>
      <c r="G1907" t="s">
        <v>32</v>
      </c>
      <c r="H1907" t="s">
        <v>16</v>
      </c>
      <c r="I1907" t="s">
        <v>26</v>
      </c>
      <c r="J1907" t="s">
        <v>71</v>
      </c>
      <c r="K1907" t="s">
        <v>72</v>
      </c>
      <c r="L1907" t="s">
        <v>148</v>
      </c>
      <c r="M1907" s="3">
        <v>12921</v>
      </c>
      <c r="N1907" t="s">
        <v>215</v>
      </c>
      <c r="O1907">
        <v>29730</v>
      </c>
    </row>
    <row r="1908" spans="1:15">
      <c r="A1908" s="1">
        <v>45907</v>
      </c>
      <c r="B1908" s="1">
        <v>46272</v>
      </c>
      <c r="C1908" t="s">
        <v>5241</v>
      </c>
      <c r="D1908" t="s">
        <v>2916</v>
      </c>
      <c r="E1908" t="s">
        <v>2919</v>
      </c>
      <c r="F1908" t="s">
        <v>14</v>
      </c>
      <c r="G1908" t="s">
        <v>15</v>
      </c>
      <c r="H1908" t="s">
        <v>16</v>
      </c>
      <c r="I1908" t="s">
        <v>26</v>
      </c>
      <c r="J1908" t="s">
        <v>71</v>
      </c>
      <c r="K1908" t="s">
        <v>72</v>
      </c>
      <c r="L1908" t="s">
        <v>20</v>
      </c>
      <c r="M1908" s="3">
        <v>1238</v>
      </c>
      <c r="N1908" t="s">
        <v>215</v>
      </c>
      <c r="O1908">
        <v>29730</v>
      </c>
    </row>
    <row r="1909" spans="1:15">
      <c r="A1909" s="1">
        <v>45907</v>
      </c>
      <c r="B1909" s="1">
        <v>46272</v>
      </c>
      <c r="C1909" t="s">
        <v>5242</v>
      </c>
      <c r="D1909" t="s">
        <v>2920</v>
      </c>
      <c r="E1909" t="s">
        <v>2921</v>
      </c>
      <c r="F1909" t="s">
        <v>14</v>
      </c>
      <c r="G1909" t="s">
        <v>34</v>
      </c>
      <c r="H1909" t="s">
        <v>16</v>
      </c>
      <c r="I1909" t="s">
        <v>77</v>
      </c>
      <c r="J1909" t="s">
        <v>78</v>
      </c>
      <c r="K1909" t="s">
        <v>79</v>
      </c>
      <c r="L1909" t="s">
        <v>83</v>
      </c>
      <c r="M1909" s="3">
        <v>16724</v>
      </c>
      <c r="N1909" t="s">
        <v>801</v>
      </c>
      <c r="O1909">
        <v>57401</v>
      </c>
    </row>
    <row r="1910" spans="1:15">
      <c r="A1910" s="1">
        <v>45907</v>
      </c>
      <c r="B1910" s="1">
        <v>46272</v>
      </c>
      <c r="C1910" t="s">
        <v>5242</v>
      </c>
      <c r="D1910" t="s">
        <v>2920</v>
      </c>
      <c r="E1910" t="s">
        <v>2922</v>
      </c>
      <c r="F1910" t="s">
        <v>14</v>
      </c>
      <c r="G1910" t="s">
        <v>15</v>
      </c>
      <c r="H1910" t="s">
        <v>16</v>
      </c>
      <c r="I1910" t="s">
        <v>77</v>
      </c>
      <c r="J1910" t="s">
        <v>78</v>
      </c>
      <c r="K1910" t="s">
        <v>79</v>
      </c>
      <c r="L1910" t="s">
        <v>20</v>
      </c>
      <c r="M1910" s="3">
        <v>2022</v>
      </c>
      <c r="N1910" t="s">
        <v>801</v>
      </c>
      <c r="O1910">
        <v>57401</v>
      </c>
    </row>
    <row r="1911" spans="1:15">
      <c r="A1911" s="1">
        <v>45907</v>
      </c>
      <c r="B1911" s="1">
        <v>46272</v>
      </c>
      <c r="C1911" t="s">
        <v>5242</v>
      </c>
      <c r="D1911" t="s">
        <v>2920</v>
      </c>
      <c r="E1911" t="s">
        <v>2923</v>
      </c>
      <c r="F1911" t="s">
        <v>14</v>
      </c>
      <c r="G1911" t="s">
        <v>661</v>
      </c>
      <c r="H1911" t="s">
        <v>16</v>
      </c>
      <c r="I1911" t="s">
        <v>77</v>
      </c>
      <c r="J1911" t="s">
        <v>78</v>
      </c>
      <c r="K1911" t="s">
        <v>79</v>
      </c>
      <c r="L1911" t="s">
        <v>29</v>
      </c>
      <c r="M1911" s="3">
        <v>58717</v>
      </c>
      <c r="N1911" t="s">
        <v>801</v>
      </c>
      <c r="O1911">
        <v>57401</v>
      </c>
    </row>
    <row r="1912" spans="1:15">
      <c r="A1912" s="1">
        <v>45907</v>
      </c>
      <c r="B1912" s="1">
        <v>46272</v>
      </c>
      <c r="C1912" t="s">
        <v>5242</v>
      </c>
      <c r="D1912" t="s">
        <v>2920</v>
      </c>
      <c r="E1912" t="s">
        <v>2924</v>
      </c>
      <c r="F1912" t="s">
        <v>14</v>
      </c>
      <c r="G1912" t="s">
        <v>32</v>
      </c>
      <c r="H1912" t="s">
        <v>16</v>
      </c>
      <c r="I1912" t="s">
        <v>77</v>
      </c>
      <c r="J1912" t="s">
        <v>78</v>
      </c>
      <c r="K1912" t="s">
        <v>79</v>
      </c>
      <c r="L1912" t="s">
        <v>148</v>
      </c>
      <c r="M1912" s="3">
        <v>26461</v>
      </c>
      <c r="N1912" t="s">
        <v>801</v>
      </c>
      <c r="O1912">
        <v>57401</v>
      </c>
    </row>
    <row r="1913" spans="1:15">
      <c r="A1913" s="1">
        <v>45907</v>
      </c>
      <c r="B1913" s="1">
        <v>46272</v>
      </c>
      <c r="C1913" t="s">
        <v>5243</v>
      </c>
      <c r="D1913" t="s">
        <v>2925</v>
      </c>
      <c r="E1913" t="s">
        <v>2926</v>
      </c>
      <c r="F1913" t="s">
        <v>14</v>
      </c>
      <c r="G1913" t="s">
        <v>15</v>
      </c>
      <c r="H1913" t="s">
        <v>16</v>
      </c>
      <c r="I1913" t="s">
        <v>64</v>
      </c>
      <c r="J1913" t="s">
        <v>96</v>
      </c>
      <c r="K1913" t="s">
        <v>97</v>
      </c>
      <c r="L1913" t="s">
        <v>20</v>
      </c>
      <c r="M1913" s="3">
        <v>1445</v>
      </c>
      <c r="N1913" t="s">
        <v>225</v>
      </c>
      <c r="O1913">
        <v>75247</v>
      </c>
    </row>
    <row r="1914" spans="1:15">
      <c r="A1914" s="1">
        <v>45907</v>
      </c>
      <c r="B1914" s="1">
        <v>46272</v>
      </c>
      <c r="C1914" t="s">
        <v>5243</v>
      </c>
      <c r="D1914" t="s">
        <v>2925</v>
      </c>
      <c r="E1914" t="s">
        <v>2927</v>
      </c>
      <c r="F1914" t="s">
        <v>14</v>
      </c>
      <c r="G1914" t="s">
        <v>32</v>
      </c>
      <c r="H1914" t="s">
        <v>16</v>
      </c>
      <c r="I1914" t="s">
        <v>64</v>
      </c>
      <c r="J1914" t="s">
        <v>96</v>
      </c>
      <c r="K1914" t="s">
        <v>97</v>
      </c>
      <c r="L1914" t="s">
        <v>83</v>
      </c>
      <c r="M1914" s="3">
        <v>12481</v>
      </c>
      <c r="N1914" t="s">
        <v>225</v>
      </c>
      <c r="O1914">
        <v>75247</v>
      </c>
    </row>
    <row r="1915" spans="1:15">
      <c r="A1915" s="1">
        <v>45907</v>
      </c>
      <c r="B1915" s="1">
        <v>46272</v>
      </c>
      <c r="C1915" t="s">
        <v>5243</v>
      </c>
      <c r="D1915" t="s">
        <v>2925</v>
      </c>
      <c r="E1915" t="s">
        <v>2928</v>
      </c>
      <c r="F1915" t="s">
        <v>14</v>
      </c>
      <c r="G1915" t="s">
        <v>661</v>
      </c>
      <c r="H1915" t="s">
        <v>16</v>
      </c>
      <c r="I1915" t="s">
        <v>64</v>
      </c>
      <c r="J1915" t="s">
        <v>96</v>
      </c>
      <c r="K1915" t="s">
        <v>97</v>
      </c>
      <c r="L1915" t="s">
        <v>23</v>
      </c>
      <c r="M1915" s="3">
        <v>48131</v>
      </c>
      <c r="N1915" t="s">
        <v>225</v>
      </c>
      <c r="O1915">
        <v>75247</v>
      </c>
    </row>
    <row r="1916" spans="1:15">
      <c r="A1916" s="1">
        <v>45908</v>
      </c>
      <c r="B1916" s="1">
        <v>46273</v>
      </c>
      <c r="C1916" t="s">
        <v>5244</v>
      </c>
      <c r="D1916" t="s">
        <v>2929</v>
      </c>
      <c r="E1916" t="s">
        <v>2930</v>
      </c>
      <c r="F1916" t="s">
        <v>14</v>
      </c>
      <c r="G1916" t="s">
        <v>32</v>
      </c>
      <c r="H1916" t="s">
        <v>16</v>
      </c>
      <c r="I1916" t="s">
        <v>112</v>
      </c>
      <c r="J1916" t="s">
        <v>174</v>
      </c>
      <c r="K1916" t="s">
        <v>175</v>
      </c>
      <c r="L1916" t="s">
        <v>20</v>
      </c>
      <c r="M1916" s="3">
        <v>50363</v>
      </c>
      <c r="N1916" t="s">
        <v>21</v>
      </c>
      <c r="O1916">
        <v>11788</v>
      </c>
    </row>
    <row r="1917" spans="1:15">
      <c r="A1917" s="1">
        <v>45908</v>
      </c>
      <c r="B1917" s="1">
        <v>46273</v>
      </c>
      <c r="C1917" t="s">
        <v>5244</v>
      </c>
      <c r="D1917" t="s">
        <v>2929</v>
      </c>
      <c r="E1917" t="s">
        <v>2931</v>
      </c>
      <c r="F1917" t="s">
        <v>14</v>
      </c>
      <c r="G1917" t="s">
        <v>15</v>
      </c>
      <c r="H1917" t="s">
        <v>16</v>
      </c>
      <c r="I1917" t="s">
        <v>112</v>
      </c>
      <c r="J1917" t="s">
        <v>174</v>
      </c>
      <c r="K1917" t="s">
        <v>175</v>
      </c>
      <c r="L1917" t="s">
        <v>20</v>
      </c>
      <c r="M1917" s="3">
        <v>9789</v>
      </c>
      <c r="N1917" t="s">
        <v>21</v>
      </c>
      <c r="O1917">
        <v>11788</v>
      </c>
    </row>
    <row r="1918" spans="1:15">
      <c r="A1918" s="1">
        <v>45908</v>
      </c>
      <c r="B1918" s="1">
        <v>46273</v>
      </c>
      <c r="C1918" t="s">
        <v>5244</v>
      </c>
      <c r="D1918" t="s">
        <v>2929</v>
      </c>
      <c r="E1918" t="s">
        <v>2932</v>
      </c>
      <c r="F1918" t="s">
        <v>14</v>
      </c>
      <c r="G1918" t="s">
        <v>661</v>
      </c>
      <c r="H1918" t="s">
        <v>16</v>
      </c>
      <c r="I1918" t="s">
        <v>112</v>
      </c>
      <c r="J1918" t="s">
        <v>174</v>
      </c>
      <c r="K1918" t="s">
        <v>175</v>
      </c>
      <c r="L1918" t="s">
        <v>23</v>
      </c>
      <c r="M1918" s="3">
        <v>126588</v>
      </c>
      <c r="N1918" t="s">
        <v>21</v>
      </c>
      <c r="O1918">
        <v>11788</v>
      </c>
    </row>
    <row r="1919" spans="1:15">
      <c r="A1919" s="1">
        <v>45909</v>
      </c>
      <c r="B1919" s="1">
        <v>46274</v>
      </c>
      <c r="C1919" t="s">
        <v>5245</v>
      </c>
      <c r="D1919" t="s">
        <v>2933</v>
      </c>
      <c r="E1919" t="s">
        <v>2934</v>
      </c>
      <c r="F1919" t="s">
        <v>39</v>
      </c>
      <c r="G1919" t="s">
        <v>32</v>
      </c>
      <c r="H1919" t="s">
        <v>16</v>
      </c>
      <c r="I1919" t="s">
        <v>5620</v>
      </c>
      <c r="J1919" t="s">
        <v>65</v>
      </c>
      <c r="K1919" t="s">
        <v>66</v>
      </c>
      <c r="L1919" t="s">
        <v>20</v>
      </c>
      <c r="M1919" s="3">
        <v>11678</v>
      </c>
      <c r="N1919" t="s">
        <v>43</v>
      </c>
      <c r="O1919">
        <v>33321</v>
      </c>
    </row>
    <row r="1920" spans="1:15">
      <c r="A1920" s="1">
        <v>45909</v>
      </c>
      <c r="B1920" s="1">
        <v>46274</v>
      </c>
      <c r="C1920" t="s">
        <v>5246</v>
      </c>
      <c r="D1920" t="s">
        <v>2935</v>
      </c>
      <c r="E1920" t="s">
        <v>2936</v>
      </c>
      <c r="F1920" t="s">
        <v>14</v>
      </c>
      <c r="G1920" t="s">
        <v>661</v>
      </c>
      <c r="H1920" t="s">
        <v>16</v>
      </c>
      <c r="I1920" t="s">
        <v>64</v>
      </c>
      <c r="J1920" t="s">
        <v>695</v>
      </c>
      <c r="K1920" t="s">
        <v>696</v>
      </c>
      <c r="L1920" t="s">
        <v>23</v>
      </c>
      <c r="M1920" s="3">
        <v>25314</v>
      </c>
      <c r="N1920" t="s">
        <v>774</v>
      </c>
      <c r="O1920">
        <v>59714</v>
      </c>
    </row>
    <row r="1921" spans="1:15">
      <c r="A1921" s="1">
        <v>45909</v>
      </c>
      <c r="B1921" s="1">
        <v>46274</v>
      </c>
      <c r="C1921" t="s">
        <v>5246</v>
      </c>
      <c r="D1921" t="s">
        <v>2935</v>
      </c>
      <c r="E1921" t="s">
        <v>2937</v>
      </c>
      <c r="F1921" t="s">
        <v>14</v>
      </c>
      <c r="G1921" t="s">
        <v>15</v>
      </c>
      <c r="H1921" t="s">
        <v>16</v>
      </c>
      <c r="I1921" t="s">
        <v>64</v>
      </c>
      <c r="J1921" t="s">
        <v>695</v>
      </c>
      <c r="K1921" t="s">
        <v>696</v>
      </c>
      <c r="L1921" t="s">
        <v>20</v>
      </c>
      <c r="M1921" s="3">
        <v>3020</v>
      </c>
      <c r="N1921" t="s">
        <v>774</v>
      </c>
      <c r="O1921">
        <v>59714</v>
      </c>
    </row>
    <row r="1922" spans="1:15">
      <c r="A1922" s="1">
        <v>45909</v>
      </c>
      <c r="B1922" s="1">
        <v>46274</v>
      </c>
      <c r="C1922" t="s">
        <v>5246</v>
      </c>
      <c r="D1922" t="s">
        <v>2935</v>
      </c>
      <c r="E1922" t="s">
        <v>2938</v>
      </c>
      <c r="F1922" t="s">
        <v>14</v>
      </c>
      <c r="G1922" t="s">
        <v>32</v>
      </c>
      <c r="H1922" t="s">
        <v>16</v>
      </c>
      <c r="I1922" t="s">
        <v>64</v>
      </c>
      <c r="J1922" t="s">
        <v>695</v>
      </c>
      <c r="K1922" t="s">
        <v>696</v>
      </c>
      <c r="L1922" t="s">
        <v>20</v>
      </c>
      <c r="M1922" s="3">
        <v>15933</v>
      </c>
      <c r="N1922" t="s">
        <v>774</v>
      </c>
      <c r="O1922">
        <v>59714</v>
      </c>
    </row>
    <row r="1923" spans="1:15">
      <c r="A1923" s="1">
        <v>45910</v>
      </c>
      <c r="B1923" s="1">
        <v>46275</v>
      </c>
      <c r="C1923" t="s">
        <v>5247</v>
      </c>
      <c r="D1923" t="s">
        <v>2939</v>
      </c>
      <c r="E1923" t="s">
        <v>2940</v>
      </c>
      <c r="F1923" t="s">
        <v>14</v>
      </c>
      <c r="G1923" t="s">
        <v>32</v>
      </c>
      <c r="H1923" t="s">
        <v>16</v>
      </c>
      <c r="I1923" t="s">
        <v>5620</v>
      </c>
      <c r="J1923" t="s">
        <v>165</v>
      </c>
      <c r="K1923" t="s">
        <v>166</v>
      </c>
      <c r="L1923" t="s">
        <v>20</v>
      </c>
      <c r="M1923" s="3">
        <v>5376</v>
      </c>
      <c r="N1923" t="s">
        <v>167</v>
      </c>
      <c r="O1923">
        <v>30548</v>
      </c>
    </row>
    <row r="1924" spans="1:15">
      <c r="A1924" s="1">
        <v>45910</v>
      </c>
      <c r="B1924" s="1">
        <v>46275</v>
      </c>
      <c r="C1924" t="s">
        <v>5247</v>
      </c>
      <c r="D1924" t="s">
        <v>2939</v>
      </c>
      <c r="E1924" t="s">
        <v>2941</v>
      </c>
      <c r="F1924" t="s">
        <v>14</v>
      </c>
      <c r="G1924" t="s">
        <v>15</v>
      </c>
      <c r="H1924" t="s">
        <v>16</v>
      </c>
      <c r="I1924" t="s">
        <v>5620</v>
      </c>
      <c r="J1924" t="s">
        <v>165</v>
      </c>
      <c r="K1924" t="s">
        <v>166</v>
      </c>
      <c r="L1924" t="s">
        <v>20</v>
      </c>
      <c r="M1924" s="3">
        <v>1632</v>
      </c>
      <c r="N1924" t="s">
        <v>167</v>
      </c>
      <c r="O1924">
        <v>30548</v>
      </c>
    </row>
    <row r="1925" spans="1:15">
      <c r="A1925" s="1">
        <v>45910</v>
      </c>
      <c r="B1925" s="1">
        <v>46275</v>
      </c>
      <c r="C1925" t="s">
        <v>5247</v>
      </c>
      <c r="D1925" t="s">
        <v>2939</v>
      </c>
      <c r="E1925" t="s">
        <v>2942</v>
      </c>
      <c r="F1925" t="s">
        <v>14</v>
      </c>
      <c r="G1925" t="s">
        <v>661</v>
      </c>
      <c r="H1925" t="s">
        <v>16</v>
      </c>
      <c r="I1925" t="s">
        <v>5620</v>
      </c>
      <c r="J1925" t="s">
        <v>165</v>
      </c>
      <c r="K1925" t="s">
        <v>166</v>
      </c>
      <c r="L1925" t="s">
        <v>23</v>
      </c>
      <c r="M1925" s="3">
        <v>36994</v>
      </c>
      <c r="N1925" t="s">
        <v>167</v>
      </c>
      <c r="O1925">
        <v>30548</v>
      </c>
    </row>
    <row r="1926" spans="1:15">
      <c r="A1926" s="1">
        <v>45910</v>
      </c>
      <c r="B1926" s="1">
        <v>46275</v>
      </c>
      <c r="C1926" t="s">
        <v>5185</v>
      </c>
      <c r="D1926" t="s">
        <v>2666</v>
      </c>
      <c r="E1926" t="s">
        <v>2943</v>
      </c>
      <c r="F1926" t="s">
        <v>14</v>
      </c>
      <c r="G1926" t="s">
        <v>54</v>
      </c>
      <c r="H1926" t="s">
        <v>55</v>
      </c>
      <c r="I1926" t="s">
        <v>304</v>
      </c>
      <c r="J1926" t="s">
        <v>71</v>
      </c>
      <c r="K1926" t="s">
        <v>72</v>
      </c>
      <c r="L1926" t="s">
        <v>29</v>
      </c>
      <c r="M1926" s="3">
        <v>35655</v>
      </c>
      <c r="N1926" t="s">
        <v>225</v>
      </c>
      <c r="O1926">
        <v>79925</v>
      </c>
    </row>
    <row r="1927" spans="1:15">
      <c r="A1927" s="1">
        <v>45911</v>
      </c>
      <c r="B1927" s="1">
        <v>46276</v>
      </c>
      <c r="C1927" t="s">
        <v>5248</v>
      </c>
      <c r="D1927" t="s">
        <v>2944</v>
      </c>
      <c r="E1927" t="s">
        <v>2945</v>
      </c>
      <c r="F1927" t="s">
        <v>39</v>
      </c>
      <c r="G1927" t="s">
        <v>54</v>
      </c>
      <c r="H1927" t="s">
        <v>55</v>
      </c>
      <c r="I1927" t="s">
        <v>140</v>
      </c>
      <c r="J1927" t="s">
        <v>103</v>
      </c>
      <c r="K1927" t="s">
        <v>104</v>
      </c>
      <c r="L1927" t="s">
        <v>23</v>
      </c>
      <c r="M1927" s="3">
        <v>26760</v>
      </c>
      <c r="N1927" t="s">
        <v>310</v>
      </c>
      <c r="O1927">
        <v>20151</v>
      </c>
    </row>
    <row r="1928" spans="1:15">
      <c r="A1928" s="1">
        <v>45911</v>
      </c>
      <c r="B1928" s="1">
        <v>46276</v>
      </c>
      <c r="C1928" t="s">
        <v>5249</v>
      </c>
      <c r="D1928" t="s">
        <v>2946</v>
      </c>
      <c r="E1928" t="s">
        <v>2947</v>
      </c>
      <c r="F1928" t="s">
        <v>14</v>
      </c>
      <c r="G1928" t="s">
        <v>54</v>
      </c>
      <c r="H1928" t="s">
        <v>55</v>
      </c>
      <c r="I1928" t="s">
        <v>112</v>
      </c>
      <c r="J1928" t="s">
        <v>861</v>
      </c>
      <c r="K1928" t="s">
        <v>862</v>
      </c>
      <c r="L1928" t="s">
        <v>23</v>
      </c>
      <c r="M1928" s="3">
        <v>26097</v>
      </c>
      <c r="N1928" t="s">
        <v>336</v>
      </c>
      <c r="O1928">
        <v>85027</v>
      </c>
    </row>
    <row r="1929" spans="1:15">
      <c r="A1929" s="1">
        <v>45912</v>
      </c>
      <c r="B1929" s="1">
        <v>46277</v>
      </c>
      <c r="C1929" t="s">
        <v>5250</v>
      </c>
      <c r="D1929" t="s">
        <v>2948</v>
      </c>
      <c r="E1929" t="s">
        <v>2949</v>
      </c>
      <c r="F1929" t="s">
        <v>14</v>
      </c>
      <c r="G1929" t="s">
        <v>15</v>
      </c>
      <c r="H1929" t="s">
        <v>16</v>
      </c>
      <c r="I1929" t="s">
        <v>5620</v>
      </c>
      <c r="J1929" t="s">
        <v>2643</v>
      </c>
      <c r="K1929" t="s">
        <v>2644</v>
      </c>
      <c r="L1929" t="s">
        <v>20</v>
      </c>
      <c r="M1929" s="3">
        <v>1711</v>
      </c>
      <c r="N1929" t="s">
        <v>98</v>
      </c>
      <c r="O1929">
        <v>98036</v>
      </c>
    </row>
    <row r="1930" spans="1:15">
      <c r="A1930" s="1">
        <v>45912</v>
      </c>
      <c r="B1930" s="1">
        <v>46277</v>
      </c>
      <c r="C1930" t="s">
        <v>5250</v>
      </c>
      <c r="D1930" t="s">
        <v>2948</v>
      </c>
      <c r="E1930" t="s">
        <v>2950</v>
      </c>
      <c r="F1930" t="s">
        <v>14</v>
      </c>
      <c r="G1930" t="s">
        <v>32</v>
      </c>
      <c r="H1930" t="s">
        <v>16</v>
      </c>
      <c r="I1930" t="s">
        <v>5620</v>
      </c>
      <c r="J1930" t="s">
        <v>2643</v>
      </c>
      <c r="K1930" t="s">
        <v>2644</v>
      </c>
      <c r="L1930" t="s">
        <v>20</v>
      </c>
      <c r="M1930" s="3">
        <v>9273</v>
      </c>
      <c r="N1930" t="s">
        <v>98</v>
      </c>
      <c r="O1930">
        <v>98036</v>
      </c>
    </row>
    <row r="1931" spans="1:15">
      <c r="A1931" s="1">
        <v>45912</v>
      </c>
      <c r="B1931" s="1">
        <v>46277</v>
      </c>
      <c r="C1931" t="s">
        <v>5250</v>
      </c>
      <c r="D1931" t="s">
        <v>2948</v>
      </c>
      <c r="E1931" t="s">
        <v>2951</v>
      </c>
      <c r="F1931" t="s">
        <v>14</v>
      </c>
      <c r="G1931" t="s">
        <v>661</v>
      </c>
      <c r="H1931" t="s">
        <v>16</v>
      </c>
      <c r="I1931" t="s">
        <v>5620</v>
      </c>
      <c r="J1931" t="s">
        <v>2643</v>
      </c>
      <c r="K1931" t="s">
        <v>2644</v>
      </c>
      <c r="L1931" t="s">
        <v>29</v>
      </c>
      <c r="M1931" s="3">
        <v>16529</v>
      </c>
      <c r="N1931" t="s">
        <v>98</v>
      </c>
      <c r="O1931">
        <v>98036</v>
      </c>
    </row>
    <row r="1932" spans="1:15">
      <c r="A1932" s="1">
        <v>45912</v>
      </c>
      <c r="B1932" s="1">
        <v>46277</v>
      </c>
      <c r="C1932" t="s">
        <v>5251</v>
      </c>
      <c r="D1932" t="s">
        <v>2952</v>
      </c>
      <c r="E1932" t="s">
        <v>2953</v>
      </c>
      <c r="F1932" t="s">
        <v>14</v>
      </c>
      <c r="G1932" t="s">
        <v>661</v>
      </c>
      <c r="H1932" t="s">
        <v>16</v>
      </c>
      <c r="I1932" t="s">
        <v>48</v>
      </c>
      <c r="J1932" t="s">
        <v>18</v>
      </c>
      <c r="K1932" t="s">
        <v>19</v>
      </c>
      <c r="L1932" t="s">
        <v>23</v>
      </c>
      <c r="M1932" s="3">
        <v>15108</v>
      </c>
      <c r="N1932" t="s">
        <v>21</v>
      </c>
      <c r="O1932">
        <v>12533</v>
      </c>
    </row>
    <row r="1933" spans="1:15">
      <c r="A1933" s="1">
        <v>45912</v>
      </c>
      <c r="B1933" s="1">
        <v>46277</v>
      </c>
      <c r="C1933" t="s">
        <v>5251</v>
      </c>
      <c r="D1933" t="s">
        <v>2952</v>
      </c>
      <c r="E1933" t="s">
        <v>2954</v>
      </c>
      <c r="F1933" t="s">
        <v>14</v>
      </c>
      <c r="G1933" t="s">
        <v>15</v>
      </c>
      <c r="H1933" t="s">
        <v>16</v>
      </c>
      <c r="I1933" t="s">
        <v>48</v>
      </c>
      <c r="J1933" t="s">
        <v>18</v>
      </c>
      <c r="K1933" t="s">
        <v>19</v>
      </c>
      <c r="L1933" t="s">
        <v>83</v>
      </c>
      <c r="M1933" s="3">
        <v>2592</v>
      </c>
      <c r="N1933" t="s">
        <v>21</v>
      </c>
      <c r="O1933">
        <v>12533</v>
      </c>
    </row>
    <row r="1934" spans="1:15">
      <c r="A1934" s="1">
        <v>45912</v>
      </c>
      <c r="B1934" s="1">
        <v>46277</v>
      </c>
      <c r="C1934" t="s">
        <v>5251</v>
      </c>
      <c r="D1934" t="s">
        <v>2952</v>
      </c>
      <c r="E1934" t="s">
        <v>2955</v>
      </c>
      <c r="F1934" t="s">
        <v>39</v>
      </c>
      <c r="G1934" t="s">
        <v>32</v>
      </c>
      <c r="H1934" t="s">
        <v>16</v>
      </c>
      <c r="I1934" t="s">
        <v>48</v>
      </c>
      <c r="J1934" t="s">
        <v>18</v>
      </c>
      <c r="K1934" t="s">
        <v>19</v>
      </c>
      <c r="L1934" t="s">
        <v>20</v>
      </c>
      <c r="M1934" s="3">
        <v>2738</v>
      </c>
      <c r="N1934" t="s">
        <v>21</v>
      </c>
      <c r="O1934">
        <v>12533</v>
      </c>
    </row>
    <row r="1935" spans="1:15">
      <c r="A1935" s="1">
        <v>45913</v>
      </c>
      <c r="B1935" s="1">
        <v>46278</v>
      </c>
      <c r="C1935" t="s">
        <v>5252</v>
      </c>
      <c r="D1935" t="s">
        <v>2956</v>
      </c>
      <c r="E1935" t="s">
        <v>2957</v>
      </c>
      <c r="F1935" t="s">
        <v>14</v>
      </c>
      <c r="G1935" t="s">
        <v>661</v>
      </c>
      <c r="H1935" t="s">
        <v>16</v>
      </c>
      <c r="I1935" t="s">
        <v>5620</v>
      </c>
      <c r="J1935" t="s">
        <v>165</v>
      </c>
      <c r="K1935" t="s">
        <v>166</v>
      </c>
      <c r="L1935" t="s">
        <v>89</v>
      </c>
      <c r="M1935" s="3">
        <v>29804</v>
      </c>
      <c r="N1935" t="s">
        <v>409</v>
      </c>
      <c r="O1935">
        <v>54912</v>
      </c>
    </row>
    <row r="1936" spans="1:15">
      <c r="A1936" s="1">
        <v>45913</v>
      </c>
      <c r="B1936" s="1">
        <v>46278</v>
      </c>
      <c r="C1936" t="s">
        <v>5252</v>
      </c>
      <c r="D1936" t="s">
        <v>2956</v>
      </c>
      <c r="E1936" t="s">
        <v>2958</v>
      </c>
      <c r="F1936" t="s">
        <v>14</v>
      </c>
      <c r="G1936" t="s">
        <v>34</v>
      </c>
      <c r="H1936" t="s">
        <v>16</v>
      </c>
      <c r="I1936" t="s">
        <v>5620</v>
      </c>
      <c r="J1936" t="s">
        <v>165</v>
      </c>
      <c r="K1936" t="s">
        <v>166</v>
      </c>
      <c r="L1936" t="s">
        <v>83</v>
      </c>
      <c r="M1936" s="3">
        <v>5482</v>
      </c>
      <c r="N1936" t="s">
        <v>409</v>
      </c>
      <c r="O1936">
        <v>54912</v>
      </c>
    </row>
    <row r="1937" spans="1:15">
      <c r="A1937" s="1">
        <v>45913</v>
      </c>
      <c r="B1937" s="1">
        <v>46278</v>
      </c>
      <c r="C1937" t="s">
        <v>5252</v>
      </c>
      <c r="D1937" t="s">
        <v>2956</v>
      </c>
      <c r="E1937" t="s">
        <v>2959</v>
      </c>
      <c r="F1937" t="s">
        <v>14</v>
      </c>
      <c r="G1937" t="s">
        <v>54</v>
      </c>
      <c r="H1937" t="s">
        <v>55</v>
      </c>
      <c r="I1937" t="s">
        <v>5620</v>
      </c>
      <c r="J1937" t="s">
        <v>165</v>
      </c>
      <c r="K1937" t="s">
        <v>166</v>
      </c>
      <c r="L1937" t="s">
        <v>29</v>
      </c>
      <c r="M1937" s="3">
        <v>13106</v>
      </c>
      <c r="N1937" t="s">
        <v>409</v>
      </c>
      <c r="O1937">
        <v>54912</v>
      </c>
    </row>
    <row r="1938" spans="1:15">
      <c r="A1938" s="1">
        <v>45913</v>
      </c>
      <c r="B1938" s="1">
        <v>46278</v>
      </c>
      <c r="C1938" t="s">
        <v>5252</v>
      </c>
      <c r="D1938" t="s">
        <v>2956</v>
      </c>
      <c r="E1938" t="s">
        <v>2960</v>
      </c>
      <c r="F1938" t="s">
        <v>14</v>
      </c>
      <c r="G1938" t="s">
        <v>15</v>
      </c>
      <c r="H1938" t="s">
        <v>16</v>
      </c>
      <c r="I1938" t="s">
        <v>5620</v>
      </c>
      <c r="J1938" t="s">
        <v>165</v>
      </c>
      <c r="K1938" t="s">
        <v>166</v>
      </c>
      <c r="L1938" t="s">
        <v>83</v>
      </c>
      <c r="M1938" s="3">
        <v>1317</v>
      </c>
      <c r="N1938" t="s">
        <v>409</v>
      </c>
      <c r="O1938">
        <v>54912</v>
      </c>
    </row>
    <row r="1939" spans="1:15">
      <c r="A1939" s="1">
        <v>45913</v>
      </c>
      <c r="B1939" s="1">
        <v>46278</v>
      </c>
      <c r="C1939" t="s">
        <v>5252</v>
      </c>
      <c r="D1939" t="s">
        <v>2956</v>
      </c>
      <c r="E1939" t="s">
        <v>2961</v>
      </c>
      <c r="F1939" t="s">
        <v>14</v>
      </c>
      <c r="G1939" t="s">
        <v>32</v>
      </c>
      <c r="H1939" t="s">
        <v>16</v>
      </c>
      <c r="I1939" t="s">
        <v>5620</v>
      </c>
      <c r="J1939" t="s">
        <v>165</v>
      </c>
      <c r="K1939" t="s">
        <v>166</v>
      </c>
      <c r="L1939" t="s">
        <v>20</v>
      </c>
      <c r="M1939" s="3">
        <v>14073</v>
      </c>
      <c r="N1939" t="s">
        <v>409</v>
      </c>
      <c r="O1939">
        <v>54912</v>
      </c>
    </row>
    <row r="1940" spans="1:15">
      <c r="A1940" s="1">
        <v>45913</v>
      </c>
      <c r="B1940" s="1">
        <v>46278</v>
      </c>
      <c r="C1940" t="s">
        <v>5253</v>
      </c>
      <c r="D1940" t="s">
        <v>2962</v>
      </c>
      <c r="E1940" t="s">
        <v>2963</v>
      </c>
      <c r="F1940" t="s">
        <v>14</v>
      </c>
      <c r="G1940" t="s">
        <v>32</v>
      </c>
      <c r="H1940" t="s">
        <v>16</v>
      </c>
      <c r="I1940" t="s">
        <v>64</v>
      </c>
      <c r="J1940" t="s">
        <v>2964</v>
      </c>
      <c r="K1940" t="s">
        <v>2965</v>
      </c>
      <c r="L1940" t="s">
        <v>20</v>
      </c>
      <c r="M1940" s="3">
        <v>5491</v>
      </c>
      <c r="N1940" t="s">
        <v>2966</v>
      </c>
      <c r="O1940">
        <v>68865</v>
      </c>
    </row>
    <row r="1941" spans="1:15">
      <c r="A1941" s="1">
        <v>45913</v>
      </c>
      <c r="B1941" s="1">
        <v>46278</v>
      </c>
      <c r="C1941" t="s">
        <v>5253</v>
      </c>
      <c r="D1941" t="s">
        <v>2962</v>
      </c>
      <c r="E1941" t="s">
        <v>2967</v>
      </c>
      <c r="F1941" t="s">
        <v>14</v>
      </c>
      <c r="G1941" t="s">
        <v>15</v>
      </c>
      <c r="H1941" t="s">
        <v>16</v>
      </c>
      <c r="I1941" t="s">
        <v>64</v>
      </c>
      <c r="J1941" t="s">
        <v>2964</v>
      </c>
      <c r="K1941" t="s">
        <v>2965</v>
      </c>
      <c r="L1941" t="s">
        <v>29</v>
      </c>
      <c r="M1941" s="3">
        <v>4169</v>
      </c>
      <c r="N1941" t="s">
        <v>2966</v>
      </c>
      <c r="O1941">
        <v>68865</v>
      </c>
    </row>
    <row r="1942" spans="1:15">
      <c r="A1942" s="1">
        <v>45913</v>
      </c>
      <c r="B1942" s="1">
        <v>46278</v>
      </c>
      <c r="C1942" t="s">
        <v>5253</v>
      </c>
      <c r="D1942" t="s">
        <v>2962</v>
      </c>
      <c r="E1942" t="s">
        <v>2968</v>
      </c>
      <c r="F1942" t="s">
        <v>14</v>
      </c>
      <c r="G1942" t="s">
        <v>661</v>
      </c>
      <c r="H1942" t="s">
        <v>16</v>
      </c>
      <c r="I1942" t="s">
        <v>64</v>
      </c>
      <c r="J1942" t="s">
        <v>2964</v>
      </c>
      <c r="K1942" t="s">
        <v>2965</v>
      </c>
      <c r="L1942" t="s">
        <v>29</v>
      </c>
      <c r="M1942" s="3">
        <v>27053</v>
      </c>
      <c r="N1942" t="s">
        <v>2966</v>
      </c>
      <c r="O1942">
        <v>68865</v>
      </c>
    </row>
    <row r="1943" spans="1:15">
      <c r="A1943" s="1">
        <v>45913</v>
      </c>
      <c r="B1943" s="1">
        <v>46278</v>
      </c>
      <c r="C1943" t="s">
        <v>5254</v>
      </c>
      <c r="D1943" t="s">
        <v>2969</v>
      </c>
      <c r="E1943" t="s">
        <v>2970</v>
      </c>
      <c r="F1943" t="s">
        <v>14</v>
      </c>
      <c r="G1943" t="s">
        <v>661</v>
      </c>
      <c r="H1943" t="s">
        <v>16</v>
      </c>
      <c r="I1943" t="s">
        <v>5620</v>
      </c>
      <c r="J1943" t="s">
        <v>49</v>
      </c>
      <c r="K1943" t="s">
        <v>50</v>
      </c>
      <c r="L1943" t="s">
        <v>23</v>
      </c>
      <c r="M1943" s="3">
        <v>7916</v>
      </c>
      <c r="N1943" t="s">
        <v>125</v>
      </c>
      <c r="O1943">
        <v>95121</v>
      </c>
    </row>
    <row r="1944" spans="1:15">
      <c r="A1944" s="1">
        <v>45913</v>
      </c>
      <c r="B1944" s="1">
        <v>46278</v>
      </c>
      <c r="C1944" t="s">
        <v>5254</v>
      </c>
      <c r="D1944" t="s">
        <v>2969</v>
      </c>
      <c r="E1944" t="s">
        <v>2971</v>
      </c>
      <c r="F1944" t="s">
        <v>14</v>
      </c>
      <c r="G1944" t="s">
        <v>32</v>
      </c>
      <c r="H1944" t="s">
        <v>16</v>
      </c>
      <c r="I1944" t="s">
        <v>5620</v>
      </c>
      <c r="J1944" t="s">
        <v>49</v>
      </c>
      <c r="K1944" t="s">
        <v>50</v>
      </c>
      <c r="L1944" t="s">
        <v>20</v>
      </c>
      <c r="M1944" s="3">
        <v>4565</v>
      </c>
      <c r="N1944" t="s">
        <v>125</v>
      </c>
      <c r="O1944">
        <v>95121</v>
      </c>
    </row>
    <row r="1945" spans="1:15">
      <c r="A1945" s="1">
        <v>45913</v>
      </c>
      <c r="B1945" s="1">
        <v>46278</v>
      </c>
      <c r="C1945" t="s">
        <v>5254</v>
      </c>
      <c r="D1945" t="s">
        <v>2969</v>
      </c>
      <c r="E1945" t="s">
        <v>2972</v>
      </c>
      <c r="F1945" t="s">
        <v>14</v>
      </c>
      <c r="G1945" t="s">
        <v>15</v>
      </c>
      <c r="H1945" t="s">
        <v>16</v>
      </c>
      <c r="I1945" t="s">
        <v>5620</v>
      </c>
      <c r="J1945" t="s">
        <v>49</v>
      </c>
      <c r="K1945" t="s">
        <v>50</v>
      </c>
      <c r="L1945" t="s">
        <v>83</v>
      </c>
      <c r="M1945" s="3">
        <v>2999</v>
      </c>
      <c r="N1945" t="s">
        <v>125</v>
      </c>
      <c r="O1945">
        <v>95121</v>
      </c>
    </row>
    <row r="1946" spans="1:15">
      <c r="A1946" s="1">
        <v>45914</v>
      </c>
      <c r="B1946" s="1">
        <v>46279</v>
      </c>
      <c r="C1946" t="s">
        <v>5255</v>
      </c>
      <c r="D1946" t="s">
        <v>2973</v>
      </c>
      <c r="E1946" t="s">
        <v>2974</v>
      </c>
      <c r="F1946" t="s">
        <v>14</v>
      </c>
      <c r="G1946" t="s">
        <v>661</v>
      </c>
      <c r="H1946" t="s">
        <v>16</v>
      </c>
      <c r="I1946" t="s">
        <v>5619</v>
      </c>
      <c r="J1946" t="s">
        <v>174</v>
      </c>
      <c r="K1946" t="s">
        <v>175</v>
      </c>
      <c r="L1946" t="s">
        <v>23</v>
      </c>
      <c r="M1946" s="3">
        <v>12581</v>
      </c>
      <c r="N1946" t="s">
        <v>21</v>
      </c>
      <c r="O1946">
        <v>11105</v>
      </c>
    </row>
    <row r="1947" spans="1:15">
      <c r="A1947" s="1">
        <v>45914</v>
      </c>
      <c r="B1947" s="1">
        <v>46279</v>
      </c>
      <c r="C1947" t="s">
        <v>5255</v>
      </c>
      <c r="D1947" t="s">
        <v>2973</v>
      </c>
      <c r="E1947" t="s">
        <v>2975</v>
      </c>
      <c r="F1947" t="s">
        <v>14</v>
      </c>
      <c r="G1947" t="s">
        <v>15</v>
      </c>
      <c r="H1947" t="s">
        <v>16</v>
      </c>
      <c r="I1947" t="s">
        <v>5619</v>
      </c>
      <c r="J1947" t="s">
        <v>174</v>
      </c>
      <c r="K1947" t="s">
        <v>175</v>
      </c>
      <c r="L1947" t="s">
        <v>20</v>
      </c>
      <c r="M1947" s="3">
        <v>5364</v>
      </c>
      <c r="N1947" t="s">
        <v>21</v>
      </c>
      <c r="O1947">
        <v>11105</v>
      </c>
    </row>
    <row r="1948" spans="1:15">
      <c r="A1948" s="1">
        <v>45915</v>
      </c>
      <c r="B1948" s="1">
        <v>46280</v>
      </c>
      <c r="C1948" t="s">
        <v>5256</v>
      </c>
      <c r="D1948" t="s">
        <v>2976</v>
      </c>
      <c r="E1948" t="s">
        <v>2977</v>
      </c>
      <c r="F1948" t="s">
        <v>14</v>
      </c>
      <c r="G1948" t="s">
        <v>661</v>
      </c>
      <c r="H1948" t="s">
        <v>16</v>
      </c>
      <c r="I1948" t="s">
        <v>5657</v>
      </c>
      <c r="J1948" t="s">
        <v>570</v>
      </c>
      <c r="K1948" t="s">
        <v>571</v>
      </c>
      <c r="L1948" t="s">
        <v>29</v>
      </c>
      <c r="M1948" s="3">
        <v>13464</v>
      </c>
      <c r="N1948" t="s">
        <v>181</v>
      </c>
      <c r="O1948">
        <v>83634</v>
      </c>
    </row>
    <row r="1949" spans="1:15">
      <c r="A1949" s="1">
        <v>45915</v>
      </c>
      <c r="B1949" s="1">
        <v>46280</v>
      </c>
      <c r="C1949" t="s">
        <v>5256</v>
      </c>
      <c r="D1949" t="s">
        <v>2976</v>
      </c>
      <c r="E1949" t="s">
        <v>2978</v>
      </c>
      <c r="F1949" t="s">
        <v>14</v>
      </c>
      <c r="G1949" t="s">
        <v>15</v>
      </c>
      <c r="H1949" t="s">
        <v>16</v>
      </c>
      <c r="I1949" t="s">
        <v>5657</v>
      </c>
      <c r="J1949" t="s">
        <v>570</v>
      </c>
      <c r="K1949" t="s">
        <v>571</v>
      </c>
      <c r="L1949" t="s">
        <v>584</v>
      </c>
      <c r="M1949" s="3">
        <v>1259</v>
      </c>
      <c r="N1949" t="s">
        <v>181</v>
      </c>
      <c r="O1949">
        <v>83634</v>
      </c>
    </row>
    <row r="1950" spans="1:15">
      <c r="A1950" s="1">
        <v>45915</v>
      </c>
      <c r="B1950" s="1">
        <v>46280</v>
      </c>
      <c r="C1950" t="s">
        <v>5256</v>
      </c>
      <c r="D1950" t="s">
        <v>2976</v>
      </c>
      <c r="E1950" t="s">
        <v>2979</v>
      </c>
      <c r="F1950" t="s">
        <v>14</v>
      </c>
      <c r="G1950" t="s">
        <v>32</v>
      </c>
      <c r="H1950" t="s">
        <v>16</v>
      </c>
      <c r="I1950" t="s">
        <v>5657</v>
      </c>
      <c r="J1950" t="s">
        <v>570</v>
      </c>
      <c r="K1950" t="s">
        <v>571</v>
      </c>
      <c r="L1950" t="s">
        <v>20</v>
      </c>
      <c r="M1950" s="3">
        <v>4991</v>
      </c>
      <c r="N1950" t="s">
        <v>181</v>
      </c>
      <c r="O1950">
        <v>83634</v>
      </c>
    </row>
    <row r="1951" spans="1:15">
      <c r="A1951" s="1">
        <v>45915</v>
      </c>
      <c r="B1951" s="1">
        <v>46280</v>
      </c>
      <c r="C1951" t="s">
        <v>5257</v>
      </c>
      <c r="D1951" t="s">
        <v>2980</v>
      </c>
      <c r="E1951" t="s">
        <v>2981</v>
      </c>
      <c r="F1951" t="s">
        <v>14</v>
      </c>
      <c r="G1951" t="s">
        <v>15</v>
      </c>
      <c r="H1951" t="s">
        <v>16</v>
      </c>
      <c r="I1951" t="s">
        <v>77</v>
      </c>
      <c r="J1951" t="s">
        <v>375</v>
      </c>
      <c r="K1951" t="s">
        <v>376</v>
      </c>
      <c r="L1951" t="s">
        <v>20</v>
      </c>
      <c r="M1951" s="3">
        <v>2181</v>
      </c>
      <c r="N1951" t="s">
        <v>167</v>
      </c>
      <c r="O1951">
        <v>31205</v>
      </c>
    </row>
    <row r="1952" spans="1:15">
      <c r="A1952" s="1">
        <v>45915</v>
      </c>
      <c r="B1952" s="1">
        <v>46280</v>
      </c>
      <c r="C1952" t="s">
        <v>5257</v>
      </c>
      <c r="D1952" t="s">
        <v>2980</v>
      </c>
      <c r="E1952" t="s">
        <v>2982</v>
      </c>
      <c r="F1952" t="s">
        <v>14</v>
      </c>
      <c r="G1952" t="s">
        <v>32</v>
      </c>
      <c r="H1952" t="s">
        <v>16</v>
      </c>
      <c r="I1952" t="s">
        <v>77</v>
      </c>
      <c r="J1952" t="s">
        <v>375</v>
      </c>
      <c r="K1952" t="s">
        <v>376</v>
      </c>
      <c r="L1952" t="s">
        <v>20</v>
      </c>
      <c r="M1952" s="3">
        <v>27852</v>
      </c>
      <c r="N1952" t="s">
        <v>167</v>
      </c>
      <c r="O1952">
        <v>31205</v>
      </c>
    </row>
    <row r="1953" spans="1:15">
      <c r="A1953" s="1">
        <v>45915</v>
      </c>
      <c r="B1953" s="1">
        <v>46280</v>
      </c>
      <c r="C1953" t="s">
        <v>5257</v>
      </c>
      <c r="D1953" t="s">
        <v>2980</v>
      </c>
      <c r="E1953" t="s">
        <v>2983</v>
      </c>
      <c r="F1953" t="s">
        <v>14</v>
      </c>
      <c r="G1953" t="s">
        <v>661</v>
      </c>
      <c r="H1953" t="s">
        <v>16</v>
      </c>
      <c r="I1953" t="s">
        <v>77</v>
      </c>
      <c r="J1953" t="s">
        <v>375</v>
      </c>
      <c r="K1953" t="s">
        <v>376</v>
      </c>
      <c r="L1953" t="s">
        <v>23</v>
      </c>
      <c r="M1953" s="3">
        <v>54717</v>
      </c>
      <c r="N1953" t="s">
        <v>167</v>
      </c>
      <c r="O1953">
        <v>31205</v>
      </c>
    </row>
    <row r="1954" spans="1:15">
      <c r="A1954" s="1">
        <v>45915</v>
      </c>
      <c r="B1954" s="1">
        <v>46280</v>
      </c>
      <c r="C1954" t="s">
        <v>5258</v>
      </c>
      <c r="D1954" t="s">
        <v>2984</v>
      </c>
      <c r="E1954" t="s">
        <v>2985</v>
      </c>
      <c r="F1954" t="s">
        <v>39</v>
      </c>
      <c r="G1954" t="s">
        <v>34</v>
      </c>
      <c r="H1954" t="s">
        <v>16</v>
      </c>
      <c r="I1954" t="s">
        <v>48</v>
      </c>
      <c r="J1954" t="s">
        <v>326</v>
      </c>
      <c r="K1954" t="s">
        <v>327</v>
      </c>
      <c r="L1954" t="s">
        <v>83</v>
      </c>
      <c r="M1954" s="3">
        <v>4434</v>
      </c>
      <c r="N1954" t="s">
        <v>453</v>
      </c>
      <c r="O1954">
        <v>74137</v>
      </c>
    </row>
    <row r="1955" spans="1:15">
      <c r="A1955" s="1">
        <v>45915</v>
      </c>
      <c r="B1955" s="1">
        <v>46280</v>
      </c>
      <c r="C1955" t="s">
        <v>5258</v>
      </c>
      <c r="D1955" t="s">
        <v>2984</v>
      </c>
      <c r="E1955" t="s">
        <v>2986</v>
      </c>
      <c r="F1955" t="s">
        <v>39</v>
      </c>
      <c r="G1955" t="s">
        <v>15</v>
      </c>
      <c r="H1955" t="s">
        <v>16</v>
      </c>
      <c r="I1955" t="s">
        <v>48</v>
      </c>
      <c r="J1955" t="s">
        <v>326</v>
      </c>
      <c r="K1955" t="s">
        <v>327</v>
      </c>
      <c r="L1955" t="s">
        <v>83</v>
      </c>
      <c r="M1955" s="3">
        <v>1250</v>
      </c>
      <c r="N1955" t="s">
        <v>453</v>
      </c>
      <c r="O1955">
        <v>74137</v>
      </c>
    </row>
    <row r="1956" spans="1:15">
      <c r="A1956" s="1">
        <v>45915</v>
      </c>
      <c r="B1956" s="1">
        <v>46280</v>
      </c>
      <c r="C1956" t="s">
        <v>5258</v>
      </c>
      <c r="D1956" t="s">
        <v>2984</v>
      </c>
      <c r="E1956" t="s">
        <v>2987</v>
      </c>
      <c r="F1956" t="s">
        <v>39</v>
      </c>
      <c r="G1956" t="s">
        <v>661</v>
      </c>
      <c r="H1956" t="s">
        <v>16</v>
      </c>
      <c r="I1956" t="s">
        <v>48</v>
      </c>
      <c r="J1956" t="s">
        <v>326</v>
      </c>
      <c r="K1956" t="s">
        <v>327</v>
      </c>
      <c r="L1956" t="s">
        <v>23</v>
      </c>
      <c r="M1956" s="3">
        <v>20392</v>
      </c>
      <c r="N1956" t="s">
        <v>453</v>
      </c>
      <c r="O1956">
        <v>74137</v>
      </c>
    </row>
    <row r="1957" spans="1:15">
      <c r="A1957" s="1">
        <v>45915</v>
      </c>
      <c r="B1957" s="1">
        <v>46280</v>
      </c>
      <c r="C1957" t="s">
        <v>5258</v>
      </c>
      <c r="D1957" t="s">
        <v>2984</v>
      </c>
      <c r="E1957" t="s">
        <v>2988</v>
      </c>
      <c r="F1957" t="s">
        <v>39</v>
      </c>
      <c r="G1957" t="s">
        <v>32</v>
      </c>
      <c r="H1957" t="s">
        <v>16</v>
      </c>
      <c r="I1957" t="s">
        <v>48</v>
      </c>
      <c r="J1957" t="s">
        <v>326</v>
      </c>
      <c r="K1957" t="s">
        <v>327</v>
      </c>
      <c r="L1957" t="s">
        <v>20</v>
      </c>
      <c r="M1957" s="3">
        <v>5956</v>
      </c>
      <c r="N1957" t="s">
        <v>453</v>
      </c>
      <c r="O1957">
        <v>74137</v>
      </c>
    </row>
    <row r="1958" spans="1:15">
      <c r="A1958" s="1">
        <v>45915</v>
      </c>
      <c r="B1958" s="1">
        <v>46280</v>
      </c>
      <c r="C1958" t="s">
        <v>5258</v>
      </c>
      <c r="D1958" t="s">
        <v>2984</v>
      </c>
      <c r="E1958" t="s">
        <v>2989</v>
      </c>
      <c r="F1958" t="s">
        <v>39</v>
      </c>
      <c r="G1958" t="s">
        <v>54</v>
      </c>
      <c r="H1958" t="s">
        <v>55</v>
      </c>
      <c r="I1958" t="s">
        <v>48</v>
      </c>
      <c r="J1958" t="s">
        <v>326</v>
      </c>
      <c r="K1958" t="s">
        <v>327</v>
      </c>
      <c r="L1958" t="s">
        <v>23</v>
      </c>
      <c r="M1958" s="3">
        <v>5007</v>
      </c>
      <c r="N1958" t="s">
        <v>453</v>
      </c>
      <c r="O1958">
        <v>74137</v>
      </c>
    </row>
    <row r="1959" spans="1:15">
      <c r="A1959" s="1">
        <v>45915</v>
      </c>
      <c r="B1959" s="1">
        <v>46280</v>
      </c>
      <c r="C1959" t="s">
        <v>5259</v>
      </c>
      <c r="D1959" t="s">
        <v>2990</v>
      </c>
      <c r="E1959" t="s">
        <v>2991</v>
      </c>
      <c r="F1959" t="s">
        <v>14</v>
      </c>
      <c r="G1959" t="s">
        <v>661</v>
      </c>
      <c r="H1959" t="s">
        <v>16</v>
      </c>
      <c r="I1959" t="s">
        <v>26</v>
      </c>
      <c r="J1959" t="s">
        <v>71</v>
      </c>
      <c r="K1959" t="s">
        <v>72</v>
      </c>
      <c r="L1959" t="s">
        <v>23</v>
      </c>
      <c r="M1959" s="3">
        <v>39720</v>
      </c>
      <c r="N1959" t="s">
        <v>167</v>
      </c>
      <c r="O1959">
        <v>31707</v>
      </c>
    </row>
    <row r="1960" spans="1:15">
      <c r="A1960" s="1">
        <v>45915</v>
      </c>
      <c r="B1960" s="1">
        <v>46280</v>
      </c>
      <c r="C1960" t="s">
        <v>5259</v>
      </c>
      <c r="D1960" t="s">
        <v>2990</v>
      </c>
      <c r="E1960" t="s">
        <v>2992</v>
      </c>
      <c r="F1960" t="s">
        <v>14</v>
      </c>
      <c r="G1960" t="s">
        <v>32</v>
      </c>
      <c r="H1960" t="s">
        <v>16</v>
      </c>
      <c r="I1960" t="s">
        <v>26</v>
      </c>
      <c r="J1960" t="s">
        <v>71</v>
      </c>
      <c r="K1960" t="s">
        <v>72</v>
      </c>
      <c r="L1960" t="s">
        <v>20</v>
      </c>
      <c r="M1960" s="3">
        <v>3935</v>
      </c>
      <c r="N1960" t="s">
        <v>167</v>
      </c>
      <c r="O1960">
        <v>31707</v>
      </c>
    </row>
    <row r="1961" spans="1:15">
      <c r="A1961" s="1">
        <v>45915</v>
      </c>
      <c r="B1961" s="1">
        <v>46280</v>
      </c>
      <c r="C1961" t="s">
        <v>5259</v>
      </c>
      <c r="D1961" t="s">
        <v>2990</v>
      </c>
      <c r="E1961" t="s">
        <v>2993</v>
      </c>
      <c r="F1961" t="s">
        <v>14</v>
      </c>
      <c r="G1961" t="s">
        <v>15</v>
      </c>
      <c r="H1961" t="s">
        <v>16</v>
      </c>
      <c r="I1961" t="s">
        <v>26</v>
      </c>
      <c r="J1961" t="s">
        <v>71</v>
      </c>
      <c r="K1961" t="s">
        <v>72</v>
      </c>
      <c r="L1961" t="s">
        <v>20</v>
      </c>
      <c r="M1961" s="3">
        <v>2639</v>
      </c>
      <c r="N1961" t="s">
        <v>167</v>
      </c>
      <c r="O1961">
        <v>31707</v>
      </c>
    </row>
    <row r="1962" spans="1:15">
      <c r="A1962" s="1">
        <v>45915</v>
      </c>
      <c r="B1962" s="1">
        <v>46280</v>
      </c>
      <c r="C1962" t="s">
        <v>5260</v>
      </c>
      <c r="D1962" t="s">
        <v>2994</v>
      </c>
      <c r="E1962" t="s">
        <v>2995</v>
      </c>
      <c r="F1962" t="s">
        <v>39</v>
      </c>
      <c r="G1962" t="s">
        <v>32</v>
      </c>
      <c r="H1962" t="s">
        <v>16</v>
      </c>
      <c r="I1962" t="s">
        <v>5620</v>
      </c>
      <c r="J1962" t="s">
        <v>59</v>
      </c>
      <c r="K1962" t="s">
        <v>60</v>
      </c>
      <c r="L1962" t="s">
        <v>20</v>
      </c>
      <c r="M1962" s="3">
        <v>9119</v>
      </c>
      <c r="N1962" t="s">
        <v>73</v>
      </c>
      <c r="O1962">
        <v>6457</v>
      </c>
    </row>
    <row r="1963" spans="1:15">
      <c r="A1963" s="1">
        <v>45915</v>
      </c>
      <c r="B1963" s="1">
        <v>46280</v>
      </c>
      <c r="C1963" t="s">
        <v>5260</v>
      </c>
      <c r="D1963" t="s">
        <v>2994</v>
      </c>
      <c r="E1963" t="s">
        <v>2996</v>
      </c>
      <c r="F1963" t="s">
        <v>39</v>
      </c>
      <c r="G1963" t="s">
        <v>15</v>
      </c>
      <c r="H1963" t="s">
        <v>16</v>
      </c>
      <c r="I1963" t="s">
        <v>5620</v>
      </c>
      <c r="J1963" t="s">
        <v>59</v>
      </c>
      <c r="K1963" t="s">
        <v>60</v>
      </c>
      <c r="L1963" t="s">
        <v>20</v>
      </c>
      <c r="M1963" s="3">
        <v>2803</v>
      </c>
      <c r="N1963" t="s">
        <v>73</v>
      </c>
      <c r="O1963">
        <v>6457</v>
      </c>
    </row>
    <row r="1964" spans="1:15">
      <c r="A1964" s="1">
        <v>45915</v>
      </c>
      <c r="B1964" s="1">
        <v>46280</v>
      </c>
      <c r="C1964" t="s">
        <v>5260</v>
      </c>
      <c r="D1964" t="s">
        <v>2994</v>
      </c>
      <c r="E1964" t="s">
        <v>2997</v>
      </c>
      <c r="F1964" t="s">
        <v>39</v>
      </c>
      <c r="G1964" t="s">
        <v>661</v>
      </c>
      <c r="H1964" t="s">
        <v>16</v>
      </c>
      <c r="I1964" t="s">
        <v>5620</v>
      </c>
      <c r="J1964" t="s">
        <v>59</v>
      </c>
      <c r="K1964" t="s">
        <v>60</v>
      </c>
      <c r="L1964" t="s">
        <v>23</v>
      </c>
      <c r="M1964" s="3">
        <v>43188</v>
      </c>
      <c r="N1964" t="s">
        <v>73</v>
      </c>
      <c r="O1964">
        <v>6457</v>
      </c>
    </row>
    <row r="1965" spans="1:15">
      <c r="A1965" s="1">
        <v>45915</v>
      </c>
      <c r="B1965" s="1">
        <v>46280</v>
      </c>
      <c r="C1965" t="s">
        <v>5261</v>
      </c>
      <c r="D1965" t="s">
        <v>2998</v>
      </c>
      <c r="E1965" t="s">
        <v>2999</v>
      </c>
      <c r="F1965" t="s">
        <v>14</v>
      </c>
      <c r="G1965" t="s">
        <v>32</v>
      </c>
      <c r="H1965" t="s">
        <v>16</v>
      </c>
      <c r="I1965" t="s">
        <v>5620</v>
      </c>
      <c r="J1965" t="s">
        <v>270</v>
      </c>
      <c r="K1965" t="s">
        <v>271</v>
      </c>
      <c r="L1965" t="s">
        <v>20</v>
      </c>
      <c r="M1965" s="3">
        <v>6718</v>
      </c>
      <c r="N1965" t="s">
        <v>125</v>
      </c>
      <c r="O1965">
        <v>92806</v>
      </c>
    </row>
    <row r="1966" spans="1:15">
      <c r="A1966" s="1">
        <v>45915</v>
      </c>
      <c r="B1966" s="1">
        <v>46280</v>
      </c>
      <c r="C1966" t="s">
        <v>5261</v>
      </c>
      <c r="D1966" t="s">
        <v>2998</v>
      </c>
      <c r="E1966" t="s">
        <v>3000</v>
      </c>
      <c r="F1966" t="s">
        <v>14</v>
      </c>
      <c r="G1966" t="s">
        <v>661</v>
      </c>
      <c r="H1966" t="s">
        <v>16</v>
      </c>
      <c r="I1966" t="s">
        <v>5620</v>
      </c>
      <c r="J1966" t="s">
        <v>270</v>
      </c>
      <c r="K1966" t="s">
        <v>271</v>
      </c>
      <c r="L1966" t="s">
        <v>89</v>
      </c>
      <c r="M1966" s="3">
        <v>37376</v>
      </c>
      <c r="N1966" t="s">
        <v>125</v>
      </c>
      <c r="O1966">
        <v>92806</v>
      </c>
    </row>
    <row r="1967" spans="1:15">
      <c r="A1967" s="1">
        <v>45915</v>
      </c>
      <c r="B1967" s="1">
        <v>46280</v>
      </c>
      <c r="C1967" t="s">
        <v>5261</v>
      </c>
      <c r="D1967" t="s">
        <v>2998</v>
      </c>
      <c r="E1967" t="s">
        <v>3001</v>
      </c>
      <c r="F1967" t="s">
        <v>14</v>
      </c>
      <c r="G1967" t="s">
        <v>15</v>
      </c>
      <c r="H1967" t="s">
        <v>16</v>
      </c>
      <c r="I1967" t="s">
        <v>5620</v>
      </c>
      <c r="J1967" t="s">
        <v>270</v>
      </c>
      <c r="K1967" t="s">
        <v>271</v>
      </c>
      <c r="L1967" t="s">
        <v>83</v>
      </c>
      <c r="M1967" s="3">
        <v>2320</v>
      </c>
      <c r="N1967" t="s">
        <v>125</v>
      </c>
      <c r="O1967">
        <v>92806</v>
      </c>
    </row>
    <row r="1968" spans="1:15">
      <c r="A1968" s="1">
        <v>45916</v>
      </c>
      <c r="B1968" s="1">
        <v>46281</v>
      </c>
      <c r="C1968" t="s">
        <v>5262</v>
      </c>
      <c r="D1968" t="s">
        <v>3002</v>
      </c>
      <c r="E1968" t="s">
        <v>3003</v>
      </c>
      <c r="F1968" t="s">
        <v>14</v>
      </c>
      <c r="G1968" t="s">
        <v>15</v>
      </c>
      <c r="H1968" t="s">
        <v>16</v>
      </c>
      <c r="I1968" t="s">
        <v>48</v>
      </c>
      <c r="J1968" t="s">
        <v>18</v>
      </c>
      <c r="K1968" t="s">
        <v>19</v>
      </c>
      <c r="L1968" t="s">
        <v>584</v>
      </c>
      <c r="M1968" s="3">
        <v>3153</v>
      </c>
      <c r="N1968" t="s">
        <v>51</v>
      </c>
      <c r="O1968">
        <v>7094</v>
      </c>
    </row>
    <row r="1969" spans="1:15">
      <c r="A1969" s="1">
        <v>45916</v>
      </c>
      <c r="B1969" s="1">
        <v>46281</v>
      </c>
      <c r="C1969" t="s">
        <v>5262</v>
      </c>
      <c r="D1969" t="s">
        <v>3002</v>
      </c>
      <c r="E1969" t="s">
        <v>3004</v>
      </c>
      <c r="F1969" t="s">
        <v>14</v>
      </c>
      <c r="G1969" t="s">
        <v>661</v>
      </c>
      <c r="H1969" t="s">
        <v>16</v>
      </c>
      <c r="I1969" t="s">
        <v>48</v>
      </c>
      <c r="J1969" t="s">
        <v>18</v>
      </c>
      <c r="K1969" t="s">
        <v>19</v>
      </c>
      <c r="L1969" t="s">
        <v>23</v>
      </c>
      <c r="M1969" s="3">
        <v>114080</v>
      </c>
      <c r="N1969" t="s">
        <v>51</v>
      </c>
      <c r="O1969">
        <v>7094</v>
      </c>
    </row>
    <row r="1970" spans="1:15">
      <c r="A1970" s="1">
        <v>45917</v>
      </c>
      <c r="B1970" s="1">
        <v>46282</v>
      </c>
      <c r="C1970" t="s">
        <v>5263</v>
      </c>
      <c r="D1970" t="s">
        <v>3005</v>
      </c>
      <c r="E1970" t="s">
        <v>3006</v>
      </c>
      <c r="F1970" t="s">
        <v>14</v>
      </c>
      <c r="G1970" t="s">
        <v>15</v>
      </c>
      <c r="H1970" t="s">
        <v>16</v>
      </c>
      <c r="I1970" t="s">
        <v>26</v>
      </c>
      <c r="J1970" t="s">
        <v>165</v>
      </c>
      <c r="K1970" t="s">
        <v>166</v>
      </c>
      <c r="L1970" t="s">
        <v>20</v>
      </c>
      <c r="M1970" s="3">
        <v>2605</v>
      </c>
      <c r="N1970" t="s">
        <v>2017</v>
      </c>
      <c r="O1970">
        <v>35805</v>
      </c>
    </row>
    <row r="1971" spans="1:15">
      <c r="A1971" s="1">
        <v>45917</v>
      </c>
      <c r="B1971" s="1">
        <v>46282</v>
      </c>
      <c r="C1971" t="s">
        <v>5263</v>
      </c>
      <c r="D1971" t="s">
        <v>3005</v>
      </c>
      <c r="E1971" t="s">
        <v>3007</v>
      </c>
      <c r="F1971" t="s">
        <v>14</v>
      </c>
      <c r="G1971" t="s">
        <v>661</v>
      </c>
      <c r="H1971" t="s">
        <v>16</v>
      </c>
      <c r="I1971" t="s">
        <v>26</v>
      </c>
      <c r="J1971" t="s">
        <v>165</v>
      </c>
      <c r="K1971" t="s">
        <v>166</v>
      </c>
      <c r="L1971" t="s">
        <v>23</v>
      </c>
      <c r="M1971" s="3">
        <v>64257</v>
      </c>
      <c r="N1971" t="s">
        <v>2017</v>
      </c>
      <c r="O1971">
        <v>35805</v>
      </c>
    </row>
    <row r="1972" spans="1:15">
      <c r="A1972" s="1">
        <v>45917</v>
      </c>
      <c r="B1972" s="1">
        <v>46282</v>
      </c>
      <c r="C1972" t="s">
        <v>5263</v>
      </c>
      <c r="D1972" t="s">
        <v>3005</v>
      </c>
      <c r="E1972" t="s">
        <v>3008</v>
      </c>
      <c r="F1972" t="s">
        <v>14</v>
      </c>
      <c r="G1972" t="s">
        <v>32</v>
      </c>
      <c r="H1972" t="s">
        <v>16</v>
      </c>
      <c r="I1972" t="s">
        <v>26</v>
      </c>
      <c r="J1972" t="s">
        <v>165</v>
      </c>
      <c r="K1972" t="s">
        <v>166</v>
      </c>
      <c r="L1972" t="s">
        <v>20</v>
      </c>
      <c r="M1972" s="3">
        <v>20149</v>
      </c>
      <c r="N1972" t="s">
        <v>2017</v>
      </c>
      <c r="O1972">
        <v>35805</v>
      </c>
    </row>
    <row r="1973" spans="1:15">
      <c r="A1973" s="1">
        <v>45917</v>
      </c>
      <c r="B1973" s="1">
        <v>46282</v>
      </c>
      <c r="C1973" t="s">
        <v>4789</v>
      </c>
      <c r="D1973" t="s">
        <v>1071</v>
      </c>
      <c r="E1973" t="s">
        <v>3009</v>
      </c>
      <c r="F1973" t="s">
        <v>14</v>
      </c>
      <c r="G1973" t="s">
        <v>54</v>
      </c>
      <c r="H1973" t="s">
        <v>55</v>
      </c>
      <c r="I1973" t="s">
        <v>48</v>
      </c>
      <c r="J1973" t="s">
        <v>49</v>
      </c>
      <c r="K1973" t="s">
        <v>50</v>
      </c>
      <c r="L1973" t="s">
        <v>29</v>
      </c>
      <c r="M1973" s="3">
        <v>41939</v>
      </c>
      <c r="N1973" t="s">
        <v>51</v>
      </c>
      <c r="O1973">
        <v>7054</v>
      </c>
    </row>
    <row r="1974" spans="1:15">
      <c r="A1974" s="1">
        <v>45918</v>
      </c>
      <c r="B1974" s="1">
        <v>46283</v>
      </c>
      <c r="C1974" t="s">
        <v>5264</v>
      </c>
      <c r="D1974" t="s">
        <v>3010</v>
      </c>
      <c r="E1974" t="s">
        <v>3011</v>
      </c>
      <c r="F1974" t="s">
        <v>14</v>
      </c>
      <c r="G1974" t="s">
        <v>661</v>
      </c>
      <c r="H1974" t="s">
        <v>16</v>
      </c>
      <c r="I1974" t="s">
        <v>64</v>
      </c>
      <c r="J1974" t="s">
        <v>103</v>
      </c>
      <c r="K1974" t="s">
        <v>104</v>
      </c>
      <c r="L1974" t="s">
        <v>23</v>
      </c>
      <c r="M1974" s="3">
        <v>44472</v>
      </c>
      <c r="N1974" t="s">
        <v>310</v>
      </c>
      <c r="O1974">
        <v>24153</v>
      </c>
    </row>
    <row r="1975" spans="1:15">
      <c r="A1975" s="1">
        <v>45918</v>
      </c>
      <c r="B1975" s="1">
        <v>46283</v>
      </c>
      <c r="C1975" t="s">
        <v>5264</v>
      </c>
      <c r="D1975" t="s">
        <v>3010</v>
      </c>
      <c r="E1975" t="s">
        <v>3012</v>
      </c>
      <c r="F1975" t="s">
        <v>14</v>
      </c>
      <c r="G1975" t="s">
        <v>32</v>
      </c>
      <c r="H1975" t="s">
        <v>16</v>
      </c>
      <c r="I1975" t="s">
        <v>64</v>
      </c>
      <c r="J1975" t="s">
        <v>103</v>
      </c>
      <c r="K1975" t="s">
        <v>104</v>
      </c>
      <c r="L1975" t="s">
        <v>20</v>
      </c>
      <c r="M1975" s="3">
        <v>10402</v>
      </c>
      <c r="N1975" t="s">
        <v>310</v>
      </c>
      <c r="O1975">
        <v>24153</v>
      </c>
    </row>
    <row r="1976" spans="1:15">
      <c r="A1976" s="1">
        <v>45918</v>
      </c>
      <c r="B1976" s="1">
        <v>46283</v>
      </c>
      <c r="C1976" t="s">
        <v>5264</v>
      </c>
      <c r="D1976" t="s">
        <v>3010</v>
      </c>
      <c r="E1976" t="s">
        <v>3013</v>
      </c>
      <c r="F1976" t="s">
        <v>14</v>
      </c>
      <c r="G1976" t="s">
        <v>15</v>
      </c>
      <c r="H1976" t="s">
        <v>16</v>
      </c>
      <c r="I1976" t="s">
        <v>64</v>
      </c>
      <c r="J1976" t="s">
        <v>103</v>
      </c>
      <c r="K1976" t="s">
        <v>104</v>
      </c>
      <c r="L1976" t="s">
        <v>20</v>
      </c>
      <c r="M1976" s="3">
        <v>1365</v>
      </c>
      <c r="N1976" t="s">
        <v>310</v>
      </c>
      <c r="O1976">
        <v>24153</v>
      </c>
    </row>
    <row r="1977" spans="1:15">
      <c r="A1977" s="1">
        <v>45918</v>
      </c>
      <c r="B1977" s="1">
        <v>46283</v>
      </c>
      <c r="C1977" t="s">
        <v>5265</v>
      </c>
      <c r="D1977" t="s">
        <v>3014</v>
      </c>
      <c r="E1977" t="s">
        <v>3015</v>
      </c>
      <c r="F1977" t="s">
        <v>14</v>
      </c>
      <c r="G1977" t="s">
        <v>54</v>
      </c>
      <c r="H1977" t="s">
        <v>55</v>
      </c>
      <c r="I1977" t="s">
        <v>5620</v>
      </c>
      <c r="J1977" t="s">
        <v>270</v>
      </c>
      <c r="K1977" t="s">
        <v>271</v>
      </c>
      <c r="L1977" t="s">
        <v>29</v>
      </c>
      <c r="M1977" s="3">
        <v>9967</v>
      </c>
      <c r="N1977" t="s">
        <v>1699</v>
      </c>
      <c r="O1977">
        <v>4062</v>
      </c>
    </row>
    <row r="1978" spans="1:15">
      <c r="A1978" s="1">
        <v>45918</v>
      </c>
      <c r="B1978" s="1">
        <v>46283</v>
      </c>
      <c r="C1978" t="s">
        <v>5266</v>
      </c>
      <c r="D1978" t="s">
        <v>3016</v>
      </c>
      <c r="E1978" t="s">
        <v>3017</v>
      </c>
      <c r="F1978" t="s">
        <v>14</v>
      </c>
      <c r="G1978" t="s">
        <v>661</v>
      </c>
      <c r="H1978" t="s">
        <v>16</v>
      </c>
      <c r="I1978" t="s">
        <v>5620</v>
      </c>
      <c r="J1978" t="s">
        <v>282</v>
      </c>
      <c r="K1978" t="s">
        <v>283</v>
      </c>
      <c r="L1978" t="s">
        <v>23</v>
      </c>
      <c r="M1978" s="3">
        <v>12479</v>
      </c>
      <c r="N1978" t="s">
        <v>21</v>
      </c>
      <c r="O1978">
        <v>12561</v>
      </c>
    </row>
    <row r="1979" spans="1:15">
      <c r="A1979" s="1">
        <v>45918</v>
      </c>
      <c r="B1979" s="1">
        <v>46283</v>
      </c>
      <c r="C1979" t="s">
        <v>5266</v>
      </c>
      <c r="D1979" t="s">
        <v>3016</v>
      </c>
      <c r="E1979" t="s">
        <v>3018</v>
      </c>
      <c r="F1979" t="s">
        <v>14</v>
      </c>
      <c r="G1979" t="s">
        <v>32</v>
      </c>
      <c r="H1979" t="s">
        <v>16</v>
      </c>
      <c r="I1979" t="s">
        <v>5620</v>
      </c>
      <c r="J1979" t="s">
        <v>282</v>
      </c>
      <c r="K1979" t="s">
        <v>283</v>
      </c>
      <c r="L1979" t="s">
        <v>20</v>
      </c>
      <c r="M1979" s="3">
        <v>5061</v>
      </c>
      <c r="N1979" t="s">
        <v>21</v>
      </c>
      <c r="O1979">
        <v>12561</v>
      </c>
    </row>
    <row r="1980" spans="1:15">
      <c r="A1980" s="1">
        <v>45918</v>
      </c>
      <c r="B1980" s="1">
        <v>46283</v>
      </c>
      <c r="C1980" t="s">
        <v>5266</v>
      </c>
      <c r="D1980" t="s">
        <v>3016</v>
      </c>
      <c r="E1980" t="s">
        <v>3019</v>
      </c>
      <c r="F1980" t="s">
        <v>14</v>
      </c>
      <c r="G1980" t="s">
        <v>15</v>
      </c>
      <c r="H1980" t="s">
        <v>16</v>
      </c>
      <c r="I1980" t="s">
        <v>5620</v>
      </c>
      <c r="J1980" t="s">
        <v>282</v>
      </c>
      <c r="K1980" t="s">
        <v>283</v>
      </c>
      <c r="L1980" t="s">
        <v>20</v>
      </c>
      <c r="M1980" s="3">
        <v>2656</v>
      </c>
      <c r="N1980" t="s">
        <v>21</v>
      </c>
      <c r="O1980">
        <v>12561</v>
      </c>
    </row>
    <row r="1981" spans="1:15">
      <c r="A1981" s="1">
        <v>45920</v>
      </c>
      <c r="B1981" s="1">
        <v>46285</v>
      </c>
      <c r="C1981" t="s">
        <v>5267</v>
      </c>
      <c r="D1981" t="s">
        <v>3020</v>
      </c>
      <c r="E1981" t="s">
        <v>3021</v>
      </c>
      <c r="F1981" t="s">
        <v>14</v>
      </c>
      <c r="G1981" t="s">
        <v>32</v>
      </c>
      <c r="H1981" t="s">
        <v>16</v>
      </c>
      <c r="I1981" t="s">
        <v>140</v>
      </c>
      <c r="J1981" t="s">
        <v>103</v>
      </c>
      <c r="K1981" t="s">
        <v>104</v>
      </c>
      <c r="L1981" t="s">
        <v>20</v>
      </c>
      <c r="M1981" s="3">
        <v>229414</v>
      </c>
      <c r="N1981" t="s">
        <v>310</v>
      </c>
      <c r="O1981">
        <v>20109</v>
      </c>
    </row>
    <row r="1982" spans="1:15">
      <c r="A1982" s="1">
        <v>45920</v>
      </c>
      <c r="B1982" s="1">
        <v>46285</v>
      </c>
      <c r="C1982" t="s">
        <v>5268</v>
      </c>
      <c r="D1982" t="s">
        <v>3022</v>
      </c>
      <c r="E1982" t="s">
        <v>3023</v>
      </c>
      <c r="F1982" t="s">
        <v>14</v>
      </c>
      <c r="G1982" t="s">
        <v>661</v>
      </c>
      <c r="H1982" t="s">
        <v>16</v>
      </c>
      <c r="I1982" t="s">
        <v>77</v>
      </c>
      <c r="J1982" t="s">
        <v>3024</v>
      </c>
      <c r="K1982" t="s">
        <v>3025</v>
      </c>
      <c r="L1982" t="s">
        <v>23</v>
      </c>
      <c r="M1982" s="3">
        <v>91507</v>
      </c>
      <c r="N1982" t="s">
        <v>225</v>
      </c>
      <c r="O1982">
        <v>75244</v>
      </c>
    </row>
    <row r="1983" spans="1:15">
      <c r="A1983" s="1">
        <v>45920</v>
      </c>
      <c r="B1983" s="1">
        <v>46285</v>
      </c>
      <c r="C1983" t="s">
        <v>5268</v>
      </c>
      <c r="D1983" t="s">
        <v>3022</v>
      </c>
      <c r="E1983" t="s">
        <v>3026</v>
      </c>
      <c r="F1983" t="s">
        <v>14</v>
      </c>
      <c r="G1983" t="s">
        <v>32</v>
      </c>
      <c r="H1983" t="s">
        <v>16</v>
      </c>
      <c r="I1983" t="s">
        <v>77</v>
      </c>
      <c r="J1983" t="s">
        <v>3024</v>
      </c>
      <c r="K1983" t="s">
        <v>3025</v>
      </c>
      <c r="L1983" t="s">
        <v>148</v>
      </c>
      <c r="M1983" s="3">
        <v>50918</v>
      </c>
      <c r="N1983" t="s">
        <v>225</v>
      </c>
      <c r="O1983">
        <v>75244</v>
      </c>
    </row>
    <row r="1984" spans="1:15">
      <c r="A1984" s="1">
        <v>45920</v>
      </c>
      <c r="B1984" s="1">
        <v>46285</v>
      </c>
      <c r="C1984" t="s">
        <v>5268</v>
      </c>
      <c r="D1984" t="s">
        <v>3022</v>
      </c>
      <c r="E1984" t="s">
        <v>3027</v>
      </c>
      <c r="F1984" t="s">
        <v>14</v>
      </c>
      <c r="G1984" t="s">
        <v>34</v>
      </c>
      <c r="H1984" t="s">
        <v>16</v>
      </c>
      <c r="I1984" t="s">
        <v>77</v>
      </c>
      <c r="J1984" t="s">
        <v>3024</v>
      </c>
      <c r="K1984" t="s">
        <v>3025</v>
      </c>
      <c r="L1984" t="s">
        <v>83</v>
      </c>
      <c r="M1984" s="3">
        <v>42557</v>
      </c>
      <c r="N1984" t="s">
        <v>225</v>
      </c>
      <c r="O1984">
        <v>75244</v>
      </c>
    </row>
    <row r="1985" spans="1:15">
      <c r="A1985" s="1">
        <v>45920</v>
      </c>
      <c r="B1985" s="1">
        <v>46285</v>
      </c>
      <c r="C1985" t="s">
        <v>5268</v>
      </c>
      <c r="D1985" t="s">
        <v>3022</v>
      </c>
      <c r="E1985" t="s">
        <v>3028</v>
      </c>
      <c r="F1985" t="s">
        <v>14</v>
      </c>
      <c r="G1985" t="s">
        <v>15</v>
      </c>
      <c r="H1985" t="s">
        <v>16</v>
      </c>
      <c r="I1985" t="s">
        <v>77</v>
      </c>
      <c r="J1985" t="s">
        <v>3024</v>
      </c>
      <c r="K1985" t="s">
        <v>3025</v>
      </c>
      <c r="L1985" t="s">
        <v>20</v>
      </c>
      <c r="M1985" s="3">
        <v>1608</v>
      </c>
      <c r="N1985" t="s">
        <v>225</v>
      </c>
      <c r="O1985">
        <v>75244</v>
      </c>
    </row>
    <row r="1986" spans="1:15">
      <c r="A1986" s="1">
        <v>45921</v>
      </c>
      <c r="B1986" s="1">
        <v>46286</v>
      </c>
      <c r="C1986" t="s">
        <v>5269</v>
      </c>
      <c r="D1986" t="s">
        <v>3029</v>
      </c>
      <c r="E1986" t="s">
        <v>3030</v>
      </c>
      <c r="F1986" t="s">
        <v>14</v>
      </c>
      <c r="G1986" t="s">
        <v>32</v>
      </c>
      <c r="H1986" t="s">
        <v>16</v>
      </c>
      <c r="I1986" t="s">
        <v>5623</v>
      </c>
      <c r="J1986" t="s">
        <v>3031</v>
      </c>
      <c r="K1986" t="s">
        <v>3032</v>
      </c>
      <c r="L1986" t="s">
        <v>20</v>
      </c>
      <c r="M1986" s="3">
        <v>10541</v>
      </c>
      <c r="N1986" t="s">
        <v>30</v>
      </c>
      <c r="O1986">
        <v>37042</v>
      </c>
    </row>
    <row r="1987" spans="1:15">
      <c r="A1987" s="1">
        <v>45921</v>
      </c>
      <c r="B1987" s="1">
        <v>46286</v>
      </c>
      <c r="C1987" t="s">
        <v>5269</v>
      </c>
      <c r="D1987" t="s">
        <v>3029</v>
      </c>
      <c r="E1987" t="s">
        <v>3033</v>
      </c>
      <c r="F1987" t="s">
        <v>14</v>
      </c>
      <c r="G1987" t="s">
        <v>661</v>
      </c>
      <c r="H1987" t="s">
        <v>16</v>
      </c>
      <c r="I1987" t="s">
        <v>5623</v>
      </c>
      <c r="J1987" t="s">
        <v>3031</v>
      </c>
      <c r="K1987" t="s">
        <v>3032</v>
      </c>
      <c r="L1987" t="s">
        <v>23</v>
      </c>
      <c r="M1987" s="3">
        <v>28715</v>
      </c>
      <c r="N1987" t="s">
        <v>30</v>
      </c>
      <c r="O1987">
        <v>37042</v>
      </c>
    </row>
    <row r="1988" spans="1:15">
      <c r="A1988" s="1">
        <v>45921</v>
      </c>
      <c r="B1988" s="1">
        <v>46286</v>
      </c>
      <c r="C1988" t="s">
        <v>5269</v>
      </c>
      <c r="D1988" t="s">
        <v>3029</v>
      </c>
      <c r="E1988" t="s">
        <v>3034</v>
      </c>
      <c r="F1988" t="s">
        <v>14</v>
      </c>
      <c r="G1988" t="s">
        <v>15</v>
      </c>
      <c r="H1988" t="s">
        <v>16</v>
      </c>
      <c r="I1988" t="s">
        <v>5623</v>
      </c>
      <c r="J1988" t="s">
        <v>3031</v>
      </c>
      <c r="K1988" t="s">
        <v>3032</v>
      </c>
      <c r="L1988" t="s">
        <v>20</v>
      </c>
      <c r="M1988" s="3">
        <v>2680</v>
      </c>
      <c r="N1988" t="s">
        <v>30</v>
      </c>
      <c r="O1988">
        <v>37042</v>
      </c>
    </row>
    <row r="1989" spans="1:15">
      <c r="A1989" s="1">
        <v>45921</v>
      </c>
      <c r="B1989" s="1">
        <v>46286</v>
      </c>
      <c r="C1989" t="s">
        <v>5270</v>
      </c>
      <c r="D1989" t="s">
        <v>3035</v>
      </c>
      <c r="E1989" t="s">
        <v>3036</v>
      </c>
      <c r="F1989" t="s">
        <v>14</v>
      </c>
      <c r="G1989" t="s">
        <v>54</v>
      </c>
      <c r="H1989" t="s">
        <v>55</v>
      </c>
      <c r="I1989" t="s">
        <v>1179</v>
      </c>
      <c r="J1989" t="s">
        <v>1154</v>
      </c>
      <c r="K1989" t="s">
        <v>1155</v>
      </c>
      <c r="L1989" t="s">
        <v>29</v>
      </c>
      <c r="M1989" s="3">
        <v>7367</v>
      </c>
      <c r="N1989" t="s">
        <v>21</v>
      </c>
      <c r="O1989">
        <v>11370</v>
      </c>
    </row>
    <row r="1990" spans="1:15">
      <c r="A1990" s="1">
        <v>45921</v>
      </c>
      <c r="B1990" s="1">
        <v>46286</v>
      </c>
      <c r="C1990" t="s">
        <v>5271</v>
      </c>
      <c r="D1990" t="s">
        <v>3037</v>
      </c>
      <c r="E1990" t="s">
        <v>3038</v>
      </c>
      <c r="F1990" t="s">
        <v>14</v>
      </c>
      <c r="G1990" t="s">
        <v>32</v>
      </c>
      <c r="H1990" t="s">
        <v>16</v>
      </c>
      <c r="I1990" t="s">
        <v>5620</v>
      </c>
      <c r="J1990" t="s">
        <v>375</v>
      </c>
      <c r="K1990" t="s">
        <v>376</v>
      </c>
      <c r="L1990" t="s">
        <v>20</v>
      </c>
      <c r="M1990" s="3">
        <v>17516</v>
      </c>
      <c r="N1990" t="s">
        <v>336</v>
      </c>
      <c r="O1990">
        <v>85029</v>
      </c>
    </row>
    <row r="1991" spans="1:15">
      <c r="A1991" s="1">
        <v>45921</v>
      </c>
      <c r="B1991" s="1">
        <v>46286</v>
      </c>
      <c r="C1991" t="s">
        <v>5271</v>
      </c>
      <c r="D1991" t="s">
        <v>3037</v>
      </c>
      <c r="E1991" t="s">
        <v>3039</v>
      </c>
      <c r="F1991" t="s">
        <v>14</v>
      </c>
      <c r="G1991" t="s">
        <v>661</v>
      </c>
      <c r="H1991" t="s">
        <v>16</v>
      </c>
      <c r="I1991" t="s">
        <v>5620</v>
      </c>
      <c r="J1991" t="s">
        <v>375</v>
      </c>
      <c r="K1991" t="s">
        <v>376</v>
      </c>
      <c r="L1991" t="s">
        <v>23</v>
      </c>
      <c r="M1991" s="3">
        <v>43828</v>
      </c>
      <c r="N1991" t="s">
        <v>336</v>
      </c>
      <c r="O1991">
        <v>85029</v>
      </c>
    </row>
    <row r="1992" spans="1:15">
      <c r="A1992" s="1">
        <v>45921</v>
      </c>
      <c r="B1992" s="1">
        <v>46286</v>
      </c>
      <c r="C1992" t="s">
        <v>5271</v>
      </c>
      <c r="D1992" t="s">
        <v>3037</v>
      </c>
      <c r="E1992" t="s">
        <v>3040</v>
      </c>
      <c r="F1992" t="s">
        <v>14</v>
      </c>
      <c r="G1992" t="s">
        <v>15</v>
      </c>
      <c r="H1992" t="s">
        <v>16</v>
      </c>
      <c r="I1992" t="s">
        <v>5620</v>
      </c>
      <c r="J1992" t="s">
        <v>375</v>
      </c>
      <c r="K1992" t="s">
        <v>376</v>
      </c>
      <c r="L1992" t="s">
        <v>20</v>
      </c>
      <c r="M1992" s="3">
        <v>1446</v>
      </c>
      <c r="N1992" t="s">
        <v>336</v>
      </c>
      <c r="O1992">
        <v>85029</v>
      </c>
    </row>
    <row r="1993" spans="1:15">
      <c r="A1993" s="1">
        <v>45922</v>
      </c>
      <c r="B1993" s="1">
        <v>46287</v>
      </c>
      <c r="C1993" t="s">
        <v>5272</v>
      </c>
      <c r="D1993" t="s">
        <v>3041</v>
      </c>
      <c r="E1993" t="s">
        <v>3042</v>
      </c>
      <c r="F1993" t="s">
        <v>14</v>
      </c>
      <c r="G1993" t="s">
        <v>54</v>
      </c>
      <c r="H1993" t="s">
        <v>55</v>
      </c>
      <c r="I1993" t="s">
        <v>5619</v>
      </c>
      <c r="J1993" t="s">
        <v>59</v>
      </c>
      <c r="K1993" t="s">
        <v>60</v>
      </c>
      <c r="L1993" t="s">
        <v>29</v>
      </c>
      <c r="M1993" s="3">
        <v>91170</v>
      </c>
      <c r="N1993" t="s">
        <v>61</v>
      </c>
      <c r="O1993">
        <v>1532</v>
      </c>
    </row>
    <row r="1994" spans="1:15">
      <c r="A1994" s="1">
        <v>45922</v>
      </c>
      <c r="B1994" s="1">
        <v>46287</v>
      </c>
      <c r="C1994" t="s">
        <v>4742</v>
      </c>
      <c r="D1994" t="s">
        <v>870</v>
      </c>
      <c r="E1994" t="s">
        <v>3043</v>
      </c>
      <c r="F1994" t="s">
        <v>14</v>
      </c>
      <c r="G1994" t="s">
        <v>15</v>
      </c>
      <c r="H1994" t="s">
        <v>16</v>
      </c>
      <c r="I1994" t="s">
        <v>5620</v>
      </c>
      <c r="J1994" t="s">
        <v>65</v>
      </c>
      <c r="K1994" t="s">
        <v>66</v>
      </c>
      <c r="L1994" t="s">
        <v>20</v>
      </c>
      <c r="M1994" s="3">
        <v>1453</v>
      </c>
      <c r="N1994" t="s">
        <v>245</v>
      </c>
      <c r="O1994">
        <v>20877</v>
      </c>
    </row>
    <row r="1995" spans="1:15">
      <c r="A1995" s="1">
        <v>45922</v>
      </c>
      <c r="B1995" s="1">
        <v>46287</v>
      </c>
      <c r="C1995" t="s">
        <v>4742</v>
      </c>
      <c r="D1995" t="s">
        <v>870</v>
      </c>
      <c r="E1995" t="s">
        <v>3044</v>
      </c>
      <c r="F1995" t="s">
        <v>39</v>
      </c>
      <c r="G1995" t="s">
        <v>32</v>
      </c>
      <c r="H1995" t="s">
        <v>16</v>
      </c>
      <c r="I1995" t="s">
        <v>5620</v>
      </c>
      <c r="J1995" t="s">
        <v>65</v>
      </c>
      <c r="K1995" t="s">
        <v>66</v>
      </c>
      <c r="L1995" t="s">
        <v>20</v>
      </c>
      <c r="M1995" s="3">
        <v>7979</v>
      </c>
      <c r="N1995" t="s">
        <v>245</v>
      </c>
      <c r="O1995">
        <v>20877</v>
      </c>
    </row>
    <row r="1996" spans="1:15">
      <c r="A1996" s="1">
        <v>45922</v>
      </c>
      <c r="B1996" s="1">
        <v>46287</v>
      </c>
      <c r="C1996" t="s">
        <v>4742</v>
      </c>
      <c r="D1996" t="s">
        <v>870</v>
      </c>
      <c r="E1996" t="s">
        <v>3045</v>
      </c>
      <c r="F1996" t="s">
        <v>14</v>
      </c>
      <c r="G1996" t="s">
        <v>661</v>
      </c>
      <c r="H1996" t="s">
        <v>16</v>
      </c>
      <c r="I1996" t="s">
        <v>5620</v>
      </c>
      <c r="J1996" t="s">
        <v>65</v>
      </c>
      <c r="K1996" t="s">
        <v>66</v>
      </c>
      <c r="L1996" t="s">
        <v>89</v>
      </c>
      <c r="M1996" s="3">
        <v>72436</v>
      </c>
      <c r="N1996" t="s">
        <v>245</v>
      </c>
      <c r="O1996">
        <v>20877</v>
      </c>
    </row>
    <row r="1997" spans="1:15">
      <c r="A1997" s="1">
        <v>45922</v>
      </c>
      <c r="B1997" s="1">
        <v>46113</v>
      </c>
      <c r="C1997" t="s">
        <v>5273</v>
      </c>
      <c r="D1997" t="s">
        <v>3046</v>
      </c>
      <c r="E1997" t="s">
        <v>3047</v>
      </c>
      <c r="F1997" t="s">
        <v>14</v>
      </c>
      <c r="G1997" t="s">
        <v>32</v>
      </c>
      <c r="H1997" t="s">
        <v>16</v>
      </c>
      <c r="I1997" t="s">
        <v>140</v>
      </c>
      <c r="J1997" t="s">
        <v>2216</v>
      </c>
      <c r="K1997" t="s">
        <v>2217</v>
      </c>
      <c r="L1997" t="s">
        <v>148</v>
      </c>
      <c r="M1997" s="3">
        <v>14744</v>
      </c>
      <c r="N1997" t="s">
        <v>2017</v>
      </c>
      <c r="O1997">
        <v>36618</v>
      </c>
    </row>
    <row r="1998" spans="1:15">
      <c r="A1998" s="1">
        <v>45922</v>
      </c>
      <c r="B1998" s="1">
        <v>46287</v>
      </c>
      <c r="C1998" t="s">
        <v>5273</v>
      </c>
      <c r="D1998" t="s">
        <v>3046</v>
      </c>
      <c r="E1998" t="s">
        <v>3048</v>
      </c>
      <c r="F1998" t="s">
        <v>14</v>
      </c>
      <c r="G1998" t="s">
        <v>54</v>
      </c>
      <c r="H1998" t="s">
        <v>55</v>
      </c>
      <c r="I1998" t="s">
        <v>140</v>
      </c>
      <c r="J1998" t="s">
        <v>2216</v>
      </c>
      <c r="K1998" t="s">
        <v>2217</v>
      </c>
      <c r="L1998" t="s">
        <v>23</v>
      </c>
      <c r="M1998" s="3">
        <v>24177</v>
      </c>
      <c r="N1998" t="s">
        <v>2017</v>
      </c>
      <c r="O1998">
        <v>36618</v>
      </c>
    </row>
    <row r="1999" spans="1:15">
      <c r="A1999" s="1">
        <v>45922</v>
      </c>
      <c r="B1999" s="1">
        <v>46113</v>
      </c>
      <c r="C1999" t="s">
        <v>5273</v>
      </c>
      <c r="D1999" t="s">
        <v>3046</v>
      </c>
      <c r="E1999" t="s">
        <v>3049</v>
      </c>
      <c r="F1999" t="s">
        <v>14</v>
      </c>
      <c r="G1999" t="s">
        <v>661</v>
      </c>
      <c r="H1999" t="s">
        <v>16</v>
      </c>
      <c r="I1999" t="s">
        <v>140</v>
      </c>
      <c r="J1999" t="s">
        <v>2216</v>
      </c>
      <c r="K1999" t="s">
        <v>2217</v>
      </c>
      <c r="L1999" t="s">
        <v>23</v>
      </c>
      <c r="M1999" s="3">
        <v>93074</v>
      </c>
      <c r="N1999" t="s">
        <v>2017</v>
      </c>
      <c r="O1999">
        <v>36618</v>
      </c>
    </row>
    <row r="2000" spans="1:15">
      <c r="A2000" s="1">
        <v>45922</v>
      </c>
      <c r="B2000" s="1">
        <v>46113</v>
      </c>
      <c r="C2000" t="s">
        <v>5273</v>
      </c>
      <c r="D2000" t="s">
        <v>3046</v>
      </c>
      <c r="E2000" t="s">
        <v>3050</v>
      </c>
      <c r="F2000" t="s">
        <v>14</v>
      </c>
      <c r="G2000" t="s">
        <v>34</v>
      </c>
      <c r="H2000" t="s">
        <v>16</v>
      </c>
      <c r="I2000" t="s">
        <v>140</v>
      </c>
      <c r="J2000" t="s">
        <v>2216</v>
      </c>
      <c r="K2000" t="s">
        <v>2217</v>
      </c>
      <c r="L2000" t="s">
        <v>83</v>
      </c>
      <c r="M2000" s="3">
        <v>39613</v>
      </c>
      <c r="N2000" t="s">
        <v>2017</v>
      </c>
      <c r="O2000">
        <v>36618</v>
      </c>
    </row>
    <row r="2001" spans="1:15">
      <c r="A2001" s="1">
        <v>45922</v>
      </c>
      <c r="B2001" s="1">
        <v>46113</v>
      </c>
      <c r="C2001" t="s">
        <v>5273</v>
      </c>
      <c r="D2001" t="s">
        <v>3046</v>
      </c>
      <c r="E2001" t="s">
        <v>3051</v>
      </c>
      <c r="F2001" t="s">
        <v>14</v>
      </c>
      <c r="G2001" t="s">
        <v>15</v>
      </c>
      <c r="H2001" t="s">
        <v>16</v>
      </c>
      <c r="I2001" t="s">
        <v>140</v>
      </c>
      <c r="J2001" t="s">
        <v>2216</v>
      </c>
      <c r="K2001" t="s">
        <v>2217</v>
      </c>
      <c r="L2001" t="s">
        <v>29</v>
      </c>
      <c r="M2001" s="3">
        <v>2826</v>
      </c>
      <c r="N2001" t="s">
        <v>2017</v>
      </c>
      <c r="O2001">
        <v>36618</v>
      </c>
    </row>
    <row r="2002" spans="1:15">
      <c r="A2002" s="1">
        <v>45923</v>
      </c>
      <c r="B2002" s="1">
        <v>46288</v>
      </c>
      <c r="C2002" t="s">
        <v>5274</v>
      </c>
      <c r="D2002" t="s">
        <v>3052</v>
      </c>
      <c r="E2002" t="s">
        <v>3053</v>
      </c>
      <c r="F2002" t="s">
        <v>14</v>
      </c>
      <c r="G2002" t="s">
        <v>661</v>
      </c>
      <c r="H2002" t="s">
        <v>16</v>
      </c>
      <c r="I2002" t="s">
        <v>5620</v>
      </c>
      <c r="J2002" t="s">
        <v>65</v>
      </c>
      <c r="K2002" t="s">
        <v>66</v>
      </c>
      <c r="L2002" t="s">
        <v>29</v>
      </c>
      <c r="M2002" s="3">
        <v>28232</v>
      </c>
      <c r="N2002" t="s">
        <v>21</v>
      </c>
      <c r="O2002">
        <v>11716</v>
      </c>
    </row>
    <row r="2003" spans="1:15">
      <c r="A2003" s="1">
        <v>45923</v>
      </c>
      <c r="B2003" s="1">
        <v>46288</v>
      </c>
      <c r="C2003" t="s">
        <v>5274</v>
      </c>
      <c r="D2003" t="s">
        <v>3052</v>
      </c>
      <c r="E2003" t="s">
        <v>3054</v>
      </c>
      <c r="F2003" t="s">
        <v>14</v>
      </c>
      <c r="G2003" t="s">
        <v>15</v>
      </c>
      <c r="H2003" t="s">
        <v>16</v>
      </c>
      <c r="I2003" t="s">
        <v>5620</v>
      </c>
      <c r="J2003" t="s">
        <v>65</v>
      </c>
      <c r="K2003" t="s">
        <v>66</v>
      </c>
      <c r="L2003" t="s">
        <v>20</v>
      </c>
      <c r="M2003" s="3">
        <v>4110</v>
      </c>
      <c r="N2003" t="s">
        <v>21</v>
      </c>
      <c r="O2003">
        <v>11716</v>
      </c>
    </row>
    <row r="2004" spans="1:15">
      <c r="A2004" s="1">
        <v>45924</v>
      </c>
      <c r="B2004" s="1">
        <v>46289</v>
      </c>
      <c r="C2004" t="s">
        <v>5275</v>
      </c>
      <c r="D2004" t="s">
        <v>3055</v>
      </c>
      <c r="E2004" t="s">
        <v>3056</v>
      </c>
      <c r="F2004" t="s">
        <v>14</v>
      </c>
      <c r="G2004" t="s">
        <v>661</v>
      </c>
      <c r="H2004" t="s">
        <v>16</v>
      </c>
      <c r="I2004" t="s">
        <v>26</v>
      </c>
      <c r="J2004" t="s">
        <v>71</v>
      </c>
      <c r="K2004" t="s">
        <v>72</v>
      </c>
      <c r="L2004" t="s">
        <v>23</v>
      </c>
      <c r="M2004" s="3">
        <v>20964</v>
      </c>
      <c r="N2004" t="s">
        <v>774</v>
      </c>
      <c r="O2004">
        <v>59802</v>
      </c>
    </row>
    <row r="2005" spans="1:15">
      <c r="A2005" s="1">
        <v>45924</v>
      </c>
      <c r="B2005" s="1">
        <v>46289</v>
      </c>
      <c r="C2005" t="s">
        <v>5275</v>
      </c>
      <c r="D2005" t="s">
        <v>3055</v>
      </c>
      <c r="E2005" t="s">
        <v>3057</v>
      </c>
      <c r="F2005" t="s">
        <v>14</v>
      </c>
      <c r="G2005" t="s">
        <v>34</v>
      </c>
      <c r="H2005" t="s">
        <v>16</v>
      </c>
      <c r="I2005" t="s">
        <v>26</v>
      </c>
      <c r="J2005" t="s">
        <v>71</v>
      </c>
      <c r="K2005" t="s">
        <v>72</v>
      </c>
      <c r="L2005" t="s">
        <v>83</v>
      </c>
      <c r="M2005" s="3">
        <v>7529</v>
      </c>
      <c r="N2005" t="s">
        <v>774</v>
      </c>
      <c r="O2005">
        <v>59802</v>
      </c>
    </row>
    <row r="2006" spans="1:15">
      <c r="A2006" s="1">
        <v>45924</v>
      </c>
      <c r="B2006" s="1">
        <v>46289</v>
      </c>
      <c r="C2006" t="s">
        <v>5275</v>
      </c>
      <c r="D2006" t="s">
        <v>3055</v>
      </c>
      <c r="E2006" t="s">
        <v>3058</v>
      </c>
      <c r="F2006" t="s">
        <v>14</v>
      </c>
      <c r="G2006" t="s">
        <v>32</v>
      </c>
      <c r="H2006" t="s">
        <v>16</v>
      </c>
      <c r="I2006" t="s">
        <v>26</v>
      </c>
      <c r="J2006" t="s">
        <v>71</v>
      </c>
      <c r="K2006" t="s">
        <v>72</v>
      </c>
      <c r="L2006" t="s">
        <v>148</v>
      </c>
      <c r="M2006" s="3">
        <v>13920</v>
      </c>
      <c r="N2006" t="s">
        <v>774</v>
      </c>
      <c r="O2006">
        <v>59802</v>
      </c>
    </row>
    <row r="2007" spans="1:15">
      <c r="A2007" s="1">
        <v>45924</v>
      </c>
      <c r="B2007" s="1">
        <v>46289</v>
      </c>
      <c r="C2007" t="s">
        <v>5275</v>
      </c>
      <c r="D2007" t="s">
        <v>3055</v>
      </c>
      <c r="E2007" t="s">
        <v>3059</v>
      </c>
      <c r="F2007" t="s">
        <v>14</v>
      </c>
      <c r="G2007" t="s">
        <v>15</v>
      </c>
      <c r="H2007" t="s">
        <v>16</v>
      </c>
      <c r="I2007" t="s">
        <v>26</v>
      </c>
      <c r="J2007" t="s">
        <v>71</v>
      </c>
      <c r="K2007" t="s">
        <v>72</v>
      </c>
      <c r="L2007" t="s">
        <v>20</v>
      </c>
      <c r="M2007" s="3">
        <v>2707</v>
      </c>
      <c r="N2007" t="s">
        <v>774</v>
      </c>
      <c r="O2007">
        <v>59802</v>
      </c>
    </row>
    <row r="2008" spans="1:15">
      <c r="A2008" s="1">
        <v>45924</v>
      </c>
      <c r="B2008" s="1">
        <v>46117</v>
      </c>
      <c r="C2008" t="s">
        <v>4797</v>
      </c>
      <c r="D2008" t="s">
        <v>1104</v>
      </c>
      <c r="E2008" t="s">
        <v>3060</v>
      </c>
      <c r="F2008" t="s">
        <v>39</v>
      </c>
      <c r="G2008" t="s">
        <v>34</v>
      </c>
      <c r="H2008" t="s">
        <v>16</v>
      </c>
      <c r="I2008" t="s">
        <v>304</v>
      </c>
      <c r="J2008" t="s">
        <v>1106</v>
      </c>
      <c r="K2008" t="s">
        <v>1107</v>
      </c>
      <c r="L2008" t="s">
        <v>83</v>
      </c>
      <c r="M2008" s="3">
        <v>11483</v>
      </c>
      <c r="N2008" t="s">
        <v>143</v>
      </c>
      <c r="O2008">
        <v>80537</v>
      </c>
    </row>
    <row r="2009" spans="1:15">
      <c r="A2009" s="1">
        <v>45924</v>
      </c>
      <c r="B2009" s="1">
        <v>46289</v>
      </c>
      <c r="C2009" t="s">
        <v>5276</v>
      </c>
      <c r="D2009" t="s">
        <v>3061</v>
      </c>
      <c r="E2009" t="s">
        <v>3062</v>
      </c>
      <c r="F2009" t="s">
        <v>14</v>
      </c>
      <c r="G2009" t="s">
        <v>15</v>
      </c>
      <c r="H2009" t="s">
        <v>16</v>
      </c>
      <c r="I2009" t="s">
        <v>48</v>
      </c>
      <c r="J2009" t="s">
        <v>49</v>
      </c>
      <c r="K2009" t="s">
        <v>50</v>
      </c>
      <c r="L2009" t="s">
        <v>20</v>
      </c>
      <c r="M2009" s="3">
        <v>2149</v>
      </c>
      <c r="N2009" t="s">
        <v>125</v>
      </c>
      <c r="O2009">
        <v>92120</v>
      </c>
    </row>
    <row r="2010" spans="1:15">
      <c r="A2010" s="1">
        <v>45924</v>
      </c>
      <c r="B2010" s="1">
        <v>46289</v>
      </c>
      <c r="C2010" t="s">
        <v>5276</v>
      </c>
      <c r="D2010" t="s">
        <v>3061</v>
      </c>
      <c r="E2010" t="s">
        <v>3063</v>
      </c>
      <c r="F2010" t="s">
        <v>14</v>
      </c>
      <c r="G2010" t="s">
        <v>661</v>
      </c>
      <c r="H2010" t="s">
        <v>16</v>
      </c>
      <c r="I2010" t="s">
        <v>48</v>
      </c>
      <c r="J2010" t="s">
        <v>49</v>
      </c>
      <c r="K2010" t="s">
        <v>50</v>
      </c>
      <c r="L2010" t="s">
        <v>29</v>
      </c>
      <c r="M2010" s="3">
        <v>62952</v>
      </c>
      <c r="N2010" t="s">
        <v>125</v>
      </c>
      <c r="O2010">
        <v>92120</v>
      </c>
    </row>
    <row r="2011" spans="1:15">
      <c r="A2011" s="1">
        <v>45924</v>
      </c>
      <c r="B2011" s="1">
        <v>46289</v>
      </c>
      <c r="C2011" t="s">
        <v>5276</v>
      </c>
      <c r="D2011" t="s">
        <v>3061</v>
      </c>
      <c r="E2011" t="s">
        <v>3064</v>
      </c>
      <c r="F2011" t="s">
        <v>14</v>
      </c>
      <c r="G2011" t="s">
        <v>32</v>
      </c>
      <c r="H2011" t="s">
        <v>16</v>
      </c>
      <c r="I2011" t="s">
        <v>48</v>
      </c>
      <c r="J2011" t="s">
        <v>49</v>
      </c>
      <c r="K2011" t="s">
        <v>50</v>
      </c>
      <c r="L2011" t="s">
        <v>20</v>
      </c>
      <c r="M2011" s="3">
        <v>20501</v>
      </c>
      <c r="N2011" t="s">
        <v>125</v>
      </c>
      <c r="O2011">
        <v>92120</v>
      </c>
    </row>
    <row r="2012" spans="1:15">
      <c r="A2012" s="1">
        <v>45925</v>
      </c>
      <c r="B2012" s="1">
        <v>46290</v>
      </c>
      <c r="C2012" t="s">
        <v>5277</v>
      </c>
      <c r="D2012" t="s">
        <v>3065</v>
      </c>
      <c r="E2012" t="s">
        <v>3066</v>
      </c>
      <c r="F2012" t="s">
        <v>14</v>
      </c>
      <c r="G2012" t="s">
        <v>54</v>
      </c>
      <c r="H2012" t="s">
        <v>55</v>
      </c>
      <c r="I2012" t="s">
        <v>5619</v>
      </c>
      <c r="J2012" t="s">
        <v>174</v>
      </c>
      <c r="K2012" t="s">
        <v>175</v>
      </c>
      <c r="L2012" t="s">
        <v>29</v>
      </c>
      <c r="M2012" s="3">
        <v>33207</v>
      </c>
      <c r="N2012" t="s">
        <v>51</v>
      </c>
      <c r="O2012">
        <v>7470</v>
      </c>
    </row>
    <row r="2013" spans="1:15">
      <c r="A2013" s="1">
        <v>45925</v>
      </c>
      <c r="B2013" s="1">
        <v>46290</v>
      </c>
      <c r="C2013" t="s">
        <v>5278</v>
      </c>
      <c r="D2013" t="s">
        <v>3067</v>
      </c>
      <c r="E2013" t="s">
        <v>3068</v>
      </c>
      <c r="F2013" t="s">
        <v>14</v>
      </c>
      <c r="G2013" t="s">
        <v>34</v>
      </c>
      <c r="H2013" t="s">
        <v>16</v>
      </c>
      <c r="I2013" t="s">
        <v>77</v>
      </c>
      <c r="J2013" t="s">
        <v>78</v>
      </c>
      <c r="K2013" t="s">
        <v>79</v>
      </c>
      <c r="L2013" t="s">
        <v>83</v>
      </c>
      <c r="M2013" s="3">
        <v>13405</v>
      </c>
      <c r="N2013" t="s">
        <v>328</v>
      </c>
      <c r="O2013">
        <v>46143</v>
      </c>
    </row>
    <row r="2014" spans="1:15">
      <c r="A2014" s="1">
        <v>45925</v>
      </c>
      <c r="B2014" s="1">
        <v>46290</v>
      </c>
      <c r="C2014" t="s">
        <v>5278</v>
      </c>
      <c r="D2014" t="s">
        <v>3067</v>
      </c>
      <c r="E2014" t="s">
        <v>3069</v>
      </c>
      <c r="F2014" t="s">
        <v>14</v>
      </c>
      <c r="G2014" t="s">
        <v>15</v>
      </c>
      <c r="H2014" t="s">
        <v>16</v>
      </c>
      <c r="I2014" t="s">
        <v>77</v>
      </c>
      <c r="J2014" t="s">
        <v>78</v>
      </c>
      <c r="K2014" t="s">
        <v>79</v>
      </c>
      <c r="L2014" t="s">
        <v>83</v>
      </c>
      <c r="M2014" s="3">
        <v>4550</v>
      </c>
      <c r="N2014" t="s">
        <v>328</v>
      </c>
      <c r="O2014">
        <v>46143</v>
      </c>
    </row>
    <row r="2015" spans="1:15">
      <c r="A2015" s="1">
        <v>45925</v>
      </c>
      <c r="B2015" s="1">
        <v>46290</v>
      </c>
      <c r="C2015" t="s">
        <v>5278</v>
      </c>
      <c r="D2015" t="s">
        <v>3067</v>
      </c>
      <c r="E2015" t="s">
        <v>3070</v>
      </c>
      <c r="F2015" t="s">
        <v>14</v>
      </c>
      <c r="G2015" t="s">
        <v>661</v>
      </c>
      <c r="H2015" t="s">
        <v>16</v>
      </c>
      <c r="I2015" t="s">
        <v>77</v>
      </c>
      <c r="J2015" t="s">
        <v>78</v>
      </c>
      <c r="K2015" t="s">
        <v>79</v>
      </c>
      <c r="L2015" t="s">
        <v>23</v>
      </c>
      <c r="M2015" s="3">
        <v>35117</v>
      </c>
      <c r="N2015" t="s">
        <v>328</v>
      </c>
      <c r="O2015">
        <v>46143</v>
      </c>
    </row>
    <row r="2016" spans="1:15">
      <c r="A2016" s="1">
        <v>45925</v>
      </c>
      <c r="B2016" s="1">
        <v>46290</v>
      </c>
      <c r="C2016" t="s">
        <v>5278</v>
      </c>
      <c r="D2016" t="s">
        <v>3067</v>
      </c>
      <c r="E2016" t="s">
        <v>3071</v>
      </c>
      <c r="F2016" t="s">
        <v>14</v>
      </c>
      <c r="G2016" t="s">
        <v>32</v>
      </c>
      <c r="H2016" t="s">
        <v>16</v>
      </c>
      <c r="I2016" t="s">
        <v>77</v>
      </c>
      <c r="J2016" t="s">
        <v>78</v>
      </c>
      <c r="K2016" t="s">
        <v>79</v>
      </c>
      <c r="L2016" t="s">
        <v>20</v>
      </c>
      <c r="M2016" s="3">
        <v>46688</v>
      </c>
      <c r="N2016" t="s">
        <v>328</v>
      </c>
      <c r="O2016">
        <v>46143</v>
      </c>
    </row>
    <row r="2017" spans="1:15">
      <c r="A2017" s="1">
        <v>45925</v>
      </c>
      <c r="B2017" s="1">
        <v>46290</v>
      </c>
      <c r="C2017" t="s">
        <v>5279</v>
      </c>
      <c r="D2017" t="s">
        <v>3072</v>
      </c>
      <c r="E2017" t="s">
        <v>3073</v>
      </c>
      <c r="F2017" t="s">
        <v>39</v>
      </c>
      <c r="G2017" t="s">
        <v>15</v>
      </c>
      <c r="H2017" t="s">
        <v>16</v>
      </c>
      <c r="I2017" t="s">
        <v>5620</v>
      </c>
      <c r="J2017" t="s">
        <v>65</v>
      </c>
      <c r="K2017" t="s">
        <v>66</v>
      </c>
      <c r="L2017" t="s">
        <v>20</v>
      </c>
      <c r="M2017" s="3">
        <v>4050</v>
      </c>
      <c r="N2017" t="s">
        <v>21</v>
      </c>
      <c r="O2017">
        <v>10605</v>
      </c>
    </row>
    <row r="2018" spans="1:15">
      <c r="A2018" s="1">
        <v>45925</v>
      </c>
      <c r="B2018" s="1">
        <v>46290</v>
      </c>
      <c r="C2018" t="s">
        <v>5279</v>
      </c>
      <c r="D2018" t="s">
        <v>3072</v>
      </c>
      <c r="E2018" t="s">
        <v>3074</v>
      </c>
      <c r="F2018" t="s">
        <v>39</v>
      </c>
      <c r="G2018" t="s">
        <v>661</v>
      </c>
      <c r="H2018" t="s">
        <v>16</v>
      </c>
      <c r="I2018" t="s">
        <v>5620</v>
      </c>
      <c r="J2018" t="s">
        <v>65</v>
      </c>
      <c r="K2018" t="s">
        <v>66</v>
      </c>
      <c r="L2018" t="s">
        <v>23</v>
      </c>
      <c r="M2018" s="3">
        <v>25737</v>
      </c>
      <c r="N2018" t="s">
        <v>21</v>
      </c>
      <c r="O2018">
        <v>10605</v>
      </c>
    </row>
    <row r="2019" spans="1:15">
      <c r="A2019" s="1">
        <v>45925</v>
      </c>
      <c r="B2019" s="1">
        <v>46290</v>
      </c>
      <c r="C2019" t="s">
        <v>5279</v>
      </c>
      <c r="D2019" t="s">
        <v>3072</v>
      </c>
      <c r="E2019" t="s">
        <v>3075</v>
      </c>
      <c r="F2019" t="s">
        <v>39</v>
      </c>
      <c r="G2019" t="s">
        <v>32</v>
      </c>
      <c r="H2019" t="s">
        <v>16</v>
      </c>
      <c r="I2019" t="s">
        <v>5620</v>
      </c>
      <c r="J2019" t="s">
        <v>65</v>
      </c>
      <c r="K2019" t="s">
        <v>66</v>
      </c>
      <c r="L2019" t="s">
        <v>20</v>
      </c>
      <c r="M2019" s="3">
        <v>5907</v>
      </c>
      <c r="N2019" t="s">
        <v>21</v>
      </c>
      <c r="O2019">
        <v>10605</v>
      </c>
    </row>
    <row r="2020" spans="1:15">
      <c r="A2020" s="1">
        <v>45926</v>
      </c>
      <c r="B2020" s="1">
        <v>46291</v>
      </c>
      <c r="C2020" t="s">
        <v>5280</v>
      </c>
      <c r="D2020" t="s">
        <v>3076</v>
      </c>
      <c r="E2020" t="s">
        <v>3077</v>
      </c>
      <c r="F2020" t="s">
        <v>14</v>
      </c>
      <c r="G2020" t="s">
        <v>15</v>
      </c>
      <c r="H2020" t="s">
        <v>16</v>
      </c>
      <c r="I2020" t="s">
        <v>48</v>
      </c>
      <c r="J2020" t="s">
        <v>18</v>
      </c>
      <c r="K2020" t="s">
        <v>19</v>
      </c>
      <c r="L2020" t="s">
        <v>29</v>
      </c>
      <c r="M2020" s="3">
        <v>2447</v>
      </c>
      <c r="N2020" t="s">
        <v>73</v>
      </c>
      <c r="O2020">
        <v>6516</v>
      </c>
    </row>
    <row r="2021" spans="1:15">
      <c r="A2021" s="1">
        <v>45926</v>
      </c>
      <c r="B2021" s="1">
        <v>46291</v>
      </c>
      <c r="C2021" t="s">
        <v>5280</v>
      </c>
      <c r="D2021" t="s">
        <v>3076</v>
      </c>
      <c r="E2021" t="s">
        <v>3078</v>
      </c>
      <c r="F2021" t="s">
        <v>14</v>
      </c>
      <c r="G2021" t="s">
        <v>661</v>
      </c>
      <c r="H2021" t="s">
        <v>16</v>
      </c>
      <c r="I2021" t="s">
        <v>48</v>
      </c>
      <c r="J2021" t="s">
        <v>18</v>
      </c>
      <c r="K2021" t="s">
        <v>19</v>
      </c>
      <c r="L2021" t="s">
        <v>29</v>
      </c>
      <c r="M2021" s="3">
        <v>33321</v>
      </c>
      <c r="N2021" t="s">
        <v>73</v>
      </c>
      <c r="O2021">
        <v>6516</v>
      </c>
    </row>
    <row r="2022" spans="1:15">
      <c r="A2022" s="1">
        <v>45926</v>
      </c>
      <c r="B2022" s="1">
        <v>46291</v>
      </c>
      <c r="C2022" t="s">
        <v>5280</v>
      </c>
      <c r="D2022" t="s">
        <v>3076</v>
      </c>
      <c r="E2022" t="s">
        <v>3079</v>
      </c>
      <c r="F2022" t="s">
        <v>39</v>
      </c>
      <c r="G2022" t="s">
        <v>32</v>
      </c>
      <c r="H2022" t="s">
        <v>16</v>
      </c>
      <c r="I2022" t="s">
        <v>48</v>
      </c>
      <c r="J2022" t="s">
        <v>18</v>
      </c>
      <c r="K2022" t="s">
        <v>19</v>
      </c>
      <c r="L2022" t="s">
        <v>20</v>
      </c>
      <c r="M2022" s="3">
        <v>1689</v>
      </c>
      <c r="N2022" t="s">
        <v>73</v>
      </c>
      <c r="O2022">
        <v>6516</v>
      </c>
    </row>
    <row r="2023" spans="1:15">
      <c r="A2023" s="1">
        <v>45926</v>
      </c>
      <c r="B2023" s="1">
        <v>46291</v>
      </c>
      <c r="C2023" t="s">
        <v>5281</v>
      </c>
      <c r="D2023" t="s">
        <v>3080</v>
      </c>
      <c r="E2023" t="s">
        <v>3081</v>
      </c>
      <c r="F2023" t="s">
        <v>39</v>
      </c>
      <c r="G2023" t="s">
        <v>32</v>
      </c>
      <c r="H2023" t="s">
        <v>16</v>
      </c>
      <c r="I2023" t="s">
        <v>140</v>
      </c>
      <c r="J2023" t="s">
        <v>2216</v>
      </c>
      <c r="K2023" t="s">
        <v>2217</v>
      </c>
      <c r="L2023" t="s">
        <v>20</v>
      </c>
      <c r="M2023" s="3">
        <v>18273</v>
      </c>
      <c r="N2023" t="s">
        <v>1067</v>
      </c>
      <c r="O2023">
        <v>82072</v>
      </c>
    </row>
    <row r="2024" spans="1:15">
      <c r="A2024" s="1">
        <v>45926</v>
      </c>
      <c r="B2024" s="1">
        <v>46291</v>
      </c>
      <c r="C2024" t="s">
        <v>5281</v>
      </c>
      <c r="D2024" t="s">
        <v>3080</v>
      </c>
      <c r="E2024" t="s">
        <v>3082</v>
      </c>
      <c r="F2024" t="s">
        <v>39</v>
      </c>
      <c r="G2024" t="s">
        <v>15</v>
      </c>
      <c r="H2024" t="s">
        <v>16</v>
      </c>
      <c r="I2024" t="s">
        <v>140</v>
      </c>
      <c r="J2024" t="s">
        <v>2216</v>
      </c>
      <c r="K2024" t="s">
        <v>2217</v>
      </c>
      <c r="L2024" t="s">
        <v>20</v>
      </c>
      <c r="M2024" s="3">
        <v>1333</v>
      </c>
      <c r="N2024" t="s">
        <v>1067</v>
      </c>
      <c r="O2024">
        <v>82072</v>
      </c>
    </row>
    <row r="2025" spans="1:15">
      <c r="A2025" s="1">
        <v>45926</v>
      </c>
      <c r="B2025" s="1">
        <v>46291</v>
      </c>
      <c r="C2025" t="s">
        <v>5281</v>
      </c>
      <c r="D2025" t="s">
        <v>3080</v>
      </c>
      <c r="E2025" t="s">
        <v>3083</v>
      </c>
      <c r="F2025" t="s">
        <v>39</v>
      </c>
      <c r="G2025" t="s">
        <v>661</v>
      </c>
      <c r="H2025" t="s">
        <v>16</v>
      </c>
      <c r="I2025" t="s">
        <v>140</v>
      </c>
      <c r="J2025" t="s">
        <v>2216</v>
      </c>
      <c r="K2025" t="s">
        <v>2217</v>
      </c>
      <c r="L2025" t="s">
        <v>23</v>
      </c>
      <c r="M2025" s="3">
        <v>58448</v>
      </c>
      <c r="N2025" t="s">
        <v>1067</v>
      </c>
      <c r="O2025">
        <v>82072</v>
      </c>
    </row>
    <row r="2026" spans="1:15">
      <c r="A2026" s="1">
        <v>45927</v>
      </c>
      <c r="B2026" s="1">
        <v>46292</v>
      </c>
      <c r="C2026" t="s">
        <v>5282</v>
      </c>
      <c r="D2026" t="s">
        <v>3084</v>
      </c>
      <c r="E2026" t="s">
        <v>3085</v>
      </c>
      <c r="F2026" t="s">
        <v>14</v>
      </c>
      <c r="G2026" t="s">
        <v>32</v>
      </c>
      <c r="H2026" t="s">
        <v>16</v>
      </c>
      <c r="I2026" t="s">
        <v>5620</v>
      </c>
      <c r="J2026" t="s">
        <v>348</v>
      </c>
      <c r="K2026" t="s">
        <v>349</v>
      </c>
      <c r="L2026" t="s">
        <v>20</v>
      </c>
      <c r="M2026" s="3">
        <v>5602</v>
      </c>
      <c r="N2026" t="s">
        <v>203</v>
      </c>
      <c r="O2026">
        <v>60513</v>
      </c>
    </row>
    <row r="2027" spans="1:15">
      <c r="A2027" s="1">
        <v>45927</v>
      </c>
      <c r="B2027" s="1">
        <v>46292</v>
      </c>
      <c r="C2027" t="s">
        <v>5282</v>
      </c>
      <c r="D2027" t="s">
        <v>3084</v>
      </c>
      <c r="E2027" t="s">
        <v>3086</v>
      </c>
      <c r="F2027" t="s">
        <v>14</v>
      </c>
      <c r="G2027" t="s">
        <v>15</v>
      </c>
      <c r="H2027" t="s">
        <v>16</v>
      </c>
      <c r="I2027" t="s">
        <v>5620</v>
      </c>
      <c r="J2027" t="s">
        <v>348</v>
      </c>
      <c r="K2027" t="s">
        <v>349</v>
      </c>
      <c r="L2027" t="s">
        <v>29</v>
      </c>
      <c r="M2027" s="3">
        <v>1661</v>
      </c>
      <c r="N2027" t="s">
        <v>203</v>
      </c>
      <c r="O2027">
        <v>60513</v>
      </c>
    </row>
    <row r="2028" spans="1:15">
      <c r="A2028" s="1">
        <v>45927</v>
      </c>
      <c r="B2028" s="1">
        <v>46292</v>
      </c>
      <c r="C2028" t="s">
        <v>5282</v>
      </c>
      <c r="D2028" t="s">
        <v>3084</v>
      </c>
      <c r="E2028" t="s">
        <v>3087</v>
      </c>
      <c r="F2028" t="s">
        <v>14</v>
      </c>
      <c r="G2028" t="s">
        <v>34</v>
      </c>
      <c r="H2028" t="s">
        <v>16</v>
      </c>
      <c r="I2028" t="s">
        <v>5620</v>
      </c>
      <c r="J2028" t="s">
        <v>348</v>
      </c>
      <c r="K2028" t="s">
        <v>349</v>
      </c>
      <c r="L2028" t="s">
        <v>83</v>
      </c>
      <c r="M2028" s="3">
        <v>12133</v>
      </c>
      <c r="N2028" t="s">
        <v>203</v>
      </c>
      <c r="O2028">
        <v>60513</v>
      </c>
    </row>
    <row r="2029" spans="1:15">
      <c r="A2029" s="1">
        <v>45927</v>
      </c>
      <c r="B2029" s="1">
        <v>46292</v>
      </c>
      <c r="C2029" t="s">
        <v>5282</v>
      </c>
      <c r="D2029" t="s">
        <v>3084</v>
      </c>
      <c r="E2029" t="s">
        <v>3088</v>
      </c>
      <c r="F2029" t="s">
        <v>14</v>
      </c>
      <c r="G2029" t="s">
        <v>661</v>
      </c>
      <c r="H2029" t="s">
        <v>16</v>
      </c>
      <c r="I2029" t="s">
        <v>5620</v>
      </c>
      <c r="J2029" t="s">
        <v>348</v>
      </c>
      <c r="K2029" t="s">
        <v>349</v>
      </c>
      <c r="L2029" t="s">
        <v>23</v>
      </c>
      <c r="M2029" s="3">
        <v>29737</v>
      </c>
      <c r="N2029" t="s">
        <v>203</v>
      </c>
      <c r="O2029">
        <v>60513</v>
      </c>
    </row>
    <row r="2030" spans="1:15">
      <c r="A2030" s="1">
        <v>45928</v>
      </c>
      <c r="B2030" s="1">
        <v>46293</v>
      </c>
      <c r="C2030" t="s">
        <v>5283</v>
      </c>
      <c r="D2030" t="s">
        <v>3089</v>
      </c>
      <c r="E2030" t="s">
        <v>3090</v>
      </c>
      <c r="F2030" t="s">
        <v>14</v>
      </c>
      <c r="G2030" t="s">
        <v>661</v>
      </c>
      <c r="H2030" t="s">
        <v>16</v>
      </c>
      <c r="I2030" t="s">
        <v>112</v>
      </c>
      <c r="J2030" t="s">
        <v>3091</v>
      </c>
      <c r="K2030" t="s">
        <v>3092</v>
      </c>
      <c r="L2030" t="s">
        <v>29</v>
      </c>
      <c r="M2030" s="3">
        <v>175902</v>
      </c>
      <c r="N2030" t="s">
        <v>245</v>
      </c>
      <c r="O2030">
        <v>20871</v>
      </c>
    </row>
    <row r="2031" spans="1:15">
      <c r="A2031" s="1">
        <v>45928</v>
      </c>
      <c r="B2031" s="1">
        <v>46293</v>
      </c>
      <c r="C2031" t="s">
        <v>5283</v>
      </c>
      <c r="D2031" t="s">
        <v>3089</v>
      </c>
      <c r="E2031" t="s">
        <v>3093</v>
      </c>
      <c r="F2031" t="s">
        <v>14</v>
      </c>
      <c r="G2031" t="s">
        <v>15</v>
      </c>
      <c r="H2031" t="s">
        <v>16</v>
      </c>
      <c r="I2031" t="s">
        <v>112</v>
      </c>
      <c r="J2031" t="s">
        <v>3091</v>
      </c>
      <c r="K2031" t="s">
        <v>3092</v>
      </c>
      <c r="L2031" t="s">
        <v>29</v>
      </c>
      <c r="M2031" s="3">
        <v>1960</v>
      </c>
      <c r="N2031" t="s">
        <v>245</v>
      </c>
      <c r="O2031">
        <v>20871</v>
      </c>
    </row>
    <row r="2032" spans="1:15">
      <c r="A2032" s="1">
        <v>45928</v>
      </c>
      <c r="B2032" s="1">
        <v>46293</v>
      </c>
      <c r="C2032" t="s">
        <v>5283</v>
      </c>
      <c r="D2032" t="s">
        <v>3089</v>
      </c>
      <c r="E2032" t="s">
        <v>3094</v>
      </c>
      <c r="F2032" t="s">
        <v>14</v>
      </c>
      <c r="G2032" t="s">
        <v>32</v>
      </c>
      <c r="H2032" t="s">
        <v>16</v>
      </c>
      <c r="I2032" t="s">
        <v>112</v>
      </c>
      <c r="J2032" t="s">
        <v>3091</v>
      </c>
      <c r="K2032" t="s">
        <v>3092</v>
      </c>
      <c r="L2032" t="s">
        <v>20</v>
      </c>
      <c r="M2032" s="3">
        <v>29562</v>
      </c>
      <c r="N2032" t="s">
        <v>245</v>
      </c>
      <c r="O2032">
        <v>20871</v>
      </c>
    </row>
    <row r="2033" spans="1:15">
      <c r="A2033" s="1">
        <v>45928</v>
      </c>
      <c r="B2033" s="1">
        <v>46293</v>
      </c>
      <c r="C2033" t="s">
        <v>5284</v>
      </c>
      <c r="D2033" t="s">
        <v>3095</v>
      </c>
      <c r="E2033" t="s">
        <v>3096</v>
      </c>
      <c r="F2033" t="s">
        <v>14</v>
      </c>
      <c r="G2033" t="s">
        <v>54</v>
      </c>
      <c r="H2033" t="s">
        <v>55</v>
      </c>
      <c r="I2033" t="s">
        <v>5620</v>
      </c>
      <c r="J2033" t="s">
        <v>1685</v>
      </c>
      <c r="K2033" t="s">
        <v>1686</v>
      </c>
      <c r="L2033" t="s">
        <v>29</v>
      </c>
      <c r="M2033" s="3">
        <v>16202</v>
      </c>
      <c r="N2033" t="s">
        <v>813</v>
      </c>
      <c r="O2033">
        <v>87123</v>
      </c>
    </row>
    <row r="2034" spans="1:15">
      <c r="A2034" s="1">
        <v>45929</v>
      </c>
      <c r="B2034" s="1">
        <v>46294</v>
      </c>
      <c r="C2034" t="s">
        <v>5015</v>
      </c>
      <c r="D2034" t="s">
        <v>1987</v>
      </c>
      <c r="E2034" t="s">
        <v>3097</v>
      </c>
      <c r="F2034" t="s">
        <v>39</v>
      </c>
      <c r="G2034" t="s">
        <v>54</v>
      </c>
      <c r="H2034" t="s">
        <v>55</v>
      </c>
      <c r="I2034" t="s">
        <v>5620</v>
      </c>
      <c r="J2034" t="s">
        <v>218</v>
      </c>
      <c r="K2034" t="s">
        <v>219</v>
      </c>
      <c r="L2034" t="s">
        <v>23</v>
      </c>
      <c r="M2034" s="3">
        <v>7705</v>
      </c>
      <c r="N2034" t="s">
        <v>190</v>
      </c>
      <c r="O2034">
        <v>28546</v>
      </c>
    </row>
    <row r="2035" spans="1:15">
      <c r="A2035" s="1">
        <v>45929</v>
      </c>
      <c r="B2035" s="1">
        <v>46294</v>
      </c>
      <c r="C2035" t="s">
        <v>5285</v>
      </c>
      <c r="D2035" t="s">
        <v>3098</v>
      </c>
      <c r="E2035" t="s">
        <v>3099</v>
      </c>
      <c r="F2035" t="s">
        <v>14</v>
      </c>
      <c r="G2035" t="s">
        <v>661</v>
      </c>
      <c r="H2035" t="s">
        <v>16</v>
      </c>
      <c r="I2035" t="s">
        <v>48</v>
      </c>
      <c r="J2035" t="s">
        <v>18</v>
      </c>
      <c r="K2035" t="s">
        <v>19</v>
      </c>
      <c r="L2035" t="s">
        <v>89</v>
      </c>
      <c r="M2035" s="3">
        <v>91046</v>
      </c>
      <c r="N2035" t="s">
        <v>21</v>
      </c>
      <c r="O2035">
        <v>11385</v>
      </c>
    </row>
    <row r="2036" spans="1:15">
      <c r="A2036" s="1">
        <v>45929</v>
      </c>
      <c r="B2036" s="1">
        <v>46294</v>
      </c>
      <c r="C2036" t="s">
        <v>5285</v>
      </c>
      <c r="D2036" t="s">
        <v>3098</v>
      </c>
      <c r="E2036" t="s">
        <v>3100</v>
      </c>
      <c r="F2036" t="s">
        <v>14</v>
      </c>
      <c r="G2036" t="s">
        <v>15</v>
      </c>
      <c r="H2036" t="s">
        <v>16</v>
      </c>
      <c r="I2036" t="s">
        <v>48</v>
      </c>
      <c r="J2036" t="s">
        <v>18</v>
      </c>
      <c r="K2036" t="s">
        <v>19</v>
      </c>
      <c r="L2036" t="s">
        <v>20</v>
      </c>
      <c r="M2036" s="3">
        <v>5755</v>
      </c>
      <c r="N2036" t="s">
        <v>21</v>
      </c>
      <c r="O2036">
        <v>11385</v>
      </c>
    </row>
    <row r="2037" spans="1:15">
      <c r="A2037" s="1">
        <v>45929</v>
      </c>
      <c r="B2037" s="1">
        <v>46294</v>
      </c>
      <c r="C2037" t="s">
        <v>5285</v>
      </c>
      <c r="D2037" t="s">
        <v>3098</v>
      </c>
      <c r="E2037" t="s">
        <v>3101</v>
      </c>
      <c r="F2037" t="s">
        <v>39</v>
      </c>
      <c r="G2037" t="s">
        <v>32</v>
      </c>
      <c r="H2037" t="s">
        <v>16</v>
      </c>
      <c r="I2037" t="s">
        <v>48</v>
      </c>
      <c r="J2037" t="s">
        <v>18</v>
      </c>
      <c r="K2037" t="s">
        <v>19</v>
      </c>
      <c r="L2037" t="s">
        <v>20</v>
      </c>
      <c r="M2037" s="3">
        <v>9408</v>
      </c>
      <c r="N2037" t="s">
        <v>21</v>
      </c>
      <c r="O2037">
        <v>11385</v>
      </c>
    </row>
    <row r="2038" spans="1:15">
      <c r="A2038" s="1">
        <v>45929</v>
      </c>
      <c r="B2038" s="1">
        <v>46294</v>
      </c>
      <c r="C2038" t="s">
        <v>5286</v>
      </c>
      <c r="D2038" t="s">
        <v>3102</v>
      </c>
      <c r="E2038" t="s">
        <v>3103</v>
      </c>
      <c r="F2038" t="s">
        <v>14</v>
      </c>
      <c r="G2038" t="s">
        <v>54</v>
      </c>
      <c r="H2038" t="s">
        <v>55</v>
      </c>
      <c r="I2038" t="s">
        <v>77</v>
      </c>
      <c r="J2038" t="s">
        <v>270</v>
      </c>
      <c r="K2038" t="s">
        <v>271</v>
      </c>
      <c r="L2038" t="s">
        <v>89</v>
      </c>
      <c r="M2038" s="3">
        <v>46983</v>
      </c>
      <c r="N2038" t="s">
        <v>125</v>
      </c>
      <c r="O2038">
        <v>92117</v>
      </c>
    </row>
    <row r="2039" spans="1:15">
      <c r="A2039" s="1">
        <v>45930</v>
      </c>
      <c r="B2039" s="1">
        <v>46295</v>
      </c>
      <c r="C2039" t="s">
        <v>5287</v>
      </c>
      <c r="D2039" t="s">
        <v>3104</v>
      </c>
      <c r="E2039" t="s">
        <v>3105</v>
      </c>
      <c r="F2039" t="s">
        <v>39</v>
      </c>
      <c r="G2039" t="s">
        <v>32</v>
      </c>
      <c r="H2039" t="s">
        <v>16</v>
      </c>
      <c r="I2039" t="s">
        <v>5620</v>
      </c>
      <c r="J2039" t="s">
        <v>65</v>
      </c>
      <c r="K2039" t="s">
        <v>66</v>
      </c>
      <c r="L2039" t="s">
        <v>20</v>
      </c>
      <c r="M2039" s="3">
        <v>6440</v>
      </c>
      <c r="N2039" t="s">
        <v>43</v>
      </c>
      <c r="O2039">
        <v>33317</v>
      </c>
    </row>
    <row r="2040" spans="1:15">
      <c r="A2040" s="1">
        <v>45930</v>
      </c>
      <c r="B2040" s="1">
        <v>46295</v>
      </c>
      <c r="C2040" t="s">
        <v>5287</v>
      </c>
      <c r="D2040" t="s">
        <v>3104</v>
      </c>
      <c r="E2040" t="s">
        <v>3106</v>
      </c>
      <c r="F2040" t="s">
        <v>39</v>
      </c>
      <c r="G2040" t="s">
        <v>661</v>
      </c>
      <c r="H2040" t="s">
        <v>16</v>
      </c>
      <c r="I2040" t="s">
        <v>5620</v>
      </c>
      <c r="J2040" t="s">
        <v>65</v>
      </c>
      <c r="K2040" t="s">
        <v>66</v>
      </c>
      <c r="L2040" t="s">
        <v>89</v>
      </c>
      <c r="M2040" s="3">
        <v>24642</v>
      </c>
      <c r="N2040" t="s">
        <v>43</v>
      </c>
      <c r="O2040">
        <v>33317</v>
      </c>
    </row>
    <row r="2041" spans="1:15">
      <c r="A2041" s="1">
        <v>45930</v>
      </c>
      <c r="B2041" s="1">
        <v>46295</v>
      </c>
      <c r="C2041" t="s">
        <v>5287</v>
      </c>
      <c r="D2041" t="s">
        <v>3104</v>
      </c>
      <c r="E2041" t="s">
        <v>3107</v>
      </c>
      <c r="F2041" t="s">
        <v>39</v>
      </c>
      <c r="G2041" t="s">
        <v>15</v>
      </c>
      <c r="H2041" t="s">
        <v>16</v>
      </c>
      <c r="I2041" t="s">
        <v>5620</v>
      </c>
      <c r="J2041" t="s">
        <v>65</v>
      </c>
      <c r="K2041" t="s">
        <v>66</v>
      </c>
      <c r="L2041" t="s">
        <v>20</v>
      </c>
      <c r="M2041" s="3">
        <v>1251</v>
      </c>
      <c r="N2041" t="s">
        <v>43</v>
      </c>
      <c r="O2041">
        <v>33317</v>
      </c>
    </row>
    <row r="2042" spans="1:15">
      <c r="A2042" s="1">
        <v>45930</v>
      </c>
      <c r="B2042" s="1">
        <v>46295</v>
      </c>
      <c r="C2042" t="s">
        <v>5288</v>
      </c>
      <c r="D2042" t="s">
        <v>3108</v>
      </c>
      <c r="E2042" t="s">
        <v>3109</v>
      </c>
      <c r="F2042" t="s">
        <v>39</v>
      </c>
      <c r="G2042" t="s">
        <v>32</v>
      </c>
      <c r="H2042" t="s">
        <v>16</v>
      </c>
      <c r="I2042" t="s">
        <v>304</v>
      </c>
      <c r="J2042" t="s">
        <v>305</v>
      </c>
      <c r="K2042" t="s">
        <v>306</v>
      </c>
      <c r="L2042" t="s">
        <v>20</v>
      </c>
      <c r="M2042" s="3">
        <v>2226</v>
      </c>
      <c r="N2042" t="s">
        <v>21</v>
      </c>
      <c r="O2042">
        <v>12603</v>
      </c>
    </row>
    <row r="2043" spans="1:15">
      <c r="A2043" s="1">
        <v>45930</v>
      </c>
      <c r="B2043" s="1">
        <v>46295</v>
      </c>
      <c r="C2043" t="s">
        <v>5288</v>
      </c>
      <c r="D2043" t="s">
        <v>3108</v>
      </c>
      <c r="E2043" t="s">
        <v>3110</v>
      </c>
      <c r="F2043" t="s">
        <v>14</v>
      </c>
      <c r="G2043" t="s">
        <v>15</v>
      </c>
      <c r="H2043" t="s">
        <v>16</v>
      </c>
      <c r="I2043" t="s">
        <v>304</v>
      </c>
      <c r="J2043" t="s">
        <v>305</v>
      </c>
      <c r="K2043" t="s">
        <v>306</v>
      </c>
      <c r="L2043" t="s">
        <v>20</v>
      </c>
      <c r="M2043" s="3">
        <v>36678</v>
      </c>
      <c r="N2043" t="s">
        <v>21</v>
      </c>
      <c r="O2043">
        <v>12603</v>
      </c>
    </row>
    <row r="2044" spans="1:15">
      <c r="A2044" s="1">
        <v>45930</v>
      </c>
      <c r="B2044" s="1">
        <v>46295</v>
      </c>
      <c r="C2044" t="s">
        <v>5288</v>
      </c>
      <c r="D2044" t="s">
        <v>3108</v>
      </c>
      <c r="E2044" t="s">
        <v>3111</v>
      </c>
      <c r="F2044" t="s">
        <v>14</v>
      </c>
      <c r="G2044" t="s">
        <v>661</v>
      </c>
      <c r="H2044" t="s">
        <v>16</v>
      </c>
      <c r="I2044" t="s">
        <v>304</v>
      </c>
      <c r="J2044" t="s">
        <v>305</v>
      </c>
      <c r="K2044" t="s">
        <v>306</v>
      </c>
      <c r="L2044" t="s">
        <v>29</v>
      </c>
      <c r="M2044" s="3">
        <v>368275</v>
      </c>
      <c r="N2044" t="s">
        <v>21</v>
      </c>
      <c r="O2044">
        <v>12603</v>
      </c>
    </row>
    <row r="2045" spans="1:15">
      <c r="A2045" s="1">
        <v>45930</v>
      </c>
      <c r="B2045" s="1">
        <v>46295</v>
      </c>
      <c r="C2045" t="s">
        <v>5289</v>
      </c>
      <c r="D2045" t="s">
        <v>3112</v>
      </c>
      <c r="E2045" t="s">
        <v>3113</v>
      </c>
      <c r="F2045" t="s">
        <v>14</v>
      </c>
      <c r="G2045" t="s">
        <v>661</v>
      </c>
      <c r="H2045" t="s">
        <v>16</v>
      </c>
      <c r="I2045" t="s">
        <v>5620</v>
      </c>
      <c r="J2045" t="s">
        <v>1858</v>
      </c>
      <c r="K2045" t="s">
        <v>1859</v>
      </c>
      <c r="L2045" t="s">
        <v>29</v>
      </c>
      <c r="M2045" s="3">
        <v>34866</v>
      </c>
      <c r="N2045" t="s">
        <v>887</v>
      </c>
      <c r="O2045">
        <v>3865</v>
      </c>
    </row>
    <row r="2046" spans="1:15">
      <c r="A2046" s="1">
        <v>45930</v>
      </c>
      <c r="B2046" s="1">
        <v>46295</v>
      </c>
      <c r="C2046" t="s">
        <v>5289</v>
      </c>
      <c r="D2046" t="s">
        <v>3112</v>
      </c>
      <c r="E2046" t="s">
        <v>3114</v>
      </c>
      <c r="F2046" t="s">
        <v>14</v>
      </c>
      <c r="G2046" t="s">
        <v>32</v>
      </c>
      <c r="H2046" t="s">
        <v>16</v>
      </c>
      <c r="I2046" t="s">
        <v>5620</v>
      </c>
      <c r="J2046" t="s">
        <v>1858</v>
      </c>
      <c r="K2046" t="s">
        <v>1859</v>
      </c>
      <c r="L2046" t="s">
        <v>20</v>
      </c>
      <c r="M2046" s="3">
        <v>16940</v>
      </c>
      <c r="N2046" t="s">
        <v>887</v>
      </c>
      <c r="O2046">
        <v>3865</v>
      </c>
    </row>
    <row r="2047" spans="1:15">
      <c r="A2047" s="1">
        <v>45930</v>
      </c>
      <c r="B2047" s="1">
        <v>46295</v>
      </c>
      <c r="C2047" t="s">
        <v>5289</v>
      </c>
      <c r="D2047" t="s">
        <v>3112</v>
      </c>
      <c r="E2047" t="s">
        <v>3115</v>
      </c>
      <c r="F2047" t="s">
        <v>14</v>
      </c>
      <c r="G2047" t="s">
        <v>15</v>
      </c>
      <c r="H2047" t="s">
        <v>16</v>
      </c>
      <c r="I2047" t="s">
        <v>5620</v>
      </c>
      <c r="J2047" t="s">
        <v>1858</v>
      </c>
      <c r="K2047" t="s">
        <v>1859</v>
      </c>
      <c r="L2047" t="s">
        <v>83</v>
      </c>
      <c r="M2047" s="3">
        <v>2460</v>
      </c>
      <c r="N2047" t="s">
        <v>887</v>
      </c>
      <c r="O2047">
        <v>3865</v>
      </c>
    </row>
    <row r="2048" spans="1:15">
      <c r="A2048" s="1">
        <v>45930</v>
      </c>
      <c r="B2048" s="1">
        <v>46295</v>
      </c>
      <c r="C2048" t="s">
        <v>5290</v>
      </c>
      <c r="D2048" t="s">
        <v>3116</v>
      </c>
      <c r="E2048" t="s">
        <v>3117</v>
      </c>
      <c r="F2048" t="s">
        <v>14</v>
      </c>
      <c r="G2048" t="s">
        <v>15</v>
      </c>
      <c r="H2048" t="s">
        <v>16</v>
      </c>
      <c r="I2048" t="s">
        <v>26</v>
      </c>
      <c r="J2048" t="s">
        <v>3118</v>
      </c>
      <c r="K2048" t="s">
        <v>3119</v>
      </c>
      <c r="L2048" t="s">
        <v>20</v>
      </c>
      <c r="M2048" s="3">
        <v>66148</v>
      </c>
      <c r="N2048" t="s">
        <v>21</v>
      </c>
      <c r="O2048">
        <v>11378</v>
      </c>
    </row>
    <row r="2049" spans="1:15">
      <c r="A2049" s="1">
        <v>45930</v>
      </c>
      <c r="B2049" s="1">
        <v>46295</v>
      </c>
      <c r="C2049" t="s">
        <v>5290</v>
      </c>
      <c r="D2049" t="s">
        <v>3116</v>
      </c>
      <c r="E2049" t="s">
        <v>3120</v>
      </c>
      <c r="F2049" t="s">
        <v>14</v>
      </c>
      <c r="G2049" t="s">
        <v>32</v>
      </c>
      <c r="H2049" t="s">
        <v>16</v>
      </c>
      <c r="I2049" t="s">
        <v>26</v>
      </c>
      <c r="J2049" t="s">
        <v>3118</v>
      </c>
      <c r="K2049" t="s">
        <v>3119</v>
      </c>
      <c r="L2049" t="s">
        <v>20</v>
      </c>
      <c r="M2049" s="3">
        <v>54589</v>
      </c>
      <c r="N2049" t="s">
        <v>21</v>
      </c>
      <c r="O2049">
        <v>11378</v>
      </c>
    </row>
    <row r="2050" spans="1:15">
      <c r="A2050" s="1">
        <v>45930</v>
      </c>
      <c r="B2050" s="1">
        <v>46295</v>
      </c>
      <c r="C2050" t="s">
        <v>5290</v>
      </c>
      <c r="D2050" t="s">
        <v>3116</v>
      </c>
      <c r="E2050" t="s">
        <v>3121</v>
      </c>
      <c r="F2050" t="s">
        <v>14</v>
      </c>
      <c r="G2050" t="s">
        <v>661</v>
      </c>
      <c r="H2050" t="s">
        <v>16</v>
      </c>
      <c r="I2050" t="s">
        <v>26</v>
      </c>
      <c r="J2050" t="s">
        <v>3118</v>
      </c>
      <c r="K2050" t="s">
        <v>3119</v>
      </c>
      <c r="L2050" t="s">
        <v>29</v>
      </c>
      <c r="M2050" s="3">
        <v>105606</v>
      </c>
      <c r="N2050" t="s">
        <v>21</v>
      </c>
      <c r="O2050">
        <v>11378</v>
      </c>
    </row>
    <row r="2051" spans="1:15">
      <c r="A2051" s="1">
        <v>45930</v>
      </c>
      <c r="B2051" s="1">
        <v>46295</v>
      </c>
      <c r="C2051" t="s">
        <v>5291</v>
      </c>
      <c r="D2051" t="s">
        <v>3122</v>
      </c>
      <c r="E2051" t="s">
        <v>3123</v>
      </c>
      <c r="F2051" t="s">
        <v>14</v>
      </c>
      <c r="G2051" t="s">
        <v>54</v>
      </c>
      <c r="H2051" t="s">
        <v>55</v>
      </c>
      <c r="I2051" t="s">
        <v>64</v>
      </c>
      <c r="J2051" t="s">
        <v>103</v>
      </c>
      <c r="K2051" t="s">
        <v>104</v>
      </c>
      <c r="L2051" t="s">
        <v>23</v>
      </c>
      <c r="M2051" s="3">
        <v>15030</v>
      </c>
      <c r="N2051" t="s">
        <v>310</v>
      </c>
      <c r="O2051">
        <v>23502</v>
      </c>
    </row>
    <row r="2052" spans="1:15">
      <c r="A2052" s="1">
        <v>45930</v>
      </c>
      <c r="B2052" s="1">
        <v>46295</v>
      </c>
      <c r="C2052" t="s">
        <v>5292</v>
      </c>
      <c r="D2052" t="s">
        <v>3124</v>
      </c>
      <c r="E2052" t="s">
        <v>3125</v>
      </c>
      <c r="F2052" t="s">
        <v>39</v>
      </c>
      <c r="G2052" t="s">
        <v>32</v>
      </c>
      <c r="H2052" t="s">
        <v>16</v>
      </c>
      <c r="I2052" t="s">
        <v>64</v>
      </c>
      <c r="J2052" t="s">
        <v>103</v>
      </c>
      <c r="K2052" t="s">
        <v>104</v>
      </c>
      <c r="L2052" t="s">
        <v>20</v>
      </c>
      <c r="M2052" s="3">
        <v>7122</v>
      </c>
      <c r="N2052" t="s">
        <v>43</v>
      </c>
      <c r="O2052">
        <v>32246</v>
      </c>
    </row>
    <row r="2053" spans="1:15">
      <c r="A2053" s="1">
        <v>45930</v>
      </c>
      <c r="B2053" s="1">
        <v>46295</v>
      </c>
      <c r="C2053" t="s">
        <v>5292</v>
      </c>
      <c r="D2053" t="s">
        <v>3124</v>
      </c>
      <c r="E2053" t="s">
        <v>3126</v>
      </c>
      <c r="F2053" t="s">
        <v>39</v>
      </c>
      <c r="G2053" t="s">
        <v>15</v>
      </c>
      <c r="H2053" t="s">
        <v>16</v>
      </c>
      <c r="I2053" t="s">
        <v>64</v>
      </c>
      <c r="J2053" t="s">
        <v>103</v>
      </c>
      <c r="K2053" t="s">
        <v>104</v>
      </c>
      <c r="L2053" t="s">
        <v>20</v>
      </c>
      <c r="M2053" s="3">
        <v>1981</v>
      </c>
      <c r="N2053" t="s">
        <v>43</v>
      </c>
      <c r="O2053">
        <v>32246</v>
      </c>
    </row>
    <row r="2054" spans="1:15">
      <c r="A2054" s="1">
        <v>45930</v>
      </c>
      <c r="B2054" s="1">
        <v>46295</v>
      </c>
      <c r="C2054" t="s">
        <v>5292</v>
      </c>
      <c r="D2054" t="s">
        <v>3124</v>
      </c>
      <c r="E2054" t="s">
        <v>3127</v>
      </c>
      <c r="F2054" t="s">
        <v>39</v>
      </c>
      <c r="G2054" t="s">
        <v>661</v>
      </c>
      <c r="H2054" t="s">
        <v>16</v>
      </c>
      <c r="I2054" t="s">
        <v>64</v>
      </c>
      <c r="J2054" t="s">
        <v>103</v>
      </c>
      <c r="K2054" t="s">
        <v>104</v>
      </c>
      <c r="L2054" t="s">
        <v>23</v>
      </c>
      <c r="M2054" s="3">
        <v>44385</v>
      </c>
      <c r="N2054" t="s">
        <v>43</v>
      </c>
      <c r="O2054">
        <v>32246</v>
      </c>
    </row>
    <row r="2055" spans="1:15">
      <c r="A2055" s="1">
        <v>45930</v>
      </c>
      <c r="B2055" s="1">
        <v>46203</v>
      </c>
      <c r="C2055" t="s">
        <v>5050</v>
      </c>
      <c r="D2055" t="s">
        <v>2113</v>
      </c>
      <c r="E2055" t="s">
        <v>3128</v>
      </c>
      <c r="F2055" t="s">
        <v>14</v>
      </c>
      <c r="G2055" t="s">
        <v>15</v>
      </c>
      <c r="H2055" t="s">
        <v>16</v>
      </c>
      <c r="I2055" t="s">
        <v>140</v>
      </c>
      <c r="J2055" t="s">
        <v>2115</v>
      </c>
      <c r="K2055" t="s">
        <v>2116</v>
      </c>
      <c r="L2055" t="s">
        <v>20</v>
      </c>
      <c r="M2055" s="3">
        <v>29249</v>
      </c>
      <c r="N2055" t="s">
        <v>21</v>
      </c>
      <c r="O2055">
        <v>10017</v>
      </c>
    </row>
    <row r="2056" spans="1:15">
      <c r="A2056" s="1">
        <v>45930</v>
      </c>
      <c r="B2056" s="1">
        <v>46203</v>
      </c>
      <c r="C2056" t="s">
        <v>5050</v>
      </c>
      <c r="D2056" t="s">
        <v>2113</v>
      </c>
      <c r="E2056" t="s">
        <v>3129</v>
      </c>
      <c r="F2056" t="s">
        <v>14</v>
      </c>
      <c r="G2056" t="s">
        <v>32</v>
      </c>
      <c r="H2056" t="s">
        <v>16</v>
      </c>
      <c r="I2056" t="s">
        <v>140</v>
      </c>
      <c r="J2056" t="s">
        <v>2115</v>
      </c>
      <c r="K2056" t="s">
        <v>2116</v>
      </c>
      <c r="L2056" t="s">
        <v>20</v>
      </c>
      <c r="M2056" s="3">
        <v>57593</v>
      </c>
      <c r="N2056" t="s">
        <v>21</v>
      </c>
      <c r="O2056">
        <v>10017</v>
      </c>
    </row>
    <row r="2057" spans="1:15">
      <c r="A2057" s="1">
        <v>45930</v>
      </c>
      <c r="B2057" s="1">
        <v>46203</v>
      </c>
      <c r="C2057" t="s">
        <v>5050</v>
      </c>
      <c r="D2057" t="s">
        <v>2113</v>
      </c>
      <c r="E2057" t="s">
        <v>3130</v>
      </c>
      <c r="F2057" t="s">
        <v>14</v>
      </c>
      <c r="G2057" t="s">
        <v>661</v>
      </c>
      <c r="H2057" t="s">
        <v>16</v>
      </c>
      <c r="I2057" t="s">
        <v>140</v>
      </c>
      <c r="J2057" t="s">
        <v>2115</v>
      </c>
      <c r="K2057" t="s">
        <v>2116</v>
      </c>
      <c r="L2057" t="s">
        <v>23</v>
      </c>
      <c r="M2057" s="3">
        <v>414056</v>
      </c>
      <c r="N2057" t="s">
        <v>21</v>
      </c>
      <c r="O2057">
        <v>10017</v>
      </c>
    </row>
    <row r="2058" spans="1:15">
      <c r="A2058" s="1">
        <v>45930</v>
      </c>
      <c r="B2058" s="1">
        <v>46295</v>
      </c>
      <c r="C2058" t="s">
        <v>5293</v>
      </c>
      <c r="D2058" t="s">
        <v>3131</v>
      </c>
      <c r="E2058" t="s">
        <v>3132</v>
      </c>
      <c r="F2058" t="s">
        <v>14</v>
      </c>
      <c r="G2058" t="s">
        <v>661</v>
      </c>
      <c r="H2058" t="s">
        <v>16</v>
      </c>
      <c r="I2058" t="s">
        <v>5620</v>
      </c>
      <c r="J2058" t="s">
        <v>305</v>
      </c>
      <c r="K2058" t="s">
        <v>306</v>
      </c>
      <c r="L2058" t="s">
        <v>23</v>
      </c>
      <c r="M2058" s="3">
        <v>22572</v>
      </c>
      <c r="N2058" t="s">
        <v>21</v>
      </c>
      <c r="O2058">
        <v>14052</v>
      </c>
    </row>
    <row r="2059" spans="1:15">
      <c r="A2059" s="1">
        <v>45930</v>
      </c>
      <c r="B2059" s="1">
        <v>46295</v>
      </c>
      <c r="C2059" t="s">
        <v>5293</v>
      </c>
      <c r="D2059" t="s">
        <v>3131</v>
      </c>
      <c r="E2059" t="s">
        <v>3133</v>
      </c>
      <c r="F2059" t="s">
        <v>14</v>
      </c>
      <c r="G2059" t="s">
        <v>15</v>
      </c>
      <c r="H2059" t="s">
        <v>16</v>
      </c>
      <c r="I2059" t="s">
        <v>5620</v>
      </c>
      <c r="J2059" t="s">
        <v>305</v>
      </c>
      <c r="K2059" t="s">
        <v>306</v>
      </c>
      <c r="L2059" t="s">
        <v>83</v>
      </c>
      <c r="M2059" s="3">
        <v>3900</v>
      </c>
      <c r="N2059" t="s">
        <v>21</v>
      </c>
      <c r="O2059">
        <v>14052</v>
      </c>
    </row>
    <row r="2060" spans="1:15">
      <c r="A2060" s="1">
        <v>45930</v>
      </c>
      <c r="B2060" s="1">
        <v>46295</v>
      </c>
      <c r="C2060" t="s">
        <v>5293</v>
      </c>
      <c r="D2060" t="s">
        <v>3131</v>
      </c>
      <c r="E2060" t="s">
        <v>3134</v>
      </c>
      <c r="F2060" t="s">
        <v>14</v>
      </c>
      <c r="G2060" t="s">
        <v>32</v>
      </c>
      <c r="H2060" t="s">
        <v>16</v>
      </c>
      <c r="I2060" t="s">
        <v>5620</v>
      </c>
      <c r="J2060" t="s">
        <v>305</v>
      </c>
      <c r="K2060" t="s">
        <v>306</v>
      </c>
      <c r="L2060" t="s">
        <v>20</v>
      </c>
      <c r="M2060" s="3">
        <v>12291</v>
      </c>
      <c r="N2060" t="s">
        <v>21</v>
      </c>
      <c r="O2060">
        <v>14052</v>
      </c>
    </row>
    <row r="2061" spans="1:15">
      <c r="A2061" s="1">
        <v>45930</v>
      </c>
      <c r="B2061" s="1">
        <v>46295</v>
      </c>
      <c r="C2061" t="s">
        <v>5294</v>
      </c>
      <c r="D2061" t="s">
        <v>3135</v>
      </c>
      <c r="E2061" t="s">
        <v>3136</v>
      </c>
      <c r="F2061" t="s">
        <v>14</v>
      </c>
      <c r="G2061" t="s">
        <v>15</v>
      </c>
      <c r="H2061" t="s">
        <v>16</v>
      </c>
      <c r="I2061" t="s">
        <v>140</v>
      </c>
      <c r="J2061" t="s">
        <v>103</v>
      </c>
      <c r="K2061" t="s">
        <v>104</v>
      </c>
      <c r="L2061" t="s">
        <v>20</v>
      </c>
      <c r="M2061" s="3">
        <v>21714</v>
      </c>
      <c r="N2061" t="s">
        <v>345</v>
      </c>
      <c r="O2061">
        <v>63367</v>
      </c>
    </row>
    <row r="2062" spans="1:15">
      <c r="A2062" s="1">
        <v>45930</v>
      </c>
      <c r="B2062" s="1">
        <v>46295</v>
      </c>
      <c r="C2062" t="s">
        <v>5294</v>
      </c>
      <c r="D2062" t="s">
        <v>3135</v>
      </c>
      <c r="E2062" t="s">
        <v>3137</v>
      </c>
      <c r="F2062" t="s">
        <v>14</v>
      </c>
      <c r="G2062" t="s">
        <v>32</v>
      </c>
      <c r="H2062" t="s">
        <v>16</v>
      </c>
      <c r="I2062" t="s">
        <v>140</v>
      </c>
      <c r="J2062" t="s">
        <v>103</v>
      </c>
      <c r="K2062" t="s">
        <v>104</v>
      </c>
      <c r="L2062" t="s">
        <v>20</v>
      </c>
      <c r="M2062" s="3">
        <v>68407</v>
      </c>
      <c r="N2062" t="s">
        <v>345</v>
      </c>
      <c r="O2062">
        <v>63367</v>
      </c>
    </row>
    <row r="2063" spans="1:15">
      <c r="A2063" s="1">
        <v>45930</v>
      </c>
      <c r="B2063" s="1">
        <v>46295</v>
      </c>
      <c r="C2063" t="s">
        <v>5294</v>
      </c>
      <c r="D2063" t="s">
        <v>3135</v>
      </c>
      <c r="E2063" t="s">
        <v>3138</v>
      </c>
      <c r="F2063" t="s">
        <v>14</v>
      </c>
      <c r="G2063" t="s">
        <v>661</v>
      </c>
      <c r="H2063" t="s">
        <v>16</v>
      </c>
      <c r="I2063" t="s">
        <v>140</v>
      </c>
      <c r="J2063" t="s">
        <v>103</v>
      </c>
      <c r="K2063" t="s">
        <v>104</v>
      </c>
      <c r="L2063" t="s">
        <v>23</v>
      </c>
      <c r="M2063" s="3">
        <v>11796</v>
      </c>
      <c r="N2063" t="s">
        <v>345</v>
      </c>
      <c r="O2063">
        <v>63367</v>
      </c>
    </row>
    <row r="2064" spans="1:15">
      <c r="A2064" s="1">
        <v>45931</v>
      </c>
      <c r="B2064" s="1">
        <v>46296</v>
      </c>
      <c r="C2064" t="s">
        <v>5295</v>
      </c>
      <c r="D2064" t="s">
        <v>3139</v>
      </c>
      <c r="E2064" t="s">
        <v>3140</v>
      </c>
      <c r="F2064" t="s">
        <v>14</v>
      </c>
      <c r="G2064" t="s">
        <v>32</v>
      </c>
      <c r="H2064" t="s">
        <v>16</v>
      </c>
      <c r="I2064" t="s">
        <v>64</v>
      </c>
      <c r="J2064" t="s">
        <v>2964</v>
      </c>
      <c r="K2064" t="s">
        <v>2965</v>
      </c>
      <c r="L2064" t="s">
        <v>20</v>
      </c>
      <c r="M2064" s="3">
        <v>4456</v>
      </c>
      <c r="N2064" t="s">
        <v>2966</v>
      </c>
      <c r="O2064">
        <v>68803</v>
      </c>
    </row>
    <row r="2065" spans="1:15">
      <c r="A2065" s="1">
        <v>45931</v>
      </c>
      <c r="B2065" s="1">
        <v>46296</v>
      </c>
      <c r="C2065" t="s">
        <v>5295</v>
      </c>
      <c r="D2065" t="s">
        <v>3139</v>
      </c>
      <c r="E2065" t="s">
        <v>3141</v>
      </c>
      <c r="F2065" t="s">
        <v>14</v>
      </c>
      <c r="G2065" t="s">
        <v>15</v>
      </c>
      <c r="H2065" t="s">
        <v>16</v>
      </c>
      <c r="I2065" t="s">
        <v>64</v>
      </c>
      <c r="J2065" t="s">
        <v>2964</v>
      </c>
      <c r="K2065" t="s">
        <v>2965</v>
      </c>
      <c r="L2065" t="s">
        <v>29</v>
      </c>
      <c r="M2065" s="3">
        <v>5965</v>
      </c>
      <c r="N2065" t="s">
        <v>2966</v>
      </c>
      <c r="O2065">
        <v>68803</v>
      </c>
    </row>
    <row r="2066" spans="1:15">
      <c r="A2066" s="1">
        <v>45931</v>
      </c>
      <c r="B2066" s="1">
        <v>46296</v>
      </c>
      <c r="C2066" t="s">
        <v>5295</v>
      </c>
      <c r="D2066" t="s">
        <v>3139</v>
      </c>
      <c r="E2066" t="s">
        <v>3142</v>
      </c>
      <c r="F2066" t="s">
        <v>14</v>
      </c>
      <c r="G2066" t="s">
        <v>661</v>
      </c>
      <c r="H2066" t="s">
        <v>16</v>
      </c>
      <c r="I2066" t="s">
        <v>64</v>
      </c>
      <c r="J2066" t="s">
        <v>2964</v>
      </c>
      <c r="K2066" t="s">
        <v>2965</v>
      </c>
      <c r="L2066" t="s">
        <v>29</v>
      </c>
      <c r="M2066" s="3">
        <v>38482</v>
      </c>
      <c r="N2066" t="s">
        <v>2966</v>
      </c>
      <c r="O2066">
        <v>68803</v>
      </c>
    </row>
    <row r="2067" spans="1:15">
      <c r="A2067" s="1">
        <v>45931</v>
      </c>
      <c r="B2067" s="1">
        <v>46296</v>
      </c>
      <c r="C2067" t="s">
        <v>5296</v>
      </c>
      <c r="D2067" t="s">
        <v>3143</v>
      </c>
      <c r="E2067" t="s">
        <v>3144</v>
      </c>
      <c r="F2067" t="s">
        <v>14</v>
      </c>
      <c r="G2067" t="s">
        <v>661</v>
      </c>
      <c r="H2067" t="s">
        <v>16</v>
      </c>
      <c r="I2067" t="s">
        <v>64</v>
      </c>
      <c r="J2067" t="s">
        <v>103</v>
      </c>
      <c r="K2067" t="s">
        <v>104</v>
      </c>
      <c r="L2067" t="s">
        <v>23</v>
      </c>
      <c r="M2067" s="3">
        <v>7420</v>
      </c>
      <c r="N2067" t="s">
        <v>98</v>
      </c>
      <c r="O2067">
        <v>98001</v>
      </c>
    </row>
    <row r="2068" spans="1:15">
      <c r="A2068" s="1">
        <v>45931</v>
      </c>
      <c r="B2068" s="1">
        <v>46296</v>
      </c>
      <c r="C2068" t="s">
        <v>5296</v>
      </c>
      <c r="D2068" t="s">
        <v>3143</v>
      </c>
      <c r="E2068" t="s">
        <v>3145</v>
      </c>
      <c r="F2068" t="s">
        <v>14</v>
      </c>
      <c r="G2068" t="s">
        <v>32</v>
      </c>
      <c r="H2068" t="s">
        <v>16</v>
      </c>
      <c r="I2068" t="s">
        <v>64</v>
      </c>
      <c r="J2068" t="s">
        <v>103</v>
      </c>
      <c r="K2068" t="s">
        <v>104</v>
      </c>
      <c r="L2068" t="s">
        <v>20</v>
      </c>
      <c r="M2068" s="3">
        <v>7076</v>
      </c>
      <c r="N2068" t="s">
        <v>98</v>
      </c>
      <c r="O2068">
        <v>98001</v>
      </c>
    </row>
    <row r="2069" spans="1:15">
      <c r="A2069" s="1">
        <v>45931</v>
      </c>
      <c r="B2069" s="1">
        <v>46296</v>
      </c>
      <c r="C2069" t="s">
        <v>5296</v>
      </c>
      <c r="D2069" t="s">
        <v>3143</v>
      </c>
      <c r="E2069" t="s">
        <v>3146</v>
      </c>
      <c r="F2069" t="s">
        <v>14</v>
      </c>
      <c r="G2069" t="s">
        <v>15</v>
      </c>
      <c r="H2069" t="s">
        <v>16</v>
      </c>
      <c r="I2069" t="s">
        <v>64</v>
      </c>
      <c r="J2069" t="s">
        <v>103</v>
      </c>
      <c r="K2069" t="s">
        <v>104</v>
      </c>
      <c r="L2069" t="s">
        <v>83</v>
      </c>
      <c r="M2069" s="3">
        <v>2489</v>
      </c>
      <c r="N2069" t="s">
        <v>98</v>
      </c>
      <c r="O2069">
        <v>98001</v>
      </c>
    </row>
    <row r="2070" spans="1:15">
      <c r="A2070" s="1">
        <v>45931</v>
      </c>
      <c r="B2070" s="1">
        <v>46296</v>
      </c>
      <c r="C2070" t="s">
        <v>5297</v>
      </c>
      <c r="D2070" t="s">
        <v>3147</v>
      </c>
      <c r="E2070" t="s">
        <v>3148</v>
      </c>
      <c r="F2070" t="s">
        <v>14</v>
      </c>
      <c r="G2070" t="s">
        <v>32</v>
      </c>
      <c r="H2070" t="s">
        <v>16</v>
      </c>
      <c r="I2070" t="s">
        <v>5620</v>
      </c>
      <c r="J2070" t="s">
        <v>270</v>
      </c>
      <c r="K2070" t="s">
        <v>271</v>
      </c>
      <c r="L2070" t="s">
        <v>20</v>
      </c>
      <c r="M2070" s="3">
        <v>26420</v>
      </c>
      <c r="N2070" t="s">
        <v>125</v>
      </c>
      <c r="O2070">
        <v>91309</v>
      </c>
    </row>
    <row r="2071" spans="1:15">
      <c r="A2071" s="1">
        <v>45931</v>
      </c>
      <c r="B2071" s="1">
        <v>46296</v>
      </c>
      <c r="C2071" t="s">
        <v>5297</v>
      </c>
      <c r="D2071" t="s">
        <v>3147</v>
      </c>
      <c r="E2071" t="s">
        <v>3149</v>
      </c>
      <c r="F2071" t="s">
        <v>14</v>
      </c>
      <c r="G2071" t="s">
        <v>15</v>
      </c>
      <c r="H2071" t="s">
        <v>16</v>
      </c>
      <c r="I2071" t="s">
        <v>5620</v>
      </c>
      <c r="J2071" t="s">
        <v>270</v>
      </c>
      <c r="K2071" t="s">
        <v>271</v>
      </c>
      <c r="L2071" t="s">
        <v>83</v>
      </c>
      <c r="M2071" s="3">
        <v>11201</v>
      </c>
      <c r="N2071" t="s">
        <v>125</v>
      </c>
      <c r="O2071">
        <v>91309</v>
      </c>
    </row>
    <row r="2072" spans="1:15">
      <c r="A2072" s="1">
        <v>45931</v>
      </c>
      <c r="B2072" s="1">
        <v>46296</v>
      </c>
      <c r="C2072" t="s">
        <v>5297</v>
      </c>
      <c r="D2072" t="s">
        <v>3147</v>
      </c>
      <c r="E2072" t="s">
        <v>3150</v>
      </c>
      <c r="F2072" t="s">
        <v>14</v>
      </c>
      <c r="G2072" t="s">
        <v>661</v>
      </c>
      <c r="H2072" t="s">
        <v>16</v>
      </c>
      <c r="I2072" t="s">
        <v>5620</v>
      </c>
      <c r="J2072" t="s">
        <v>270</v>
      </c>
      <c r="K2072" t="s">
        <v>271</v>
      </c>
      <c r="L2072" t="s">
        <v>89</v>
      </c>
      <c r="M2072" s="3">
        <v>14008</v>
      </c>
      <c r="N2072" t="s">
        <v>125</v>
      </c>
      <c r="O2072">
        <v>91309</v>
      </c>
    </row>
    <row r="2073" spans="1:15">
      <c r="A2073" s="1">
        <v>45931</v>
      </c>
      <c r="B2073" s="1">
        <v>46296</v>
      </c>
      <c r="C2073" t="s">
        <v>5298</v>
      </c>
      <c r="D2073" t="s">
        <v>3151</v>
      </c>
      <c r="E2073" t="s">
        <v>3152</v>
      </c>
      <c r="F2073" t="s">
        <v>14</v>
      </c>
      <c r="G2073" t="s">
        <v>54</v>
      </c>
      <c r="H2073" t="s">
        <v>55</v>
      </c>
      <c r="I2073" t="s">
        <v>4176</v>
      </c>
      <c r="J2073" t="s">
        <v>2544</v>
      </c>
      <c r="K2073" t="s">
        <v>2545</v>
      </c>
      <c r="L2073" t="s">
        <v>29</v>
      </c>
      <c r="M2073" s="3">
        <v>431714</v>
      </c>
      <c r="N2073" t="s">
        <v>125</v>
      </c>
      <c r="O2073">
        <v>94066</v>
      </c>
    </row>
    <row r="2074" spans="1:15">
      <c r="A2074" s="1">
        <v>45931</v>
      </c>
      <c r="B2074" s="1">
        <v>46296</v>
      </c>
      <c r="C2074" t="s">
        <v>5298</v>
      </c>
      <c r="D2074" t="s">
        <v>3151</v>
      </c>
      <c r="E2074" t="s">
        <v>3153</v>
      </c>
      <c r="F2074" t="s">
        <v>14</v>
      </c>
      <c r="G2074" t="s">
        <v>15</v>
      </c>
      <c r="H2074" t="s">
        <v>16</v>
      </c>
      <c r="I2074" t="s">
        <v>4176</v>
      </c>
      <c r="J2074" t="s">
        <v>2544</v>
      </c>
      <c r="K2074" t="s">
        <v>2545</v>
      </c>
      <c r="L2074" t="s">
        <v>83</v>
      </c>
      <c r="M2074" s="3">
        <v>10811</v>
      </c>
      <c r="N2074" t="s">
        <v>125</v>
      </c>
      <c r="O2074">
        <v>94066</v>
      </c>
    </row>
    <row r="2075" spans="1:15">
      <c r="A2075" s="1">
        <v>45931</v>
      </c>
      <c r="B2075" s="1">
        <v>46296</v>
      </c>
      <c r="C2075" t="s">
        <v>5298</v>
      </c>
      <c r="D2075" t="s">
        <v>3151</v>
      </c>
      <c r="E2075" t="s">
        <v>3154</v>
      </c>
      <c r="F2075" t="s">
        <v>14</v>
      </c>
      <c r="G2075" t="s">
        <v>661</v>
      </c>
      <c r="H2075" t="s">
        <v>16</v>
      </c>
      <c r="I2075" t="s">
        <v>4176</v>
      </c>
      <c r="J2075" t="s">
        <v>2544</v>
      </c>
      <c r="K2075" t="s">
        <v>2545</v>
      </c>
      <c r="L2075" t="s">
        <v>89</v>
      </c>
      <c r="M2075" s="3">
        <v>632551</v>
      </c>
      <c r="N2075" t="s">
        <v>125</v>
      </c>
      <c r="O2075">
        <v>94066</v>
      </c>
    </row>
    <row r="2076" spans="1:15">
      <c r="A2076" s="1">
        <v>45931</v>
      </c>
      <c r="B2076" s="1">
        <v>46296</v>
      </c>
      <c r="C2076" t="s">
        <v>5299</v>
      </c>
      <c r="D2076" t="s">
        <v>3155</v>
      </c>
      <c r="E2076" t="s">
        <v>3156</v>
      </c>
      <c r="F2076" t="s">
        <v>14</v>
      </c>
      <c r="G2076" t="s">
        <v>661</v>
      </c>
      <c r="H2076" t="s">
        <v>16</v>
      </c>
      <c r="I2076" t="s">
        <v>48</v>
      </c>
      <c r="J2076" t="s">
        <v>706</v>
      </c>
      <c r="K2076" t="s">
        <v>707</v>
      </c>
      <c r="L2076" t="s">
        <v>23</v>
      </c>
      <c r="M2076" s="3">
        <v>19204</v>
      </c>
      <c r="N2076" t="s">
        <v>51</v>
      </c>
      <c r="O2076">
        <v>8817</v>
      </c>
    </row>
    <row r="2077" spans="1:15">
      <c r="A2077" s="1">
        <v>45931</v>
      </c>
      <c r="B2077" s="1">
        <v>46296</v>
      </c>
      <c r="C2077" t="s">
        <v>5299</v>
      </c>
      <c r="D2077" t="s">
        <v>3155</v>
      </c>
      <c r="E2077" t="s">
        <v>3157</v>
      </c>
      <c r="F2077" t="s">
        <v>14</v>
      </c>
      <c r="G2077" t="s">
        <v>32</v>
      </c>
      <c r="H2077" t="s">
        <v>16</v>
      </c>
      <c r="I2077" t="s">
        <v>48</v>
      </c>
      <c r="J2077" t="s">
        <v>706</v>
      </c>
      <c r="K2077" t="s">
        <v>707</v>
      </c>
      <c r="L2077" t="s">
        <v>20</v>
      </c>
      <c r="M2077" s="3">
        <v>5873</v>
      </c>
      <c r="N2077" t="s">
        <v>51</v>
      </c>
      <c r="O2077">
        <v>8817</v>
      </c>
    </row>
    <row r="2078" spans="1:15">
      <c r="A2078" s="1">
        <v>45931</v>
      </c>
      <c r="B2078" s="1">
        <v>46296</v>
      </c>
      <c r="C2078" t="s">
        <v>5299</v>
      </c>
      <c r="D2078" t="s">
        <v>3155</v>
      </c>
      <c r="E2078" t="s">
        <v>3158</v>
      </c>
      <c r="F2078" t="s">
        <v>14</v>
      </c>
      <c r="G2078" t="s">
        <v>15</v>
      </c>
      <c r="H2078" t="s">
        <v>16</v>
      </c>
      <c r="I2078" t="s">
        <v>48</v>
      </c>
      <c r="J2078" t="s">
        <v>706</v>
      </c>
      <c r="K2078" t="s">
        <v>707</v>
      </c>
      <c r="L2078" t="s">
        <v>584</v>
      </c>
      <c r="M2078" s="3">
        <v>2675</v>
      </c>
      <c r="N2078" t="s">
        <v>51</v>
      </c>
      <c r="O2078">
        <v>8817</v>
      </c>
    </row>
    <row r="2079" spans="1:15">
      <c r="A2079" s="1">
        <v>45931</v>
      </c>
      <c r="B2079" s="1">
        <v>46296</v>
      </c>
      <c r="C2079" t="s">
        <v>5300</v>
      </c>
      <c r="D2079" t="s">
        <v>3159</v>
      </c>
      <c r="E2079" t="s">
        <v>3160</v>
      </c>
      <c r="F2079" t="s">
        <v>39</v>
      </c>
      <c r="G2079" t="s">
        <v>32</v>
      </c>
      <c r="H2079" t="s">
        <v>16</v>
      </c>
      <c r="I2079" t="s">
        <v>64</v>
      </c>
      <c r="J2079" t="s">
        <v>588</v>
      </c>
      <c r="K2079" t="s">
        <v>589</v>
      </c>
      <c r="L2079" t="s">
        <v>20</v>
      </c>
      <c r="M2079" s="3">
        <v>7156</v>
      </c>
      <c r="N2079" t="s">
        <v>181</v>
      </c>
      <c r="O2079">
        <v>83814</v>
      </c>
    </row>
    <row r="2080" spans="1:15">
      <c r="A2080" s="1">
        <v>45931</v>
      </c>
      <c r="B2080" s="1">
        <v>46296</v>
      </c>
      <c r="C2080" t="s">
        <v>5300</v>
      </c>
      <c r="D2080" t="s">
        <v>3159</v>
      </c>
      <c r="E2080" t="s">
        <v>3161</v>
      </c>
      <c r="F2080" t="s">
        <v>39</v>
      </c>
      <c r="G2080" t="s">
        <v>15</v>
      </c>
      <c r="H2080" t="s">
        <v>16</v>
      </c>
      <c r="I2080" t="s">
        <v>64</v>
      </c>
      <c r="J2080" t="s">
        <v>588</v>
      </c>
      <c r="K2080" t="s">
        <v>589</v>
      </c>
      <c r="L2080" t="s">
        <v>20</v>
      </c>
      <c r="M2080" s="3">
        <v>1253</v>
      </c>
      <c r="N2080" t="s">
        <v>181</v>
      </c>
      <c r="O2080">
        <v>83814</v>
      </c>
    </row>
    <row r="2081" spans="1:15">
      <c r="A2081" s="1">
        <v>45931</v>
      </c>
      <c r="B2081" s="1">
        <v>46296</v>
      </c>
      <c r="C2081" t="s">
        <v>5300</v>
      </c>
      <c r="D2081" t="s">
        <v>3159</v>
      </c>
      <c r="E2081" t="s">
        <v>3162</v>
      </c>
      <c r="F2081" t="s">
        <v>39</v>
      </c>
      <c r="G2081" t="s">
        <v>661</v>
      </c>
      <c r="H2081" t="s">
        <v>16</v>
      </c>
      <c r="I2081" t="s">
        <v>64</v>
      </c>
      <c r="J2081" t="s">
        <v>588</v>
      </c>
      <c r="K2081" t="s">
        <v>589</v>
      </c>
      <c r="L2081" t="s">
        <v>29</v>
      </c>
      <c r="M2081" s="3">
        <v>18233</v>
      </c>
      <c r="N2081" t="s">
        <v>181</v>
      </c>
      <c r="O2081">
        <v>83814</v>
      </c>
    </row>
    <row r="2082" spans="1:15">
      <c r="A2082" s="1">
        <v>45931</v>
      </c>
      <c r="B2082" s="1">
        <v>46296</v>
      </c>
      <c r="C2082" t="s">
        <v>5301</v>
      </c>
      <c r="D2082" t="s">
        <v>3163</v>
      </c>
      <c r="E2082" t="s">
        <v>3164</v>
      </c>
      <c r="F2082" t="s">
        <v>14</v>
      </c>
      <c r="G2082" t="s">
        <v>54</v>
      </c>
      <c r="H2082" t="s">
        <v>55</v>
      </c>
      <c r="I2082" t="s">
        <v>112</v>
      </c>
      <c r="J2082" t="s">
        <v>2643</v>
      </c>
      <c r="K2082" t="s">
        <v>2644</v>
      </c>
      <c r="L2082" t="s">
        <v>23</v>
      </c>
      <c r="M2082" s="3">
        <v>53214</v>
      </c>
      <c r="N2082" t="s">
        <v>590</v>
      </c>
      <c r="O2082">
        <v>97214</v>
      </c>
    </row>
    <row r="2083" spans="1:15">
      <c r="A2083" s="1">
        <v>45931</v>
      </c>
      <c r="B2083" s="1">
        <v>46296</v>
      </c>
      <c r="C2083" t="s">
        <v>5301</v>
      </c>
      <c r="D2083" t="s">
        <v>3163</v>
      </c>
      <c r="E2083" t="s">
        <v>3165</v>
      </c>
      <c r="F2083" t="s">
        <v>14</v>
      </c>
      <c r="G2083" t="s">
        <v>32</v>
      </c>
      <c r="H2083" t="s">
        <v>16</v>
      </c>
      <c r="I2083" t="s">
        <v>112</v>
      </c>
      <c r="J2083" t="s">
        <v>2643</v>
      </c>
      <c r="K2083" t="s">
        <v>2644</v>
      </c>
      <c r="L2083" t="s">
        <v>20</v>
      </c>
      <c r="M2083" s="3">
        <v>112433</v>
      </c>
      <c r="N2083" t="s">
        <v>590</v>
      </c>
      <c r="O2083">
        <v>97214</v>
      </c>
    </row>
    <row r="2084" spans="1:15">
      <c r="A2084" s="1">
        <v>45931</v>
      </c>
      <c r="B2084" s="1">
        <v>46296</v>
      </c>
      <c r="C2084" t="s">
        <v>5301</v>
      </c>
      <c r="D2084" t="s">
        <v>3163</v>
      </c>
      <c r="E2084" t="s">
        <v>3166</v>
      </c>
      <c r="F2084" t="s">
        <v>14</v>
      </c>
      <c r="G2084" t="s">
        <v>661</v>
      </c>
      <c r="H2084" t="s">
        <v>16</v>
      </c>
      <c r="I2084" t="s">
        <v>112</v>
      </c>
      <c r="J2084" t="s">
        <v>2643</v>
      </c>
      <c r="K2084" t="s">
        <v>2644</v>
      </c>
      <c r="L2084" t="s">
        <v>89</v>
      </c>
      <c r="M2084" s="3">
        <v>393620</v>
      </c>
      <c r="N2084" t="s">
        <v>590</v>
      </c>
      <c r="O2084">
        <v>97214</v>
      </c>
    </row>
    <row r="2085" spans="1:15">
      <c r="A2085" s="1">
        <v>45931</v>
      </c>
      <c r="B2085" s="1">
        <v>46296</v>
      </c>
      <c r="C2085" t="s">
        <v>5301</v>
      </c>
      <c r="D2085" t="s">
        <v>3163</v>
      </c>
      <c r="E2085" t="s">
        <v>3167</v>
      </c>
      <c r="F2085" t="s">
        <v>14</v>
      </c>
      <c r="G2085" t="s">
        <v>15</v>
      </c>
      <c r="H2085" t="s">
        <v>16</v>
      </c>
      <c r="I2085" t="s">
        <v>112</v>
      </c>
      <c r="J2085" t="s">
        <v>2643</v>
      </c>
      <c r="K2085" t="s">
        <v>2644</v>
      </c>
      <c r="L2085" t="s">
        <v>83</v>
      </c>
      <c r="M2085" s="3">
        <v>5854</v>
      </c>
      <c r="N2085" t="s">
        <v>590</v>
      </c>
      <c r="O2085">
        <v>97214</v>
      </c>
    </row>
    <row r="2086" spans="1:15">
      <c r="A2086" s="1">
        <v>45931</v>
      </c>
      <c r="B2086" s="1">
        <v>46296</v>
      </c>
      <c r="C2086" t="s">
        <v>5302</v>
      </c>
      <c r="D2086" t="s">
        <v>3168</v>
      </c>
      <c r="E2086" t="s">
        <v>3169</v>
      </c>
      <c r="F2086" t="s">
        <v>14</v>
      </c>
      <c r="G2086" t="s">
        <v>32</v>
      </c>
      <c r="H2086" t="s">
        <v>16</v>
      </c>
      <c r="I2086" t="s">
        <v>140</v>
      </c>
      <c r="J2086" t="s">
        <v>103</v>
      </c>
      <c r="K2086" t="s">
        <v>104</v>
      </c>
      <c r="L2086" t="s">
        <v>20</v>
      </c>
      <c r="M2086" s="3">
        <v>137829</v>
      </c>
      <c r="N2086" t="s">
        <v>245</v>
      </c>
      <c r="O2086">
        <v>20763</v>
      </c>
    </row>
    <row r="2087" spans="1:15">
      <c r="A2087" s="1">
        <v>45931</v>
      </c>
      <c r="B2087" s="1">
        <v>46296</v>
      </c>
      <c r="C2087" t="s">
        <v>5302</v>
      </c>
      <c r="D2087" t="s">
        <v>3168</v>
      </c>
      <c r="E2087" t="s">
        <v>3170</v>
      </c>
      <c r="F2087" t="s">
        <v>14</v>
      </c>
      <c r="G2087" t="s">
        <v>54</v>
      </c>
      <c r="H2087" t="s">
        <v>55</v>
      </c>
      <c r="I2087" t="s">
        <v>140</v>
      </c>
      <c r="J2087" t="s">
        <v>103</v>
      </c>
      <c r="K2087" t="s">
        <v>104</v>
      </c>
      <c r="L2087" t="s">
        <v>29</v>
      </c>
      <c r="M2087" s="3">
        <v>31526</v>
      </c>
      <c r="N2087" t="s">
        <v>245</v>
      </c>
      <c r="O2087">
        <v>20763</v>
      </c>
    </row>
    <row r="2088" spans="1:15">
      <c r="A2088" s="1">
        <v>45931</v>
      </c>
      <c r="B2088" s="1">
        <v>46296</v>
      </c>
      <c r="C2088" t="s">
        <v>5303</v>
      </c>
      <c r="D2088" t="s">
        <v>3171</v>
      </c>
      <c r="E2088" t="s">
        <v>3172</v>
      </c>
      <c r="F2088" t="s">
        <v>14</v>
      </c>
      <c r="G2088" t="s">
        <v>15</v>
      </c>
      <c r="H2088" t="s">
        <v>16</v>
      </c>
      <c r="I2088" t="s">
        <v>5620</v>
      </c>
      <c r="J2088" t="s">
        <v>795</v>
      </c>
      <c r="K2088" t="s">
        <v>796</v>
      </c>
      <c r="L2088" t="s">
        <v>20</v>
      </c>
      <c r="M2088" s="3">
        <v>1549</v>
      </c>
      <c r="N2088" t="s">
        <v>1332</v>
      </c>
      <c r="O2088">
        <v>50613</v>
      </c>
    </row>
    <row r="2089" spans="1:15">
      <c r="A2089" s="1">
        <v>45931</v>
      </c>
      <c r="B2089" s="1">
        <v>46296</v>
      </c>
      <c r="C2089" t="s">
        <v>5303</v>
      </c>
      <c r="D2089" t="s">
        <v>3171</v>
      </c>
      <c r="E2089" t="s">
        <v>3173</v>
      </c>
      <c r="F2089" t="s">
        <v>14</v>
      </c>
      <c r="G2089" t="s">
        <v>34</v>
      </c>
      <c r="H2089" t="s">
        <v>16</v>
      </c>
      <c r="I2089" t="s">
        <v>5620</v>
      </c>
      <c r="J2089" t="s">
        <v>795</v>
      </c>
      <c r="K2089" t="s">
        <v>796</v>
      </c>
      <c r="L2089" t="s">
        <v>83</v>
      </c>
      <c r="M2089" s="3">
        <v>16917</v>
      </c>
      <c r="N2089" t="s">
        <v>1332</v>
      </c>
      <c r="O2089">
        <v>50613</v>
      </c>
    </row>
    <row r="2090" spans="1:15">
      <c r="A2090" s="1">
        <v>45931</v>
      </c>
      <c r="B2090" s="1">
        <v>46296</v>
      </c>
      <c r="C2090" t="s">
        <v>5303</v>
      </c>
      <c r="D2090" t="s">
        <v>3171</v>
      </c>
      <c r="E2090" t="s">
        <v>3174</v>
      </c>
      <c r="F2090" t="s">
        <v>14</v>
      </c>
      <c r="G2090" t="s">
        <v>661</v>
      </c>
      <c r="H2090" t="s">
        <v>16</v>
      </c>
      <c r="I2090" t="s">
        <v>5620</v>
      </c>
      <c r="J2090" t="s">
        <v>795</v>
      </c>
      <c r="K2090" t="s">
        <v>796</v>
      </c>
      <c r="L2090" t="s">
        <v>89</v>
      </c>
      <c r="M2090" s="3">
        <v>43210</v>
      </c>
      <c r="N2090" t="s">
        <v>1332</v>
      </c>
      <c r="O2090">
        <v>50613</v>
      </c>
    </row>
    <row r="2091" spans="1:15">
      <c r="A2091" s="1">
        <v>45931</v>
      </c>
      <c r="B2091" s="1">
        <v>46296</v>
      </c>
      <c r="C2091" t="s">
        <v>5304</v>
      </c>
      <c r="D2091" t="s">
        <v>3175</v>
      </c>
      <c r="E2091" t="s">
        <v>3176</v>
      </c>
      <c r="F2091" t="s">
        <v>14</v>
      </c>
      <c r="G2091" t="s">
        <v>32</v>
      </c>
      <c r="H2091" t="s">
        <v>16</v>
      </c>
      <c r="I2091" t="s">
        <v>140</v>
      </c>
      <c r="J2091" t="s">
        <v>103</v>
      </c>
      <c r="K2091" t="s">
        <v>104</v>
      </c>
      <c r="L2091" t="s">
        <v>20</v>
      </c>
      <c r="M2091" s="3">
        <v>15021</v>
      </c>
      <c r="N2091" t="s">
        <v>105</v>
      </c>
      <c r="O2091">
        <v>19144</v>
      </c>
    </row>
    <row r="2092" spans="1:15">
      <c r="A2092" s="1">
        <v>45931</v>
      </c>
      <c r="B2092" s="1">
        <v>46296</v>
      </c>
      <c r="C2092" t="s">
        <v>5304</v>
      </c>
      <c r="D2092" t="s">
        <v>3175</v>
      </c>
      <c r="E2092" t="s">
        <v>3177</v>
      </c>
      <c r="F2092" t="s">
        <v>14</v>
      </c>
      <c r="G2092" t="s">
        <v>15</v>
      </c>
      <c r="H2092" t="s">
        <v>16</v>
      </c>
      <c r="I2092" t="s">
        <v>140</v>
      </c>
      <c r="J2092" t="s">
        <v>103</v>
      </c>
      <c r="K2092" t="s">
        <v>104</v>
      </c>
      <c r="L2092" t="s">
        <v>20</v>
      </c>
      <c r="M2092" s="3">
        <v>2000</v>
      </c>
      <c r="N2092" t="s">
        <v>105</v>
      </c>
      <c r="O2092">
        <v>19144</v>
      </c>
    </row>
    <row r="2093" spans="1:15">
      <c r="A2093" s="1">
        <v>45931</v>
      </c>
      <c r="B2093" s="1">
        <v>46296</v>
      </c>
      <c r="C2093" t="s">
        <v>5304</v>
      </c>
      <c r="D2093" t="s">
        <v>3175</v>
      </c>
      <c r="E2093" t="s">
        <v>3178</v>
      </c>
      <c r="F2093" t="s">
        <v>14</v>
      </c>
      <c r="G2093" t="s">
        <v>661</v>
      </c>
      <c r="H2093" t="s">
        <v>16</v>
      </c>
      <c r="I2093" t="s">
        <v>140</v>
      </c>
      <c r="J2093" t="s">
        <v>103</v>
      </c>
      <c r="K2093" t="s">
        <v>104</v>
      </c>
      <c r="L2093" t="s">
        <v>23</v>
      </c>
      <c r="M2093" s="3">
        <v>72037</v>
      </c>
      <c r="N2093" t="s">
        <v>105</v>
      </c>
      <c r="O2093">
        <v>19144</v>
      </c>
    </row>
    <row r="2094" spans="1:15">
      <c r="A2094" s="1">
        <v>45931</v>
      </c>
      <c r="B2094" s="1">
        <v>46296</v>
      </c>
      <c r="C2094" t="s">
        <v>5305</v>
      </c>
      <c r="D2094" t="s">
        <v>3179</v>
      </c>
      <c r="E2094" t="s">
        <v>3180</v>
      </c>
      <c r="F2094" t="s">
        <v>14</v>
      </c>
      <c r="G2094" t="s">
        <v>54</v>
      </c>
      <c r="H2094" t="s">
        <v>55</v>
      </c>
      <c r="I2094" t="s">
        <v>5620</v>
      </c>
      <c r="J2094" t="s">
        <v>78</v>
      </c>
      <c r="K2094" t="s">
        <v>79</v>
      </c>
      <c r="L2094" t="s">
        <v>29</v>
      </c>
      <c r="M2094" s="3">
        <v>7949</v>
      </c>
      <c r="N2094" t="s">
        <v>1332</v>
      </c>
      <c r="O2094">
        <v>51111</v>
      </c>
    </row>
    <row r="2095" spans="1:15">
      <c r="A2095" s="1">
        <v>45931</v>
      </c>
      <c r="B2095" s="1">
        <v>46296</v>
      </c>
      <c r="C2095" t="s">
        <v>5306</v>
      </c>
      <c r="D2095" t="s">
        <v>3181</v>
      </c>
      <c r="E2095" t="s">
        <v>3182</v>
      </c>
      <c r="F2095" t="s">
        <v>14</v>
      </c>
      <c r="G2095" t="s">
        <v>661</v>
      </c>
      <c r="H2095" t="s">
        <v>16</v>
      </c>
      <c r="I2095" t="s">
        <v>5620</v>
      </c>
      <c r="J2095" t="s">
        <v>270</v>
      </c>
      <c r="K2095" t="s">
        <v>271</v>
      </c>
      <c r="L2095" t="s">
        <v>89</v>
      </c>
      <c r="M2095" s="3">
        <v>38734</v>
      </c>
      <c r="N2095" t="s">
        <v>225</v>
      </c>
      <c r="O2095">
        <v>79925</v>
      </c>
    </row>
    <row r="2096" spans="1:15">
      <c r="A2096" s="1">
        <v>45931</v>
      </c>
      <c r="B2096" s="1">
        <v>46296</v>
      </c>
      <c r="C2096" t="s">
        <v>5306</v>
      </c>
      <c r="D2096" t="s">
        <v>3181</v>
      </c>
      <c r="E2096" t="s">
        <v>3183</v>
      </c>
      <c r="F2096" t="s">
        <v>14</v>
      </c>
      <c r="G2096" t="s">
        <v>32</v>
      </c>
      <c r="H2096" t="s">
        <v>16</v>
      </c>
      <c r="I2096" t="s">
        <v>5620</v>
      </c>
      <c r="J2096" t="s">
        <v>270</v>
      </c>
      <c r="K2096" t="s">
        <v>271</v>
      </c>
      <c r="L2096" t="s">
        <v>83</v>
      </c>
      <c r="M2096" s="3">
        <v>18211</v>
      </c>
      <c r="N2096" t="s">
        <v>225</v>
      </c>
      <c r="O2096">
        <v>79925</v>
      </c>
    </row>
    <row r="2097" spans="1:15">
      <c r="A2097" s="1">
        <v>45931</v>
      </c>
      <c r="B2097" s="1">
        <v>46296</v>
      </c>
      <c r="C2097" t="s">
        <v>5306</v>
      </c>
      <c r="D2097" t="s">
        <v>3181</v>
      </c>
      <c r="E2097" t="s">
        <v>3184</v>
      </c>
      <c r="F2097" t="s">
        <v>14</v>
      </c>
      <c r="G2097" t="s">
        <v>15</v>
      </c>
      <c r="H2097" t="s">
        <v>16</v>
      </c>
      <c r="I2097" t="s">
        <v>5620</v>
      </c>
      <c r="J2097" t="s">
        <v>270</v>
      </c>
      <c r="K2097" t="s">
        <v>271</v>
      </c>
      <c r="L2097" t="s">
        <v>584</v>
      </c>
      <c r="M2097" s="3">
        <v>1699</v>
      </c>
      <c r="N2097" t="s">
        <v>225</v>
      </c>
      <c r="O2097">
        <v>79925</v>
      </c>
    </row>
    <row r="2098" spans="1:15">
      <c r="A2098" s="1">
        <v>45931</v>
      </c>
      <c r="B2098" s="1">
        <v>46296</v>
      </c>
      <c r="C2098" t="s">
        <v>5307</v>
      </c>
      <c r="D2098" t="s">
        <v>3185</v>
      </c>
      <c r="E2098" t="s">
        <v>3186</v>
      </c>
      <c r="F2098" t="s">
        <v>14</v>
      </c>
      <c r="G2098" t="s">
        <v>54</v>
      </c>
      <c r="H2098" t="s">
        <v>55</v>
      </c>
      <c r="I2098" t="s">
        <v>77</v>
      </c>
      <c r="J2098" t="s">
        <v>270</v>
      </c>
      <c r="K2098" t="s">
        <v>271</v>
      </c>
      <c r="L2098" t="s">
        <v>89</v>
      </c>
      <c r="M2098" s="3">
        <v>10557</v>
      </c>
      <c r="N2098" t="s">
        <v>225</v>
      </c>
      <c r="O2098">
        <v>76543</v>
      </c>
    </row>
    <row r="2099" spans="1:15">
      <c r="A2099" s="1">
        <v>45931</v>
      </c>
      <c r="B2099" s="1">
        <v>46296</v>
      </c>
      <c r="C2099" t="s">
        <v>5308</v>
      </c>
      <c r="D2099" t="s">
        <v>3187</v>
      </c>
      <c r="E2099" t="s">
        <v>3188</v>
      </c>
      <c r="F2099" t="s">
        <v>14</v>
      </c>
      <c r="G2099" t="s">
        <v>661</v>
      </c>
      <c r="H2099" t="s">
        <v>16</v>
      </c>
      <c r="I2099" t="s">
        <v>5620</v>
      </c>
      <c r="J2099" t="s">
        <v>305</v>
      </c>
      <c r="K2099" t="s">
        <v>306</v>
      </c>
      <c r="L2099" t="s">
        <v>89</v>
      </c>
      <c r="M2099" s="3">
        <v>17963</v>
      </c>
      <c r="N2099" t="s">
        <v>21</v>
      </c>
      <c r="O2099">
        <v>14209</v>
      </c>
    </row>
    <row r="2100" spans="1:15">
      <c r="A2100" s="1">
        <v>45931</v>
      </c>
      <c r="B2100" s="1">
        <v>46296</v>
      </c>
      <c r="C2100" t="s">
        <v>5308</v>
      </c>
      <c r="D2100" t="s">
        <v>3187</v>
      </c>
      <c r="E2100" t="s">
        <v>3189</v>
      </c>
      <c r="F2100" t="s">
        <v>14</v>
      </c>
      <c r="G2100" t="s">
        <v>15</v>
      </c>
      <c r="H2100" t="s">
        <v>16</v>
      </c>
      <c r="I2100" t="s">
        <v>5620</v>
      </c>
      <c r="J2100" t="s">
        <v>305</v>
      </c>
      <c r="K2100" t="s">
        <v>306</v>
      </c>
      <c r="L2100" t="s">
        <v>584</v>
      </c>
      <c r="M2100" s="3">
        <v>5169</v>
      </c>
      <c r="N2100" t="s">
        <v>21</v>
      </c>
      <c r="O2100">
        <v>14209</v>
      </c>
    </row>
    <row r="2101" spans="1:15">
      <c r="A2101" s="1">
        <v>45931</v>
      </c>
      <c r="B2101" s="1">
        <v>46296</v>
      </c>
      <c r="C2101" t="s">
        <v>5308</v>
      </c>
      <c r="D2101" t="s">
        <v>3187</v>
      </c>
      <c r="E2101" t="s">
        <v>3190</v>
      </c>
      <c r="F2101" t="s">
        <v>14</v>
      </c>
      <c r="G2101" t="s">
        <v>32</v>
      </c>
      <c r="H2101" t="s">
        <v>16</v>
      </c>
      <c r="I2101" t="s">
        <v>5620</v>
      </c>
      <c r="J2101" t="s">
        <v>305</v>
      </c>
      <c r="K2101" t="s">
        <v>306</v>
      </c>
      <c r="L2101" t="s">
        <v>20</v>
      </c>
      <c r="M2101" s="3">
        <v>24785</v>
      </c>
      <c r="N2101" t="s">
        <v>21</v>
      </c>
      <c r="O2101">
        <v>14209</v>
      </c>
    </row>
    <row r="2102" spans="1:15">
      <c r="A2102" s="1">
        <v>45931</v>
      </c>
      <c r="B2102" s="1">
        <v>46296</v>
      </c>
      <c r="C2102" t="s">
        <v>5309</v>
      </c>
      <c r="D2102" t="s">
        <v>3191</v>
      </c>
      <c r="E2102" t="s">
        <v>3192</v>
      </c>
      <c r="F2102" t="s">
        <v>14</v>
      </c>
      <c r="G2102" t="s">
        <v>54</v>
      </c>
      <c r="H2102" t="s">
        <v>55</v>
      </c>
      <c r="I2102" t="s">
        <v>5620</v>
      </c>
      <c r="J2102" t="s">
        <v>165</v>
      </c>
      <c r="K2102" t="s">
        <v>166</v>
      </c>
      <c r="L2102" t="s">
        <v>29</v>
      </c>
      <c r="M2102" s="3">
        <v>15660</v>
      </c>
      <c r="N2102" t="s">
        <v>1346</v>
      </c>
      <c r="O2102">
        <v>55448</v>
      </c>
    </row>
    <row r="2103" spans="1:15">
      <c r="A2103" s="1">
        <v>45931</v>
      </c>
      <c r="B2103" s="1">
        <v>46296</v>
      </c>
      <c r="C2103" t="s">
        <v>5310</v>
      </c>
      <c r="D2103" t="s">
        <v>3193</v>
      </c>
      <c r="E2103" t="s">
        <v>3194</v>
      </c>
      <c r="F2103" t="s">
        <v>14</v>
      </c>
      <c r="G2103" t="s">
        <v>15</v>
      </c>
      <c r="H2103" t="s">
        <v>16</v>
      </c>
      <c r="I2103" t="s">
        <v>48</v>
      </c>
      <c r="J2103" t="s">
        <v>18</v>
      </c>
      <c r="K2103" t="s">
        <v>19</v>
      </c>
      <c r="L2103" t="s">
        <v>20</v>
      </c>
      <c r="M2103" s="3">
        <v>4332</v>
      </c>
      <c r="N2103" t="s">
        <v>21</v>
      </c>
      <c r="O2103">
        <v>11791</v>
      </c>
    </row>
    <row r="2104" spans="1:15">
      <c r="A2104" s="1">
        <v>45931</v>
      </c>
      <c r="B2104" s="1">
        <v>46296</v>
      </c>
      <c r="C2104" t="s">
        <v>5310</v>
      </c>
      <c r="D2104" t="s">
        <v>3193</v>
      </c>
      <c r="E2104" t="s">
        <v>3195</v>
      </c>
      <c r="F2104" t="s">
        <v>14</v>
      </c>
      <c r="G2104" t="s">
        <v>661</v>
      </c>
      <c r="H2104" t="s">
        <v>16</v>
      </c>
      <c r="I2104" t="s">
        <v>48</v>
      </c>
      <c r="J2104" t="s">
        <v>18</v>
      </c>
      <c r="K2104" t="s">
        <v>19</v>
      </c>
      <c r="L2104" t="s">
        <v>29</v>
      </c>
      <c r="M2104" s="3">
        <v>32569</v>
      </c>
      <c r="N2104" t="s">
        <v>21</v>
      </c>
      <c r="O2104">
        <v>11791</v>
      </c>
    </row>
    <row r="2105" spans="1:15">
      <c r="A2105" s="1">
        <v>45931</v>
      </c>
      <c r="B2105" s="1">
        <v>46296</v>
      </c>
      <c r="C2105" t="s">
        <v>5310</v>
      </c>
      <c r="D2105" t="s">
        <v>3193</v>
      </c>
      <c r="E2105" t="s">
        <v>3196</v>
      </c>
      <c r="F2105" t="s">
        <v>14</v>
      </c>
      <c r="G2105" t="s">
        <v>32</v>
      </c>
      <c r="H2105" t="s">
        <v>16</v>
      </c>
      <c r="I2105" t="s">
        <v>48</v>
      </c>
      <c r="J2105" t="s">
        <v>18</v>
      </c>
      <c r="K2105" t="s">
        <v>19</v>
      </c>
      <c r="L2105" t="s">
        <v>20</v>
      </c>
      <c r="M2105" s="3">
        <v>6777</v>
      </c>
      <c r="N2105" t="s">
        <v>21</v>
      </c>
      <c r="O2105">
        <v>11791</v>
      </c>
    </row>
    <row r="2106" spans="1:15">
      <c r="A2106" s="1">
        <v>45931</v>
      </c>
      <c r="B2106" s="1">
        <v>46296</v>
      </c>
      <c r="C2106" t="s">
        <v>5311</v>
      </c>
      <c r="D2106" t="s">
        <v>3197</v>
      </c>
      <c r="E2106" t="s">
        <v>3198</v>
      </c>
      <c r="F2106" t="s">
        <v>14</v>
      </c>
      <c r="G2106" t="s">
        <v>54</v>
      </c>
      <c r="H2106" t="s">
        <v>55</v>
      </c>
      <c r="I2106" t="s">
        <v>5620</v>
      </c>
      <c r="J2106" t="s">
        <v>218</v>
      </c>
      <c r="K2106" t="s">
        <v>219</v>
      </c>
      <c r="L2106" t="s">
        <v>23</v>
      </c>
      <c r="M2106" s="3">
        <v>8741</v>
      </c>
      <c r="N2106" t="s">
        <v>167</v>
      </c>
      <c r="O2106">
        <v>31220</v>
      </c>
    </row>
    <row r="2107" spans="1:15">
      <c r="A2107" s="1">
        <v>45931</v>
      </c>
      <c r="B2107" s="1">
        <v>46296</v>
      </c>
      <c r="C2107" t="s">
        <v>5312</v>
      </c>
      <c r="D2107" t="s">
        <v>3199</v>
      </c>
      <c r="E2107" t="s">
        <v>3200</v>
      </c>
      <c r="F2107" t="s">
        <v>14</v>
      </c>
      <c r="G2107" t="s">
        <v>661</v>
      </c>
      <c r="H2107" t="s">
        <v>16</v>
      </c>
      <c r="I2107" t="s">
        <v>26</v>
      </c>
      <c r="J2107" t="s">
        <v>570</v>
      </c>
      <c r="K2107" t="s">
        <v>571</v>
      </c>
      <c r="L2107" t="s">
        <v>23</v>
      </c>
      <c r="M2107" s="3">
        <v>59374</v>
      </c>
      <c r="N2107" t="s">
        <v>125</v>
      </c>
      <c r="O2107">
        <v>92502</v>
      </c>
    </row>
    <row r="2108" spans="1:15">
      <c r="A2108" s="1">
        <v>45931</v>
      </c>
      <c r="B2108" s="1">
        <v>46296</v>
      </c>
      <c r="C2108" t="s">
        <v>5312</v>
      </c>
      <c r="D2108" t="s">
        <v>3199</v>
      </c>
      <c r="E2108" t="s">
        <v>3201</v>
      </c>
      <c r="F2108" t="s">
        <v>14</v>
      </c>
      <c r="G2108" t="s">
        <v>34</v>
      </c>
      <c r="H2108" t="s">
        <v>16</v>
      </c>
      <c r="I2108" t="s">
        <v>26</v>
      </c>
      <c r="J2108" t="s">
        <v>570</v>
      </c>
      <c r="K2108" t="s">
        <v>571</v>
      </c>
      <c r="L2108" t="s">
        <v>83</v>
      </c>
      <c r="M2108" s="3">
        <v>26794</v>
      </c>
      <c r="N2108" t="s">
        <v>125</v>
      </c>
      <c r="O2108">
        <v>92502</v>
      </c>
    </row>
    <row r="2109" spans="1:15">
      <c r="A2109" s="1">
        <v>45931</v>
      </c>
      <c r="B2109" s="1">
        <v>46296</v>
      </c>
      <c r="C2109" t="s">
        <v>5312</v>
      </c>
      <c r="D2109" t="s">
        <v>3199</v>
      </c>
      <c r="E2109" t="s">
        <v>3202</v>
      </c>
      <c r="F2109" t="s">
        <v>14</v>
      </c>
      <c r="G2109" t="s">
        <v>15</v>
      </c>
      <c r="H2109" t="s">
        <v>16</v>
      </c>
      <c r="I2109" t="s">
        <v>26</v>
      </c>
      <c r="J2109" t="s">
        <v>570</v>
      </c>
      <c r="K2109" t="s">
        <v>571</v>
      </c>
      <c r="L2109" t="s">
        <v>20</v>
      </c>
      <c r="M2109" s="3">
        <v>4163</v>
      </c>
      <c r="N2109" t="s">
        <v>125</v>
      </c>
      <c r="O2109">
        <v>92502</v>
      </c>
    </row>
    <row r="2110" spans="1:15">
      <c r="A2110" s="1">
        <v>45931</v>
      </c>
      <c r="B2110" s="1">
        <v>46296</v>
      </c>
      <c r="C2110" t="s">
        <v>5312</v>
      </c>
      <c r="D2110" t="s">
        <v>3199</v>
      </c>
      <c r="E2110" t="s">
        <v>3203</v>
      </c>
      <c r="F2110" t="s">
        <v>14</v>
      </c>
      <c r="G2110" t="s">
        <v>32</v>
      </c>
      <c r="H2110" t="s">
        <v>16</v>
      </c>
      <c r="I2110" t="s">
        <v>26</v>
      </c>
      <c r="J2110" t="s">
        <v>570</v>
      </c>
      <c r="K2110" t="s">
        <v>571</v>
      </c>
      <c r="L2110" t="s">
        <v>20</v>
      </c>
      <c r="M2110" s="3">
        <v>14679</v>
      </c>
      <c r="N2110" t="s">
        <v>125</v>
      </c>
      <c r="O2110">
        <v>92502</v>
      </c>
    </row>
    <row r="2111" spans="1:15">
      <c r="A2111" s="1">
        <v>45931</v>
      </c>
      <c r="B2111" s="1">
        <v>46296</v>
      </c>
      <c r="C2111" t="s">
        <v>5313</v>
      </c>
      <c r="D2111" t="s">
        <v>3204</v>
      </c>
      <c r="E2111" t="s">
        <v>3205</v>
      </c>
      <c r="F2111" t="s">
        <v>14</v>
      </c>
      <c r="G2111" t="s">
        <v>661</v>
      </c>
      <c r="H2111" t="s">
        <v>16</v>
      </c>
      <c r="I2111" t="s">
        <v>304</v>
      </c>
      <c r="J2111" t="s">
        <v>2580</v>
      </c>
      <c r="K2111" t="s">
        <v>2581</v>
      </c>
      <c r="L2111" t="s">
        <v>89</v>
      </c>
      <c r="M2111" s="3">
        <v>46096</v>
      </c>
      <c r="N2111" t="s">
        <v>1850</v>
      </c>
      <c r="O2111">
        <v>66618</v>
      </c>
    </row>
    <row r="2112" spans="1:15">
      <c r="A2112" s="1">
        <v>45931</v>
      </c>
      <c r="B2112" s="1">
        <v>46296</v>
      </c>
      <c r="C2112" t="s">
        <v>5313</v>
      </c>
      <c r="D2112" t="s">
        <v>3204</v>
      </c>
      <c r="E2112" t="s">
        <v>3206</v>
      </c>
      <c r="F2112" t="s">
        <v>14</v>
      </c>
      <c r="G2112" t="s">
        <v>15</v>
      </c>
      <c r="H2112" t="s">
        <v>16</v>
      </c>
      <c r="I2112" t="s">
        <v>304</v>
      </c>
      <c r="J2112" t="s">
        <v>2580</v>
      </c>
      <c r="K2112" t="s">
        <v>2581</v>
      </c>
      <c r="L2112" t="s">
        <v>29</v>
      </c>
      <c r="M2112" s="3">
        <v>1950</v>
      </c>
      <c r="N2112" t="s">
        <v>1850</v>
      </c>
      <c r="O2112">
        <v>66618</v>
      </c>
    </row>
    <row r="2113" spans="1:15">
      <c r="A2113" s="1">
        <v>45931</v>
      </c>
      <c r="B2113" s="1">
        <v>46296</v>
      </c>
      <c r="C2113" t="s">
        <v>5313</v>
      </c>
      <c r="D2113" t="s">
        <v>3204</v>
      </c>
      <c r="E2113" t="s">
        <v>3207</v>
      </c>
      <c r="F2113" t="s">
        <v>14</v>
      </c>
      <c r="G2113" t="s">
        <v>54</v>
      </c>
      <c r="H2113" t="s">
        <v>55</v>
      </c>
      <c r="I2113" t="s">
        <v>304</v>
      </c>
      <c r="J2113" t="s">
        <v>2580</v>
      </c>
      <c r="K2113" t="s">
        <v>2581</v>
      </c>
      <c r="L2113" t="s">
        <v>29</v>
      </c>
      <c r="M2113" s="3">
        <v>15075</v>
      </c>
      <c r="N2113" t="s">
        <v>1850</v>
      </c>
      <c r="O2113">
        <v>66618</v>
      </c>
    </row>
    <row r="2114" spans="1:15">
      <c r="A2114" s="1">
        <v>45931</v>
      </c>
      <c r="B2114" s="1">
        <v>46296</v>
      </c>
      <c r="C2114" t="s">
        <v>5313</v>
      </c>
      <c r="D2114" t="s">
        <v>3204</v>
      </c>
      <c r="E2114" t="s">
        <v>3208</v>
      </c>
      <c r="F2114" t="s">
        <v>14</v>
      </c>
      <c r="G2114" t="s">
        <v>34</v>
      </c>
      <c r="H2114" t="s">
        <v>16</v>
      </c>
      <c r="I2114" t="s">
        <v>304</v>
      </c>
      <c r="J2114" t="s">
        <v>2580</v>
      </c>
      <c r="K2114" t="s">
        <v>2581</v>
      </c>
      <c r="L2114" t="s">
        <v>83</v>
      </c>
      <c r="M2114" s="3">
        <v>12490</v>
      </c>
      <c r="N2114" t="s">
        <v>1850</v>
      </c>
      <c r="O2114">
        <v>66618</v>
      </c>
    </row>
    <row r="2115" spans="1:15">
      <c r="A2115" s="1">
        <v>45931</v>
      </c>
      <c r="B2115" s="1">
        <v>46296</v>
      </c>
      <c r="C2115" t="s">
        <v>5313</v>
      </c>
      <c r="D2115" t="s">
        <v>3204</v>
      </c>
      <c r="E2115" t="s">
        <v>3209</v>
      </c>
      <c r="F2115" t="s">
        <v>14</v>
      </c>
      <c r="G2115" t="s">
        <v>32</v>
      </c>
      <c r="H2115" t="s">
        <v>16</v>
      </c>
      <c r="I2115" t="s">
        <v>304</v>
      </c>
      <c r="J2115" t="s">
        <v>2580</v>
      </c>
      <c r="K2115" t="s">
        <v>2581</v>
      </c>
      <c r="L2115" t="s">
        <v>20</v>
      </c>
      <c r="M2115" s="3">
        <v>20245</v>
      </c>
      <c r="N2115" t="s">
        <v>1850</v>
      </c>
      <c r="O2115">
        <v>66618</v>
      </c>
    </row>
    <row r="2116" spans="1:15">
      <c r="A2116" s="1">
        <v>45931</v>
      </c>
      <c r="B2116" s="1">
        <v>46296</v>
      </c>
      <c r="C2116" t="s">
        <v>5159</v>
      </c>
      <c r="D2116" t="s">
        <v>2542</v>
      </c>
      <c r="E2116" t="s">
        <v>3210</v>
      </c>
      <c r="F2116" t="s">
        <v>14</v>
      </c>
      <c r="G2116" t="s">
        <v>54</v>
      </c>
      <c r="H2116" t="s">
        <v>55</v>
      </c>
      <c r="I2116" t="s">
        <v>4176</v>
      </c>
      <c r="J2116" t="s">
        <v>2544</v>
      </c>
      <c r="K2116" t="s">
        <v>2545</v>
      </c>
      <c r="L2116" t="s">
        <v>89</v>
      </c>
      <c r="M2116" s="3">
        <v>626017</v>
      </c>
      <c r="N2116" t="s">
        <v>125</v>
      </c>
      <c r="O2116">
        <v>95122</v>
      </c>
    </row>
    <row r="2117" spans="1:15">
      <c r="A2117" s="1">
        <v>45931</v>
      </c>
      <c r="B2117" s="1">
        <v>46296</v>
      </c>
      <c r="C2117" t="s">
        <v>5314</v>
      </c>
      <c r="D2117" t="s">
        <v>3211</v>
      </c>
      <c r="E2117" t="s">
        <v>3212</v>
      </c>
      <c r="F2117" t="s">
        <v>14</v>
      </c>
      <c r="G2117" t="s">
        <v>15</v>
      </c>
      <c r="H2117" t="s">
        <v>16</v>
      </c>
      <c r="I2117" t="s">
        <v>5619</v>
      </c>
      <c r="J2117" t="s">
        <v>3213</v>
      </c>
      <c r="K2117" t="s">
        <v>3214</v>
      </c>
      <c r="L2117" t="s">
        <v>20</v>
      </c>
      <c r="M2117" s="3">
        <v>3501</v>
      </c>
      <c r="N2117" t="s">
        <v>61</v>
      </c>
      <c r="O2117">
        <v>2576</v>
      </c>
    </row>
    <row r="2118" spans="1:15">
      <c r="A2118" s="1">
        <v>45931</v>
      </c>
      <c r="B2118" s="1">
        <v>46296</v>
      </c>
      <c r="C2118" t="s">
        <v>5314</v>
      </c>
      <c r="D2118" t="s">
        <v>3211</v>
      </c>
      <c r="E2118" t="s">
        <v>3215</v>
      </c>
      <c r="F2118" t="s">
        <v>14</v>
      </c>
      <c r="G2118" t="s">
        <v>661</v>
      </c>
      <c r="H2118" t="s">
        <v>16</v>
      </c>
      <c r="I2118" t="s">
        <v>5619</v>
      </c>
      <c r="J2118" t="s">
        <v>3213</v>
      </c>
      <c r="K2118" t="s">
        <v>3214</v>
      </c>
      <c r="L2118" t="s">
        <v>23</v>
      </c>
      <c r="M2118" s="3">
        <v>17683</v>
      </c>
      <c r="N2118" t="s">
        <v>61</v>
      </c>
      <c r="O2118">
        <v>2576</v>
      </c>
    </row>
    <row r="2119" spans="1:15">
      <c r="A2119" s="1">
        <v>45931</v>
      </c>
      <c r="B2119" s="1">
        <v>46296</v>
      </c>
      <c r="C2119" t="s">
        <v>5314</v>
      </c>
      <c r="D2119" t="s">
        <v>3211</v>
      </c>
      <c r="E2119" t="s">
        <v>3216</v>
      </c>
      <c r="F2119" t="s">
        <v>14</v>
      </c>
      <c r="G2119" t="s">
        <v>32</v>
      </c>
      <c r="H2119" t="s">
        <v>16</v>
      </c>
      <c r="I2119" t="s">
        <v>5619</v>
      </c>
      <c r="J2119" t="s">
        <v>3213</v>
      </c>
      <c r="K2119" t="s">
        <v>3214</v>
      </c>
      <c r="L2119" t="s">
        <v>20</v>
      </c>
      <c r="M2119" s="3">
        <v>8226</v>
      </c>
      <c r="N2119" t="s">
        <v>61</v>
      </c>
      <c r="O2119">
        <v>2576</v>
      </c>
    </row>
    <row r="2120" spans="1:15">
      <c r="A2120" s="1">
        <v>45931</v>
      </c>
      <c r="B2120" s="1">
        <v>46296</v>
      </c>
      <c r="C2120" t="s">
        <v>5314</v>
      </c>
      <c r="D2120" t="s">
        <v>3211</v>
      </c>
      <c r="E2120" t="s">
        <v>3217</v>
      </c>
      <c r="F2120" t="s">
        <v>14</v>
      </c>
      <c r="G2120" t="s">
        <v>54</v>
      </c>
      <c r="H2120" t="s">
        <v>55</v>
      </c>
      <c r="I2120" t="s">
        <v>5619</v>
      </c>
      <c r="J2120" t="s">
        <v>3213</v>
      </c>
      <c r="K2120" t="s">
        <v>3214</v>
      </c>
      <c r="L2120" t="s">
        <v>29</v>
      </c>
      <c r="M2120" s="3">
        <v>119169</v>
      </c>
      <c r="N2120" t="s">
        <v>61</v>
      </c>
      <c r="O2120">
        <v>2576</v>
      </c>
    </row>
    <row r="2121" spans="1:15">
      <c r="A2121" s="1">
        <v>45931</v>
      </c>
      <c r="B2121" s="1">
        <v>46296</v>
      </c>
      <c r="C2121" t="s">
        <v>5314</v>
      </c>
      <c r="D2121" t="s">
        <v>3211</v>
      </c>
      <c r="E2121" t="s">
        <v>3218</v>
      </c>
      <c r="F2121" t="s">
        <v>14</v>
      </c>
      <c r="G2121" t="s">
        <v>661</v>
      </c>
      <c r="H2121" t="s">
        <v>16</v>
      </c>
      <c r="I2121" t="s">
        <v>5619</v>
      </c>
      <c r="J2121" t="s">
        <v>3213</v>
      </c>
      <c r="K2121" t="s">
        <v>3214</v>
      </c>
      <c r="L2121" t="s">
        <v>23</v>
      </c>
      <c r="M2121" s="3">
        <v>53348</v>
      </c>
      <c r="N2121" t="s">
        <v>61</v>
      </c>
      <c r="O2121">
        <v>2576</v>
      </c>
    </row>
    <row r="2122" spans="1:15">
      <c r="A2122" s="1">
        <v>45931</v>
      </c>
      <c r="B2122" s="1">
        <v>46296</v>
      </c>
      <c r="C2122" t="s">
        <v>5315</v>
      </c>
      <c r="D2122" t="s">
        <v>3219</v>
      </c>
      <c r="E2122" t="s">
        <v>3220</v>
      </c>
      <c r="F2122" t="s">
        <v>14</v>
      </c>
      <c r="G2122" t="s">
        <v>32</v>
      </c>
      <c r="H2122" t="s">
        <v>16</v>
      </c>
      <c r="I2122" t="s">
        <v>140</v>
      </c>
      <c r="J2122" t="s">
        <v>695</v>
      </c>
      <c r="K2122" t="s">
        <v>696</v>
      </c>
      <c r="L2122" t="s">
        <v>20</v>
      </c>
      <c r="M2122" s="3">
        <v>86115</v>
      </c>
      <c r="N2122" t="s">
        <v>125</v>
      </c>
      <c r="O2122">
        <v>93401</v>
      </c>
    </row>
    <row r="2123" spans="1:15">
      <c r="A2123" s="1">
        <v>45931</v>
      </c>
      <c r="B2123" s="1">
        <v>46296</v>
      </c>
      <c r="C2123" t="s">
        <v>5315</v>
      </c>
      <c r="D2123" t="s">
        <v>3219</v>
      </c>
      <c r="E2123" t="s">
        <v>3221</v>
      </c>
      <c r="F2123" t="s">
        <v>14</v>
      </c>
      <c r="G2123" t="s">
        <v>15</v>
      </c>
      <c r="H2123" t="s">
        <v>16</v>
      </c>
      <c r="I2123" t="s">
        <v>140</v>
      </c>
      <c r="J2123" t="s">
        <v>695</v>
      </c>
      <c r="K2123" t="s">
        <v>696</v>
      </c>
      <c r="L2123" t="s">
        <v>83</v>
      </c>
      <c r="M2123" s="3">
        <v>33709</v>
      </c>
      <c r="N2123" t="s">
        <v>125</v>
      </c>
      <c r="O2123">
        <v>93401</v>
      </c>
    </row>
    <row r="2124" spans="1:15">
      <c r="A2124" s="1">
        <v>45931</v>
      </c>
      <c r="B2124" s="1">
        <v>46296</v>
      </c>
      <c r="C2124" t="s">
        <v>5315</v>
      </c>
      <c r="D2124" t="s">
        <v>3219</v>
      </c>
      <c r="E2124" t="s">
        <v>3222</v>
      </c>
      <c r="F2124" t="s">
        <v>14</v>
      </c>
      <c r="G2124" t="s">
        <v>661</v>
      </c>
      <c r="H2124" t="s">
        <v>16</v>
      </c>
      <c r="I2124" t="s">
        <v>140</v>
      </c>
      <c r="J2124" t="s">
        <v>695</v>
      </c>
      <c r="K2124" t="s">
        <v>696</v>
      </c>
      <c r="L2124" t="s">
        <v>23</v>
      </c>
      <c r="M2124" s="3">
        <v>281997</v>
      </c>
      <c r="N2124" t="s">
        <v>125</v>
      </c>
      <c r="O2124">
        <v>93401</v>
      </c>
    </row>
    <row r="2125" spans="1:15">
      <c r="A2125" s="1">
        <v>45931</v>
      </c>
      <c r="B2125" s="1">
        <v>46296</v>
      </c>
      <c r="C2125" t="s">
        <v>5315</v>
      </c>
      <c r="D2125" t="s">
        <v>3219</v>
      </c>
      <c r="E2125" t="s">
        <v>3223</v>
      </c>
      <c r="F2125" t="s">
        <v>14</v>
      </c>
      <c r="G2125" t="s">
        <v>54</v>
      </c>
      <c r="H2125" t="s">
        <v>55</v>
      </c>
      <c r="I2125" t="s">
        <v>140</v>
      </c>
      <c r="J2125" t="s">
        <v>695</v>
      </c>
      <c r="K2125" t="s">
        <v>696</v>
      </c>
      <c r="L2125" t="s">
        <v>23</v>
      </c>
      <c r="M2125" s="3">
        <v>271719</v>
      </c>
      <c r="N2125" t="s">
        <v>125</v>
      </c>
      <c r="O2125">
        <v>93401</v>
      </c>
    </row>
    <row r="2126" spans="1:15">
      <c r="A2126" s="1">
        <v>45931</v>
      </c>
      <c r="B2126" s="1">
        <v>46296</v>
      </c>
      <c r="C2126" t="s">
        <v>5316</v>
      </c>
      <c r="D2126" t="s">
        <v>3224</v>
      </c>
      <c r="E2126" t="s">
        <v>3225</v>
      </c>
      <c r="F2126" t="s">
        <v>14</v>
      </c>
      <c r="G2126" t="s">
        <v>15</v>
      </c>
      <c r="H2126" t="s">
        <v>16</v>
      </c>
      <c r="I2126" t="s">
        <v>64</v>
      </c>
      <c r="J2126" t="s">
        <v>695</v>
      </c>
      <c r="K2126" t="s">
        <v>696</v>
      </c>
      <c r="L2126" t="s">
        <v>20</v>
      </c>
      <c r="M2126" s="3">
        <v>3035</v>
      </c>
      <c r="N2126" t="s">
        <v>98</v>
      </c>
      <c r="O2126">
        <v>99212</v>
      </c>
    </row>
    <row r="2127" spans="1:15">
      <c r="A2127" s="1">
        <v>45931</v>
      </c>
      <c r="B2127" s="1">
        <v>46296</v>
      </c>
      <c r="C2127" t="s">
        <v>5316</v>
      </c>
      <c r="D2127" t="s">
        <v>3224</v>
      </c>
      <c r="E2127" t="s">
        <v>3226</v>
      </c>
      <c r="F2127" t="s">
        <v>14</v>
      </c>
      <c r="G2127" t="s">
        <v>32</v>
      </c>
      <c r="H2127" t="s">
        <v>16</v>
      </c>
      <c r="I2127" t="s">
        <v>64</v>
      </c>
      <c r="J2127" t="s">
        <v>695</v>
      </c>
      <c r="K2127" t="s">
        <v>696</v>
      </c>
      <c r="L2127" t="s">
        <v>83</v>
      </c>
      <c r="M2127" s="3">
        <v>23727</v>
      </c>
      <c r="N2127" t="s">
        <v>98</v>
      </c>
      <c r="O2127">
        <v>99212</v>
      </c>
    </row>
    <row r="2128" spans="1:15">
      <c r="A2128" s="1">
        <v>45931</v>
      </c>
      <c r="B2128" s="1">
        <v>46296</v>
      </c>
      <c r="C2128" t="s">
        <v>5316</v>
      </c>
      <c r="D2128" t="s">
        <v>3224</v>
      </c>
      <c r="E2128" t="s">
        <v>3227</v>
      </c>
      <c r="F2128" t="s">
        <v>14</v>
      </c>
      <c r="G2128" t="s">
        <v>34</v>
      </c>
      <c r="H2128" t="s">
        <v>16</v>
      </c>
      <c r="I2128" t="s">
        <v>64</v>
      </c>
      <c r="J2128" t="s">
        <v>695</v>
      </c>
      <c r="K2128" t="s">
        <v>696</v>
      </c>
      <c r="L2128" t="s">
        <v>83</v>
      </c>
      <c r="M2128" s="3">
        <v>15217</v>
      </c>
      <c r="N2128" t="s">
        <v>98</v>
      </c>
      <c r="O2128">
        <v>99212</v>
      </c>
    </row>
    <row r="2129" spans="1:15">
      <c r="A2129" s="1">
        <v>45931</v>
      </c>
      <c r="B2129" s="1">
        <v>46296</v>
      </c>
      <c r="C2129" t="s">
        <v>5316</v>
      </c>
      <c r="D2129" t="s">
        <v>3224</v>
      </c>
      <c r="E2129" t="s">
        <v>3228</v>
      </c>
      <c r="F2129" t="s">
        <v>14</v>
      </c>
      <c r="G2129" t="s">
        <v>661</v>
      </c>
      <c r="H2129" t="s">
        <v>16</v>
      </c>
      <c r="I2129" t="s">
        <v>64</v>
      </c>
      <c r="J2129" t="s">
        <v>695</v>
      </c>
      <c r="K2129" t="s">
        <v>696</v>
      </c>
      <c r="L2129" t="s">
        <v>23</v>
      </c>
      <c r="M2129" s="3">
        <v>31674</v>
      </c>
      <c r="N2129" t="s">
        <v>98</v>
      </c>
      <c r="O2129">
        <v>99212</v>
      </c>
    </row>
    <row r="2130" spans="1:15">
      <c r="A2130" s="1">
        <v>45931</v>
      </c>
      <c r="B2130" s="1">
        <v>46296</v>
      </c>
      <c r="C2130" t="s">
        <v>5317</v>
      </c>
      <c r="D2130" t="s">
        <v>3229</v>
      </c>
      <c r="E2130" t="s">
        <v>3230</v>
      </c>
      <c r="F2130" t="s">
        <v>39</v>
      </c>
      <c r="G2130" t="s">
        <v>54</v>
      </c>
      <c r="H2130" t="s">
        <v>55</v>
      </c>
      <c r="I2130" t="s">
        <v>5660</v>
      </c>
      <c r="J2130" t="s">
        <v>123</v>
      </c>
      <c r="K2130" t="s">
        <v>124</v>
      </c>
      <c r="L2130" t="s">
        <v>23</v>
      </c>
      <c r="M2130" s="3">
        <v>63870</v>
      </c>
      <c r="N2130" t="s">
        <v>125</v>
      </c>
      <c r="O2130">
        <v>94621</v>
      </c>
    </row>
    <row r="2131" spans="1:15">
      <c r="A2131" s="1">
        <v>45931</v>
      </c>
      <c r="B2131" s="1">
        <v>46296</v>
      </c>
      <c r="C2131" t="s">
        <v>5318</v>
      </c>
      <c r="D2131" t="s">
        <v>3231</v>
      </c>
      <c r="E2131" t="s">
        <v>3232</v>
      </c>
      <c r="F2131" t="s">
        <v>14</v>
      </c>
      <c r="G2131" t="s">
        <v>661</v>
      </c>
      <c r="H2131" t="s">
        <v>16</v>
      </c>
      <c r="I2131" t="s">
        <v>26</v>
      </c>
      <c r="J2131" t="s">
        <v>165</v>
      </c>
      <c r="K2131" t="s">
        <v>166</v>
      </c>
      <c r="L2131" t="s">
        <v>23</v>
      </c>
      <c r="M2131" s="3">
        <v>43746</v>
      </c>
      <c r="N2131" t="s">
        <v>30</v>
      </c>
      <c r="O2131">
        <v>37086</v>
      </c>
    </row>
    <row r="2132" spans="1:15">
      <c r="A2132" s="1">
        <v>45931</v>
      </c>
      <c r="B2132" s="1">
        <v>46296</v>
      </c>
      <c r="C2132" t="s">
        <v>5318</v>
      </c>
      <c r="D2132" t="s">
        <v>3231</v>
      </c>
      <c r="E2132" t="s">
        <v>3233</v>
      </c>
      <c r="F2132" t="s">
        <v>14</v>
      </c>
      <c r="G2132" t="s">
        <v>54</v>
      </c>
      <c r="H2132" t="s">
        <v>55</v>
      </c>
      <c r="I2132" t="s">
        <v>26</v>
      </c>
      <c r="J2132" t="s">
        <v>165</v>
      </c>
      <c r="K2132" t="s">
        <v>166</v>
      </c>
      <c r="L2132" t="s">
        <v>89</v>
      </c>
      <c r="M2132" s="3">
        <v>10101</v>
      </c>
      <c r="N2132" t="s">
        <v>30</v>
      </c>
      <c r="O2132">
        <v>37086</v>
      </c>
    </row>
    <row r="2133" spans="1:15">
      <c r="A2133" s="1">
        <v>45931</v>
      </c>
      <c r="B2133" s="1">
        <v>46296</v>
      </c>
      <c r="C2133" t="s">
        <v>5318</v>
      </c>
      <c r="D2133" t="s">
        <v>3231</v>
      </c>
      <c r="E2133" t="s">
        <v>3234</v>
      </c>
      <c r="F2133" t="s">
        <v>39</v>
      </c>
      <c r="G2133" t="s">
        <v>32</v>
      </c>
      <c r="H2133" t="s">
        <v>16</v>
      </c>
      <c r="I2133" t="s">
        <v>26</v>
      </c>
      <c r="J2133" t="s">
        <v>165</v>
      </c>
      <c r="K2133" t="s">
        <v>166</v>
      </c>
      <c r="L2133" t="s">
        <v>20</v>
      </c>
      <c r="M2133" s="3">
        <v>22337</v>
      </c>
      <c r="N2133" t="s">
        <v>30</v>
      </c>
      <c r="O2133">
        <v>37086</v>
      </c>
    </row>
    <row r="2134" spans="1:15">
      <c r="A2134" s="1">
        <v>45931</v>
      </c>
      <c r="B2134" s="1">
        <v>46296</v>
      </c>
      <c r="C2134" t="s">
        <v>5318</v>
      </c>
      <c r="D2134" t="s">
        <v>3231</v>
      </c>
      <c r="E2134" t="s">
        <v>3235</v>
      </c>
      <c r="F2134" t="s">
        <v>14</v>
      </c>
      <c r="G2134" t="s">
        <v>15</v>
      </c>
      <c r="H2134" t="s">
        <v>16</v>
      </c>
      <c r="I2134" t="s">
        <v>26</v>
      </c>
      <c r="J2134" t="s">
        <v>165</v>
      </c>
      <c r="K2134" t="s">
        <v>166</v>
      </c>
      <c r="L2134" t="s">
        <v>20</v>
      </c>
      <c r="M2134" s="3">
        <v>1511</v>
      </c>
      <c r="N2134" t="s">
        <v>30</v>
      </c>
      <c r="O2134">
        <v>37086</v>
      </c>
    </row>
    <row r="2135" spans="1:15">
      <c r="A2135" s="1">
        <v>45931</v>
      </c>
      <c r="B2135" s="1">
        <v>46296</v>
      </c>
      <c r="C2135" t="s">
        <v>5318</v>
      </c>
      <c r="D2135" t="s">
        <v>3231</v>
      </c>
      <c r="E2135" t="s">
        <v>3236</v>
      </c>
      <c r="F2135" t="s">
        <v>14</v>
      </c>
      <c r="G2135" t="s">
        <v>34</v>
      </c>
      <c r="H2135" t="s">
        <v>16</v>
      </c>
      <c r="I2135" t="s">
        <v>26</v>
      </c>
      <c r="J2135" t="s">
        <v>165</v>
      </c>
      <c r="K2135" t="s">
        <v>166</v>
      </c>
      <c r="L2135" t="s">
        <v>83</v>
      </c>
      <c r="M2135" s="3">
        <v>10854</v>
      </c>
      <c r="N2135" t="s">
        <v>30</v>
      </c>
      <c r="O2135">
        <v>37086</v>
      </c>
    </row>
    <row r="2136" spans="1:15">
      <c r="A2136" s="1">
        <v>45931</v>
      </c>
      <c r="B2136" s="1">
        <v>46296</v>
      </c>
      <c r="C2136" t="s">
        <v>5319</v>
      </c>
      <c r="D2136" t="s">
        <v>3237</v>
      </c>
      <c r="E2136" t="s">
        <v>3238</v>
      </c>
      <c r="F2136" t="s">
        <v>14</v>
      </c>
      <c r="G2136" t="s">
        <v>54</v>
      </c>
      <c r="H2136" t="s">
        <v>55</v>
      </c>
      <c r="I2136" t="s">
        <v>64</v>
      </c>
      <c r="J2136" t="s">
        <v>103</v>
      </c>
      <c r="K2136" t="s">
        <v>104</v>
      </c>
      <c r="L2136" t="s">
        <v>29</v>
      </c>
      <c r="M2136" s="3">
        <v>46725</v>
      </c>
      <c r="N2136" t="s">
        <v>310</v>
      </c>
      <c r="O2136">
        <v>23435</v>
      </c>
    </row>
    <row r="2137" spans="1:15">
      <c r="A2137" s="1">
        <v>45931</v>
      </c>
      <c r="B2137" s="1">
        <v>46296</v>
      </c>
      <c r="C2137" t="s">
        <v>5320</v>
      </c>
      <c r="D2137" t="s">
        <v>3239</v>
      </c>
      <c r="E2137" t="s">
        <v>3240</v>
      </c>
      <c r="F2137" t="s">
        <v>14</v>
      </c>
      <c r="G2137" t="s">
        <v>54</v>
      </c>
      <c r="H2137" t="s">
        <v>55</v>
      </c>
      <c r="I2137" t="s">
        <v>5657</v>
      </c>
      <c r="J2137" t="s">
        <v>570</v>
      </c>
      <c r="K2137" t="s">
        <v>571</v>
      </c>
      <c r="L2137" t="s">
        <v>23</v>
      </c>
      <c r="M2137" s="3">
        <v>16641</v>
      </c>
      <c r="N2137" t="s">
        <v>328</v>
      </c>
      <c r="O2137">
        <v>46322</v>
      </c>
    </row>
    <row r="2138" spans="1:15">
      <c r="A2138" s="1">
        <v>45931</v>
      </c>
      <c r="B2138" s="1">
        <v>46296</v>
      </c>
      <c r="C2138" t="s">
        <v>5321</v>
      </c>
      <c r="D2138" t="s">
        <v>3241</v>
      </c>
      <c r="E2138" t="s">
        <v>3242</v>
      </c>
      <c r="F2138" t="s">
        <v>14</v>
      </c>
      <c r="G2138" t="s">
        <v>15</v>
      </c>
      <c r="H2138" t="s">
        <v>16</v>
      </c>
      <c r="I2138" t="s">
        <v>26</v>
      </c>
      <c r="J2138" t="s">
        <v>580</v>
      </c>
      <c r="K2138" t="s">
        <v>581</v>
      </c>
      <c r="L2138" t="s">
        <v>29</v>
      </c>
      <c r="M2138" s="3">
        <v>1580</v>
      </c>
      <c r="N2138" t="s">
        <v>582</v>
      </c>
      <c r="O2138">
        <v>84107</v>
      </c>
    </row>
    <row r="2139" spans="1:15">
      <c r="A2139" s="1">
        <v>45931</v>
      </c>
      <c r="B2139" s="1">
        <v>46296</v>
      </c>
      <c r="C2139" t="s">
        <v>5321</v>
      </c>
      <c r="D2139" t="s">
        <v>3241</v>
      </c>
      <c r="E2139" t="s">
        <v>3243</v>
      </c>
      <c r="F2139" t="s">
        <v>14</v>
      </c>
      <c r="G2139" t="s">
        <v>661</v>
      </c>
      <c r="H2139" t="s">
        <v>16</v>
      </c>
      <c r="I2139" t="s">
        <v>26</v>
      </c>
      <c r="J2139" t="s">
        <v>580</v>
      </c>
      <c r="K2139" t="s">
        <v>581</v>
      </c>
      <c r="L2139" t="s">
        <v>29</v>
      </c>
      <c r="M2139" s="3">
        <v>41986</v>
      </c>
      <c r="N2139" t="s">
        <v>582</v>
      </c>
      <c r="O2139">
        <v>84107</v>
      </c>
    </row>
    <row r="2140" spans="1:15">
      <c r="A2140" s="1">
        <v>45931</v>
      </c>
      <c r="B2140" s="1">
        <v>46296</v>
      </c>
      <c r="C2140" t="s">
        <v>5321</v>
      </c>
      <c r="D2140" t="s">
        <v>3241</v>
      </c>
      <c r="E2140" t="s">
        <v>3244</v>
      </c>
      <c r="F2140" t="s">
        <v>14</v>
      </c>
      <c r="G2140" t="s">
        <v>34</v>
      </c>
      <c r="H2140" t="s">
        <v>16</v>
      </c>
      <c r="I2140" t="s">
        <v>26</v>
      </c>
      <c r="J2140" t="s">
        <v>580</v>
      </c>
      <c r="K2140" t="s">
        <v>581</v>
      </c>
      <c r="L2140" t="s">
        <v>83</v>
      </c>
      <c r="M2140" s="3">
        <v>9589</v>
      </c>
      <c r="N2140" t="s">
        <v>582</v>
      </c>
      <c r="O2140">
        <v>84107</v>
      </c>
    </row>
    <row r="2141" spans="1:15">
      <c r="A2141" s="1">
        <v>45931</v>
      </c>
      <c r="B2141" s="1">
        <v>46296</v>
      </c>
      <c r="C2141" t="s">
        <v>5321</v>
      </c>
      <c r="D2141" t="s">
        <v>3241</v>
      </c>
      <c r="E2141" t="s">
        <v>3245</v>
      </c>
      <c r="F2141" t="s">
        <v>14</v>
      </c>
      <c r="G2141" t="s">
        <v>32</v>
      </c>
      <c r="H2141" t="s">
        <v>16</v>
      </c>
      <c r="I2141" t="s">
        <v>26</v>
      </c>
      <c r="J2141" t="s">
        <v>580</v>
      </c>
      <c r="K2141" t="s">
        <v>581</v>
      </c>
      <c r="L2141" t="s">
        <v>83</v>
      </c>
      <c r="M2141" s="3">
        <v>23869</v>
      </c>
      <c r="N2141" t="s">
        <v>582</v>
      </c>
      <c r="O2141">
        <v>84107</v>
      </c>
    </row>
    <row r="2142" spans="1:15">
      <c r="A2142" s="1">
        <v>45931</v>
      </c>
      <c r="B2142" s="1">
        <v>46296</v>
      </c>
      <c r="C2142" t="s">
        <v>5322</v>
      </c>
      <c r="D2142" t="s">
        <v>3246</v>
      </c>
      <c r="E2142" t="s">
        <v>3247</v>
      </c>
      <c r="F2142" t="s">
        <v>14</v>
      </c>
      <c r="G2142" t="s">
        <v>32</v>
      </c>
      <c r="H2142" t="s">
        <v>16</v>
      </c>
      <c r="I2142" t="s">
        <v>140</v>
      </c>
      <c r="J2142" t="s">
        <v>103</v>
      </c>
      <c r="K2142" t="s">
        <v>104</v>
      </c>
      <c r="L2142" t="s">
        <v>20</v>
      </c>
      <c r="M2142" s="3">
        <v>273533</v>
      </c>
      <c r="N2142" t="s">
        <v>215</v>
      </c>
      <c r="O2142">
        <v>29602</v>
      </c>
    </row>
    <row r="2143" spans="1:15">
      <c r="A2143" s="1">
        <v>45931</v>
      </c>
      <c r="B2143" s="1">
        <v>46296</v>
      </c>
      <c r="C2143" t="s">
        <v>5323</v>
      </c>
      <c r="D2143" t="s">
        <v>3248</v>
      </c>
      <c r="E2143" t="s">
        <v>3249</v>
      </c>
      <c r="F2143" t="s">
        <v>39</v>
      </c>
      <c r="G2143" t="s">
        <v>32</v>
      </c>
      <c r="H2143" t="s">
        <v>16</v>
      </c>
      <c r="I2143" t="s">
        <v>5620</v>
      </c>
      <c r="J2143" t="s">
        <v>165</v>
      </c>
      <c r="K2143" t="s">
        <v>166</v>
      </c>
      <c r="L2143" t="s">
        <v>20</v>
      </c>
      <c r="M2143" s="3">
        <v>36475</v>
      </c>
      <c r="N2143" t="s">
        <v>43</v>
      </c>
      <c r="O2143">
        <v>33312</v>
      </c>
    </row>
    <row r="2144" spans="1:15">
      <c r="A2144" s="1">
        <v>45931</v>
      </c>
      <c r="B2144" s="1">
        <v>46296</v>
      </c>
      <c r="C2144" t="s">
        <v>5324</v>
      </c>
      <c r="D2144" t="s">
        <v>3250</v>
      </c>
      <c r="E2144" t="s">
        <v>3251</v>
      </c>
      <c r="F2144" t="s">
        <v>14</v>
      </c>
      <c r="G2144" t="s">
        <v>15</v>
      </c>
      <c r="H2144" t="s">
        <v>16</v>
      </c>
      <c r="I2144" t="s">
        <v>4176</v>
      </c>
      <c r="J2144" t="s">
        <v>2544</v>
      </c>
      <c r="K2144" t="s">
        <v>2545</v>
      </c>
      <c r="L2144" t="s">
        <v>83</v>
      </c>
      <c r="M2144" s="3">
        <v>50703</v>
      </c>
      <c r="N2144" t="s">
        <v>125</v>
      </c>
      <c r="O2144">
        <v>94538</v>
      </c>
    </row>
    <row r="2145" spans="1:15">
      <c r="A2145" s="1">
        <v>45931</v>
      </c>
      <c r="B2145" s="1">
        <v>46296</v>
      </c>
      <c r="C2145" t="s">
        <v>5324</v>
      </c>
      <c r="D2145" t="s">
        <v>3250</v>
      </c>
      <c r="E2145" t="s">
        <v>3252</v>
      </c>
      <c r="F2145" t="s">
        <v>14</v>
      </c>
      <c r="G2145" t="s">
        <v>54</v>
      </c>
      <c r="H2145" t="s">
        <v>55</v>
      </c>
      <c r="I2145" t="s">
        <v>4176</v>
      </c>
      <c r="J2145" t="s">
        <v>2544</v>
      </c>
      <c r="K2145" t="s">
        <v>2545</v>
      </c>
      <c r="L2145" t="s">
        <v>89</v>
      </c>
      <c r="M2145" s="3">
        <v>791319</v>
      </c>
      <c r="N2145" t="s">
        <v>125</v>
      </c>
      <c r="O2145">
        <v>94538</v>
      </c>
    </row>
    <row r="2146" spans="1:15">
      <c r="A2146" s="1">
        <v>45931</v>
      </c>
      <c r="B2146" s="1">
        <v>46296</v>
      </c>
      <c r="C2146" t="s">
        <v>5324</v>
      </c>
      <c r="D2146" t="s">
        <v>3250</v>
      </c>
      <c r="E2146" t="s">
        <v>3253</v>
      </c>
      <c r="F2146" t="s">
        <v>14</v>
      </c>
      <c r="G2146" t="s">
        <v>661</v>
      </c>
      <c r="H2146" t="s">
        <v>16</v>
      </c>
      <c r="I2146" t="s">
        <v>4176</v>
      </c>
      <c r="J2146" t="s">
        <v>2544</v>
      </c>
      <c r="K2146" t="s">
        <v>2545</v>
      </c>
      <c r="L2146" t="s">
        <v>29</v>
      </c>
      <c r="M2146" s="3">
        <v>1139595</v>
      </c>
      <c r="N2146" t="s">
        <v>125</v>
      </c>
      <c r="O2146">
        <v>94538</v>
      </c>
    </row>
    <row r="2147" spans="1:15">
      <c r="A2147" s="1">
        <v>45931</v>
      </c>
      <c r="B2147" s="1">
        <v>46296</v>
      </c>
      <c r="C2147" t="s">
        <v>5325</v>
      </c>
      <c r="D2147" t="s">
        <v>3254</v>
      </c>
      <c r="E2147" t="s">
        <v>3255</v>
      </c>
      <c r="F2147" t="s">
        <v>14</v>
      </c>
      <c r="G2147" t="s">
        <v>54</v>
      </c>
      <c r="H2147" t="s">
        <v>55</v>
      </c>
      <c r="I2147" t="s">
        <v>26</v>
      </c>
      <c r="J2147" t="s">
        <v>71</v>
      </c>
      <c r="K2147" t="s">
        <v>72</v>
      </c>
      <c r="L2147" t="s">
        <v>29</v>
      </c>
      <c r="M2147" s="3">
        <v>25142</v>
      </c>
      <c r="N2147" t="s">
        <v>1325</v>
      </c>
      <c r="O2147">
        <v>5701</v>
      </c>
    </row>
    <row r="2148" spans="1:15">
      <c r="A2148" s="1">
        <v>45931</v>
      </c>
      <c r="B2148" s="1">
        <v>46296</v>
      </c>
      <c r="C2148" t="s">
        <v>5325</v>
      </c>
      <c r="D2148" t="s">
        <v>3254</v>
      </c>
      <c r="E2148" t="s">
        <v>3256</v>
      </c>
      <c r="F2148" t="s">
        <v>14</v>
      </c>
      <c r="G2148" t="s">
        <v>661</v>
      </c>
      <c r="H2148" t="s">
        <v>16</v>
      </c>
      <c r="I2148" t="s">
        <v>26</v>
      </c>
      <c r="J2148" t="s">
        <v>71</v>
      </c>
      <c r="K2148" t="s">
        <v>72</v>
      </c>
      <c r="L2148" t="s">
        <v>89</v>
      </c>
      <c r="M2148" s="3">
        <v>29302</v>
      </c>
      <c r="N2148" t="s">
        <v>1325</v>
      </c>
      <c r="O2148">
        <v>5701</v>
      </c>
    </row>
    <row r="2149" spans="1:15">
      <c r="A2149" s="1">
        <v>45931</v>
      </c>
      <c r="B2149" s="1">
        <v>46296</v>
      </c>
      <c r="C2149" t="s">
        <v>5325</v>
      </c>
      <c r="D2149" t="s">
        <v>3254</v>
      </c>
      <c r="E2149" t="s">
        <v>3257</v>
      </c>
      <c r="F2149" t="s">
        <v>14</v>
      </c>
      <c r="G2149" t="s">
        <v>15</v>
      </c>
      <c r="H2149" t="s">
        <v>16</v>
      </c>
      <c r="I2149" t="s">
        <v>26</v>
      </c>
      <c r="J2149" t="s">
        <v>71</v>
      </c>
      <c r="K2149" t="s">
        <v>72</v>
      </c>
      <c r="L2149" t="s">
        <v>29</v>
      </c>
      <c r="M2149" s="3">
        <v>3941</v>
      </c>
      <c r="N2149" t="s">
        <v>1325</v>
      </c>
      <c r="O2149">
        <v>5701</v>
      </c>
    </row>
    <row r="2150" spans="1:15">
      <c r="A2150" s="1">
        <v>45931</v>
      </c>
      <c r="B2150" s="1">
        <v>46296</v>
      </c>
      <c r="C2150" t="s">
        <v>5325</v>
      </c>
      <c r="D2150" t="s">
        <v>3254</v>
      </c>
      <c r="E2150" t="s">
        <v>3258</v>
      </c>
      <c r="F2150" t="s">
        <v>14</v>
      </c>
      <c r="G2150" t="s">
        <v>34</v>
      </c>
      <c r="H2150" t="s">
        <v>16</v>
      </c>
      <c r="I2150" t="s">
        <v>26</v>
      </c>
      <c r="J2150" t="s">
        <v>71</v>
      </c>
      <c r="K2150" t="s">
        <v>72</v>
      </c>
      <c r="L2150" t="s">
        <v>83</v>
      </c>
      <c r="M2150" s="3">
        <v>11801</v>
      </c>
      <c r="N2150" t="s">
        <v>1325</v>
      </c>
      <c r="O2150">
        <v>5701</v>
      </c>
    </row>
    <row r="2151" spans="1:15">
      <c r="A2151" s="1">
        <v>45933</v>
      </c>
      <c r="B2151" s="1">
        <v>46298</v>
      </c>
      <c r="C2151" t="s">
        <v>5326</v>
      </c>
      <c r="D2151" t="s">
        <v>3259</v>
      </c>
      <c r="E2151" t="s">
        <v>3260</v>
      </c>
      <c r="F2151" t="s">
        <v>14</v>
      </c>
      <c r="G2151" t="s">
        <v>661</v>
      </c>
      <c r="H2151" t="s">
        <v>16</v>
      </c>
      <c r="I2151" t="s">
        <v>304</v>
      </c>
      <c r="J2151" t="s">
        <v>71</v>
      </c>
      <c r="K2151" t="s">
        <v>72</v>
      </c>
      <c r="L2151" t="s">
        <v>29</v>
      </c>
      <c r="M2151" s="3">
        <v>73532</v>
      </c>
      <c r="N2151" t="s">
        <v>1387</v>
      </c>
      <c r="O2151">
        <v>58103</v>
      </c>
    </row>
    <row r="2152" spans="1:15">
      <c r="A2152" s="1">
        <v>45933</v>
      </c>
      <c r="B2152" s="1">
        <v>46298</v>
      </c>
      <c r="C2152" t="s">
        <v>5326</v>
      </c>
      <c r="D2152" t="s">
        <v>3259</v>
      </c>
      <c r="E2152" t="s">
        <v>3261</v>
      </c>
      <c r="F2152" t="s">
        <v>14</v>
      </c>
      <c r="G2152" t="s">
        <v>15</v>
      </c>
      <c r="H2152" t="s">
        <v>16</v>
      </c>
      <c r="I2152" t="s">
        <v>304</v>
      </c>
      <c r="J2152" t="s">
        <v>71</v>
      </c>
      <c r="K2152" t="s">
        <v>72</v>
      </c>
      <c r="L2152" t="s">
        <v>29</v>
      </c>
      <c r="M2152" s="3">
        <v>3388</v>
      </c>
      <c r="N2152" t="s">
        <v>1387</v>
      </c>
      <c r="O2152">
        <v>58103</v>
      </c>
    </row>
    <row r="2153" spans="1:15">
      <c r="A2153" s="1">
        <v>45933</v>
      </c>
      <c r="B2153" s="1">
        <v>46298</v>
      </c>
      <c r="C2153" t="s">
        <v>5326</v>
      </c>
      <c r="D2153" t="s">
        <v>3259</v>
      </c>
      <c r="E2153" t="s">
        <v>3262</v>
      </c>
      <c r="F2153" t="s">
        <v>14</v>
      </c>
      <c r="G2153" t="s">
        <v>32</v>
      </c>
      <c r="H2153" t="s">
        <v>16</v>
      </c>
      <c r="I2153" t="s">
        <v>304</v>
      </c>
      <c r="J2153" t="s">
        <v>71</v>
      </c>
      <c r="K2153" t="s">
        <v>72</v>
      </c>
      <c r="L2153" t="s">
        <v>20</v>
      </c>
      <c r="M2153" s="3">
        <v>25723</v>
      </c>
      <c r="N2153" t="s">
        <v>1387</v>
      </c>
      <c r="O2153">
        <v>58103</v>
      </c>
    </row>
    <row r="2154" spans="1:15">
      <c r="A2154" s="1">
        <v>45934</v>
      </c>
      <c r="B2154" s="1">
        <v>46299</v>
      </c>
      <c r="C2154" t="s">
        <v>5327</v>
      </c>
      <c r="D2154" t="s">
        <v>3263</v>
      </c>
      <c r="E2154" t="s">
        <v>3264</v>
      </c>
      <c r="F2154" t="s">
        <v>14</v>
      </c>
      <c r="G2154" t="s">
        <v>32</v>
      </c>
      <c r="H2154" t="s">
        <v>16</v>
      </c>
      <c r="I2154" t="s">
        <v>26</v>
      </c>
      <c r="J2154" t="s">
        <v>71</v>
      </c>
      <c r="K2154" t="s">
        <v>72</v>
      </c>
      <c r="L2154" t="s">
        <v>20</v>
      </c>
      <c r="M2154" s="3">
        <v>16077</v>
      </c>
      <c r="N2154" t="s">
        <v>125</v>
      </c>
      <c r="O2154">
        <v>90042</v>
      </c>
    </row>
    <row r="2155" spans="1:15">
      <c r="A2155" s="1">
        <v>45934</v>
      </c>
      <c r="B2155" s="1">
        <v>46299</v>
      </c>
      <c r="C2155" t="s">
        <v>5327</v>
      </c>
      <c r="D2155" t="s">
        <v>3263</v>
      </c>
      <c r="E2155" t="s">
        <v>3265</v>
      </c>
      <c r="F2155" t="s">
        <v>14</v>
      </c>
      <c r="G2155" t="s">
        <v>15</v>
      </c>
      <c r="H2155" t="s">
        <v>16</v>
      </c>
      <c r="I2155" t="s">
        <v>26</v>
      </c>
      <c r="J2155" t="s">
        <v>71</v>
      </c>
      <c r="K2155" t="s">
        <v>72</v>
      </c>
      <c r="L2155" t="s">
        <v>20</v>
      </c>
      <c r="M2155" s="3">
        <v>2074</v>
      </c>
      <c r="N2155" t="s">
        <v>125</v>
      </c>
      <c r="O2155">
        <v>90042</v>
      </c>
    </row>
    <row r="2156" spans="1:15">
      <c r="A2156" s="1">
        <v>45934</v>
      </c>
      <c r="B2156" s="1">
        <v>46299</v>
      </c>
      <c r="C2156" t="s">
        <v>5327</v>
      </c>
      <c r="D2156" t="s">
        <v>3263</v>
      </c>
      <c r="E2156" t="s">
        <v>3266</v>
      </c>
      <c r="F2156" t="s">
        <v>14</v>
      </c>
      <c r="G2156" t="s">
        <v>661</v>
      </c>
      <c r="H2156" t="s">
        <v>16</v>
      </c>
      <c r="I2156" t="s">
        <v>26</v>
      </c>
      <c r="J2156" t="s">
        <v>71</v>
      </c>
      <c r="K2156" t="s">
        <v>72</v>
      </c>
      <c r="L2156" t="s">
        <v>89</v>
      </c>
      <c r="M2156" s="3">
        <v>22881</v>
      </c>
      <c r="N2156" t="s">
        <v>125</v>
      </c>
      <c r="O2156">
        <v>90042</v>
      </c>
    </row>
    <row r="2157" spans="1:15">
      <c r="A2157" s="1">
        <v>45934</v>
      </c>
      <c r="B2157" s="1">
        <v>46299</v>
      </c>
      <c r="C2157" t="s">
        <v>5328</v>
      </c>
      <c r="D2157" t="s">
        <v>3267</v>
      </c>
      <c r="E2157" t="s">
        <v>3268</v>
      </c>
      <c r="F2157" t="s">
        <v>14</v>
      </c>
      <c r="G2157" t="s">
        <v>54</v>
      </c>
      <c r="H2157" t="s">
        <v>55</v>
      </c>
      <c r="I2157" t="s">
        <v>64</v>
      </c>
      <c r="J2157" t="s">
        <v>103</v>
      </c>
      <c r="K2157" t="s">
        <v>104</v>
      </c>
      <c r="L2157" t="s">
        <v>29</v>
      </c>
      <c r="M2157" s="3">
        <v>23632</v>
      </c>
      <c r="N2157" t="s">
        <v>1234</v>
      </c>
      <c r="O2157">
        <v>89108</v>
      </c>
    </row>
    <row r="2158" spans="1:15">
      <c r="A2158" s="1">
        <v>45934</v>
      </c>
      <c r="B2158" s="1">
        <v>46299</v>
      </c>
      <c r="C2158" t="s">
        <v>5329</v>
      </c>
      <c r="D2158" t="s">
        <v>3269</v>
      </c>
      <c r="E2158" t="s">
        <v>3270</v>
      </c>
      <c r="F2158" t="s">
        <v>14</v>
      </c>
      <c r="G2158" t="s">
        <v>15</v>
      </c>
      <c r="H2158" t="s">
        <v>16</v>
      </c>
      <c r="I2158" t="s">
        <v>5620</v>
      </c>
      <c r="J2158" t="s">
        <v>282</v>
      </c>
      <c r="K2158" t="s">
        <v>283</v>
      </c>
      <c r="L2158" t="s">
        <v>20</v>
      </c>
      <c r="M2158" s="3">
        <v>4090</v>
      </c>
      <c r="N2158" t="s">
        <v>51</v>
      </c>
      <c r="O2158">
        <v>8562</v>
      </c>
    </row>
    <row r="2159" spans="1:15">
      <c r="A2159" s="1">
        <v>45934</v>
      </c>
      <c r="B2159" s="1">
        <v>46299</v>
      </c>
      <c r="C2159" t="s">
        <v>5329</v>
      </c>
      <c r="D2159" t="s">
        <v>3269</v>
      </c>
      <c r="E2159" t="s">
        <v>3271</v>
      </c>
      <c r="F2159" t="s">
        <v>14</v>
      </c>
      <c r="G2159" t="s">
        <v>661</v>
      </c>
      <c r="H2159" t="s">
        <v>16</v>
      </c>
      <c r="I2159" t="s">
        <v>5620</v>
      </c>
      <c r="J2159" t="s">
        <v>282</v>
      </c>
      <c r="K2159" t="s">
        <v>283</v>
      </c>
      <c r="L2159" t="s">
        <v>29</v>
      </c>
      <c r="M2159" s="3">
        <v>431716</v>
      </c>
      <c r="N2159" t="s">
        <v>51</v>
      </c>
      <c r="O2159">
        <v>8562</v>
      </c>
    </row>
    <row r="2160" spans="1:15">
      <c r="A2160" s="1">
        <v>45934</v>
      </c>
      <c r="B2160" s="1">
        <v>46299</v>
      </c>
      <c r="C2160" t="s">
        <v>5329</v>
      </c>
      <c r="D2160" t="s">
        <v>3269</v>
      </c>
      <c r="E2160" t="s">
        <v>3272</v>
      </c>
      <c r="F2160" t="s">
        <v>14</v>
      </c>
      <c r="G2160" t="s">
        <v>32</v>
      </c>
      <c r="H2160" t="s">
        <v>16</v>
      </c>
      <c r="I2160" t="s">
        <v>5620</v>
      </c>
      <c r="J2160" t="s">
        <v>282</v>
      </c>
      <c r="K2160" t="s">
        <v>283</v>
      </c>
      <c r="L2160" t="s">
        <v>20</v>
      </c>
      <c r="M2160" s="3">
        <v>28941</v>
      </c>
      <c r="N2160" t="s">
        <v>51</v>
      </c>
      <c r="O2160">
        <v>8562</v>
      </c>
    </row>
    <row r="2161" spans="1:15">
      <c r="A2161" s="1">
        <v>45935</v>
      </c>
      <c r="B2161" s="1">
        <v>46300</v>
      </c>
      <c r="C2161" t="s">
        <v>5330</v>
      </c>
      <c r="D2161" t="s">
        <v>3273</v>
      </c>
      <c r="E2161" t="s">
        <v>3274</v>
      </c>
      <c r="F2161" t="s">
        <v>14</v>
      </c>
      <c r="G2161" t="s">
        <v>661</v>
      </c>
      <c r="H2161" t="s">
        <v>16</v>
      </c>
      <c r="I2161" t="s">
        <v>5620</v>
      </c>
      <c r="J2161" t="s">
        <v>59</v>
      </c>
      <c r="K2161" t="s">
        <v>60</v>
      </c>
      <c r="L2161" t="s">
        <v>23</v>
      </c>
      <c r="M2161" s="3">
        <v>42017</v>
      </c>
      <c r="N2161" t="s">
        <v>61</v>
      </c>
      <c r="O2161">
        <v>1085</v>
      </c>
    </row>
    <row r="2162" spans="1:15">
      <c r="A2162" s="1">
        <v>45935</v>
      </c>
      <c r="B2162" s="1">
        <v>46300</v>
      </c>
      <c r="C2162" t="s">
        <v>5330</v>
      </c>
      <c r="D2162" t="s">
        <v>3273</v>
      </c>
      <c r="E2162" t="s">
        <v>3275</v>
      </c>
      <c r="F2162" t="s">
        <v>14</v>
      </c>
      <c r="G2162" t="s">
        <v>32</v>
      </c>
      <c r="H2162" t="s">
        <v>16</v>
      </c>
      <c r="I2162" t="s">
        <v>5620</v>
      </c>
      <c r="J2162" t="s">
        <v>59</v>
      </c>
      <c r="K2162" t="s">
        <v>60</v>
      </c>
      <c r="L2162" t="s">
        <v>20</v>
      </c>
      <c r="M2162" s="3">
        <v>9856</v>
      </c>
      <c r="N2162" t="s">
        <v>61</v>
      </c>
      <c r="O2162">
        <v>1085</v>
      </c>
    </row>
    <row r="2163" spans="1:15">
      <c r="A2163" s="1">
        <v>45935</v>
      </c>
      <c r="B2163" s="1">
        <v>46300</v>
      </c>
      <c r="C2163" t="s">
        <v>5330</v>
      </c>
      <c r="D2163" t="s">
        <v>3273</v>
      </c>
      <c r="E2163" t="s">
        <v>3276</v>
      </c>
      <c r="F2163" t="s">
        <v>14</v>
      </c>
      <c r="G2163" t="s">
        <v>661</v>
      </c>
      <c r="H2163" t="s">
        <v>16</v>
      </c>
      <c r="I2163" t="s">
        <v>5620</v>
      </c>
      <c r="J2163" t="s">
        <v>59</v>
      </c>
      <c r="K2163" t="s">
        <v>60</v>
      </c>
      <c r="L2163" t="s">
        <v>29</v>
      </c>
      <c r="M2163" s="3">
        <v>11530</v>
      </c>
      <c r="N2163" t="s">
        <v>61</v>
      </c>
      <c r="O2163">
        <v>1085</v>
      </c>
    </row>
    <row r="2164" spans="1:15">
      <c r="A2164" s="1">
        <v>45935</v>
      </c>
      <c r="B2164" s="1">
        <v>46300</v>
      </c>
      <c r="C2164" t="s">
        <v>5330</v>
      </c>
      <c r="D2164" t="s">
        <v>3273</v>
      </c>
      <c r="E2164" t="s">
        <v>3277</v>
      </c>
      <c r="F2164" t="s">
        <v>14</v>
      </c>
      <c r="G2164" t="s">
        <v>15</v>
      </c>
      <c r="H2164" t="s">
        <v>16</v>
      </c>
      <c r="I2164" t="s">
        <v>5620</v>
      </c>
      <c r="J2164" t="s">
        <v>59</v>
      </c>
      <c r="K2164" t="s">
        <v>60</v>
      </c>
      <c r="L2164" t="s">
        <v>20</v>
      </c>
      <c r="M2164" s="3">
        <v>3518</v>
      </c>
      <c r="N2164" t="s">
        <v>61</v>
      </c>
      <c r="O2164">
        <v>1085</v>
      </c>
    </row>
    <row r="2165" spans="1:15">
      <c r="A2165" s="1">
        <v>45935</v>
      </c>
      <c r="B2165" s="1">
        <v>46300</v>
      </c>
      <c r="C2165" t="s">
        <v>5331</v>
      </c>
      <c r="D2165" t="s">
        <v>3278</v>
      </c>
      <c r="E2165" t="s">
        <v>3279</v>
      </c>
      <c r="F2165" t="s">
        <v>14</v>
      </c>
      <c r="G2165" t="s">
        <v>661</v>
      </c>
      <c r="H2165" t="s">
        <v>16</v>
      </c>
      <c r="I2165" t="s">
        <v>5657</v>
      </c>
      <c r="J2165" t="s">
        <v>570</v>
      </c>
      <c r="K2165" t="s">
        <v>571</v>
      </c>
      <c r="L2165" t="s">
        <v>23</v>
      </c>
      <c r="M2165" s="3">
        <v>16804</v>
      </c>
      <c r="N2165" t="s">
        <v>336</v>
      </c>
      <c r="O2165">
        <v>85206</v>
      </c>
    </row>
    <row r="2166" spans="1:15">
      <c r="A2166" s="1">
        <v>45935</v>
      </c>
      <c r="B2166" s="1">
        <v>46300</v>
      </c>
      <c r="C2166" t="s">
        <v>5331</v>
      </c>
      <c r="D2166" t="s">
        <v>3278</v>
      </c>
      <c r="E2166" t="s">
        <v>3280</v>
      </c>
      <c r="F2166" t="s">
        <v>14</v>
      </c>
      <c r="G2166" t="s">
        <v>15</v>
      </c>
      <c r="H2166" t="s">
        <v>16</v>
      </c>
      <c r="I2166" t="s">
        <v>5657</v>
      </c>
      <c r="J2166" t="s">
        <v>570</v>
      </c>
      <c r="K2166" t="s">
        <v>571</v>
      </c>
      <c r="L2166" t="s">
        <v>83</v>
      </c>
      <c r="M2166" s="3">
        <v>1329</v>
      </c>
      <c r="N2166" t="s">
        <v>336</v>
      </c>
      <c r="O2166">
        <v>85206</v>
      </c>
    </row>
    <row r="2167" spans="1:15">
      <c r="A2167" s="1">
        <v>45935</v>
      </c>
      <c r="B2167" s="1">
        <v>46300</v>
      </c>
      <c r="C2167" t="s">
        <v>5332</v>
      </c>
      <c r="D2167" t="s">
        <v>3281</v>
      </c>
      <c r="E2167" t="s">
        <v>3282</v>
      </c>
      <c r="F2167" t="s">
        <v>14</v>
      </c>
      <c r="G2167" t="s">
        <v>54</v>
      </c>
      <c r="H2167" t="s">
        <v>55</v>
      </c>
      <c r="I2167" t="s">
        <v>304</v>
      </c>
      <c r="J2167" t="s">
        <v>71</v>
      </c>
      <c r="K2167" t="s">
        <v>72</v>
      </c>
      <c r="L2167" t="s">
        <v>23</v>
      </c>
      <c r="M2167" s="3">
        <v>22601</v>
      </c>
      <c r="N2167" t="s">
        <v>73</v>
      </c>
      <c r="O2167">
        <v>6801</v>
      </c>
    </row>
    <row r="2168" spans="1:15">
      <c r="A2168" s="1">
        <v>45936</v>
      </c>
      <c r="B2168" s="1">
        <v>46301</v>
      </c>
      <c r="C2168" t="s">
        <v>5029</v>
      </c>
      <c r="D2168" t="s">
        <v>2042</v>
      </c>
      <c r="E2168" t="s">
        <v>3283</v>
      </c>
      <c r="F2168" t="s">
        <v>14</v>
      </c>
      <c r="G2168" t="s">
        <v>661</v>
      </c>
      <c r="H2168" t="s">
        <v>16</v>
      </c>
      <c r="I2168" t="s">
        <v>5620</v>
      </c>
      <c r="J2168" t="s">
        <v>165</v>
      </c>
      <c r="K2168" t="s">
        <v>166</v>
      </c>
      <c r="L2168" t="s">
        <v>23</v>
      </c>
      <c r="M2168" s="3">
        <v>26119</v>
      </c>
      <c r="N2168" t="s">
        <v>167</v>
      </c>
      <c r="O2168">
        <v>30005</v>
      </c>
    </row>
    <row r="2169" spans="1:15">
      <c r="A2169" s="1">
        <v>45936</v>
      </c>
      <c r="B2169" s="1">
        <v>46301</v>
      </c>
      <c r="C2169" t="s">
        <v>5029</v>
      </c>
      <c r="D2169" t="s">
        <v>2042</v>
      </c>
      <c r="E2169" t="s">
        <v>3284</v>
      </c>
      <c r="F2169" t="s">
        <v>14</v>
      </c>
      <c r="G2169" t="s">
        <v>32</v>
      </c>
      <c r="H2169" t="s">
        <v>16</v>
      </c>
      <c r="I2169" t="s">
        <v>5620</v>
      </c>
      <c r="J2169" t="s">
        <v>165</v>
      </c>
      <c r="K2169" t="s">
        <v>166</v>
      </c>
      <c r="L2169" t="s">
        <v>20</v>
      </c>
      <c r="M2169" s="3">
        <v>7948</v>
      </c>
      <c r="N2169" t="s">
        <v>167</v>
      </c>
      <c r="O2169">
        <v>30005</v>
      </c>
    </row>
    <row r="2170" spans="1:15">
      <c r="A2170" s="1">
        <v>45936</v>
      </c>
      <c r="B2170" s="1">
        <v>46301</v>
      </c>
      <c r="C2170" t="s">
        <v>5029</v>
      </c>
      <c r="D2170" t="s">
        <v>2042</v>
      </c>
      <c r="E2170" t="s">
        <v>3285</v>
      </c>
      <c r="F2170" t="s">
        <v>14</v>
      </c>
      <c r="G2170" t="s">
        <v>15</v>
      </c>
      <c r="H2170" t="s">
        <v>16</v>
      </c>
      <c r="I2170" t="s">
        <v>5620</v>
      </c>
      <c r="J2170" t="s">
        <v>165</v>
      </c>
      <c r="K2170" t="s">
        <v>166</v>
      </c>
      <c r="L2170" t="s">
        <v>584</v>
      </c>
      <c r="M2170" s="3">
        <v>1251</v>
      </c>
      <c r="N2170" t="s">
        <v>167</v>
      </c>
      <c r="O2170">
        <v>30005</v>
      </c>
    </row>
    <row r="2171" spans="1:15">
      <c r="A2171" s="1">
        <v>45936</v>
      </c>
      <c r="B2171" s="1">
        <v>46301</v>
      </c>
      <c r="C2171" t="s">
        <v>4740</v>
      </c>
      <c r="D2171" t="s">
        <v>863</v>
      </c>
      <c r="E2171" t="s">
        <v>3286</v>
      </c>
      <c r="F2171" t="s">
        <v>14</v>
      </c>
      <c r="G2171" t="s">
        <v>32</v>
      </c>
      <c r="H2171" t="s">
        <v>16</v>
      </c>
      <c r="I2171" t="s">
        <v>304</v>
      </c>
      <c r="J2171" t="s">
        <v>71</v>
      </c>
      <c r="K2171" t="s">
        <v>72</v>
      </c>
      <c r="L2171" t="s">
        <v>20</v>
      </c>
      <c r="M2171" s="3">
        <v>176286</v>
      </c>
      <c r="N2171" t="s">
        <v>43</v>
      </c>
      <c r="O2171">
        <v>33069</v>
      </c>
    </row>
    <row r="2172" spans="1:15">
      <c r="A2172" s="1">
        <v>45936</v>
      </c>
      <c r="B2172" s="1">
        <v>46301</v>
      </c>
      <c r="C2172" t="s">
        <v>5333</v>
      </c>
      <c r="D2172" t="s">
        <v>3287</v>
      </c>
      <c r="E2172" t="s">
        <v>3288</v>
      </c>
      <c r="F2172" t="s">
        <v>14</v>
      </c>
      <c r="G2172" t="s">
        <v>32</v>
      </c>
      <c r="H2172" t="s">
        <v>16</v>
      </c>
      <c r="I2172" t="s">
        <v>64</v>
      </c>
      <c r="J2172" t="s">
        <v>103</v>
      </c>
      <c r="K2172" t="s">
        <v>104</v>
      </c>
      <c r="L2172" t="s">
        <v>20</v>
      </c>
      <c r="M2172" s="3">
        <v>6827</v>
      </c>
      <c r="N2172" t="s">
        <v>310</v>
      </c>
      <c r="O2172">
        <v>22124</v>
      </c>
    </row>
    <row r="2173" spans="1:15">
      <c r="A2173" s="1">
        <v>45936</v>
      </c>
      <c r="B2173" s="1">
        <v>46301</v>
      </c>
      <c r="C2173" t="s">
        <v>5333</v>
      </c>
      <c r="D2173" t="s">
        <v>3287</v>
      </c>
      <c r="E2173" t="s">
        <v>3289</v>
      </c>
      <c r="F2173" t="s">
        <v>14</v>
      </c>
      <c r="G2173" t="s">
        <v>15</v>
      </c>
      <c r="H2173" t="s">
        <v>16</v>
      </c>
      <c r="I2173" t="s">
        <v>64</v>
      </c>
      <c r="J2173" t="s">
        <v>103</v>
      </c>
      <c r="K2173" t="s">
        <v>104</v>
      </c>
      <c r="L2173" t="s">
        <v>20</v>
      </c>
      <c r="M2173" s="3">
        <v>1396</v>
      </c>
      <c r="N2173" t="s">
        <v>310</v>
      </c>
      <c r="O2173">
        <v>22124</v>
      </c>
    </row>
    <row r="2174" spans="1:15">
      <c r="A2174" s="1">
        <v>45936</v>
      </c>
      <c r="B2174" s="1">
        <v>46301</v>
      </c>
      <c r="C2174" t="s">
        <v>5333</v>
      </c>
      <c r="D2174" t="s">
        <v>3287</v>
      </c>
      <c r="E2174" t="s">
        <v>3290</v>
      </c>
      <c r="F2174" t="s">
        <v>14</v>
      </c>
      <c r="G2174" t="s">
        <v>661</v>
      </c>
      <c r="H2174" t="s">
        <v>16</v>
      </c>
      <c r="I2174" t="s">
        <v>64</v>
      </c>
      <c r="J2174" t="s">
        <v>103</v>
      </c>
      <c r="K2174" t="s">
        <v>104</v>
      </c>
      <c r="L2174" t="s">
        <v>23</v>
      </c>
      <c r="M2174" s="3">
        <v>34979</v>
      </c>
      <c r="N2174" t="s">
        <v>310</v>
      </c>
      <c r="O2174">
        <v>22124</v>
      </c>
    </row>
    <row r="2175" spans="1:15">
      <c r="A2175" s="1">
        <v>45937</v>
      </c>
      <c r="B2175" s="1">
        <v>46302</v>
      </c>
      <c r="C2175" t="s">
        <v>5304</v>
      </c>
      <c r="D2175" t="s">
        <v>3175</v>
      </c>
      <c r="E2175" t="s">
        <v>3291</v>
      </c>
      <c r="F2175" t="s">
        <v>14</v>
      </c>
      <c r="G2175" t="s">
        <v>54</v>
      </c>
      <c r="H2175" t="s">
        <v>55</v>
      </c>
      <c r="I2175" t="s">
        <v>140</v>
      </c>
      <c r="J2175" t="s">
        <v>103</v>
      </c>
      <c r="K2175" t="s">
        <v>104</v>
      </c>
      <c r="L2175" t="s">
        <v>23</v>
      </c>
      <c r="M2175" s="3">
        <v>31211</v>
      </c>
      <c r="N2175" t="s">
        <v>105</v>
      </c>
      <c r="O2175">
        <v>19144</v>
      </c>
    </row>
    <row r="2176" spans="1:15">
      <c r="A2176" s="1">
        <v>45937</v>
      </c>
      <c r="B2176" s="1">
        <v>46302</v>
      </c>
      <c r="C2176" t="s">
        <v>5334</v>
      </c>
      <c r="D2176" t="s">
        <v>3292</v>
      </c>
      <c r="E2176" t="s">
        <v>3293</v>
      </c>
      <c r="F2176" t="s">
        <v>14</v>
      </c>
      <c r="G2176" t="s">
        <v>15</v>
      </c>
      <c r="H2176" t="s">
        <v>16</v>
      </c>
      <c r="I2176" t="s">
        <v>140</v>
      </c>
      <c r="J2176" t="s">
        <v>96</v>
      </c>
      <c r="K2176" t="s">
        <v>97</v>
      </c>
      <c r="L2176" t="s">
        <v>20</v>
      </c>
      <c r="M2176" s="3">
        <v>1917</v>
      </c>
      <c r="N2176" t="s">
        <v>43</v>
      </c>
      <c r="O2176">
        <v>32409</v>
      </c>
    </row>
    <row r="2177" spans="1:15">
      <c r="A2177" s="1">
        <v>45937</v>
      </c>
      <c r="B2177" s="1">
        <v>46302</v>
      </c>
      <c r="C2177" t="s">
        <v>5334</v>
      </c>
      <c r="D2177" t="s">
        <v>3292</v>
      </c>
      <c r="E2177" t="s">
        <v>3294</v>
      </c>
      <c r="F2177" t="s">
        <v>14</v>
      </c>
      <c r="G2177" t="s">
        <v>32</v>
      </c>
      <c r="H2177" t="s">
        <v>16</v>
      </c>
      <c r="I2177" t="s">
        <v>140</v>
      </c>
      <c r="J2177" t="s">
        <v>96</v>
      </c>
      <c r="K2177" t="s">
        <v>97</v>
      </c>
      <c r="L2177" t="s">
        <v>20</v>
      </c>
      <c r="M2177" s="3">
        <v>9207</v>
      </c>
      <c r="N2177" t="s">
        <v>43</v>
      </c>
      <c r="O2177">
        <v>32409</v>
      </c>
    </row>
    <row r="2178" spans="1:15">
      <c r="A2178" s="1">
        <v>45937</v>
      </c>
      <c r="B2178" s="1">
        <v>46302</v>
      </c>
      <c r="C2178" t="s">
        <v>5334</v>
      </c>
      <c r="D2178" t="s">
        <v>3292</v>
      </c>
      <c r="E2178" t="s">
        <v>3295</v>
      </c>
      <c r="F2178" t="s">
        <v>14</v>
      </c>
      <c r="G2178" t="s">
        <v>661</v>
      </c>
      <c r="H2178" t="s">
        <v>16</v>
      </c>
      <c r="I2178" t="s">
        <v>140</v>
      </c>
      <c r="J2178" t="s">
        <v>96</v>
      </c>
      <c r="K2178" t="s">
        <v>97</v>
      </c>
      <c r="L2178" t="s">
        <v>23</v>
      </c>
      <c r="M2178" s="3">
        <v>64689</v>
      </c>
      <c r="N2178" t="s">
        <v>43</v>
      </c>
      <c r="O2178">
        <v>32409</v>
      </c>
    </row>
    <row r="2179" spans="1:15">
      <c r="A2179" s="1">
        <v>45937</v>
      </c>
      <c r="B2179" s="1">
        <v>46302</v>
      </c>
      <c r="C2179" t="s">
        <v>5335</v>
      </c>
      <c r="D2179" t="s">
        <v>3296</v>
      </c>
      <c r="E2179" t="s">
        <v>3297</v>
      </c>
      <c r="F2179" t="s">
        <v>39</v>
      </c>
      <c r="G2179" t="s">
        <v>15</v>
      </c>
      <c r="H2179" t="s">
        <v>16</v>
      </c>
      <c r="I2179" t="s">
        <v>77</v>
      </c>
      <c r="J2179" t="s">
        <v>3298</v>
      </c>
      <c r="K2179" t="s">
        <v>3299</v>
      </c>
      <c r="L2179" t="s">
        <v>20</v>
      </c>
      <c r="M2179" s="3">
        <v>4304</v>
      </c>
      <c r="N2179" t="s">
        <v>43</v>
      </c>
      <c r="O2179">
        <v>33407</v>
      </c>
    </row>
    <row r="2180" spans="1:15">
      <c r="A2180" s="1">
        <v>45937</v>
      </c>
      <c r="B2180" s="1">
        <v>46302</v>
      </c>
      <c r="C2180" t="s">
        <v>5335</v>
      </c>
      <c r="D2180" t="s">
        <v>3296</v>
      </c>
      <c r="E2180" t="s">
        <v>3300</v>
      </c>
      <c r="F2180" t="s">
        <v>39</v>
      </c>
      <c r="G2180" t="s">
        <v>32</v>
      </c>
      <c r="H2180" t="s">
        <v>16</v>
      </c>
      <c r="I2180" t="s">
        <v>77</v>
      </c>
      <c r="J2180" t="s">
        <v>3298</v>
      </c>
      <c r="K2180" t="s">
        <v>3299</v>
      </c>
      <c r="L2180" t="s">
        <v>20</v>
      </c>
      <c r="M2180" s="3">
        <v>10840</v>
      </c>
      <c r="N2180" t="s">
        <v>43</v>
      </c>
      <c r="O2180">
        <v>33407</v>
      </c>
    </row>
    <row r="2181" spans="1:15">
      <c r="A2181" s="1">
        <v>45937</v>
      </c>
      <c r="B2181" s="1">
        <v>46302</v>
      </c>
      <c r="C2181" t="s">
        <v>5335</v>
      </c>
      <c r="D2181" t="s">
        <v>3296</v>
      </c>
      <c r="E2181" t="s">
        <v>3301</v>
      </c>
      <c r="F2181" t="s">
        <v>39</v>
      </c>
      <c r="G2181" t="s">
        <v>661</v>
      </c>
      <c r="H2181" t="s">
        <v>16</v>
      </c>
      <c r="I2181" t="s">
        <v>77</v>
      </c>
      <c r="J2181" t="s">
        <v>3298</v>
      </c>
      <c r="K2181" t="s">
        <v>3299</v>
      </c>
      <c r="L2181" t="s">
        <v>23</v>
      </c>
      <c r="M2181" s="3">
        <v>102306</v>
      </c>
      <c r="N2181" t="s">
        <v>43</v>
      </c>
      <c r="O2181">
        <v>33407</v>
      </c>
    </row>
    <row r="2182" spans="1:15">
      <c r="A2182" s="1">
        <v>45937</v>
      </c>
      <c r="B2182" s="1">
        <v>46302</v>
      </c>
      <c r="C2182" t="s">
        <v>5335</v>
      </c>
      <c r="D2182" t="s">
        <v>3296</v>
      </c>
      <c r="E2182" t="s">
        <v>3302</v>
      </c>
      <c r="F2182" t="s">
        <v>39</v>
      </c>
      <c r="G2182" t="s">
        <v>34</v>
      </c>
      <c r="H2182" t="s">
        <v>16</v>
      </c>
      <c r="I2182" t="s">
        <v>77</v>
      </c>
      <c r="J2182" t="s">
        <v>3298</v>
      </c>
      <c r="K2182" t="s">
        <v>3299</v>
      </c>
      <c r="L2182" t="s">
        <v>20</v>
      </c>
      <c r="M2182" s="3">
        <v>26260</v>
      </c>
      <c r="N2182" t="s">
        <v>43</v>
      </c>
      <c r="O2182">
        <v>33407</v>
      </c>
    </row>
    <row r="2183" spans="1:15">
      <c r="A2183" s="1">
        <v>45939</v>
      </c>
      <c r="B2183" s="1">
        <v>46304</v>
      </c>
      <c r="C2183" t="s">
        <v>5336</v>
      </c>
      <c r="D2183" t="s">
        <v>3303</v>
      </c>
      <c r="E2183" t="s">
        <v>3304</v>
      </c>
      <c r="F2183" t="s">
        <v>14</v>
      </c>
      <c r="G2183" t="s">
        <v>15</v>
      </c>
      <c r="H2183" t="s">
        <v>16</v>
      </c>
      <c r="I2183" t="s">
        <v>26</v>
      </c>
      <c r="J2183" t="s">
        <v>3305</v>
      </c>
      <c r="K2183" t="s">
        <v>3306</v>
      </c>
      <c r="L2183" t="s">
        <v>584</v>
      </c>
      <c r="M2183" s="3">
        <v>2015</v>
      </c>
      <c r="N2183" t="s">
        <v>143</v>
      </c>
      <c r="O2183">
        <v>80020</v>
      </c>
    </row>
    <row r="2184" spans="1:15">
      <c r="A2184" s="1">
        <v>45939</v>
      </c>
      <c r="B2184" s="1">
        <v>46304</v>
      </c>
      <c r="C2184" t="s">
        <v>5336</v>
      </c>
      <c r="D2184" t="s">
        <v>3303</v>
      </c>
      <c r="E2184" t="s">
        <v>3307</v>
      </c>
      <c r="F2184" t="s">
        <v>14</v>
      </c>
      <c r="G2184" t="s">
        <v>661</v>
      </c>
      <c r="H2184" t="s">
        <v>16</v>
      </c>
      <c r="I2184" t="s">
        <v>26</v>
      </c>
      <c r="J2184" t="s">
        <v>3305</v>
      </c>
      <c r="K2184" t="s">
        <v>3306</v>
      </c>
      <c r="L2184" t="s">
        <v>29</v>
      </c>
      <c r="M2184" s="3">
        <v>32276</v>
      </c>
      <c r="N2184" t="s">
        <v>143</v>
      </c>
      <c r="O2184">
        <v>80020</v>
      </c>
    </row>
    <row r="2185" spans="1:15">
      <c r="A2185" s="1">
        <v>45939</v>
      </c>
      <c r="B2185" s="1">
        <v>46304</v>
      </c>
      <c r="C2185" t="s">
        <v>5336</v>
      </c>
      <c r="D2185" t="s">
        <v>3303</v>
      </c>
      <c r="E2185" t="s">
        <v>3308</v>
      </c>
      <c r="F2185" t="s">
        <v>14</v>
      </c>
      <c r="G2185" t="s">
        <v>32</v>
      </c>
      <c r="H2185" t="s">
        <v>16</v>
      </c>
      <c r="I2185" t="s">
        <v>26</v>
      </c>
      <c r="J2185" t="s">
        <v>3305</v>
      </c>
      <c r="K2185" t="s">
        <v>3306</v>
      </c>
      <c r="L2185" t="s">
        <v>20</v>
      </c>
      <c r="M2185" s="3">
        <v>19062</v>
      </c>
      <c r="N2185" t="s">
        <v>143</v>
      </c>
      <c r="O2185">
        <v>80020</v>
      </c>
    </row>
    <row r="2186" spans="1:15">
      <c r="A2186" s="1">
        <v>45939</v>
      </c>
      <c r="B2186" s="1">
        <v>46304</v>
      </c>
      <c r="C2186" t="s">
        <v>5337</v>
      </c>
      <c r="D2186" t="s">
        <v>3309</v>
      </c>
      <c r="E2186" t="s">
        <v>3310</v>
      </c>
      <c r="F2186" t="s">
        <v>39</v>
      </c>
      <c r="G2186" t="s">
        <v>661</v>
      </c>
      <c r="H2186" t="s">
        <v>16</v>
      </c>
      <c r="I2186" t="s">
        <v>5620</v>
      </c>
      <c r="J2186" t="s">
        <v>165</v>
      </c>
      <c r="K2186" t="s">
        <v>166</v>
      </c>
      <c r="L2186" t="s">
        <v>23</v>
      </c>
      <c r="M2186" s="3">
        <v>29247</v>
      </c>
      <c r="N2186" t="s">
        <v>30</v>
      </c>
      <c r="O2186">
        <v>37210</v>
      </c>
    </row>
    <row r="2187" spans="1:15">
      <c r="A2187" s="1">
        <v>45939</v>
      </c>
      <c r="B2187" s="1">
        <v>46304</v>
      </c>
      <c r="C2187" t="s">
        <v>5337</v>
      </c>
      <c r="D2187" t="s">
        <v>3309</v>
      </c>
      <c r="E2187" t="s">
        <v>3311</v>
      </c>
      <c r="F2187" t="s">
        <v>39</v>
      </c>
      <c r="G2187" t="s">
        <v>15</v>
      </c>
      <c r="H2187" t="s">
        <v>16</v>
      </c>
      <c r="I2187" t="s">
        <v>5620</v>
      </c>
      <c r="J2187" t="s">
        <v>165</v>
      </c>
      <c r="K2187" t="s">
        <v>166</v>
      </c>
      <c r="L2187" t="s">
        <v>20</v>
      </c>
      <c r="M2187" s="3">
        <v>1247</v>
      </c>
      <c r="N2187" t="s">
        <v>30</v>
      </c>
      <c r="O2187">
        <v>37210</v>
      </c>
    </row>
    <row r="2188" spans="1:15">
      <c r="A2188" s="1">
        <v>45939</v>
      </c>
      <c r="B2188" s="1">
        <v>46304</v>
      </c>
      <c r="C2188" t="s">
        <v>5337</v>
      </c>
      <c r="D2188" t="s">
        <v>3309</v>
      </c>
      <c r="E2188" t="s">
        <v>3312</v>
      </c>
      <c r="F2188" t="s">
        <v>39</v>
      </c>
      <c r="G2188" t="s">
        <v>32</v>
      </c>
      <c r="H2188" t="s">
        <v>16</v>
      </c>
      <c r="I2188" t="s">
        <v>5620</v>
      </c>
      <c r="J2188" t="s">
        <v>165</v>
      </c>
      <c r="K2188" t="s">
        <v>166</v>
      </c>
      <c r="L2188" t="s">
        <v>20</v>
      </c>
      <c r="M2188" s="3">
        <v>5467</v>
      </c>
      <c r="N2188" t="s">
        <v>30</v>
      </c>
      <c r="O2188">
        <v>37210</v>
      </c>
    </row>
    <row r="2189" spans="1:15">
      <c r="A2189" s="1">
        <v>45939</v>
      </c>
      <c r="B2189" s="1">
        <v>46304</v>
      </c>
      <c r="C2189" t="s">
        <v>5337</v>
      </c>
      <c r="D2189" t="s">
        <v>3309</v>
      </c>
      <c r="E2189" t="s">
        <v>3313</v>
      </c>
      <c r="F2189" t="s">
        <v>39</v>
      </c>
      <c r="G2189" t="s">
        <v>54</v>
      </c>
      <c r="H2189" t="s">
        <v>55</v>
      </c>
      <c r="I2189" t="s">
        <v>5620</v>
      </c>
      <c r="J2189" t="s">
        <v>165</v>
      </c>
      <c r="K2189" t="s">
        <v>166</v>
      </c>
      <c r="L2189" t="s">
        <v>89</v>
      </c>
      <c r="M2189" s="3">
        <v>5017</v>
      </c>
      <c r="N2189" t="s">
        <v>30</v>
      </c>
      <c r="O2189">
        <v>37210</v>
      </c>
    </row>
    <row r="2190" spans="1:15">
      <c r="A2190" s="1">
        <v>45940</v>
      </c>
      <c r="B2190" s="1">
        <v>46305</v>
      </c>
      <c r="C2190" t="s">
        <v>5338</v>
      </c>
      <c r="D2190" t="s">
        <v>3314</v>
      </c>
      <c r="E2190" t="s">
        <v>3315</v>
      </c>
      <c r="F2190" t="s">
        <v>14</v>
      </c>
      <c r="G2190" t="s">
        <v>661</v>
      </c>
      <c r="H2190" t="s">
        <v>16</v>
      </c>
      <c r="I2190" t="s">
        <v>5620</v>
      </c>
      <c r="J2190" t="s">
        <v>165</v>
      </c>
      <c r="K2190" t="s">
        <v>166</v>
      </c>
      <c r="L2190" t="s">
        <v>29</v>
      </c>
      <c r="M2190" s="3">
        <v>35412</v>
      </c>
      <c r="N2190" t="s">
        <v>225</v>
      </c>
      <c r="O2190">
        <v>77090</v>
      </c>
    </row>
    <row r="2191" spans="1:15">
      <c r="A2191" s="1">
        <v>45940</v>
      </c>
      <c r="B2191" s="1">
        <v>46305</v>
      </c>
      <c r="C2191" t="s">
        <v>5338</v>
      </c>
      <c r="D2191" t="s">
        <v>3314</v>
      </c>
      <c r="E2191" t="s">
        <v>3316</v>
      </c>
      <c r="F2191" t="s">
        <v>14</v>
      </c>
      <c r="G2191" t="s">
        <v>32</v>
      </c>
      <c r="H2191" t="s">
        <v>16</v>
      </c>
      <c r="I2191" t="s">
        <v>5620</v>
      </c>
      <c r="J2191" t="s">
        <v>165</v>
      </c>
      <c r="K2191" t="s">
        <v>166</v>
      </c>
      <c r="L2191" t="s">
        <v>83</v>
      </c>
      <c r="M2191" s="3">
        <v>10357</v>
      </c>
      <c r="N2191" t="s">
        <v>225</v>
      </c>
      <c r="O2191">
        <v>77090</v>
      </c>
    </row>
    <row r="2192" spans="1:15">
      <c r="A2192" s="1">
        <v>45940</v>
      </c>
      <c r="B2192" s="1">
        <v>46305</v>
      </c>
      <c r="C2192" t="s">
        <v>5338</v>
      </c>
      <c r="D2192" t="s">
        <v>3314</v>
      </c>
      <c r="E2192" t="s">
        <v>3317</v>
      </c>
      <c r="F2192" t="s">
        <v>14</v>
      </c>
      <c r="G2192" t="s">
        <v>15</v>
      </c>
      <c r="H2192" t="s">
        <v>16</v>
      </c>
      <c r="I2192" t="s">
        <v>5620</v>
      </c>
      <c r="J2192" t="s">
        <v>165</v>
      </c>
      <c r="K2192" t="s">
        <v>166</v>
      </c>
      <c r="L2192" t="s">
        <v>584</v>
      </c>
      <c r="M2192" s="3">
        <v>1857</v>
      </c>
      <c r="N2192" t="s">
        <v>225</v>
      </c>
      <c r="O2192">
        <v>77090</v>
      </c>
    </row>
    <row r="2193" spans="1:15">
      <c r="A2193" s="1">
        <v>45940</v>
      </c>
      <c r="B2193" s="1">
        <v>46305</v>
      </c>
      <c r="C2193" t="s">
        <v>5339</v>
      </c>
      <c r="D2193" t="s">
        <v>3318</v>
      </c>
      <c r="E2193" t="s">
        <v>3319</v>
      </c>
      <c r="F2193" t="s">
        <v>14</v>
      </c>
      <c r="G2193" t="s">
        <v>15</v>
      </c>
      <c r="H2193" t="s">
        <v>16</v>
      </c>
      <c r="I2193" t="s">
        <v>48</v>
      </c>
      <c r="J2193" t="s">
        <v>49</v>
      </c>
      <c r="K2193" t="s">
        <v>50</v>
      </c>
      <c r="L2193" t="s">
        <v>20</v>
      </c>
      <c r="M2193" s="3">
        <v>6682</v>
      </c>
      <c r="N2193" t="s">
        <v>21</v>
      </c>
      <c r="O2193">
        <v>11103</v>
      </c>
    </row>
    <row r="2194" spans="1:15">
      <c r="A2194" s="1">
        <v>45940</v>
      </c>
      <c r="B2194" s="1">
        <v>46305</v>
      </c>
      <c r="C2194" t="s">
        <v>5339</v>
      </c>
      <c r="D2194" t="s">
        <v>3318</v>
      </c>
      <c r="E2194" t="s">
        <v>3320</v>
      </c>
      <c r="F2194" t="s">
        <v>14</v>
      </c>
      <c r="G2194" t="s">
        <v>661</v>
      </c>
      <c r="H2194" t="s">
        <v>16</v>
      </c>
      <c r="I2194" t="s">
        <v>48</v>
      </c>
      <c r="J2194" t="s">
        <v>49</v>
      </c>
      <c r="K2194" t="s">
        <v>50</v>
      </c>
      <c r="L2194" t="s">
        <v>29</v>
      </c>
      <c r="M2194" s="3">
        <v>191509</v>
      </c>
      <c r="N2194" t="s">
        <v>21</v>
      </c>
      <c r="O2194">
        <v>11103</v>
      </c>
    </row>
    <row r="2195" spans="1:15">
      <c r="A2195" s="1">
        <v>45940</v>
      </c>
      <c r="B2195" s="1">
        <v>46305</v>
      </c>
      <c r="C2195" t="s">
        <v>5129</v>
      </c>
      <c r="D2195" t="s">
        <v>2424</v>
      </c>
      <c r="E2195" t="s">
        <v>3321</v>
      </c>
      <c r="F2195" t="s">
        <v>14</v>
      </c>
      <c r="G2195" t="s">
        <v>661</v>
      </c>
      <c r="H2195" t="s">
        <v>16</v>
      </c>
      <c r="I2195" t="s">
        <v>112</v>
      </c>
      <c r="J2195" t="s">
        <v>174</v>
      </c>
      <c r="K2195" t="s">
        <v>175</v>
      </c>
      <c r="L2195" t="s">
        <v>89</v>
      </c>
      <c r="M2195" s="3">
        <v>104936</v>
      </c>
      <c r="N2195" t="s">
        <v>51</v>
      </c>
      <c r="O2195">
        <v>7036</v>
      </c>
    </row>
    <row r="2196" spans="1:15">
      <c r="A2196" s="1">
        <v>45940</v>
      </c>
      <c r="B2196" s="1">
        <v>46305</v>
      </c>
      <c r="C2196" t="s">
        <v>5129</v>
      </c>
      <c r="D2196" t="s">
        <v>2424</v>
      </c>
      <c r="E2196" t="s">
        <v>3322</v>
      </c>
      <c r="F2196" t="s">
        <v>14</v>
      </c>
      <c r="G2196" t="s">
        <v>15</v>
      </c>
      <c r="H2196" t="s">
        <v>16</v>
      </c>
      <c r="I2196" t="s">
        <v>112</v>
      </c>
      <c r="J2196" t="s">
        <v>174</v>
      </c>
      <c r="K2196" t="s">
        <v>175</v>
      </c>
      <c r="L2196" t="s">
        <v>584</v>
      </c>
      <c r="M2196" s="3">
        <v>7456</v>
      </c>
      <c r="N2196" t="s">
        <v>51</v>
      </c>
      <c r="O2196">
        <v>7036</v>
      </c>
    </row>
    <row r="2197" spans="1:15">
      <c r="A2197" s="1">
        <v>45940</v>
      </c>
      <c r="B2197" s="1">
        <v>46305</v>
      </c>
      <c r="C2197" t="s">
        <v>5129</v>
      </c>
      <c r="D2197" t="s">
        <v>2424</v>
      </c>
      <c r="E2197" t="s">
        <v>3323</v>
      </c>
      <c r="F2197" t="s">
        <v>14</v>
      </c>
      <c r="G2197" t="s">
        <v>32</v>
      </c>
      <c r="H2197" t="s">
        <v>16</v>
      </c>
      <c r="I2197" t="s">
        <v>112</v>
      </c>
      <c r="J2197" t="s">
        <v>174</v>
      </c>
      <c r="K2197" t="s">
        <v>175</v>
      </c>
      <c r="L2197" t="s">
        <v>20</v>
      </c>
      <c r="M2197" s="3">
        <v>15023</v>
      </c>
      <c r="N2197" t="s">
        <v>51</v>
      </c>
      <c r="O2197">
        <v>7036</v>
      </c>
    </row>
    <row r="2198" spans="1:15">
      <c r="A2198" s="1">
        <v>45940</v>
      </c>
      <c r="B2198" s="1">
        <v>46305</v>
      </c>
      <c r="C2198" t="s">
        <v>5340</v>
      </c>
      <c r="D2198" t="s">
        <v>3324</v>
      </c>
      <c r="E2198" t="s">
        <v>3325</v>
      </c>
      <c r="F2198" t="s">
        <v>39</v>
      </c>
      <c r="G2198" t="s">
        <v>32</v>
      </c>
      <c r="H2198" t="s">
        <v>16</v>
      </c>
      <c r="I2198" t="s">
        <v>64</v>
      </c>
      <c r="J2198" t="s">
        <v>103</v>
      </c>
      <c r="K2198" t="s">
        <v>104</v>
      </c>
      <c r="L2198" t="s">
        <v>20</v>
      </c>
      <c r="M2198" s="3">
        <v>14702</v>
      </c>
      <c r="N2198" t="s">
        <v>310</v>
      </c>
      <c r="O2198">
        <v>24017</v>
      </c>
    </row>
    <row r="2199" spans="1:15">
      <c r="A2199" s="1">
        <v>45940</v>
      </c>
      <c r="B2199" s="1">
        <v>46305</v>
      </c>
      <c r="C2199" t="s">
        <v>5340</v>
      </c>
      <c r="D2199" t="s">
        <v>3324</v>
      </c>
      <c r="E2199" t="s">
        <v>3326</v>
      </c>
      <c r="F2199" t="s">
        <v>39</v>
      </c>
      <c r="G2199" t="s">
        <v>661</v>
      </c>
      <c r="H2199" t="s">
        <v>16</v>
      </c>
      <c r="I2199" t="s">
        <v>64</v>
      </c>
      <c r="J2199" t="s">
        <v>103</v>
      </c>
      <c r="K2199" t="s">
        <v>104</v>
      </c>
      <c r="L2199" t="s">
        <v>29</v>
      </c>
      <c r="M2199" s="3">
        <v>38256</v>
      </c>
      <c r="N2199" t="s">
        <v>310</v>
      </c>
      <c r="O2199">
        <v>24017</v>
      </c>
    </row>
    <row r="2200" spans="1:15">
      <c r="A2200" s="1">
        <v>45940</v>
      </c>
      <c r="B2200" s="1">
        <v>46305</v>
      </c>
      <c r="C2200" t="s">
        <v>5340</v>
      </c>
      <c r="D2200" t="s">
        <v>3324</v>
      </c>
      <c r="E2200" t="s">
        <v>3327</v>
      </c>
      <c r="F2200" t="s">
        <v>39</v>
      </c>
      <c r="G2200" t="s">
        <v>15</v>
      </c>
      <c r="H2200" t="s">
        <v>16</v>
      </c>
      <c r="I2200" t="s">
        <v>64</v>
      </c>
      <c r="J2200" t="s">
        <v>103</v>
      </c>
      <c r="K2200" t="s">
        <v>104</v>
      </c>
      <c r="L2200" t="s">
        <v>20</v>
      </c>
      <c r="M2200" s="3">
        <v>2000</v>
      </c>
      <c r="N2200" t="s">
        <v>310</v>
      </c>
      <c r="O2200">
        <v>24017</v>
      </c>
    </row>
    <row r="2201" spans="1:15">
      <c r="A2201" s="1">
        <v>45940</v>
      </c>
      <c r="B2201" s="1">
        <v>46305</v>
      </c>
      <c r="C2201" t="s">
        <v>5341</v>
      </c>
      <c r="D2201" t="s">
        <v>3328</v>
      </c>
      <c r="E2201" t="s">
        <v>3329</v>
      </c>
      <c r="F2201" t="s">
        <v>39</v>
      </c>
      <c r="G2201" t="s">
        <v>32</v>
      </c>
      <c r="H2201" t="s">
        <v>16</v>
      </c>
      <c r="I2201" t="s">
        <v>26</v>
      </c>
      <c r="J2201" t="s">
        <v>165</v>
      </c>
      <c r="K2201" t="s">
        <v>166</v>
      </c>
      <c r="L2201" t="s">
        <v>83</v>
      </c>
      <c r="M2201" s="3">
        <v>84024</v>
      </c>
      <c r="N2201" t="s">
        <v>225</v>
      </c>
      <c r="O2201">
        <v>78551</v>
      </c>
    </row>
    <row r="2202" spans="1:15">
      <c r="A2202" s="1">
        <v>45940</v>
      </c>
      <c r="B2202" s="1">
        <v>46305</v>
      </c>
      <c r="C2202" t="s">
        <v>5342</v>
      </c>
      <c r="D2202" t="s">
        <v>3330</v>
      </c>
      <c r="E2202" t="s">
        <v>3331</v>
      </c>
      <c r="F2202" t="s">
        <v>14</v>
      </c>
      <c r="G2202" t="s">
        <v>32</v>
      </c>
      <c r="H2202" t="s">
        <v>16</v>
      </c>
      <c r="I2202" t="s">
        <v>77</v>
      </c>
      <c r="J2202" t="s">
        <v>3332</v>
      </c>
      <c r="K2202" t="s">
        <v>3333</v>
      </c>
      <c r="L2202" t="s">
        <v>20</v>
      </c>
      <c r="M2202" s="3">
        <v>8034</v>
      </c>
      <c r="N2202" t="s">
        <v>386</v>
      </c>
      <c r="O2202">
        <v>45801</v>
      </c>
    </row>
    <row r="2203" spans="1:15">
      <c r="A2203" s="1">
        <v>45940</v>
      </c>
      <c r="B2203" s="1">
        <v>46305</v>
      </c>
      <c r="C2203" t="s">
        <v>5342</v>
      </c>
      <c r="D2203" t="s">
        <v>3330</v>
      </c>
      <c r="E2203" t="s">
        <v>3334</v>
      </c>
      <c r="F2203" t="s">
        <v>14</v>
      </c>
      <c r="G2203" t="s">
        <v>661</v>
      </c>
      <c r="H2203" t="s">
        <v>16</v>
      </c>
      <c r="I2203" t="s">
        <v>77</v>
      </c>
      <c r="J2203" t="s">
        <v>3332</v>
      </c>
      <c r="K2203" t="s">
        <v>3333</v>
      </c>
      <c r="L2203" t="s">
        <v>29</v>
      </c>
      <c r="M2203" s="3">
        <v>35018</v>
      </c>
      <c r="N2203" t="s">
        <v>386</v>
      </c>
      <c r="O2203">
        <v>45801</v>
      </c>
    </row>
    <row r="2204" spans="1:15">
      <c r="A2204" s="1">
        <v>45940</v>
      </c>
      <c r="B2204" s="1">
        <v>46305</v>
      </c>
      <c r="C2204" t="s">
        <v>5342</v>
      </c>
      <c r="D2204" t="s">
        <v>3330</v>
      </c>
      <c r="E2204" t="s">
        <v>3335</v>
      </c>
      <c r="F2204" t="s">
        <v>14</v>
      </c>
      <c r="G2204" t="s">
        <v>15</v>
      </c>
      <c r="H2204" t="s">
        <v>16</v>
      </c>
      <c r="I2204" t="s">
        <v>77</v>
      </c>
      <c r="J2204" t="s">
        <v>3332</v>
      </c>
      <c r="K2204" t="s">
        <v>3333</v>
      </c>
      <c r="L2204" t="s">
        <v>29</v>
      </c>
      <c r="M2204" s="3">
        <v>1886</v>
      </c>
      <c r="N2204" t="s">
        <v>386</v>
      </c>
      <c r="O2204">
        <v>45801</v>
      </c>
    </row>
    <row r="2205" spans="1:15">
      <c r="A2205" s="1">
        <v>45940</v>
      </c>
      <c r="B2205" s="1">
        <v>46305</v>
      </c>
      <c r="C2205" t="s">
        <v>5270</v>
      </c>
      <c r="D2205" t="s">
        <v>3035</v>
      </c>
      <c r="E2205" t="s">
        <v>3336</v>
      </c>
      <c r="F2205" t="s">
        <v>14</v>
      </c>
      <c r="G2205" t="s">
        <v>15</v>
      </c>
      <c r="H2205" t="s">
        <v>16</v>
      </c>
      <c r="I2205" t="s">
        <v>1179</v>
      </c>
      <c r="J2205" t="s">
        <v>1154</v>
      </c>
      <c r="K2205" t="s">
        <v>1155</v>
      </c>
      <c r="L2205" t="s">
        <v>584</v>
      </c>
      <c r="M2205" s="3">
        <v>4747</v>
      </c>
      <c r="N2205" t="s">
        <v>21</v>
      </c>
      <c r="O2205">
        <v>11370</v>
      </c>
    </row>
    <row r="2206" spans="1:15">
      <c r="A2206" s="1">
        <v>45940</v>
      </c>
      <c r="B2206" s="1">
        <v>46305</v>
      </c>
      <c r="C2206" t="s">
        <v>5270</v>
      </c>
      <c r="D2206" t="s">
        <v>3035</v>
      </c>
      <c r="E2206" t="s">
        <v>3337</v>
      </c>
      <c r="F2206" t="s">
        <v>14</v>
      </c>
      <c r="G2206" t="s">
        <v>661</v>
      </c>
      <c r="H2206" t="s">
        <v>16</v>
      </c>
      <c r="I2206" t="s">
        <v>1179</v>
      </c>
      <c r="J2206" t="s">
        <v>1154</v>
      </c>
      <c r="K2206" t="s">
        <v>1155</v>
      </c>
      <c r="L2206" t="s">
        <v>89</v>
      </c>
      <c r="M2206" s="3">
        <v>35531</v>
      </c>
      <c r="N2206" t="s">
        <v>21</v>
      </c>
      <c r="O2206">
        <v>11370</v>
      </c>
    </row>
    <row r="2207" spans="1:15">
      <c r="A2207" s="1">
        <v>45940</v>
      </c>
      <c r="B2207" s="1">
        <v>46305</v>
      </c>
      <c r="C2207" t="s">
        <v>5270</v>
      </c>
      <c r="D2207" t="s">
        <v>3035</v>
      </c>
      <c r="E2207" t="s">
        <v>3338</v>
      </c>
      <c r="F2207" t="s">
        <v>14</v>
      </c>
      <c r="G2207" t="s">
        <v>32</v>
      </c>
      <c r="H2207" t="s">
        <v>16</v>
      </c>
      <c r="I2207" t="s">
        <v>1179</v>
      </c>
      <c r="J2207" t="s">
        <v>1154</v>
      </c>
      <c r="K2207" t="s">
        <v>1155</v>
      </c>
      <c r="L2207" t="s">
        <v>20</v>
      </c>
      <c r="M2207" s="3">
        <v>6194</v>
      </c>
      <c r="N2207" t="s">
        <v>21</v>
      </c>
      <c r="O2207">
        <v>11370</v>
      </c>
    </row>
    <row r="2208" spans="1:15">
      <c r="A2208" s="1">
        <v>45940</v>
      </c>
      <c r="B2208" s="1">
        <v>46305</v>
      </c>
      <c r="C2208" t="s">
        <v>5343</v>
      </c>
      <c r="D2208" t="s">
        <v>3339</v>
      </c>
      <c r="E2208" t="s">
        <v>3340</v>
      </c>
      <c r="F2208" t="s">
        <v>14</v>
      </c>
      <c r="G2208" t="s">
        <v>661</v>
      </c>
      <c r="H2208" t="s">
        <v>16</v>
      </c>
      <c r="I2208" t="s">
        <v>48</v>
      </c>
      <c r="J2208" t="s">
        <v>49</v>
      </c>
      <c r="K2208" t="s">
        <v>50</v>
      </c>
      <c r="L2208" t="s">
        <v>23</v>
      </c>
      <c r="M2208" s="3">
        <v>104799</v>
      </c>
      <c r="N2208" t="s">
        <v>43</v>
      </c>
      <c r="O2208">
        <v>33064</v>
      </c>
    </row>
    <row r="2209" spans="1:15">
      <c r="A2209" s="1">
        <v>45940</v>
      </c>
      <c r="B2209" s="1">
        <v>46305</v>
      </c>
      <c r="C2209" t="s">
        <v>5343</v>
      </c>
      <c r="D2209" t="s">
        <v>3339</v>
      </c>
      <c r="E2209" t="s">
        <v>3341</v>
      </c>
      <c r="F2209" t="s">
        <v>14</v>
      </c>
      <c r="G2209" t="s">
        <v>15</v>
      </c>
      <c r="H2209" t="s">
        <v>16</v>
      </c>
      <c r="I2209" t="s">
        <v>48</v>
      </c>
      <c r="J2209" t="s">
        <v>49</v>
      </c>
      <c r="K2209" t="s">
        <v>50</v>
      </c>
      <c r="L2209" t="s">
        <v>20</v>
      </c>
      <c r="M2209" s="3">
        <v>3162</v>
      </c>
      <c r="N2209" t="s">
        <v>43</v>
      </c>
      <c r="O2209">
        <v>33064</v>
      </c>
    </row>
    <row r="2210" spans="1:15">
      <c r="A2210" s="1">
        <v>45941</v>
      </c>
      <c r="B2210" s="1">
        <v>46306</v>
      </c>
      <c r="C2210" t="s">
        <v>5344</v>
      </c>
      <c r="D2210" t="s">
        <v>3342</v>
      </c>
      <c r="E2210" t="s">
        <v>3343</v>
      </c>
      <c r="F2210" t="s">
        <v>14</v>
      </c>
      <c r="G2210" t="s">
        <v>661</v>
      </c>
      <c r="H2210" t="s">
        <v>16</v>
      </c>
      <c r="I2210" t="s">
        <v>112</v>
      </c>
      <c r="J2210" t="s">
        <v>384</v>
      </c>
      <c r="K2210" t="s">
        <v>385</v>
      </c>
      <c r="L2210" t="s">
        <v>29</v>
      </c>
      <c r="M2210" s="3">
        <v>105316</v>
      </c>
      <c r="N2210" t="s">
        <v>386</v>
      </c>
      <c r="O2210">
        <v>45305</v>
      </c>
    </row>
    <row r="2211" spans="1:15">
      <c r="A2211" s="1">
        <v>45941</v>
      </c>
      <c r="B2211" s="1">
        <v>46306</v>
      </c>
      <c r="C2211" t="s">
        <v>5344</v>
      </c>
      <c r="D2211" t="s">
        <v>3342</v>
      </c>
      <c r="E2211" t="s">
        <v>3344</v>
      </c>
      <c r="F2211" t="s">
        <v>14</v>
      </c>
      <c r="G2211" t="s">
        <v>15</v>
      </c>
      <c r="H2211" t="s">
        <v>16</v>
      </c>
      <c r="I2211" t="s">
        <v>112</v>
      </c>
      <c r="J2211" t="s">
        <v>384</v>
      </c>
      <c r="K2211" t="s">
        <v>385</v>
      </c>
      <c r="L2211" t="s">
        <v>29</v>
      </c>
      <c r="M2211" s="3">
        <v>1566</v>
      </c>
      <c r="N2211" t="s">
        <v>386</v>
      </c>
      <c r="O2211">
        <v>45305</v>
      </c>
    </row>
    <row r="2212" spans="1:15">
      <c r="A2212" s="1">
        <v>45941</v>
      </c>
      <c r="B2212" s="1">
        <v>46306</v>
      </c>
      <c r="C2212" t="s">
        <v>5344</v>
      </c>
      <c r="D2212" t="s">
        <v>3342</v>
      </c>
      <c r="E2212" t="s">
        <v>3345</v>
      </c>
      <c r="F2212" t="s">
        <v>14</v>
      </c>
      <c r="G2212" t="s">
        <v>32</v>
      </c>
      <c r="H2212" t="s">
        <v>16</v>
      </c>
      <c r="I2212" t="s">
        <v>112</v>
      </c>
      <c r="J2212" t="s">
        <v>384</v>
      </c>
      <c r="K2212" t="s">
        <v>385</v>
      </c>
      <c r="L2212" t="s">
        <v>20</v>
      </c>
      <c r="M2212" s="3">
        <v>752</v>
      </c>
      <c r="N2212" t="s">
        <v>386</v>
      </c>
      <c r="O2212">
        <v>45305</v>
      </c>
    </row>
    <row r="2213" spans="1:15">
      <c r="A2213" s="1">
        <v>45941</v>
      </c>
      <c r="B2213" s="1">
        <v>46306</v>
      </c>
      <c r="C2213" t="s">
        <v>5344</v>
      </c>
      <c r="D2213" t="s">
        <v>3342</v>
      </c>
      <c r="E2213" t="s">
        <v>3346</v>
      </c>
      <c r="F2213" t="s">
        <v>14</v>
      </c>
      <c r="G2213" t="s">
        <v>34</v>
      </c>
      <c r="H2213" t="s">
        <v>16</v>
      </c>
      <c r="I2213" t="s">
        <v>112</v>
      </c>
      <c r="J2213" t="s">
        <v>384</v>
      </c>
      <c r="K2213" t="s">
        <v>385</v>
      </c>
      <c r="L2213" t="s">
        <v>83</v>
      </c>
      <c r="M2213" s="3">
        <v>36552</v>
      </c>
      <c r="N2213" t="s">
        <v>386</v>
      </c>
      <c r="O2213">
        <v>45305</v>
      </c>
    </row>
    <row r="2214" spans="1:15">
      <c r="A2214" s="1">
        <v>45942</v>
      </c>
      <c r="B2214" s="1">
        <v>46307</v>
      </c>
      <c r="C2214" t="s">
        <v>5345</v>
      </c>
      <c r="D2214" t="s">
        <v>3347</v>
      </c>
      <c r="E2214" t="s">
        <v>3348</v>
      </c>
      <c r="F2214" t="s">
        <v>39</v>
      </c>
      <c r="G2214" t="s">
        <v>54</v>
      </c>
      <c r="H2214" t="s">
        <v>55</v>
      </c>
      <c r="I2214" t="s">
        <v>140</v>
      </c>
      <c r="J2214" t="s">
        <v>103</v>
      </c>
      <c r="K2214" t="s">
        <v>104</v>
      </c>
      <c r="L2214" t="s">
        <v>23</v>
      </c>
      <c r="M2214" s="3">
        <v>18591</v>
      </c>
      <c r="N2214" t="s">
        <v>21</v>
      </c>
      <c r="O2214">
        <v>11980</v>
      </c>
    </row>
    <row r="2215" spans="1:15">
      <c r="A2215" s="1">
        <v>45942</v>
      </c>
      <c r="B2215" s="1">
        <v>46307</v>
      </c>
      <c r="C2215" t="s">
        <v>5346</v>
      </c>
      <c r="D2215" t="s">
        <v>3349</v>
      </c>
      <c r="E2215" t="s">
        <v>3350</v>
      </c>
      <c r="F2215" t="s">
        <v>14</v>
      </c>
      <c r="G2215" t="s">
        <v>34</v>
      </c>
      <c r="H2215" t="s">
        <v>16</v>
      </c>
      <c r="I2215" t="s">
        <v>26</v>
      </c>
      <c r="J2215" t="s">
        <v>71</v>
      </c>
      <c r="K2215" t="s">
        <v>72</v>
      </c>
      <c r="L2215" t="s">
        <v>83</v>
      </c>
      <c r="M2215" s="3">
        <v>9245</v>
      </c>
      <c r="N2215" t="s">
        <v>1325</v>
      </c>
      <c r="O2215">
        <v>5403</v>
      </c>
    </row>
    <row r="2216" spans="1:15">
      <c r="A2216" s="1">
        <v>45942</v>
      </c>
      <c r="B2216" s="1">
        <v>46307</v>
      </c>
      <c r="C2216" t="s">
        <v>5346</v>
      </c>
      <c r="D2216" t="s">
        <v>3349</v>
      </c>
      <c r="E2216" t="s">
        <v>3351</v>
      </c>
      <c r="F2216" t="s">
        <v>14</v>
      </c>
      <c r="G2216" t="s">
        <v>15</v>
      </c>
      <c r="H2216" t="s">
        <v>16</v>
      </c>
      <c r="I2216" t="s">
        <v>26</v>
      </c>
      <c r="J2216" t="s">
        <v>71</v>
      </c>
      <c r="K2216" t="s">
        <v>72</v>
      </c>
      <c r="L2216" t="s">
        <v>29</v>
      </c>
      <c r="M2216" s="3">
        <v>2380</v>
      </c>
      <c r="N2216" t="s">
        <v>1325</v>
      </c>
      <c r="O2216">
        <v>5403</v>
      </c>
    </row>
    <row r="2217" spans="1:15">
      <c r="A2217" s="1">
        <v>45942</v>
      </c>
      <c r="B2217" s="1">
        <v>46307</v>
      </c>
      <c r="C2217" t="s">
        <v>5346</v>
      </c>
      <c r="D2217" t="s">
        <v>3349</v>
      </c>
      <c r="E2217" t="s">
        <v>3352</v>
      </c>
      <c r="F2217" t="s">
        <v>14</v>
      </c>
      <c r="G2217" t="s">
        <v>32</v>
      </c>
      <c r="H2217" t="s">
        <v>16</v>
      </c>
      <c r="I2217" t="s">
        <v>26</v>
      </c>
      <c r="J2217" t="s">
        <v>71</v>
      </c>
      <c r="K2217" t="s">
        <v>72</v>
      </c>
      <c r="L2217" t="s">
        <v>20</v>
      </c>
      <c r="M2217" s="3">
        <v>9386</v>
      </c>
      <c r="N2217" t="s">
        <v>1325</v>
      </c>
      <c r="O2217">
        <v>5403</v>
      </c>
    </row>
    <row r="2218" spans="1:15">
      <c r="A2218" s="1">
        <v>45942</v>
      </c>
      <c r="B2218" s="1">
        <v>46307</v>
      </c>
      <c r="C2218" t="s">
        <v>5346</v>
      </c>
      <c r="D2218" t="s">
        <v>3349</v>
      </c>
      <c r="E2218" t="s">
        <v>3353</v>
      </c>
      <c r="F2218" t="s">
        <v>14</v>
      </c>
      <c r="G2218" t="s">
        <v>661</v>
      </c>
      <c r="H2218" t="s">
        <v>16</v>
      </c>
      <c r="I2218" t="s">
        <v>26</v>
      </c>
      <c r="J2218" t="s">
        <v>71</v>
      </c>
      <c r="K2218" t="s">
        <v>72</v>
      </c>
      <c r="L2218" t="s">
        <v>29</v>
      </c>
      <c r="M2218" s="3">
        <v>28180</v>
      </c>
      <c r="N2218" t="s">
        <v>1325</v>
      </c>
      <c r="O2218">
        <v>5403</v>
      </c>
    </row>
    <row r="2219" spans="1:15">
      <c r="A2219" s="1">
        <v>45943</v>
      </c>
      <c r="B2219" s="1">
        <v>46308</v>
      </c>
      <c r="C2219" t="s">
        <v>5347</v>
      </c>
      <c r="D2219" t="s">
        <v>3354</v>
      </c>
      <c r="E2219" t="s">
        <v>3355</v>
      </c>
      <c r="F2219" t="s">
        <v>14</v>
      </c>
      <c r="G2219" t="s">
        <v>15</v>
      </c>
      <c r="H2219" t="s">
        <v>16</v>
      </c>
      <c r="I2219" t="s">
        <v>5620</v>
      </c>
      <c r="J2219" t="s">
        <v>78</v>
      </c>
      <c r="K2219" t="s">
        <v>79</v>
      </c>
      <c r="L2219" t="s">
        <v>20</v>
      </c>
      <c r="M2219" s="3">
        <v>2058</v>
      </c>
      <c r="N2219" t="s">
        <v>203</v>
      </c>
      <c r="O2219">
        <v>60134</v>
      </c>
    </row>
    <row r="2220" spans="1:15">
      <c r="A2220" s="1">
        <v>45943</v>
      </c>
      <c r="B2220" s="1">
        <v>46308</v>
      </c>
      <c r="C2220" t="s">
        <v>5347</v>
      </c>
      <c r="D2220" t="s">
        <v>3354</v>
      </c>
      <c r="E2220" t="s">
        <v>3356</v>
      </c>
      <c r="F2220" t="s">
        <v>14</v>
      </c>
      <c r="G2220" t="s">
        <v>32</v>
      </c>
      <c r="H2220" t="s">
        <v>16</v>
      </c>
      <c r="I2220" t="s">
        <v>5620</v>
      </c>
      <c r="J2220" t="s">
        <v>78</v>
      </c>
      <c r="K2220" t="s">
        <v>79</v>
      </c>
      <c r="L2220" t="s">
        <v>20</v>
      </c>
      <c r="M2220" s="3">
        <v>2540</v>
      </c>
      <c r="N2220" t="s">
        <v>203</v>
      </c>
      <c r="O2220">
        <v>60134</v>
      </c>
    </row>
    <row r="2221" spans="1:15">
      <c r="A2221" s="1">
        <v>45943</v>
      </c>
      <c r="B2221" s="1">
        <v>46308</v>
      </c>
      <c r="C2221" t="s">
        <v>5347</v>
      </c>
      <c r="D2221" t="s">
        <v>3354</v>
      </c>
      <c r="E2221" t="s">
        <v>3357</v>
      </c>
      <c r="F2221" t="s">
        <v>14</v>
      </c>
      <c r="G2221" t="s">
        <v>661</v>
      </c>
      <c r="H2221" t="s">
        <v>16</v>
      </c>
      <c r="I2221" t="s">
        <v>5620</v>
      </c>
      <c r="J2221" t="s">
        <v>78</v>
      </c>
      <c r="K2221" t="s">
        <v>79</v>
      </c>
      <c r="L2221" t="s">
        <v>23</v>
      </c>
      <c r="M2221" s="3">
        <v>18097</v>
      </c>
      <c r="N2221" t="s">
        <v>203</v>
      </c>
      <c r="O2221">
        <v>60134</v>
      </c>
    </row>
    <row r="2222" spans="1:15">
      <c r="A2222" s="1">
        <v>45943</v>
      </c>
      <c r="B2222" s="1">
        <v>46308</v>
      </c>
      <c r="C2222" t="s">
        <v>5348</v>
      </c>
      <c r="D2222" t="s">
        <v>3358</v>
      </c>
      <c r="E2222" t="s">
        <v>3359</v>
      </c>
      <c r="F2222" t="s">
        <v>39</v>
      </c>
      <c r="G2222" t="s">
        <v>661</v>
      </c>
      <c r="H2222" t="s">
        <v>16</v>
      </c>
      <c r="I2222" t="s">
        <v>5620</v>
      </c>
      <c r="J2222" t="s">
        <v>78</v>
      </c>
      <c r="K2222" t="s">
        <v>79</v>
      </c>
      <c r="L2222" t="s">
        <v>23</v>
      </c>
      <c r="M2222" s="3">
        <v>53807</v>
      </c>
      <c r="N2222" t="s">
        <v>249</v>
      </c>
      <c r="O2222">
        <v>48108</v>
      </c>
    </row>
    <row r="2223" spans="1:15">
      <c r="A2223" s="1">
        <v>45943</v>
      </c>
      <c r="B2223" s="1">
        <v>46308</v>
      </c>
      <c r="C2223" t="s">
        <v>5348</v>
      </c>
      <c r="D2223" t="s">
        <v>3358</v>
      </c>
      <c r="E2223" t="s">
        <v>3360</v>
      </c>
      <c r="F2223" t="s">
        <v>39</v>
      </c>
      <c r="G2223" t="s">
        <v>32</v>
      </c>
      <c r="H2223" t="s">
        <v>16</v>
      </c>
      <c r="I2223" t="s">
        <v>5620</v>
      </c>
      <c r="J2223" t="s">
        <v>78</v>
      </c>
      <c r="K2223" t="s">
        <v>79</v>
      </c>
      <c r="L2223" t="s">
        <v>83</v>
      </c>
      <c r="M2223" s="3">
        <v>8237</v>
      </c>
      <c r="N2223" t="s">
        <v>249</v>
      </c>
      <c r="O2223">
        <v>48108</v>
      </c>
    </row>
    <row r="2224" spans="1:15">
      <c r="A2224" s="1">
        <v>45943</v>
      </c>
      <c r="B2224" s="1">
        <v>46308</v>
      </c>
      <c r="C2224" t="s">
        <v>5348</v>
      </c>
      <c r="D2224" t="s">
        <v>3358</v>
      </c>
      <c r="E2224" t="s">
        <v>3361</v>
      </c>
      <c r="F2224" t="s">
        <v>39</v>
      </c>
      <c r="G2224" t="s">
        <v>15</v>
      </c>
      <c r="H2224" t="s">
        <v>16</v>
      </c>
      <c r="I2224" t="s">
        <v>5620</v>
      </c>
      <c r="J2224" t="s">
        <v>78</v>
      </c>
      <c r="K2224" t="s">
        <v>79</v>
      </c>
      <c r="L2224" t="s">
        <v>29</v>
      </c>
      <c r="M2224" s="3">
        <v>2956</v>
      </c>
      <c r="N2224" t="s">
        <v>249</v>
      </c>
      <c r="O2224">
        <v>48108</v>
      </c>
    </row>
    <row r="2225" spans="1:15">
      <c r="A2225" s="1">
        <v>45944</v>
      </c>
      <c r="B2225" s="1">
        <v>46309</v>
      </c>
      <c r="C2225" t="s">
        <v>5286</v>
      </c>
      <c r="D2225" t="s">
        <v>3102</v>
      </c>
      <c r="E2225" t="s">
        <v>3362</v>
      </c>
      <c r="F2225" t="s">
        <v>14</v>
      </c>
      <c r="G2225" t="s">
        <v>661</v>
      </c>
      <c r="H2225" t="s">
        <v>16</v>
      </c>
      <c r="I2225" t="s">
        <v>77</v>
      </c>
      <c r="J2225" t="s">
        <v>270</v>
      </c>
      <c r="K2225" t="s">
        <v>271</v>
      </c>
      <c r="L2225" t="s">
        <v>29</v>
      </c>
      <c r="M2225" s="3">
        <v>69948</v>
      </c>
      <c r="N2225" t="s">
        <v>125</v>
      </c>
      <c r="O2225">
        <v>92117</v>
      </c>
    </row>
    <row r="2226" spans="1:15">
      <c r="A2226" s="1">
        <v>45944</v>
      </c>
      <c r="B2226" s="1">
        <v>46309</v>
      </c>
      <c r="C2226" t="s">
        <v>5286</v>
      </c>
      <c r="D2226" t="s">
        <v>3102</v>
      </c>
      <c r="E2226" t="s">
        <v>3363</v>
      </c>
      <c r="F2226" t="s">
        <v>14</v>
      </c>
      <c r="G2226" t="s">
        <v>32</v>
      </c>
      <c r="H2226" t="s">
        <v>16</v>
      </c>
      <c r="I2226" t="s">
        <v>77</v>
      </c>
      <c r="J2226" t="s">
        <v>270</v>
      </c>
      <c r="K2226" t="s">
        <v>271</v>
      </c>
      <c r="L2226" t="s">
        <v>20</v>
      </c>
      <c r="M2226" s="3">
        <v>23327</v>
      </c>
      <c r="N2226" t="s">
        <v>125</v>
      </c>
      <c r="O2226">
        <v>92117</v>
      </c>
    </row>
    <row r="2227" spans="1:15">
      <c r="A2227" s="1">
        <v>45944</v>
      </c>
      <c r="B2227" s="1">
        <v>46309</v>
      </c>
      <c r="C2227" t="s">
        <v>5286</v>
      </c>
      <c r="D2227" t="s">
        <v>3102</v>
      </c>
      <c r="E2227" t="s">
        <v>3364</v>
      </c>
      <c r="F2227" t="s">
        <v>14</v>
      </c>
      <c r="G2227" t="s">
        <v>15</v>
      </c>
      <c r="H2227" t="s">
        <v>16</v>
      </c>
      <c r="I2227" t="s">
        <v>77</v>
      </c>
      <c r="J2227" t="s">
        <v>270</v>
      </c>
      <c r="K2227" t="s">
        <v>271</v>
      </c>
      <c r="L2227" t="s">
        <v>83</v>
      </c>
      <c r="M2227" s="3">
        <v>2640</v>
      </c>
      <c r="N2227" t="s">
        <v>125</v>
      </c>
      <c r="O2227">
        <v>92117</v>
      </c>
    </row>
    <row r="2228" spans="1:15">
      <c r="A2228" s="1">
        <v>45945</v>
      </c>
      <c r="B2228" s="1">
        <v>46310</v>
      </c>
      <c r="C2228" t="s">
        <v>5349</v>
      </c>
      <c r="D2228" t="s">
        <v>3365</v>
      </c>
      <c r="E2228" t="s">
        <v>3366</v>
      </c>
      <c r="F2228" t="s">
        <v>14</v>
      </c>
      <c r="G2228" t="s">
        <v>15</v>
      </c>
      <c r="H2228" t="s">
        <v>16</v>
      </c>
      <c r="I2228" t="s">
        <v>48</v>
      </c>
      <c r="J2228" t="s">
        <v>18</v>
      </c>
      <c r="K2228" t="s">
        <v>19</v>
      </c>
      <c r="L2228" t="s">
        <v>584</v>
      </c>
      <c r="M2228" s="3">
        <v>13943</v>
      </c>
      <c r="N2228" t="s">
        <v>21</v>
      </c>
      <c r="O2228">
        <v>11572</v>
      </c>
    </row>
    <row r="2229" spans="1:15">
      <c r="A2229" s="1">
        <v>45945</v>
      </c>
      <c r="B2229" s="1">
        <v>46310</v>
      </c>
      <c r="C2229" t="s">
        <v>5349</v>
      </c>
      <c r="D2229" t="s">
        <v>3365</v>
      </c>
      <c r="E2229" t="s">
        <v>3367</v>
      </c>
      <c r="F2229" t="s">
        <v>14</v>
      </c>
      <c r="G2229" t="s">
        <v>661</v>
      </c>
      <c r="H2229" t="s">
        <v>16</v>
      </c>
      <c r="I2229" t="s">
        <v>48</v>
      </c>
      <c r="J2229" t="s">
        <v>18</v>
      </c>
      <c r="K2229" t="s">
        <v>19</v>
      </c>
      <c r="L2229" t="s">
        <v>23</v>
      </c>
      <c r="M2229" s="3">
        <v>51270</v>
      </c>
      <c r="N2229" t="s">
        <v>21</v>
      </c>
      <c r="O2229">
        <v>11572</v>
      </c>
    </row>
    <row r="2230" spans="1:15">
      <c r="A2230" s="1">
        <v>45945</v>
      </c>
      <c r="B2230" s="1">
        <v>46310</v>
      </c>
      <c r="C2230" t="s">
        <v>5272</v>
      </c>
      <c r="D2230" t="s">
        <v>3041</v>
      </c>
      <c r="E2230" t="s">
        <v>3368</v>
      </c>
      <c r="F2230" t="s">
        <v>14</v>
      </c>
      <c r="G2230" t="s">
        <v>661</v>
      </c>
      <c r="H2230" t="s">
        <v>16</v>
      </c>
      <c r="I2230" t="s">
        <v>5620</v>
      </c>
      <c r="J2230" t="s">
        <v>59</v>
      </c>
      <c r="K2230" t="s">
        <v>60</v>
      </c>
      <c r="L2230" t="s">
        <v>23</v>
      </c>
      <c r="M2230" s="3">
        <v>89251</v>
      </c>
      <c r="N2230" t="s">
        <v>61</v>
      </c>
      <c r="O2230">
        <v>1532</v>
      </c>
    </row>
    <row r="2231" spans="1:15">
      <c r="A2231" s="1">
        <v>45945</v>
      </c>
      <c r="B2231" s="1">
        <v>46310</v>
      </c>
      <c r="C2231" t="s">
        <v>5272</v>
      </c>
      <c r="D2231" t="s">
        <v>3041</v>
      </c>
      <c r="E2231" t="s">
        <v>3369</v>
      </c>
      <c r="F2231" t="s">
        <v>14</v>
      </c>
      <c r="G2231" t="s">
        <v>661</v>
      </c>
      <c r="H2231" t="s">
        <v>16</v>
      </c>
      <c r="I2231" t="s">
        <v>5620</v>
      </c>
      <c r="J2231" t="s">
        <v>59</v>
      </c>
      <c r="K2231" t="s">
        <v>60</v>
      </c>
      <c r="L2231" t="s">
        <v>23</v>
      </c>
      <c r="M2231" s="3">
        <v>361264</v>
      </c>
      <c r="N2231" t="s">
        <v>61</v>
      </c>
      <c r="O2231">
        <v>1532</v>
      </c>
    </row>
    <row r="2232" spans="1:15">
      <c r="A2232" s="1">
        <v>45945</v>
      </c>
      <c r="B2232" s="1">
        <v>46310</v>
      </c>
      <c r="C2232" t="s">
        <v>5272</v>
      </c>
      <c r="D2232" t="s">
        <v>3041</v>
      </c>
      <c r="E2232" t="s">
        <v>3370</v>
      </c>
      <c r="F2232" t="s">
        <v>14</v>
      </c>
      <c r="G2232" t="s">
        <v>32</v>
      </c>
      <c r="H2232" t="s">
        <v>16</v>
      </c>
      <c r="I2232" t="s">
        <v>5620</v>
      </c>
      <c r="J2232" t="s">
        <v>59</v>
      </c>
      <c r="K2232" t="s">
        <v>60</v>
      </c>
      <c r="L2232" t="s">
        <v>20</v>
      </c>
      <c r="M2232" s="3">
        <v>103258</v>
      </c>
      <c r="N2232" t="s">
        <v>61</v>
      </c>
      <c r="O2232">
        <v>1532</v>
      </c>
    </row>
    <row r="2233" spans="1:15">
      <c r="A2233" s="1">
        <v>45945</v>
      </c>
      <c r="B2233" s="1">
        <v>46310</v>
      </c>
      <c r="C2233" t="s">
        <v>5272</v>
      </c>
      <c r="D2233" t="s">
        <v>3041</v>
      </c>
      <c r="E2233" t="s">
        <v>3371</v>
      </c>
      <c r="F2233" t="s">
        <v>14</v>
      </c>
      <c r="G2233" t="s">
        <v>15</v>
      </c>
      <c r="H2233" t="s">
        <v>16</v>
      </c>
      <c r="I2233" t="s">
        <v>5620</v>
      </c>
      <c r="J2233" t="s">
        <v>59</v>
      </c>
      <c r="K2233" t="s">
        <v>60</v>
      </c>
      <c r="L2233" t="s">
        <v>20</v>
      </c>
      <c r="M2233" s="3">
        <v>6658</v>
      </c>
      <c r="N2233" t="s">
        <v>61</v>
      </c>
      <c r="O2233">
        <v>1532</v>
      </c>
    </row>
    <row r="2234" spans="1:15">
      <c r="A2234" s="1">
        <v>45945</v>
      </c>
      <c r="B2234" s="1">
        <v>46310</v>
      </c>
      <c r="C2234" t="s">
        <v>5350</v>
      </c>
      <c r="D2234" t="s">
        <v>3372</v>
      </c>
      <c r="E2234" t="s">
        <v>3373</v>
      </c>
      <c r="F2234" t="s">
        <v>14</v>
      </c>
      <c r="G2234" t="s">
        <v>15</v>
      </c>
      <c r="H2234" t="s">
        <v>16</v>
      </c>
      <c r="I2234" t="s">
        <v>5657</v>
      </c>
      <c r="J2234" t="s">
        <v>570</v>
      </c>
      <c r="K2234" t="s">
        <v>571</v>
      </c>
      <c r="L2234" t="s">
        <v>20</v>
      </c>
      <c r="M2234" s="3">
        <v>1612</v>
      </c>
      <c r="N2234" t="s">
        <v>125</v>
      </c>
      <c r="O2234">
        <v>92262</v>
      </c>
    </row>
    <row r="2235" spans="1:15">
      <c r="A2235" s="1">
        <v>45945</v>
      </c>
      <c r="B2235" s="1">
        <v>46310</v>
      </c>
      <c r="C2235" t="s">
        <v>5350</v>
      </c>
      <c r="D2235" t="s">
        <v>3372</v>
      </c>
      <c r="E2235" t="s">
        <v>3374</v>
      </c>
      <c r="F2235" t="s">
        <v>14</v>
      </c>
      <c r="G2235" t="s">
        <v>661</v>
      </c>
      <c r="H2235" t="s">
        <v>16</v>
      </c>
      <c r="I2235" t="s">
        <v>5657</v>
      </c>
      <c r="J2235" t="s">
        <v>570</v>
      </c>
      <c r="K2235" t="s">
        <v>571</v>
      </c>
      <c r="L2235" t="s">
        <v>89</v>
      </c>
      <c r="M2235" s="3">
        <v>28635</v>
      </c>
      <c r="N2235" t="s">
        <v>125</v>
      </c>
      <c r="O2235">
        <v>92262</v>
      </c>
    </row>
    <row r="2236" spans="1:15">
      <c r="A2236" s="1">
        <v>45945</v>
      </c>
      <c r="B2236" s="1">
        <v>46310</v>
      </c>
      <c r="C2236" t="s">
        <v>5350</v>
      </c>
      <c r="D2236" t="s">
        <v>3372</v>
      </c>
      <c r="E2236" t="s">
        <v>3375</v>
      </c>
      <c r="F2236" t="s">
        <v>14</v>
      </c>
      <c r="G2236" t="s">
        <v>34</v>
      </c>
      <c r="H2236" t="s">
        <v>16</v>
      </c>
      <c r="I2236" t="s">
        <v>5657</v>
      </c>
      <c r="J2236" t="s">
        <v>570</v>
      </c>
      <c r="K2236" t="s">
        <v>571</v>
      </c>
      <c r="L2236" t="s">
        <v>83</v>
      </c>
      <c r="M2236" s="3">
        <v>5154</v>
      </c>
      <c r="N2236" t="s">
        <v>125</v>
      </c>
      <c r="O2236">
        <v>92262</v>
      </c>
    </row>
    <row r="2237" spans="1:15">
      <c r="A2237" s="1">
        <v>45945</v>
      </c>
      <c r="B2237" s="1">
        <v>46310</v>
      </c>
      <c r="C2237" t="s">
        <v>5350</v>
      </c>
      <c r="D2237" t="s">
        <v>3372</v>
      </c>
      <c r="E2237" t="s">
        <v>3376</v>
      </c>
      <c r="F2237" t="s">
        <v>14</v>
      </c>
      <c r="G2237" t="s">
        <v>32</v>
      </c>
      <c r="H2237" t="s">
        <v>16</v>
      </c>
      <c r="I2237" t="s">
        <v>5657</v>
      </c>
      <c r="J2237" t="s">
        <v>570</v>
      </c>
      <c r="K2237" t="s">
        <v>571</v>
      </c>
      <c r="L2237" t="s">
        <v>20</v>
      </c>
      <c r="M2237" s="3">
        <v>6905</v>
      </c>
      <c r="N2237" t="s">
        <v>125</v>
      </c>
      <c r="O2237">
        <v>92262</v>
      </c>
    </row>
    <row r="2238" spans="1:15">
      <c r="A2238" s="1">
        <v>45945</v>
      </c>
      <c r="B2238" s="1">
        <v>46310</v>
      </c>
      <c r="C2238" t="s">
        <v>5351</v>
      </c>
      <c r="D2238" t="s">
        <v>3377</v>
      </c>
      <c r="E2238" t="s">
        <v>3378</v>
      </c>
      <c r="F2238" t="s">
        <v>39</v>
      </c>
      <c r="G2238" t="s">
        <v>32</v>
      </c>
      <c r="H2238" t="s">
        <v>16</v>
      </c>
      <c r="I2238" t="s">
        <v>5619</v>
      </c>
      <c r="J2238" t="s">
        <v>174</v>
      </c>
      <c r="K2238" t="s">
        <v>175</v>
      </c>
      <c r="L2238" t="s">
        <v>20</v>
      </c>
      <c r="M2238" s="3">
        <v>13368</v>
      </c>
      <c r="N2238" t="s">
        <v>336</v>
      </c>
      <c r="O2238">
        <v>85282</v>
      </c>
    </row>
    <row r="2239" spans="1:15">
      <c r="A2239" s="1">
        <v>45945</v>
      </c>
      <c r="B2239" s="1">
        <v>46310</v>
      </c>
      <c r="C2239" t="s">
        <v>5351</v>
      </c>
      <c r="D2239" t="s">
        <v>3377</v>
      </c>
      <c r="E2239" t="s">
        <v>3379</v>
      </c>
      <c r="F2239" t="s">
        <v>39</v>
      </c>
      <c r="G2239" t="s">
        <v>15</v>
      </c>
      <c r="H2239" t="s">
        <v>16</v>
      </c>
      <c r="I2239" t="s">
        <v>5619</v>
      </c>
      <c r="J2239" t="s">
        <v>174</v>
      </c>
      <c r="K2239" t="s">
        <v>175</v>
      </c>
      <c r="L2239" t="s">
        <v>20</v>
      </c>
      <c r="M2239" s="3">
        <v>1250</v>
      </c>
      <c r="N2239" t="s">
        <v>336</v>
      </c>
      <c r="O2239">
        <v>85282</v>
      </c>
    </row>
    <row r="2240" spans="1:15">
      <c r="A2240" s="1">
        <v>45945</v>
      </c>
      <c r="B2240" s="1">
        <v>46310</v>
      </c>
      <c r="C2240" t="s">
        <v>5351</v>
      </c>
      <c r="D2240" t="s">
        <v>3377</v>
      </c>
      <c r="E2240" t="s">
        <v>3380</v>
      </c>
      <c r="F2240" t="s">
        <v>39</v>
      </c>
      <c r="G2240" t="s">
        <v>661</v>
      </c>
      <c r="H2240" t="s">
        <v>16</v>
      </c>
      <c r="I2240" t="s">
        <v>5619</v>
      </c>
      <c r="J2240" t="s">
        <v>174</v>
      </c>
      <c r="K2240" t="s">
        <v>175</v>
      </c>
      <c r="L2240" t="s">
        <v>23</v>
      </c>
      <c r="M2240" s="3">
        <v>42257</v>
      </c>
      <c r="N2240" t="s">
        <v>336</v>
      </c>
      <c r="O2240">
        <v>85282</v>
      </c>
    </row>
    <row r="2241" spans="1:15">
      <c r="A2241" s="1">
        <v>45945</v>
      </c>
      <c r="B2241" s="1">
        <v>46310</v>
      </c>
      <c r="C2241" t="s">
        <v>5352</v>
      </c>
      <c r="D2241" t="s">
        <v>3381</v>
      </c>
      <c r="E2241" t="s">
        <v>3382</v>
      </c>
      <c r="F2241" t="s">
        <v>39</v>
      </c>
      <c r="G2241" t="s">
        <v>661</v>
      </c>
      <c r="H2241" t="s">
        <v>16</v>
      </c>
      <c r="I2241" t="s">
        <v>5620</v>
      </c>
      <c r="J2241" t="s">
        <v>165</v>
      </c>
      <c r="K2241" t="s">
        <v>166</v>
      </c>
      <c r="L2241" t="s">
        <v>23</v>
      </c>
      <c r="M2241" s="3">
        <v>21256</v>
      </c>
      <c r="N2241" t="s">
        <v>167</v>
      </c>
      <c r="O2241">
        <v>30066</v>
      </c>
    </row>
    <row r="2242" spans="1:15">
      <c r="A2242" s="1">
        <v>45945</v>
      </c>
      <c r="B2242" s="1">
        <v>46310</v>
      </c>
      <c r="C2242" t="s">
        <v>5352</v>
      </c>
      <c r="D2242" t="s">
        <v>3381</v>
      </c>
      <c r="E2242" t="s">
        <v>3383</v>
      </c>
      <c r="F2242" t="s">
        <v>39</v>
      </c>
      <c r="G2242" t="s">
        <v>32</v>
      </c>
      <c r="H2242" t="s">
        <v>16</v>
      </c>
      <c r="I2242" t="s">
        <v>5620</v>
      </c>
      <c r="J2242" t="s">
        <v>165</v>
      </c>
      <c r="K2242" t="s">
        <v>166</v>
      </c>
      <c r="L2242" t="s">
        <v>20</v>
      </c>
      <c r="M2242" s="3">
        <v>9478</v>
      </c>
      <c r="N2242" t="s">
        <v>167</v>
      </c>
      <c r="O2242">
        <v>30066</v>
      </c>
    </row>
    <row r="2243" spans="1:15">
      <c r="A2243" s="1">
        <v>45945</v>
      </c>
      <c r="B2243" s="1">
        <v>46310</v>
      </c>
      <c r="C2243" t="s">
        <v>5352</v>
      </c>
      <c r="D2243" t="s">
        <v>3381</v>
      </c>
      <c r="E2243" t="s">
        <v>3384</v>
      </c>
      <c r="F2243" t="s">
        <v>39</v>
      </c>
      <c r="G2243" t="s">
        <v>15</v>
      </c>
      <c r="H2243" t="s">
        <v>16</v>
      </c>
      <c r="I2243" t="s">
        <v>5620</v>
      </c>
      <c r="J2243" t="s">
        <v>165</v>
      </c>
      <c r="K2243" t="s">
        <v>166</v>
      </c>
      <c r="L2243" t="s">
        <v>20</v>
      </c>
      <c r="M2243" s="3">
        <v>1361</v>
      </c>
      <c r="N2243" t="s">
        <v>167</v>
      </c>
      <c r="O2243">
        <v>30066</v>
      </c>
    </row>
    <row r="2244" spans="1:15">
      <c r="A2244" s="1">
        <v>45945</v>
      </c>
      <c r="B2244" s="1">
        <v>46310</v>
      </c>
      <c r="C2244" t="s">
        <v>5353</v>
      </c>
      <c r="D2244" t="s">
        <v>3385</v>
      </c>
      <c r="E2244" t="s">
        <v>3386</v>
      </c>
      <c r="F2244" t="s">
        <v>14</v>
      </c>
      <c r="G2244" t="s">
        <v>32</v>
      </c>
      <c r="H2244" t="s">
        <v>16</v>
      </c>
      <c r="I2244" t="s">
        <v>26</v>
      </c>
      <c r="J2244" t="s">
        <v>3387</v>
      </c>
      <c r="K2244" t="s">
        <v>3388</v>
      </c>
      <c r="L2244" t="s">
        <v>20</v>
      </c>
      <c r="M2244" s="3">
        <v>35322</v>
      </c>
      <c r="N2244" t="s">
        <v>43</v>
      </c>
      <c r="O2244">
        <v>32609</v>
      </c>
    </row>
    <row r="2245" spans="1:15">
      <c r="A2245" s="1">
        <v>45945</v>
      </c>
      <c r="B2245" s="1">
        <v>46310</v>
      </c>
      <c r="C2245" t="s">
        <v>5353</v>
      </c>
      <c r="D2245" t="s">
        <v>3385</v>
      </c>
      <c r="E2245" t="s">
        <v>3389</v>
      </c>
      <c r="F2245" t="s">
        <v>14</v>
      </c>
      <c r="G2245" t="s">
        <v>15</v>
      </c>
      <c r="H2245" t="s">
        <v>16</v>
      </c>
      <c r="I2245" t="s">
        <v>26</v>
      </c>
      <c r="J2245" t="s">
        <v>3387</v>
      </c>
      <c r="K2245" t="s">
        <v>3388</v>
      </c>
      <c r="L2245" t="s">
        <v>20</v>
      </c>
      <c r="M2245" s="3">
        <v>3660</v>
      </c>
      <c r="N2245" t="s">
        <v>43</v>
      </c>
      <c r="O2245">
        <v>32609</v>
      </c>
    </row>
    <row r="2246" spans="1:15">
      <c r="A2246" s="1">
        <v>45945</v>
      </c>
      <c r="B2246" s="1">
        <v>46310</v>
      </c>
      <c r="C2246" t="s">
        <v>5353</v>
      </c>
      <c r="D2246" t="s">
        <v>3385</v>
      </c>
      <c r="E2246" t="s">
        <v>3390</v>
      </c>
      <c r="F2246" t="s">
        <v>14</v>
      </c>
      <c r="G2246" t="s">
        <v>661</v>
      </c>
      <c r="H2246" t="s">
        <v>16</v>
      </c>
      <c r="I2246" t="s">
        <v>26</v>
      </c>
      <c r="J2246" t="s">
        <v>3387</v>
      </c>
      <c r="K2246" t="s">
        <v>3388</v>
      </c>
      <c r="L2246" t="s">
        <v>23</v>
      </c>
      <c r="M2246" s="3">
        <v>185298</v>
      </c>
      <c r="N2246" t="s">
        <v>43</v>
      </c>
      <c r="O2246">
        <v>32609</v>
      </c>
    </row>
    <row r="2247" spans="1:15">
      <c r="A2247" s="1">
        <v>45946</v>
      </c>
      <c r="B2247" s="1">
        <v>46311</v>
      </c>
      <c r="C2247" t="s">
        <v>5354</v>
      </c>
      <c r="D2247" t="s">
        <v>3391</v>
      </c>
      <c r="E2247" t="s">
        <v>3392</v>
      </c>
      <c r="F2247" t="s">
        <v>14</v>
      </c>
      <c r="G2247" t="s">
        <v>54</v>
      </c>
      <c r="H2247" t="s">
        <v>55</v>
      </c>
      <c r="I2247" t="s">
        <v>5620</v>
      </c>
      <c r="J2247" t="s">
        <v>59</v>
      </c>
      <c r="K2247" t="s">
        <v>60</v>
      </c>
      <c r="L2247" t="s">
        <v>29</v>
      </c>
      <c r="M2247" s="3">
        <v>14676</v>
      </c>
      <c r="N2247" t="s">
        <v>61</v>
      </c>
      <c r="O2247">
        <v>1056</v>
      </c>
    </row>
    <row r="2248" spans="1:15">
      <c r="A2248" s="1">
        <v>45946</v>
      </c>
      <c r="B2248" s="1">
        <v>46311</v>
      </c>
      <c r="C2248" t="s">
        <v>5355</v>
      </c>
      <c r="D2248" t="s">
        <v>3393</v>
      </c>
      <c r="E2248" t="s">
        <v>3394</v>
      </c>
      <c r="F2248" t="s">
        <v>14</v>
      </c>
      <c r="G2248" t="s">
        <v>54</v>
      </c>
      <c r="H2248" t="s">
        <v>55</v>
      </c>
      <c r="I2248" t="s">
        <v>5620</v>
      </c>
      <c r="J2248" t="s">
        <v>59</v>
      </c>
      <c r="K2248" t="s">
        <v>60</v>
      </c>
      <c r="L2248" t="s">
        <v>29</v>
      </c>
      <c r="M2248" s="3">
        <v>16358</v>
      </c>
      <c r="N2248" t="s">
        <v>61</v>
      </c>
      <c r="O2248">
        <v>2474</v>
      </c>
    </row>
    <row r="2249" spans="1:15">
      <c r="A2249" s="1">
        <v>45946</v>
      </c>
      <c r="B2249" s="1">
        <v>46311</v>
      </c>
      <c r="C2249" t="s">
        <v>5356</v>
      </c>
      <c r="D2249" t="s">
        <v>3395</v>
      </c>
      <c r="E2249" t="s">
        <v>3396</v>
      </c>
      <c r="F2249" t="s">
        <v>14</v>
      </c>
      <c r="G2249" t="s">
        <v>32</v>
      </c>
      <c r="H2249" t="s">
        <v>16</v>
      </c>
      <c r="I2249" t="s">
        <v>5620</v>
      </c>
      <c r="J2249" t="s">
        <v>282</v>
      </c>
      <c r="K2249" t="s">
        <v>283</v>
      </c>
      <c r="L2249" t="s">
        <v>20</v>
      </c>
      <c r="M2249" s="3">
        <v>10851</v>
      </c>
      <c r="N2249" t="s">
        <v>105</v>
      </c>
      <c r="O2249">
        <v>19103</v>
      </c>
    </row>
    <row r="2250" spans="1:15">
      <c r="A2250" s="1">
        <v>45946</v>
      </c>
      <c r="B2250" s="1">
        <v>46311</v>
      </c>
      <c r="C2250" t="s">
        <v>5356</v>
      </c>
      <c r="D2250" t="s">
        <v>3395</v>
      </c>
      <c r="E2250" t="s">
        <v>3397</v>
      </c>
      <c r="F2250" t="s">
        <v>14</v>
      </c>
      <c r="G2250" t="s">
        <v>15</v>
      </c>
      <c r="H2250" t="s">
        <v>16</v>
      </c>
      <c r="I2250" t="s">
        <v>5620</v>
      </c>
      <c r="J2250" t="s">
        <v>282</v>
      </c>
      <c r="K2250" t="s">
        <v>283</v>
      </c>
      <c r="L2250" t="s">
        <v>20</v>
      </c>
      <c r="M2250" s="3">
        <v>5184</v>
      </c>
      <c r="N2250" t="s">
        <v>105</v>
      </c>
      <c r="O2250">
        <v>19103</v>
      </c>
    </row>
    <row r="2251" spans="1:15">
      <c r="A2251" s="1">
        <v>45946</v>
      </c>
      <c r="B2251" s="1">
        <v>46311</v>
      </c>
      <c r="C2251" t="s">
        <v>5356</v>
      </c>
      <c r="D2251" t="s">
        <v>3395</v>
      </c>
      <c r="E2251" t="s">
        <v>3398</v>
      </c>
      <c r="F2251" t="s">
        <v>14</v>
      </c>
      <c r="G2251" t="s">
        <v>661</v>
      </c>
      <c r="H2251" t="s">
        <v>16</v>
      </c>
      <c r="I2251" t="s">
        <v>5620</v>
      </c>
      <c r="J2251" t="s">
        <v>282</v>
      </c>
      <c r="K2251" t="s">
        <v>283</v>
      </c>
      <c r="L2251" t="s">
        <v>23</v>
      </c>
      <c r="M2251" s="3">
        <v>234870</v>
      </c>
      <c r="N2251" t="s">
        <v>105</v>
      </c>
      <c r="O2251">
        <v>19103</v>
      </c>
    </row>
    <row r="2252" spans="1:15">
      <c r="A2252" s="1">
        <v>45946</v>
      </c>
      <c r="B2252" s="1">
        <v>46311</v>
      </c>
      <c r="C2252" t="s">
        <v>5357</v>
      </c>
      <c r="D2252" t="s">
        <v>3399</v>
      </c>
      <c r="E2252" t="s">
        <v>3400</v>
      </c>
      <c r="F2252" t="s">
        <v>39</v>
      </c>
      <c r="G2252" t="s">
        <v>32</v>
      </c>
      <c r="H2252" t="s">
        <v>16</v>
      </c>
      <c r="I2252" t="s">
        <v>26</v>
      </c>
      <c r="J2252" t="s">
        <v>165</v>
      </c>
      <c r="K2252" t="s">
        <v>166</v>
      </c>
      <c r="L2252" t="s">
        <v>20</v>
      </c>
      <c r="M2252" s="3">
        <v>301392</v>
      </c>
      <c r="N2252" t="s">
        <v>115</v>
      </c>
      <c r="O2252">
        <v>42002</v>
      </c>
    </row>
    <row r="2253" spans="1:15">
      <c r="A2253" s="1">
        <v>45946</v>
      </c>
      <c r="B2253" s="1">
        <v>46311</v>
      </c>
      <c r="C2253" t="s">
        <v>5357</v>
      </c>
      <c r="D2253" t="s">
        <v>3399</v>
      </c>
      <c r="E2253" t="s">
        <v>3401</v>
      </c>
      <c r="F2253" t="s">
        <v>14</v>
      </c>
      <c r="G2253" t="s">
        <v>661</v>
      </c>
      <c r="H2253" t="s">
        <v>16</v>
      </c>
      <c r="I2253" t="s">
        <v>26</v>
      </c>
      <c r="J2253" t="s">
        <v>165</v>
      </c>
      <c r="K2253" t="s">
        <v>166</v>
      </c>
      <c r="L2253" t="s">
        <v>23</v>
      </c>
      <c r="M2253" s="3">
        <v>104146</v>
      </c>
      <c r="N2253" t="s">
        <v>115</v>
      </c>
      <c r="O2253">
        <v>42002</v>
      </c>
    </row>
    <row r="2254" spans="1:15">
      <c r="A2254" s="1">
        <v>45946</v>
      </c>
      <c r="B2254" s="1">
        <v>46311</v>
      </c>
      <c r="C2254" t="s">
        <v>5357</v>
      </c>
      <c r="D2254" t="s">
        <v>3399</v>
      </c>
      <c r="E2254" t="s">
        <v>3402</v>
      </c>
      <c r="F2254" t="s">
        <v>14</v>
      </c>
      <c r="G2254" t="s">
        <v>15</v>
      </c>
      <c r="H2254" t="s">
        <v>16</v>
      </c>
      <c r="I2254" t="s">
        <v>26</v>
      </c>
      <c r="J2254" t="s">
        <v>165</v>
      </c>
      <c r="K2254" t="s">
        <v>166</v>
      </c>
      <c r="L2254" t="s">
        <v>83</v>
      </c>
      <c r="M2254" s="3">
        <v>12250</v>
      </c>
      <c r="N2254" t="s">
        <v>115</v>
      </c>
      <c r="O2254">
        <v>42002</v>
      </c>
    </row>
    <row r="2255" spans="1:15">
      <c r="A2255" s="1">
        <v>45946</v>
      </c>
      <c r="B2255" s="1">
        <v>46311</v>
      </c>
      <c r="C2255" t="s">
        <v>5357</v>
      </c>
      <c r="D2255" t="s">
        <v>3399</v>
      </c>
      <c r="E2255" t="s">
        <v>3403</v>
      </c>
      <c r="F2255" t="s">
        <v>14</v>
      </c>
      <c r="G2255" t="s">
        <v>54</v>
      </c>
      <c r="H2255" t="s">
        <v>55</v>
      </c>
      <c r="I2255" t="s">
        <v>26</v>
      </c>
      <c r="J2255" t="s">
        <v>165</v>
      </c>
      <c r="K2255" t="s">
        <v>166</v>
      </c>
      <c r="L2255" t="s">
        <v>23</v>
      </c>
      <c r="M2255" s="3">
        <v>29720</v>
      </c>
      <c r="N2255" t="s">
        <v>115</v>
      </c>
      <c r="O2255">
        <v>42002</v>
      </c>
    </row>
    <row r="2256" spans="1:15">
      <c r="A2256" s="1">
        <v>45947</v>
      </c>
      <c r="B2256" s="1">
        <v>46312</v>
      </c>
      <c r="C2256" t="s">
        <v>5358</v>
      </c>
      <c r="D2256" t="s">
        <v>3404</v>
      </c>
      <c r="E2256" t="s">
        <v>3405</v>
      </c>
      <c r="F2256" t="s">
        <v>14</v>
      </c>
      <c r="G2256" t="s">
        <v>32</v>
      </c>
      <c r="H2256" t="s">
        <v>16</v>
      </c>
      <c r="I2256" t="s">
        <v>64</v>
      </c>
      <c r="J2256" t="s">
        <v>103</v>
      </c>
      <c r="K2256" t="s">
        <v>104</v>
      </c>
      <c r="L2256" t="s">
        <v>20</v>
      </c>
      <c r="M2256" s="3">
        <v>66377</v>
      </c>
      <c r="N2256" t="s">
        <v>21</v>
      </c>
      <c r="O2256">
        <v>10001</v>
      </c>
    </row>
    <row r="2257" spans="1:15">
      <c r="A2257" s="1">
        <v>45947</v>
      </c>
      <c r="B2257" s="1">
        <v>46312</v>
      </c>
      <c r="C2257" t="s">
        <v>5359</v>
      </c>
      <c r="D2257" t="s">
        <v>3406</v>
      </c>
      <c r="E2257" t="s">
        <v>3407</v>
      </c>
      <c r="F2257" t="s">
        <v>14</v>
      </c>
      <c r="G2257" t="s">
        <v>32</v>
      </c>
      <c r="H2257" t="s">
        <v>16</v>
      </c>
      <c r="I2257" t="s">
        <v>48</v>
      </c>
      <c r="J2257" t="s">
        <v>18</v>
      </c>
      <c r="K2257" t="s">
        <v>19</v>
      </c>
      <c r="L2257" t="s">
        <v>20</v>
      </c>
      <c r="M2257" s="3">
        <v>2163</v>
      </c>
      <c r="N2257" t="s">
        <v>21</v>
      </c>
      <c r="O2257">
        <v>11101</v>
      </c>
    </row>
    <row r="2258" spans="1:15">
      <c r="A2258" s="1">
        <v>45947</v>
      </c>
      <c r="B2258" s="1">
        <v>46312</v>
      </c>
      <c r="C2258" t="s">
        <v>5359</v>
      </c>
      <c r="D2258" t="s">
        <v>3406</v>
      </c>
      <c r="E2258" t="s">
        <v>3408</v>
      </c>
      <c r="F2258" t="s">
        <v>14</v>
      </c>
      <c r="G2258" t="s">
        <v>34</v>
      </c>
      <c r="H2258" t="s">
        <v>16</v>
      </c>
      <c r="I2258" t="s">
        <v>48</v>
      </c>
      <c r="J2258" t="s">
        <v>18</v>
      </c>
      <c r="K2258" t="s">
        <v>19</v>
      </c>
      <c r="L2258" t="s">
        <v>83</v>
      </c>
      <c r="M2258" s="3">
        <v>11872</v>
      </c>
      <c r="N2258" t="s">
        <v>21</v>
      </c>
      <c r="O2258">
        <v>11101</v>
      </c>
    </row>
    <row r="2259" spans="1:15">
      <c r="A2259" s="1">
        <v>45947</v>
      </c>
      <c r="B2259" s="1">
        <v>46312</v>
      </c>
      <c r="C2259" t="s">
        <v>5359</v>
      </c>
      <c r="D2259" t="s">
        <v>3406</v>
      </c>
      <c r="E2259" t="s">
        <v>3409</v>
      </c>
      <c r="F2259" t="s">
        <v>14</v>
      </c>
      <c r="G2259" t="s">
        <v>661</v>
      </c>
      <c r="H2259" t="s">
        <v>16</v>
      </c>
      <c r="I2259" t="s">
        <v>48</v>
      </c>
      <c r="J2259" t="s">
        <v>18</v>
      </c>
      <c r="K2259" t="s">
        <v>19</v>
      </c>
      <c r="L2259" t="s">
        <v>23</v>
      </c>
      <c r="M2259" s="3">
        <v>22688</v>
      </c>
      <c r="N2259" t="s">
        <v>21</v>
      </c>
      <c r="O2259">
        <v>11101</v>
      </c>
    </row>
    <row r="2260" spans="1:15">
      <c r="A2260" s="1">
        <v>45947</v>
      </c>
      <c r="B2260" s="1">
        <v>46312</v>
      </c>
      <c r="C2260" t="s">
        <v>5359</v>
      </c>
      <c r="D2260" t="s">
        <v>3406</v>
      </c>
      <c r="E2260" t="s">
        <v>3410</v>
      </c>
      <c r="F2260" t="s">
        <v>14</v>
      </c>
      <c r="G2260" t="s">
        <v>15</v>
      </c>
      <c r="H2260" t="s">
        <v>16</v>
      </c>
      <c r="I2260" t="s">
        <v>48</v>
      </c>
      <c r="J2260" t="s">
        <v>18</v>
      </c>
      <c r="K2260" t="s">
        <v>19</v>
      </c>
      <c r="L2260" t="s">
        <v>20</v>
      </c>
      <c r="M2260" s="3">
        <v>6925</v>
      </c>
      <c r="N2260" t="s">
        <v>21</v>
      </c>
      <c r="O2260">
        <v>11101</v>
      </c>
    </row>
    <row r="2261" spans="1:15">
      <c r="A2261" s="1">
        <v>45948</v>
      </c>
      <c r="B2261" s="1">
        <v>46313</v>
      </c>
      <c r="C2261" t="s">
        <v>5360</v>
      </c>
      <c r="D2261" t="s">
        <v>3411</v>
      </c>
      <c r="E2261" t="s">
        <v>3412</v>
      </c>
      <c r="F2261" t="s">
        <v>14</v>
      </c>
      <c r="G2261" t="s">
        <v>15</v>
      </c>
      <c r="H2261" t="s">
        <v>16</v>
      </c>
      <c r="I2261" t="s">
        <v>5620</v>
      </c>
      <c r="J2261" t="s">
        <v>1858</v>
      </c>
      <c r="K2261" t="s">
        <v>1859</v>
      </c>
      <c r="L2261" t="s">
        <v>20</v>
      </c>
      <c r="M2261" s="3">
        <v>2168</v>
      </c>
      <c r="N2261" t="s">
        <v>887</v>
      </c>
      <c r="O2261">
        <v>3840</v>
      </c>
    </row>
    <row r="2262" spans="1:15">
      <c r="A2262" s="1">
        <v>45948</v>
      </c>
      <c r="B2262" s="1">
        <v>46313</v>
      </c>
      <c r="C2262" t="s">
        <v>5360</v>
      </c>
      <c r="D2262" t="s">
        <v>3411</v>
      </c>
      <c r="E2262" t="s">
        <v>3413</v>
      </c>
      <c r="F2262" t="s">
        <v>14</v>
      </c>
      <c r="G2262" t="s">
        <v>32</v>
      </c>
      <c r="H2262" t="s">
        <v>16</v>
      </c>
      <c r="I2262" t="s">
        <v>5620</v>
      </c>
      <c r="J2262" t="s">
        <v>1858</v>
      </c>
      <c r="K2262" t="s">
        <v>1859</v>
      </c>
      <c r="L2262" t="s">
        <v>20</v>
      </c>
      <c r="M2262" s="3">
        <v>18207</v>
      </c>
      <c r="N2262" t="s">
        <v>887</v>
      </c>
      <c r="O2262">
        <v>3840</v>
      </c>
    </row>
    <row r="2263" spans="1:15">
      <c r="A2263" s="1">
        <v>45948</v>
      </c>
      <c r="B2263" s="1">
        <v>46313</v>
      </c>
      <c r="C2263" t="s">
        <v>5360</v>
      </c>
      <c r="D2263" t="s">
        <v>3411</v>
      </c>
      <c r="E2263" t="s">
        <v>3414</v>
      </c>
      <c r="F2263" t="s">
        <v>14</v>
      </c>
      <c r="G2263" t="s">
        <v>661</v>
      </c>
      <c r="H2263" t="s">
        <v>16</v>
      </c>
      <c r="I2263" t="s">
        <v>5620</v>
      </c>
      <c r="J2263" t="s">
        <v>1858</v>
      </c>
      <c r="K2263" t="s">
        <v>1859</v>
      </c>
      <c r="L2263" t="s">
        <v>29</v>
      </c>
      <c r="M2263" s="3">
        <v>40027</v>
      </c>
      <c r="N2263" t="s">
        <v>887</v>
      </c>
      <c r="O2263">
        <v>3840</v>
      </c>
    </row>
    <row r="2264" spans="1:15">
      <c r="A2264" s="1">
        <v>45948</v>
      </c>
      <c r="B2264" s="1">
        <v>46313</v>
      </c>
      <c r="C2264" t="s">
        <v>5361</v>
      </c>
      <c r="D2264" t="s">
        <v>3415</v>
      </c>
      <c r="E2264" t="s">
        <v>3416</v>
      </c>
      <c r="F2264" t="s">
        <v>14</v>
      </c>
      <c r="G2264" t="s">
        <v>32</v>
      </c>
      <c r="H2264" t="s">
        <v>16</v>
      </c>
      <c r="I2264" t="s">
        <v>64</v>
      </c>
      <c r="J2264" t="s">
        <v>712</v>
      </c>
      <c r="K2264" t="s">
        <v>713</v>
      </c>
      <c r="L2264" t="s">
        <v>20</v>
      </c>
      <c r="M2264" s="3">
        <v>18688</v>
      </c>
      <c r="N2264" t="s">
        <v>143</v>
      </c>
      <c r="O2264">
        <v>81601</v>
      </c>
    </row>
    <row r="2265" spans="1:15">
      <c r="A2265" s="1">
        <v>45948</v>
      </c>
      <c r="B2265" s="1">
        <v>46313</v>
      </c>
      <c r="C2265" t="s">
        <v>5361</v>
      </c>
      <c r="D2265" t="s">
        <v>3415</v>
      </c>
      <c r="E2265" t="s">
        <v>3417</v>
      </c>
      <c r="F2265" t="s">
        <v>14</v>
      </c>
      <c r="G2265" t="s">
        <v>661</v>
      </c>
      <c r="H2265" t="s">
        <v>16</v>
      </c>
      <c r="I2265" t="s">
        <v>64</v>
      </c>
      <c r="J2265" t="s">
        <v>712</v>
      </c>
      <c r="K2265" t="s">
        <v>713</v>
      </c>
      <c r="L2265" t="s">
        <v>89</v>
      </c>
      <c r="M2265" s="3">
        <v>30266</v>
      </c>
      <c r="N2265" t="s">
        <v>143</v>
      </c>
      <c r="O2265">
        <v>81601</v>
      </c>
    </row>
    <row r="2266" spans="1:15">
      <c r="A2266" s="1">
        <v>45948</v>
      </c>
      <c r="B2266" s="1">
        <v>46313</v>
      </c>
      <c r="C2266" t="s">
        <v>5361</v>
      </c>
      <c r="D2266" t="s">
        <v>3415</v>
      </c>
      <c r="E2266" t="s">
        <v>3418</v>
      </c>
      <c r="F2266" t="s">
        <v>14</v>
      </c>
      <c r="G2266" t="s">
        <v>15</v>
      </c>
      <c r="H2266" t="s">
        <v>16</v>
      </c>
      <c r="I2266" t="s">
        <v>64</v>
      </c>
      <c r="J2266" t="s">
        <v>712</v>
      </c>
      <c r="K2266" t="s">
        <v>713</v>
      </c>
      <c r="L2266" t="s">
        <v>83</v>
      </c>
      <c r="M2266" s="3">
        <v>1800</v>
      </c>
      <c r="N2266" t="s">
        <v>143</v>
      </c>
      <c r="O2266">
        <v>81601</v>
      </c>
    </row>
    <row r="2267" spans="1:15">
      <c r="A2267" s="1">
        <v>45948</v>
      </c>
      <c r="B2267" s="1">
        <v>46313</v>
      </c>
      <c r="C2267" t="s">
        <v>5362</v>
      </c>
      <c r="D2267" t="s">
        <v>3419</v>
      </c>
      <c r="E2267" t="s">
        <v>3420</v>
      </c>
      <c r="F2267" t="s">
        <v>14</v>
      </c>
      <c r="G2267" t="s">
        <v>15</v>
      </c>
      <c r="H2267" t="s">
        <v>16</v>
      </c>
      <c r="I2267" t="s">
        <v>304</v>
      </c>
      <c r="J2267" t="s">
        <v>41</v>
      </c>
      <c r="K2267" t="s">
        <v>42</v>
      </c>
      <c r="L2267" t="s">
        <v>20</v>
      </c>
      <c r="M2267" s="3">
        <v>1746</v>
      </c>
      <c r="N2267" t="s">
        <v>190</v>
      </c>
      <c r="O2267">
        <v>28754</v>
      </c>
    </row>
    <row r="2268" spans="1:15">
      <c r="A2268" s="1">
        <v>45948</v>
      </c>
      <c r="B2268" s="1">
        <v>46313</v>
      </c>
      <c r="C2268" t="s">
        <v>5362</v>
      </c>
      <c r="D2268" t="s">
        <v>3419</v>
      </c>
      <c r="E2268" t="s">
        <v>3421</v>
      </c>
      <c r="F2268" t="s">
        <v>14</v>
      </c>
      <c r="G2268" t="s">
        <v>661</v>
      </c>
      <c r="H2268" t="s">
        <v>16</v>
      </c>
      <c r="I2268" t="s">
        <v>304</v>
      </c>
      <c r="J2268" t="s">
        <v>41</v>
      </c>
      <c r="K2268" t="s">
        <v>42</v>
      </c>
      <c r="L2268" t="s">
        <v>23</v>
      </c>
      <c r="M2268" s="3">
        <v>6422</v>
      </c>
      <c r="N2268" t="s">
        <v>190</v>
      </c>
      <c r="O2268">
        <v>28754</v>
      </c>
    </row>
    <row r="2269" spans="1:15">
      <c r="A2269" s="1">
        <v>45948</v>
      </c>
      <c r="B2269" s="1">
        <v>46313</v>
      </c>
      <c r="C2269" t="s">
        <v>5363</v>
      </c>
      <c r="D2269" t="s">
        <v>3422</v>
      </c>
      <c r="E2269" t="s">
        <v>3423</v>
      </c>
      <c r="F2269" t="s">
        <v>14</v>
      </c>
      <c r="G2269" t="s">
        <v>661</v>
      </c>
      <c r="H2269" t="s">
        <v>16</v>
      </c>
      <c r="I2269" t="s">
        <v>5620</v>
      </c>
      <c r="J2269" t="s">
        <v>65</v>
      </c>
      <c r="K2269" t="s">
        <v>66</v>
      </c>
      <c r="L2269" t="s">
        <v>89</v>
      </c>
      <c r="M2269" s="3">
        <v>34433</v>
      </c>
      <c r="N2269" t="s">
        <v>21</v>
      </c>
      <c r="O2269">
        <v>11433</v>
      </c>
    </row>
    <row r="2270" spans="1:15">
      <c r="A2270" s="1">
        <v>45948</v>
      </c>
      <c r="B2270" s="1">
        <v>46313</v>
      </c>
      <c r="C2270" t="s">
        <v>5363</v>
      </c>
      <c r="D2270" t="s">
        <v>3422</v>
      </c>
      <c r="E2270" t="s">
        <v>3424</v>
      </c>
      <c r="F2270" t="s">
        <v>14</v>
      </c>
      <c r="G2270" t="s">
        <v>15</v>
      </c>
      <c r="H2270" t="s">
        <v>16</v>
      </c>
      <c r="I2270" t="s">
        <v>5620</v>
      </c>
      <c r="J2270" t="s">
        <v>65</v>
      </c>
      <c r="K2270" t="s">
        <v>66</v>
      </c>
      <c r="L2270" t="s">
        <v>20</v>
      </c>
      <c r="M2270" s="3">
        <v>5602</v>
      </c>
      <c r="N2270" t="s">
        <v>21</v>
      </c>
      <c r="O2270">
        <v>11433</v>
      </c>
    </row>
    <row r="2271" spans="1:15">
      <c r="A2271" s="1">
        <v>45949</v>
      </c>
      <c r="B2271" s="1">
        <v>46314</v>
      </c>
      <c r="C2271" t="s">
        <v>5364</v>
      </c>
      <c r="D2271" t="s">
        <v>3425</v>
      </c>
      <c r="E2271" t="s">
        <v>3426</v>
      </c>
      <c r="F2271" t="s">
        <v>14</v>
      </c>
      <c r="G2271" t="s">
        <v>15</v>
      </c>
      <c r="H2271" t="s">
        <v>16</v>
      </c>
      <c r="I2271" t="s">
        <v>112</v>
      </c>
      <c r="J2271" t="s">
        <v>3427</v>
      </c>
      <c r="K2271" t="s">
        <v>3428</v>
      </c>
      <c r="L2271" t="s">
        <v>20</v>
      </c>
      <c r="M2271" s="3">
        <v>1705</v>
      </c>
      <c r="N2271" t="s">
        <v>310</v>
      </c>
      <c r="O2271">
        <v>23513</v>
      </c>
    </row>
    <row r="2272" spans="1:15">
      <c r="A2272" s="1">
        <v>45949</v>
      </c>
      <c r="B2272" s="1">
        <v>46314</v>
      </c>
      <c r="C2272" t="s">
        <v>5364</v>
      </c>
      <c r="D2272" t="s">
        <v>3425</v>
      </c>
      <c r="E2272" t="s">
        <v>3429</v>
      </c>
      <c r="F2272" t="s">
        <v>14</v>
      </c>
      <c r="G2272" t="s">
        <v>661</v>
      </c>
      <c r="H2272" t="s">
        <v>16</v>
      </c>
      <c r="I2272" t="s">
        <v>112</v>
      </c>
      <c r="J2272" t="s">
        <v>3427</v>
      </c>
      <c r="K2272" t="s">
        <v>3428</v>
      </c>
      <c r="L2272" t="s">
        <v>23</v>
      </c>
      <c r="M2272" s="3">
        <v>49476</v>
      </c>
      <c r="N2272" t="s">
        <v>310</v>
      </c>
      <c r="O2272">
        <v>23513</v>
      </c>
    </row>
    <row r="2273" spans="1:15">
      <c r="A2273" s="1">
        <v>45949</v>
      </c>
      <c r="B2273" s="1">
        <v>46314</v>
      </c>
      <c r="C2273" t="s">
        <v>5364</v>
      </c>
      <c r="D2273" t="s">
        <v>3425</v>
      </c>
      <c r="E2273" t="s">
        <v>3430</v>
      </c>
      <c r="F2273" t="s">
        <v>14</v>
      </c>
      <c r="G2273" t="s">
        <v>32</v>
      </c>
      <c r="H2273" t="s">
        <v>16</v>
      </c>
      <c r="I2273" t="s">
        <v>112</v>
      </c>
      <c r="J2273" t="s">
        <v>3427</v>
      </c>
      <c r="K2273" t="s">
        <v>3428</v>
      </c>
      <c r="L2273" t="s">
        <v>20</v>
      </c>
      <c r="M2273" s="3">
        <v>29381</v>
      </c>
      <c r="N2273" t="s">
        <v>310</v>
      </c>
      <c r="O2273">
        <v>23513</v>
      </c>
    </row>
    <row r="2274" spans="1:15">
      <c r="A2274" s="1">
        <v>45949</v>
      </c>
      <c r="B2274" s="1">
        <v>46314</v>
      </c>
      <c r="C2274" t="s">
        <v>5364</v>
      </c>
      <c r="D2274" t="s">
        <v>3425</v>
      </c>
      <c r="E2274" t="s">
        <v>3431</v>
      </c>
      <c r="F2274" t="s">
        <v>14</v>
      </c>
      <c r="G2274" t="s">
        <v>34</v>
      </c>
      <c r="H2274" t="s">
        <v>16</v>
      </c>
      <c r="I2274" t="s">
        <v>112</v>
      </c>
      <c r="J2274" t="s">
        <v>3427</v>
      </c>
      <c r="K2274" t="s">
        <v>3428</v>
      </c>
      <c r="L2274" t="s">
        <v>83</v>
      </c>
      <c r="M2274" s="3">
        <v>11724</v>
      </c>
      <c r="N2274" t="s">
        <v>310</v>
      </c>
      <c r="O2274">
        <v>23513</v>
      </c>
    </row>
    <row r="2275" spans="1:15">
      <c r="A2275" s="1">
        <v>45950</v>
      </c>
      <c r="B2275" s="1">
        <v>46315</v>
      </c>
      <c r="C2275" t="s">
        <v>5365</v>
      </c>
      <c r="D2275" t="s">
        <v>3432</v>
      </c>
      <c r="E2275" t="s">
        <v>3433</v>
      </c>
      <c r="F2275" t="s">
        <v>39</v>
      </c>
      <c r="G2275" t="s">
        <v>661</v>
      </c>
      <c r="H2275" t="s">
        <v>16</v>
      </c>
      <c r="I2275" t="s">
        <v>26</v>
      </c>
      <c r="J2275" t="s">
        <v>71</v>
      </c>
      <c r="K2275" t="s">
        <v>72</v>
      </c>
      <c r="L2275" t="s">
        <v>23</v>
      </c>
      <c r="M2275" s="3">
        <v>22953</v>
      </c>
      <c r="N2275" t="s">
        <v>125</v>
      </c>
      <c r="O2275">
        <v>94066</v>
      </c>
    </row>
    <row r="2276" spans="1:15">
      <c r="A2276" s="1">
        <v>45950</v>
      </c>
      <c r="B2276" s="1">
        <v>46315</v>
      </c>
      <c r="C2276" t="s">
        <v>5365</v>
      </c>
      <c r="D2276" t="s">
        <v>3432</v>
      </c>
      <c r="E2276" t="s">
        <v>3434</v>
      </c>
      <c r="F2276" t="s">
        <v>39</v>
      </c>
      <c r="G2276" t="s">
        <v>32</v>
      </c>
      <c r="H2276" t="s">
        <v>16</v>
      </c>
      <c r="I2276" t="s">
        <v>26</v>
      </c>
      <c r="J2276" t="s">
        <v>71</v>
      </c>
      <c r="K2276" t="s">
        <v>72</v>
      </c>
      <c r="L2276" t="s">
        <v>83</v>
      </c>
      <c r="M2276" s="3">
        <v>9008</v>
      </c>
      <c r="N2276" t="s">
        <v>125</v>
      </c>
      <c r="O2276">
        <v>94066</v>
      </c>
    </row>
    <row r="2277" spans="1:15">
      <c r="A2277" s="1">
        <v>45950</v>
      </c>
      <c r="B2277" s="1">
        <v>46315</v>
      </c>
      <c r="C2277" t="s">
        <v>5365</v>
      </c>
      <c r="D2277" t="s">
        <v>3432</v>
      </c>
      <c r="E2277" t="s">
        <v>3435</v>
      </c>
      <c r="F2277" t="s">
        <v>39</v>
      </c>
      <c r="G2277" t="s">
        <v>15</v>
      </c>
      <c r="H2277" t="s">
        <v>16</v>
      </c>
      <c r="I2277" t="s">
        <v>26</v>
      </c>
      <c r="J2277" t="s">
        <v>71</v>
      </c>
      <c r="K2277" t="s">
        <v>72</v>
      </c>
      <c r="L2277" t="s">
        <v>83</v>
      </c>
      <c r="M2277" s="3">
        <v>2685</v>
      </c>
      <c r="N2277" t="s">
        <v>125</v>
      </c>
      <c r="O2277">
        <v>94066</v>
      </c>
    </row>
    <row r="2278" spans="1:15">
      <c r="A2278" s="1">
        <v>45951</v>
      </c>
      <c r="B2278" s="1">
        <v>46316</v>
      </c>
      <c r="C2278" t="s">
        <v>5366</v>
      </c>
      <c r="D2278" t="s">
        <v>3436</v>
      </c>
      <c r="E2278" t="s">
        <v>3437</v>
      </c>
      <c r="F2278" t="s">
        <v>14</v>
      </c>
      <c r="G2278" t="s">
        <v>15</v>
      </c>
      <c r="H2278" t="s">
        <v>16</v>
      </c>
      <c r="I2278" t="s">
        <v>77</v>
      </c>
      <c r="J2278" t="s">
        <v>846</v>
      </c>
      <c r="K2278" t="s">
        <v>847</v>
      </c>
      <c r="L2278" t="s">
        <v>20</v>
      </c>
      <c r="M2278" s="3">
        <v>1766</v>
      </c>
      <c r="N2278" t="s">
        <v>43</v>
      </c>
      <c r="O2278">
        <v>33166</v>
      </c>
    </row>
    <row r="2279" spans="1:15">
      <c r="A2279" s="1">
        <v>45951</v>
      </c>
      <c r="B2279" s="1">
        <v>46316</v>
      </c>
      <c r="C2279" t="s">
        <v>5366</v>
      </c>
      <c r="D2279" t="s">
        <v>3436</v>
      </c>
      <c r="E2279" t="s">
        <v>3438</v>
      </c>
      <c r="F2279" t="s">
        <v>14</v>
      </c>
      <c r="G2279" t="s">
        <v>32</v>
      </c>
      <c r="H2279" t="s">
        <v>16</v>
      </c>
      <c r="I2279" t="s">
        <v>77</v>
      </c>
      <c r="J2279" t="s">
        <v>846</v>
      </c>
      <c r="K2279" t="s">
        <v>847</v>
      </c>
      <c r="L2279" t="s">
        <v>20</v>
      </c>
      <c r="M2279" s="3">
        <v>18166</v>
      </c>
      <c r="N2279" t="s">
        <v>43</v>
      </c>
      <c r="O2279">
        <v>33166</v>
      </c>
    </row>
    <row r="2280" spans="1:15">
      <c r="A2280" s="1">
        <v>45951</v>
      </c>
      <c r="B2280" s="1">
        <v>46316</v>
      </c>
      <c r="C2280" t="s">
        <v>5366</v>
      </c>
      <c r="D2280" t="s">
        <v>3436</v>
      </c>
      <c r="E2280" t="s">
        <v>3439</v>
      </c>
      <c r="F2280" t="s">
        <v>14</v>
      </c>
      <c r="G2280" t="s">
        <v>661</v>
      </c>
      <c r="H2280" t="s">
        <v>16</v>
      </c>
      <c r="I2280" t="s">
        <v>77</v>
      </c>
      <c r="J2280" t="s">
        <v>846</v>
      </c>
      <c r="K2280" t="s">
        <v>847</v>
      </c>
      <c r="L2280" t="s">
        <v>23</v>
      </c>
      <c r="M2280" s="3">
        <v>294484</v>
      </c>
      <c r="N2280" t="s">
        <v>43</v>
      </c>
      <c r="O2280">
        <v>33166</v>
      </c>
    </row>
    <row r="2281" spans="1:15">
      <c r="A2281" s="1">
        <v>45952</v>
      </c>
      <c r="B2281" s="1">
        <v>46317</v>
      </c>
      <c r="C2281" t="s">
        <v>5367</v>
      </c>
      <c r="D2281" t="s">
        <v>3440</v>
      </c>
      <c r="E2281" t="s">
        <v>3441</v>
      </c>
      <c r="F2281" t="s">
        <v>14</v>
      </c>
      <c r="G2281" t="s">
        <v>661</v>
      </c>
      <c r="H2281" t="s">
        <v>16</v>
      </c>
      <c r="I2281" t="s">
        <v>5620</v>
      </c>
      <c r="J2281" t="s">
        <v>65</v>
      </c>
      <c r="K2281" t="s">
        <v>66</v>
      </c>
      <c r="L2281" t="s">
        <v>23</v>
      </c>
      <c r="M2281" s="3">
        <v>69199</v>
      </c>
      <c r="N2281" t="s">
        <v>245</v>
      </c>
      <c r="O2281">
        <v>20879</v>
      </c>
    </row>
    <row r="2282" spans="1:15">
      <c r="A2282" s="1">
        <v>45952</v>
      </c>
      <c r="B2282" s="1">
        <v>46317</v>
      </c>
      <c r="C2282" t="s">
        <v>5367</v>
      </c>
      <c r="D2282" t="s">
        <v>3440</v>
      </c>
      <c r="E2282" t="s">
        <v>3442</v>
      </c>
      <c r="F2282" t="s">
        <v>14</v>
      </c>
      <c r="G2282" t="s">
        <v>15</v>
      </c>
      <c r="H2282" t="s">
        <v>16</v>
      </c>
      <c r="I2282" t="s">
        <v>5620</v>
      </c>
      <c r="J2282" t="s">
        <v>65</v>
      </c>
      <c r="K2282" t="s">
        <v>66</v>
      </c>
      <c r="L2282" t="s">
        <v>83</v>
      </c>
      <c r="M2282" s="3">
        <v>1822</v>
      </c>
      <c r="N2282" t="s">
        <v>245</v>
      </c>
      <c r="O2282">
        <v>20879</v>
      </c>
    </row>
    <row r="2283" spans="1:15">
      <c r="A2283" s="1">
        <v>45952</v>
      </c>
      <c r="B2283" s="1">
        <v>46317</v>
      </c>
      <c r="C2283" t="s">
        <v>5368</v>
      </c>
      <c r="D2283" t="s">
        <v>3443</v>
      </c>
      <c r="E2283" t="s">
        <v>3444</v>
      </c>
      <c r="F2283" t="s">
        <v>14</v>
      </c>
      <c r="G2283" t="s">
        <v>54</v>
      </c>
      <c r="H2283" t="s">
        <v>55</v>
      </c>
      <c r="I2283" t="s">
        <v>5620</v>
      </c>
      <c r="J2283" t="s">
        <v>49</v>
      </c>
      <c r="K2283" t="s">
        <v>50</v>
      </c>
      <c r="L2283" t="s">
        <v>29</v>
      </c>
      <c r="M2283" s="3">
        <v>5026</v>
      </c>
      <c r="N2283" t="s">
        <v>51</v>
      </c>
      <c r="O2283">
        <v>7030</v>
      </c>
    </row>
    <row r="2284" spans="1:15">
      <c r="A2284" s="1">
        <v>45953</v>
      </c>
      <c r="B2284" s="1">
        <v>46318</v>
      </c>
      <c r="C2284" t="s">
        <v>5369</v>
      </c>
      <c r="D2284" t="s">
        <v>3445</v>
      </c>
      <c r="E2284" t="s">
        <v>3446</v>
      </c>
      <c r="F2284" t="s">
        <v>39</v>
      </c>
      <c r="G2284" t="s">
        <v>661</v>
      </c>
      <c r="H2284" t="s">
        <v>16</v>
      </c>
      <c r="I2284" t="s">
        <v>5620</v>
      </c>
      <c r="J2284" t="s">
        <v>65</v>
      </c>
      <c r="K2284" t="s">
        <v>66</v>
      </c>
      <c r="L2284" t="s">
        <v>23</v>
      </c>
      <c r="M2284" s="3">
        <v>27415</v>
      </c>
      <c r="N2284" t="s">
        <v>328</v>
      </c>
      <c r="O2284">
        <v>46241</v>
      </c>
    </row>
    <row r="2285" spans="1:15">
      <c r="A2285" s="1">
        <v>45953</v>
      </c>
      <c r="B2285" s="1">
        <v>46318</v>
      </c>
      <c r="C2285" t="s">
        <v>5369</v>
      </c>
      <c r="D2285" t="s">
        <v>3445</v>
      </c>
      <c r="E2285" t="s">
        <v>3447</v>
      </c>
      <c r="F2285" t="s">
        <v>39</v>
      </c>
      <c r="G2285" t="s">
        <v>15</v>
      </c>
      <c r="H2285" t="s">
        <v>16</v>
      </c>
      <c r="I2285" t="s">
        <v>5620</v>
      </c>
      <c r="J2285" t="s">
        <v>65</v>
      </c>
      <c r="K2285" t="s">
        <v>66</v>
      </c>
      <c r="L2285" t="s">
        <v>29</v>
      </c>
      <c r="M2285" s="3">
        <v>2040</v>
      </c>
      <c r="N2285" t="s">
        <v>328</v>
      </c>
      <c r="O2285">
        <v>46241</v>
      </c>
    </row>
    <row r="2286" spans="1:15">
      <c r="A2286" s="1">
        <v>45953</v>
      </c>
      <c r="B2286" s="1">
        <v>46318</v>
      </c>
      <c r="C2286" t="s">
        <v>5369</v>
      </c>
      <c r="D2286" t="s">
        <v>3445</v>
      </c>
      <c r="E2286" t="s">
        <v>3448</v>
      </c>
      <c r="F2286" t="s">
        <v>39</v>
      </c>
      <c r="G2286" t="s">
        <v>32</v>
      </c>
      <c r="H2286" t="s">
        <v>16</v>
      </c>
      <c r="I2286" t="s">
        <v>5620</v>
      </c>
      <c r="J2286" t="s">
        <v>65</v>
      </c>
      <c r="K2286" t="s">
        <v>66</v>
      </c>
      <c r="L2286" t="s">
        <v>20</v>
      </c>
      <c r="M2286" s="3">
        <v>10481</v>
      </c>
      <c r="N2286" t="s">
        <v>328</v>
      </c>
      <c r="O2286">
        <v>46241</v>
      </c>
    </row>
    <row r="2287" spans="1:15">
      <c r="A2287" s="1">
        <v>45953</v>
      </c>
      <c r="B2287" s="1">
        <v>46318</v>
      </c>
      <c r="C2287" t="s">
        <v>5370</v>
      </c>
      <c r="D2287" t="s">
        <v>3449</v>
      </c>
      <c r="E2287" t="s">
        <v>3450</v>
      </c>
      <c r="F2287" t="s">
        <v>14</v>
      </c>
      <c r="G2287" t="s">
        <v>34</v>
      </c>
      <c r="H2287" t="s">
        <v>16</v>
      </c>
      <c r="I2287" t="s">
        <v>112</v>
      </c>
      <c r="J2287" t="s">
        <v>3332</v>
      </c>
      <c r="K2287" t="s">
        <v>3333</v>
      </c>
      <c r="L2287" t="s">
        <v>83</v>
      </c>
      <c r="M2287" s="3">
        <v>16052</v>
      </c>
      <c r="N2287" t="s">
        <v>386</v>
      </c>
      <c r="O2287">
        <v>45356</v>
      </c>
    </row>
    <row r="2288" spans="1:15">
      <c r="A2288" s="1">
        <v>45953</v>
      </c>
      <c r="B2288" s="1">
        <v>46318</v>
      </c>
      <c r="C2288" t="s">
        <v>5370</v>
      </c>
      <c r="D2288" t="s">
        <v>3449</v>
      </c>
      <c r="E2288" t="s">
        <v>3451</v>
      </c>
      <c r="F2288" t="s">
        <v>14</v>
      </c>
      <c r="G2288" t="s">
        <v>661</v>
      </c>
      <c r="H2288" t="s">
        <v>16</v>
      </c>
      <c r="I2288" t="s">
        <v>112</v>
      </c>
      <c r="J2288" t="s">
        <v>3332</v>
      </c>
      <c r="K2288" t="s">
        <v>3333</v>
      </c>
      <c r="L2288" t="s">
        <v>23</v>
      </c>
      <c r="M2288" s="3">
        <v>86761</v>
      </c>
      <c r="N2288" t="s">
        <v>386</v>
      </c>
      <c r="O2288">
        <v>45356</v>
      </c>
    </row>
    <row r="2289" spans="1:15">
      <c r="A2289" s="1">
        <v>45953</v>
      </c>
      <c r="B2289" s="1">
        <v>46318</v>
      </c>
      <c r="C2289" t="s">
        <v>5370</v>
      </c>
      <c r="D2289" t="s">
        <v>3449</v>
      </c>
      <c r="E2289" t="s">
        <v>3452</v>
      </c>
      <c r="F2289" t="s">
        <v>14</v>
      </c>
      <c r="G2289" t="s">
        <v>15</v>
      </c>
      <c r="H2289" t="s">
        <v>16</v>
      </c>
      <c r="I2289" t="s">
        <v>112</v>
      </c>
      <c r="J2289" t="s">
        <v>3332</v>
      </c>
      <c r="K2289" t="s">
        <v>3333</v>
      </c>
      <c r="L2289" t="s">
        <v>29</v>
      </c>
      <c r="M2289" s="3">
        <v>1806</v>
      </c>
      <c r="N2289" t="s">
        <v>386</v>
      </c>
      <c r="O2289">
        <v>45356</v>
      </c>
    </row>
    <row r="2290" spans="1:15">
      <c r="A2290" s="1">
        <v>45953</v>
      </c>
      <c r="B2290" s="1">
        <v>46318</v>
      </c>
      <c r="C2290" t="s">
        <v>5370</v>
      </c>
      <c r="D2290" t="s">
        <v>3449</v>
      </c>
      <c r="E2290" t="s">
        <v>3453</v>
      </c>
      <c r="F2290" t="s">
        <v>14</v>
      </c>
      <c r="G2290" t="s">
        <v>32</v>
      </c>
      <c r="H2290" t="s">
        <v>16</v>
      </c>
      <c r="I2290" t="s">
        <v>112</v>
      </c>
      <c r="J2290" t="s">
        <v>3332</v>
      </c>
      <c r="K2290" t="s">
        <v>3333</v>
      </c>
      <c r="L2290" t="s">
        <v>20</v>
      </c>
      <c r="M2290" s="3">
        <v>41621</v>
      </c>
      <c r="N2290" t="s">
        <v>386</v>
      </c>
      <c r="O2290">
        <v>45356</v>
      </c>
    </row>
    <row r="2291" spans="1:15">
      <c r="A2291" s="1">
        <v>45953</v>
      </c>
      <c r="B2291" s="1">
        <v>46318</v>
      </c>
      <c r="C2291" t="s">
        <v>5371</v>
      </c>
      <c r="D2291" t="s">
        <v>3454</v>
      </c>
      <c r="E2291" t="s">
        <v>3455</v>
      </c>
      <c r="F2291" t="s">
        <v>39</v>
      </c>
      <c r="G2291" t="s">
        <v>661</v>
      </c>
      <c r="H2291" t="s">
        <v>16</v>
      </c>
      <c r="I2291" t="s">
        <v>5657</v>
      </c>
      <c r="J2291" t="s">
        <v>570</v>
      </c>
      <c r="K2291" t="s">
        <v>571</v>
      </c>
      <c r="L2291" t="s">
        <v>23</v>
      </c>
      <c r="M2291" s="3">
        <v>17350</v>
      </c>
      <c r="N2291" t="s">
        <v>125</v>
      </c>
      <c r="O2291">
        <v>91306</v>
      </c>
    </row>
    <row r="2292" spans="1:15">
      <c r="A2292" s="1">
        <v>45953</v>
      </c>
      <c r="B2292" s="1">
        <v>46318</v>
      </c>
      <c r="C2292" t="s">
        <v>5371</v>
      </c>
      <c r="D2292" t="s">
        <v>3454</v>
      </c>
      <c r="E2292" t="s">
        <v>3456</v>
      </c>
      <c r="F2292" t="s">
        <v>39</v>
      </c>
      <c r="G2292" t="s">
        <v>32</v>
      </c>
      <c r="H2292" t="s">
        <v>16</v>
      </c>
      <c r="I2292" t="s">
        <v>5657</v>
      </c>
      <c r="J2292" t="s">
        <v>570</v>
      </c>
      <c r="K2292" t="s">
        <v>571</v>
      </c>
      <c r="L2292" t="s">
        <v>20</v>
      </c>
      <c r="M2292" s="3">
        <v>9100</v>
      </c>
      <c r="N2292" t="s">
        <v>125</v>
      </c>
      <c r="O2292">
        <v>91324</v>
      </c>
    </row>
    <row r="2293" spans="1:15">
      <c r="A2293" s="1">
        <v>45953</v>
      </c>
      <c r="B2293" s="1">
        <v>46318</v>
      </c>
      <c r="C2293" t="s">
        <v>5371</v>
      </c>
      <c r="D2293" t="s">
        <v>3454</v>
      </c>
      <c r="E2293" t="s">
        <v>3457</v>
      </c>
      <c r="F2293" t="s">
        <v>39</v>
      </c>
      <c r="G2293" t="s">
        <v>15</v>
      </c>
      <c r="H2293" t="s">
        <v>16</v>
      </c>
      <c r="I2293" t="s">
        <v>5657</v>
      </c>
      <c r="J2293" t="s">
        <v>570</v>
      </c>
      <c r="K2293" t="s">
        <v>571</v>
      </c>
      <c r="L2293" t="s">
        <v>20</v>
      </c>
      <c r="M2293" s="3">
        <v>2269</v>
      </c>
      <c r="N2293" t="s">
        <v>125</v>
      </c>
      <c r="O2293">
        <v>91324</v>
      </c>
    </row>
    <row r="2294" spans="1:15">
      <c r="A2294" s="1">
        <v>45955</v>
      </c>
      <c r="B2294" s="1">
        <v>46320</v>
      </c>
      <c r="C2294" t="s">
        <v>5372</v>
      </c>
      <c r="D2294" t="s">
        <v>3458</v>
      </c>
      <c r="E2294" t="s">
        <v>3459</v>
      </c>
      <c r="F2294" t="s">
        <v>14</v>
      </c>
      <c r="G2294" t="s">
        <v>32</v>
      </c>
      <c r="H2294" t="s">
        <v>16</v>
      </c>
      <c r="I2294" t="s">
        <v>77</v>
      </c>
      <c r="J2294" t="s">
        <v>270</v>
      </c>
      <c r="K2294" t="s">
        <v>271</v>
      </c>
      <c r="L2294" t="s">
        <v>148</v>
      </c>
      <c r="M2294" s="3">
        <v>24343</v>
      </c>
      <c r="N2294" t="s">
        <v>225</v>
      </c>
      <c r="O2294">
        <v>76119</v>
      </c>
    </row>
    <row r="2295" spans="1:15">
      <c r="A2295" s="1">
        <v>45955</v>
      </c>
      <c r="B2295" s="1">
        <v>46320</v>
      </c>
      <c r="C2295" t="s">
        <v>5372</v>
      </c>
      <c r="D2295" t="s">
        <v>3458</v>
      </c>
      <c r="E2295" t="s">
        <v>3460</v>
      </c>
      <c r="F2295" t="s">
        <v>14</v>
      </c>
      <c r="G2295" t="s">
        <v>15</v>
      </c>
      <c r="H2295" t="s">
        <v>16</v>
      </c>
      <c r="I2295" t="s">
        <v>77</v>
      </c>
      <c r="J2295" t="s">
        <v>270</v>
      </c>
      <c r="K2295" t="s">
        <v>271</v>
      </c>
      <c r="L2295" t="s">
        <v>20</v>
      </c>
      <c r="M2295" s="3">
        <v>2153</v>
      </c>
      <c r="N2295" t="s">
        <v>225</v>
      </c>
      <c r="O2295">
        <v>76119</v>
      </c>
    </row>
    <row r="2296" spans="1:15">
      <c r="A2296" s="1">
        <v>45955</v>
      </c>
      <c r="B2296" s="1">
        <v>46320</v>
      </c>
      <c r="C2296" t="s">
        <v>5372</v>
      </c>
      <c r="D2296" t="s">
        <v>3458</v>
      </c>
      <c r="E2296" t="s">
        <v>3461</v>
      </c>
      <c r="F2296" t="s">
        <v>14</v>
      </c>
      <c r="G2296" t="s">
        <v>661</v>
      </c>
      <c r="H2296" t="s">
        <v>16</v>
      </c>
      <c r="I2296" t="s">
        <v>77</v>
      </c>
      <c r="J2296" t="s">
        <v>270</v>
      </c>
      <c r="K2296" t="s">
        <v>271</v>
      </c>
      <c r="L2296" t="s">
        <v>23</v>
      </c>
      <c r="M2296" s="3">
        <v>115116</v>
      </c>
      <c r="N2296" t="s">
        <v>225</v>
      </c>
      <c r="O2296">
        <v>76119</v>
      </c>
    </row>
    <row r="2297" spans="1:15">
      <c r="A2297" s="1">
        <v>45956</v>
      </c>
      <c r="B2297" s="1">
        <v>46321</v>
      </c>
      <c r="C2297" t="s">
        <v>5373</v>
      </c>
      <c r="D2297" t="s">
        <v>3462</v>
      </c>
      <c r="E2297" t="s">
        <v>3463</v>
      </c>
      <c r="F2297" t="s">
        <v>14</v>
      </c>
      <c r="G2297" t="s">
        <v>32</v>
      </c>
      <c r="H2297" t="s">
        <v>16</v>
      </c>
      <c r="I2297" t="s">
        <v>64</v>
      </c>
      <c r="J2297" t="s">
        <v>103</v>
      </c>
      <c r="K2297" t="s">
        <v>104</v>
      </c>
      <c r="L2297" t="s">
        <v>20</v>
      </c>
      <c r="M2297" s="3">
        <v>7711</v>
      </c>
      <c r="N2297" t="s">
        <v>51</v>
      </c>
      <c r="O2297">
        <v>7601</v>
      </c>
    </row>
    <row r="2298" spans="1:15">
      <c r="A2298" s="1">
        <v>45956</v>
      </c>
      <c r="B2298" s="1">
        <v>46321</v>
      </c>
      <c r="C2298" t="s">
        <v>5373</v>
      </c>
      <c r="D2298" t="s">
        <v>3462</v>
      </c>
      <c r="E2298" t="s">
        <v>3464</v>
      </c>
      <c r="F2298" t="s">
        <v>14</v>
      </c>
      <c r="G2298" t="s">
        <v>661</v>
      </c>
      <c r="H2298" t="s">
        <v>16</v>
      </c>
      <c r="I2298" t="s">
        <v>64</v>
      </c>
      <c r="J2298" t="s">
        <v>103</v>
      </c>
      <c r="K2298" t="s">
        <v>104</v>
      </c>
      <c r="L2298" t="s">
        <v>23</v>
      </c>
      <c r="M2298" s="3">
        <v>54151</v>
      </c>
      <c r="N2298" t="s">
        <v>51</v>
      </c>
      <c r="O2298">
        <v>7601</v>
      </c>
    </row>
    <row r="2299" spans="1:15">
      <c r="A2299" s="1">
        <v>45956</v>
      </c>
      <c r="B2299" s="1">
        <v>46321</v>
      </c>
      <c r="C2299" t="s">
        <v>5373</v>
      </c>
      <c r="D2299" t="s">
        <v>3462</v>
      </c>
      <c r="E2299" t="s">
        <v>3465</v>
      </c>
      <c r="F2299" t="s">
        <v>14</v>
      </c>
      <c r="G2299" t="s">
        <v>15</v>
      </c>
      <c r="H2299" t="s">
        <v>16</v>
      </c>
      <c r="I2299" t="s">
        <v>64</v>
      </c>
      <c r="J2299" t="s">
        <v>103</v>
      </c>
      <c r="K2299" t="s">
        <v>104</v>
      </c>
      <c r="L2299" t="s">
        <v>20</v>
      </c>
      <c r="M2299" s="3">
        <v>2441</v>
      </c>
      <c r="N2299" t="s">
        <v>51</v>
      </c>
      <c r="O2299">
        <v>7601</v>
      </c>
    </row>
    <row r="2300" spans="1:15">
      <c r="A2300" s="1">
        <v>45956</v>
      </c>
      <c r="B2300" s="1">
        <v>46321</v>
      </c>
      <c r="C2300" t="s">
        <v>5374</v>
      </c>
      <c r="D2300" t="s">
        <v>3466</v>
      </c>
      <c r="E2300" t="s">
        <v>3467</v>
      </c>
      <c r="F2300" t="s">
        <v>14</v>
      </c>
      <c r="G2300" t="s">
        <v>32</v>
      </c>
      <c r="H2300" t="s">
        <v>16</v>
      </c>
      <c r="I2300" t="s">
        <v>112</v>
      </c>
      <c r="J2300" t="s">
        <v>885</v>
      </c>
      <c r="K2300" t="s">
        <v>886</v>
      </c>
      <c r="L2300" t="s">
        <v>20</v>
      </c>
      <c r="M2300" s="3">
        <v>97374</v>
      </c>
      <c r="N2300" t="s">
        <v>887</v>
      </c>
      <c r="O2300">
        <v>3053</v>
      </c>
    </row>
    <row r="2301" spans="1:15">
      <c r="A2301" s="1">
        <v>45957</v>
      </c>
      <c r="B2301" s="1">
        <v>46322</v>
      </c>
      <c r="C2301" t="s">
        <v>5375</v>
      </c>
      <c r="D2301" t="s">
        <v>3468</v>
      </c>
      <c r="E2301" t="s">
        <v>3469</v>
      </c>
      <c r="F2301" t="s">
        <v>14</v>
      </c>
      <c r="G2301" t="s">
        <v>32</v>
      </c>
      <c r="H2301" t="s">
        <v>16</v>
      </c>
      <c r="I2301" t="s">
        <v>140</v>
      </c>
      <c r="J2301" t="s">
        <v>141</v>
      </c>
      <c r="K2301" t="s">
        <v>142</v>
      </c>
      <c r="L2301" t="s">
        <v>20</v>
      </c>
      <c r="M2301" s="3">
        <v>23929</v>
      </c>
      <c r="N2301" t="s">
        <v>225</v>
      </c>
      <c r="O2301">
        <v>79404</v>
      </c>
    </row>
    <row r="2302" spans="1:15">
      <c r="A2302" s="1">
        <v>45957</v>
      </c>
      <c r="B2302" s="1">
        <v>46322</v>
      </c>
      <c r="C2302" t="s">
        <v>5375</v>
      </c>
      <c r="D2302" t="s">
        <v>3468</v>
      </c>
      <c r="E2302" t="s">
        <v>3470</v>
      </c>
      <c r="F2302" t="s">
        <v>14</v>
      </c>
      <c r="G2302" t="s">
        <v>661</v>
      </c>
      <c r="H2302" t="s">
        <v>16</v>
      </c>
      <c r="I2302" t="s">
        <v>140</v>
      </c>
      <c r="J2302" t="s">
        <v>141</v>
      </c>
      <c r="K2302" t="s">
        <v>142</v>
      </c>
      <c r="L2302" t="s">
        <v>29</v>
      </c>
      <c r="M2302" s="3">
        <v>48491</v>
      </c>
      <c r="N2302" t="s">
        <v>225</v>
      </c>
      <c r="O2302">
        <v>79404</v>
      </c>
    </row>
    <row r="2303" spans="1:15">
      <c r="A2303" s="1">
        <v>45957</v>
      </c>
      <c r="B2303" s="1">
        <v>46322</v>
      </c>
      <c r="C2303" t="s">
        <v>5375</v>
      </c>
      <c r="D2303" t="s">
        <v>3468</v>
      </c>
      <c r="E2303" t="s">
        <v>3471</v>
      </c>
      <c r="F2303" t="s">
        <v>14</v>
      </c>
      <c r="G2303" t="s">
        <v>54</v>
      </c>
      <c r="H2303" t="s">
        <v>55</v>
      </c>
      <c r="I2303" t="s">
        <v>140</v>
      </c>
      <c r="J2303" t="s">
        <v>141</v>
      </c>
      <c r="K2303" t="s">
        <v>142</v>
      </c>
      <c r="L2303" t="s">
        <v>29</v>
      </c>
      <c r="M2303" s="3">
        <v>18915</v>
      </c>
      <c r="N2303" t="s">
        <v>225</v>
      </c>
      <c r="O2303">
        <v>79404</v>
      </c>
    </row>
    <row r="2304" spans="1:15">
      <c r="A2304" s="1">
        <v>45957</v>
      </c>
      <c r="B2304" s="1">
        <v>46322</v>
      </c>
      <c r="C2304" t="s">
        <v>5375</v>
      </c>
      <c r="D2304" t="s">
        <v>3468</v>
      </c>
      <c r="E2304" t="s">
        <v>3472</v>
      </c>
      <c r="F2304" t="s">
        <v>14</v>
      </c>
      <c r="G2304" t="s">
        <v>15</v>
      </c>
      <c r="H2304" t="s">
        <v>16</v>
      </c>
      <c r="I2304" t="s">
        <v>140</v>
      </c>
      <c r="J2304" t="s">
        <v>141</v>
      </c>
      <c r="K2304" t="s">
        <v>142</v>
      </c>
      <c r="L2304" t="s">
        <v>83</v>
      </c>
      <c r="M2304" s="3">
        <v>2557</v>
      </c>
      <c r="N2304" t="s">
        <v>225</v>
      </c>
      <c r="O2304">
        <v>79404</v>
      </c>
    </row>
    <row r="2305" spans="1:15">
      <c r="A2305" s="1">
        <v>45957</v>
      </c>
      <c r="B2305" s="1">
        <v>46322</v>
      </c>
      <c r="C2305" t="s">
        <v>5376</v>
      </c>
      <c r="D2305" t="s">
        <v>3473</v>
      </c>
      <c r="E2305" t="s">
        <v>3474</v>
      </c>
      <c r="F2305" t="s">
        <v>14</v>
      </c>
      <c r="G2305" t="s">
        <v>661</v>
      </c>
      <c r="H2305" t="s">
        <v>16</v>
      </c>
      <c r="I2305" t="s">
        <v>48</v>
      </c>
      <c r="J2305" t="s">
        <v>706</v>
      </c>
      <c r="K2305" t="s">
        <v>707</v>
      </c>
      <c r="L2305" t="s">
        <v>89</v>
      </c>
      <c r="M2305" s="3">
        <v>60600</v>
      </c>
      <c r="N2305" t="s">
        <v>21</v>
      </c>
      <c r="O2305">
        <v>10550</v>
      </c>
    </row>
    <row r="2306" spans="1:15">
      <c r="A2306" s="1">
        <v>45957</v>
      </c>
      <c r="B2306" s="1">
        <v>46322</v>
      </c>
      <c r="C2306" t="s">
        <v>5376</v>
      </c>
      <c r="D2306" t="s">
        <v>3473</v>
      </c>
      <c r="E2306" t="s">
        <v>3475</v>
      </c>
      <c r="F2306" t="s">
        <v>14</v>
      </c>
      <c r="G2306" t="s">
        <v>32</v>
      </c>
      <c r="H2306" t="s">
        <v>16</v>
      </c>
      <c r="I2306" t="s">
        <v>48</v>
      </c>
      <c r="J2306" t="s">
        <v>706</v>
      </c>
      <c r="K2306" t="s">
        <v>707</v>
      </c>
      <c r="L2306" t="s">
        <v>20</v>
      </c>
      <c r="M2306" s="3">
        <v>18999</v>
      </c>
      <c r="N2306" t="s">
        <v>21</v>
      </c>
      <c r="O2306">
        <v>10550</v>
      </c>
    </row>
    <row r="2307" spans="1:15">
      <c r="A2307" s="1">
        <v>45957</v>
      </c>
      <c r="B2307" s="1">
        <v>46322</v>
      </c>
      <c r="C2307" t="s">
        <v>5376</v>
      </c>
      <c r="D2307" t="s">
        <v>3473</v>
      </c>
      <c r="E2307" t="s">
        <v>3476</v>
      </c>
      <c r="F2307" t="s">
        <v>14</v>
      </c>
      <c r="G2307" t="s">
        <v>15</v>
      </c>
      <c r="H2307" t="s">
        <v>16</v>
      </c>
      <c r="I2307" t="s">
        <v>48</v>
      </c>
      <c r="J2307" t="s">
        <v>706</v>
      </c>
      <c r="K2307" t="s">
        <v>707</v>
      </c>
      <c r="L2307" t="s">
        <v>584</v>
      </c>
      <c r="M2307" s="3">
        <v>6978</v>
      </c>
      <c r="N2307" t="s">
        <v>21</v>
      </c>
      <c r="O2307">
        <v>10550</v>
      </c>
    </row>
    <row r="2308" spans="1:15">
      <c r="A2308" s="1">
        <v>45958</v>
      </c>
      <c r="B2308" s="1">
        <v>46323</v>
      </c>
      <c r="C2308" t="s">
        <v>5377</v>
      </c>
      <c r="D2308" t="s">
        <v>3477</v>
      </c>
      <c r="E2308" t="s">
        <v>3478</v>
      </c>
      <c r="F2308" t="s">
        <v>14</v>
      </c>
      <c r="G2308" t="s">
        <v>32</v>
      </c>
      <c r="H2308" t="s">
        <v>16</v>
      </c>
      <c r="I2308" t="s">
        <v>26</v>
      </c>
      <c r="J2308" t="s">
        <v>3479</v>
      </c>
      <c r="K2308" t="s">
        <v>3480</v>
      </c>
      <c r="L2308" t="s">
        <v>83</v>
      </c>
      <c r="M2308" s="3">
        <v>22777</v>
      </c>
      <c r="N2308" t="s">
        <v>590</v>
      </c>
      <c r="O2308">
        <v>97203</v>
      </c>
    </row>
    <row r="2309" spans="1:15">
      <c r="A2309" s="1">
        <v>45958</v>
      </c>
      <c r="B2309" s="1">
        <v>46323</v>
      </c>
      <c r="C2309" t="s">
        <v>5377</v>
      </c>
      <c r="D2309" t="s">
        <v>3477</v>
      </c>
      <c r="E2309" t="s">
        <v>3481</v>
      </c>
      <c r="F2309" t="s">
        <v>14</v>
      </c>
      <c r="G2309" t="s">
        <v>34</v>
      </c>
      <c r="H2309" t="s">
        <v>16</v>
      </c>
      <c r="I2309" t="s">
        <v>26</v>
      </c>
      <c r="J2309" t="s">
        <v>3479</v>
      </c>
      <c r="K2309" t="s">
        <v>3480</v>
      </c>
      <c r="L2309" t="s">
        <v>83</v>
      </c>
      <c r="M2309" s="3">
        <v>12655</v>
      </c>
      <c r="N2309" t="s">
        <v>590</v>
      </c>
      <c r="O2309">
        <v>97203</v>
      </c>
    </row>
    <row r="2310" spans="1:15">
      <c r="A2310" s="1">
        <v>45958</v>
      </c>
      <c r="B2310" s="1">
        <v>46323</v>
      </c>
      <c r="C2310" t="s">
        <v>5377</v>
      </c>
      <c r="D2310" t="s">
        <v>3477</v>
      </c>
      <c r="E2310" t="s">
        <v>3482</v>
      </c>
      <c r="F2310" t="s">
        <v>14</v>
      </c>
      <c r="G2310" t="s">
        <v>661</v>
      </c>
      <c r="H2310" t="s">
        <v>16</v>
      </c>
      <c r="I2310" t="s">
        <v>26</v>
      </c>
      <c r="J2310" t="s">
        <v>3479</v>
      </c>
      <c r="K2310" t="s">
        <v>3480</v>
      </c>
      <c r="L2310" t="s">
        <v>23</v>
      </c>
      <c r="M2310" s="3">
        <v>53932</v>
      </c>
      <c r="N2310" t="s">
        <v>590</v>
      </c>
      <c r="O2310">
        <v>97203</v>
      </c>
    </row>
    <row r="2311" spans="1:15">
      <c r="A2311" s="1">
        <v>45958</v>
      </c>
      <c r="B2311" s="1">
        <v>46323</v>
      </c>
      <c r="C2311" t="s">
        <v>5377</v>
      </c>
      <c r="D2311" t="s">
        <v>3477</v>
      </c>
      <c r="E2311" t="s">
        <v>3483</v>
      </c>
      <c r="F2311" t="s">
        <v>14</v>
      </c>
      <c r="G2311" t="s">
        <v>15</v>
      </c>
      <c r="H2311" t="s">
        <v>16</v>
      </c>
      <c r="I2311" t="s">
        <v>26</v>
      </c>
      <c r="J2311" t="s">
        <v>3479</v>
      </c>
      <c r="K2311" t="s">
        <v>3480</v>
      </c>
      <c r="L2311" t="s">
        <v>83</v>
      </c>
      <c r="M2311" s="3">
        <v>2892</v>
      </c>
      <c r="N2311" t="s">
        <v>590</v>
      </c>
      <c r="O2311">
        <v>97203</v>
      </c>
    </row>
    <row r="2312" spans="1:15">
      <c r="A2312" s="1">
        <v>45959</v>
      </c>
      <c r="B2312" s="1">
        <v>46324</v>
      </c>
      <c r="C2312" t="s">
        <v>4623</v>
      </c>
      <c r="D2312" t="s">
        <v>341</v>
      </c>
      <c r="E2312" t="s">
        <v>3484</v>
      </c>
      <c r="F2312" t="s">
        <v>14</v>
      </c>
      <c r="G2312" t="s">
        <v>661</v>
      </c>
      <c r="H2312" t="s">
        <v>16</v>
      </c>
      <c r="I2312" t="s">
        <v>77</v>
      </c>
      <c r="J2312" t="s">
        <v>343</v>
      </c>
      <c r="K2312" t="s">
        <v>344</v>
      </c>
      <c r="L2312" t="s">
        <v>89</v>
      </c>
      <c r="M2312" s="3">
        <v>65147</v>
      </c>
      <c r="N2312" t="s">
        <v>345</v>
      </c>
      <c r="O2312">
        <v>65202</v>
      </c>
    </row>
    <row r="2313" spans="1:15">
      <c r="A2313" s="1">
        <v>45959</v>
      </c>
      <c r="B2313" s="1">
        <v>46324</v>
      </c>
      <c r="C2313" t="s">
        <v>4623</v>
      </c>
      <c r="D2313" t="s">
        <v>341</v>
      </c>
      <c r="E2313" t="s">
        <v>3485</v>
      </c>
      <c r="F2313" t="s">
        <v>14</v>
      </c>
      <c r="G2313" t="s">
        <v>15</v>
      </c>
      <c r="H2313" t="s">
        <v>16</v>
      </c>
      <c r="I2313" t="s">
        <v>77</v>
      </c>
      <c r="J2313" t="s">
        <v>343</v>
      </c>
      <c r="K2313" t="s">
        <v>344</v>
      </c>
      <c r="L2313" t="s">
        <v>83</v>
      </c>
      <c r="M2313" s="3">
        <v>9326</v>
      </c>
      <c r="N2313" t="s">
        <v>345</v>
      </c>
      <c r="O2313">
        <v>65202</v>
      </c>
    </row>
    <row r="2314" spans="1:15">
      <c r="A2314" s="1">
        <v>45959</v>
      </c>
      <c r="B2314" s="1">
        <v>46324</v>
      </c>
      <c r="C2314" t="s">
        <v>4623</v>
      </c>
      <c r="D2314" t="s">
        <v>341</v>
      </c>
      <c r="E2314" t="s">
        <v>3486</v>
      </c>
      <c r="F2314" t="s">
        <v>14</v>
      </c>
      <c r="G2314" t="s">
        <v>34</v>
      </c>
      <c r="H2314" t="s">
        <v>16</v>
      </c>
      <c r="I2314" t="s">
        <v>77</v>
      </c>
      <c r="J2314" t="s">
        <v>343</v>
      </c>
      <c r="K2314" t="s">
        <v>344</v>
      </c>
      <c r="L2314" t="s">
        <v>83</v>
      </c>
      <c r="M2314" s="3">
        <v>15216</v>
      </c>
      <c r="N2314" t="s">
        <v>345</v>
      </c>
      <c r="O2314">
        <v>65202</v>
      </c>
    </row>
    <row r="2315" spans="1:15">
      <c r="A2315" s="1">
        <v>45959</v>
      </c>
      <c r="B2315" s="1">
        <v>46324</v>
      </c>
      <c r="C2315" t="s">
        <v>4623</v>
      </c>
      <c r="D2315" t="s">
        <v>341</v>
      </c>
      <c r="E2315" t="s">
        <v>3487</v>
      </c>
      <c r="F2315" t="s">
        <v>14</v>
      </c>
      <c r="G2315" t="s">
        <v>32</v>
      </c>
      <c r="H2315" t="s">
        <v>16</v>
      </c>
      <c r="I2315" t="s">
        <v>77</v>
      </c>
      <c r="J2315" t="s">
        <v>343</v>
      </c>
      <c r="K2315" t="s">
        <v>344</v>
      </c>
      <c r="L2315" t="s">
        <v>20</v>
      </c>
      <c r="M2315" s="3">
        <v>45744</v>
      </c>
      <c r="N2315" t="s">
        <v>345</v>
      </c>
      <c r="O2315">
        <v>65202</v>
      </c>
    </row>
    <row r="2316" spans="1:15">
      <c r="A2316" s="1">
        <v>45959</v>
      </c>
      <c r="B2316" s="1">
        <v>46324</v>
      </c>
      <c r="C2316" t="s">
        <v>5378</v>
      </c>
      <c r="D2316" t="s">
        <v>3488</v>
      </c>
      <c r="E2316" t="s">
        <v>3489</v>
      </c>
      <c r="F2316" t="s">
        <v>14</v>
      </c>
      <c r="G2316" t="s">
        <v>15</v>
      </c>
      <c r="H2316" t="s">
        <v>16</v>
      </c>
      <c r="I2316" t="s">
        <v>5619</v>
      </c>
      <c r="J2316" t="s">
        <v>174</v>
      </c>
      <c r="K2316" t="s">
        <v>175</v>
      </c>
      <c r="L2316" t="s">
        <v>20</v>
      </c>
      <c r="M2316" s="3">
        <v>4113</v>
      </c>
      <c r="N2316" t="s">
        <v>51</v>
      </c>
      <c r="O2316">
        <v>7753</v>
      </c>
    </row>
    <row r="2317" spans="1:15">
      <c r="A2317" s="1">
        <v>45959</v>
      </c>
      <c r="B2317" s="1">
        <v>46324</v>
      </c>
      <c r="C2317" t="s">
        <v>5378</v>
      </c>
      <c r="D2317" t="s">
        <v>3488</v>
      </c>
      <c r="E2317" t="s">
        <v>3490</v>
      </c>
      <c r="F2317" t="s">
        <v>14</v>
      </c>
      <c r="G2317" t="s">
        <v>661</v>
      </c>
      <c r="H2317" t="s">
        <v>16</v>
      </c>
      <c r="I2317" t="s">
        <v>5619</v>
      </c>
      <c r="J2317" t="s">
        <v>174</v>
      </c>
      <c r="K2317" t="s">
        <v>175</v>
      </c>
      <c r="L2317" t="s">
        <v>23</v>
      </c>
      <c r="M2317" s="3">
        <v>14974</v>
      </c>
      <c r="N2317" t="s">
        <v>51</v>
      </c>
      <c r="O2317">
        <v>7753</v>
      </c>
    </row>
    <row r="2318" spans="1:15">
      <c r="A2318" s="1">
        <v>45959</v>
      </c>
      <c r="B2318" s="1">
        <v>46324</v>
      </c>
      <c r="C2318" t="s">
        <v>5378</v>
      </c>
      <c r="D2318" t="s">
        <v>3488</v>
      </c>
      <c r="E2318" t="s">
        <v>3491</v>
      </c>
      <c r="F2318" t="s">
        <v>39</v>
      </c>
      <c r="G2318" t="s">
        <v>32</v>
      </c>
      <c r="H2318" t="s">
        <v>16</v>
      </c>
      <c r="I2318" t="s">
        <v>5619</v>
      </c>
      <c r="J2318" t="s">
        <v>174</v>
      </c>
      <c r="K2318" t="s">
        <v>175</v>
      </c>
      <c r="L2318" t="s">
        <v>20</v>
      </c>
      <c r="M2318" s="3">
        <v>4863</v>
      </c>
      <c r="N2318" t="s">
        <v>51</v>
      </c>
      <c r="O2318">
        <v>7753</v>
      </c>
    </row>
    <row r="2319" spans="1:15">
      <c r="A2319" s="1">
        <v>45960</v>
      </c>
      <c r="B2319" s="1">
        <v>46325</v>
      </c>
      <c r="C2319" t="s">
        <v>5379</v>
      </c>
      <c r="D2319" t="s">
        <v>3492</v>
      </c>
      <c r="E2319" t="s">
        <v>3493</v>
      </c>
      <c r="F2319" t="s">
        <v>14</v>
      </c>
      <c r="G2319" t="s">
        <v>34</v>
      </c>
      <c r="H2319" t="s">
        <v>16</v>
      </c>
      <c r="I2319" t="s">
        <v>48</v>
      </c>
      <c r="J2319" t="s">
        <v>3494</v>
      </c>
      <c r="K2319" t="s">
        <v>3495</v>
      </c>
      <c r="L2319" t="s">
        <v>83</v>
      </c>
      <c r="M2319" s="3">
        <v>26078</v>
      </c>
      <c r="N2319" t="s">
        <v>225</v>
      </c>
      <c r="O2319">
        <v>76712</v>
      </c>
    </row>
    <row r="2320" spans="1:15">
      <c r="A2320" s="1">
        <v>45960</v>
      </c>
      <c r="B2320" s="1">
        <v>46325</v>
      </c>
      <c r="C2320" t="s">
        <v>5379</v>
      </c>
      <c r="D2320" t="s">
        <v>3492</v>
      </c>
      <c r="E2320" t="s">
        <v>3496</v>
      </c>
      <c r="F2320" t="s">
        <v>14</v>
      </c>
      <c r="G2320" t="s">
        <v>32</v>
      </c>
      <c r="H2320" t="s">
        <v>16</v>
      </c>
      <c r="I2320" t="s">
        <v>48</v>
      </c>
      <c r="J2320" t="s">
        <v>3494</v>
      </c>
      <c r="K2320" t="s">
        <v>3495</v>
      </c>
      <c r="L2320" t="s">
        <v>83</v>
      </c>
      <c r="M2320" s="3">
        <v>18948</v>
      </c>
      <c r="N2320" t="s">
        <v>225</v>
      </c>
      <c r="O2320">
        <v>76712</v>
      </c>
    </row>
    <row r="2321" spans="1:15">
      <c r="A2321" s="1">
        <v>45960</v>
      </c>
      <c r="B2321" s="1">
        <v>46325</v>
      </c>
      <c r="C2321" t="s">
        <v>5379</v>
      </c>
      <c r="D2321" t="s">
        <v>3492</v>
      </c>
      <c r="E2321" t="s">
        <v>3497</v>
      </c>
      <c r="F2321" t="s">
        <v>14</v>
      </c>
      <c r="G2321" t="s">
        <v>15</v>
      </c>
      <c r="H2321" t="s">
        <v>16</v>
      </c>
      <c r="I2321" t="s">
        <v>48</v>
      </c>
      <c r="J2321" t="s">
        <v>3494</v>
      </c>
      <c r="K2321" t="s">
        <v>3495</v>
      </c>
      <c r="L2321" t="s">
        <v>20</v>
      </c>
      <c r="M2321" s="3">
        <v>3657</v>
      </c>
      <c r="N2321" t="s">
        <v>225</v>
      </c>
      <c r="O2321">
        <v>76712</v>
      </c>
    </row>
    <row r="2322" spans="1:15">
      <c r="A2322" s="1">
        <v>45960</v>
      </c>
      <c r="B2322" s="1">
        <v>46325</v>
      </c>
      <c r="C2322" t="s">
        <v>5379</v>
      </c>
      <c r="D2322" t="s">
        <v>3492</v>
      </c>
      <c r="E2322" t="s">
        <v>3498</v>
      </c>
      <c r="F2322" t="s">
        <v>14</v>
      </c>
      <c r="G2322" t="s">
        <v>661</v>
      </c>
      <c r="H2322" t="s">
        <v>16</v>
      </c>
      <c r="I2322" t="s">
        <v>48</v>
      </c>
      <c r="J2322" t="s">
        <v>3494</v>
      </c>
      <c r="K2322" t="s">
        <v>3495</v>
      </c>
      <c r="L2322" t="s">
        <v>23</v>
      </c>
      <c r="M2322" s="3">
        <v>71415</v>
      </c>
      <c r="N2322" t="s">
        <v>225</v>
      </c>
      <c r="O2322">
        <v>76712</v>
      </c>
    </row>
    <row r="2323" spans="1:15">
      <c r="A2323" s="1">
        <v>45962</v>
      </c>
      <c r="B2323" s="1">
        <v>46327</v>
      </c>
      <c r="C2323" t="s">
        <v>5380</v>
      </c>
      <c r="D2323" t="s">
        <v>3499</v>
      </c>
      <c r="E2323" t="s">
        <v>3500</v>
      </c>
      <c r="F2323" t="s">
        <v>14</v>
      </c>
      <c r="G2323" t="s">
        <v>54</v>
      </c>
      <c r="H2323" t="s">
        <v>55</v>
      </c>
      <c r="I2323" t="s">
        <v>5620</v>
      </c>
      <c r="J2323" t="s">
        <v>59</v>
      </c>
      <c r="K2323" t="s">
        <v>60</v>
      </c>
      <c r="L2323" t="s">
        <v>23</v>
      </c>
      <c r="M2323" s="3">
        <v>34577</v>
      </c>
      <c r="N2323" t="s">
        <v>61</v>
      </c>
      <c r="O2323">
        <v>2601</v>
      </c>
    </row>
    <row r="2324" spans="1:15">
      <c r="A2324" s="1">
        <v>45962</v>
      </c>
      <c r="B2324" s="1">
        <v>46327</v>
      </c>
      <c r="C2324" t="s">
        <v>5380</v>
      </c>
      <c r="D2324" t="s">
        <v>3499</v>
      </c>
      <c r="E2324" t="s">
        <v>3501</v>
      </c>
      <c r="F2324" t="s">
        <v>14</v>
      </c>
      <c r="G2324" t="s">
        <v>34</v>
      </c>
      <c r="H2324" t="s">
        <v>16</v>
      </c>
      <c r="I2324" t="s">
        <v>5620</v>
      </c>
      <c r="J2324" t="s">
        <v>59</v>
      </c>
      <c r="K2324" t="s">
        <v>60</v>
      </c>
      <c r="L2324" t="s">
        <v>83</v>
      </c>
      <c r="M2324" s="3">
        <v>15973</v>
      </c>
      <c r="N2324" t="s">
        <v>61</v>
      </c>
      <c r="O2324">
        <v>2601</v>
      </c>
    </row>
    <row r="2325" spans="1:15">
      <c r="A2325" s="1">
        <v>45962</v>
      </c>
      <c r="B2325" s="1">
        <v>46327</v>
      </c>
      <c r="C2325" t="s">
        <v>5380</v>
      </c>
      <c r="D2325" t="s">
        <v>3499</v>
      </c>
      <c r="E2325" t="s">
        <v>3502</v>
      </c>
      <c r="F2325" t="s">
        <v>14</v>
      </c>
      <c r="G2325" t="s">
        <v>15</v>
      </c>
      <c r="H2325" t="s">
        <v>16</v>
      </c>
      <c r="I2325" t="s">
        <v>5620</v>
      </c>
      <c r="J2325" t="s">
        <v>59</v>
      </c>
      <c r="K2325" t="s">
        <v>60</v>
      </c>
      <c r="L2325" t="s">
        <v>83</v>
      </c>
      <c r="M2325" s="3">
        <v>5875</v>
      </c>
      <c r="N2325" t="s">
        <v>61</v>
      </c>
      <c r="O2325">
        <v>2601</v>
      </c>
    </row>
    <row r="2326" spans="1:15">
      <c r="A2326" s="1">
        <v>45962</v>
      </c>
      <c r="B2326" s="1">
        <v>46327</v>
      </c>
      <c r="C2326" t="s">
        <v>5380</v>
      </c>
      <c r="D2326" t="s">
        <v>3499</v>
      </c>
      <c r="E2326" t="s">
        <v>3503</v>
      </c>
      <c r="F2326" t="s">
        <v>14</v>
      </c>
      <c r="G2326" t="s">
        <v>661</v>
      </c>
      <c r="H2326" t="s">
        <v>16</v>
      </c>
      <c r="I2326" t="s">
        <v>5620</v>
      </c>
      <c r="J2326" t="s">
        <v>59</v>
      </c>
      <c r="K2326" t="s">
        <v>60</v>
      </c>
      <c r="L2326" t="s">
        <v>23</v>
      </c>
      <c r="M2326" s="3">
        <v>80843</v>
      </c>
      <c r="N2326" t="s">
        <v>61</v>
      </c>
      <c r="O2326">
        <v>2601</v>
      </c>
    </row>
    <row r="2327" spans="1:15">
      <c r="A2327" s="1">
        <v>45962</v>
      </c>
      <c r="B2327" s="1">
        <v>46327</v>
      </c>
      <c r="C2327" t="s">
        <v>5381</v>
      </c>
      <c r="D2327" t="s">
        <v>3504</v>
      </c>
      <c r="E2327" t="s">
        <v>3505</v>
      </c>
      <c r="F2327" t="s">
        <v>14</v>
      </c>
      <c r="G2327" t="s">
        <v>661</v>
      </c>
      <c r="H2327" t="s">
        <v>16</v>
      </c>
      <c r="I2327" t="s">
        <v>5619</v>
      </c>
      <c r="J2327" t="s">
        <v>174</v>
      </c>
      <c r="K2327" t="s">
        <v>175</v>
      </c>
      <c r="L2327" t="s">
        <v>23</v>
      </c>
      <c r="M2327" s="3">
        <v>19229</v>
      </c>
      <c r="N2327" t="s">
        <v>310</v>
      </c>
      <c r="O2327">
        <v>22408</v>
      </c>
    </row>
    <row r="2328" spans="1:15">
      <c r="A2328" s="1">
        <v>45962</v>
      </c>
      <c r="B2328" s="1">
        <v>46327</v>
      </c>
      <c r="C2328" t="s">
        <v>5381</v>
      </c>
      <c r="D2328" t="s">
        <v>3504</v>
      </c>
      <c r="E2328" t="s">
        <v>3506</v>
      </c>
      <c r="F2328" t="s">
        <v>14</v>
      </c>
      <c r="G2328" t="s">
        <v>32</v>
      </c>
      <c r="H2328" t="s">
        <v>16</v>
      </c>
      <c r="I2328" t="s">
        <v>5619</v>
      </c>
      <c r="J2328" t="s">
        <v>174</v>
      </c>
      <c r="K2328" t="s">
        <v>175</v>
      </c>
      <c r="L2328" t="s">
        <v>20</v>
      </c>
      <c r="M2328" s="3">
        <v>4989</v>
      </c>
      <c r="N2328" t="s">
        <v>310</v>
      </c>
      <c r="O2328">
        <v>22408</v>
      </c>
    </row>
    <row r="2329" spans="1:15">
      <c r="A2329" s="1">
        <v>45962</v>
      </c>
      <c r="B2329" s="1">
        <v>46327</v>
      </c>
      <c r="C2329" t="s">
        <v>5381</v>
      </c>
      <c r="D2329" t="s">
        <v>3504</v>
      </c>
      <c r="E2329" t="s">
        <v>3507</v>
      </c>
      <c r="F2329" t="s">
        <v>14</v>
      </c>
      <c r="G2329" t="s">
        <v>15</v>
      </c>
      <c r="H2329" t="s">
        <v>16</v>
      </c>
      <c r="I2329" t="s">
        <v>5619</v>
      </c>
      <c r="J2329" t="s">
        <v>174</v>
      </c>
      <c r="K2329" t="s">
        <v>175</v>
      </c>
      <c r="L2329" t="s">
        <v>20</v>
      </c>
      <c r="M2329" s="3">
        <v>1259</v>
      </c>
      <c r="N2329" t="s">
        <v>310</v>
      </c>
      <c r="O2329">
        <v>22408</v>
      </c>
    </row>
    <row r="2330" spans="1:15">
      <c r="A2330" s="1">
        <v>45962</v>
      </c>
      <c r="B2330" s="1">
        <v>46327</v>
      </c>
      <c r="C2330" t="s">
        <v>5382</v>
      </c>
      <c r="D2330" t="s">
        <v>3508</v>
      </c>
      <c r="E2330" t="s">
        <v>3509</v>
      </c>
      <c r="F2330" t="s">
        <v>39</v>
      </c>
      <c r="G2330" t="s">
        <v>32</v>
      </c>
      <c r="H2330" t="s">
        <v>16</v>
      </c>
      <c r="I2330" t="s">
        <v>77</v>
      </c>
      <c r="J2330" t="s">
        <v>78</v>
      </c>
      <c r="K2330" t="s">
        <v>79</v>
      </c>
      <c r="L2330" t="s">
        <v>148</v>
      </c>
      <c r="M2330" s="3">
        <v>4723</v>
      </c>
      <c r="N2330" t="s">
        <v>225</v>
      </c>
      <c r="O2330">
        <v>78041</v>
      </c>
    </row>
    <row r="2331" spans="1:15">
      <c r="A2331" s="1">
        <v>45962</v>
      </c>
      <c r="B2331" s="1">
        <v>46327</v>
      </c>
      <c r="C2331" t="s">
        <v>5382</v>
      </c>
      <c r="D2331" t="s">
        <v>3508</v>
      </c>
      <c r="E2331" t="s">
        <v>3510</v>
      </c>
      <c r="F2331" t="s">
        <v>39</v>
      </c>
      <c r="G2331" t="s">
        <v>661</v>
      </c>
      <c r="H2331" t="s">
        <v>16</v>
      </c>
      <c r="I2331" t="s">
        <v>77</v>
      </c>
      <c r="J2331" t="s">
        <v>78</v>
      </c>
      <c r="K2331" t="s">
        <v>79</v>
      </c>
      <c r="L2331" t="s">
        <v>89</v>
      </c>
      <c r="M2331" s="3">
        <v>69329</v>
      </c>
      <c r="N2331" t="s">
        <v>225</v>
      </c>
      <c r="O2331">
        <v>78041</v>
      </c>
    </row>
    <row r="2332" spans="1:15">
      <c r="A2332" s="1">
        <v>45962</v>
      </c>
      <c r="B2332" s="1">
        <v>46327</v>
      </c>
      <c r="C2332" t="s">
        <v>5382</v>
      </c>
      <c r="D2332" t="s">
        <v>3508</v>
      </c>
      <c r="E2332" t="s">
        <v>3511</v>
      </c>
      <c r="F2332" t="s">
        <v>39</v>
      </c>
      <c r="G2332" t="s">
        <v>15</v>
      </c>
      <c r="H2332" t="s">
        <v>16</v>
      </c>
      <c r="I2332" t="s">
        <v>77</v>
      </c>
      <c r="J2332" t="s">
        <v>78</v>
      </c>
      <c r="K2332" t="s">
        <v>79</v>
      </c>
      <c r="L2332" t="s">
        <v>29</v>
      </c>
      <c r="M2332" s="3">
        <v>1568</v>
      </c>
      <c r="N2332" t="s">
        <v>225</v>
      </c>
      <c r="O2332">
        <v>78041</v>
      </c>
    </row>
    <row r="2333" spans="1:15">
      <c r="A2333" s="1">
        <v>45962</v>
      </c>
      <c r="B2333" s="1">
        <v>46327</v>
      </c>
      <c r="C2333" t="s">
        <v>5383</v>
      </c>
      <c r="D2333" t="s">
        <v>3512</v>
      </c>
      <c r="E2333" t="s">
        <v>3513</v>
      </c>
      <c r="F2333" t="s">
        <v>14</v>
      </c>
      <c r="G2333" t="s">
        <v>54</v>
      </c>
      <c r="H2333" t="s">
        <v>55</v>
      </c>
      <c r="I2333" t="s">
        <v>5620</v>
      </c>
      <c r="J2333" t="s">
        <v>165</v>
      </c>
      <c r="K2333" t="s">
        <v>166</v>
      </c>
      <c r="L2333" t="s">
        <v>23</v>
      </c>
      <c r="M2333" s="3">
        <v>17442</v>
      </c>
      <c r="N2333" t="s">
        <v>30</v>
      </c>
      <c r="O2333">
        <v>37410</v>
      </c>
    </row>
    <row r="2334" spans="1:15">
      <c r="A2334" s="1">
        <v>45962</v>
      </c>
      <c r="B2334" s="1">
        <v>46327</v>
      </c>
      <c r="C2334" t="s">
        <v>5384</v>
      </c>
      <c r="D2334" t="s">
        <v>3514</v>
      </c>
      <c r="E2334" t="s">
        <v>3515</v>
      </c>
      <c r="F2334" t="s">
        <v>39</v>
      </c>
      <c r="G2334" t="s">
        <v>15</v>
      </c>
      <c r="H2334" t="s">
        <v>16</v>
      </c>
      <c r="I2334" t="s">
        <v>304</v>
      </c>
      <c r="J2334" t="s">
        <v>71</v>
      </c>
      <c r="K2334" t="s">
        <v>72</v>
      </c>
      <c r="L2334" t="s">
        <v>20</v>
      </c>
      <c r="M2334" s="3">
        <v>8215</v>
      </c>
      <c r="N2334" t="s">
        <v>73</v>
      </c>
      <c r="O2334">
        <v>6804</v>
      </c>
    </row>
    <row r="2335" spans="1:15">
      <c r="A2335" s="1">
        <v>45962</v>
      </c>
      <c r="B2335" s="1">
        <v>46327</v>
      </c>
      <c r="C2335" t="s">
        <v>5384</v>
      </c>
      <c r="D2335" t="s">
        <v>3514</v>
      </c>
      <c r="E2335" t="s">
        <v>3516</v>
      </c>
      <c r="F2335" t="s">
        <v>39</v>
      </c>
      <c r="G2335" t="s">
        <v>54</v>
      </c>
      <c r="H2335" t="s">
        <v>55</v>
      </c>
      <c r="I2335" t="s">
        <v>304</v>
      </c>
      <c r="J2335" t="s">
        <v>71</v>
      </c>
      <c r="K2335" t="s">
        <v>72</v>
      </c>
      <c r="L2335" t="s">
        <v>23</v>
      </c>
      <c r="M2335" s="3">
        <v>66570</v>
      </c>
      <c r="N2335" t="s">
        <v>73</v>
      </c>
      <c r="O2335">
        <v>6804</v>
      </c>
    </row>
    <row r="2336" spans="1:15">
      <c r="A2336" s="1">
        <v>45962</v>
      </c>
      <c r="B2336" s="1">
        <v>46327</v>
      </c>
      <c r="C2336" t="s">
        <v>5384</v>
      </c>
      <c r="D2336" t="s">
        <v>3514</v>
      </c>
      <c r="E2336" t="s">
        <v>3517</v>
      </c>
      <c r="F2336" t="s">
        <v>39</v>
      </c>
      <c r="G2336" t="s">
        <v>661</v>
      </c>
      <c r="H2336" t="s">
        <v>16</v>
      </c>
      <c r="I2336" t="s">
        <v>304</v>
      </c>
      <c r="J2336" t="s">
        <v>71</v>
      </c>
      <c r="K2336" t="s">
        <v>72</v>
      </c>
      <c r="L2336" t="s">
        <v>89</v>
      </c>
      <c r="M2336" s="3">
        <v>111154</v>
      </c>
      <c r="N2336" t="s">
        <v>73</v>
      </c>
      <c r="O2336">
        <v>6804</v>
      </c>
    </row>
    <row r="2337" spans="1:15">
      <c r="A2337" s="1">
        <v>45962</v>
      </c>
      <c r="B2337" s="1">
        <v>46327</v>
      </c>
      <c r="C2337" t="s">
        <v>5384</v>
      </c>
      <c r="D2337" t="s">
        <v>3514</v>
      </c>
      <c r="E2337" t="s">
        <v>3518</v>
      </c>
      <c r="F2337" t="s">
        <v>39</v>
      </c>
      <c r="G2337" t="s">
        <v>32</v>
      </c>
      <c r="H2337" t="s">
        <v>16</v>
      </c>
      <c r="I2337" t="s">
        <v>304</v>
      </c>
      <c r="J2337" t="s">
        <v>71</v>
      </c>
      <c r="K2337" t="s">
        <v>72</v>
      </c>
      <c r="L2337" t="s">
        <v>83</v>
      </c>
      <c r="M2337" s="3">
        <v>13805</v>
      </c>
      <c r="N2337" t="s">
        <v>73</v>
      </c>
      <c r="O2337">
        <v>6804</v>
      </c>
    </row>
    <row r="2338" spans="1:15">
      <c r="A2338" s="1">
        <v>45962</v>
      </c>
      <c r="B2338" s="1">
        <v>46327</v>
      </c>
      <c r="C2338" t="s">
        <v>5385</v>
      </c>
      <c r="D2338" t="s">
        <v>3519</v>
      </c>
      <c r="E2338" t="s">
        <v>3520</v>
      </c>
      <c r="F2338" t="s">
        <v>14</v>
      </c>
      <c r="G2338" t="s">
        <v>661</v>
      </c>
      <c r="H2338" t="s">
        <v>16</v>
      </c>
      <c r="I2338" t="s">
        <v>5620</v>
      </c>
      <c r="J2338" t="s">
        <v>795</v>
      </c>
      <c r="K2338" t="s">
        <v>796</v>
      </c>
      <c r="L2338" t="s">
        <v>23</v>
      </c>
      <c r="M2338" s="3">
        <v>27850</v>
      </c>
      <c r="N2338" t="s">
        <v>328</v>
      </c>
      <c r="O2338">
        <v>46514</v>
      </c>
    </row>
    <row r="2339" spans="1:15">
      <c r="A2339" s="1">
        <v>45962</v>
      </c>
      <c r="B2339" s="1">
        <v>46327</v>
      </c>
      <c r="C2339" t="s">
        <v>5385</v>
      </c>
      <c r="D2339" t="s">
        <v>3519</v>
      </c>
      <c r="E2339" t="s">
        <v>3521</v>
      </c>
      <c r="F2339" t="s">
        <v>14</v>
      </c>
      <c r="G2339" t="s">
        <v>32</v>
      </c>
      <c r="H2339" t="s">
        <v>16</v>
      </c>
      <c r="I2339" t="s">
        <v>5620</v>
      </c>
      <c r="J2339" t="s">
        <v>795</v>
      </c>
      <c r="K2339" t="s">
        <v>796</v>
      </c>
      <c r="L2339" t="s">
        <v>20</v>
      </c>
      <c r="M2339" s="3">
        <v>14450</v>
      </c>
      <c r="N2339" t="s">
        <v>328</v>
      </c>
      <c r="O2339">
        <v>46514</v>
      </c>
    </row>
    <row r="2340" spans="1:15">
      <c r="A2340" s="1">
        <v>45962</v>
      </c>
      <c r="B2340" s="1">
        <v>46327</v>
      </c>
      <c r="C2340" t="s">
        <v>5385</v>
      </c>
      <c r="D2340" t="s">
        <v>3519</v>
      </c>
      <c r="E2340" t="s">
        <v>3522</v>
      </c>
      <c r="F2340" t="s">
        <v>14</v>
      </c>
      <c r="G2340" t="s">
        <v>15</v>
      </c>
      <c r="H2340" t="s">
        <v>16</v>
      </c>
      <c r="I2340" t="s">
        <v>5620</v>
      </c>
      <c r="J2340" t="s">
        <v>795</v>
      </c>
      <c r="K2340" t="s">
        <v>796</v>
      </c>
      <c r="L2340" t="s">
        <v>29</v>
      </c>
      <c r="M2340" s="3">
        <v>1468</v>
      </c>
      <c r="N2340" t="s">
        <v>328</v>
      </c>
      <c r="O2340">
        <v>46514</v>
      </c>
    </row>
    <row r="2341" spans="1:15">
      <c r="A2341" s="1">
        <v>45962</v>
      </c>
      <c r="B2341" s="1">
        <v>46327</v>
      </c>
      <c r="C2341" t="s">
        <v>5386</v>
      </c>
      <c r="D2341" t="s">
        <v>3523</v>
      </c>
      <c r="E2341" t="s">
        <v>3524</v>
      </c>
      <c r="F2341" t="s">
        <v>14</v>
      </c>
      <c r="G2341" t="s">
        <v>32</v>
      </c>
      <c r="H2341" t="s">
        <v>16</v>
      </c>
      <c r="I2341" t="s">
        <v>5657</v>
      </c>
      <c r="J2341" t="s">
        <v>570</v>
      </c>
      <c r="K2341" t="s">
        <v>571</v>
      </c>
      <c r="L2341" t="s">
        <v>20</v>
      </c>
      <c r="M2341" s="3">
        <v>2975</v>
      </c>
      <c r="N2341" t="s">
        <v>125</v>
      </c>
      <c r="O2341">
        <v>92620</v>
      </c>
    </row>
    <row r="2342" spans="1:15">
      <c r="A2342" s="1">
        <v>45962</v>
      </c>
      <c r="B2342" s="1">
        <v>46327</v>
      </c>
      <c r="C2342" t="s">
        <v>5386</v>
      </c>
      <c r="D2342" t="s">
        <v>3523</v>
      </c>
      <c r="E2342" t="s">
        <v>3525</v>
      </c>
      <c r="F2342" t="s">
        <v>14</v>
      </c>
      <c r="G2342" t="s">
        <v>661</v>
      </c>
      <c r="H2342" t="s">
        <v>16</v>
      </c>
      <c r="I2342" t="s">
        <v>5657</v>
      </c>
      <c r="J2342" t="s">
        <v>570</v>
      </c>
      <c r="K2342" t="s">
        <v>571</v>
      </c>
      <c r="L2342" t="s">
        <v>29</v>
      </c>
      <c r="M2342" s="3">
        <v>28098</v>
      </c>
      <c r="N2342" t="s">
        <v>125</v>
      </c>
      <c r="O2342">
        <v>92620</v>
      </c>
    </row>
    <row r="2343" spans="1:15">
      <c r="A2343" s="1">
        <v>45962</v>
      </c>
      <c r="B2343" s="1">
        <v>46327</v>
      </c>
      <c r="C2343" t="s">
        <v>5386</v>
      </c>
      <c r="D2343" t="s">
        <v>3523</v>
      </c>
      <c r="E2343" t="s">
        <v>3526</v>
      </c>
      <c r="F2343" t="s">
        <v>14</v>
      </c>
      <c r="G2343" t="s">
        <v>15</v>
      </c>
      <c r="H2343" t="s">
        <v>16</v>
      </c>
      <c r="I2343" t="s">
        <v>5657</v>
      </c>
      <c r="J2343" t="s">
        <v>570</v>
      </c>
      <c r="K2343" t="s">
        <v>571</v>
      </c>
      <c r="L2343" t="s">
        <v>83</v>
      </c>
      <c r="M2343" s="3">
        <v>1490</v>
      </c>
      <c r="N2343" t="s">
        <v>125</v>
      </c>
      <c r="O2343">
        <v>92620</v>
      </c>
    </row>
    <row r="2344" spans="1:15">
      <c r="A2344" s="1">
        <v>45962</v>
      </c>
      <c r="B2344" s="1">
        <v>46327</v>
      </c>
      <c r="C2344" t="s">
        <v>5387</v>
      </c>
      <c r="D2344" t="s">
        <v>3527</v>
      </c>
      <c r="E2344" t="s">
        <v>3528</v>
      </c>
      <c r="F2344" t="s">
        <v>14</v>
      </c>
      <c r="G2344" t="s">
        <v>54</v>
      </c>
      <c r="H2344" t="s">
        <v>55</v>
      </c>
      <c r="I2344" t="s">
        <v>64</v>
      </c>
      <c r="J2344" t="s">
        <v>103</v>
      </c>
      <c r="K2344" t="s">
        <v>104</v>
      </c>
      <c r="L2344" t="s">
        <v>29</v>
      </c>
      <c r="M2344" s="3">
        <v>3925</v>
      </c>
      <c r="N2344" t="s">
        <v>105</v>
      </c>
      <c r="O2344">
        <v>19038</v>
      </c>
    </row>
    <row r="2345" spans="1:15">
      <c r="A2345" s="1">
        <v>45962</v>
      </c>
      <c r="B2345" s="1">
        <v>46327</v>
      </c>
      <c r="C2345" t="s">
        <v>5388</v>
      </c>
      <c r="D2345" t="s">
        <v>3529</v>
      </c>
      <c r="E2345" t="s">
        <v>3530</v>
      </c>
      <c r="F2345" t="s">
        <v>39</v>
      </c>
      <c r="G2345" t="s">
        <v>32</v>
      </c>
      <c r="H2345" t="s">
        <v>16</v>
      </c>
      <c r="I2345" t="s">
        <v>5620</v>
      </c>
      <c r="J2345" t="s">
        <v>65</v>
      </c>
      <c r="K2345" t="s">
        <v>66</v>
      </c>
      <c r="L2345" t="s">
        <v>20</v>
      </c>
      <c r="M2345" s="3">
        <v>5782</v>
      </c>
      <c r="N2345" t="s">
        <v>21</v>
      </c>
      <c r="O2345">
        <v>12828</v>
      </c>
    </row>
    <row r="2346" spans="1:15">
      <c r="A2346" s="1">
        <v>45962</v>
      </c>
      <c r="B2346" s="1">
        <v>46327</v>
      </c>
      <c r="C2346" t="s">
        <v>5388</v>
      </c>
      <c r="D2346" t="s">
        <v>3529</v>
      </c>
      <c r="E2346" t="s">
        <v>3531</v>
      </c>
      <c r="F2346" t="s">
        <v>39</v>
      </c>
      <c r="G2346" t="s">
        <v>15</v>
      </c>
      <c r="H2346" t="s">
        <v>16</v>
      </c>
      <c r="I2346" t="s">
        <v>5620</v>
      </c>
      <c r="J2346" t="s">
        <v>65</v>
      </c>
      <c r="K2346" t="s">
        <v>66</v>
      </c>
      <c r="L2346" t="s">
        <v>20</v>
      </c>
      <c r="M2346" s="3">
        <v>3715</v>
      </c>
      <c r="N2346" t="s">
        <v>21</v>
      </c>
      <c r="O2346">
        <v>12828</v>
      </c>
    </row>
    <row r="2347" spans="1:15">
      <c r="A2347" s="1">
        <v>45962</v>
      </c>
      <c r="B2347" s="1">
        <v>46327</v>
      </c>
      <c r="C2347" t="s">
        <v>5388</v>
      </c>
      <c r="D2347" t="s">
        <v>3529</v>
      </c>
      <c r="E2347" t="s">
        <v>3532</v>
      </c>
      <c r="F2347" t="s">
        <v>39</v>
      </c>
      <c r="G2347" t="s">
        <v>661</v>
      </c>
      <c r="H2347" t="s">
        <v>16</v>
      </c>
      <c r="I2347" t="s">
        <v>5620</v>
      </c>
      <c r="J2347" t="s">
        <v>65</v>
      </c>
      <c r="K2347" t="s">
        <v>66</v>
      </c>
      <c r="L2347" t="s">
        <v>29</v>
      </c>
      <c r="M2347" s="3">
        <v>28753</v>
      </c>
      <c r="N2347" t="s">
        <v>21</v>
      </c>
      <c r="O2347">
        <v>12828</v>
      </c>
    </row>
    <row r="2348" spans="1:15">
      <c r="A2348" s="1">
        <v>45962</v>
      </c>
      <c r="B2348" s="1">
        <v>46327</v>
      </c>
      <c r="C2348" t="s">
        <v>5389</v>
      </c>
      <c r="D2348" t="s">
        <v>3533</v>
      </c>
      <c r="E2348" t="s">
        <v>3534</v>
      </c>
      <c r="F2348" t="s">
        <v>14</v>
      </c>
      <c r="G2348" t="s">
        <v>54</v>
      </c>
      <c r="H2348" t="s">
        <v>55</v>
      </c>
      <c r="I2348" t="s">
        <v>5620</v>
      </c>
      <c r="J2348" t="s">
        <v>270</v>
      </c>
      <c r="K2348" t="s">
        <v>271</v>
      </c>
      <c r="L2348" t="s">
        <v>29</v>
      </c>
      <c r="M2348" s="3">
        <v>6282</v>
      </c>
      <c r="N2348" t="s">
        <v>453</v>
      </c>
      <c r="O2348">
        <v>74076</v>
      </c>
    </row>
    <row r="2349" spans="1:15">
      <c r="A2349" s="1">
        <v>45962</v>
      </c>
      <c r="B2349" s="1">
        <v>46327</v>
      </c>
      <c r="C2349" t="s">
        <v>5390</v>
      </c>
      <c r="D2349" t="s">
        <v>3535</v>
      </c>
      <c r="E2349" t="s">
        <v>3536</v>
      </c>
      <c r="F2349" t="s">
        <v>14</v>
      </c>
      <c r="G2349" t="s">
        <v>54</v>
      </c>
      <c r="H2349" t="s">
        <v>55</v>
      </c>
      <c r="I2349" t="s">
        <v>26</v>
      </c>
      <c r="J2349" t="s">
        <v>165</v>
      </c>
      <c r="K2349" t="s">
        <v>166</v>
      </c>
      <c r="L2349" t="s">
        <v>89</v>
      </c>
      <c r="M2349" s="3">
        <v>115870</v>
      </c>
      <c r="N2349" t="s">
        <v>115</v>
      </c>
      <c r="O2349">
        <v>40555</v>
      </c>
    </row>
    <row r="2350" spans="1:15">
      <c r="A2350" s="1">
        <v>45963</v>
      </c>
      <c r="B2350" s="1">
        <v>46328</v>
      </c>
      <c r="C2350" t="s">
        <v>5391</v>
      </c>
      <c r="D2350" t="s">
        <v>3537</v>
      </c>
      <c r="E2350" t="s">
        <v>3538</v>
      </c>
      <c r="F2350" t="s">
        <v>14</v>
      </c>
      <c r="G2350" t="s">
        <v>32</v>
      </c>
      <c r="H2350" t="s">
        <v>16</v>
      </c>
      <c r="I2350" t="s">
        <v>5620</v>
      </c>
      <c r="J2350" t="s">
        <v>305</v>
      </c>
      <c r="K2350" t="s">
        <v>306</v>
      </c>
      <c r="L2350" t="s">
        <v>20</v>
      </c>
      <c r="M2350" s="3">
        <v>7011</v>
      </c>
      <c r="N2350" t="s">
        <v>21</v>
      </c>
      <c r="O2350">
        <v>11040</v>
      </c>
    </row>
    <row r="2351" spans="1:15">
      <c r="A2351" s="1">
        <v>45963</v>
      </c>
      <c r="B2351" s="1">
        <v>46328</v>
      </c>
      <c r="C2351" t="s">
        <v>5391</v>
      </c>
      <c r="D2351" t="s">
        <v>3537</v>
      </c>
      <c r="E2351" t="s">
        <v>3539</v>
      </c>
      <c r="F2351" t="s">
        <v>14</v>
      </c>
      <c r="G2351" t="s">
        <v>15</v>
      </c>
      <c r="H2351" t="s">
        <v>16</v>
      </c>
      <c r="I2351" t="s">
        <v>5620</v>
      </c>
      <c r="J2351" t="s">
        <v>305</v>
      </c>
      <c r="K2351" t="s">
        <v>306</v>
      </c>
      <c r="L2351" t="s">
        <v>584</v>
      </c>
      <c r="M2351" s="3">
        <v>3918</v>
      </c>
      <c r="N2351" t="s">
        <v>21</v>
      </c>
      <c r="O2351">
        <v>11040</v>
      </c>
    </row>
    <row r="2352" spans="1:15">
      <c r="A2352" s="1">
        <v>45963</v>
      </c>
      <c r="B2352" s="1">
        <v>46328</v>
      </c>
      <c r="C2352" t="s">
        <v>5391</v>
      </c>
      <c r="D2352" t="s">
        <v>3537</v>
      </c>
      <c r="E2352" t="s">
        <v>3540</v>
      </c>
      <c r="F2352" t="s">
        <v>14</v>
      </c>
      <c r="G2352" t="s">
        <v>661</v>
      </c>
      <c r="H2352" t="s">
        <v>16</v>
      </c>
      <c r="I2352" t="s">
        <v>5620</v>
      </c>
      <c r="J2352" t="s">
        <v>305</v>
      </c>
      <c r="K2352" t="s">
        <v>306</v>
      </c>
      <c r="L2352" t="s">
        <v>29</v>
      </c>
      <c r="M2352" s="3">
        <v>31627</v>
      </c>
      <c r="N2352" t="s">
        <v>21</v>
      </c>
      <c r="O2352">
        <v>11040</v>
      </c>
    </row>
    <row r="2353" spans="1:15">
      <c r="A2353" s="1">
        <v>45963</v>
      </c>
      <c r="B2353" s="1">
        <v>46328</v>
      </c>
      <c r="C2353" t="s">
        <v>5392</v>
      </c>
      <c r="D2353" t="s">
        <v>3541</v>
      </c>
      <c r="E2353" t="s">
        <v>3542</v>
      </c>
      <c r="F2353" t="s">
        <v>14</v>
      </c>
      <c r="G2353" t="s">
        <v>15</v>
      </c>
      <c r="H2353" t="s">
        <v>16</v>
      </c>
      <c r="I2353" t="s">
        <v>5620</v>
      </c>
      <c r="J2353" t="s">
        <v>270</v>
      </c>
      <c r="K2353" t="s">
        <v>271</v>
      </c>
      <c r="L2353" t="s">
        <v>29</v>
      </c>
      <c r="M2353" s="3">
        <v>1593</v>
      </c>
      <c r="N2353" t="s">
        <v>225</v>
      </c>
      <c r="O2353">
        <v>76906</v>
      </c>
    </row>
    <row r="2354" spans="1:15">
      <c r="A2354" s="1">
        <v>45963</v>
      </c>
      <c r="B2354" s="1">
        <v>46328</v>
      </c>
      <c r="C2354" t="s">
        <v>5392</v>
      </c>
      <c r="D2354" t="s">
        <v>3541</v>
      </c>
      <c r="E2354" t="s">
        <v>3543</v>
      </c>
      <c r="F2354" t="s">
        <v>14</v>
      </c>
      <c r="G2354" t="s">
        <v>661</v>
      </c>
      <c r="H2354" t="s">
        <v>16</v>
      </c>
      <c r="I2354" t="s">
        <v>5620</v>
      </c>
      <c r="J2354" t="s">
        <v>270</v>
      </c>
      <c r="K2354" t="s">
        <v>271</v>
      </c>
      <c r="L2354" t="s">
        <v>23</v>
      </c>
      <c r="M2354" s="3">
        <v>26019</v>
      </c>
      <c r="N2354" t="s">
        <v>225</v>
      </c>
      <c r="O2354">
        <v>76906</v>
      </c>
    </row>
    <row r="2355" spans="1:15">
      <c r="A2355" s="1">
        <v>45963</v>
      </c>
      <c r="B2355" s="1">
        <v>46328</v>
      </c>
      <c r="C2355" t="s">
        <v>5392</v>
      </c>
      <c r="D2355" t="s">
        <v>3541</v>
      </c>
      <c r="E2355" t="s">
        <v>3544</v>
      </c>
      <c r="F2355" t="s">
        <v>14</v>
      </c>
      <c r="G2355" t="s">
        <v>32</v>
      </c>
      <c r="H2355" t="s">
        <v>16</v>
      </c>
      <c r="I2355" t="s">
        <v>5620</v>
      </c>
      <c r="J2355" t="s">
        <v>270</v>
      </c>
      <c r="K2355" t="s">
        <v>271</v>
      </c>
      <c r="L2355" t="s">
        <v>20</v>
      </c>
      <c r="M2355" s="3">
        <v>13336</v>
      </c>
      <c r="N2355" t="s">
        <v>225</v>
      </c>
      <c r="O2355">
        <v>76906</v>
      </c>
    </row>
    <row r="2356" spans="1:15">
      <c r="A2356" s="1">
        <v>45963</v>
      </c>
      <c r="B2356" s="1">
        <v>46328</v>
      </c>
      <c r="C2356" t="s">
        <v>5393</v>
      </c>
      <c r="D2356" t="s">
        <v>3545</v>
      </c>
      <c r="E2356" t="s">
        <v>3546</v>
      </c>
      <c r="F2356" t="s">
        <v>39</v>
      </c>
      <c r="G2356" t="s">
        <v>54</v>
      </c>
      <c r="H2356" t="s">
        <v>55</v>
      </c>
      <c r="I2356" t="s">
        <v>5620</v>
      </c>
      <c r="J2356" t="s">
        <v>165</v>
      </c>
      <c r="K2356" t="s">
        <v>166</v>
      </c>
      <c r="L2356" t="s">
        <v>29</v>
      </c>
      <c r="M2356" s="3">
        <v>58663</v>
      </c>
      <c r="N2356" t="s">
        <v>51</v>
      </c>
      <c r="O2356">
        <v>8234</v>
      </c>
    </row>
    <row r="2357" spans="1:15">
      <c r="A2357" s="1">
        <v>45963</v>
      </c>
      <c r="B2357" s="1">
        <v>46328</v>
      </c>
      <c r="C2357" t="s">
        <v>5394</v>
      </c>
      <c r="D2357" t="s">
        <v>3547</v>
      </c>
      <c r="E2357" t="s">
        <v>3548</v>
      </c>
      <c r="F2357" t="s">
        <v>14</v>
      </c>
      <c r="G2357" t="s">
        <v>34</v>
      </c>
      <c r="H2357" t="s">
        <v>16</v>
      </c>
      <c r="I2357" t="s">
        <v>26</v>
      </c>
      <c r="J2357" t="s">
        <v>165</v>
      </c>
      <c r="K2357" t="s">
        <v>166</v>
      </c>
      <c r="L2357" t="s">
        <v>83</v>
      </c>
      <c r="M2357" s="3">
        <v>28065</v>
      </c>
      <c r="N2357" t="s">
        <v>225</v>
      </c>
      <c r="O2357">
        <v>78744</v>
      </c>
    </row>
    <row r="2358" spans="1:15">
      <c r="A2358" s="1">
        <v>45963</v>
      </c>
      <c r="B2358" s="1">
        <v>46328</v>
      </c>
      <c r="C2358" t="s">
        <v>5394</v>
      </c>
      <c r="D2358" t="s">
        <v>3547</v>
      </c>
      <c r="E2358" t="s">
        <v>3549</v>
      </c>
      <c r="F2358" t="s">
        <v>14</v>
      </c>
      <c r="G2358" t="s">
        <v>15</v>
      </c>
      <c r="H2358" t="s">
        <v>16</v>
      </c>
      <c r="I2358" t="s">
        <v>26</v>
      </c>
      <c r="J2358" t="s">
        <v>165</v>
      </c>
      <c r="K2358" t="s">
        <v>166</v>
      </c>
      <c r="L2358" t="s">
        <v>29</v>
      </c>
      <c r="M2358" s="3">
        <v>3287</v>
      </c>
      <c r="N2358" t="s">
        <v>225</v>
      </c>
      <c r="O2358">
        <v>78744</v>
      </c>
    </row>
    <row r="2359" spans="1:15">
      <c r="A2359" s="1">
        <v>45963</v>
      </c>
      <c r="B2359" s="1">
        <v>46328</v>
      </c>
      <c r="C2359" t="s">
        <v>5394</v>
      </c>
      <c r="D2359" t="s">
        <v>3547</v>
      </c>
      <c r="E2359" t="s">
        <v>3550</v>
      </c>
      <c r="F2359" t="s">
        <v>14</v>
      </c>
      <c r="G2359" t="s">
        <v>32</v>
      </c>
      <c r="H2359" t="s">
        <v>16</v>
      </c>
      <c r="I2359" t="s">
        <v>26</v>
      </c>
      <c r="J2359" t="s">
        <v>165</v>
      </c>
      <c r="K2359" t="s">
        <v>166</v>
      </c>
      <c r="L2359" t="s">
        <v>83</v>
      </c>
      <c r="M2359" s="3">
        <v>50784</v>
      </c>
      <c r="N2359" t="s">
        <v>225</v>
      </c>
      <c r="O2359">
        <v>78744</v>
      </c>
    </row>
    <row r="2360" spans="1:15">
      <c r="A2360" s="1">
        <v>45963</v>
      </c>
      <c r="B2360" s="1">
        <v>46328</v>
      </c>
      <c r="C2360" t="s">
        <v>5394</v>
      </c>
      <c r="D2360" t="s">
        <v>3547</v>
      </c>
      <c r="E2360" t="s">
        <v>3551</v>
      </c>
      <c r="F2360" t="s">
        <v>14</v>
      </c>
      <c r="G2360" t="s">
        <v>661</v>
      </c>
      <c r="H2360" t="s">
        <v>16</v>
      </c>
      <c r="I2360" t="s">
        <v>26</v>
      </c>
      <c r="J2360" t="s">
        <v>165</v>
      </c>
      <c r="K2360" t="s">
        <v>166</v>
      </c>
      <c r="L2360" t="s">
        <v>29</v>
      </c>
      <c r="M2360" s="3">
        <v>123082</v>
      </c>
      <c r="N2360" t="s">
        <v>225</v>
      </c>
      <c r="O2360">
        <v>78744</v>
      </c>
    </row>
    <row r="2361" spans="1:15">
      <c r="A2361" s="1">
        <v>45963</v>
      </c>
      <c r="B2361" s="1">
        <v>46328</v>
      </c>
      <c r="C2361" t="s">
        <v>5395</v>
      </c>
      <c r="D2361" t="s">
        <v>3552</v>
      </c>
      <c r="E2361" t="s">
        <v>3553</v>
      </c>
      <c r="F2361" t="s">
        <v>14</v>
      </c>
      <c r="G2361" t="s">
        <v>661</v>
      </c>
      <c r="H2361" t="s">
        <v>16</v>
      </c>
      <c r="I2361" t="s">
        <v>5657</v>
      </c>
      <c r="J2361" t="s">
        <v>570</v>
      </c>
      <c r="K2361" t="s">
        <v>571</v>
      </c>
      <c r="L2361" t="s">
        <v>29</v>
      </c>
      <c r="M2361" s="3">
        <v>47710</v>
      </c>
      <c r="N2361" t="s">
        <v>125</v>
      </c>
      <c r="O2361">
        <v>91350</v>
      </c>
    </row>
    <row r="2362" spans="1:15">
      <c r="A2362" s="1">
        <v>45963</v>
      </c>
      <c r="B2362" s="1">
        <v>46328</v>
      </c>
      <c r="C2362" t="s">
        <v>5395</v>
      </c>
      <c r="D2362" t="s">
        <v>3552</v>
      </c>
      <c r="E2362" t="s">
        <v>3554</v>
      </c>
      <c r="F2362" t="s">
        <v>14</v>
      </c>
      <c r="G2362" t="s">
        <v>32</v>
      </c>
      <c r="H2362" t="s">
        <v>16</v>
      </c>
      <c r="I2362" t="s">
        <v>5657</v>
      </c>
      <c r="J2362" t="s">
        <v>570</v>
      </c>
      <c r="K2362" t="s">
        <v>571</v>
      </c>
      <c r="L2362" t="s">
        <v>20</v>
      </c>
      <c r="M2362" s="3">
        <v>17474</v>
      </c>
      <c r="N2362" t="s">
        <v>125</v>
      </c>
      <c r="O2362">
        <v>91350</v>
      </c>
    </row>
    <row r="2363" spans="1:15">
      <c r="A2363" s="1">
        <v>45963</v>
      </c>
      <c r="B2363" s="1">
        <v>46328</v>
      </c>
      <c r="C2363" t="s">
        <v>5395</v>
      </c>
      <c r="D2363" t="s">
        <v>3552</v>
      </c>
      <c r="E2363" t="s">
        <v>3555</v>
      </c>
      <c r="F2363" t="s">
        <v>14</v>
      </c>
      <c r="G2363" t="s">
        <v>15</v>
      </c>
      <c r="H2363" t="s">
        <v>16</v>
      </c>
      <c r="I2363" t="s">
        <v>5657</v>
      </c>
      <c r="J2363" t="s">
        <v>570</v>
      </c>
      <c r="K2363" t="s">
        <v>571</v>
      </c>
      <c r="L2363" t="s">
        <v>83</v>
      </c>
      <c r="M2363" s="3">
        <v>3133</v>
      </c>
      <c r="N2363" t="s">
        <v>125</v>
      </c>
      <c r="O2363">
        <v>91350</v>
      </c>
    </row>
    <row r="2364" spans="1:15">
      <c r="A2364" s="1">
        <v>45964</v>
      </c>
      <c r="B2364" s="1">
        <v>46329</v>
      </c>
      <c r="C2364" t="s">
        <v>5396</v>
      </c>
      <c r="D2364" t="s">
        <v>3556</v>
      </c>
      <c r="E2364" t="s">
        <v>3557</v>
      </c>
      <c r="F2364" t="s">
        <v>14</v>
      </c>
      <c r="G2364" t="s">
        <v>54</v>
      </c>
      <c r="H2364" t="s">
        <v>55</v>
      </c>
      <c r="I2364" t="s">
        <v>5620</v>
      </c>
      <c r="J2364" t="s">
        <v>59</v>
      </c>
      <c r="K2364" t="s">
        <v>60</v>
      </c>
      <c r="L2364" t="s">
        <v>23</v>
      </c>
      <c r="M2364" s="3">
        <v>16120</v>
      </c>
      <c r="N2364" t="s">
        <v>61</v>
      </c>
      <c r="O2364">
        <v>1075</v>
      </c>
    </row>
    <row r="2365" spans="1:15">
      <c r="A2365" s="1">
        <v>45964</v>
      </c>
      <c r="B2365" s="1">
        <v>46329</v>
      </c>
      <c r="C2365" t="s">
        <v>4860</v>
      </c>
      <c r="D2365" t="s">
        <v>1360</v>
      </c>
      <c r="E2365" t="s">
        <v>3558</v>
      </c>
      <c r="F2365" t="s">
        <v>14</v>
      </c>
      <c r="G2365" t="s">
        <v>32</v>
      </c>
      <c r="H2365" t="s">
        <v>16</v>
      </c>
      <c r="I2365" t="s">
        <v>5657</v>
      </c>
      <c r="J2365" t="s">
        <v>570</v>
      </c>
      <c r="K2365" t="s">
        <v>571</v>
      </c>
      <c r="L2365" t="s">
        <v>20</v>
      </c>
      <c r="M2365" s="3">
        <v>11727</v>
      </c>
      <c r="N2365" t="s">
        <v>1234</v>
      </c>
      <c r="O2365">
        <v>89123</v>
      </c>
    </row>
    <row r="2366" spans="1:15">
      <c r="A2366" s="1">
        <v>45964</v>
      </c>
      <c r="B2366" s="1">
        <v>46329</v>
      </c>
      <c r="C2366" t="s">
        <v>4860</v>
      </c>
      <c r="D2366" t="s">
        <v>1360</v>
      </c>
      <c r="E2366" t="s">
        <v>3559</v>
      </c>
      <c r="F2366" t="s">
        <v>14</v>
      </c>
      <c r="G2366" t="s">
        <v>661</v>
      </c>
      <c r="H2366" t="s">
        <v>16</v>
      </c>
      <c r="I2366" t="s">
        <v>5657</v>
      </c>
      <c r="J2366" t="s">
        <v>570</v>
      </c>
      <c r="K2366" t="s">
        <v>571</v>
      </c>
      <c r="L2366" t="s">
        <v>29</v>
      </c>
      <c r="M2366" s="3">
        <v>37977</v>
      </c>
      <c r="N2366" t="s">
        <v>1234</v>
      </c>
      <c r="O2366">
        <v>89123</v>
      </c>
    </row>
    <row r="2367" spans="1:15">
      <c r="A2367" s="1">
        <v>45964</v>
      </c>
      <c r="B2367" s="1">
        <v>46329</v>
      </c>
      <c r="C2367" t="s">
        <v>4860</v>
      </c>
      <c r="D2367" t="s">
        <v>1360</v>
      </c>
      <c r="E2367" t="s">
        <v>3560</v>
      </c>
      <c r="F2367" t="s">
        <v>14</v>
      </c>
      <c r="G2367" t="s">
        <v>15</v>
      </c>
      <c r="H2367" t="s">
        <v>16</v>
      </c>
      <c r="I2367" t="s">
        <v>5657</v>
      </c>
      <c r="J2367" t="s">
        <v>570</v>
      </c>
      <c r="K2367" t="s">
        <v>571</v>
      </c>
      <c r="L2367" t="s">
        <v>20</v>
      </c>
      <c r="M2367" s="3">
        <v>1464</v>
      </c>
      <c r="N2367" t="s">
        <v>1234</v>
      </c>
      <c r="O2367">
        <v>89123</v>
      </c>
    </row>
    <row r="2368" spans="1:15">
      <c r="A2368" s="1">
        <v>45965</v>
      </c>
      <c r="B2368" s="1">
        <v>46330</v>
      </c>
      <c r="C2368" t="s">
        <v>5397</v>
      </c>
      <c r="D2368" t="s">
        <v>3561</v>
      </c>
      <c r="E2368" t="s">
        <v>3562</v>
      </c>
      <c r="F2368" t="s">
        <v>39</v>
      </c>
      <c r="G2368" t="s">
        <v>34</v>
      </c>
      <c r="H2368" t="s">
        <v>16</v>
      </c>
      <c r="I2368" t="s">
        <v>64</v>
      </c>
      <c r="J2368" t="s">
        <v>103</v>
      </c>
      <c r="K2368" t="s">
        <v>104</v>
      </c>
      <c r="L2368" t="s">
        <v>20</v>
      </c>
      <c r="M2368" s="3">
        <v>9082</v>
      </c>
      <c r="N2368" t="s">
        <v>51</v>
      </c>
      <c r="O2368">
        <v>7601</v>
      </c>
    </row>
    <row r="2369" spans="1:15">
      <c r="A2369" s="1">
        <v>45965</v>
      </c>
      <c r="B2369" s="1">
        <v>46330</v>
      </c>
      <c r="C2369" t="s">
        <v>5397</v>
      </c>
      <c r="D2369" t="s">
        <v>3561</v>
      </c>
      <c r="E2369" t="s">
        <v>3563</v>
      </c>
      <c r="F2369" t="s">
        <v>14</v>
      </c>
      <c r="G2369" t="s">
        <v>32</v>
      </c>
      <c r="H2369" t="s">
        <v>16</v>
      </c>
      <c r="I2369" t="s">
        <v>64</v>
      </c>
      <c r="J2369" t="s">
        <v>103</v>
      </c>
      <c r="K2369" t="s">
        <v>104</v>
      </c>
      <c r="L2369" t="s">
        <v>20</v>
      </c>
      <c r="M2369" s="3">
        <v>3720</v>
      </c>
      <c r="N2369" t="s">
        <v>51</v>
      </c>
      <c r="O2369">
        <v>7601</v>
      </c>
    </row>
    <row r="2370" spans="1:15">
      <c r="A2370" s="1">
        <v>45965</v>
      </c>
      <c r="B2370" s="1">
        <v>46330</v>
      </c>
      <c r="C2370" t="s">
        <v>5397</v>
      </c>
      <c r="D2370" t="s">
        <v>3561</v>
      </c>
      <c r="E2370" t="s">
        <v>3564</v>
      </c>
      <c r="F2370" t="s">
        <v>14</v>
      </c>
      <c r="G2370" t="s">
        <v>661</v>
      </c>
      <c r="H2370" t="s">
        <v>16</v>
      </c>
      <c r="I2370" t="s">
        <v>64</v>
      </c>
      <c r="J2370" t="s">
        <v>103</v>
      </c>
      <c r="K2370" t="s">
        <v>104</v>
      </c>
      <c r="L2370" t="s">
        <v>23</v>
      </c>
      <c r="M2370" s="3">
        <v>36548</v>
      </c>
      <c r="N2370" t="s">
        <v>51</v>
      </c>
      <c r="O2370">
        <v>7601</v>
      </c>
    </row>
    <row r="2371" spans="1:15">
      <c r="A2371" s="1">
        <v>45965</v>
      </c>
      <c r="B2371" s="1">
        <v>46330</v>
      </c>
      <c r="C2371" t="s">
        <v>5397</v>
      </c>
      <c r="D2371" t="s">
        <v>3561</v>
      </c>
      <c r="E2371" t="s">
        <v>3565</v>
      </c>
      <c r="F2371" t="s">
        <v>14</v>
      </c>
      <c r="G2371" t="s">
        <v>15</v>
      </c>
      <c r="H2371" t="s">
        <v>16</v>
      </c>
      <c r="I2371" t="s">
        <v>64</v>
      </c>
      <c r="J2371" t="s">
        <v>103</v>
      </c>
      <c r="K2371" t="s">
        <v>104</v>
      </c>
      <c r="L2371" t="s">
        <v>20</v>
      </c>
      <c r="M2371" s="3">
        <v>2904</v>
      </c>
      <c r="N2371" t="s">
        <v>51</v>
      </c>
      <c r="O2371">
        <v>7601</v>
      </c>
    </row>
    <row r="2372" spans="1:15">
      <c r="A2372" s="1">
        <v>45966</v>
      </c>
      <c r="B2372" s="1">
        <v>46331</v>
      </c>
      <c r="C2372" t="s">
        <v>5398</v>
      </c>
      <c r="D2372" t="s">
        <v>3566</v>
      </c>
      <c r="E2372" t="s">
        <v>3567</v>
      </c>
      <c r="F2372" t="s">
        <v>39</v>
      </c>
      <c r="G2372" t="s">
        <v>32</v>
      </c>
      <c r="H2372" t="s">
        <v>16</v>
      </c>
      <c r="I2372" t="s">
        <v>5660</v>
      </c>
      <c r="J2372" t="s">
        <v>123</v>
      </c>
      <c r="K2372" t="s">
        <v>124</v>
      </c>
      <c r="L2372" t="s">
        <v>20</v>
      </c>
      <c r="M2372" s="3">
        <v>17994</v>
      </c>
      <c r="N2372" t="s">
        <v>125</v>
      </c>
      <c r="O2372">
        <v>94608</v>
      </c>
    </row>
    <row r="2373" spans="1:15">
      <c r="A2373" s="1">
        <v>45966</v>
      </c>
      <c r="B2373" s="1">
        <v>46331</v>
      </c>
      <c r="C2373" t="s">
        <v>5398</v>
      </c>
      <c r="D2373" t="s">
        <v>3566</v>
      </c>
      <c r="E2373" t="s">
        <v>3568</v>
      </c>
      <c r="F2373" t="s">
        <v>39</v>
      </c>
      <c r="G2373" t="s">
        <v>661</v>
      </c>
      <c r="H2373" t="s">
        <v>16</v>
      </c>
      <c r="I2373" t="s">
        <v>5660</v>
      </c>
      <c r="J2373" t="s">
        <v>123</v>
      </c>
      <c r="K2373" t="s">
        <v>124</v>
      </c>
      <c r="L2373" t="s">
        <v>89</v>
      </c>
      <c r="M2373" s="3">
        <v>60031</v>
      </c>
      <c r="N2373" t="s">
        <v>125</v>
      </c>
      <c r="O2373">
        <v>94608</v>
      </c>
    </row>
    <row r="2374" spans="1:15">
      <c r="A2374" s="1">
        <v>45966</v>
      </c>
      <c r="B2374" s="1">
        <v>46331</v>
      </c>
      <c r="C2374" t="s">
        <v>5398</v>
      </c>
      <c r="D2374" t="s">
        <v>3566</v>
      </c>
      <c r="E2374" t="s">
        <v>3569</v>
      </c>
      <c r="F2374" t="s">
        <v>39</v>
      </c>
      <c r="G2374" t="s">
        <v>15</v>
      </c>
      <c r="H2374" t="s">
        <v>16</v>
      </c>
      <c r="I2374" t="s">
        <v>5660</v>
      </c>
      <c r="J2374" t="s">
        <v>123</v>
      </c>
      <c r="K2374" t="s">
        <v>124</v>
      </c>
      <c r="L2374" t="s">
        <v>20</v>
      </c>
      <c r="M2374" s="3">
        <v>8905</v>
      </c>
      <c r="N2374" t="s">
        <v>125</v>
      </c>
      <c r="O2374">
        <v>94608</v>
      </c>
    </row>
    <row r="2375" spans="1:15">
      <c r="A2375" s="1">
        <v>45967</v>
      </c>
      <c r="B2375" s="1">
        <v>46332</v>
      </c>
      <c r="C2375" t="s">
        <v>5399</v>
      </c>
      <c r="D2375" t="s">
        <v>3570</v>
      </c>
      <c r="E2375" t="s">
        <v>3571</v>
      </c>
      <c r="F2375" t="s">
        <v>14</v>
      </c>
      <c r="G2375" t="s">
        <v>54</v>
      </c>
      <c r="H2375" t="s">
        <v>55</v>
      </c>
      <c r="I2375" t="s">
        <v>5620</v>
      </c>
      <c r="J2375" t="s">
        <v>305</v>
      </c>
      <c r="K2375" t="s">
        <v>306</v>
      </c>
      <c r="L2375" t="s">
        <v>29</v>
      </c>
      <c r="M2375" s="3">
        <v>19245</v>
      </c>
      <c r="N2375" t="s">
        <v>105</v>
      </c>
      <c r="O2375">
        <v>19464</v>
      </c>
    </row>
    <row r="2376" spans="1:15">
      <c r="A2376" s="1">
        <v>45967</v>
      </c>
      <c r="B2376" s="1">
        <v>46332</v>
      </c>
      <c r="C2376" t="s">
        <v>5400</v>
      </c>
      <c r="D2376" t="s">
        <v>3572</v>
      </c>
      <c r="E2376" t="s">
        <v>3573</v>
      </c>
      <c r="F2376" t="s">
        <v>14</v>
      </c>
      <c r="G2376" t="s">
        <v>32</v>
      </c>
      <c r="H2376" t="s">
        <v>16</v>
      </c>
      <c r="I2376" t="s">
        <v>5620</v>
      </c>
      <c r="J2376" t="s">
        <v>270</v>
      </c>
      <c r="K2376" t="s">
        <v>271</v>
      </c>
      <c r="L2376" t="s">
        <v>20</v>
      </c>
      <c r="M2376" s="3">
        <v>7225</v>
      </c>
      <c r="N2376" t="s">
        <v>143</v>
      </c>
      <c r="O2376">
        <v>80927</v>
      </c>
    </row>
    <row r="2377" spans="1:15">
      <c r="A2377" s="1">
        <v>45967</v>
      </c>
      <c r="B2377" s="1">
        <v>46332</v>
      </c>
      <c r="C2377" t="s">
        <v>5400</v>
      </c>
      <c r="D2377" t="s">
        <v>3572</v>
      </c>
      <c r="E2377" t="s">
        <v>3574</v>
      </c>
      <c r="F2377" t="s">
        <v>14</v>
      </c>
      <c r="G2377" t="s">
        <v>661</v>
      </c>
      <c r="H2377" t="s">
        <v>16</v>
      </c>
      <c r="I2377" t="s">
        <v>5620</v>
      </c>
      <c r="J2377" t="s">
        <v>270</v>
      </c>
      <c r="K2377" t="s">
        <v>271</v>
      </c>
      <c r="L2377" t="s">
        <v>89</v>
      </c>
      <c r="M2377" s="3">
        <v>27417</v>
      </c>
      <c r="N2377" t="s">
        <v>143</v>
      </c>
      <c r="O2377">
        <v>80927</v>
      </c>
    </row>
    <row r="2378" spans="1:15">
      <c r="A2378" s="1">
        <v>45967</v>
      </c>
      <c r="B2378" s="1">
        <v>46332</v>
      </c>
      <c r="C2378" t="s">
        <v>5400</v>
      </c>
      <c r="D2378" t="s">
        <v>3572</v>
      </c>
      <c r="E2378" t="s">
        <v>3575</v>
      </c>
      <c r="F2378" t="s">
        <v>14</v>
      </c>
      <c r="G2378" t="s">
        <v>15</v>
      </c>
      <c r="H2378" t="s">
        <v>16</v>
      </c>
      <c r="I2378" t="s">
        <v>5620</v>
      </c>
      <c r="J2378" t="s">
        <v>270</v>
      </c>
      <c r="K2378" t="s">
        <v>271</v>
      </c>
      <c r="L2378" t="s">
        <v>83</v>
      </c>
      <c r="M2378" s="3">
        <v>1812</v>
      </c>
      <c r="N2378" t="s">
        <v>143</v>
      </c>
      <c r="O2378">
        <v>80927</v>
      </c>
    </row>
    <row r="2379" spans="1:15">
      <c r="A2379" s="1">
        <v>45969</v>
      </c>
      <c r="B2379" s="1">
        <v>46334</v>
      </c>
      <c r="C2379" t="s">
        <v>5389</v>
      </c>
      <c r="D2379" t="s">
        <v>3533</v>
      </c>
      <c r="E2379" t="s">
        <v>3576</v>
      </c>
      <c r="F2379" t="s">
        <v>14</v>
      </c>
      <c r="G2379" t="s">
        <v>661</v>
      </c>
      <c r="H2379" t="s">
        <v>16</v>
      </c>
      <c r="I2379" t="s">
        <v>5620</v>
      </c>
      <c r="J2379" t="s">
        <v>270</v>
      </c>
      <c r="K2379" t="s">
        <v>271</v>
      </c>
      <c r="L2379" t="s">
        <v>29</v>
      </c>
      <c r="M2379" s="3">
        <v>24394</v>
      </c>
      <c r="N2379" t="s">
        <v>453</v>
      </c>
      <c r="O2379">
        <v>74076</v>
      </c>
    </row>
    <row r="2380" spans="1:15">
      <c r="A2380" s="1">
        <v>45969</v>
      </c>
      <c r="B2380" s="1">
        <v>46334</v>
      </c>
      <c r="C2380" t="s">
        <v>5389</v>
      </c>
      <c r="D2380" t="s">
        <v>3533</v>
      </c>
      <c r="E2380" t="s">
        <v>3577</v>
      </c>
      <c r="F2380" t="s">
        <v>14</v>
      </c>
      <c r="G2380" t="s">
        <v>15</v>
      </c>
      <c r="H2380" t="s">
        <v>16</v>
      </c>
      <c r="I2380" t="s">
        <v>5620</v>
      </c>
      <c r="J2380" t="s">
        <v>270</v>
      </c>
      <c r="K2380" t="s">
        <v>271</v>
      </c>
      <c r="L2380" t="s">
        <v>29</v>
      </c>
      <c r="M2380" s="3">
        <v>2689</v>
      </c>
      <c r="N2380" t="s">
        <v>453</v>
      </c>
      <c r="O2380">
        <v>74076</v>
      </c>
    </row>
    <row r="2381" spans="1:15">
      <c r="A2381" s="1">
        <v>45970</v>
      </c>
      <c r="B2381" s="1">
        <v>46335</v>
      </c>
      <c r="C2381" t="s">
        <v>5401</v>
      </c>
      <c r="D2381" t="s">
        <v>3578</v>
      </c>
      <c r="E2381" t="s">
        <v>3579</v>
      </c>
      <c r="F2381" t="s">
        <v>14</v>
      </c>
      <c r="G2381" t="s">
        <v>15</v>
      </c>
      <c r="H2381" t="s">
        <v>16</v>
      </c>
      <c r="I2381" t="s">
        <v>140</v>
      </c>
      <c r="J2381" t="s">
        <v>96</v>
      </c>
      <c r="K2381" t="s">
        <v>97</v>
      </c>
      <c r="L2381" t="s">
        <v>20</v>
      </c>
      <c r="M2381" s="3">
        <v>3337</v>
      </c>
      <c r="N2381" t="s">
        <v>43</v>
      </c>
      <c r="O2381">
        <v>33020</v>
      </c>
    </row>
    <row r="2382" spans="1:15">
      <c r="A2382" s="1">
        <v>45970</v>
      </c>
      <c r="B2382" s="1">
        <v>46335</v>
      </c>
      <c r="C2382" t="s">
        <v>5401</v>
      </c>
      <c r="D2382" t="s">
        <v>3578</v>
      </c>
      <c r="E2382" t="s">
        <v>3580</v>
      </c>
      <c r="F2382" t="s">
        <v>14</v>
      </c>
      <c r="G2382" t="s">
        <v>32</v>
      </c>
      <c r="H2382" t="s">
        <v>16</v>
      </c>
      <c r="I2382" t="s">
        <v>140</v>
      </c>
      <c r="J2382" t="s">
        <v>96</v>
      </c>
      <c r="K2382" t="s">
        <v>97</v>
      </c>
      <c r="L2382" t="s">
        <v>20</v>
      </c>
      <c r="M2382" s="3">
        <v>23709</v>
      </c>
      <c r="N2382" t="s">
        <v>43</v>
      </c>
      <c r="O2382">
        <v>33020</v>
      </c>
    </row>
    <row r="2383" spans="1:15">
      <c r="A2383" s="1">
        <v>45970</v>
      </c>
      <c r="B2383" s="1">
        <v>46335</v>
      </c>
      <c r="C2383" t="s">
        <v>5401</v>
      </c>
      <c r="D2383" t="s">
        <v>3578</v>
      </c>
      <c r="E2383" t="s">
        <v>3581</v>
      </c>
      <c r="F2383" t="s">
        <v>14</v>
      </c>
      <c r="G2383" t="s">
        <v>661</v>
      </c>
      <c r="H2383" t="s">
        <v>16</v>
      </c>
      <c r="I2383" t="s">
        <v>140</v>
      </c>
      <c r="J2383" t="s">
        <v>96</v>
      </c>
      <c r="K2383" t="s">
        <v>97</v>
      </c>
      <c r="L2383" t="s">
        <v>23</v>
      </c>
      <c r="M2383" s="3">
        <v>133078</v>
      </c>
      <c r="N2383" t="s">
        <v>43</v>
      </c>
      <c r="O2383">
        <v>33020</v>
      </c>
    </row>
    <row r="2384" spans="1:15">
      <c r="A2384" s="1">
        <v>45970</v>
      </c>
      <c r="B2384" s="1">
        <v>46335</v>
      </c>
      <c r="C2384" t="s">
        <v>5345</v>
      </c>
      <c r="D2384" t="s">
        <v>3347</v>
      </c>
      <c r="E2384" t="s">
        <v>3582</v>
      </c>
      <c r="F2384" t="s">
        <v>14</v>
      </c>
      <c r="G2384" t="s">
        <v>15</v>
      </c>
      <c r="H2384" t="s">
        <v>16</v>
      </c>
      <c r="I2384" t="s">
        <v>140</v>
      </c>
      <c r="J2384" t="s">
        <v>103</v>
      </c>
      <c r="K2384" t="s">
        <v>104</v>
      </c>
      <c r="L2384" t="s">
        <v>20</v>
      </c>
      <c r="M2384" s="3">
        <v>2346</v>
      </c>
      <c r="N2384" t="s">
        <v>21</v>
      </c>
      <c r="O2384">
        <v>11980</v>
      </c>
    </row>
    <row r="2385" spans="1:15">
      <c r="A2385" s="1">
        <v>45970</v>
      </c>
      <c r="B2385" s="1">
        <v>46335</v>
      </c>
      <c r="C2385" t="s">
        <v>5345</v>
      </c>
      <c r="D2385" t="s">
        <v>3347</v>
      </c>
      <c r="E2385" t="s">
        <v>3583</v>
      </c>
      <c r="F2385" t="s">
        <v>14</v>
      </c>
      <c r="G2385" t="s">
        <v>661</v>
      </c>
      <c r="H2385" t="s">
        <v>16</v>
      </c>
      <c r="I2385" t="s">
        <v>140</v>
      </c>
      <c r="J2385" t="s">
        <v>103</v>
      </c>
      <c r="K2385" t="s">
        <v>104</v>
      </c>
      <c r="L2385" t="s">
        <v>23</v>
      </c>
      <c r="M2385" s="3">
        <v>44498</v>
      </c>
      <c r="N2385" t="s">
        <v>21</v>
      </c>
      <c r="O2385">
        <v>11980</v>
      </c>
    </row>
    <row r="2386" spans="1:15">
      <c r="A2386" s="1">
        <v>45970</v>
      </c>
      <c r="B2386" s="1">
        <v>46335</v>
      </c>
      <c r="C2386" t="s">
        <v>5345</v>
      </c>
      <c r="D2386" t="s">
        <v>3347</v>
      </c>
      <c r="E2386" t="s">
        <v>3584</v>
      </c>
      <c r="F2386" t="s">
        <v>14</v>
      </c>
      <c r="G2386" t="s">
        <v>32</v>
      </c>
      <c r="H2386" t="s">
        <v>16</v>
      </c>
      <c r="I2386" t="s">
        <v>140</v>
      </c>
      <c r="J2386" t="s">
        <v>103</v>
      </c>
      <c r="K2386" t="s">
        <v>104</v>
      </c>
      <c r="L2386" t="s">
        <v>20</v>
      </c>
      <c r="M2386" s="3">
        <v>21179</v>
      </c>
      <c r="N2386" t="s">
        <v>21</v>
      </c>
      <c r="O2386">
        <v>11980</v>
      </c>
    </row>
    <row r="2387" spans="1:15">
      <c r="A2387" s="1">
        <v>45970</v>
      </c>
      <c r="B2387" s="1">
        <v>46335</v>
      </c>
      <c r="C2387" t="s">
        <v>5334</v>
      </c>
      <c r="D2387" t="s">
        <v>3292</v>
      </c>
      <c r="E2387" t="s">
        <v>3585</v>
      </c>
      <c r="F2387" t="s">
        <v>39</v>
      </c>
      <c r="G2387" t="s">
        <v>54</v>
      </c>
      <c r="H2387" t="s">
        <v>55</v>
      </c>
      <c r="I2387" t="s">
        <v>140</v>
      </c>
      <c r="J2387" t="s">
        <v>96</v>
      </c>
      <c r="K2387" t="s">
        <v>97</v>
      </c>
      <c r="L2387" t="s">
        <v>23</v>
      </c>
      <c r="M2387" s="3">
        <v>16185</v>
      </c>
      <c r="N2387" t="s">
        <v>43</v>
      </c>
      <c r="O2387">
        <v>32409</v>
      </c>
    </row>
    <row r="2388" spans="1:15">
      <c r="A2388" s="1">
        <v>45970</v>
      </c>
      <c r="B2388" s="1">
        <v>46335</v>
      </c>
      <c r="C2388" t="s">
        <v>5402</v>
      </c>
      <c r="D2388" t="s">
        <v>3586</v>
      </c>
      <c r="E2388" t="s">
        <v>3587</v>
      </c>
      <c r="F2388" t="s">
        <v>14</v>
      </c>
      <c r="G2388" t="s">
        <v>32</v>
      </c>
      <c r="H2388" t="s">
        <v>16</v>
      </c>
      <c r="I2388" t="s">
        <v>140</v>
      </c>
      <c r="J2388" t="s">
        <v>96</v>
      </c>
      <c r="K2388" t="s">
        <v>97</v>
      </c>
      <c r="L2388" t="s">
        <v>20</v>
      </c>
      <c r="M2388" s="3">
        <v>13247</v>
      </c>
      <c r="N2388" t="s">
        <v>43</v>
      </c>
      <c r="O2388">
        <v>33180</v>
      </c>
    </row>
    <row r="2389" spans="1:15">
      <c r="A2389" s="1">
        <v>45970</v>
      </c>
      <c r="B2389" s="1">
        <v>46335</v>
      </c>
      <c r="C2389" t="s">
        <v>5402</v>
      </c>
      <c r="D2389" t="s">
        <v>3586</v>
      </c>
      <c r="E2389" t="s">
        <v>3588</v>
      </c>
      <c r="F2389" t="s">
        <v>14</v>
      </c>
      <c r="G2389" t="s">
        <v>661</v>
      </c>
      <c r="H2389" t="s">
        <v>16</v>
      </c>
      <c r="I2389" t="s">
        <v>140</v>
      </c>
      <c r="J2389" t="s">
        <v>96</v>
      </c>
      <c r="K2389" t="s">
        <v>97</v>
      </c>
      <c r="L2389" t="s">
        <v>23</v>
      </c>
      <c r="M2389" s="3">
        <v>95305</v>
      </c>
      <c r="N2389" t="s">
        <v>43</v>
      </c>
      <c r="O2389">
        <v>33180</v>
      </c>
    </row>
    <row r="2390" spans="1:15">
      <c r="A2390" s="1">
        <v>45970</v>
      </c>
      <c r="B2390" s="1">
        <v>46335</v>
      </c>
      <c r="C2390" t="s">
        <v>5402</v>
      </c>
      <c r="D2390" t="s">
        <v>3586</v>
      </c>
      <c r="E2390" t="s">
        <v>3589</v>
      </c>
      <c r="F2390" t="s">
        <v>14</v>
      </c>
      <c r="G2390" t="s">
        <v>15</v>
      </c>
      <c r="H2390" t="s">
        <v>16</v>
      </c>
      <c r="I2390" t="s">
        <v>140</v>
      </c>
      <c r="J2390" t="s">
        <v>96</v>
      </c>
      <c r="K2390" t="s">
        <v>97</v>
      </c>
      <c r="L2390" t="s">
        <v>20</v>
      </c>
      <c r="M2390" s="3">
        <v>1981</v>
      </c>
      <c r="N2390" t="s">
        <v>43</v>
      </c>
      <c r="O2390">
        <v>33180</v>
      </c>
    </row>
    <row r="2391" spans="1:15">
      <c r="A2391" s="1">
        <v>45970</v>
      </c>
      <c r="B2391" s="1">
        <v>46335</v>
      </c>
      <c r="C2391" t="s">
        <v>5403</v>
      </c>
      <c r="D2391" t="s">
        <v>3590</v>
      </c>
      <c r="E2391" t="s">
        <v>3591</v>
      </c>
      <c r="F2391" t="s">
        <v>39</v>
      </c>
      <c r="G2391" t="s">
        <v>661</v>
      </c>
      <c r="H2391" t="s">
        <v>16</v>
      </c>
      <c r="I2391" t="s">
        <v>77</v>
      </c>
      <c r="J2391" t="s">
        <v>3592</v>
      </c>
      <c r="K2391" t="s">
        <v>3593</v>
      </c>
      <c r="L2391" t="s">
        <v>89</v>
      </c>
      <c r="M2391" s="3">
        <v>131648</v>
      </c>
      <c r="N2391" t="s">
        <v>30</v>
      </c>
      <c r="O2391">
        <v>37921</v>
      </c>
    </row>
    <row r="2392" spans="1:15">
      <c r="A2392" s="1">
        <v>45970</v>
      </c>
      <c r="B2392" s="1">
        <v>46335</v>
      </c>
      <c r="C2392" t="s">
        <v>5403</v>
      </c>
      <c r="D2392" t="s">
        <v>3590</v>
      </c>
      <c r="E2392" t="s">
        <v>3594</v>
      </c>
      <c r="F2392" t="s">
        <v>39</v>
      </c>
      <c r="G2392" t="s">
        <v>15</v>
      </c>
      <c r="H2392" t="s">
        <v>16</v>
      </c>
      <c r="I2392" t="s">
        <v>77</v>
      </c>
      <c r="J2392" t="s">
        <v>3592</v>
      </c>
      <c r="K2392" t="s">
        <v>3593</v>
      </c>
      <c r="L2392" t="s">
        <v>20</v>
      </c>
      <c r="M2392" s="3">
        <v>1391</v>
      </c>
      <c r="N2392" t="s">
        <v>30</v>
      </c>
      <c r="O2392">
        <v>37921</v>
      </c>
    </row>
    <row r="2393" spans="1:15">
      <c r="A2393" s="1">
        <v>45970</v>
      </c>
      <c r="B2393" s="1">
        <v>46335</v>
      </c>
      <c r="C2393" t="s">
        <v>5403</v>
      </c>
      <c r="D2393" t="s">
        <v>3590</v>
      </c>
      <c r="E2393" t="s">
        <v>3595</v>
      </c>
      <c r="F2393" t="s">
        <v>39</v>
      </c>
      <c r="G2393" t="s">
        <v>32</v>
      </c>
      <c r="H2393" t="s">
        <v>16</v>
      </c>
      <c r="I2393" t="s">
        <v>77</v>
      </c>
      <c r="J2393" t="s">
        <v>3592</v>
      </c>
      <c r="K2393" t="s">
        <v>3593</v>
      </c>
      <c r="L2393" t="s">
        <v>20</v>
      </c>
      <c r="M2393" s="3">
        <v>30398</v>
      </c>
      <c r="N2393" t="s">
        <v>30</v>
      </c>
      <c r="O2393">
        <v>37921</v>
      </c>
    </row>
    <row r="2394" spans="1:15">
      <c r="A2394" s="1">
        <v>45970</v>
      </c>
      <c r="B2394" s="1">
        <v>46335</v>
      </c>
      <c r="C2394" t="s">
        <v>5404</v>
      </c>
      <c r="D2394" t="s">
        <v>3596</v>
      </c>
      <c r="E2394" t="s">
        <v>3597</v>
      </c>
      <c r="F2394" t="s">
        <v>14</v>
      </c>
      <c r="G2394" t="s">
        <v>32</v>
      </c>
      <c r="H2394" t="s">
        <v>16</v>
      </c>
      <c r="I2394" t="s">
        <v>48</v>
      </c>
      <c r="J2394" t="s">
        <v>706</v>
      </c>
      <c r="K2394" t="s">
        <v>707</v>
      </c>
      <c r="L2394" t="s">
        <v>20</v>
      </c>
      <c r="M2394" s="3">
        <v>18684</v>
      </c>
      <c r="N2394" t="s">
        <v>105</v>
      </c>
      <c r="O2394">
        <v>18847</v>
      </c>
    </row>
    <row r="2395" spans="1:15">
      <c r="A2395" s="1">
        <v>45970</v>
      </c>
      <c r="B2395" s="1">
        <v>46335</v>
      </c>
      <c r="C2395" t="s">
        <v>5404</v>
      </c>
      <c r="D2395" t="s">
        <v>3596</v>
      </c>
      <c r="E2395" t="s">
        <v>3598</v>
      </c>
      <c r="F2395" t="s">
        <v>14</v>
      </c>
      <c r="G2395" t="s">
        <v>15</v>
      </c>
      <c r="H2395" t="s">
        <v>16</v>
      </c>
      <c r="I2395" t="s">
        <v>48</v>
      </c>
      <c r="J2395" t="s">
        <v>706</v>
      </c>
      <c r="K2395" t="s">
        <v>707</v>
      </c>
      <c r="L2395" t="s">
        <v>20</v>
      </c>
      <c r="M2395" s="3">
        <v>1630</v>
      </c>
      <c r="N2395" t="s">
        <v>105</v>
      </c>
      <c r="O2395">
        <v>18847</v>
      </c>
    </row>
    <row r="2396" spans="1:15">
      <c r="A2396" s="1">
        <v>45970</v>
      </c>
      <c r="B2396" s="1">
        <v>46335</v>
      </c>
      <c r="C2396" t="s">
        <v>5404</v>
      </c>
      <c r="D2396" t="s">
        <v>3596</v>
      </c>
      <c r="E2396" t="s">
        <v>3599</v>
      </c>
      <c r="F2396" t="s">
        <v>14</v>
      </c>
      <c r="G2396" t="s">
        <v>661</v>
      </c>
      <c r="H2396" t="s">
        <v>16</v>
      </c>
      <c r="I2396" t="s">
        <v>48</v>
      </c>
      <c r="J2396" t="s">
        <v>706</v>
      </c>
      <c r="K2396" t="s">
        <v>707</v>
      </c>
      <c r="L2396" t="s">
        <v>29</v>
      </c>
      <c r="M2396" s="3">
        <v>61538</v>
      </c>
      <c r="N2396" t="s">
        <v>105</v>
      </c>
      <c r="O2396">
        <v>18847</v>
      </c>
    </row>
    <row r="2397" spans="1:15">
      <c r="A2397" s="1">
        <v>45970</v>
      </c>
      <c r="B2397" s="1">
        <v>46335</v>
      </c>
      <c r="C2397" t="s">
        <v>5405</v>
      </c>
      <c r="D2397" t="s">
        <v>3600</v>
      </c>
      <c r="E2397" t="s">
        <v>3601</v>
      </c>
      <c r="F2397" t="s">
        <v>14</v>
      </c>
      <c r="G2397" t="s">
        <v>15</v>
      </c>
      <c r="H2397" t="s">
        <v>16</v>
      </c>
      <c r="I2397" t="s">
        <v>48</v>
      </c>
      <c r="J2397" t="s">
        <v>18</v>
      </c>
      <c r="K2397" t="s">
        <v>19</v>
      </c>
      <c r="L2397" t="s">
        <v>20</v>
      </c>
      <c r="M2397" s="3">
        <v>5006</v>
      </c>
      <c r="N2397" t="s">
        <v>21</v>
      </c>
      <c r="O2397">
        <v>11022</v>
      </c>
    </row>
    <row r="2398" spans="1:15">
      <c r="A2398" s="1">
        <v>45970</v>
      </c>
      <c r="B2398" s="1">
        <v>46335</v>
      </c>
      <c r="C2398" t="s">
        <v>5405</v>
      </c>
      <c r="D2398" t="s">
        <v>3600</v>
      </c>
      <c r="E2398" t="s">
        <v>3602</v>
      </c>
      <c r="F2398" t="s">
        <v>14</v>
      </c>
      <c r="G2398" t="s">
        <v>661</v>
      </c>
      <c r="H2398" t="s">
        <v>16</v>
      </c>
      <c r="I2398" t="s">
        <v>48</v>
      </c>
      <c r="J2398" t="s">
        <v>18</v>
      </c>
      <c r="K2398" t="s">
        <v>19</v>
      </c>
      <c r="L2398" t="s">
        <v>29</v>
      </c>
      <c r="M2398" s="3">
        <v>86469</v>
      </c>
      <c r="N2398" t="s">
        <v>21</v>
      </c>
      <c r="O2398">
        <v>11022</v>
      </c>
    </row>
    <row r="2399" spans="1:15">
      <c r="A2399" s="1">
        <v>45971</v>
      </c>
      <c r="B2399" s="1">
        <v>46336</v>
      </c>
      <c r="C2399" t="s">
        <v>5406</v>
      </c>
      <c r="D2399" t="s">
        <v>3603</v>
      </c>
      <c r="E2399" t="s">
        <v>3604</v>
      </c>
      <c r="F2399" t="s">
        <v>14</v>
      </c>
      <c r="G2399" t="s">
        <v>32</v>
      </c>
      <c r="H2399" t="s">
        <v>16</v>
      </c>
      <c r="I2399" t="s">
        <v>5657</v>
      </c>
      <c r="J2399" t="s">
        <v>570</v>
      </c>
      <c r="K2399" t="s">
        <v>571</v>
      </c>
      <c r="L2399" t="s">
        <v>20</v>
      </c>
      <c r="M2399" s="3">
        <v>4198</v>
      </c>
      <c r="N2399" t="s">
        <v>125</v>
      </c>
      <c r="O2399">
        <v>92120</v>
      </c>
    </row>
    <row r="2400" spans="1:15">
      <c r="A2400" s="1">
        <v>45971</v>
      </c>
      <c r="B2400" s="1">
        <v>46336</v>
      </c>
      <c r="C2400" t="s">
        <v>5406</v>
      </c>
      <c r="D2400" t="s">
        <v>3603</v>
      </c>
      <c r="E2400" t="s">
        <v>3605</v>
      </c>
      <c r="F2400" t="s">
        <v>14</v>
      </c>
      <c r="G2400" t="s">
        <v>15</v>
      </c>
      <c r="H2400" t="s">
        <v>16</v>
      </c>
      <c r="I2400" t="s">
        <v>5657</v>
      </c>
      <c r="J2400" t="s">
        <v>570</v>
      </c>
      <c r="K2400" t="s">
        <v>571</v>
      </c>
      <c r="L2400" t="s">
        <v>20</v>
      </c>
      <c r="M2400" s="3">
        <v>1938</v>
      </c>
      <c r="N2400" t="s">
        <v>125</v>
      </c>
      <c r="O2400">
        <v>92120</v>
      </c>
    </row>
    <row r="2401" spans="1:15">
      <c r="A2401" s="1">
        <v>45971</v>
      </c>
      <c r="B2401" s="1">
        <v>46336</v>
      </c>
      <c r="C2401" t="s">
        <v>5406</v>
      </c>
      <c r="D2401" t="s">
        <v>3603</v>
      </c>
      <c r="E2401" t="s">
        <v>3606</v>
      </c>
      <c r="F2401" t="s">
        <v>14</v>
      </c>
      <c r="G2401" t="s">
        <v>661</v>
      </c>
      <c r="H2401" t="s">
        <v>16</v>
      </c>
      <c r="I2401" t="s">
        <v>5657</v>
      </c>
      <c r="J2401" t="s">
        <v>570</v>
      </c>
      <c r="K2401" t="s">
        <v>571</v>
      </c>
      <c r="L2401" t="s">
        <v>23</v>
      </c>
      <c r="M2401" s="3">
        <v>12748</v>
      </c>
      <c r="N2401" t="s">
        <v>125</v>
      </c>
      <c r="O2401">
        <v>92120</v>
      </c>
    </row>
    <row r="2402" spans="1:15">
      <c r="A2402" s="1">
        <v>45971</v>
      </c>
      <c r="B2402" s="1">
        <v>46336</v>
      </c>
      <c r="C2402" t="s">
        <v>5407</v>
      </c>
      <c r="D2402" t="s">
        <v>3607</v>
      </c>
      <c r="E2402" t="s">
        <v>3608</v>
      </c>
      <c r="F2402" t="s">
        <v>39</v>
      </c>
      <c r="G2402" t="s">
        <v>32</v>
      </c>
      <c r="H2402" t="s">
        <v>16</v>
      </c>
      <c r="I2402" t="s">
        <v>5619</v>
      </c>
      <c r="J2402" t="s">
        <v>174</v>
      </c>
      <c r="K2402" t="s">
        <v>175</v>
      </c>
      <c r="L2402" t="s">
        <v>20</v>
      </c>
      <c r="M2402" s="3">
        <v>4181</v>
      </c>
      <c r="N2402" t="s">
        <v>21</v>
      </c>
      <c r="O2402">
        <v>11215</v>
      </c>
    </row>
    <row r="2403" spans="1:15">
      <c r="A2403" s="1">
        <v>45971</v>
      </c>
      <c r="B2403" s="1">
        <v>46336</v>
      </c>
      <c r="C2403" t="s">
        <v>5407</v>
      </c>
      <c r="D2403" t="s">
        <v>3607</v>
      </c>
      <c r="E2403" t="s">
        <v>3609</v>
      </c>
      <c r="F2403" t="s">
        <v>39</v>
      </c>
      <c r="G2403" t="s">
        <v>15</v>
      </c>
      <c r="H2403" t="s">
        <v>16</v>
      </c>
      <c r="I2403" t="s">
        <v>5619</v>
      </c>
      <c r="J2403" t="s">
        <v>174</v>
      </c>
      <c r="K2403" t="s">
        <v>175</v>
      </c>
      <c r="L2403" t="s">
        <v>20</v>
      </c>
      <c r="M2403" s="3">
        <v>5958</v>
      </c>
      <c r="N2403" t="s">
        <v>21</v>
      </c>
      <c r="O2403">
        <v>11215</v>
      </c>
    </row>
    <row r="2404" spans="1:15">
      <c r="A2404" s="1">
        <v>45971</v>
      </c>
      <c r="B2404" s="1">
        <v>46336</v>
      </c>
      <c r="C2404" t="s">
        <v>5407</v>
      </c>
      <c r="D2404" t="s">
        <v>3607</v>
      </c>
      <c r="E2404" t="s">
        <v>3610</v>
      </c>
      <c r="F2404" t="s">
        <v>39</v>
      </c>
      <c r="G2404" t="s">
        <v>661</v>
      </c>
      <c r="H2404" t="s">
        <v>16</v>
      </c>
      <c r="I2404" t="s">
        <v>5619</v>
      </c>
      <c r="J2404" t="s">
        <v>174</v>
      </c>
      <c r="K2404" t="s">
        <v>175</v>
      </c>
      <c r="L2404" t="s">
        <v>23</v>
      </c>
      <c r="M2404" s="3">
        <v>36036</v>
      </c>
      <c r="N2404" t="s">
        <v>21</v>
      </c>
      <c r="O2404">
        <v>11215</v>
      </c>
    </row>
    <row r="2405" spans="1:15">
      <c r="A2405" s="1">
        <v>45971</v>
      </c>
      <c r="B2405" s="1">
        <v>46336</v>
      </c>
      <c r="C2405" t="s">
        <v>5408</v>
      </c>
      <c r="D2405" t="s">
        <v>3611</v>
      </c>
      <c r="E2405" t="s">
        <v>3612</v>
      </c>
      <c r="F2405" t="s">
        <v>14</v>
      </c>
      <c r="G2405" t="s">
        <v>661</v>
      </c>
      <c r="H2405" t="s">
        <v>16</v>
      </c>
      <c r="I2405" t="s">
        <v>5620</v>
      </c>
      <c r="J2405" t="s">
        <v>375</v>
      </c>
      <c r="K2405" t="s">
        <v>376</v>
      </c>
      <c r="L2405" t="s">
        <v>23</v>
      </c>
      <c r="M2405" s="3">
        <v>24933</v>
      </c>
      <c r="N2405" t="s">
        <v>30</v>
      </c>
      <c r="O2405">
        <v>38555</v>
      </c>
    </row>
    <row r="2406" spans="1:15">
      <c r="A2406" s="1">
        <v>45971</v>
      </c>
      <c r="B2406" s="1">
        <v>46336</v>
      </c>
      <c r="C2406" t="s">
        <v>5408</v>
      </c>
      <c r="D2406" t="s">
        <v>3611</v>
      </c>
      <c r="E2406" t="s">
        <v>3613</v>
      </c>
      <c r="F2406" t="s">
        <v>14</v>
      </c>
      <c r="G2406" t="s">
        <v>15</v>
      </c>
      <c r="H2406" t="s">
        <v>16</v>
      </c>
      <c r="I2406" t="s">
        <v>5620</v>
      </c>
      <c r="J2406" t="s">
        <v>375</v>
      </c>
      <c r="K2406" t="s">
        <v>376</v>
      </c>
      <c r="L2406" t="s">
        <v>29</v>
      </c>
      <c r="M2406" s="3">
        <v>1506</v>
      </c>
      <c r="N2406" t="s">
        <v>30</v>
      </c>
      <c r="O2406">
        <v>38555</v>
      </c>
    </row>
    <row r="2407" spans="1:15">
      <c r="A2407" s="1">
        <v>45971</v>
      </c>
      <c r="B2407" s="1">
        <v>46336</v>
      </c>
      <c r="C2407" t="s">
        <v>5408</v>
      </c>
      <c r="D2407" t="s">
        <v>3611</v>
      </c>
      <c r="E2407" t="s">
        <v>3614</v>
      </c>
      <c r="F2407" t="s">
        <v>14</v>
      </c>
      <c r="G2407" t="s">
        <v>32</v>
      </c>
      <c r="H2407" t="s">
        <v>16</v>
      </c>
      <c r="I2407" t="s">
        <v>5620</v>
      </c>
      <c r="J2407" t="s">
        <v>375</v>
      </c>
      <c r="K2407" t="s">
        <v>376</v>
      </c>
      <c r="L2407" t="s">
        <v>20</v>
      </c>
      <c r="M2407" s="3">
        <v>14000</v>
      </c>
      <c r="N2407" t="s">
        <v>30</v>
      </c>
      <c r="O2407">
        <v>38555</v>
      </c>
    </row>
    <row r="2408" spans="1:15">
      <c r="A2408" s="1">
        <v>45971</v>
      </c>
      <c r="B2408" s="1">
        <v>46336</v>
      </c>
      <c r="C2408" t="s">
        <v>5409</v>
      </c>
      <c r="D2408" t="s">
        <v>3615</v>
      </c>
      <c r="E2408" t="s">
        <v>3616</v>
      </c>
      <c r="F2408" t="s">
        <v>14</v>
      </c>
      <c r="G2408" t="s">
        <v>54</v>
      </c>
      <c r="H2408" t="s">
        <v>55</v>
      </c>
      <c r="I2408" t="s">
        <v>64</v>
      </c>
      <c r="J2408" t="s">
        <v>103</v>
      </c>
      <c r="K2408" t="s">
        <v>104</v>
      </c>
      <c r="L2408" t="s">
        <v>23</v>
      </c>
      <c r="M2408" s="3">
        <v>14708</v>
      </c>
      <c r="N2408" t="s">
        <v>73</v>
      </c>
      <c r="O2408">
        <v>6902</v>
      </c>
    </row>
    <row r="2409" spans="1:15">
      <c r="A2409" s="1">
        <v>45971</v>
      </c>
      <c r="B2409" s="1">
        <v>46336</v>
      </c>
      <c r="C2409" t="s">
        <v>5409</v>
      </c>
      <c r="D2409" t="s">
        <v>3615</v>
      </c>
      <c r="E2409" t="s">
        <v>3617</v>
      </c>
      <c r="F2409" t="s">
        <v>14</v>
      </c>
      <c r="G2409" t="s">
        <v>32</v>
      </c>
      <c r="H2409" t="s">
        <v>16</v>
      </c>
      <c r="I2409" t="s">
        <v>64</v>
      </c>
      <c r="J2409" t="s">
        <v>103</v>
      </c>
      <c r="K2409" t="s">
        <v>104</v>
      </c>
      <c r="L2409" t="s">
        <v>20</v>
      </c>
      <c r="M2409" s="3">
        <v>5669</v>
      </c>
      <c r="N2409" t="s">
        <v>73</v>
      </c>
      <c r="O2409">
        <v>6902</v>
      </c>
    </row>
    <row r="2410" spans="1:15">
      <c r="A2410" s="1">
        <v>45971</v>
      </c>
      <c r="B2410" s="1">
        <v>46336</v>
      </c>
      <c r="C2410" t="s">
        <v>5409</v>
      </c>
      <c r="D2410" t="s">
        <v>3615</v>
      </c>
      <c r="E2410" t="s">
        <v>3618</v>
      </c>
      <c r="F2410" t="s">
        <v>14</v>
      </c>
      <c r="G2410" t="s">
        <v>15</v>
      </c>
      <c r="H2410" t="s">
        <v>16</v>
      </c>
      <c r="I2410" t="s">
        <v>64</v>
      </c>
      <c r="J2410" t="s">
        <v>103</v>
      </c>
      <c r="K2410" t="s">
        <v>104</v>
      </c>
      <c r="L2410" t="s">
        <v>29</v>
      </c>
      <c r="M2410" s="3">
        <v>2284</v>
      </c>
      <c r="N2410" t="s">
        <v>73</v>
      </c>
      <c r="O2410">
        <v>6902</v>
      </c>
    </row>
    <row r="2411" spans="1:15">
      <c r="A2411" s="1">
        <v>45971</v>
      </c>
      <c r="B2411" s="1">
        <v>46336</v>
      </c>
      <c r="C2411" t="s">
        <v>5409</v>
      </c>
      <c r="D2411" t="s">
        <v>3615</v>
      </c>
      <c r="E2411" t="s">
        <v>3619</v>
      </c>
      <c r="F2411" t="s">
        <v>14</v>
      </c>
      <c r="G2411" t="s">
        <v>661</v>
      </c>
      <c r="H2411" t="s">
        <v>16</v>
      </c>
      <c r="I2411" t="s">
        <v>64</v>
      </c>
      <c r="J2411" t="s">
        <v>103</v>
      </c>
      <c r="K2411" t="s">
        <v>104</v>
      </c>
      <c r="L2411" t="s">
        <v>29</v>
      </c>
      <c r="M2411" s="3">
        <v>45432</v>
      </c>
      <c r="N2411" t="s">
        <v>73</v>
      </c>
      <c r="O2411">
        <v>6902</v>
      </c>
    </row>
    <row r="2412" spans="1:15">
      <c r="A2412" s="1">
        <v>45971</v>
      </c>
      <c r="B2412" s="1">
        <v>46336</v>
      </c>
      <c r="C2412" t="s">
        <v>5346</v>
      </c>
      <c r="D2412" t="s">
        <v>3349</v>
      </c>
      <c r="E2412" t="s">
        <v>3620</v>
      </c>
      <c r="F2412" t="s">
        <v>14</v>
      </c>
      <c r="G2412" t="s">
        <v>54</v>
      </c>
      <c r="H2412" t="s">
        <v>55</v>
      </c>
      <c r="I2412" t="s">
        <v>26</v>
      </c>
      <c r="J2412" t="s">
        <v>71</v>
      </c>
      <c r="K2412" t="s">
        <v>72</v>
      </c>
      <c r="L2412" t="s">
        <v>29</v>
      </c>
      <c r="M2412" s="3">
        <v>20793</v>
      </c>
      <c r="N2412" t="s">
        <v>1325</v>
      </c>
      <c r="O2412">
        <v>5403</v>
      </c>
    </row>
    <row r="2413" spans="1:15">
      <c r="A2413" s="1">
        <v>45972</v>
      </c>
      <c r="B2413" s="1">
        <v>46337</v>
      </c>
      <c r="C2413" t="s">
        <v>5410</v>
      </c>
      <c r="D2413" t="s">
        <v>3621</v>
      </c>
      <c r="E2413" t="s">
        <v>3622</v>
      </c>
      <c r="F2413" t="s">
        <v>39</v>
      </c>
      <c r="G2413" t="s">
        <v>32</v>
      </c>
      <c r="H2413" t="s">
        <v>16</v>
      </c>
      <c r="I2413" t="s">
        <v>48</v>
      </c>
      <c r="J2413" t="s">
        <v>18</v>
      </c>
      <c r="K2413" t="s">
        <v>19</v>
      </c>
      <c r="L2413" t="s">
        <v>20</v>
      </c>
      <c r="M2413" s="3">
        <v>6645</v>
      </c>
      <c r="N2413" t="s">
        <v>21</v>
      </c>
      <c r="O2413">
        <v>11222</v>
      </c>
    </row>
    <row r="2414" spans="1:15">
      <c r="A2414" s="1">
        <v>45972</v>
      </c>
      <c r="B2414" s="1">
        <v>46337</v>
      </c>
      <c r="C2414" t="s">
        <v>5410</v>
      </c>
      <c r="D2414" t="s">
        <v>3621</v>
      </c>
      <c r="E2414" t="s">
        <v>3623</v>
      </c>
      <c r="F2414" t="s">
        <v>14</v>
      </c>
      <c r="G2414" t="s">
        <v>661</v>
      </c>
      <c r="H2414" t="s">
        <v>16</v>
      </c>
      <c r="I2414" t="s">
        <v>48</v>
      </c>
      <c r="J2414" t="s">
        <v>18</v>
      </c>
      <c r="K2414" t="s">
        <v>19</v>
      </c>
      <c r="L2414" t="s">
        <v>29</v>
      </c>
      <c r="M2414" s="3">
        <v>62039</v>
      </c>
      <c r="N2414" t="s">
        <v>21</v>
      </c>
      <c r="O2414">
        <v>11222</v>
      </c>
    </row>
    <row r="2415" spans="1:15">
      <c r="A2415" s="1">
        <v>45972</v>
      </c>
      <c r="B2415" s="1">
        <v>46337</v>
      </c>
      <c r="C2415" t="s">
        <v>5410</v>
      </c>
      <c r="D2415" t="s">
        <v>3621</v>
      </c>
      <c r="E2415" t="s">
        <v>3624</v>
      </c>
      <c r="F2415" t="s">
        <v>14</v>
      </c>
      <c r="G2415" t="s">
        <v>15</v>
      </c>
      <c r="H2415" t="s">
        <v>16</v>
      </c>
      <c r="I2415" t="s">
        <v>48</v>
      </c>
      <c r="J2415" t="s">
        <v>18</v>
      </c>
      <c r="K2415" t="s">
        <v>19</v>
      </c>
      <c r="L2415" t="s">
        <v>584</v>
      </c>
      <c r="M2415" s="3">
        <v>5994</v>
      </c>
      <c r="N2415" t="s">
        <v>21</v>
      </c>
      <c r="O2415">
        <v>11222</v>
      </c>
    </row>
    <row r="2416" spans="1:15">
      <c r="A2416" s="1">
        <v>45972</v>
      </c>
      <c r="B2416" s="1">
        <v>46337</v>
      </c>
      <c r="C2416" t="s">
        <v>5411</v>
      </c>
      <c r="D2416" t="s">
        <v>3625</v>
      </c>
      <c r="E2416" t="s">
        <v>3626</v>
      </c>
      <c r="F2416" t="s">
        <v>39</v>
      </c>
      <c r="G2416" t="s">
        <v>54</v>
      </c>
      <c r="H2416" t="s">
        <v>55</v>
      </c>
      <c r="I2416" t="s">
        <v>5620</v>
      </c>
      <c r="J2416" t="s">
        <v>165</v>
      </c>
      <c r="K2416" t="s">
        <v>166</v>
      </c>
      <c r="L2416" t="s">
        <v>23</v>
      </c>
      <c r="M2416" s="3">
        <v>59932</v>
      </c>
      <c r="N2416" t="s">
        <v>125</v>
      </c>
      <c r="O2416">
        <v>95973</v>
      </c>
    </row>
    <row r="2417" spans="1:15">
      <c r="A2417" s="1">
        <v>45973</v>
      </c>
      <c r="B2417" s="1">
        <v>46338</v>
      </c>
      <c r="C2417" t="s">
        <v>5412</v>
      </c>
      <c r="D2417" t="s">
        <v>3627</v>
      </c>
      <c r="E2417" t="s">
        <v>3628</v>
      </c>
      <c r="F2417" t="s">
        <v>14</v>
      </c>
      <c r="G2417" t="s">
        <v>15</v>
      </c>
      <c r="H2417" t="s">
        <v>16</v>
      </c>
      <c r="I2417" t="s">
        <v>64</v>
      </c>
      <c r="J2417" t="s">
        <v>96</v>
      </c>
      <c r="K2417" t="s">
        <v>97</v>
      </c>
      <c r="L2417" t="s">
        <v>20</v>
      </c>
      <c r="M2417" s="3">
        <v>1373</v>
      </c>
      <c r="N2417" t="s">
        <v>125</v>
      </c>
      <c r="O2417">
        <v>91324</v>
      </c>
    </row>
    <row r="2418" spans="1:15">
      <c r="A2418" s="1">
        <v>45973</v>
      </c>
      <c r="B2418" s="1">
        <v>46338</v>
      </c>
      <c r="C2418" t="s">
        <v>5412</v>
      </c>
      <c r="D2418" t="s">
        <v>3627</v>
      </c>
      <c r="E2418" t="s">
        <v>3629</v>
      </c>
      <c r="F2418" t="s">
        <v>14</v>
      </c>
      <c r="G2418" t="s">
        <v>32</v>
      </c>
      <c r="H2418" t="s">
        <v>16</v>
      </c>
      <c r="I2418" t="s">
        <v>64</v>
      </c>
      <c r="J2418" t="s">
        <v>96</v>
      </c>
      <c r="K2418" t="s">
        <v>97</v>
      </c>
      <c r="L2418" t="s">
        <v>20</v>
      </c>
      <c r="M2418" s="3">
        <v>4303</v>
      </c>
      <c r="N2418" t="s">
        <v>125</v>
      </c>
      <c r="O2418">
        <v>91324</v>
      </c>
    </row>
    <row r="2419" spans="1:15">
      <c r="A2419" s="1">
        <v>45973</v>
      </c>
      <c r="B2419" s="1">
        <v>46338</v>
      </c>
      <c r="C2419" t="s">
        <v>5412</v>
      </c>
      <c r="D2419" t="s">
        <v>3627</v>
      </c>
      <c r="E2419" t="s">
        <v>3630</v>
      </c>
      <c r="F2419" t="s">
        <v>14</v>
      </c>
      <c r="G2419" t="s">
        <v>661</v>
      </c>
      <c r="H2419" t="s">
        <v>16</v>
      </c>
      <c r="I2419" t="s">
        <v>64</v>
      </c>
      <c r="J2419" t="s">
        <v>96</v>
      </c>
      <c r="K2419" t="s">
        <v>97</v>
      </c>
      <c r="L2419" t="s">
        <v>23</v>
      </c>
      <c r="M2419" s="3">
        <v>47923</v>
      </c>
      <c r="N2419" t="s">
        <v>125</v>
      </c>
      <c r="O2419">
        <v>91324</v>
      </c>
    </row>
    <row r="2420" spans="1:15">
      <c r="A2420" s="1">
        <v>45973</v>
      </c>
      <c r="B2420" s="1">
        <v>46338</v>
      </c>
      <c r="C2420" t="s">
        <v>5413</v>
      </c>
      <c r="D2420" t="s">
        <v>3631</v>
      </c>
      <c r="E2420" t="s">
        <v>3632</v>
      </c>
      <c r="F2420" t="s">
        <v>14</v>
      </c>
      <c r="G2420" t="s">
        <v>661</v>
      </c>
      <c r="H2420" t="s">
        <v>16</v>
      </c>
      <c r="I2420" t="s">
        <v>112</v>
      </c>
      <c r="J2420" t="s">
        <v>174</v>
      </c>
      <c r="K2420" t="s">
        <v>175</v>
      </c>
      <c r="L2420" t="s">
        <v>29</v>
      </c>
      <c r="M2420" s="3">
        <v>221045</v>
      </c>
      <c r="N2420" t="s">
        <v>21</v>
      </c>
      <c r="O2420">
        <v>11385</v>
      </c>
    </row>
    <row r="2421" spans="1:15">
      <c r="A2421" s="1">
        <v>45973</v>
      </c>
      <c r="B2421" s="1">
        <v>46338</v>
      </c>
      <c r="C2421" t="s">
        <v>5413</v>
      </c>
      <c r="D2421" t="s">
        <v>3631</v>
      </c>
      <c r="E2421" t="s">
        <v>3633</v>
      </c>
      <c r="F2421" t="s">
        <v>14</v>
      </c>
      <c r="G2421" t="s">
        <v>15</v>
      </c>
      <c r="H2421" t="s">
        <v>16</v>
      </c>
      <c r="I2421" t="s">
        <v>112</v>
      </c>
      <c r="J2421" t="s">
        <v>174</v>
      </c>
      <c r="K2421" t="s">
        <v>175</v>
      </c>
      <c r="L2421" t="s">
        <v>20</v>
      </c>
      <c r="M2421" s="3">
        <v>11386</v>
      </c>
      <c r="N2421" t="s">
        <v>21</v>
      </c>
      <c r="O2421">
        <v>11385</v>
      </c>
    </row>
    <row r="2422" spans="1:15">
      <c r="A2422" s="1">
        <v>45973</v>
      </c>
      <c r="B2422" s="1">
        <v>46338</v>
      </c>
      <c r="C2422" t="s">
        <v>5414</v>
      </c>
      <c r="D2422" t="s">
        <v>3634</v>
      </c>
      <c r="E2422" t="s">
        <v>3635</v>
      </c>
      <c r="F2422" t="s">
        <v>14</v>
      </c>
      <c r="G2422" t="s">
        <v>54</v>
      </c>
      <c r="H2422" t="s">
        <v>55</v>
      </c>
      <c r="I2422" t="s">
        <v>140</v>
      </c>
      <c r="J2422" t="s">
        <v>103</v>
      </c>
      <c r="K2422" t="s">
        <v>104</v>
      </c>
      <c r="L2422" t="s">
        <v>89</v>
      </c>
      <c r="M2422" s="3">
        <v>205524</v>
      </c>
      <c r="N2422" t="s">
        <v>245</v>
      </c>
      <c r="O2422">
        <v>20871</v>
      </c>
    </row>
    <row r="2423" spans="1:15">
      <c r="A2423" s="1">
        <v>45974</v>
      </c>
      <c r="B2423" s="1">
        <v>46339</v>
      </c>
      <c r="C2423" t="s">
        <v>5354</v>
      </c>
      <c r="D2423" t="s">
        <v>3391</v>
      </c>
      <c r="E2423" t="s">
        <v>3636</v>
      </c>
      <c r="F2423" t="s">
        <v>14</v>
      </c>
      <c r="G2423" t="s">
        <v>32</v>
      </c>
      <c r="H2423" t="s">
        <v>16</v>
      </c>
      <c r="I2423" t="s">
        <v>5620</v>
      </c>
      <c r="J2423" t="s">
        <v>59</v>
      </c>
      <c r="K2423" t="s">
        <v>60</v>
      </c>
      <c r="L2423" t="s">
        <v>83</v>
      </c>
      <c r="M2423" s="3">
        <v>18419</v>
      </c>
      <c r="N2423" t="s">
        <v>61</v>
      </c>
      <c r="O2423">
        <v>1056</v>
      </c>
    </row>
    <row r="2424" spans="1:15">
      <c r="A2424" s="1">
        <v>45974</v>
      </c>
      <c r="B2424" s="1">
        <v>46339</v>
      </c>
      <c r="C2424" t="s">
        <v>5354</v>
      </c>
      <c r="D2424" t="s">
        <v>3391</v>
      </c>
      <c r="E2424" t="s">
        <v>3637</v>
      </c>
      <c r="F2424" t="s">
        <v>14</v>
      </c>
      <c r="G2424" t="s">
        <v>15</v>
      </c>
      <c r="H2424" t="s">
        <v>16</v>
      </c>
      <c r="I2424" t="s">
        <v>5620</v>
      </c>
      <c r="J2424" t="s">
        <v>59</v>
      </c>
      <c r="K2424" t="s">
        <v>60</v>
      </c>
      <c r="L2424" t="s">
        <v>83</v>
      </c>
      <c r="M2424" s="3">
        <v>1598</v>
      </c>
      <c r="N2424" t="s">
        <v>61</v>
      </c>
      <c r="O2424">
        <v>1056</v>
      </c>
    </row>
    <row r="2425" spans="1:15">
      <c r="A2425" s="1">
        <v>45974</v>
      </c>
      <c r="B2425" s="1">
        <v>46339</v>
      </c>
      <c r="C2425" t="s">
        <v>5354</v>
      </c>
      <c r="D2425" t="s">
        <v>3391</v>
      </c>
      <c r="E2425" t="s">
        <v>3638</v>
      </c>
      <c r="F2425" t="s">
        <v>14</v>
      </c>
      <c r="G2425" t="s">
        <v>661</v>
      </c>
      <c r="H2425" t="s">
        <v>16</v>
      </c>
      <c r="I2425" t="s">
        <v>5620</v>
      </c>
      <c r="J2425" t="s">
        <v>59</v>
      </c>
      <c r="K2425" t="s">
        <v>60</v>
      </c>
      <c r="L2425" t="s">
        <v>29</v>
      </c>
      <c r="M2425" s="3">
        <v>29677</v>
      </c>
      <c r="N2425" t="s">
        <v>61</v>
      </c>
      <c r="O2425">
        <v>1056</v>
      </c>
    </row>
    <row r="2426" spans="1:15">
      <c r="A2426" s="1">
        <v>45974</v>
      </c>
      <c r="B2426" s="1">
        <v>46339</v>
      </c>
      <c r="C2426" t="s">
        <v>5354</v>
      </c>
      <c r="D2426" t="s">
        <v>3391</v>
      </c>
      <c r="E2426" t="s">
        <v>3639</v>
      </c>
      <c r="F2426" t="s">
        <v>14</v>
      </c>
      <c r="G2426" t="s">
        <v>34</v>
      </c>
      <c r="H2426" t="s">
        <v>16</v>
      </c>
      <c r="I2426" t="s">
        <v>5620</v>
      </c>
      <c r="J2426" t="s">
        <v>59</v>
      </c>
      <c r="K2426" t="s">
        <v>60</v>
      </c>
      <c r="L2426" t="s">
        <v>83</v>
      </c>
      <c r="M2426" s="3">
        <v>10893</v>
      </c>
      <c r="N2426" t="s">
        <v>61</v>
      </c>
      <c r="O2426">
        <v>1056</v>
      </c>
    </row>
    <row r="2427" spans="1:15">
      <c r="A2427" s="1">
        <v>45974</v>
      </c>
      <c r="B2427" s="1">
        <v>46339</v>
      </c>
      <c r="C2427" t="s">
        <v>5415</v>
      </c>
      <c r="D2427" t="s">
        <v>3640</v>
      </c>
      <c r="E2427" t="s">
        <v>3641</v>
      </c>
      <c r="F2427" t="s">
        <v>14</v>
      </c>
      <c r="G2427" t="s">
        <v>15</v>
      </c>
      <c r="H2427" t="s">
        <v>16</v>
      </c>
      <c r="I2427" t="s">
        <v>5620</v>
      </c>
      <c r="J2427" t="s">
        <v>165</v>
      </c>
      <c r="K2427" t="s">
        <v>166</v>
      </c>
      <c r="L2427" t="s">
        <v>20</v>
      </c>
      <c r="M2427" s="3">
        <v>1725</v>
      </c>
      <c r="N2427" t="s">
        <v>167</v>
      </c>
      <c r="O2427">
        <v>30189</v>
      </c>
    </row>
    <row r="2428" spans="1:15">
      <c r="A2428" s="1">
        <v>45974</v>
      </c>
      <c r="B2428" s="1">
        <v>46339</v>
      </c>
      <c r="C2428" t="s">
        <v>5415</v>
      </c>
      <c r="D2428" t="s">
        <v>3640</v>
      </c>
      <c r="E2428" t="s">
        <v>3642</v>
      </c>
      <c r="F2428" t="s">
        <v>14</v>
      </c>
      <c r="G2428" t="s">
        <v>32</v>
      </c>
      <c r="H2428" t="s">
        <v>16</v>
      </c>
      <c r="I2428" t="s">
        <v>5620</v>
      </c>
      <c r="J2428" t="s">
        <v>165</v>
      </c>
      <c r="K2428" t="s">
        <v>166</v>
      </c>
      <c r="L2428" t="s">
        <v>20</v>
      </c>
      <c r="M2428" s="3">
        <v>4775</v>
      </c>
      <c r="N2428" t="s">
        <v>167</v>
      </c>
      <c r="O2428">
        <v>30189</v>
      </c>
    </row>
    <row r="2429" spans="1:15">
      <c r="A2429" s="1">
        <v>45974</v>
      </c>
      <c r="B2429" s="1">
        <v>46339</v>
      </c>
      <c r="C2429" t="s">
        <v>5415</v>
      </c>
      <c r="D2429" t="s">
        <v>3640</v>
      </c>
      <c r="E2429" t="s">
        <v>3643</v>
      </c>
      <c r="F2429" t="s">
        <v>14</v>
      </c>
      <c r="G2429" t="s">
        <v>661</v>
      </c>
      <c r="H2429" t="s">
        <v>16</v>
      </c>
      <c r="I2429" t="s">
        <v>5620</v>
      </c>
      <c r="J2429" t="s">
        <v>165</v>
      </c>
      <c r="K2429" t="s">
        <v>166</v>
      </c>
      <c r="L2429" t="s">
        <v>23</v>
      </c>
      <c r="M2429" s="3">
        <v>27064</v>
      </c>
      <c r="N2429" t="s">
        <v>167</v>
      </c>
      <c r="O2429">
        <v>30189</v>
      </c>
    </row>
    <row r="2430" spans="1:15">
      <c r="A2430" s="1">
        <v>45974</v>
      </c>
      <c r="B2430" s="1">
        <v>46339</v>
      </c>
      <c r="C2430" t="s">
        <v>5416</v>
      </c>
      <c r="D2430" t="s">
        <v>3644</v>
      </c>
      <c r="E2430" t="s">
        <v>3645</v>
      </c>
      <c r="F2430" t="s">
        <v>14</v>
      </c>
      <c r="G2430" t="s">
        <v>54</v>
      </c>
      <c r="H2430" t="s">
        <v>55</v>
      </c>
      <c r="I2430" t="s">
        <v>64</v>
      </c>
      <c r="J2430" t="s">
        <v>103</v>
      </c>
      <c r="K2430" t="s">
        <v>104</v>
      </c>
      <c r="L2430" t="s">
        <v>23</v>
      </c>
      <c r="M2430" s="3">
        <v>33855</v>
      </c>
      <c r="N2430" t="s">
        <v>105</v>
      </c>
      <c r="O2430">
        <v>19114</v>
      </c>
    </row>
    <row r="2431" spans="1:15">
      <c r="A2431" s="1">
        <v>45974</v>
      </c>
      <c r="B2431" s="1">
        <v>46339</v>
      </c>
      <c r="C2431" t="s">
        <v>5417</v>
      </c>
      <c r="D2431" t="s">
        <v>3646</v>
      </c>
      <c r="E2431" t="s">
        <v>3647</v>
      </c>
      <c r="F2431" t="s">
        <v>14</v>
      </c>
      <c r="G2431" t="s">
        <v>32</v>
      </c>
      <c r="H2431" t="s">
        <v>16</v>
      </c>
      <c r="I2431" t="s">
        <v>64</v>
      </c>
      <c r="J2431" t="s">
        <v>103</v>
      </c>
      <c r="K2431" t="s">
        <v>104</v>
      </c>
      <c r="L2431" t="s">
        <v>20</v>
      </c>
      <c r="M2431" s="3">
        <v>7032</v>
      </c>
      <c r="N2431" t="s">
        <v>105</v>
      </c>
      <c r="O2431">
        <v>17046</v>
      </c>
    </row>
    <row r="2432" spans="1:15">
      <c r="A2432" s="1">
        <v>45974</v>
      </c>
      <c r="B2432" s="1">
        <v>46339</v>
      </c>
      <c r="C2432" t="s">
        <v>5417</v>
      </c>
      <c r="D2432" t="s">
        <v>3646</v>
      </c>
      <c r="E2432" t="s">
        <v>3648</v>
      </c>
      <c r="F2432" t="s">
        <v>14</v>
      </c>
      <c r="G2432" t="s">
        <v>15</v>
      </c>
      <c r="H2432" t="s">
        <v>16</v>
      </c>
      <c r="I2432" t="s">
        <v>64</v>
      </c>
      <c r="J2432" t="s">
        <v>103</v>
      </c>
      <c r="K2432" t="s">
        <v>104</v>
      </c>
      <c r="L2432" t="s">
        <v>83</v>
      </c>
      <c r="M2432" s="3">
        <v>1313</v>
      </c>
      <c r="N2432" t="s">
        <v>105</v>
      </c>
      <c r="O2432">
        <v>17046</v>
      </c>
    </row>
    <row r="2433" spans="1:15">
      <c r="A2433" s="1">
        <v>45974</v>
      </c>
      <c r="B2433" s="1">
        <v>46339</v>
      </c>
      <c r="C2433" t="s">
        <v>5417</v>
      </c>
      <c r="D2433" t="s">
        <v>3646</v>
      </c>
      <c r="E2433" t="s">
        <v>3649</v>
      </c>
      <c r="F2433" t="s">
        <v>14</v>
      </c>
      <c r="G2433" t="s">
        <v>661</v>
      </c>
      <c r="H2433" t="s">
        <v>16</v>
      </c>
      <c r="I2433" t="s">
        <v>64</v>
      </c>
      <c r="J2433" t="s">
        <v>103</v>
      </c>
      <c r="K2433" t="s">
        <v>104</v>
      </c>
      <c r="L2433" t="s">
        <v>23</v>
      </c>
      <c r="M2433" s="3">
        <v>11957</v>
      </c>
      <c r="N2433" t="s">
        <v>105</v>
      </c>
      <c r="O2433">
        <v>17046</v>
      </c>
    </row>
    <row r="2434" spans="1:15">
      <c r="A2434" s="1">
        <v>45975</v>
      </c>
      <c r="B2434" s="1">
        <v>46340</v>
      </c>
      <c r="C2434" t="s">
        <v>5139</v>
      </c>
      <c r="D2434" t="s">
        <v>2464</v>
      </c>
      <c r="E2434" t="s">
        <v>3650</v>
      </c>
      <c r="F2434" t="s">
        <v>14</v>
      </c>
      <c r="G2434" t="s">
        <v>32</v>
      </c>
      <c r="H2434" t="s">
        <v>16</v>
      </c>
      <c r="I2434" t="s">
        <v>5620</v>
      </c>
      <c r="J2434" t="s">
        <v>270</v>
      </c>
      <c r="K2434" t="s">
        <v>271</v>
      </c>
      <c r="L2434" t="s">
        <v>20</v>
      </c>
      <c r="M2434" s="3">
        <v>21767</v>
      </c>
      <c r="N2434" t="s">
        <v>135</v>
      </c>
      <c r="O2434">
        <v>39773</v>
      </c>
    </row>
    <row r="2435" spans="1:15">
      <c r="A2435" s="1">
        <v>45975</v>
      </c>
      <c r="B2435" s="1">
        <v>46340</v>
      </c>
      <c r="C2435" t="s">
        <v>5139</v>
      </c>
      <c r="D2435" t="s">
        <v>2464</v>
      </c>
      <c r="E2435" t="s">
        <v>3651</v>
      </c>
      <c r="F2435" t="s">
        <v>14</v>
      </c>
      <c r="G2435" t="s">
        <v>661</v>
      </c>
      <c r="H2435" t="s">
        <v>16</v>
      </c>
      <c r="I2435" t="s">
        <v>5620</v>
      </c>
      <c r="J2435" t="s">
        <v>270</v>
      </c>
      <c r="K2435" t="s">
        <v>271</v>
      </c>
      <c r="L2435" t="s">
        <v>23</v>
      </c>
      <c r="M2435" s="3">
        <v>22565</v>
      </c>
      <c r="N2435" t="s">
        <v>135</v>
      </c>
      <c r="O2435">
        <v>39773</v>
      </c>
    </row>
    <row r="2436" spans="1:15">
      <c r="A2436" s="1">
        <v>45975</v>
      </c>
      <c r="B2436" s="1">
        <v>46340</v>
      </c>
      <c r="C2436" t="s">
        <v>5139</v>
      </c>
      <c r="D2436" t="s">
        <v>2464</v>
      </c>
      <c r="E2436" t="s">
        <v>3652</v>
      </c>
      <c r="F2436" t="s">
        <v>14</v>
      </c>
      <c r="G2436" t="s">
        <v>15</v>
      </c>
      <c r="H2436" t="s">
        <v>16</v>
      </c>
      <c r="I2436" t="s">
        <v>5620</v>
      </c>
      <c r="J2436" t="s">
        <v>270</v>
      </c>
      <c r="K2436" t="s">
        <v>271</v>
      </c>
      <c r="L2436" t="s">
        <v>20</v>
      </c>
      <c r="M2436" s="3">
        <v>2714</v>
      </c>
      <c r="N2436" t="s">
        <v>135</v>
      </c>
      <c r="O2436">
        <v>39773</v>
      </c>
    </row>
    <row r="2437" spans="1:15">
      <c r="A2437" s="1">
        <v>45976</v>
      </c>
      <c r="B2437" s="1">
        <v>46341</v>
      </c>
      <c r="C2437" t="s">
        <v>5418</v>
      </c>
      <c r="D2437" t="s">
        <v>3653</v>
      </c>
      <c r="E2437" t="s">
        <v>3654</v>
      </c>
      <c r="F2437" t="s">
        <v>14</v>
      </c>
      <c r="G2437" t="s">
        <v>15</v>
      </c>
      <c r="H2437" t="s">
        <v>16</v>
      </c>
      <c r="I2437" t="s">
        <v>1179</v>
      </c>
      <c r="J2437" t="s">
        <v>807</v>
      </c>
      <c r="K2437" t="s">
        <v>808</v>
      </c>
      <c r="L2437" t="s">
        <v>20</v>
      </c>
      <c r="M2437" s="3">
        <v>2730</v>
      </c>
      <c r="N2437" t="s">
        <v>98</v>
      </c>
      <c r="O2437">
        <v>98133</v>
      </c>
    </row>
    <row r="2438" spans="1:15">
      <c r="A2438" s="1">
        <v>45976</v>
      </c>
      <c r="B2438" s="1">
        <v>46341</v>
      </c>
      <c r="C2438" t="s">
        <v>5418</v>
      </c>
      <c r="D2438" t="s">
        <v>3653</v>
      </c>
      <c r="E2438" t="s">
        <v>3655</v>
      </c>
      <c r="F2438" t="s">
        <v>14</v>
      </c>
      <c r="G2438" t="s">
        <v>661</v>
      </c>
      <c r="H2438" t="s">
        <v>16</v>
      </c>
      <c r="I2438" t="s">
        <v>1179</v>
      </c>
      <c r="J2438" t="s">
        <v>807</v>
      </c>
      <c r="K2438" t="s">
        <v>808</v>
      </c>
      <c r="L2438" t="s">
        <v>23</v>
      </c>
      <c r="M2438" s="3">
        <v>33631</v>
      </c>
      <c r="N2438" t="s">
        <v>98</v>
      </c>
      <c r="O2438">
        <v>98133</v>
      </c>
    </row>
    <row r="2439" spans="1:15">
      <c r="A2439" s="1">
        <v>45976</v>
      </c>
      <c r="B2439" s="1">
        <v>46341</v>
      </c>
      <c r="C2439" t="s">
        <v>5418</v>
      </c>
      <c r="D2439" t="s">
        <v>3653</v>
      </c>
      <c r="E2439" t="s">
        <v>3656</v>
      </c>
      <c r="F2439" t="s">
        <v>14</v>
      </c>
      <c r="G2439" t="s">
        <v>32</v>
      </c>
      <c r="H2439" t="s">
        <v>16</v>
      </c>
      <c r="I2439" t="s">
        <v>1179</v>
      </c>
      <c r="J2439" t="s">
        <v>807</v>
      </c>
      <c r="K2439" t="s">
        <v>808</v>
      </c>
      <c r="L2439" t="s">
        <v>20</v>
      </c>
      <c r="M2439" s="3">
        <v>15558</v>
      </c>
      <c r="N2439" t="s">
        <v>98</v>
      </c>
      <c r="O2439">
        <v>98133</v>
      </c>
    </row>
    <row r="2440" spans="1:15">
      <c r="A2440" s="1">
        <v>45976</v>
      </c>
      <c r="B2440" s="1">
        <v>46341</v>
      </c>
      <c r="C2440" t="s">
        <v>5419</v>
      </c>
      <c r="D2440" t="s">
        <v>3657</v>
      </c>
      <c r="E2440" t="s">
        <v>3658</v>
      </c>
      <c r="F2440" t="s">
        <v>14</v>
      </c>
      <c r="G2440" t="s">
        <v>54</v>
      </c>
      <c r="H2440" t="s">
        <v>55</v>
      </c>
      <c r="I2440" t="s">
        <v>5660</v>
      </c>
      <c r="J2440" t="s">
        <v>123</v>
      </c>
      <c r="K2440" t="s">
        <v>124</v>
      </c>
      <c r="L2440" t="s">
        <v>23</v>
      </c>
      <c r="M2440" s="3">
        <v>40229</v>
      </c>
      <c r="N2440" t="s">
        <v>125</v>
      </c>
      <c r="O2440">
        <v>95065</v>
      </c>
    </row>
    <row r="2441" spans="1:15">
      <c r="A2441" s="1">
        <v>45976</v>
      </c>
      <c r="B2441" s="1">
        <v>46341</v>
      </c>
      <c r="C2441" t="s">
        <v>5420</v>
      </c>
      <c r="D2441" t="s">
        <v>3659</v>
      </c>
      <c r="E2441" t="s">
        <v>3660</v>
      </c>
      <c r="F2441" t="s">
        <v>14</v>
      </c>
      <c r="G2441" t="s">
        <v>15</v>
      </c>
      <c r="H2441" t="s">
        <v>16</v>
      </c>
      <c r="I2441" t="s">
        <v>112</v>
      </c>
      <c r="J2441" t="s">
        <v>41</v>
      </c>
      <c r="K2441" t="s">
        <v>42</v>
      </c>
      <c r="L2441" t="s">
        <v>20</v>
      </c>
      <c r="M2441" s="3">
        <v>2477</v>
      </c>
      <c r="N2441" t="s">
        <v>215</v>
      </c>
      <c r="O2441">
        <v>29206</v>
      </c>
    </row>
    <row r="2442" spans="1:15">
      <c r="A2442" s="1">
        <v>45976</v>
      </c>
      <c r="B2442" s="1">
        <v>46341</v>
      </c>
      <c r="C2442" t="s">
        <v>5420</v>
      </c>
      <c r="D2442" t="s">
        <v>3659</v>
      </c>
      <c r="E2442" t="s">
        <v>3661</v>
      </c>
      <c r="F2442" t="s">
        <v>14</v>
      </c>
      <c r="G2442" t="s">
        <v>661</v>
      </c>
      <c r="H2442" t="s">
        <v>16</v>
      </c>
      <c r="I2442" t="s">
        <v>112</v>
      </c>
      <c r="J2442" t="s">
        <v>41</v>
      </c>
      <c r="K2442" t="s">
        <v>42</v>
      </c>
      <c r="L2442" t="s">
        <v>29</v>
      </c>
      <c r="M2442" s="3">
        <v>115511</v>
      </c>
      <c r="N2442" t="s">
        <v>215</v>
      </c>
      <c r="O2442">
        <v>29206</v>
      </c>
    </row>
    <row r="2443" spans="1:15">
      <c r="A2443" s="1">
        <v>45976</v>
      </c>
      <c r="B2443" s="1">
        <v>46341</v>
      </c>
      <c r="C2443" t="s">
        <v>5421</v>
      </c>
      <c r="D2443" t="s">
        <v>3662</v>
      </c>
      <c r="E2443" t="s">
        <v>3663</v>
      </c>
      <c r="F2443" t="s">
        <v>14</v>
      </c>
      <c r="G2443" t="s">
        <v>32</v>
      </c>
      <c r="H2443" t="s">
        <v>16</v>
      </c>
      <c r="I2443" t="s">
        <v>5620</v>
      </c>
      <c r="J2443" t="s">
        <v>282</v>
      </c>
      <c r="K2443" t="s">
        <v>283</v>
      </c>
      <c r="L2443" t="s">
        <v>20</v>
      </c>
      <c r="M2443" s="3">
        <v>76060</v>
      </c>
      <c r="N2443" t="s">
        <v>51</v>
      </c>
      <c r="O2443">
        <v>7205</v>
      </c>
    </row>
    <row r="2444" spans="1:15">
      <c r="A2444" s="1">
        <v>45976</v>
      </c>
      <c r="B2444" s="1">
        <v>46341</v>
      </c>
      <c r="C2444" t="s">
        <v>5421</v>
      </c>
      <c r="D2444" t="s">
        <v>3662</v>
      </c>
      <c r="E2444" t="s">
        <v>3664</v>
      </c>
      <c r="F2444" t="s">
        <v>14</v>
      </c>
      <c r="G2444" t="s">
        <v>661</v>
      </c>
      <c r="H2444" t="s">
        <v>16</v>
      </c>
      <c r="I2444" t="s">
        <v>5620</v>
      </c>
      <c r="J2444" t="s">
        <v>282</v>
      </c>
      <c r="K2444" t="s">
        <v>283</v>
      </c>
      <c r="L2444" t="s">
        <v>23</v>
      </c>
      <c r="M2444" s="3">
        <v>469851</v>
      </c>
      <c r="N2444" t="s">
        <v>51</v>
      </c>
      <c r="O2444">
        <v>7205</v>
      </c>
    </row>
    <row r="2445" spans="1:15">
      <c r="A2445" s="1">
        <v>45976</v>
      </c>
      <c r="B2445" s="1">
        <v>46341</v>
      </c>
      <c r="C2445" t="s">
        <v>5421</v>
      </c>
      <c r="D2445" t="s">
        <v>3662</v>
      </c>
      <c r="E2445" t="s">
        <v>3665</v>
      </c>
      <c r="F2445" t="s">
        <v>39</v>
      </c>
      <c r="G2445" t="s">
        <v>34</v>
      </c>
      <c r="H2445" t="s">
        <v>16</v>
      </c>
      <c r="I2445" t="s">
        <v>5620</v>
      </c>
      <c r="J2445" t="s">
        <v>282</v>
      </c>
      <c r="K2445" t="s">
        <v>283</v>
      </c>
      <c r="L2445" t="s">
        <v>20</v>
      </c>
      <c r="M2445" s="3">
        <v>120806</v>
      </c>
      <c r="N2445" t="s">
        <v>51</v>
      </c>
      <c r="O2445">
        <v>7205</v>
      </c>
    </row>
    <row r="2446" spans="1:15">
      <c r="A2446" s="1">
        <v>45976</v>
      </c>
      <c r="B2446" s="1">
        <v>46341</v>
      </c>
      <c r="C2446" t="s">
        <v>5421</v>
      </c>
      <c r="D2446" t="s">
        <v>3662</v>
      </c>
      <c r="E2446" t="s">
        <v>3666</v>
      </c>
      <c r="F2446" t="s">
        <v>14</v>
      </c>
      <c r="G2446" t="s">
        <v>15</v>
      </c>
      <c r="H2446" t="s">
        <v>16</v>
      </c>
      <c r="I2446" t="s">
        <v>5620</v>
      </c>
      <c r="J2446" t="s">
        <v>282</v>
      </c>
      <c r="K2446" t="s">
        <v>283</v>
      </c>
      <c r="L2446" t="s">
        <v>584</v>
      </c>
      <c r="M2446" s="3">
        <v>29077</v>
      </c>
      <c r="N2446" t="s">
        <v>51</v>
      </c>
      <c r="O2446">
        <v>7205</v>
      </c>
    </row>
    <row r="2447" spans="1:15">
      <c r="A2447" s="1">
        <v>45976</v>
      </c>
      <c r="B2447" s="1">
        <v>46341</v>
      </c>
      <c r="C2447" t="s">
        <v>4593</v>
      </c>
      <c r="D2447" t="s">
        <v>207</v>
      </c>
      <c r="E2447" t="s">
        <v>3667</v>
      </c>
      <c r="F2447" t="s">
        <v>14</v>
      </c>
      <c r="G2447" t="s">
        <v>54</v>
      </c>
      <c r="H2447" t="s">
        <v>55</v>
      </c>
      <c r="I2447" t="s">
        <v>140</v>
      </c>
      <c r="J2447" t="s">
        <v>209</v>
      </c>
      <c r="K2447" t="s">
        <v>210</v>
      </c>
      <c r="L2447" t="s">
        <v>29</v>
      </c>
      <c r="M2447" s="3">
        <v>129927</v>
      </c>
      <c r="N2447" t="s">
        <v>43</v>
      </c>
      <c r="O2447">
        <v>33606</v>
      </c>
    </row>
    <row r="2448" spans="1:15">
      <c r="A2448" s="1">
        <v>45976</v>
      </c>
      <c r="B2448" s="1">
        <v>46341</v>
      </c>
      <c r="C2448" t="s">
        <v>5422</v>
      </c>
      <c r="D2448" t="s">
        <v>3668</v>
      </c>
      <c r="E2448" t="s">
        <v>3669</v>
      </c>
      <c r="F2448" t="s">
        <v>14</v>
      </c>
      <c r="G2448" t="s">
        <v>54</v>
      </c>
      <c r="H2448" t="s">
        <v>55</v>
      </c>
      <c r="I2448" t="s">
        <v>304</v>
      </c>
      <c r="J2448" t="s">
        <v>1106</v>
      </c>
      <c r="K2448" t="s">
        <v>1107</v>
      </c>
      <c r="L2448" t="s">
        <v>23</v>
      </c>
      <c r="M2448" s="3">
        <v>22926</v>
      </c>
      <c r="N2448" t="s">
        <v>1346</v>
      </c>
      <c r="O2448">
        <v>55441</v>
      </c>
    </row>
    <row r="2449" spans="1:15">
      <c r="A2449" s="1">
        <v>45977</v>
      </c>
      <c r="B2449" s="1">
        <v>46342</v>
      </c>
      <c r="C2449" t="s">
        <v>5405</v>
      </c>
      <c r="D2449" t="s">
        <v>3600</v>
      </c>
      <c r="E2449" t="s">
        <v>3670</v>
      </c>
      <c r="F2449" t="s">
        <v>14</v>
      </c>
      <c r="G2449" t="s">
        <v>54</v>
      </c>
      <c r="H2449" t="s">
        <v>55</v>
      </c>
      <c r="I2449" t="s">
        <v>48</v>
      </c>
      <c r="J2449" t="s">
        <v>18</v>
      </c>
      <c r="K2449" t="s">
        <v>19</v>
      </c>
      <c r="L2449" t="s">
        <v>29</v>
      </c>
      <c r="M2449" s="3">
        <v>16395</v>
      </c>
      <c r="N2449" t="s">
        <v>21</v>
      </c>
      <c r="O2449">
        <v>11022</v>
      </c>
    </row>
    <row r="2450" spans="1:15">
      <c r="A2450" s="1">
        <v>45978</v>
      </c>
      <c r="B2450" s="1">
        <v>46343</v>
      </c>
      <c r="C2450" t="s">
        <v>5423</v>
      </c>
      <c r="D2450" t="s">
        <v>3671</v>
      </c>
      <c r="E2450" t="s">
        <v>3672</v>
      </c>
      <c r="F2450" t="s">
        <v>14</v>
      </c>
      <c r="G2450" t="s">
        <v>661</v>
      </c>
      <c r="H2450" t="s">
        <v>16</v>
      </c>
      <c r="I2450" t="s">
        <v>48</v>
      </c>
      <c r="J2450" t="s">
        <v>18</v>
      </c>
      <c r="K2450" t="s">
        <v>19</v>
      </c>
      <c r="L2450" t="s">
        <v>29</v>
      </c>
      <c r="M2450" s="3">
        <v>95741</v>
      </c>
      <c r="N2450" t="s">
        <v>21</v>
      </c>
      <c r="O2450">
        <v>11801</v>
      </c>
    </row>
    <row r="2451" spans="1:15">
      <c r="A2451" s="1">
        <v>45978</v>
      </c>
      <c r="B2451" s="1">
        <v>46343</v>
      </c>
      <c r="C2451" t="s">
        <v>5423</v>
      </c>
      <c r="D2451" t="s">
        <v>3671</v>
      </c>
      <c r="E2451" t="s">
        <v>3673</v>
      </c>
      <c r="F2451" t="s">
        <v>14</v>
      </c>
      <c r="G2451" t="s">
        <v>15</v>
      </c>
      <c r="H2451" t="s">
        <v>16</v>
      </c>
      <c r="I2451" t="s">
        <v>48</v>
      </c>
      <c r="J2451" t="s">
        <v>18</v>
      </c>
      <c r="K2451" t="s">
        <v>19</v>
      </c>
      <c r="L2451" t="s">
        <v>584</v>
      </c>
      <c r="M2451" s="3">
        <v>5875</v>
      </c>
      <c r="N2451" t="s">
        <v>21</v>
      </c>
      <c r="O2451">
        <v>11801</v>
      </c>
    </row>
    <row r="2452" spans="1:15">
      <c r="A2452" s="1">
        <v>45979</v>
      </c>
      <c r="B2452" s="1">
        <v>46344</v>
      </c>
      <c r="C2452" t="s">
        <v>5424</v>
      </c>
      <c r="D2452" t="s">
        <v>3674</v>
      </c>
      <c r="E2452" t="s">
        <v>3675</v>
      </c>
      <c r="F2452" t="s">
        <v>39</v>
      </c>
      <c r="G2452" t="s">
        <v>15</v>
      </c>
      <c r="H2452" t="s">
        <v>16</v>
      </c>
      <c r="I2452" t="s">
        <v>5619</v>
      </c>
      <c r="J2452" t="s">
        <v>174</v>
      </c>
      <c r="K2452" t="s">
        <v>175</v>
      </c>
      <c r="L2452" t="s">
        <v>20</v>
      </c>
      <c r="M2452" s="3">
        <v>2993</v>
      </c>
      <c r="N2452" t="s">
        <v>21</v>
      </c>
      <c r="O2452">
        <v>10591</v>
      </c>
    </row>
    <row r="2453" spans="1:15">
      <c r="A2453" s="1">
        <v>45979</v>
      </c>
      <c r="B2453" s="1">
        <v>46344</v>
      </c>
      <c r="C2453" t="s">
        <v>5424</v>
      </c>
      <c r="D2453" t="s">
        <v>3674</v>
      </c>
      <c r="E2453" t="s">
        <v>3676</v>
      </c>
      <c r="F2453" t="s">
        <v>39</v>
      </c>
      <c r="G2453" t="s">
        <v>32</v>
      </c>
      <c r="H2453" t="s">
        <v>16</v>
      </c>
      <c r="I2453" t="s">
        <v>5619</v>
      </c>
      <c r="J2453" t="s">
        <v>174</v>
      </c>
      <c r="K2453" t="s">
        <v>175</v>
      </c>
      <c r="L2453" t="s">
        <v>20</v>
      </c>
      <c r="M2453" s="3">
        <v>3947</v>
      </c>
      <c r="N2453" t="s">
        <v>21</v>
      </c>
      <c r="O2453">
        <v>10591</v>
      </c>
    </row>
    <row r="2454" spans="1:15">
      <c r="A2454" s="1">
        <v>45979</v>
      </c>
      <c r="B2454" s="1">
        <v>46344</v>
      </c>
      <c r="C2454" t="s">
        <v>5424</v>
      </c>
      <c r="D2454" t="s">
        <v>3674</v>
      </c>
      <c r="E2454" t="s">
        <v>3677</v>
      </c>
      <c r="F2454" t="s">
        <v>39</v>
      </c>
      <c r="G2454" t="s">
        <v>661</v>
      </c>
      <c r="H2454" t="s">
        <v>16</v>
      </c>
      <c r="I2454" t="s">
        <v>5619</v>
      </c>
      <c r="J2454" t="s">
        <v>174</v>
      </c>
      <c r="K2454" t="s">
        <v>175</v>
      </c>
      <c r="L2454" t="s">
        <v>23</v>
      </c>
      <c r="M2454" s="3">
        <v>27654</v>
      </c>
      <c r="N2454" t="s">
        <v>21</v>
      </c>
      <c r="O2454">
        <v>10591</v>
      </c>
    </row>
    <row r="2455" spans="1:15">
      <c r="A2455" s="1">
        <v>45979</v>
      </c>
      <c r="B2455" s="1">
        <v>46344</v>
      </c>
      <c r="C2455" t="s">
        <v>5425</v>
      </c>
      <c r="D2455" t="s">
        <v>3678</v>
      </c>
      <c r="E2455" t="s">
        <v>3679</v>
      </c>
      <c r="F2455" t="s">
        <v>14</v>
      </c>
      <c r="G2455" t="s">
        <v>32</v>
      </c>
      <c r="H2455" t="s">
        <v>16</v>
      </c>
      <c r="I2455" t="s">
        <v>77</v>
      </c>
      <c r="J2455" t="s">
        <v>270</v>
      </c>
      <c r="K2455" t="s">
        <v>271</v>
      </c>
      <c r="L2455" t="s">
        <v>148</v>
      </c>
      <c r="M2455" s="3">
        <v>20862</v>
      </c>
      <c r="N2455" t="s">
        <v>225</v>
      </c>
      <c r="O2455">
        <v>75206</v>
      </c>
    </row>
    <row r="2456" spans="1:15">
      <c r="A2456" s="1">
        <v>45979</v>
      </c>
      <c r="B2456" s="1">
        <v>46344</v>
      </c>
      <c r="C2456" t="s">
        <v>5425</v>
      </c>
      <c r="D2456" t="s">
        <v>3678</v>
      </c>
      <c r="E2456" t="s">
        <v>3680</v>
      </c>
      <c r="F2456" t="s">
        <v>14</v>
      </c>
      <c r="G2456" t="s">
        <v>661</v>
      </c>
      <c r="H2456" t="s">
        <v>16</v>
      </c>
      <c r="I2456" t="s">
        <v>77</v>
      </c>
      <c r="J2456" t="s">
        <v>270</v>
      </c>
      <c r="K2456" t="s">
        <v>271</v>
      </c>
      <c r="L2456" t="s">
        <v>23</v>
      </c>
      <c r="M2456" s="3">
        <v>71240</v>
      </c>
      <c r="N2456" t="s">
        <v>225</v>
      </c>
      <c r="O2456">
        <v>75206</v>
      </c>
    </row>
    <row r="2457" spans="1:15">
      <c r="A2457" s="1">
        <v>45979</v>
      </c>
      <c r="B2457" s="1">
        <v>46344</v>
      </c>
      <c r="C2457" t="s">
        <v>5425</v>
      </c>
      <c r="D2457" t="s">
        <v>3678</v>
      </c>
      <c r="E2457" t="s">
        <v>3681</v>
      </c>
      <c r="F2457" t="s">
        <v>14</v>
      </c>
      <c r="G2457" t="s">
        <v>15</v>
      </c>
      <c r="H2457" t="s">
        <v>16</v>
      </c>
      <c r="I2457" t="s">
        <v>77</v>
      </c>
      <c r="J2457" t="s">
        <v>270</v>
      </c>
      <c r="K2457" t="s">
        <v>271</v>
      </c>
      <c r="L2457" t="s">
        <v>20</v>
      </c>
      <c r="M2457" s="3">
        <v>1675</v>
      </c>
      <c r="N2457" t="s">
        <v>225</v>
      </c>
      <c r="O2457">
        <v>75206</v>
      </c>
    </row>
    <row r="2458" spans="1:15">
      <c r="A2458" s="1">
        <v>45980</v>
      </c>
      <c r="B2458" s="1">
        <v>46345</v>
      </c>
      <c r="C2458" t="s">
        <v>5426</v>
      </c>
      <c r="D2458" t="s">
        <v>3682</v>
      </c>
      <c r="E2458" t="s">
        <v>3683</v>
      </c>
      <c r="F2458" t="s">
        <v>39</v>
      </c>
      <c r="G2458" t="s">
        <v>32</v>
      </c>
      <c r="H2458" t="s">
        <v>16</v>
      </c>
      <c r="I2458" t="s">
        <v>5620</v>
      </c>
      <c r="J2458" t="s">
        <v>65</v>
      </c>
      <c r="K2458" t="s">
        <v>66</v>
      </c>
      <c r="L2458" t="s">
        <v>20</v>
      </c>
      <c r="M2458" s="3">
        <v>5615</v>
      </c>
      <c r="N2458" t="s">
        <v>203</v>
      </c>
      <c r="O2458">
        <v>60501</v>
      </c>
    </row>
    <row r="2459" spans="1:15">
      <c r="A2459" s="1">
        <v>45980</v>
      </c>
      <c r="B2459" s="1">
        <v>46345</v>
      </c>
      <c r="C2459" t="s">
        <v>5426</v>
      </c>
      <c r="D2459" t="s">
        <v>3682</v>
      </c>
      <c r="E2459" t="s">
        <v>3684</v>
      </c>
      <c r="F2459" t="s">
        <v>39</v>
      </c>
      <c r="G2459" t="s">
        <v>15</v>
      </c>
      <c r="H2459" t="s">
        <v>16</v>
      </c>
      <c r="I2459" t="s">
        <v>5620</v>
      </c>
      <c r="J2459" t="s">
        <v>65</v>
      </c>
      <c r="K2459" t="s">
        <v>66</v>
      </c>
      <c r="L2459" t="s">
        <v>29</v>
      </c>
      <c r="M2459" s="3">
        <v>3049</v>
      </c>
      <c r="N2459" t="s">
        <v>203</v>
      </c>
      <c r="O2459">
        <v>60501</v>
      </c>
    </row>
    <row r="2460" spans="1:15">
      <c r="A2460" s="1">
        <v>45980</v>
      </c>
      <c r="B2460" s="1">
        <v>46345</v>
      </c>
      <c r="C2460" t="s">
        <v>5426</v>
      </c>
      <c r="D2460" t="s">
        <v>3682</v>
      </c>
      <c r="E2460" t="s">
        <v>3685</v>
      </c>
      <c r="F2460" t="s">
        <v>39</v>
      </c>
      <c r="G2460" t="s">
        <v>661</v>
      </c>
      <c r="H2460" t="s">
        <v>16</v>
      </c>
      <c r="I2460" t="s">
        <v>5620</v>
      </c>
      <c r="J2460" t="s">
        <v>65</v>
      </c>
      <c r="K2460" t="s">
        <v>66</v>
      </c>
      <c r="L2460" t="s">
        <v>89</v>
      </c>
      <c r="M2460" s="3">
        <v>47549</v>
      </c>
      <c r="N2460" t="s">
        <v>203</v>
      </c>
      <c r="O2460">
        <v>60501</v>
      </c>
    </row>
    <row r="2461" spans="1:15">
      <c r="A2461" s="1">
        <v>45982</v>
      </c>
      <c r="B2461" s="1">
        <v>46347</v>
      </c>
      <c r="C2461" t="s">
        <v>5427</v>
      </c>
      <c r="D2461" t="s">
        <v>3686</v>
      </c>
      <c r="E2461" t="s">
        <v>3687</v>
      </c>
      <c r="F2461" t="s">
        <v>14</v>
      </c>
      <c r="G2461" t="s">
        <v>34</v>
      </c>
      <c r="H2461" t="s">
        <v>16</v>
      </c>
      <c r="I2461" t="s">
        <v>5620</v>
      </c>
      <c r="J2461" t="s">
        <v>78</v>
      </c>
      <c r="K2461" t="s">
        <v>79</v>
      </c>
      <c r="L2461" t="s">
        <v>83</v>
      </c>
      <c r="M2461" s="3">
        <v>9119</v>
      </c>
      <c r="N2461" t="s">
        <v>190</v>
      </c>
      <c r="O2461">
        <v>28590</v>
      </c>
    </row>
    <row r="2462" spans="1:15">
      <c r="A2462" s="1">
        <v>45982</v>
      </c>
      <c r="B2462" s="1">
        <v>46347</v>
      </c>
      <c r="C2462" t="s">
        <v>5427</v>
      </c>
      <c r="D2462" t="s">
        <v>3686</v>
      </c>
      <c r="E2462" t="s">
        <v>3688</v>
      </c>
      <c r="F2462" t="s">
        <v>14</v>
      </c>
      <c r="G2462" t="s">
        <v>661</v>
      </c>
      <c r="H2462" t="s">
        <v>16</v>
      </c>
      <c r="I2462" t="s">
        <v>5620</v>
      </c>
      <c r="J2462" t="s">
        <v>78</v>
      </c>
      <c r="K2462" t="s">
        <v>79</v>
      </c>
      <c r="L2462" t="s">
        <v>23</v>
      </c>
      <c r="M2462" s="3">
        <v>29320</v>
      </c>
      <c r="N2462" t="s">
        <v>190</v>
      </c>
      <c r="O2462">
        <v>28590</v>
      </c>
    </row>
    <row r="2463" spans="1:15">
      <c r="A2463" s="1">
        <v>45982</v>
      </c>
      <c r="B2463" s="1">
        <v>46347</v>
      </c>
      <c r="C2463" t="s">
        <v>5427</v>
      </c>
      <c r="D2463" t="s">
        <v>3686</v>
      </c>
      <c r="E2463" t="s">
        <v>3689</v>
      </c>
      <c r="F2463" t="s">
        <v>14</v>
      </c>
      <c r="G2463" t="s">
        <v>32</v>
      </c>
      <c r="H2463" t="s">
        <v>16</v>
      </c>
      <c r="I2463" t="s">
        <v>5620</v>
      </c>
      <c r="J2463" t="s">
        <v>78</v>
      </c>
      <c r="K2463" t="s">
        <v>79</v>
      </c>
      <c r="L2463" t="s">
        <v>20</v>
      </c>
      <c r="M2463" s="3">
        <v>19900</v>
      </c>
      <c r="N2463" t="s">
        <v>190</v>
      </c>
      <c r="O2463">
        <v>28590</v>
      </c>
    </row>
    <row r="2464" spans="1:15">
      <c r="A2464" s="1">
        <v>45982</v>
      </c>
      <c r="B2464" s="1">
        <v>46347</v>
      </c>
      <c r="C2464" t="s">
        <v>5427</v>
      </c>
      <c r="D2464" t="s">
        <v>3686</v>
      </c>
      <c r="E2464" t="s">
        <v>3690</v>
      </c>
      <c r="F2464" t="s">
        <v>14</v>
      </c>
      <c r="G2464" t="s">
        <v>15</v>
      </c>
      <c r="H2464" t="s">
        <v>16</v>
      </c>
      <c r="I2464" t="s">
        <v>5620</v>
      </c>
      <c r="J2464" t="s">
        <v>78</v>
      </c>
      <c r="K2464" t="s">
        <v>79</v>
      </c>
      <c r="L2464" t="s">
        <v>20</v>
      </c>
      <c r="M2464" s="3">
        <v>1417</v>
      </c>
      <c r="N2464" t="s">
        <v>190</v>
      </c>
      <c r="O2464">
        <v>28590</v>
      </c>
    </row>
    <row r="2465" spans="1:15">
      <c r="A2465" s="1">
        <v>45982</v>
      </c>
      <c r="B2465" s="1">
        <v>46347</v>
      </c>
      <c r="C2465" t="s">
        <v>5428</v>
      </c>
      <c r="D2465" t="s">
        <v>3691</v>
      </c>
      <c r="E2465" t="s">
        <v>3692</v>
      </c>
      <c r="F2465" t="s">
        <v>39</v>
      </c>
      <c r="G2465" t="s">
        <v>661</v>
      </c>
      <c r="H2465" t="s">
        <v>16</v>
      </c>
      <c r="I2465" t="s">
        <v>112</v>
      </c>
      <c r="J2465" t="s">
        <v>174</v>
      </c>
      <c r="K2465" t="s">
        <v>175</v>
      </c>
      <c r="L2465" t="s">
        <v>23</v>
      </c>
      <c r="M2465" s="3">
        <v>63226</v>
      </c>
      <c r="N2465" t="s">
        <v>21</v>
      </c>
      <c r="O2465">
        <v>11222</v>
      </c>
    </row>
    <row r="2466" spans="1:15">
      <c r="A2466" s="1">
        <v>45982</v>
      </c>
      <c r="B2466" s="1">
        <v>46347</v>
      </c>
      <c r="C2466" t="s">
        <v>5428</v>
      </c>
      <c r="D2466" t="s">
        <v>3691</v>
      </c>
      <c r="E2466" t="s">
        <v>3693</v>
      </c>
      <c r="F2466" t="s">
        <v>39</v>
      </c>
      <c r="G2466" t="s">
        <v>15</v>
      </c>
      <c r="H2466" t="s">
        <v>16</v>
      </c>
      <c r="I2466" t="s">
        <v>112</v>
      </c>
      <c r="J2466" t="s">
        <v>174</v>
      </c>
      <c r="K2466" t="s">
        <v>175</v>
      </c>
      <c r="L2466" t="s">
        <v>20</v>
      </c>
      <c r="M2466" s="3">
        <v>6656</v>
      </c>
      <c r="N2466" t="s">
        <v>21</v>
      </c>
      <c r="O2466">
        <v>11222</v>
      </c>
    </row>
    <row r="2467" spans="1:15">
      <c r="A2467" s="1">
        <v>45982</v>
      </c>
      <c r="B2467" s="1">
        <v>46347</v>
      </c>
      <c r="C2467" t="s">
        <v>5428</v>
      </c>
      <c r="D2467" t="s">
        <v>3691</v>
      </c>
      <c r="E2467" t="s">
        <v>3694</v>
      </c>
      <c r="F2467" t="s">
        <v>39</v>
      </c>
      <c r="G2467" t="s">
        <v>32</v>
      </c>
      <c r="H2467" t="s">
        <v>16</v>
      </c>
      <c r="I2467" t="s">
        <v>112</v>
      </c>
      <c r="J2467" t="s">
        <v>174</v>
      </c>
      <c r="K2467" t="s">
        <v>175</v>
      </c>
      <c r="L2467" t="s">
        <v>83</v>
      </c>
      <c r="M2467" s="3">
        <v>9668</v>
      </c>
      <c r="N2467" t="s">
        <v>21</v>
      </c>
      <c r="O2467">
        <v>11222</v>
      </c>
    </row>
    <row r="2468" spans="1:15">
      <c r="A2468" s="1">
        <v>45982</v>
      </c>
      <c r="B2468" s="1">
        <v>46347</v>
      </c>
      <c r="C2468" t="s">
        <v>5429</v>
      </c>
      <c r="D2468" t="s">
        <v>3695</v>
      </c>
      <c r="E2468" t="s">
        <v>3696</v>
      </c>
      <c r="F2468" t="s">
        <v>14</v>
      </c>
      <c r="G2468" t="s">
        <v>661</v>
      </c>
      <c r="H2468" t="s">
        <v>16</v>
      </c>
      <c r="I2468" t="s">
        <v>48</v>
      </c>
      <c r="J2468" t="s">
        <v>18</v>
      </c>
      <c r="K2468" t="s">
        <v>19</v>
      </c>
      <c r="L2468" t="s">
        <v>23</v>
      </c>
      <c r="M2468" s="3">
        <v>31808</v>
      </c>
      <c r="N2468" t="s">
        <v>21</v>
      </c>
      <c r="O2468">
        <v>10546</v>
      </c>
    </row>
    <row r="2469" spans="1:15">
      <c r="A2469" s="1">
        <v>45982</v>
      </c>
      <c r="B2469" s="1">
        <v>46347</v>
      </c>
      <c r="C2469" t="s">
        <v>5429</v>
      </c>
      <c r="D2469" t="s">
        <v>3695</v>
      </c>
      <c r="E2469" t="s">
        <v>3697</v>
      </c>
      <c r="F2469" t="s">
        <v>14</v>
      </c>
      <c r="G2469" t="s">
        <v>15</v>
      </c>
      <c r="H2469" t="s">
        <v>16</v>
      </c>
      <c r="I2469" t="s">
        <v>48</v>
      </c>
      <c r="J2469" t="s">
        <v>18</v>
      </c>
      <c r="K2469" t="s">
        <v>19</v>
      </c>
      <c r="L2469" t="s">
        <v>584</v>
      </c>
      <c r="M2469" s="3">
        <v>4013</v>
      </c>
      <c r="N2469" t="s">
        <v>21</v>
      </c>
      <c r="O2469">
        <v>10546</v>
      </c>
    </row>
    <row r="2470" spans="1:15">
      <c r="A2470" s="1">
        <v>45982</v>
      </c>
      <c r="B2470" s="1">
        <v>46347</v>
      </c>
      <c r="C2470" t="s">
        <v>5429</v>
      </c>
      <c r="D2470" t="s">
        <v>3695</v>
      </c>
      <c r="E2470" t="s">
        <v>3698</v>
      </c>
      <c r="F2470" t="s">
        <v>39</v>
      </c>
      <c r="G2470" t="s">
        <v>32</v>
      </c>
      <c r="H2470" t="s">
        <v>16</v>
      </c>
      <c r="I2470" t="s">
        <v>48</v>
      </c>
      <c r="J2470" t="s">
        <v>18</v>
      </c>
      <c r="K2470" t="s">
        <v>19</v>
      </c>
      <c r="L2470" t="s">
        <v>20</v>
      </c>
      <c r="M2470" s="3">
        <v>5004</v>
      </c>
      <c r="N2470" t="s">
        <v>21</v>
      </c>
      <c r="O2470">
        <v>10546</v>
      </c>
    </row>
    <row r="2471" spans="1:15">
      <c r="A2471" s="1">
        <v>45982</v>
      </c>
      <c r="B2471" s="1">
        <v>46347</v>
      </c>
      <c r="C2471" t="s">
        <v>5430</v>
      </c>
      <c r="D2471" t="s">
        <v>3699</v>
      </c>
      <c r="E2471" t="s">
        <v>3700</v>
      </c>
      <c r="F2471" t="s">
        <v>14</v>
      </c>
      <c r="G2471" t="s">
        <v>661</v>
      </c>
      <c r="H2471" t="s">
        <v>16</v>
      </c>
      <c r="I2471" t="s">
        <v>140</v>
      </c>
      <c r="J2471" t="s">
        <v>103</v>
      </c>
      <c r="K2471" t="s">
        <v>104</v>
      </c>
      <c r="L2471" t="s">
        <v>23</v>
      </c>
      <c r="M2471" s="3">
        <v>134132</v>
      </c>
      <c r="N2471" t="s">
        <v>105</v>
      </c>
      <c r="O2471">
        <v>19122</v>
      </c>
    </row>
    <row r="2472" spans="1:15">
      <c r="A2472" s="1">
        <v>45982</v>
      </c>
      <c r="B2472" s="1">
        <v>46347</v>
      </c>
      <c r="C2472" t="s">
        <v>5430</v>
      </c>
      <c r="D2472" t="s">
        <v>3699</v>
      </c>
      <c r="E2472" t="s">
        <v>3701</v>
      </c>
      <c r="F2472" t="s">
        <v>14</v>
      </c>
      <c r="G2472" t="s">
        <v>15</v>
      </c>
      <c r="H2472" t="s">
        <v>16</v>
      </c>
      <c r="I2472" t="s">
        <v>140</v>
      </c>
      <c r="J2472" t="s">
        <v>103</v>
      </c>
      <c r="K2472" t="s">
        <v>104</v>
      </c>
      <c r="L2472" t="s">
        <v>584</v>
      </c>
      <c r="M2472" s="3">
        <v>6949</v>
      </c>
      <c r="N2472" t="s">
        <v>105</v>
      </c>
      <c r="O2472">
        <v>19122</v>
      </c>
    </row>
    <row r="2473" spans="1:15">
      <c r="A2473" s="1">
        <v>45982</v>
      </c>
      <c r="B2473" s="1">
        <v>46347</v>
      </c>
      <c r="C2473" t="s">
        <v>5430</v>
      </c>
      <c r="D2473" t="s">
        <v>3699</v>
      </c>
      <c r="E2473" t="s">
        <v>3702</v>
      </c>
      <c r="F2473" t="s">
        <v>14</v>
      </c>
      <c r="G2473" t="s">
        <v>32</v>
      </c>
      <c r="H2473" t="s">
        <v>16</v>
      </c>
      <c r="I2473" t="s">
        <v>140</v>
      </c>
      <c r="J2473" t="s">
        <v>103</v>
      </c>
      <c r="K2473" t="s">
        <v>104</v>
      </c>
      <c r="L2473" t="s">
        <v>20</v>
      </c>
      <c r="M2473" s="3">
        <v>18464</v>
      </c>
      <c r="N2473" t="s">
        <v>105</v>
      </c>
      <c r="O2473">
        <v>19122</v>
      </c>
    </row>
    <row r="2474" spans="1:15">
      <c r="A2474" s="1">
        <v>45982</v>
      </c>
      <c r="B2474" s="1">
        <v>46347</v>
      </c>
      <c r="C2474" t="s">
        <v>5431</v>
      </c>
      <c r="D2474" t="s">
        <v>3703</v>
      </c>
      <c r="E2474" t="s">
        <v>3704</v>
      </c>
      <c r="F2474" t="s">
        <v>14</v>
      </c>
      <c r="G2474" t="s">
        <v>661</v>
      </c>
      <c r="H2474" t="s">
        <v>16</v>
      </c>
      <c r="I2474" t="s">
        <v>26</v>
      </c>
      <c r="J2474" t="s">
        <v>71</v>
      </c>
      <c r="K2474" t="s">
        <v>72</v>
      </c>
      <c r="L2474" t="s">
        <v>23</v>
      </c>
      <c r="M2474" s="3">
        <v>38032</v>
      </c>
      <c r="N2474" t="s">
        <v>167</v>
      </c>
      <c r="O2474">
        <v>31520</v>
      </c>
    </row>
    <row r="2475" spans="1:15">
      <c r="A2475" s="1">
        <v>45982</v>
      </c>
      <c r="B2475" s="1">
        <v>46347</v>
      </c>
      <c r="C2475" t="s">
        <v>5431</v>
      </c>
      <c r="D2475" t="s">
        <v>3703</v>
      </c>
      <c r="E2475" t="s">
        <v>3705</v>
      </c>
      <c r="F2475" t="s">
        <v>14</v>
      </c>
      <c r="G2475" t="s">
        <v>54</v>
      </c>
      <c r="H2475" t="s">
        <v>55</v>
      </c>
      <c r="I2475" t="s">
        <v>26</v>
      </c>
      <c r="J2475" t="s">
        <v>71</v>
      </c>
      <c r="K2475" t="s">
        <v>72</v>
      </c>
      <c r="L2475" t="s">
        <v>29</v>
      </c>
      <c r="M2475" s="3">
        <v>8739</v>
      </c>
      <c r="N2475" t="s">
        <v>167</v>
      </c>
      <c r="O2475">
        <v>31520</v>
      </c>
    </row>
    <row r="2476" spans="1:15">
      <c r="A2476" s="1">
        <v>45982</v>
      </c>
      <c r="B2476" s="1">
        <v>46347</v>
      </c>
      <c r="C2476" t="s">
        <v>5431</v>
      </c>
      <c r="D2476" t="s">
        <v>3703</v>
      </c>
      <c r="E2476" t="s">
        <v>3706</v>
      </c>
      <c r="F2476" t="s">
        <v>14</v>
      </c>
      <c r="G2476" t="s">
        <v>15</v>
      </c>
      <c r="H2476" t="s">
        <v>16</v>
      </c>
      <c r="I2476" t="s">
        <v>26</v>
      </c>
      <c r="J2476" t="s">
        <v>71</v>
      </c>
      <c r="K2476" t="s">
        <v>72</v>
      </c>
      <c r="L2476" t="s">
        <v>20</v>
      </c>
      <c r="M2476" s="3">
        <v>2603</v>
      </c>
      <c r="N2476" t="s">
        <v>167</v>
      </c>
      <c r="O2476">
        <v>31520</v>
      </c>
    </row>
    <row r="2477" spans="1:15">
      <c r="A2477" s="1">
        <v>45982</v>
      </c>
      <c r="B2477" s="1">
        <v>46347</v>
      </c>
      <c r="C2477" t="s">
        <v>5431</v>
      </c>
      <c r="D2477" t="s">
        <v>3703</v>
      </c>
      <c r="E2477" t="s">
        <v>3707</v>
      </c>
      <c r="F2477" t="s">
        <v>14</v>
      </c>
      <c r="G2477" t="s">
        <v>32</v>
      </c>
      <c r="H2477" t="s">
        <v>16</v>
      </c>
      <c r="I2477" t="s">
        <v>26</v>
      </c>
      <c r="J2477" t="s">
        <v>71</v>
      </c>
      <c r="K2477" t="s">
        <v>72</v>
      </c>
      <c r="L2477" t="s">
        <v>20</v>
      </c>
      <c r="M2477" s="3">
        <v>4749</v>
      </c>
      <c r="N2477" t="s">
        <v>167</v>
      </c>
      <c r="O2477">
        <v>31520</v>
      </c>
    </row>
    <row r="2478" spans="1:15">
      <c r="A2478" s="1">
        <v>45983</v>
      </c>
      <c r="B2478" s="1">
        <v>46348</v>
      </c>
      <c r="C2478" t="s">
        <v>5432</v>
      </c>
      <c r="D2478" t="s">
        <v>3708</v>
      </c>
      <c r="E2478" t="s">
        <v>3709</v>
      </c>
      <c r="F2478" t="s">
        <v>14</v>
      </c>
      <c r="G2478" t="s">
        <v>32</v>
      </c>
      <c r="H2478" t="s">
        <v>16</v>
      </c>
      <c r="I2478" t="s">
        <v>5660</v>
      </c>
      <c r="J2478" t="s">
        <v>123</v>
      </c>
      <c r="K2478" t="s">
        <v>124</v>
      </c>
      <c r="L2478" t="s">
        <v>20</v>
      </c>
      <c r="M2478" s="3">
        <v>9560</v>
      </c>
      <c r="N2478" t="s">
        <v>125</v>
      </c>
      <c r="O2478">
        <v>95834</v>
      </c>
    </row>
    <row r="2479" spans="1:15">
      <c r="A2479" s="1">
        <v>45983</v>
      </c>
      <c r="B2479" s="1">
        <v>46348</v>
      </c>
      <c r="C2479" t="s">
        <v>5432</v>
      </c>
      <c r="D2479" t="s">
        <v>3708</v>
      </c>
      <c r="E2479" t="s">
        <v>3710</v>
      </c>
      <c r="F2479" t="s">
        <v>14</v>
      </c>
      <c r="G2479" t="s">
        <v>661</v>
      </c>
      <c r="H2479" t="s">
        <v>16</v>
      </c>
      <c r="I2479" t="s">
        <v>5660</v>
      </c>
      <c r="J2479" t="s">
        <v>123</v>
      </c>
      <c r="K2479" t="s">
        <v>124</v>
      </c>
      <c r="L2479" t="s">
        <v>23</v>
      </c>
      <c r="M2479" s="3">
        <v>13489</v>
      </c>
      <c r="N2479" t="s">
        <v>125</v>
      </c>
      <c r="O2479">
        <v>95834</v>
      </c>
    </row>
    <row r="2480" spans="1:15">
      <c r="A2480" s="1">
        <v>45983</v>
      </c>
      <c r="B2480" s="1">
        <v>46348</v>
      </c>
      <c r="C2480" t="s">
        <v>5432</v>
      </c>
      <c r="D2480" t="s">
        <v>3708</v>
      </c>
      <c r="E2480" t="s">
        <v>3711</v>
      </c>
      <c r="F2480" t="s">
        <v>14</v>
      </c>
      <c r="G2480" t="s">
        <v>15</v>
      </c>
      <c r="H2480" t="s">
        <v>16</v>
      </c>
      <c r="I2480" t="s">
        <v>5660</v>
      </c>
      <c r="J2480" t="s">
        <v>123</v>
      </c>
      <c r="K2480" t="s">
        <v>124</v>
      </c>
      <c r="L2480" t="s">
        <v>83</v>
      </c>
      <c r="M2480" s="3">
        <v>9550</v>
      </c>
      <c r="N2480" t="s">
        <v>125</v>
      </c>
      <c r="O2480">
        <v>95834</v>
      </c>
    </row>
    <row r="2481" spans="1:15">
      <c r="A2481" s="1">
        <v>45983</v>
      </c>
      <c r="B2481" s="1">
        <v>46348</v>
      </c>
      <c r="C2481" t="s">
        <v>5433</v>
      </c>
      <c r="D2481" t="s">
        <v>3712</v>
      </c>
      <c r="E2481" t="s">
        <v>3713</v>
      </c>
      <c r="F2481" t="s">
        <v>39</v>
      </c>
      <c r="G2481" t="s">
        <v>661</v>
      </c>
      <c r="H2481" t="s">
        <v>16</v>
      </c>
      <c r="I2481" t="s">
        <v>77</v>
      </c>
      <c r="J2481" t="s">
        <v>270</v>
      </c>
      <c r="K2481" t="s">
        <v>271</v>
      </c>
      <c r="L2481" t="s">
        <v>23</v>
      </c>
      <c r="M2481" s="3">
        <v>110946</v>
      </c>
      <c r="N2481" t="s">
        <v>225</v>
      </c>
      <c r="O2481">
        <v>75035</v>
      </c>
    </row>
    <row r="2482" spans="1:15">
      <c r="A2482" s="1">
        <v>45983</v>
      </c>
      <c r="B2482" s="1">
        <v>46348</v>
      </c>
      <c r="C2482" t="s">
        <v>5433</v>
      </c>
      <c r="D2482" t="s">
        <v>3712</v>
      </c>
      <c r="E2482" t="s">
        <v>3714</v>
      </c>
      <c r="F2482" t="s">
        <v>39</v>
      </c>
      <c r="G2482" t="s">
        <v>15</v>
      </c>
      <c r="H2482" t="s">
        <v>16</v>
      </c>
      <c r="I2482" t="s">
        <v>77</v>
      </c>
      <c r="J2482" t="s">
        <v>270</v>
      </c>
      <c r="K2482" t="s">
        <v>271</v>
      </c>
      <c r="L2482" t="s">
        <v>20</v>
      </c>
      <c r="M2482" s="3">
        <v>1993</v>
      </c>
      <c r="N2482" t="s">
        <v>225</v>
      </c>
      <c r="O2482">
        <v>75035</v>
      </c>
    </row>
    <row r="2483" spans="1:15">
      <c r="A2483" s="1">
        <v>45983</v>
      </c>
      <c r="B2483" s="1">
        <v>46348</v>
      </c>
      <c r="C2483" t="s">
        <v>5433</v>
      </c>
      <c r="D2483" t="s">
        <v>3712</v>
      </c>
      <c r="E2483" t="s">
        <v>3715</v>
      </c>
      <c r="F2483" t="s">
        <v>39</v>
      </c>
      <c r="G2483" t="s">
        <v>32</v>
      </c>
      <c r="H2483" t="s">
        <v>16</v>
      </c>
      <c r="I2483" t="s">
        <v>77</v>
      </c>
      <c r="J2483" t="s">
        <v>270</v>
      </c>
      <c r="K2483" t="s">
        <v>271</v>
      </c>
      <c r="L2483" t="s">
        <v>148</v>
      </c>
      <c r="M2483" s="3">
        <v>24382</v>
      </c>
      <c r="N2483" t="s">
        <v>225</v>
      </c>
      <c r="O2483">
        <v>75035</v>
      </c>
    </row>
    <row r="2484" spans="1:15">
      <c r="A2484" s="1">
        <v>45983</v>
      </c>
      <c r="B2484" s="1">
        <v>46348</v>
      </c>
      <c r="C2484" t="s">
        <v>5434</v>
      </c>
      <c r="D2484" t="s">
        <v>3716</v>
      </c>
      <c r="E2484" t="s">
        <v>3717</v>
      </c>
      <c r="F2484" t="s">
        <v>14</v>
      </c>
      <c r="G2484" t="s">
        <v>661</v>
      </c>
      <c r="H2484" t="s">
        <v>16</v>
      </c>
      <c r="I2484" t="s">
        <v>5620</v>
      </c>
      <c r="J2484" t="s">
        <v>270</v>
      </c>
      <c r="K2484" t="s">
        <v>271</v>
      </c>
      <c r="L2484" t="s">
        <v>29</v>
      </c>
      <c r="M2484" s="3">
        <v>15738</v>
      </c>
      <c r="N2484" t="s">
        <v>125</v>
      </c>
      <c r="O2484">
        <v>95131</v>
      </c>
    </row>
    <row r="2485" spans="1:15">
      <c r="A2485" s="1">
        <v>45983</v>
      </c>
      <c r="B2485" s="1">
        <v>46348</v>
      </c>
      <c r="C2485" t="s">
        <v>5434</v>
      </c>
      <c r="D2485" t="s">
        <v>3716</v>
      </c>
      <c r="E2485" t="s">
        <v>3718</v>
      </c>
      <c r="F2485" t="s">
        <v>14</v>
      </c>
      <c r="G2485" t="s">
        <v>15</v>
      </c>
      <c r="H2485" t="s">
        <v>16</v>
      </c>
      <c r="I2485" t="s">
        <v>5620</v>
      </c>
      <c r="J2485" t="s">
        <v>270</v>
      </c>
      <c r="K2485" t="s">
        <v>271</v>
      </c>
      <c r="L2485" t="s">
        <v>83</v>
      </c>
      <c r="M2485" s="3">
        <v>3216</v>
      </c>
      <c r="N2485" t="s">
        <v>125</v>
      </c>
      <c r="O2485">
        <v>95131</v>
      </c>
    </row>
    <row r="2486" spans="1:15">
      <c r="A2486" s="1">
        <v>45983</v>
      </c>
      <c r="B2486" s="1">
        <v>46348</v>
      </c>
      <c r="C2486" t="s">
        <v>5435</v>
      </c>
      <c r="D2486" t="s">
        <v>3719</v>
      </c>
      <c r="E2486" t="s">
        <v>3720</v>
      </c>
      <c r="F2486" t="s">
        <v>14</v>
      </c>
      <c r="G2486" t="s">
        <v>15</v>
      </c>
      <c r="H2486" t="s">
        <v>16</v>
      </c>
      <c r="I2486" t="s">
        <v>5620</v>
      </c>
      <c r="J2486" t="s">
        <v>375</v>
      </c>
      <c r="K2486" t="s">
        <v>376</v>
      </c>
      <c r="L2486" t="s">
        <v>29</v>
      </c>
      <c r="M2486" s="3">
        <v>1575</v>
      </c>
      <c r="N2486" t="s">
        <v>225</v>
      </c>
      <c r="O2486">
        <v>75062</v>
      </c>
    </row>
    <row r="2487" spans="1:15">
      <c r="A2487" s="1">
        <v>45983</v>
      </c>
      <c r="B2487" s="1">
        <v>46348</v>
      </c>
      <c r="C2487" t="s">
        <v>5435</v>
      </c>
      <c r="D2487" t="s">
        <v>3719</v>
      </c>
      <c r="E2487" t="s">
        <v>3721</v>
      </c>
      <c r="F2487" t="s">
        <v>14</v>
      </c>
      <c r="G2487" t="s">
        <v>32</v>
      </c>
      <c r="H2487" t="s">
        <v>16</v>
      </c>
      <c r="I2487" t="s">
        <v>5620</v>
      </c>
      <c r="J2487" t="s">
        <v>375</v>
      </c>
      <c r="K2487" t="s">
        <v>376</v>
      </c>
      <c r="L2487" t="s">
        <v>83</v>
      </c>
      <c r="M2487" s="3">
        <v>11188</v>
      </c>
      <c r="N2487" t="s">
        <v>225</v>
      </c>
      <c r="O2487">
        <v>75062</v>
      </c>
    </row>
    <row r="2488" spans="1:15">
      <c r="A2488" s="1">
        <v>45983</v>
      </c>
      <c r="B2488" s="1">
        <v>46348</v>
      </c>
      <c r="C2488" t="s">
        <v>5435</v>
      </c>
      <c r="D2488" t="s">
        <v>3719</v>
      </c>
      <c r="E2488" t="s">
        <v>3722</v>
      </c>
      <c r="F2488" t="s">
        <v>14</v>
      </c>
      <c r="G2488" t="s">
        <v>661</v>
      </c>
      <c r="H2488" t="s">
        <v>16</v>
      </c>
      <c r="I2488" t="s">
        <v>5620</v>
      </c>
      <c r="J2488" t="s">
        <v>375</v>
      </c>
      <c r="K2488" t="s">
        <v>376</v>
      </c>
      <c r="L2488" t="s">
        <v>23</v>
      </c>
      <c r="M2488" s="3">
        <v>31224</v>
      </c>
      <c r="N2488" t="s">
        <v>225</v>
      </c>
      <c r="O2488">
        <v>75062</v>
      </c>
    </row>
    <row r="2489" spans="1:15">
      <c r="A2489" s="1">
        <v>45983</v>
      </c>
      <c r="B2489" s="1">
        <v>46348</v>
      </c>
      <c r="C2489" t="s">
        <v>5436</v>
      </c>
      <c r="D2489" t="s">
        <v>3723</v>
      </c>
      <c r="E2489" t="s">
        <v>3724</v>
      </c>
      <c r="F2489" t="s">
        <v>14</v>
      </c>
      <c r="G2489" t="s">
        <v>54</v>
      </c>
      <c r="H2489" t="s">
        <v>55</v>
      </c>
      <c r="I2489" t="s">
        <v>304</v>
      </c>
      <c r="J2489" t="s">
        <v>396</v>
      </c>
      <c r="K2489" t="s">
        <v>397</v>
      </c>
      <c r="L2489" t="s">
        <v>29</v>
      </c>
      <c r="M2489" s="3">
        <v>114364</v>
      </c>
      <c r="N2489" t="s">
        <v>98</v>
      </c>
      <c r="O2489">
        <v>98501</v>
      </c>
    </row>
    <row r="2490" spans="1:15">
      <c r="A2490" s="1">
        <v>45983</v>
      </c>
      <c r="B2490" s="1">
        <v>46348</v>
      </c>
      <c r="C2490" t="s">
        <v>5436</v>
      </c>
      <c r="D2490" t="s">
        <v>3723</v>
      </c>
      <c r="E2490" t="s">
        <v>3725</v>
      </c>
      <c r="F2490" t="s">
        <v>14</v>
      </c>
      <c r="G2490" t="s">
        <v>34</v>
      </c>
      <c r="H2490" t="s">
        <v>16</v>
      </c>
      <c r="I2490" t="s">
        <v>304</v>
      </c>
      <c r="J2490" t="s">
        <v>396</v>
      </c>
      <c r="K2490" t="s">
        <v>397</v>
      </c>
      <c r="L2490" t="s">
        <v>83</v>
      </c>
      <c r="M2490" s="3">
        <v>347827</v>
      </c>
      <c r="N2490" t="s">
        <v>98</v>
      </c>
      <c r="O2490">
        <v>98501</v>
      </c>
    </row>
    <row r="2491" spans="1:15">
      <c r="A2491" s="1">
        <v>45983</v>
      </c>
      <c r="B2491" s="1">
        <v>46348</v>
      </c>
      <c r="C2491" t="s">
        <v>5436</v>
      </c>
      <c r="D2491" t="s">
        <v>3723</v>
      </c>
      <c r="E2491" t="s">
        <v>3726</v>
      </c>
      <c r="F2491" t="s">
        <v>14</v>
      </c>
      <c r="G2491" t="s">
        <v>15</v>
      </c>
      <c r="H2491" t="s">
        <v>16</v>
      </c>
      <c r="I2491" t="s">
        <v>304</v>
      </c>
      <c r="J2491" t="s">
        <v>396</v>
      </c>
      <c r="K2491" t="s">
        <v>397</v>
      </c>
      <c r="L2491" t="s">
        <v>20</v>
      </c>
      <c r="M2491" s="3">
        <v>39873</v>
      </c>
      <c r="N2491" t="s">
        <v>98</v>
      </c>
      <c r="O2491">
        <v>98501</v>
      </c>
    </row>
    <row r="2492" spans="1:15">
      <c r="A2492" s="1">
        <v>45983</v>
      </c>
      <c r="B2492" s="1">
        <v>46348</v>
      </c>
      <c r="C2492" t="s">
        <v>5436</v>
      </c>
      <c r="D2492" t="s">
        <v>3723</v>
      </c>
      <c r="E2492" t="s">
        <v>3727</v>
      </c>
      <c r="F2492" t="s">
        <v>14</v>
      </c>
      <c r="G2492" t="s">
        <v>661</v>
      </c>
      <c r="H2492" t="s">
        <v>16</v>
      </c>
      <c r="I2492" t="s">
        <v>304</v>
      </c>
      <c r="J2492" t="s">
        <v>396</v>
      </c>
      <c r="K2492" t="s">
        <v>397</v>
      </c>
      <c r="L2492" t="s">
        <v>23</v>
      </c>
      <c r="M2492" s="3">
        <v>433644</v>
      </c>
      <c r="N2492" t="s">
        <v>98</v>
      </c>
      <c r="O2492">
        <v>98501</v>
      </c>
    </row>
    <row r="2493" spans="1:15">
      <c r="A2493" s="1">
        <v>45983</v>
      </c>
      <c r="B2493" s="1">
        <v>46348</v>
      </c>
      <c r="C2493" t="s">
        <v>5436</v>
      </c>
      <c r="D2493" t="s">
        <v>3723</v>
      </c>
      <c r="E2493" t="s">
        <v>3728</v>
      </c>
      <c r="F2493" t="s">
        <v>14</v>
      </c>
      <c r="G2493" t="s">
        <v>32</v>
      </c>
      <c r="H2493" t="s">
        <v>16</v>
      </c>
      <c r="I2493" t="s">
        <v>304</v>
      </c>
      <c r="J2493" t="s">
        <v>396</v>
      </c>
      <c r="K2493" t="s">
        <v>397</v>
      </c>
      <c r="L2493" t="s">
        <v>20</v>
      </c>
      <c r="M2493" s="3">
        <v>526112</v>
      </c>
      <c r="N2493" t="s">
        <v>98</v>
      </c>
      <c r="O2493">
        <v>98501</v>
      </c>
    </row>
    <row r="2494" spans="1:15">
      <c r="A2494" s="1">
        <v>45983</v>
      </c>
      <c r="B2494" s="1">
        <v>46348</v>
      </c>
      <c r="C2494" t="s">
        <v>5437</v>
      </c>
      <c r="D2494" t="s">
        <v>3729</v>
      </c>
      <c r="E2494" t="s">
        <v>3730</v>
      </c>
      <c r="F2494" t="s">
        <v>14</v>
      </c>
      <c r="G2494" t="s">
        <v>32</v>
      </c>
      <c r="H2494" t="s">
        <v>16</v>
      </c>
      <c r="I2494" t="s">
        <v>304</v>
      </c>
      <c r="J2494" t="s">
        <v>71</v>
      </c>
      <c r="K2494" t="s">
        <v>72</v>
      </c>
      <c r="L2494" t="s">
        <v>83</v>
      </c>
      <c r="M2494" s="3">
        <v>18201</v>
      </c>
      <c r="N2494" t="s">
        <v>245</v>
      </c>
      <c r="O2494">
        <v>21740</v>
      </c>
    </row>
    <row r="2495" spans="1:15">
      <c r="A2495" s="1">
        <v>45983</v>
      </c>
      <c r="B2495" s="1">
        <v>46348</v>
      </c>
      <c r="C2495" t="s">
        <v>5437</v>
      </c>
      <c r="D2495" t="s">
        <v>3729</v>
      </c>
      <c r="E2495" t="s">
        <v>3731</v>
      </c>
      <c r="F2495" t="s">
        <v>14</v>
      </c>
      <c r="G2495" t="s">
        <v>661</v>
      </c>
      <c r="H2495" t="s">
        <v>16</v>
      </c>
      <c r="I2495" t="s">
        <v>304</v>
      </c>
      <c r="J2495" t="s">
        <v>71</v>
      </c>
      <c r="K2495" t="s">
        <v>72</v>
      </c>
      <c r="L2495" t="s">
        <v>29</v>
      </c>
      <c r="M2495" s="3">
        <v>113602</v>
      </c>
      <c r="N2495" t="s">
        <v>245</v>
      </c>
      <c r="O2495">
        <v>21740</v>
      </c>
    </row>
    <row r="2496" spans="1:15">
      <c r="A2496" s="1">
        <v>45983</v>
      </c>
      <c r="B2496" s="1">
        <v>46348</v>
      </c>
      <c r="C2496" t="s">
        <v>5437</v>
      </c>
      <c r="D2496" t="s">
        <v>3729</v>
      </c>
      <c r="E2496" t="s">
        <v>3732</v>
      </c>
      <c r="F2496" t="s">
        <v>14</v>
      </c>
      <c r="G2496" t="s">
        <v>15</v>
      </c>
      <c r="H2496" t="s">
        <v>16</v>
      </c>
      <c r="I2496" t="s">
        <v>304</v>
      </c>
      <c r="J2496" t="s">
        <v>71</v>
      </c>
      <c r="K2496" t="s">
        <v>72</v>
      </c>
      <c r="L2496" t="s">
        <v>83</v>
      </c>
      <c r="M2496" s="3">
        <v>2625</v>
      </c>
      <c r="N2496" t="s">
        <v>245</v>
      </c>
      <c r="O2496">
        <v>21740</v>
      </c>
    </row>
    <row r="2497" spans="1:15">
      <c r="A2497" s="1">
        <v>45983</v>
      </c>
      <c r="B2497" s="1">
        <v>46348</v>
      </c>
      <c r="C2497" t="s">
        <v>5438</v>
      </c>
      <c r="D2497" t="s">
        <v>3733</v>
      </c>
      <c r="E2497" t="s">
        <v>3734</v>
      </c>
      <c r="F2497" t="s">
        <v>14</v>
      </c>
      <c r="G2497" t="s">
        <v>54</v>
      </c>
      <c r="H2497" t="s">
        <v>55</v>
      </c>
      <c r="I2497" t="s">
        <v>5620</v>
      </c>
      <c r="J2497" t="s">
        <v>348</v>
      </c>
      <c r="K2497" t="s">
        <v>349</v>
      </c>
      <c r="L2497" t="s">
        <v>29</v>
      </c>
      <c r="M2497" s="3">
        <v>44547</v>
      </c>
      <c r="N2497" t="s">
        <v>203</v>
      </c>
      <c r="O2497">
        <v>61073</v>
      </c>
    </row>
    <row r="2498" spans="1:15">
      <c r="A2498" s="1">
        <v>45984</v>
      </c>
      <c r="B2498" s="1">
        <v>46349</v>
      </c>
      <c r="C2498" t="s">
        <v>5439</v>
      </c>
      <c r="D2498" t="s">
        <v>3735</v>
      </c>
      <c r="E2498" t="s">
        <v>3736</v>
      </c>
      <c r="F2498" t="s">
        <v>14</v>
      </c>
      <c r="G2498" t="s">
        <v>15</v>
      </c>
      <c r="H2498" t="s">
        <v>16</v>
      </c>
      <c r="I2498" t="s">
        <v>48</v>
      </c>
      <c r="J2498" t="s">
        <v>18</v>
      </c>
      <c r="K2498" t="s">
        <v>19</v>
      </c>
      <c r="L2498" t="s">
        <v>20</v>
      </c>
      <c r="M2498" s="3">
        <v>11132</v>
      </c>
      <c r="N2498" t="s">
        <v>21</v>
      </c>
      <c r="O2498">
        <v>10509</v>
      </c>
    </row>
    <row r="2499" spans="1:15">
      <c r="A2499" s="1">
        <v>45984</v>
      </c>
      <c r="B2499" s="1">
        <v>46349</v>
      </c>
      <c r="C2499" t="s">
        <v>5439</v>
      </c>
      <c r="D2499" t="s">
        <v>3735</v>
      </c>
      <c r="E2499" t="s">
        <v>3737</v>
      </c>
      <c r="F2499" t="s">
        <v>14</v>
      </c>
      <c r="G2499" t="s">
        <v>661</v>
      </c>
      <c r="H2499" t="s">
        <v>16</v>
      </c>
      <c r="I2499" t="s">
        <v>48</v>
      </c>
      <c r="J2499" t="s">
        <v>18</v>
      </c>
      <c r="K2499" t="s">
        <v>19</v>
      </c>
      <c r="L2499" t="s">
        <v>89</v>
      </c>
      <c r="M2499" s="3">
        <v>20139</v>
      </c>
      <c r="N2499" t="s">
        <v>21</v>
      </c>
      <c r="O2499">
        <v>10509</v>
      </c>
    </row>
    <row r="2500" spans="1:15">
      <c r="A2500" s="1">
        <v>45984</v>
      </c>
      <c r="B2500" s="1">
        <v>46349</v>
      </c>
      <c r="C2500" t="s">
        <v>5440</v>
      </c>
      <c r="D2500" t="s">
        <v>3738</v>
      </c>
      <c r="E2500" t="s">
        <v>3739</v>
      </c>
      <c r="F2500" t="s">
        <v>14</v>
      </c>
      <c r="G2500" t="s">
        <v>661</v>
      </c>
      <c r="H2500" t="s">
        <v>16</v>
      </c>
      <c r="I2500" t="s">
        <v>5620</v>
      </c>
      <c r="J2500" t="s">
        <v>78</v>
      </c>
      <c r="K2500" t="s">
        <v>79</v>
      </c>
      <c r="L2500" t="s">
        <v>23</v>
      </c>
      <c r="M2500" s="3">
        <v>4720</v>
      </c>
      <c r="N2500" t="s">
        <v>1850</v>
      </c>
      <c r="O2500">
        <v>66048</v>
      </c>
    </row>
    <row r="2501" spans="1:15">
      <c r="A2501" s="1">
        <v>45984</v>
      </c>
      <c r="B2501" s="1">
        <v>46349</v>
      </c>
      <c r="C2501" t="s">
        <v>5440</v>
      </c>
      <c r="D2501" t="s">
        <v>3738</v>
      </c>
      <c r="E2501" t="s">
        <v>3740</v>
      </c>
      <c r="F2501" t="s">
        <v>14</v>
      </c>
      <c r="G2501" t="s">
        <v>15</v>
      </c>
      <c r="H2501" t="s">
        <v>16</v>
      </c>
      <c r="I2501" t="s">
        <v>5620</v>
      </c>
      <c r="J2501" t="s">
        <v>78</v>
      </c>
      <c r="K2501" t="s">
        <v>79</v>
      </c>
      <c r="L2501" t="s">
        <v>20</v>
      </c>
      <c r="M2501" s="3">
        <v>1555</v>
      </c>
      <c r="N2501" t="s">
        <v>1850</v>
      </c>
      <c r="O2501">
        <v>66048</v>
      </c>
    </row>
    <row r="2502" spans="1:15">
      <c r="A2502" s="1">
        <v>45984</v>
      </c>
      <c r="B2502" s="1">
        <v>46349</v>
      </c>
      <c r="C2502" t="s">
        <v>5440</v>
      </c>
      <c r="D2502" t="s">
        <v>3738</v>
      </c>
      <c r="E2502" t="s">
        <v>3741</v>
      </c>
      <c r="F2502" t="s">
        <v>14</v>
      </c>
      <c r="G2502" t="s">
        <v>32</v>
      </c>
      <c r="H2502" t="s">
        <v>16</v>
      </c>
      <c r="I2502" t="s">
        <v>5620</v>
      </c>
      <c r="J2502" t="s">
        <v>78</v>
      </c>
      <c r="K2502" t="s">
        <v>79</v>
      </c>
      <c r="L2502" t="s">
        <v>20</v>
      </c>
      <c r="M2502" s="3">
        <v>2271</v>
      </c>
      <c r="N2502" t="s">
        <v>1850</v>
      </c>
      <c r="O2502">
        <v>66048</v>
      </c>
    </row>
    <row r="2503" spans="1:15">
      <c r="A2503" s="1">
        <v>45984</v>
      </c>
      <c r="B2503" s="1">
        <v>46349</v>
      </c>
      <c r="C2503" t="s">
        <v>5440</v>
      </c>
      <c r="D2503" t="s">
        <v>3738</v>
      </c>
      <c r="E2503" t="s">
        <v>3742</v>
      </c>
      <c r="F2503" t="s">
        <v>14</v>
      </c>
      <c r="G2503" t="s">
        <v>34</v>
      </c>
      <c r="H2503" t="s">
        <v>16</v>
      </c>
      <c r="I2503" t="s">
        <v>5620</v>
      </c>
      <c r="J2503" t="s">
        <v>78</v>
      </c>
      <c r="K2503" t="s">
        <v>79</v>
      </c>
      <c r="L2503" t="s">
        <v>83</v>
      </c>
      <c r="M2503" s="3">
        <v>2174</v>
      </c>
      <c r="N2503" t="s">
        <v>1850</v>
      </c>
      <c r="O2503">
        <v>66048</v>
      </c>
    </row>
    <row r="2504" spans="1:15">
      <c r="A2504" s="1">
        <v>45985</v>
      </c>
      <c r="B2504" s="1">
        <v>46350</v>
      </c>
      <c r="C2504" t="s">
        <v>5441</v>
      </c>
      <c r="D2504" t="s">
        <v>3743</v>
      </c>
      <c r="E2504" t="s">
        <v>3744</v>
      </c>
      <c r="F2504" t="s">
        <v>14</v>
      </c>
      <c r="G2504" t="s">
        <v>15</v>
      </c>
      <c r="H2504" t="s">
        <v>16</v>
      </c>
      <c r="I2504" t="s">
        <v>64</v>
      </c>
      <c r="J2504" t="s">
        <v>695</v>
      </c>
      <c r="K2504" t="s">
        <v>696</v>
      </c>
      <c r="L2504" t="s">
        <v>148</v>
      </c>
      <c r="M2504" s="3">
        <v>1524</v>
      </c>
      <c r="N2504" t="s">
        <v>181</v>
      </c>
      <c r="O2504">
        <v>83815</v>
      </c>
    </row>
    <row r="2505" spans="1:15">
      <c r="A2505" s="1">
        <v>45985</v>
      </c>
      <c r="B2505" s="1">
        <v>46350</v>
      </c>
      <c r="C2505" t="s">
        <v>5441</v>
      </c>
      <c r="D2505" t="s">
        <v>3743</v>
      </c>
      <c r="E2505" t="s">
        <v>3745</v>
      </c>
      <c r="F2505" t="s">
        <v>14</v>
      </c>
      <c r="G2505" t="s">
        <v>661</v>
      </c>
      <c r="H2505" t="s">
        <v>16</v>
      </c>
      <c r="I2505" t="s">
        <v>64</v>
      </c>
      <c r="J2505" t="s">
        <v>695</v>
      </c>
      <c r="K2505" t="s">
        <v>696</v>
      </c>
      <c r="L2505" t="s">
        <v>23</v>
      </c>
      <c r="M2505" s="3">
        <v>24825</v>
      </c>
      <c r="N2505" t="s">
        <v>181</v>
      </c>
      <c r="O2505">
        <v>83815</v>
      </c>
    </row>
    <row r="2506" spans="1:15">
      <c r="A2506" s="1">
        <v>45985</v>
      </c>
      <c r="B2506" s="1">
        <v>46350</v>
      </c>
      <c r="C2506" t="s">
        <v>5441</v>
      </c>
      <c r="D2506" t="s">
        <v>3743</v>
      </c>
      <c r="E2506" t="s">
        <v>3746</v>
      </c>
      <c r="F2506" t="s">
        <v>14</v>
      </c>
      <c r="G2506" t="s">
        <v>32</v>
      </c>
      <c r="H2506" t="s">
        <v>16</v>
      </c>
      <c r="I2506" t="s">
        <v>64</v>
      </c>
      <c r="J2506" t="s">
        <v>695</v>
      </c>
      <c r="K2506" t="s">
        <v>696</v>
      </c>
      <c r="L2506" t="s">
        <v>83</v>
      </c>
      <c r="M2506" s="3">
        <v>21459</v>
      </c>
      <c r="N2506" t="s">
        <v>181</v>
      </c>
      <c r="O2506">
        <v>83815</v>
      </c>
    </row>
    <row r="2507" spans="1:15">
      <c r="A2507" s="1">
        <v>45985</v>
      </c>
      <c r="B2507" s="1">
        <v>46350</v>
      </c>
      <c r="C2507" t="s">
        <v>5442</v>
      </c>
      <c r="D2507" t="s">
        <v>3747</v>
      </c>
      <c r="E2507" t="s">
        <v>3748</v>
      </c>
      <c r="F2507" t="s">
        <v>14</v>
      </c>
      <c r="G2507" t="s">
        <v>15</v>
      </c>
      <c r="H2507" t="s">
        <v>16</v>
      </c>
      <c r="I2507" t="s">
        <v>48</v>
      </c>
      <c r="J2507" t="s">
        <v>18</v>
      </c>
      <c r="K2507" t="s">
        <v>19</v>
      </c>
      <c r="L2507" t="s">
        <v>20</v>
      </c>
      <c r="M2507" s="3">
        <v>1827</v>
      </c>
      <c r="N2507" t="s">
        <v>21</v>
      </c>
      <c r="O2507">
        <v>11714</v>
      </c>
    </row>
    <row r="2508" spans="1:15">
      <c r="A2508" s="1">
        <v>45985</v>
      </c>
      <c r="B2508" s="1">
        <v>46350</v>
      </c>
      <c r="C2508" t="s">
        <v>5442</v>
      </c>
      <c r="D2508" t="s">
        <v>3747</v>
      </c>
      <c r="E2508" t="s">
        <v>3749</v>
      </c>
      <c r="F2508" t="s">
        <v>14</v>
      </c>
      <c r="G2508" t="s">
        <v>661</v>
      </c>
      <c r="H2508" t="s">
        <v>16</v>
      </c>
      <c r="I2508" t="s">
        <v>48</v>
      </c>
      <c r="J2508" t="s">
        <v>18</v>
      </c>
      <c r="K2508" t="s">
        <v>19</v>
      </c>
      <c r="L2508" t="s">
        <v>89</v>
      </c>
      <c r="M2508" s="3">
        <v>18848</v>
      </c>
      <c r="N2508" t="s">
        <v>21</v>
      </c>
      <c r="O2508">
        <v>11714</v>
      </c>
    </row>
    <row r="2509" spans="1:15">
      <c r="A2509" s="1">
        <v>45986</v>
      </c>
      <c r="B2509" s="1">
        <v>46351</v>
      </c>
      <c r="C2509" t="s">
        <v>5443</v>
      </c>
      <c r="D2509" t="s">
        <v>3750</v>
      </c>
      <c r="E2509" t="s">
        <v>3751</v>
      </c>
      <c r="F2509" t="s">
        <v>14</v>
      </c>
      <c r="G2509" t="s">
        <v>15</v>
      </c>
      <c r="H2509" t="s">
        <v>16</v>
      </c>
      <c r="I2509" t="s">
        <v>48</v>
      </c>
      <c r="J2509" t="s">
        <v>18</v>
      </c>
      <c r="K2509" t="s">
        <v>19</v>
      </c>
      <c r="L2509" t="s">
        <v>584</v>
      </c>
      <c r="M2509" s="3">
        <v>7010</v>
      </c>
      <c r="N2509" t="s">
        <v>21</v>
      </c>
      <c r="O2509">
        <v>11101</v>
      </c>
    </row>
    <row r="2510" spans="1:15">
      <c r="A2510" s="1">
        <v>45986</v>
      </c>
      <c r="B2510" s="1">
        <v>46351</v>
      </c>
      <c r="C2510" t="s">
        <v>5443</v>
      </c>
      <c r="D2510" t="s">
        <v>3750</v>
      </c>
      <c r="E2510" t="s">
        <v>3752</v>
      </c>
      <c r="F2510" t="s">
        <v>14</v>
      </c>
      <c r="G2510" t="s">
        <v>661</v>
      </c>
      <c r="H2510" t="s">
        <v>16</v>
      </c>
      <c r="I2510" t="s">
        <v>48</v>
      </c>
      <c r="J2510" t="s">
        <v>18</v>
      </c>
      <c r="K2510" t="s">
        <v>19</v>
      </c>
      <c r="L2510" t="s">
        <v>23</v>
      </c>
      <c r="M2510" s="3">
        <v>72651</v>
      </c>
      <c r="N2510" t="s">
        <v>21</v>
      </c>
      <c r="O2510">
        <v>11101</v>
      </c>
    </row>
    <row r="2511" spans="1:15">
      <c r="A2511" s="1">
        <v>45986</v>
      </c>
      <c r="B2511" s="1">
        <v>46351</v>
      </c>
      <c r="C2511" t="s">
        <v>5444</v>
      </c>
      <c r="D2511" t="s">
        <v>3753</v>
      </c>
      <c r="E2511" t="s">
        <v>3754</v>
      </c>
      <c r="F2511" t="s">
        <v>14</v>
      </c>
      <c r="G2511" t="s">
        <v>15</v>
      </c>
      <c r="H2511" t="s">
        <v>16</v>
      </c>
      <c r="I2511" t="s">
        <v>5657</v>
      </c>
      <c r="J2511" t="s">
        <v>570</v>
      </c>
      <c r="K2511" t="s">
        <v>571</v>
      </c>
      <c r="L2511" t="s">
        <v>83</v>
      </c>
      <c r="M2511" s="3">
        <v>1647</v>
      </c>
      <c r="N2511" t="s">
        <v>582</v>
      </c>
      <c r="O2511">
        <v>84721</v>
      </c>
    </row>
    <row r="2512" spans="1:15">
      <c r="A2512" s="1">
        <v>45986</v>
      </c>
      <c r="B2512" s="1">
        <v>46351</v>
      </c>
      <c r="C2512" t="s">
        <v>5444</v>
      </c>
      <c r="D2512" t="s">
        <v>3753</v>
      </c>
      <c r="E2512" t="s">
        <v>3755</v>
      </c>
      <c r="F2512" t="s">
        <v>14</v>
      </c>
      <c r="G2512" t="s">
        <v>32</v>
      </c>
      <c r="H2512" t="s">
        <v>16</v>
      </c>
      <c r="I2512" t="s">
        <v>5657</v>
      </c>
      <c r="J2512" t="s">
        <v>570</v>
      </c>
      <c r="K2512" t="s">
        <v>571</v>
      </c>
      <c r="L2512" t="s">
        <v>20</v>
      </c>
      <c r="M2512" s="3">
        <v>5017</v>
      </c>
      <c r="N2512" t="s">
        <v>582</v>
      </c>
      <c r="O2512">
        <v>84721</v>
      </c>
    </row>
    <row r="2513" spans="1:15">
      <c r="A2513" s="1">
        <v>45986</v>
      </c>
      <c r="B2513" s="1">
        <v>46351</v>
      </c>
      <c r="C2513" t="s">
        <v>5444</v>
      </c>
      <c r="D2513" t="s">
        <v>3753</v>
      </c>
      <c r="E2513" t="s">
        <v>3756</v>
      </c>
      <c r="F2513" t="s">
        <v>14</v>
      </c>
      <c r="G2513" t="s">
        <v>661</v>
      </c>
      <c r="H2513" t="s">
        <v>16</v>
      </c>
      <c r="I2513" t="s">
        <v>5657</v>
      </c>
      <c r="J2513" t="s">
        <v>570</v>
      </c>
      <c r="K2513" t="s">
        <v>571</v>
      </c>
      <c r="L2513" t="s">
        <v>89</v>
      </c>
      <c r="M2513" s="3">
        <v>19104</v>
      </c>
      <c r="N2513" t="s">
        <v>582</v>
      </c>
      <c r="O2513">
        <v>84721</v>
      </c>
    </row>
    <row r="2514" spans="1:15">
      <c r="A2514" s="1">
        <v>45986</v>
      </c>
      <c r="B2514" s="1">
        <v>46351</v>
      </c>
      <c r="C2514" t="s">
        <v>5445</v>
      </c>
      <c r="D2514" t="s">
        <v>3757</v>
      </c>
      <c r="E2514" t="s">
        <v>3758</v>
      </c>
      <c r="F2514" t="s">
        <v>14</v>
      </c>
      <c r="G2514" t="s">
        <v>32</v>
      </c>
      <c r="H2514" t="s">
        <v>16</v>
      </c>
      <c r="I2514" t="s">
        <v>64</v>
      </c>
      <c r="J2514" t="s">
        <v>103</v>
      </c>
      <c r="K2514" t="s">
        <v>104</v>
      </c>
      <c r="L2514" t="s">
        <v>20</v>
      </c>
      <c r="M2514" s="3">
        <v>2097</v>
      </c>
      <c r="N2514" t="s">
        <v>125</v>
      </c>
      <c r="O2514">
        <v>92120</v>
      </c>
    </row>
    <row r="2515" spans="1:15">
      <c r="A2515" s="1">
        <v>45986</v>
      </c>
      <c r="B2515" s="1">
        <v>46351</v>
      </c>
      <c r="C2515" t="s">
        <v>5445</v>
      </c>
      <c r="D2515" t="s">
        <v>3757</v>
      </c>
      <c r="E2515" t="s">
        <v>3759</v>
      </c>
      <c r="F2515" t="s">
        <v>14</v>
      </c>
      <c r="G2515" t="s">
        <v>661</v>
      </c>
      <c r="H2515" t="s">
        <v>16</v>
      </c>
      <c r="I2515" t="s">
        <v>64</v>
      </c>
      <c r="J2515" t="s">
        <v>103</v>
      </c>
      <c r="K2515" t="s">
        <v>104</v>
      </c>
      <c r="L2515" t="s">
        <v>89</v>
      </c>
      <c r="M2515" s="3">
        <v>12872</v>
      </c>
      <c r="N2515" t="s">
        <v>125</v>
      </c>
      <c r="O2515">
        <v>92120</v>
      </c>
    </row>
    <row r="2516" spans="1:15">
      <c r="A2516" s="1">
        <v>45986</v>
      </c>
      <c r="B2516" s="1">
        <v>46351</v>
      </c>
      <c r="C2516" t="s">
        <v>5445</v>
      </c>
      <c r="D2516" t="s">
        <v>3757</v>
      </c>
      <c r="E2516" t="s">
        <v>3760</v>
      </c>
      <c r="F2516" t="s">
        <v>14</v>
      </c>
      <c r="G2516" t="s">
        <v>15</v>
      </c>
      <c r="H2516" t="s">
        <v>16</v>
      </c>
      <c r="I2516" t="s">
        <v>64</v>
      </c>
      <c r="J2516" t="s">
        <v>103</v>
      </c>
      <c r="K2516" t="s">
        <v>104</v>
      </c>
      <c r="L2516" t="s">
        <v>83</v>
      </c>
      <c r="M2516" s="3">
        <v>1388</v>
      </c>
      <c r="N2516" t="s">
        <v>125</v>
      </c>
      <c r="O2516">
        <v>92120</v>
      </c>
    </row>
    <row r="2517" spans="1:15">
      <c r="A2517" s="1">
        <v>45986</v>
      </c>
      <c r="B2517" s="1">
        <v>46351</v>
      </c>
      <c r="C2517" t="s">
        <v>5446</v>
      </c>
      <c r="D2517" t="s">
        <v>3761</v>
      </c>
      <c r="E2517" t="s">
        <v>3762</v>
      </c>
      <c r="F2517" t="s">
        <v>14</v>
      </c>
      <c r="G2517" t="s">
        <v>34</v>
      </c>
      <c r="H2517" t="s">
        <v>16</v>
      </c>
      <c r="I2517" t="s">
        <v>26</v>
      </c>
      <c r="J2517" t="s">
        <v>2964</v>
      </c>
      <c r="K2517" t="s">
        <v>2965</v>
      </c>
      <c r="L2517" t="s">
        <v>83</v>
      </c>
      <c r="M2517" s="3">
        <v>11501</v>
      </c>
      <c r="N2517" t="s">
        <v>2966</v>
      </c>
      <c r="O2517">
        <v>68847</v>
      </c>
    </row>
    <row r="2518" spans="1:15">
      <c r="A2518" s="1">
        <v>45986</v>
      </c>
      <c r="B2518" s="1">
        <v>46351</v>
      </c>
      <c r="C2518" t="s">
        <v>5446</v>
      </c>
      <c r="D2518" t="s">
        <v>3761</v>
      </c>
      <c r="E2518" t="s">
        <v>3763</v>
      </c>
      <c r="F2518" t="s">
        <v>14</v>
      </c>
      <c r="G2518" t="s">
        <v>32</v>
      </c>
      <c r="H2518" t="s">
        <v>16</v>
      </c>
      <c r="I2518" t="s">
        <v>26</v>
      </c>
      <c r="J2518" t="s">
        <v>2964</v>
      </c>
      <c r="K2518" t="s">
        <v>2965</v>
      </c>
      <c r="L2518" t="s">
        <v>20</v>
      </c>
      <c r="M2518" s="3">
        <v>26460</v>
      </c>
      <c r="N2518" t="s">
        <v>2966</v>
      </c>
      <c r="O2518">
        <v>68847</v>
      </c>
    </row>
    <row r="2519" spans="1:15">
      <c r="A2519" s="1">
        <v>45986</v>
      </c>
      <c r="B2519" s="1">
        <v>46351</v>
      </c>
      <c r="C2519" t="s">
        <v>5446</v>
      </c>
      <c r="D2519" t="s">
        <v>3761</v>
      </c>
      <c r="E2519" t="s">
        <v>3764</v>
      </c>
      <c r="F2519" t="s">
        <v>14</v>
      </c>
      <c r="G2519" t="s">
        <v>15</v>
      </c>
      <c r="H2519" t="s">
        <v>16</v>
      </c>
      <c r="I2519" t="s">
        <v>26</v>
      </c>
      <c r="J2519" t="s">
        <v>2964</v>
      </c>
      <c r="K2519" t="s">
        <v>2965</v>
      </c>
      <c r="L2519" t="s">
        <v>29</v>
      </c>
      <c r="M2519" s="3">
        <v>2533</v>
      </c>
      <c r="N2519" t="s">
        <v>2966</v>
      </c>
      <c r="O2519">
        <v>68847</v>
      </c>
    </row>
    <row r="2520" spans="1:15">
      <c r="A2520" s="1">
        <v>45986</v>
      </c>
      <c r="B2520" s="1">
        <v>46351</v>
      </c>
      <c r="C2520" t="s">
        <v>5446</v>
      </c>
      <c r="D2520" t="s">
        <v>3761</v>
      </c>
      <c r="E2520" t="s">
        <v>3765</v>
      </c>
      <c r="F2520" t="s">
        <v>14</v>
      </c>
      <c r="G2520" t="s">
        <v>661</v>
      </c>
      <c r="H2520" t="s">
        <v>16</v>
      </c>
      <c r="I2520" t="s">
        <v>26</v>
      </c>
      <c r="J2520" t="s">
        <v>2964</v>
      </c>
      <c r="K2520" t="s">
        <v>2965</v>
      </c>
      <c r="L2520" t="s">
        <v>29</v>
      </c>
      <c r="M2520" s="3">
        <v>60794</v>
      </c>
      <c r="N2520" t="s">
        <v>2966</v>
      </c>
      <c r="O2520">
        <v>68847</v>
      </c>
    </row>
    <row r="2521" spans="1:15">
      <c r="A2521" s="1">
        <v>45986</v>
      </c>
      <c r="B2521" s="1">
        <v>46351</v>
      </c>
      <c r="C2521" t="s">
        <v>5447</v>
      </c>
      <c r="D2521" t="s">
        <v>3766</v>
      </c>
      <c r="E2521" t="s">
        <v>3767</v>
      </c>
      <c r="F2521" t="s">
        <v>14</v>
      </c>
      <c r="G2521" t="s">
        <v>54</v>
      </c>
      <c r="H2521" t="s">
        <v>55</v>
      </c>
      <c r="I2521" t="s">
        <v>64</v>
      </c>
      <c r="J2521" t="s">
        <v>103</v>
      </c>
      <c r="K2521" t="s">
        <v>104</v>
      </c>
      <c r="L2521" t="s">
        <v>23</v>
      </c>
      <c r="M2521" s="3">
        <v>7735</v>
      </c>
      <c r="N2521" t="s">
        <v>245</v>
      </c>
      <c r="O2521">
        <v>21014</v>
      </c>
    </row>
    <row r="2522" spans="1:15">
      <c r="A2522" s="1">
        <v>45987</v>
      </c>
      <c r="B2522" s="1">
        <v>46352</v>
      </c>
      <c r="C2522" t="s">
        <v>5448</v>
      </c>
      <c r="D2522" t="s">
        <v>3768</v>
      </c>
      <c r="E2522" t="s">
        <v>3769</v>
      </c>
      <c r="F2522" t="s">
        <v>14</v>
      </c>
      <c r="G2522" t="s">
        <v>54</v>
      </c>
      <c r="H2522" t="s">
        <v>55</v>
      </c>
      <c r="I2522" t="s">
        <v>5619</v>
      </c>
      <c r="J2522" t="s">
        <v>174</v>
      </c>
      <c r="K2522" t="s">
        <v>175</v>
      </c>
      <c r="L2522" t="s">
        <v>29</v>
      </c>
      <c r="M2522" s="3">
        <v>66951</v>
      </c>
      <c r="N2522" t="s">
        <v>51</v>
      </c>
      <c r="O2522">
        <v>8810</v>
      </c>
    </row>
    <row r="2523" spans="1:15">
      <c r="A2523" s="1">
        <v>45987</v>
      </c>
      <c r="B2523" s="1">
        <v>46352</v>
      </c>
      <c r="C2523" t="s">
        <v>5449</v>
      </c>
      <c r="D2523" t="s">
        <v>3770</v>
      </c>
      <c r="E2523" t="s">
        <v>3771</v>
      </c>
      <c r="F2523" t="s">
        <v>14</v>
      </c>
      <c r="G2523" t="s">
        <v>34</v>
      </c>
      <c r="H2523" t="s">
        <v>16</v>
      </c>
      <c r="I2523" t="s">
        <v>26</v>
      </c>
      <c r="J2523" t="s">
        <v>2867</v>
      </c>
      <c r="K2523" t="s">
        <v>2868</v>
      </c>
      <c r="L2523" t="s">
        <v>3772</v>
      </c>
      <c r="M2523" s="3">
        <v>5000</v>
      </c>
      <c r="N2523" t="s">
        <v>125</v>
      </c>
      <c r="O2523">
        <v>92203</v>
      </c>
    </row>
    <row r="2524" spans="1:15">
      <c r="A2524" s="1">
        <v>45987</v>
      </c>
      <c r="B2524" s="1">
        <v>46352</v>
      </c>
      <c r="C2524" t="s">
        <v>5449</v>
      </c>
      <c r="D2524" t="s">
        <v>3770</v>
      </c>
      <c r="E2524" t="s">
        <v>3773</v>
      </c>
      <c r="F2524" t="s">
        <v>14</v>
      </c>
      <c r="G2524" t="s">
        <v>661</v>
      </c>
      <c r="H2524" t="s">
        <v>16</v>
      </c>
      <c r="I2524" t="s">
        <v>26</v>
      </c>
      <c r="J2524" t="s">
        <v>2867</v>
      </c>
      <c r="K2524" t="s">
        <v>2868</v>
      </c>
      <c r="L2524" t="s">
        <v>29</v>
      </c>
      <c r="M2524" s="3">
        <v>94118</v>
      </c>
      <c r="N2524" t="s">
        <v>125</v>
      </c>
      <c r="O2524">
        <v>92203</v>
      </c>
    </row>
    <row r="2525" spans="1:15">
      <c r="A2525" s="1">
        <v>45987</v>
      </c>
      <c r="B2525" s="1">
        <v>46352</v>
      </c>
      <c r="C2525" t="s">
        <v>5449</v>
      </c>
      <c r="D2525" t="s">
        <v>3770</v>
      </c>
      <c r="E2525" t="s">
        <v>3774</v>
      </c>
      <c r="F2525" t="s">
        <v>14</v>
      </c>
      <c r="G2525" t="s">
        <v>15</v>
      </c>
      <c r="H2525" t="s">
        <v>16</v>
      </c>
      <c r="I2525" t="s">
        <v>26</v>
      </c>
      <c r="J2525" t="s">
        <v>2867</v>
      </c>
      <c r="K2525" t="s">
        <v>2868</v>
      </c>
      <c r="L2525" t="s">
        <v>83</v>
      </c>
      <c r="M2525" s="3">
        <v>5328</v>
      </c>
      <c r="N2525" t="s">
        <v>125</v>
      </c>
      <c r="O2525">
        <v>92203</v>
      </c>
    </row>
    <row r="2526" spans="1:15">
      <c r="A2526" s="1">
        <v>45987</v>
      </c>
      <c r="B2526" s="1">
        <v>46352</v>
      </c>
      <c r="C2526" t="s">
        <v>5449</v>
      </c>
      <c r="D2526" t="s">
        <v>3770</v>
      </c>
      <c r="E2526" t="s">
        <v>3775</v>
      </c>
      <c r="F2526" t="s">
        <v>14</v>
      </c>
      <c r="G2526" t="s">
        <v>32</v>
      </c>
      <c r="H2526" t="s">
        <v>16</v>
      </c>
      <c r="I2526" t="s">
        <v>26</v>
      </c>
      <c r="J2526" t="s">
        <v>2867</v>
      </c>
      <c r="K2526" t="s">
        <v>2868</v>
      </c>
      <c r="L2526" t="s">
        <v>20</v>
      </c>
      <c r="M2526" s="3">
        <v>42364</v>
      </c>
      <c r="N2526" t="s">
        <v>125</v>
      </c>
      <c r="O2526">
        <v>92203</v>
      </c>
    </row>
    <row r="2527" spans="1:15">
      <c r="A2527" s="1">
        <v>45987</v>
      </c>
      <c r="B2527" s="1">
        <v>46352</v>
      </c>
      <c r="C2527" t="s">
        <v>5450</v>
      </c>
      <c r="D2527" t="s">
        <v>3776</v>
      </c>
      <c r="E2527" t="s">
        <v>3777</v>
      </c>
      <c r="F2527" t="s">
        <v>14</v>
      </c>
      <c r="G2527" t="s">
        <v>661</v>
      </c>
      <c r="H2527" t="s">
        <v>16</v>
      </c>
      <c r="I2527" t="s">
        <v>5620</v>
      </c>
      <c r="J2527" t="s">
        <v>282</v>
      </c>
      <c r="K2527" t="s">
        <v>283</v>
      </c>
      <c r="L2527" t="s">
        <v>23</v>
      </c>
      <c r="M2527" s="3">
        <v>35408</v>
      </c>
      <c r="N2527" t="s">
        <v>21</v>
      </c>
      <c r="O2527">
        <v>11557</v>
      </c>
    </row>
    <row r="2528" spans="1:15">
      <c r="A2528" s="1">
        <v>45987</v>
      </c>
      <c r="B2528" s="1">
        <v>46352</v>
      </c>
      <c r="C2528" t="s">
        <v>5450</v>
      </c>
      <c r="D2528" t="s">
        <v>3776</v>
      </c>
      <c r="E2528" t="s">
        <v>3778</v>
      </c>
      <c r="F2528" t="s">
        <v>14</v>
      </c>
      <c r="G2528" t="s">
        <v>15</v>
      </c>
      <c r="H2528" t="s">
        <v>16</v>
      </c>
      <c r="I2528" t="s">
        <v>5620</v>
      </c>
      <c r="J2528" t="s">
        <v>282</v>
      </c>
      <c r="K2528" t="s">
        <v>283</v>
      </c>
      <c r="L2528" t="s">
        <v>20</v>
      </c>
      <c r="M2528" s="3">
        <v>4847</v>
      </c>
      <c r="N2528" t="s">
        <v>21</v>
      </c>
      <c r="O2528">
        <v>11557</v>
      </c>
    </row>
    <row r="2529" spans="1:15">
      <c r="A2529" s="1">
        <v>45987</v>
      </c>
      <c r="B2529" s="1">
        <v>46352</v>
      </c>
      <c r="C2529" t="s">
        <v>5451</v>
      </c>
      <c r="D2529" t="s">
        <v>3779</v>
      </c>
      <c r="E2529" t="s">
        <v>3780</v>
      </c>
      <c r="F2529" t="s">
        <v>14</v>
      </c>
      <c r="G2529" t="s">
        <v>661</v>
      </c>
      <c r="H2529" t="s">
        <v>16</v>
      </c>
      <c r="I2529" t="s">
        <v>5620</v>
      </c>
      <c r="J2529" t="s">
        <v>375</v>
      </c>
      <c r="K2529" t="s">
        <v>376</v>
      </c>
      <c r="L2529" t="s">
        <v>89</v>
      </c>
      <c r="M2529" s="3">
        <v>29464</v>
      </c>
      <c r="N2529" t="s">
        <v>2017</v>
      </c>
      <c r="O2529">
        <v>36610</v>
      </c>
    </row>
    <row r="2530" spans="1:15">
      <c r="A2530" s="1">
        <v>45987</v>
      </c>
      <c r="B2530" s="1">
        <v>46352</v>
      </c>
      <c r="C2530" t="s">
        <v>5451</v>
      </c>
      <c r="D2530" t="s">
        <v>3779</v>
      </c>
      <c r="E2530" t="s">
        <v>3781</v>
      </c>
      <c r="F2530" t="s">
        <v>14</v>
      </c>
      <c r="G2530" t="s">
        <v>15</v>
      </c>
      <c r="H2530" t="s">
        <v>16</v>
      </c>
      <c r="I2530" t="s">
        <v>5620</v>
      </c>
      <c r="J2530" t="s">
        <v>375</v>
      </c>
      <c r="K2530" t="s">
        <v>376</v>
      </c>
      <c r="L2530" t="s">
        <v>29</v>
      </c>
      <c r="M2530" s="3">
        <v>1572</v>
      </c>
      <c r="N2530" t="s">
        <v>2017</v>
      </c>
      <c r="O2530">
        <v>36610</v>
      </c>
    </row>
    <row r="2531" spans="1:15">
      <c r="A2531" s="1">
        <v>45987</v>
      </c>
      <c r="B2531" s="1">
        <v>46352</v>
      </c>
      <c r="C2531" t="s">
        <v>5451</v>
      </c>
      <c r="D2531" t="s">
        <v>3779</v>
      </c>
      <c r="E2531" t="s">
        <v>3782</v>
      </c>
      <c r="F2531" t="s">
        <v>14</v>
      </c>
      <c r="G2531" t="s">
        <v>32</v>
      </c>
      <c r="H2531" t="s">
        <v>16</v>
      </c>
      <c r="I2531" t="s">
        <v>5620</v>
      </c>
      <c r="J2531" t="s">
        <v>375</v>
      </c>
      <c r="K2531" t="s">
        <v>376</v>
      </c>
      <c r="L2531" t="s">
        <v>20</v>
      </c>
      <c r="M2531" s="3">
        <v>16300</v>
      </c>
      <c r="N2531" t="s">
        <v>2017</v>
      </c>
      <c r="O2531">
        <v>36610</v>
      </c>
    </row>
    <row r="2532" spans="1:15">
      <c r="A2532" s="1">
        <v>45987</v>
      </c>
      <c r="B2532" s="1">
        <v>46352</v>
      </c>
      <c r="C2532" t="s">
        <v>5452</v>
      </c>
      <c r="D2532" t="s">
        <v>3783</v>
      </c>
      <c r="E2532" t="s">
        <v>3784</v>
      </c>
      <c r="F2532" t="s">
        <v>39</v>
      </c>
      <c r="G2532" t="s">
        <v>32</v>
      </c>
      <c r="H2532" t="s">
        <v>16</v>
      </c>
      <c r="I2532" t="s">
        <v>48</v>
      </c>
      <c r="J2532" t="s">
        <v>218</v>
      </c>
      <c r="K2532" t="s">
        <v>219</v>
      </c>
      <c r="L2532" t="s">
        <v>20</v>
      </c>
      <c r="M2532" s="3">
        <v>25448</v>
      </c>
      <c r="N2532" t="s">
        <v>190</v>
      </c>
      <c r="O2532">
        <v>28401</v>
      </c>
    </row>
    <row r="2533" spans="1:15">
      <c r="A2533" s="1">
        <v>45987</v>
      </c>
      <c r="B2533" s="1">
        <v>46352</v>
      </c>
      <c r="C2533" t="s">
        <v>5452</v>
      </c>
      <c r="D2533" t="s">
        <v>3783</v>
      </c>
      <c r="E2533" t="s">
        <v>3785</v>
      </c>
      <c r="F2533" t="s">
        <v>39</v>
      </c>
      <c r="G2533" t="s">
        <v>34</v>
      </c>
      <c r="H2533" t="s">
        <v>16</v>
      </c>
      <c r="I2533" t="s">
        <v>48</v>
      </c>
      <c r="J2533" t="s">
        <v>218</v>
      </c>
      <c r="K2533" t="s">
        <v>219</v>
      </c>
      <c r="L2533" t="s">
        <v>83</v>
      </c>
      <c r="M2533" s="3">
        <v>21152</v>
      </c>
      <c r="N2533" t="s">
        <v>190</v>
      </c>
      <c r="O2533">
        <v>28401</v>
      </c>
    </row>
    <row r="2534" spans="1:15">
      <c r="A2534" s="1">
        <v>45987</v>
      </c>
      <c r="B2534" s="1">
        <v>46352</v>
      </c>
      <c r="C2534" t="s">
        <v>5452</v>
      </c>
      <c r="D2534" t="s">
        <v>3783</v>
      </c>
      <c r="E2534" t="s">
        <v>3786</v>
      </c>
      <c r="F2534" t="s">
        <v>39</v>
      </c>
      <c r="G2534" t="s">
        <v>15</v>
      </c>
      <c r="H2534" t="s">
        <v>16</v>
      </c>
      <c r="I2534" t="s">
        <v>48</v>
      </c>
      <c r="J2534" t="s">
        <v>218</v>
      </c>
      <c r="K2534" t="s">
        <v>219</v>
      </c>
      <c r="L2534" t="s">
        <v>20</v>
      </c>
      <c r="M2534" s="3">
        <v>1245</v>
      </c>
      <c r="N2534" t="s">
        <v>190</v>
      </c>
      <c r="O2534">
        <v>28401</v>
      </c>
    </row>
    <row r="2535" spans="1:15">
      <c r="A2535" s="1">
        <v>45987</v>
      </c>
      <c r="B2535" s="1">
        <v>46352</v>
      </c>
      <c r="C2535" t="s">
        <v>5452</v>
      </c>
      <c r="D2535" t="s">
        <v>3783</v>
      </c>
      <c r="E2535" t="s">
        <v>3787</v>
      </c>
      <c r="F2535" t="s">
        <v>39</v>
      </c>
      <c r="G2535" t="s">
        <v>661</v>
      </c>
      <c r="H2535" t="s">
        <v>16</v>
      </c>
      <c r="I2535" t="s">
        <v>48</v>
      </c>
      <c r="J2535" t="s">
        <v>218</v>
      </c>
      <c r="K2535" t="s">
        <v>219</v>
      </c>
      <c r="L2535" t="s">
        <v>23</v>
      </c>
      <c r="M2535" s="3">
        <v>94198</v>
      </c>
      <c r="N2535" t="s">
        <v>190</v>
      </c>
      <c r="O2535">
        <v>28401</v>
      </c>
    </row>
    <row r="2536" spans="1:15">
      <c r="A2536" s="1">
        <v>45988</v>
      </c>
      <c r="B2536" s="1">
        <v>46353</v>
      </c>
      <c r="C2536" t="s">
        <v>5453</v>
      </c>
      <c r="D2536" t="s">
        <v>3788</v>
      </c>
      <c r="E2536" t="s">
        <v>3789</v>
      </c>
      <c r="F2536" t="s">
        <v>14</v>
      </c>
      <c r="G2536" t="s">
        <v>661</v>
      </c>
      <c r="H2536" t="s">
        <v>16</v>
      </c>
      <c r="I2536" t="s">
        <v>140</v>
      </c>
      <c r="J2536" t="s">
        <v>96</v>
      </c>
      <c r="K2536" t="s">
        <v>97</v>
      </c>
      <c r="L2536" t="s">
        <v>23</v>
      </c>
      <c r="M2536" s="3">
        <v>134231</v>
      </c>
      <c r="N2536" t="s">
        <v>43</v>
      </c>
      <c r="O2536">
        <v>33407</v>
      </c>
    </row>
    <row r="2537" spans="1:15">
      <c r="A2537" s="1">
        <v>45988</v>
      </c>
      <c r="B2537" s="1">
        <v>46353</v>
      </c>
      <c r="C2537" t="s">
        <v>5453</v>
      </c>
      <c r="D2537" t="s">
        <v>3788</v>
      </c>
      <c r="E2537" t="s">
        <v>3790</v>
      </c>
      <c r="F2537" t="s">
        <v>14</v>
      </c>
      <c r="G2537" t="s">
        <v>15</v>
      </c>
      <c r="H2537" t="s">
        <v>16</v>
      </c>
      <c r="I2537" t="s">
        <v>140</v>
      </c>
      <c r="J2537" t="s">
        <v>96</v>
      </c>
      <c r="K2537" t="s">
        <v>97</v>
      </c>
      <c r="L2537" t="s">
        <v>20</v>
      </c>
      <c r="M2537" s="3">
        <v>1513</v>
      </c>
      <c r="N2537" t="s">
        <v>43</v>
      </c>
      <c r="O2537">
        <v>33407</v>
      </c>
    </row>
    <row r="2538" spans="1:15">
      <c r="A2538" s="1">
        <v>45988</v>
      </c>
      <c r="B2538" s="1">
        <v>46353</v>
      </c>
      <c r="C2538" t="s">
        <v>5453</v>
      </c>
      <c r="D2538" t="s">
        <v>3788</v>
      </c>
      <c r="E2538" t="s">
        <v>3791</v>
      </c>
      <c r="F2538" t="s">
        <v>14</v>
      </c>
      <c r="G2538" t="s">
        <v>32</v>
      </c>
      <c r="H2538" t="s">
        <v>16</v>
      </c>
      <c r="I2538" t="s">
        <v>140</v>
      </c>
      <c r="J2538" t="s">
        <v>96</v>
      </c>
      <c r="K2538" t="s">
        <v>97</v>
      </c>
      <c r="L2538" t="s">
        <v>20</v>
      </c>
      <c r="M2538" s="3">
        <v>3781</v>
      </c>
      <c r="N2538" t="s">
        <v>43</v>
      </c>
      <c r="O2538">
        <v>33407</v>
      </c>
    </row>
    <row r="2539" spans="1:15">
      <c r="A2539" s="1">
        <v>45988</v>
      </c>
      <c r="B2539" s="1">
        <v>46353</v>
      </c>
      <c r="C2539" t="s">
        <v>5454</v>
      </c>
      <c r="D2539" t="s">
        <v>3792</v>
      </c>
      <c r="E2539" t="s">
        <v>3793</v>
      </c>
      <c r="F2539" t="s">
        <v>14</v>
      </c>
      <c r="G2539" t="s">
        <v>15</v>
      </c>
      <c r="H2539" t="s">
        <v>16</v>
      </c>
      <c r="I2539" t="s">
        <v>5620</v>
      </c>
      <c r="J2539" t="s">
        <v>65</v>
      </c>
      <c r="K2539" t="s">
        <v>66</v>
      </c>
      <c r="L2539" t="s">
        <v>83</v>
      </c>
      <c r="M2539" s="3">
        <v>1719</v>
      </c>
      <c r="N2539" t="s">
        <v>245</v>
      </c>
      <c r="O2539">
        <v>20877</v>
      </c>
    </row>
    <row r="2540" spans="1:15">
      <c r="A2540" s="1">
        <v>45988</v>
      </c>
      <c r="B2540" s="1">
        <v>46353</v>
      </c>
      <c r="C2540" t="s">
        <v>5454</v>
      </c>
      <c r="D2540" t="s">
        <v>3792</v>
      </c>
      <c r="E2540" t="s">
        <v>3794</v>
      </c>
      <c r="F2540" t="s">
        <v>14</v>
      </c>
      <c r="G2540" t="s">
        <v>661</v>
      </c>
      <c r="H2540" t="s">
        <v>16</v>
      </c>
      <c r="I2540" t="s">
        <v>5620</v>
      </c>
      <c r="J2540" t="s">
        <v>65</v>
      </c>
      <c r="K2540" t="s">
        <v>66</v>
      </c>
      <c r="L2540" t="s">
        <v>23</v>
      </c>
      <c r="M2540" s="3">
        <v>59879</v>
      </c>
      <c r="N2540" t="s">
        <v>245</v>
      </c>
      <c r="O2540">
        <v>20877</v>
      </c>
    </row>
    <row r="2541" spans="1:15">
      <c r="A2541" s="1">
        <v>45988</v>
      </c>
      <c r="B2541" s="1">
        <v>46353</v>
      </c>
      <c r="C2541" t="s">
        <v>5454</v>
      </c>
      <c r="D2541" t="s">
        <v>3792</v>
      </c>
      <c r="E2541" t="s">
        <v>3795</v>
      </c>
      <c r="F2541" t="s">
        <v>14</v>
      </c>
      <c r="G2541" t="s">
        <v>32</v>
      </c>
      <c r="H2541" t="s">
        <v>16</v>
      </c>
      <c r="I2541" t="s">
        <v>5620</v>
      </c>
      <c r="J2541" t="s">
        <v>65</v>
      </c>
      <c r="K2541" t="s">
        <v>66</v>
      </c>
      <c r="L2541" t="s">
        <v>20</v>
      </c>
      <c r="M2541" s="3">
        <v>11244</v>
      </c>
      <c r="N2541" t="s">
        <v>245</v>
      </c>
      <c r="O2541">
        <v>20877</v>
      </c>
    </row>
    <row r="2542" spans="1:15">
      <c r="A2542" s="1">
        <v>45988</v>
      </c>
      <c r="B2542" s="1">
        <v>46353</v>
      </c>
      <c r="C2542" t="s">
        <v>5455</v>
      </c>
      <c r="D2542" t="s">
        <v>3796</v>
      </c>
      <c r="E2542" t="s">
        <v>3797</v>
      </c>
      <c r="F2542" t="s">
        <v>14</v>
      </c>
      <c r="G2542" t="s">
        <v>15</v>
      </c>
      <c r="H2542" t="s">
        <v>16</v>
      </c>
      <c r="I2542" t="s">
        <v>48</v>
      </c>
      <c r="J2542" t="s">
        <v>18</v>
      </c>
      <c r="K2542" t="s">
        <v>19</v>
      </c>
      <c r="L2542" t="s">
        <v>584</v>
      </c>
      <c r="M2542" s="3">
        <v>4755</v>
      </c>
      <c r="N2542" t="s">
        <v>21</v>
      </c>
      <c r="O2542">
        <v>11220</v>
      </c>
    </row>
    <row r="2543" spans="1:15">
      <c r="A2543" s="1">
        <v>45988</v>
      </c>
      <c r="B2543" s="1">
        <v>46353</v>
      </c>
      <c r="C2543" t="s">
        <v>5455</v>
      </c>
      <c r="D2543" t="s">
        <v>3796</v>
      </c>
      <c r="E2543" t="s">
        <v>3798</v>
      </c>
      <c r="F2543" t="s">
        <v>14</v>
      </c>
      <c r="G2543" t="s">
        <v>661</v>
      </c>
      <c r="H2543" t="s">
        <v>16</v>
      </c>
      <c r="I2543" t="s">
        <v>48</v>
      </c>
      <c r="J2543" t="s">
        <v>18</v>
      </c>
      <c r="K2543" t="s">
        <v>19</v>
      </c>
      <c r="L2543" t="s">
        <v>23</v>
      </c>
      <c r="M2543" s="3">
        <v>22462</v>
      </c>
      <c r="N2543" t="s">
        <v>21</v>
      </c>
      <c r="O2543">
        <v>11220</v>
      </c>
    </row>
    <row r="2544" spans="1:15">
      <c r="A2544" s="1">
        <v>45988</v>
      </c>
      <c r="B2544" s="1">
        <v>46353</v>
      </c>
      <c r="C2544" t="s">
        <v>5456</v>
      </c>
      <c r="D2544" t="s">
        <v>3799</v>
      </c>
      <c r="E2544" t="s">
        <v>3800</v>
      </c>
      <c r="F2544" t="s">
        <v>14</v>
      </c>
      <c r="G2544" t="s">
        <v>34</v>
      </c>
      <c r="H2544" t="s">
        <v>16</v>
      </c>
      <c r="I2544" t="s">
        <v>5620</v>
      </c>
      <c r="J2544" t="s">
        <v>270</v>
      </c>
      <c r="K2544" t="s">
        <v>271</v>
      </c>
      <c r="L2544" t="s">
        <v>83</v>
      </c>
      <c r="M2544" s="3">
        <v>6334</v>
      </c>
      <c r="N2544" t="s">
        <v>590</v>
      </c>
      <c r="O2544">
        <v>97015</v>
      </c>
    </row>
    <row r="2545" spans="1:15">
      <c r="A2545" s="1">
        <v>45988</v>
      </c>
      <c r="B2545" s="1">
        <v>46353</v>
      </c>
      <c r="C2545" t="s">
        <v>5456</v>
      </c>
      <c r="D2545" t="s">
        <v>3799</v>
      </c>
      <c r="E2545" t="s">
        <v>3801</v>
      </c>
      <c r="F2545" t="s">
        <v>14</v>
      </c>
      <c r="G2545" t="s">
        <v>32</v>
      </c>
      <c r="H2545" t="s">
        <v>16</v>
      </c>
      <c r="I2545" t="s">
        <v>5620</v>
      </c>
      <c r="J2545" t="s">
        <v>270</v>
      </c>
      <c r="K2545" t="s">
        <v>271</v>
      </c>
      <c r="L2545" t="s">
        <v>83</v>
      </c>
      <c r="M2545" s="3">
        <v>11015</v>
      </c>
      <c r="N2545" t="s">
        <v>590</v>
      </c>
      <c r="O2545">
        <v>97015</v>
      </c>
    </row>
    <row r="2546" spans="1:15">
      <c r="A2546" s="1">
        <v>45988</v>
      </c>
      <c r="B2546" s="1">
        <v>46353</v>
      </c>
      <c r="C2546" t="s">
        <v>5456</v>
      </c>
      <c r="D2546" t="s">
        <v>3799</v>
      </c>
      <c r="E2546" t="s">
        <v>3802</v>
      </c>
      <c r="F2546" t="s">
        <v>14</v>
      </c>
      <c r="G2546" t="s">
        <v>661</v>
      </c>
      <c r="H2546" t="s">
        <v>16</v>
      </c>
      <c r="I2546" t="s">
        <v>5620</v>
      </c>
      <c r="J2546" t="s">
        <v>270</v>
      </c>
      <c r="K2546" t="s">
        <v>271</v>
      </c>
      <c r="L2546" t="s">
        <v>23</v>
      </c>
      <c r="M2546" s="3">
        <v>22175</v>
      </c>
      <c r="N2546" t="s">
        <v>590</v>
      </c>
      <c r="O2546">
        <v>97015</v>
      </c>
    </row>
    <row r="2547" spans="1:15">
      <c r="A2547" s="1">
        <v>45988</v>
      </c>
      <c r="B2547" s="1">
        <v>46353</v>
      </c>
      <c r="C2547" t="s">
        <v>5456</v>
      </c>
      <c r="D2547" t="s">
        <v>3799</v>
      </c>
      <c r="E2547" t="s">
        <v>3803</v>
      </c>
      <c r="F2547" t="s">
        <v>14</v>
      </c>
      <c r="G2547" t="s">
        <v>15</v>
      </c>
      <c r="H2547" t="s">
        <v>16</v>
      </c>
      <c r="I2547" t="s">
        <v>5620</v>
      </c>
      <c r="J2547" t="s">
        <v>270</v>
      </c>
      <c r="K2547" t="s">
        <v>271</v>
      </c>
      <c r="L2547" t="s">
        <v>83</v>
      </c>
      <c r="M2547" s="3">
        <v>1457</v>
      </c>
      <c r="N2547" t="s">
        <v>590</v>
      </c>
      <c r="O2547">
        <v>97015</v>
      </c>
    </row>
    <row r="2548" spans="1:15">
      <c r="A2548" s="1">
        <v>45988</v>
      </c>
      <c r="B2548" s="1">
        <v>46353</v>
      </c>
      <c r="C2548" t="s">
        <v>5457</v>
      </c>
      <c r="D2548" t="s">
        <v>3804</v>
      </c>
      <c r="E2548" t="s">
        <v>3805</v>
      </c>
      <c r="F2548" t="s">
        <v>14</v>
      </c>
      <c r="G2548" t="s">
        <v>15</v>
      </c>
      <c r="H2548" t="s">
        <v>16</v>
      </c>
      <c r="I2548" t="s">
        <v>48</v>
      </c>
      <c r="J2548" t="s">
        <v>18</v>
      </c>
      <c r="K2548" t="s">
        <v>19</v>
      </c>
      <c r="L2548" t="s">
        <v>584</v>
      </c>
      <c r="M2548" s="3">
        <v>10988</v>
      </c>
      <c r="N2548" t="s">
        <v>21</v>
      </c>
      <c r="O2548">
        <v>11001</v>
      </c>
    </row>
    <row r="2549" spans="1:15">
      <c r="A2549" s="1">
        <v>45988</v>
      </c>
      <c r="B2549" s="1">
        <v>46353</v>
      </c>
      <c r="C2549" t="s">
        <v>5457</v>
      </c>
      <c r="D2549" t="s">
        <v>3804</v>
      </c>
      <c r="E2549" t="s">
        <v>3806</v>
      </c>
      <c r="F2549" t="s">
        <v>14</v>
      </c>
      <c r="G2549" t="s">
        <v>661</v>
      </c>
      <c r="H2549" t="s">
        <v>16</v>
      </c>
      <c r="I2549" t="s">
        <v>48</v>
      </c>
      <c r="J2549" t="s">
        <v>18</v>
      </c>
      <c r="K2549" t="s">
        <v>19</v>
      </c>
      <c r="L2549" t="s">
        <v>29</v>
      </c>
      <c r="M2549" s="3">
        <v>137515</v>
      </c>
      <c r="N2549" t="s">
        <v>21</v>
      </c>
      <c r="O2549">
        <v>11001</v>
      </c>
    </row>
    <row r="2550" spans="1:15">
      <c r="A2550" s="1">
        <v>45989</v>
      </c>
      <c r="B2550" s="1">
        <v>46354</v>
      </c>
      <c r="C2550" t="s">
        <v>5458</v>
      </c>
      <c r="D2550" t="s">
        <v>3807</v>
      </c>
      <c r="E2550" t="s">
        <v>3808</v>
      </c>
      <c r="F2550" t="s">
        <v>14</v>
      </c>
      <c r="G2550" t="s">
        <v>661</v>
      </c>
      <c r="H2550" t="s">
        <v>16</v>
      </c>
      <c r="I2550" t="s">
        <v>48</v>
      </c>
      <c r="J2550" t="s">
        <v>706</v>
      </c>
      <c r="K2550" t="s">
        <v>707</v>
      </c>
      <c r="L2550" t="s">
        <v>23</v>
      </c>
      <c r="M2550" s="3">
        <v>72083</v>
      </c>
      <c r="N2550" t="s">
        <v>51</v>
      </c>
      <c r="O2550">
        <v>7026</v>
      </c>
    </row>
    <row r="2551" spans="1:15">
      <c r="A2551" s="1">
        <v>45989</v>
      </c>
      <c r="B2551" s="1">
        <v>46354</v>
      </c>
      <c r="C2551" t="s">
        <v>5458</v>
      </c>
      <c r="D2551" t="s">
        <v>3807</v>
      </c>
      <c r="E2551" t="s">
        <v>3809</v>
      </c>
      <c r="F2551" t="s">
        <v>14</v>
      </c>
      <c r="G2551" t="s">
        <v>15</v>
      </c>
      <c r="H2551" t="s">
        <v>16</v>
      </c>
      <c r="I2551" t="s">
        <v>48</v>
      </c>
      <c r="J2551" t="s">
        <v>706</v>
      </c>
      <c r="K2551" t="s">
        <v>707</v>
      </c>
      <c r="L2551" t="s">
        <v>20</v>
      </c>
      <c r="M2551" s="3">
        <v>4352</v>
      </c>
      <c r="N2551" t="s">
        <v>51</v>
      </c>
      <c r="O2551">
        <v>7026</v>
      </c>
    </row>
    <row r="2552" spans="1:15">
      <c r="A2552" s="1">
        <v>45989</v>
      </c>
      <c r="B2552" s="1">
        <v>46354</v>
      </c>
      <c r="C2552" t="s">
        <v>5458</v>
      </c>
      <c r="D2552" t="s">
        <v>3807</v>
      </c>
      <c r="E2552" t="s">
        <v>3810</v>
      </c>
      <c r="F2552" t="s">
        <v>14</v>
      </c>
      <c r="G2552" t="s">
        <v>32</v>
      </c>
      <c r="H2552" t="s">
        <v>16</v>
      </c>
      <c r="I2552" t="s">
        <v>48</v>
      </c>
      <c r="J2552" t="s">
        <v>706</v>
      </c>
      <c r="K2552" t="s">
        <v>707</v>
      </c>
      <c r="L2552" t="s">
        <v>20</v>
      </c>
      <c r="M2552" s="3">
        <v>21517</v>
      </c>
      <c r="N2552" t="s">
        <v>51</v>
      </c>
      <c r="O2552">
        <v>7026</v>
      </c>
    </row>
    <row r="2553" spans="1:15">
      <c r="A2553" s="1">
        <v>45989</v>
      </c>
      <c r="B2553" s="1">
        <v>46354</v>
      </c>
      <c r="C2553" t="s">
        <v>5249</v>
      </c>
      <c r="D2553" t="s">
        <v>2946</v>
      </c>
      <c r="E2553" t="s">
        <v>3811</v>
      </c>
      <c r="F2553" t="s">
        <v>14</v>
      </c>
      <c r="G2553" t="s">
        <v>15</v>
      </c>
      <c r="H2553" t="s">
        <v>16</v>
      </c>
      <c r="I2553" t="s">
        <v>112</v>
      </c>
      <c r="J2553" t="s">
        <v>861</v>
      </c>
      <c r="K2553" t="s">
        <v>862</v>
      </c>
      <c r="L2553" t="s">
        <v>29</v>
      </c>
      <c r="M2553" s="3">
        <v>3369</v>
      </c>
      <c r="N2553" t="s">
        <v>336</v>
      </c>
      <c r="O2553">
        <v>85027</v>
      </c>
    </row>
    <row r="2554" spans="1:15">
      <c r="A2554" s="1">
        <v>45989</v>
      </c>
      <c r="B2554" s="1">
        <v>46354</v>
      </c>
      <c r="C2554" t="s">
        <v>5249</v>
      </c>
      <c r="D2554" t="s">
        <v>2946</v>
      </c>
      <c r="E2554" t="s">
        <v>3812</v>
      </c>
      <c r="F2554" t="s">
        <v>14</v>
      </c>
      <c r="G2554" t="s">
        <v>661</v>
      </c>
      <c r="H2554" t="s">
        <v>16</v>
      </c>
      <c r="I2554" t="s">
        <v>112</v>
      </c>
      <c r="J2554" t="s">
        <v>861</v>
      </c>
      <c r="K2554" t="s">
        <v>862</v>
      </c>
      <c r="L2554" t="s">
        <v>29</v>
      </c>
      <c r="M2554" s="3">
        <v>273349</v>
      </c>
      <c r="N2554" t="s">
        <v>336</v>
      </c>
      <c r="O2554">
        <v>85027</v>
      </c>
    </row>
    <row r="2555" spans="1:15">
      <c r="A2555" s="1">
        <v>45989</v>
      </c>
      <c r="B2555" s="1">
        <v>46354</v>
      </c>
      <c r="C2555" t="s">
        <v>5249</v>
      </c>
      <c r="D2555" t="s">
        <v>2946</v>
      </c>
      <c r="E2555" t="s">
        <v>3813</v>
      </c>
      <c r="F2555" t="s">
        <v>14</v>
      </c>
      <c r="G2555" t="s">
        <v>34</v>
      </c>
      <c r="H2555" t="s">
        <v>16</v>
      </c>
      <c r="I2555" t="s">
        <v>112</v>
      </c>
      <c r="J2555" t="s">
        <v>861</v>
      </c>
      <c r="K2555" t="s">
        <v>862</v>
      </c>
      <c r="L2555" t="s">
        <v>146</v>
      </c>
      <c r="M2555" s="3">
        <v>8750</v>
      </c>
      <c r="N2555" t="s">
        <v>336</v>
      </c>
      <c r="O2555">
        <v>85027</v>
      </c>
    </row>
    <row r="2556" spans="1:15">
      <c r="A2556" s="1">
        <v>45990</v>
      </c>
      <c r="B2556" s="1">
        <v>46355</v>
      </c>
      <c r="C2556" t="s">
        <v>5459</v>
      </c>
      <c r="D2556" t="s">
        <v>3814</v>
      </c>
      <c r="E2556" t="s">
        <v>3815</v>
      </c>
      <c r="F2556" t="s">
        <v>14</v>
      </c>
      <c r="G2556" t="s">
        <v>661</v>
      </c>
      <c r="H2556" t="s">
        <v>16</v>
      </c>
      <c r="I2556" t="s">
        <v>5620</v>
      </c>
      <c r="J2556" t="s">
        <v>218</v>
      </c>
      <c r="K2556" t="s">
        <v>219</v>
      </c>
      <c r="L2556" t="s">
        <v>23</v>
      </c>
      <c r="M2556" s="3">
        <v>55101</v>
      </c>
      <c r="N2556" t="s">
        <v>203</v>
      </c>
      <c r="O2556">
        <v>60406</v>
      </c>
    </row>
    <row r="2557" spans="1:15">
      <c r="A2557" s="1">
        <v>45990</v>
      </c>
      <c r="B2557" s="1">
        <v>46355</v>
      </c>
      <c r="C2557" t="s">
        <v>5459</v>
      </c>
      <c r="D2557" t="s">
        <v>3814</v>
      </c>
      <c r="E2557" t="s">
        <v>3816</v>
      </c>
      <c r="F2557" t="s">
        <v>14</v>
      </c>
      <c r="G2557" t="s">
        <v>15</v>
      </c>
      <c r="H2557" t="s">
        <v>16</v>
      </c>
      <c r="I2557" t="s">
        <v>5620</v>
      </c>
      <c r="J2557" t="s">
        <v>218</v>
      </c>
      <c r="K2557" t="s">
        <v>219</v>
      </c>
      <c r="L2557" t="s">
        <v>29</v>
      </c>
      <c r="M2557" s="3">
        <v>5783</v>
      </c>
      <c r="N2557" t="s">
        <v>203</v>
      </c>
      <c r="O2557">
        <v>60406</v>
      </c>
    </row>
    <row r="2558" spans="1:15">
      <c r="A2558" s="1">
        <v>45990</v>
      </c>
      <c r="B2558" s="1">
        <v>46355</v>
      </c>
      <c r="C2558" t="s">
        <v>5459</v>
      </c>
      <c r="D2558" t="s">
        <v>3814</v>
      </c>
      <c r="E2558" t="s">
        <v>3817</v>
      </c>
      <c r="F2558" t="s">
        <v>14</v>
      </c>
      <c r="G2558" t="s">
        <v>32</v>
      </c>
      <c r="H2558" t="s">
        <v>16</v>
      </c>
      <c r="I2558" t="s">
        <v>5620</v>
      </c>
      <c r="J2558" t="s">
        <v>218</v>
      </c>
      <c r="K2558" t="s">
        <v>219</v>
      </c>
      <c r="L2558" t="s">
        <v>20</v>
      </c>
      <c r="M2558" s="3">
        <v>9522</v>
      </c>
      <c r="N2558" t="s">
        <v>203</v>
      </c>
      <c r="O2558">
        <v>60406</v>
      </c>
    </row>
    <row r="2559" spans="1:15">
      <c r="A2559" s="1">
        <v>45990</v>
      </c>
      <c r="B2559" s="1">
        <v>46355</v>
      </c>
      <c r="C2559" t="s">
        <v>4888</v>
      </c>
      <c r="D2559" t="s">
        <v>1473</v>
      </c>
      <c r="E2559" t="s">
        <v>3818</v>
      </c>
      <c r="F2559" t="s">
        <v>14</v>
      </c>
      <c r="G2559" t="s">
        <v>661</v>
      </c>
      <c r="H2559" t="s">
        <v>16</v>
      </c>
      <c r="I2559" t="s">
        <v>5619</v>
      </c>
      <c r="J2559" t="s">
        <v>174</v>
      </c>
      <c r="K2559" t="s">
        <v>175</v>
      </c>
      <c r="L2559" t="s">
        <v>23</v>
      </c>
      <c r="M2559" s="3">
        <v>38048</v>
      </c>
      <c r="N2559" t="s">
        <v>21</v>
      </c>
      <c r="O2559">
        <v>11231</v>
      </c>
    </row>
    <row r="2560" spans="1:15">
      <c r="A2560" s="1">
        <v>45990</v>
      </c>
      <c r="B2560" s="1">
        <v>46355</v>
      </c>
      <c r="C2560" t="s">
        <v>4888</v>
      </c>
      <c r="D2560" t="s">
        <v>1473</v>
      </c>
      <c r="E2560" t="s">
        <v>3819</v>
      </c>
      <c r="F2560" t="s">
        <v>14</v>
      </c>
      <c r="G2560" t="s">
        <v>15</v>
      </c>
      <c r="H2560" t="s">
        <v>16</v>
      </c>
      <c r="I2560" t="s">
        <v>5619</v>
      </c>
      <c r="J2560" t="s">
        <v>174</v>
      </c>
      <c r="K2560" t="s">
        <v>175</v>
      </c>
      <c r="L2560" t="s">
        <v>584</v>
      </c>
      <c r="M2560" s="3">
        <v>6052</v>
      </c>
      <c r="N2560" t="s">
        <v>21</v>
      </c>
      <c r="O2560">
        <v>11231</v>
      </c>
    </row>
    <row r="2561" spans="1:15">
      <c r="A2561" s="1">
        <v>45991</v>
      </c>
      <c r="B2561" s="1">
        <v>46356</v>
      </c>
      <c r="C2561" t="s">
        <v>5460</v>
      </c>
      <c r="D2561" t="s">
        <v>3820</v>
      </c>
      <c r="E2561" t="s">
        <v>3821</v>
      </c>
      <c r="F2561" t="s">
        <v>14</v>
      </c>
      <c r="G2561" t="s">
        <v>661</v>
      </c>
      <c r="H2561" t="s">
        <v>16</v>
      </c>
      <c r="I2561" t="s">
        <v>140</v>
      </c>
      <c r="J2561" t="s">
        <v>103</v>
      </c>
      <c r="K2561" t="s">
        <v>104</v>
      </c>
      <c r="L2561" t="s">
        <v>23</v>
      </c>
      <c r="M2561" s="3">
        <v>39813</v>
      </c>
      <c r="N2561" t="s">
        <v>245</v>
      </c>
      <c r="O2561">
        <v>20794</v>
      </c>
    </row>
    <row r="2562" spans="1:15">
      <c r="A2562" s="1">
        <v>45991</v>
      </c>
      <c r="B2562" s="1">
        <v>46356</v>
      </c>
      <c r="C2562" t="s">
        <v>5460</v>
      </c>
      <c r="D2562" t="s">
        <v>3820</v>
      </c>
      <c r="E2562" t="s">
        <v>3822</v>
      </c>
      <c r="F2562" t="s">
        <v>14</v>
      </c>
      <c r="G2562" t="s">
        <v>54</v>
      </c>
      <c r="H2562" t="s">
        <v>55</v>
      </c>
      <c r="I2562" t="s">
        <v>140</v>
      </c>
      <c r="J2562" t="s">
        <v>103</v>
      </c>
      <c r="K2562" t="s">
        <v>104</v>
      </c>
      <c r="L2562" t="s">
        <v>29</v>
      </c>
      <c r="M2562" s="3">
        <v>28829</v>
      </c>
      <c r="N2562" t="s">
        <v>245</v>
      </c>
      <c r="O2562">
        <v>20794</v>
      </c>
    </row>
    <row r="2563" spans="1:15">
      <c r="A2563" s="1">
        <v>45991</v>
      </c>
      <c r="B2563" s="1">
        <v>46356</v>
      </c>
      <c r="C2563" t="s">
        <v>5460</v>
      </c>
      <c r="D2563" t="s">
        <v>3820</v>
      </c>
      <c r="E2563" t="s">
        <v>3823</v>
      </c>
      <c r="F2563" t="s">
        <v>14</v>
      </c>
      <c r="G2563" t="s">
        <v>34</v>
      </c>
      <c r="H2563" t="s">
        <v>16</v>
      </c>
      <c r="I2563" t="s">
        <v>140</v>
      </c>
      <c r="J2563" t="s">
        <v>103</v>
      </c>
      <c r="K2563" t="s">
        <v>104</v>
      </c>
      <c r="L2563" t="s">
        <v>83</v>
      </c>
      <c r="M2563" s="3">
        <v>7617</v>
      </c>
      <c r="N2563" t="s">
        <v>245</v>
      </c>
      <c r="O2563">
        <v>20794</v>
      </c>
    </row>
    <row r="2564" spans="1:15">
      <c r="A2564" s="1">
        <v>45991</v>
      </c>
      <c r="B2564" s="1">
        <v>46356</v>
      </c>
      <c r="C2564" t="s">
        <v>5460</v>
      </c>
      <c r="D2564" t="s">
        <v>3820</v>
      </c>
      <c r="E2564" t="s">
        <v>3824</v>
      </c>
      <c r="F2564" t="s">
        <v>14</v>
      </c>
      <c r="G2564" t="s">
        <v>32</v>
      </c>
      <c r="H2564" t="s">
        <v>16</v>
      </c>
      <c r="I2564" t="s">
        <v>140</v>
      </c>
      <c r="J2564" t="s">
        <v>103</v>
      </c>
      <c r="K2564" t="s">
        <v>104</v>
      </c>
      <c r="L2564" t="s">
        <v>20</v>
      </c>
      <c r="M2564" s="3">
        <v>13630</v>
      </c>
      <c r="N2564" t="s">
        <v>245</v>
      </c>
      <c r="O2564">
        <v>20794</v>
      </c>
    </row>
    <row r="2565" spans="1:15">
      <c r="A2565" s="1">
        <v>45991</v>
      </c>
      <c r="B2565" s="1">
        <v>46356</v>
      </c>
      <c r="C2565" t="s">
        <v>5460</v>
      </c>
      <c r="D2565" t="s">
        <v>3820</v>
      </c>
      <c r="E2565" t="s">
        <v>3825</v>
      </c>
      <c r="F2565" t="s">
        <v>14</v>
      </c>
      <c r="G2565" t="s">
        <v>15</v>
      </c>
      <c r="H2565" t="s">
        <v>16</v>
      </c>
      <c r="I2565" t="s">
        <v>140</v>
      </c>
      <c r="J2565" t="s">
        <v>103</v>
      </c>
      <c r="K2565" t="s">
        <v>104</v>
      </c>
      <c r="L2565" t="s">
        <v>83</v>
      </c>
      <c r="M2565" s="3">
        <v>1466</v>
      </c>
      <c r="N2565" t="s">
        <v>245</v>
      </c>
      <c r="O2565">
        <v>20794</v>
      </c>
    </row>
    <row r="2566" spans="1:15">
      <c r="A2566" s="1">
        <v>45991</v>
      </c>
      <c r="B2566" s="1">
        <v>46356</v>
      </c>
      <c r="C2566" t="s">
        <v>4575</v>
      </c>
      <c r="D2566" t="s">
        <v>108</v>
      </c>
      <c r="E2566" t="s">
        <v>3826</v>
      </c>
      <c r="F2566" t="s">
        <v>14</v>
      </c>
      <c r="G2566" t="s">
        <v>15</v>
      </c>
      <c r="H2566" t="s">
        <v>16</v>
      </c>
      <c r="I2566" t="s">
        <v>5620</v>
      </c>
      <c r="J2566" t="s">
        <v>65</v>
      </c>
      <c r="K2566" t="s">
        <v>66</v>
      </c>
      <c r="L2566" t="s">
        <v>148</v>
      </c>
      <c r="M2566" s="3">
        <v>5609</v>
      </c>
      <c r="N2566" t="s">
        <v>21</v>
      </c>
      <c r="O2566">
        <v>11101</v>
      </c>
    </row>
    <row r="2567" spans="1:15">
      <c r="A2567" s="1">
        <v>45991</v>
      </c>
      <c r="B2567" s="1">
        <v>46356</v>
      </c>
      <c r="C2567" t="s">
        <v>4575</v>
      </c>
      <c r="D2567" t="s">
        <v>108</v>
      </c>
      <c r="E2567" t="s">
        <v>3827</v>
      </c>
      <c r="F2567" t="s">
        <v>14</v>
      </c>
      <c r="G2567" t="s">
        <v>661</v>
      </c>
      <c r="H2567" t="s">
        <v>16</v>
      </c>
      <c r="I2567" t="s">
        <v>5620</v>
      </c>
      <c r="J2567" t="s">
        <v>65</v>
      </c>
      <c r="K2567" t="s">
        <v>66</v>
      </c>
      <c r="L2567" t="s">
        <v>89</v>
      </c>
      <c r="M2567" s="3">
        <v>41877</v>
      </c>
      <c r="N2567" t="s">
        <v>21</v>
      </c>
      <c r="O2567">
        <v>11101</v>
      </c>
    </row>
    <row r="2568" spans="1:15">
      <c r="A2568" s="1">
        <v>45991</v>
      </c>
      <c r="B2568" s="1">
        <v>46356</v>
      </c>
      <c r="C2568" t="s">
        <v>4845</v>
      </c>
      <c r="D2568" t="s">
        <v>1305</v>
      </c>
      <c r="E2568" t="s">
        <v>3828</v>
      </c>
      <c r="F2568" t="s">
        <v>39</v>
      </c>
      <c r="G2568" t="s">
        <v>54</v>
      </c>
      <c r="H2568" t="s">
        <v>55</v>
      </c>
      <c r="I2568" t="s">
        <v>48</v>
      </c>
      <c r="J2568" t="s">
        <v>18</v>
      </c>
      <c r="K2568" t="s">
        <v>19</v>
      </c>
      <c r="L2568" t="s">
        <v>23</v>
      </c>
      <c r="M2568" s="3">
        <v>10360</v>
      </c>
      <c r="N2568" t="s">
        <v>21</v>
      </c>
      <c r="O2568">
        <v>11590</v>
      </c>
    </row>
    <row r="2569" spans="1:15">
      <c r="A2569" s="1">
        <v>45991</v>
      </c>
      <c r="B2569" s="1">
        <v>46356</v>
      </c>
      <c r="C2569" t="s">
        <v>5461</v>
      </c>
      <c r="D2569" t="s">
        <v>3829</v>
      </c>
      <c r="E2569" t="s">
        <v>3830</v>
      </c>
      <c r="F2569" t="s">
        <v>39</v>
      </c>
      <c r="G2569" t="s">
        <v>661</v>
      </c>
      <c r="H2569" t="s">
        <v>16</v>
      </c>
      <c r="I2569" t="s">
        <v>26</v>
      </c>
      <c r="J2569" t="s">
        <v>570</v>
      </c>
      <c r="K2569" t="s">
        <v>571</v>
      </c>
      <c r="L2569" t="s">
        <v>23</v>
      </c>
      <c r="M2569" s="3">
        <v>61771</v>
      </c>
      <c r="N2569" t="s">
        <v>125</v>
      </c>
      <c r="O2569">
        <v>90026</v>
      </c>
    </row>
    <row r="2570" spans="1:15">
      <c r="A2570" s="1">
        <v>45991</v>
      </c>
      <c r="B2570" s="1">
        <v>46356</v>
      </c>
      <c r="C2570" t="s">
        <v>5461</v>
      </c>
      <c r="D2570" t="s">
        <v>3829</v>
      </c>
      <c r="E2570" t="s">
        <v>3831</v>
      </c>
      <c r="F2570" t="s">
        <v>39</v>
      </c>
      <c r="G2570" t="s">
        <v>15</v>
      </c>
      <c r="H2570" t="s">
        <v>16</v>
      </c>
      <c r="I2570" t="s">
        <v>26</v>
      </c>
      <c r="J2570" t="s">
        <v>570</v>
      </c>
      <c r="K2570" t="s">
        <v>571</v>
      </c>
      <c r="L2570" t="s">
        <v>83</v>
      </c>
      <c r="M2570" s="3">
        <v>2127</v>
      </c>
      <c r="N2570" t="s">
        <v>125</v>
      </c>
      <c r="O2570">
        <v>90026</v>
      </c>
    </row>
    <row r="2571" spans="1:15">
      <c r="A2571" s="1">
        <v>45991</v>
      </c>
      <c r="B2571" s="1">
        <v>46356</v>
      </c>
      <c r="C2571" t="s">
        <v>5461</v>
      </c>
      <c r="D2571" t="s">
        <v>3829</v>
      </c>
      <c r="E2571" t="s">
        <v>3832</v>
      </c>
      <c r="F2571" t="s">
        <v>39</v>
      </c>
      <c r="G2571" t="s">
        <v>32</v>
      </c>
      <c r="H2571" t="s">
        <v>16</v>
      </c>
      <c r="I2571" t="s">
        <v>26</v>
      </c>
      <c r="J2571" t="s">
        <v>570</v>
      </c>
      <c r="K2571" t="s">
        <v>571</v>
      </c>
      <c r="L2571" t="s">
        <v>20</v>
      </c>
      <c r="M2571" s="3">
        <v>6730</v>
      </c>
      <c r="N2571" t="s">
        <v>125</v>
      </c>
      <c r="O2571">
        <v>90026</v>
      </c>
    </row>
    <row r="2572" spans="1:15">
      <c r="A2572" s="1">
        <v>45991</v>
      </c>
      <c r="B2572" s="1">
        <v>46356</v>
      </c>
      <c r="C2572" t="s">
        <v>5461</v>
      </c>
      <c r="D2572" t="s">
        <v>3829</v>
      </c>
      <c r="E2572" t="s">
        <v>3833</v>
      </c>
      <c r="F2572" t="s">
        <v>39</v>
      </c>
      <c r="G2572" t="s">
        <v>54</v>
      </c>
      <c r="H2572" t="s">
        <v>55</v>
      </c>
      <c r="I2572" t="s">
        <v>26</v>
      </c>
      <c r="J2572" t="s">
        <v>570</v>
      </c>
      <c r="K2572" t="s">
        <v>571</v>
      </c>
      <c r="L2572" t="s">
        <v>89</v>
      </c>
      <c r="M2572" s="3">
        <v>60055</v>
      </c>
      <c r="N2572" t="s">
        <v>125</v>
      </c>
      <c r="O2572">
        <v>90026</v>
      </c>
    </row>
    <row r="2573" spans="1:15">
      <c r="A2573" s="1">
        <v>45991</v>
      </c>
      <c r="B2573" s="1">
        <v>46356</v>
      </c>
      <c r="C2573" t="s">
        <v>5462</v>
      </c>
      <c r="D2573" t="s">
        <v>3834</v>
      </c>
      <c r="E2573" t="s">
        <v>3835</v>
      </c>
      <c r="F2573" t="s">
        <v>39</v>
      </c>
      <c r="G2573" t="s">
        <v>15</v>
      </c>
      <c r="H2573" t="s">
        <v>16</v>
      </c>
      <c r="I2573" t="s">
        <v>112</v>
      </c>
      <c r="J2573" t="s">
        <v>174</v>
      </c>
      <c r="K2573" t="s">
        <v>175</v>
      </c>
      <c r="L2573" t="s">
        <v>20</v>
      </c>
      <c r="M2573" s="3">
        <v>3926</v>
      </c>
      <c r="N2573" t="s">
        <v>21</v>
      </c>
      <c r="O2573">
        <v>11215</v>
      </c>
    </row>
    <row r="2574" spans="1:15">
      <c r="A2574" s="1">
        <v>45991</v>
      </c>
      <c r="B2574" s="1">
        <v>46356</v>
      </c>
      <c r="C2574" t="s">
        <v>5462</v>
      </c>
      <c r="D2574" t="s">
        <v>3834</v>
      </c>
      <c r="E2574" t="s">
        <v>3836</v>
      </c>
      <c r="F2574" t="s">
        <v>39</v>
      </c>
      <c r="G2574" t="s">
        <v>32</v>
      </c>
      <c r="H2574" t="s">
        <v>16</v>
      </c>
      <c r="I2574" t="s">
        <v>112</v>
      </c>
      <c r="J2574" t="s">
        <v>174</v>
      </c>
      <c r="K2574" t="s">
        <v>175</v>
      </c>
      <c r="L2574" t="s">
        <v>20</v>
      </c>
      <c r="M2574" s="3">
        <v>4500</v>
      </c>
      <c r="N2574" t="s">
        <v>21</v>
      </c>
      <c r="O2574">
        <v>11215</v>
      </c>
    </row>
    <row r="2575" spans="1:15">
      <c r="A2575" s="1">
        <v>45991</v>
      </c>
      <c r="B2575" s="1">
        <v>46356</v>
      </c>
      <c r="C2575" t="s">
        <v>5462</v>
      </c>
      <c r="D2575" t="s">
        <v>3834</v>
      </c>
      <c r="E2575" t="s">
        <v>3837</v>
      </c>
      <c r="F2575" t="s">
        <v>39</v>
      </c>
      <c r="G2575" t="s">
        <v>661</v>
      </c>
      <c r="H2575" t="s">
        <v>16</v>
      </c>
      <c r="I2575" t="s">
        <v>112</v>
      </c>
      <c r="J2575" t="s">
        <v>174</v>
      </c>
      <c r="K2575" t="s">
        <v>175</v>
      </c>
      <c r="L2575" t="s">
        <v>23</v>
      </c>
      <c r="M2575" s="3">
        <v>84580</v>
      </c>
      <c r="N2575" t="s">
        <v>21</v>
      </c>
      <c r="O2575">
        <v>11215</v>
      </c>
    </row>
    <row r="2576" spans="1:15">
      <c r="A2576" s="1">
        <v>45991</v>
      </c>
      <c r="B2576" s="1">
        <v>46356</v>
      </c>
      <c r="C2576" t="s">
        <v>5463</v>
      </c>
      <c r="D2576" t="s">
        <v>3838</v>
      </c>
      <c r="E2576" t="s">
        <v>3839</v>
      </c>
      <c r="F2576" t="s">
        <v>14</v>
      </c>
      <c r="G2576" t="s">
        <v>32</v>
      </c>
      <c r="H2576" t="s">
        <v>16</v>
      </c>
      <c r="I2576" t="s">
        <v>112</v>
      </c>
      <c r="J2576" t="s">
        <v>174</v>
      </c>
      <c r="K2576" t="s">
        <v>175</v>
      </c>
      <c r="L2576" t="s">
        <v>20</v>
      </c>
      <c r="M2576" s="3">
        <v>4784</v>
      </c>
      <c r="N2576" t="s">
        <v>21</v>
      </c>
      <c r="O2576">
        <v>11377</v>
      </c>
    </row>
    <row r="2577" spans="1:15">
      <c r="A2577" s="1">
        <v>45991</v>
      </c>
      <c r="B2577" s="1">
        <v>46356</v>
      </c>
      <c r="C2577" t="s">
        <v>5463</v>
      </c>
      <c r="D2577" t="s">
        <v>3838</v>
      </c>
      <c r="E2577" t="s">
        <v>3840</v>
      </c>
      <c r="F2577" t="s">
        <v>14</v>
      </c>
      <c r="G2577" t="s">
        <v>15</v>
      </c>
      <c r="H2577" t="s">
        <v>16</v>
      </c>
      <c r="I2577" t="s">
        <v>112</v>
      </c>
      <c r="J2577" t="s">
        <v>174</v>
      </c>
      <c r="K2577" t="s">
        <v>175</v>
      </c>
      <c r="L2577" t="s">
        <v>20</v>
      </c>
      <c r="M2577" s="3">
        <v>7878</v>
      </c>
      <c r="N2577" t="s">
        <v>21</v>
      </c>
      <c r="O2577">
        <v>11377</v>
      </c>
    </row>
    <row r="2578" spans="1:15">
      <c r="A2578" s="1">
        <v>45991</v>
      </c>
      <c r="B2578" s="1">
        <v>46356</v>
      </c>
      <c r="C2578" t="s">
        <v>5463</v>
      </c>
      <c r="D2578" t="s">
        <v>3838</v>
      </c>
      <c r="E2578" t="s">
        <v>3841</v>
      </c>
      <c r="F2578" t="s">
        <v>14</v>
      </c>
      <c r="G2578" t="s">
        <v>661</v>
      </c>
      <c r="H2578" t="s">
        <v>16</v>
      </c>
      <c r="I2578" t="s">
        <v>112</v>
      </c>
      <c r="J2578" t="s">
        <v>174</v>
      </c>
      <c r="K2578" t="s">
        <v>175</v>
      </c>
      <c r="L2578" t="s">
        <v>23</v>
      </c>
      <c r="M2578" s="3">
        <v>68440</v>
      </c>
      <c r="N2578" t="s">
        <v>21</v>
      </c>
      <c r="O2578">
        <v>11377</v>
      </c>
    </row>
    <row r="2579" spans="1:15">
      <c r="A2579" s="1">
        <v>45991</v>
      </c>
      <c r="B2579" s="1">
        <v>46356</v>
      </c>
      <c r="C2579" t="s">
        <v>5464</v>
      </c>
      <c r="D2579" t="s">
        <v>3842</v>
      </c>
      <c r="E2579" t="s">
        <v>3843</v>
      </c>
      <c r="F2579" t="s">
        <v>14</v>
      </c>
      <c r="G2579" t="s">
        <v>15</v>
      </c>
      <c r="H2579" t="s">
        <v>16</v>
      </c>
      <c r="I2579" t="s">
        <v>48</v>
      </c>
      <c r="J2579" t="s">
        <v>18</v>
      </c>
      <c r="K2579" t="s">
        <v>19</v>
      </c>
      <c r="L2579" t="s">
        <v>20</v>
      </c>
      <c r="M2579" s="3">
        <v>14742</v>
      </c>
      <c r="N2579" t="s">
        <v>21</v>
      </c>
      <c r="O2579">
        <v>11746</v>
      </c>
    </row>
    <row r="2580" spans="1:15">
      <c r="A2580" s="1">
        <v>45991</v>
      </c>
      <c r="B2580" s="1">
        <v>46356</v>
      </c>
      <c r="C2580" t="s">
        <v>5464</v>
      </c>
      <c r="D2580" t="s">
        <v>3842</v>
      </c>
      <c r="E2580" t="s">
        <v>3844</v>
      </c>
      <c r="F2580" t="s">
        <v>14</v>
      </c>
      <c r="G2580" t="s">
        <v>661</v>
      </c>
      <c r="H2580" t="s">
        <v>16</v>
      </c>
      <c r="I2580" t="s">
        <v>48</v>
      </c>
      <c r="J2580" t="s">
        <v>18</v>
      </c>
      <c r="K2580" t="s">
        <v>19</v>
      </c>
      <c r="L2580" t="s">
        <v>89</v>
      </c>
      <c r="M2580" s="3">
        <v>143570</v>
      </c>
      <c r="N2580" t="s">
        <v>21</v>
      </c>
      <c r="O2580">
        <v>11746</v>
      </c>
    </row>
    <row r="2581" spans="1:15">
      <c r="A2581" s="1">
        <v>45991</v>
      </c>
      <c r="B2581" s="1">
        <v>46356</v>
      </c>
      <c r="C2581" t="s">
        <v>5465</v>
      </c>
      <c r="D2581" t="s">
        <v>3845</v>
      </c>
      <c r="E2581" t="s">
        <v>3846</v>
      </c>
      <c r="F2581" t="s">
        <v>14</v>
      </c>
      <c r="G2581" t="s">
        <v>15</v>
      </c>
      <c r="H2581" t="s">
        <v>16</v>
      </c>
      <c r="I2581" t="s">
        <v>77</v>
      </c>
      <c r="J2581" t="s">
        <v>846</v>
      </c>
      <c r="K2581" t="s">
        <v>847</v>
      </c>
      <c r="L2581" t="s">
        <v>20</v>
      </c>
      <c r="M2581" s="3">
        <v>4052</v>
      </c>
      <c r="N2581" t="s">
        <v>125</v>
      </c>
      <c r="O2581">
        <v>90293</v>
      </c>
    </row>
    <row r="2582" spans="1:15">
      <c r="A2582" s="1">
        <v>45991</v>
      </c>
      <c r="B2582" s="1">
        <v>46356</v>
      </c>
      <c r="C2582" t="s">
        <v>5465</v>
      </c>
      <c r="D2582" t="s">
        <v>3845</v>
      </c>
      <c r="E2582" t="s">
        <v>3847</v>
      </c>
      <c r="F2582" t="s">
        <v>14</v>
      </c>
      <c r="G2582" t="s">
        <v>32</v>
      </c>
      <c r="H2582" t="s">
        <v>16</v>
      </c>
      <c r="I2582" t="s">
        <v>77</v>
      </c>
      <c r="J2582" t="s">
        <v>846</v>
      </c>
      <c r="K2582" t="s">
        <v>847</v>
      </c>
      <c r="L2582" t="s">
        <v>20</v>
      </c>
      <c r="M2582" s="3">
        <v>24388</v>
      </c>
      <c r="N2582" t="s">
        <v>125</v>
      </c>
      <c r="O2582">
        <v>90293</v>
      </c>
    </row>
    <row r="2583" spans="1:15">
      <c r="A2583" s="1">
        <v>45991</v>
      </c>
      <c r="B2583" s="1">
        <v>46356</v>
      </c>
      <c r="C2583" t="s">
        <v>5465</v>
      </c>
      <c r="D2583" t="s">
        <v>3845</v>
      </c>
      <c r="E2583" t="s">
        <v>3848</v>
      </c>
      <c r="F2583" t="s">
        <v>14</v>
      </c>
      <c r="G2583" t="s">
        <v>661</v>
      </c>
      <c r="H2583" t="s">
        <v>16</v>
      </c>
      <c r="I2583" t="s">
        <v>77</v>
      </c>
      <c r="J2583" t="s">
        <v>846</v>
      </c>
      <c r="K2583" t="s">
        <v>847</v>
      </c>
      <c r="L2583" t="s">
        <v>29</v>
      </c>
      <c r="M2583" s="3">
        <v>150919</v>
      </c>
      <c r="N2583" t="s">
        <v>125</v>
      </c>
      <c r="O2583">
        <v>90293</v>
      </c>
    </row>
    <row r="2584" spans="1:15">
      <c r="A2584" s="1">
        <v>45992</v>
      </c>
      <c r="B2584" s="1">
        <v>46357</v>
      </c>
      <c r="C2584" t="s">
        <v>5466</v>
      </c>
      <c r="D2584" t="s">
        <v>3849</v>
      </c>
      <c r="E2584" t="s">
        <v>3850</v>
      </c>
      <c r="F2584" t="s">
        <v>14</v>
      </c>
      <c r="G2584" t="s">
        <v>15</v>
      </c>
      <c r="H2584" t="s">
        <v>16</v>
      </c>
      <c r="I2584" t="s">
        <v>1179</v>
      </c>
      <c r="J2584" t="s">
        <v>3851</v>
      </c>
      <c r="K2584" t="s">
        <v>3852</v>
      </c>
      <c r="L2584" t="s">
        <v>29</v>
      </c>
      <c r="M2584" s="3">
        <v>2376</v>
      </c>
      <c r="N2584" t="s">
        <v>115</v>
      </c>
      <c r="O2584">
        <v>40222</v>
      </c>
    </row>
    <row r="2585" spans="1:15">
      <c r="A2585" s="1">
        <v>45992</v>
      </c>
      <c r="B2585" s="1">
        <v>46357</v>
      </c>
      <c r="C2585" t="s">
        <v>5466</v>
      </c>
      <c r="D2585" t="s">
        <v>3849</v>
      </c>
      <c r="E2585" t="s">
        <v>3853</v>
      </c>
      <c r="F2585" t="s">
        <v>14</v>
      </c>
      <c r="G2585" t="s">
        <v>661</v>
      </c>
      <c r="H2585" t="s">
        <v>16</v>
      </c>
      <c r="I2585" t="s">
        <v>1179</v>
      </c>
      <c r="J2585" t="s">
        <v>3851</v>
      </c>
      <c r="K2585" t="s">
        <v>3852</v>
      </c>
      <c r="L2585" t="s">
        <v>29</v>
      </c>
      <c r="M2585" s="3">
        <v>28947</v>
      </c>
      <c r="N2585" t="s">
        <v>115</v>
      </c>
      <c r="O2585">
        <v>40222</v>
      </c>
    </row>
    <row r="2586" spans="1:15">
      <c r="A2586" s="1">
        <v>45992</v>
      </c>
      <c r="B2586" s="1">
        <v>46357</v>
      </c>
      <c r="C2586" t="s">
        <v>5466</v>
      </c>
      <c r="D2586" t="s">
        <v>3849</v>
      </c>
      <c r="E2586" t="s">
        <v>3854</v>
      </c>
      <c r="F2586" t="s">
        <v>14</v>
      </c>
      <c r="G2586" t="s">
        <v>32</v>
      </c>
      <c r="H2586" t="s">
        <v>16</v>
      </c>
      <c r="I2586" t="s">
        <v>1179</v>
      </c>
      <c r="J2586" t="s">
        <v>3851</v>
      </c>
      <c r="K2586" t="s">
        <v>3852</v>
      </c>
      <c r="L2586" t="s">
        <v>83</v>
      </c>
      <c r="M2586" s="3">
        <v>5577</v>
      </c>
      <c r="N2586" t="s">
        <v>115</v>
      </c>
      <c r="O2586">
        <v>40222</v>
      </c>
    </row>
    <row r="2587" spans="1:15">
      <c r="A2587" s="1">
        <v>45992</v>
      </c>
      <c r="B2587" s="1">
        <v>46357</v>
      </c>
      <c r="C2587" t="s">
        <v>5467</v>
      </c>
      <c r="D2587" t="s">
        <v>3855</v>
      </c>
      <c r="E2587" t="s">
        <v>3856</v>
      </c>
      <c r="F2587" t="s">
        <v>14</v>
      </c>
      <c r="G2587" t="s">
        <v>54</v>
      </c>
      <c r="H2587" t="s">
        <v>55</v>
      </c>
      <c r="I2587" t="s">
        <v>5660</v>
      </c>
      <c r="J2587" t="s">
        <v>3857</v>
      </c>
      <c r="K2587" t="s">
        <v>3858</v>
      </c>
      <c r="L2587" t="s">
        <v>23</v>
      </c>
      <c r="M2587" s="3">
        <v>60480</v>
      </c>
      <c r="N2587" t="s">
        <v>125</v>
      </c>
      <c r="O2587">
        <v>95678</v>
      </c>
    </row>
    <row r="2588" spans="1:15">
      <c r="A2588" s="1">
        <v>45992</v>
      </c>
      <c r="B2588" s="1">
        <v>46357</v>
      </c>
      <c r="C2588" t="s">
        <v>5468</v>
      </c>
      <c r="D2588" t="s">
        <v>3859</v>
      </c>
      <c r="E2588" t="s">
        <v>3860</v>
      </c>
      <c r="F2588" t="s">
        <v>39</v>
      </c>
      <c r="G2588" t="s">
        <v>32</v>
      </c>
      <c r="H2588" t="s">
        <v>16</v>
      </c>
      <c r="I2588" t="s">
        <v>5620</v>
      </c>
      <c r="J2588" t="s">
        <v>59</v>
      </c>
      <c r="K2588" t="s">
        <v>60</v>
      </c>
      <c r="L2588" t="s">
        <v>20</v>
      </c>
      <c r="M2588" s="3">
        <v>5412</v>
      </c>
      <c r="N2588" t="s">
        <v>61</v>
      </c>
      <c r="O2588">
        <v>2771</v>
      </c>
    </row>
    <row r="2589" spans="1:15">
      <c r="A2589" s="1">
        <v>45992</v>
      </c>
      <c r="B2589" s="1">
        <v>46357</v>
      </c>
      <c r="C2589" t="s">
        <v>5468</v>
      </c>
      <c r="D2589" t="s">
        <v>3859</v>
      </c>
      <c r="E2589" t="s">
        <v>3861</v>
      </c>
      <c r="F2589" t="s">
        <v>14</v>
      </c>
      <c r="G2589" t="s">
        <v>34</v>
      </c>
      <c r="H2589" t="s">
        <v>16</v>
      </c>
      <c r="I2589" t="s">
        <v>5620</v>
      </c>
      <c r="J2589" t="s">
        <v>59</v>
      </c>
      <c r="K2589" t="s">
        <v>60</v>
      </c>
      <c r="L2589" t="s">
        <v>83</v>
      </c>
      <c r="M2589" s="3">
        <v>3172</v>
      </c>
      <c r="N2589" t="s">
        <v>61</v>
      </c>
      <c r="O2589">
        <v>2771</v>
      </c>
    </row>
    <row r="2590" spans="1:15">
      <c r="A2590" s="1">
        <v>45992</v>
      </c>
      <c r="B2590" s="1">
        <v>46357</v>
      </c>
      <c r="C2590" t="s">
        <v>5468</v>
      </c>
      <c r="D2590" t="s">
        <v>3859</v>
      </c>
      <c r="E2590" t="s">
        <v>3862</v>
      </c>
      <c r="F2590" t="s">
        <v>14</v>
      </c>
      <c r="G2590" t="s">
        <v>661</v>
      </c>
      <c r="H2590" t="s">
        <v>16</v>
      </c>
      <c r="I2590" t="s">
        <v>5620</v>
      </c>
      <c r="J2590" t="s">
        <v>59</v>
      </c>
      <c r="K2590" t="s">
        <v>60</v>
      </c>
      <c r="L2590" t="s">
        <v>29</v>
      </c>
      <c r="M2590" s="3">
        <v>13527</v>
      </c>
      <c r="N2590" t="s">
        <v>61</v>
      </c>
      <c r="O2590">
        <v>2771</v>
      </c>
    </row>
    <row r="2591" spans="1:15">
      <c r="A2591" s="1">
        <v>45992</v>
      </c>
      <c r="B2591" s="1">
        <v>46357</v>
      </c>
      <c r="C2591" t="s">
        <v>5468</v>
      </c>
      <c r="D2591" t="s">
        <v>3859</v>
      </c>
      <c r="E2591" t="s">
        <v>3863</v>
      </c>
      <c r="F2591" t="s">
        <v>14</v>
      </c>
      <c r="G2591" t="s">
        <v>15</v>
      </c>
      <c r="H2591" t="s">
        <v>16</v>
      </c>
      <c r="I2591" t="s">
        <v>5620</v>
      </c>
      <c r="J2591" t="s">
        <v>59</v>
      </c>
      <c r="K2591" t="s">
        <v>60</v>
      </c>
      <c r="L2591" t="s">
        <v>20</v>
      </c>
      <c r="M2591" s="3">
        <v>1467</v>
      </c>
      <c r="N2591" t="s">
        <v>61</v>
      </c>
      <c r="O2591">
        <v>2771</v>
      </c>
    </row>
    <row r="2592" spans="1:15">
      <c r="A2592" s="1">
        <v>45992</v>
      </c>
      <c r="B2592" s="1">
        <v>46357</v>
      </c>
      <c r="C2592" t="s">
        <v>5469</v>
      </c>
      <c r="D2592" t="s">
        <v>3864</v>
      </c>
      <c r="E2592" t="s">
        <v>3865</v>
      </c>
      <c r="F2592" t="s">
        <v>14</v>
      </c>
      <c r="G2592" t="s">
        <v>661</v>
      </c>
      <c r="H2592" t="s">
        <v>16</v>
      </c>
      <c r="I2592" t="s">
        <v>5619</v>
      </c>
      <c r="J2592" t="s">
        <v>174</v>
      </c>
      <c r="K2592" t="s">
        <v>175</v>
      </c>
      <c r="L2592" t="s">
        <v>29</v>
      </c>
      <c r="M2592" s="3">
        <v>13035</v>
      </c>
      <c r="N2592" t="s">
        <v>21</v>
      </c>
      <c r="O2592">
        <v>11375</v>
      </c>
    </row>
    <row r="2593" spans="1:15">
      <c r="A2593" s="1">
        <v>45992</v>
      </c>
      <c r="B2593" s="1">
        <v>46357</v>
      </c>
      <c r="C2593" t="s">
        <v>5469</v>
      </c>
      <c r="D2593" t="s">
        <v>3864</v>
      </c>
      <c r="E2593" t="s">
        <v>3866</v>
      </c>
      <c r="F2593" t="s">
        <v>14</v>
      </c>
      <c r="G2593" t="s">
        <v>15</v>
      </c>
      <c r="H2593" t="s">
        <v>16</v>
      </c>
      <c r="I2593" t="s">
        <v>5619</v>
      </c>
      <c r="J2593" t="s">
        <v>174</v>
      </c>
      <c r="K2593" t="s">
        <v>175</v>
      </c>
      <c r="L2593" t="s">
        <v>20</v>
      </c>
      <c r="M2593" s="3">
        <v>5212</v>
      </c>
      <c r="N2593" t="s">
        <v>21</v>
      </c>
      <c r="O2593">
        <v>11375</v>
      </c>
    </row>
    <row r="2594" spans="1:15">
      <c r="A2594" s="1">
        <v>45992</v>
      </c>
      <c r="B2594" s="1">
        <v>46357</v>
      </c>
      <c r="C2594" t="s">
        <v>4714</v>
      </c>
      <c r="D2594" t="s">
        <v>749</v>
      </c>
      <c r="E2594" t="s">
        <v>3867</v>
      </c>
      <c r="F2594" t="s">
        <v>14</v>
      </c>
      <c r="G2594" t="s">
        <v>32</v>
      </c>
      <c r="H2594" t="s">
        <v>16</v>
      </c>
      <c r="I2594" t="s">
        <v>5620</v>
      </c>
      <c r="J2594" t="s">
        <v>375</v>
      </c>
      <c r="K2594" t="s">
        <v>376</v>
      </c>
      <c r="L2594" t="s">
        <v>148</v>
      </c>
      <c r="M2594" s="3">
        <v>9715</v>
      </c>
      <c r="N2594" t="s">
        <v>225</v>
      </c>
      <c r="O2594">
        <v>76202</v>
      </c>
    </row>
    <row r="2595" spans="1:15">
      <c r="A2595" s="1">
        <v>45992</v>
      </c>
      <c r="B2595" s="1">
        <v>46357</v>
      </c>
      <c r="C2595" t="s">
        <v>4714</v>
      </c>
      <c r="D2595" t="s">
        <v>749</v>
      </c>
      <c r="E2595" t="s">
        <v>3868</v>
      </c>
      <c r="F2595" t="s">
        <v>14</v>
      </c>
      <c r="G2595" t="s">
        <v>661</v>
      </c>
      <c r="H2595" t="s">
        <v>16</v>
      </c>
      <c r="I2595" t="s">
        <v>5620</v>
      </c>
      <c r="J2595" t="s">
        <v>375</v>
      </c>
      <c r="K2595" t="s">
        <v>376</v>
      </c>
      <c r="L2595" t="s">
        <v>23</v>
      </c>
      <c r="M2595" s="3">
        <v>23904</v>
      </c>
      <c r="N2595" t="s">
        <v>225</v>
      </c>
      <c r="O2595">
        <v>76202</v>
      </c>
    </row>
    <row r="2596" spans="1:15">
      <c r="A2596" s="1">
        <v>45992</v>
      </c>
      <c r="B2596" s="1">
        <v>46357</v>
      </c>
      <c r="C2596" t="s">
        <v>4714</v>
      </c>
      <c r="D2596" t="s">
        <v>749</v>
      </c>
      <c r="E2596" t="s">
        <v>3869</v>
      </c>
      <c r="F2596" t="s">
        <v>14</v>
      </c>
      <c r="G2596" t="s">
        <v>15</v>
      </c>
      <c r="H2596" t="s">
        <v>16</v>
      </c>
      <c r="I2596" t="s">
        <v>5620</v>
      </c>
      <c r="J2596" t="s">
        <v>375</v>
      </c>
      <c r="K2596" t="s">
        <v>376</v>
      </c>
      <c r="L2596" t="s">
        <v>29</v>
      </c>
      <c r="M2596" s="3">
        <v>1313</v>
      </c>
      <c r="N2596" t="s">
        <v>225</v>
      </c>
      <c r="O2596">
        <v>76202</v>
      </c>
    </row>
    <row r="2597" spans="1:15">
      <c r="A2597" s="1">
        <v>45992</v>
      </c>
      <c r="B2597" s="1">
        <v>46357</v>
      </c>
      <c r="C2597" t="s">
        <v>5470</v>
      </c>
      <c r="D2597" t="s">
        <v>3870</v>
      </c>
      <c r="E2597" t="s">
        <v>3871</v>
      </c>
      <c r="F2597" t="s">
        <v>14</v>
      </c>
      <c r="G2597" t="s">
        <v>32</v>
      </c>
      <c r="H2597" t="s">
        <v>16</v>
      </c>
      <c r="I2597" t="s">
        <v>140</v>
      </c>
      <c r="J2597" t="s">
        <v>103</v>
      </c>
      <c r="K2597" t="s">
        <v>104</v>
      </c>
      <c r="L2597" t="s">
        <v>20</v>
      </c>
      <c r="M2597" s="3">
        <v>27566</v>
      </c>
      <c r="N2597" t="s">
        <v>105</v>
      </c>
      <c r="O2597">
        <v>19081</v>
      </c>
    </row>
    <row r="2598" spans="1:15">
      <c r="A2598" s="1">
        <v>45992</v>
      </c>
      <c r="B2598" s="1">
        <v>46357</v>
      </c>
      <c r="C2598" t="s">
        <v>5470</v>
      </c>
      <c r="D2598" t="s">
        <v>3870</v>
      </c>
      <c r="E2598" t="s">
        <v>3872</v>
      </c>
      <c r="F2598" t="s">
        <v>14</v>
      </c>
      <c r="G2598" t="s">
        <v>661</v>
      </c>
      <c r="H2598" t="s">
        <v>16</v>
      </c>
      <c r="I2598" t="s">
        <v>140</v>
      </c>
      <c r="J2598" t="s">
        <v>103</v>
      </c>
      <c r="K2598" t="s">
        <v>104</v>
      </c>
      <c r="L2598" t="s">
        <v>23</v>
      </c>
      <c r="M2598" s="3">
        <v>63879</v>
      </c>
      <c r="N2598" t="s">
        <v>105</v>
      </c>
      <c r="O2598">
        <v>19081</v>
      </c>
    </row>
    <row r="2599" spans="1:15">
      <c r="A2599" s="1">
        <v>45992</v>
      </c>
      <c r="B2599" s="1">
        <v>46357</v>
      </c>
      <c r="C2599" t="s">
        <v>5470</v>
      </c>
      <c r="D2599" t="s">
        <v>3870</v>
      </c>
      <c r="E2599" t="s">
        <v>3873</v>
      </c>
      <c r="F2599" t="s">
        <v>39</v>
      </c>
      <c r="G2599" t="s">
        <v>54</v>
      </c>
      <c r="H2599" t="s">
        <v>55</v>
      </c>
      <c r="I2599" t="s">
        <v>140</v>
      </c>
      <c r="J2599" t="s">
        <v>103</v>
      </c>
      <c r="K2599" t="s">
        <v>104</v>
      </c>
      <c r="L2599" t="s">
        <v>23</v>
      </c>
      <c r="M2599" s="3">
        <v>21313</v>
      </c>
      <c r="N2599" t="s">
        <v>105</v>
      </c>
      <c r="O2599">
        <v>19081</v>
      </c>
    </row>
    <row r="2600" spans="1:15">
      <c r="A2600" s="1">
        <v>45992</v>
      </c>
      <c r="B2600" s="1">
        <v>46357</v>
      </c>
      <c r="C2600" t="s">
        <v>5470</v>
      </c>
      <c r="D2600" t="s">
        <v>3870</v>
      </c>
      <c r="E2600" t="s">
        <v>3874</v>
      </c>
      <c r="F2600" t="s">
        <v>14</v>
      </c>
      <c r="G2600" t="s">
        <v>15</v>
      </c>
      <c r="H2600" t="s">
        <v>16</v>
      </c>
      <c r="I2600" t="s">
        <v>140</v>
      </c>
      <c r="J2600" t="s">
        <v>103</v>
      </c>
      <c r="K2600" t="s">
        <v>104</v>
      </c>
      <c r="L2600" t="s">
        <v>83</v>
      </c>
      <c r="M2600" s="3">
        <v>3238</v>
      </c>
      <c r="N2600" t="s">
        <v>105</v>
      </c>
      <c r="O2600">
        <v>19081</v>
      </c>
    </row>
    <row r="2601" spans="1:15">
      <c r="A2601" s="1">
        <v>45992</v>
      </c>
      <c r="B2601" s="1">
        <v>46357</v>
      </c>
      <c r="C2601" t="s">
        <v>5471</v>
      </c>
      <c r="D2601" t="s">
        <v>3875</v>
      </c>
      <c r="E2601" t="s">
        <v>3876</v>
      </c>
      <c r="F2601" t="s">
        <v>39</v>
      </c>
      <c r="G2601" t="s">
        <v>661</v>
      </c>
      <c r="H2601" t="s">
        <v>16</v>
      </c>
      <c r="I2601" t="s">
        <v>64</v>
      </c>
      <c r="J2601" t="s">
        <v>695</v>
      </c>
      <c r="K2601" t="s">
        <v>696</v>
      </c>
      <c r="L2601" t="s">
        <v>89</v>
      </c>
      <c r="M2601" s="3">
        <v>41543</v>
      </c>
      <c r="N2601" t="s">
        <v>774</v>
      </c>
      <c r="O2601">
        <v>59840</v>
      </c>
    </row>
    <row r="2602" spans="1:15">
      <c r="A2602" s="1">
        <v>45992</v>
      </c>
      <c r="B2602" s="1">
        <v>46357</v>
      </c>
      <c r="C2602" t="s">
        <v>5471</v>
      </c>
      <c r="D2602" t="s">
        <v>3875</v>
      </c>
      <c r="E2602" t="s">
        <v>3877</v>
      </c>
      <c r="F2602" t="s">
        <v>39</v>
      </c>
      <c r="G2602" t="s">
        <v>32</v>
      </c>
      <c r="H2602" t="s">
        <v>16</v>
      </c>
      <c r="I2602" t="s">
        <v>64</v>
      </c>
      <c r="J2602" t="s">
        <v>695</v>
      </c>
      <c r="K2602" t="s">
        <v>696</v>
      </c>
      <c r="L2602" t="s">
        <v>148</v>
      </c>
      <c r="M2602" s="3">
        <v>4358</v>
      </c>
      <c r="N2602" t="s">
        <v>774</v>
      </c>
      <c r="O2602">
        <v>59840</v>
      </c>
    </row>
    <row r="2603" spans="1:15">
      <c r="A2603" s="1">
        <v>45992</v>
      </c>
      <c r="B2603" s="1">
        <v>46357</v>
      </c>
      <c r="C2603" t="s">
        <v>5471</v>
      </c>
      <c r="D2603" t="s">
        <v>3875</v>
      </c>
      <c r="E2603" t="s">
        <v>3878</v>
      </c>
      <c r="F2603" t="s">
        <v>39</v>
      </c>
      <c r="G2603" t="s">
        <v>15</v>
      </c>
      <c r="H2603" t="s">
        <v>16</v>
      </c>
      <c r="I2603" t="s">
        <v>64</v>
      </c>
      <c r="J2603" t="s">
        <v>695</v>
      </c>
      <c r="K2603" t="s">
        <v>696</v>
      </c>
      <c r="L2603" t="s">
        <v>148</v>
      </c>
      <c r="M2603" s="3">
        <v>2461</v>
      </c>
      <c r="N2603" t="s">
        <v>774</v>
      </c>
      <c r="O2603">
        <v>59840</v>
      </c>
    </row>
    <row r="2604" spans="1:15">
      <c r="A2604" s="1">
        <v>45992</v>
      </c>
      <c r="B2604" s="1">
        <v>46357</v>
      </c>
      <c r="C2604" t="s">
        <v>5472</v>
      </c>
      <c r="D2604" t="s">
        <v>3879</v>
      </c>
      <c r="E2604" t="s">
        <v>3880</v>
      </c>
      <c r="F2604" t="s">
        <v>14</v>
      </c>
      <c r="G2604" t="s">
        <v>54</v>
      </c>
      <c r="H2604" t="s">
        <v>55</v>
      </c>
      <c r="I2604" t="s">
        <v>5657</v>
      </c>
      <c r="J2604" t="s">
        <v>570</v>
      </c>
      <c r="K2604" t="s">
        <v>571</v>
      </c>
      <c r="L2604" t="s">
        <v>23</v>
      </c>
      <c r="M2604" s="3">
        <v>40288</v>
      </c>
      <c r="N2604" t="s">
        <v>125</v>
      </c>
      <c r="O2604">
        <v>92020</v>
      </c>
    </row>
    <row r="2605" spans="1:15">
      <c r="A2605" s="1">
        <v>45992</v>
      </c>
      <c r="B2605" s="1">
        <v>46357</v>
      </c>
      <c r="C2605" t="s">
        <v>5473</v>
      </c>
      <c r="D2605" t="s">
        <v>3881</v>
      </c>
      <c r="E2605" t="s">
        <v>3882</v>
      </c>
      <c r="F2605" t="s">
        <v>14</v>
      </c>
      <c r="G2605" t="s">
        <v>661</v>
      </c>
      <c r="H2605" t="s">
        <v>16</v>
      </c>
      <c r="I2605" t="s">
        <v>1179</v>
      </c>
      <c r="J2605" t="s">
        <v>3851</v>
      </c>
      <c r="K2605" t="s">
        <v>3852</v>
      </c>
      <c r="L2605" t="s">
        <v>89</v>
      </c>
      <c r="M2605" s="3">
        <v>36849</v>
      </c>
      <c r="N2605" t="s">
        <v>328</v>
      </c>
      <c r="O2605">
        <v>47117</v>
      </c>
    </row>
    <row r="2606" spans="1:15">
      <c r="A2606" s="1">
        <v>45992</v>
      </c>
      <c r="B2606" s="1">
        <v>46357</v>
      </c>
      <c r="C2606" t="s">
        <v>5473</v>
      </c>
      <c r="D2606" t="s">
        <v>3881</v>
      </c>
      <c r="E2606" t="s">
        <v>3883</v>
      </c>
      <c r="F2606" t="s">
        <v>14</v>
      </c>
      <c r="G2606" t="s">
        <v>15</v>
      </c>
      <c r="H2606" t="s">
        <v>16</v>
      </c>
      <c r="I2606" t="s">
        <v>1179</v>
      </c>
      <c r="J2606" t="s">
        <v>3851</v>
      </c>
      <c r="K2606" t="s">
        <v>3852</v>
      </c>
      <c r="L2606" t="s">
        <v>29</v>
      </c>
      <c r="M2606" s="3">
        <v>2811</v>
      </c>
      <c r="N2606" t="s">
        <v>328</v>
      </c>
      <c r="O2606">
        <v>47117</v>
      </c>
    </row>
    <row r="2607" spans="1:15">
      <c r="A2607" s="1">
        <v>45992</v>
      </c>
      <c r="B2607" s="1">
        <v>46357</v>
      </c>
      <c r="C2607" t="s">
        <v>5473</v>
      </c>
      <c r="D2607" t="s">
        <v>3881</v>
      </c>
      <c r="E2607" t="s">
        <v>3884</v>
      </c>
      <c r="F2607" t="s">
        <v>14</v>
      </c>
      <c r="G2607" t="s">
        <v>32</v>
      </c>
      <c r="H2607" t="s">
        <v>16</v>
      </c>
      <c r="I2607" t="s">
        <v>1179</v>
      </c>
      <c r="J2607" t="s">
        <v>3851</v>
      </c>
      <c r="K2607" t="s">
        <v>3852</v>
      </c>
      <c r="L2607" t="s">
        <v>20</v>
      </c>
      <c r="M2607" s="3">
        <v>15869</v>
      </c>
      <c r="N2607" t="s">
        <v>328</v>
      </c>
      <c r="O2607">
        <v>47117</v>
      </c>
    </row>
    <row r="2608" spans="1:15">
      <c r="A2608" s="1">
        <v>45992</v>
      </c>
      <c r="B2608" s="1">
        <v>46357</v>
      </c>
      <c r="C2608" t="s">
        <v>5474</v>
      </c>
      <c r="D2608" t="s">
        <v>3885</v>
      </c>
      <c r="E2608" t="s">
        <v>3886</v>
      </c>
      <c r="F2608" t="s">
        <v>14</v>
      </c>
      <c r="G2608" t="s">
        <v>54</v>
      </c>
      <c r="H2608" t="s">
        <v>55</v>
      </c>
      <c r="I2608" t="s">
        <v>64</v>
      </c>
      <c r="J2608" t="s">
        <v>103</v>
      </c>
      <c r="K2608" t="s">
        <v>104</v>
      </c>
      <c r="L2608" t="s">
        <v>23</v>
      </c>
      <c r="M2608" s="3">
        <v>9592</v>
      </c>
      <c r="N2608" t="s">
        <v>105</v>
      </c>
      <c r="O2608">
        <v>18974</v>
      </c>
    </row>
    <row r="2609" spans="1:15">
      <c r="A2609" s="1">
        <v>45992</v>
      </c>
      <c r="B2609" s="1">
        <v>46357</v>
      </c>
      <c r="C2609" t="s">
        <v>5475</v>
      </c>
      <c r="D2609" t="s">
        <v>3887</v>
      </c>
      <c r="E2609" t="s">
        <v>3888</v>
      </c>
      <c r="F2609" t="s">
        <v>14</v>
      </c>
      <c r="G2609" t="s">
        <v>54</v>
      </c>
      <c r="H2609" t="s">
        <v>55</v>
      </c>
      <c r="I2609" t="s">
        <v>5620</v>
      </c>
      <c r="J2609" t="s">
        <v>282</v>
      </c>
      <c r="K2609" t="s">
        <v>283</v>
      </c>
      <c r="L2609" t="s">
        <v>89</v>
      </c>
      <c r="M2609" s="3">
        <v>7449</v>
      </c>
      <c r="N2609" t="s">
        <v>21</v>
      </c>
      <c r="O2609">
        <v>11554</v>
      </c>
    </row>
    <row r="2610" spans="1:15">
      <c r="A2610" s="1">
        <v>45992</v>
      </c>
      <c r="B2610" s="1">
        <v>46357</v>
      </c>
      <c r="C2610" t="s">
        <v>5476</v>
      </c>
      <c r="D2610" t="s">
        <v>3889</v>
      </c>
      <c r="E2610" t="s">
        <v>3890</v>
      </c>
      <c r="F2610" t="s">
        <v>14</v>
      </c>
      <c r="G2610" t="s">
        <v>15</v>
      </c>
      <c r="H2610" t="s">
        <v>16</v>
      </c>
      <c r="I2610" t="s">
        <v>5620</v>
      </c>
      <c r="J2610" t="s">
        <v>270</v>
      </c>
      <c r="K2610" t="s">
        <v>271</v>
      </c>
      <c r="L2610" t="s">
        <v>20</v>
      </c>
      <c r="M2610" s="3">
        <v>1729</v>
      </c>
      <c r="N2610" t="s">
        <v>813</v>
      </c>
      <c r="O2610">
        <v>88310</v>
      </c>
    </row>
    <row r="2611" spans="1:15">
      <c r="A2611" s="1">
        <v>45992</v>
      </c>
      <c r="B2611" s="1">
        <v>46357</v>
      </c>
      <c r="C2611" t="s">
        <v>5476</v>
      </c>
      <c r="D2611" t="s">
        <v>3889</v>
      </c>
      <c r="E2611" t="s">
        <v>3891</v>
      </c>
      <c r="F2611" t="s">
        <v>14</v>
      </c>
      <c r="G2611" t="s">
        <v>34</v>
      </c>
      <c r="H2611" t="s">
        <v>16</v>
      </c>
      <c r="I2611" t="s">
        <v>5620</v>
      </c>
      <c r="J2611" t="s">
        <v>270</v>
      </c>
      <c r="K2611" t="s">
        <v>271</v>
      </c>
      <c r="L2611" t="s">
        <v>83</v>
      </c>
      <c r="M2611" s="3">
        <v>3889</v>
      </c>
      <c r="N2611" t="s">
        <v>813</v>
      </c>
      <c r="O2611">
        <v>88310</v>
      </c>
    </row>
    <row r="2612" spans="1:15">
      <c r="A2612" s="1">
        <v>45992</v>
      </c>
      <c r="B2612" s="1">
        <v>46357</v>
      </c>
      <c r="C2612" t="s">
        <v>5476</v>
      </c>
      <c r="D2612" t="s">
        <v>3889</v>
      </c>
      <c r="E2612" t="s">
        <v>3892</v>
      </c>
      <c r="F2612" t="s">
        <v>14</v>
      </c>
      <c r="G2612" t="s">
        <v>32</v>
      </c>
      <c r="H2612" t="s">
        <v>16</v>
      </c>
      <c r="I2612" t="s">
        <v>5620</v>
      </c>
      <c r="J2612" t="s">
        <v>270</v>
      </c>
      <c r="K2612" t="s">
        <v>271</v>
      </c>
      <c r="L2612" t="s">
        <v>20</v>
      </c>
      <c r="M2612" s="3">
        <v>11183</v>
      </c>
      <c r="N2612" t="s">
        <v>813</v>
      </c>
      <c r="O2612">
        <v>88310</v>
      </c>
    </row>
    <row r="2613" spans="1:15">
      <c r="A2613" s="1">
        <v>45992</v>
      </c>
      <c r="B2613" s="1">
        <v>46357</v>
      </c>
      <c r="C2613" t="s">
        <v>5476</v>
      </c>
      <c r="D2613" t="s">
        <v>3889</v>
      </c>
      <c r="E2613" t="s">
        <v>3893</v>
      </c>
      <c r="F2613" t="s">
        <v>14</v>
      </c>
      <c r="G2613" t="s">
        <v>661</v>
      </c>
      <c r="H2613" t="s">
        <v>16</v>
      </c>
      <c r="I2613" t="s">
        <v>5620</v>
      </c>
      <c r="J2613" t="s">
        <v>270</v>
      </c>
      <c r="K2613" t="s">
        <v>271</v>
      </c>
      <c r="L2613" t="s">
        <v>23</v>
      </c>
      <c r="M2613" s="3">
        <v>15240</v>
      </c>
      <c r="N2613" t="s">
        <v>813</v>
      </c>
      <c r="O2613">
        <v>88310</v>
      </c>
    </row>
    <row r="2614" spans="1:15">
      <c r="A2614" s="1">
        <v>45992</v>
      </c>
      <c r="B2614" s="1">
        <v>46357</v>
      </c>
      <c r="C2614" t="s">
        <v>5388</v>
      </c>
      <c r="D2614" t="s">
        <v>3529</v>
      </c>
      <c r="E2614" t="s">
        <v>3894</v>
      </c>
      <c r="F2614" t="s">
        <v>39</v>
      </c>
      <c r="G2614" t="s">
        <v>54</v>
      </c>
      <c r="H2614" t="s">
        <v>55</v>
      </c>
      <c r="I2614" t="s">
        <v>5620</v>
      </c>
      <c r="J2614" t="s">
        <v>65</v>
      </c>
      <c r="K2614" t="s">
        <v>66</v>
      </c>
      <c r="L2614" t="s">
        <v>89</v>
      </c>
      <c r="M2614" s="3">
        <v>4980</v>
      </c>
      <c r="N2614" t="s">
        <v>21</v>
      </c>
      <c r="O2614">
        <v>12828</v>
      </c>
    </row>
    <row r="2615" spans="1:15">
      <c r="A2615" s="1">
        <v>45992</v>
      </c>
      <c r="B2615" s="1">
        <v>46357</v>
      </c>
      <c r="C2615" t="s">
        <v>5477</v>
      </c>
      <c r="D2615" t="s">
        <v>3895</v>
      </c>
      <c r="E2615" t="s">
        <v>3896</v>
      </c>
      <c r="F2615" t="s">
        <v>14</v>
      </c>
      <c r="G2615" t="s">
        <v>15</v>
      </c>
      <c r="H2615" t="s">
        <v>16</v>
      </c>
      <c r="I2615" t="s">
        <v>5620</v>
      </c>
      <c r="J2615" t="s">
        <v>78</v>
      </c>
      <c r="K2615" t="s">
        <v>79</v>
      </c>
      <c r="L2615" t="s">
        <v>29</v>
      </c>
      <c r="M2615" s="3">
        <v>1300</v>
      </c>
      <c r="N2615" t="s">
        <v>1346</v>
      </c>
      <c r="O2615">
        <v>56258</v>
      </c>
    </row>
    <row r="2616" spans="1:15">
      <c r="A2616" s="1">
        <v>45992</v>
      </c>
      <c r="B2616" s="1">
        <v>46357</v>
      </c>
      <c r="C2616" t="s">
        <v>5477</v>
      </c>
      <c r="D2616" t="s">
        <v>3895</v>
      </c>
      <c r="E2616" t="s">
        <v>3897</v>
      </c>
      <c r="F2616" t="s">
        <v>14</v>
      </c>
      <c r="G2616" t="s">
        <v>32</v>
      </c>
      <c r="H2616" t="s">
        <v>16</v>
      </c>
      <c r="I2616" t="s">
        <v>5620</v>
      </c>
      <c r="J2616" t="s">
        <v>78</v>
      </c>
      <c r="K2616" t="s">
        <v>79</v>
      </c>
      <c r="L2616" t="s">
        <v>20</v>
      </c>
      <c r="M2616" s="3">
        <v>14956</v>
      </c>
      <c r="N2616" t="s">
        <v>1346</v>
      </c>
      <c r="O2616">
        <v>56258</v>
      </c>
    </row>
    <row r="2617" spans="1:15">
      <c r="A2617" s="1">
        <v>45992</v>
      </c>
      <c r="B2617" s="1">
        <v>46357</v>
      </c>
      <c r="C2617" t="s">
        <v>5477</v>
      </c>
      <c r="D2617" t="s">
        <v>3895</v>
      </c>
      <c r="E2617" t="s">
        <v>3898</v>
      </c>
      <c r="F2617" t="s">
        <v>14</v>
      </c>
      <c r="G2617" t="s">
        <v>661</v>
      </c>
      <c r="H2617" t="s">
        <v>16</v>
      </c>
      <c r="I2617" t="s">
        <v>5620</v>
      </c>
      <c r="J2617" t="s">
        <v>78</v>
      </c>
      <c r="K2617" t="s">
        <v>79</v>
      </c>
      <c r="L2617" t="s">
        <v>23</v>
      </c>
      <c r="M2617" s="3">
        <v>21139</v>
      </c>
      <c r="N2617" t="s">
        <v>1346</v>
      </c>
      <c r="O2617">
        <v>56258</v>
      </c>
    </row>
    <row r="2618" spans="1:15">
      <c r="A2618" s="1">
        <v>45992</v>
      </c>
      <c r="B2618" s="1">
        <v>46357</v>
      </c>
      <c r="C2618" t="s">
        <v>5478</v>
      </c>
      <c r="D2618" t="s">
        <v>3899</v>
      </c>
      <c r="E2618" t="s">
        <v>3900</v>
      </c>
      <c r="F2618" t="s">
        <v>14</v>
      </c>
      <c r="G2618" t="s">
        <v>661</v>
      </c>
      <c r="H2618" t="s">
        <v>16</v>
      </c>
      <c r="I2618" t="s">
        <v>64</v>
      </c>
      <c r="J2618" t="s">
        <v>103</v>
      </c>
      <c r="K2618" t="s">
        <v>104</v>
      </c>
      <c r="L2618" t="s">
        <v>23</v>
      </c>
      <c r="M2618" s="3">
        <v>43723</v>
      </c>
      <c r="N2618" t="s">
        <v>105</v>
      </c>
      <c r="O2618">
        <v>15085</v>
      </c>
    </row>
    <row r="2619" spans="1:15">
      <c r="A2619" s="1">
        <v>45992</v>
      </c>
      <c r="B2619" s="1">
        <v>46357</v>
      </c>
      <c r="C2619" t="s">
        <v>5478</v>
      </c>
      <c r="D2619" t="s">
        <v>3899</v>
      </c>
      <c r="E2619" t="s">
        <v>3901</v>
      </c>
      <c r="F2619" t="s">
        <v>14</v>
      </c>
      <c r="G2619" t="s">
        <v>15</v>
      </c>
      <c r="H2619" t="s">
        <v>16</v>
      </c>
      <c r="I2619" t="s">
        <v>64</v>
      </c>
      <c r="J2619" t="s">
        <v>103</v>
      </c>
      <c r="K2619" t="s">
        <v>104</v>
      </c>
      <c r="L2619" t="s">
        <v>83</v>
      </c>
      <c r="M2619" s="3">
        <v>3011</v>
      </c>
      <c r="N2619" t="s">
        <v>105</v>
      </c>
      <c r="O2619">
        <v>15085</v>
      </c>
    </row>
    <row r="2620" spans="1:15">
      <c r="A2620" s="1">
        <v>45992</v>
      </c>
      <c r="B2620" s="1">
        <v>46357</v>
      </c>
      <c r="C2620" t="s">
        <v>5478</v>
      </c>
      <c r="D2620" t="s">
        <v>3899</v>
      </c>
      <c r="E2620" t="s">
        <v>3902</v>
      </c>
      <c r="F2620" t="s">
        <v>14</v>
      </c>
      <c r="G2620" t="s">
        <v>32</v>
      </c>
      <c r="H2620" t="s">
        <v>16</v>
      </c>
      <c r="I2620" t="s">
        <v>64</v>
      </c>
      <c r="J2620" t="s">
        <v>103</v>
      </c>
      <c r="K2620" t="s">
        <v>104</v>
      </c>
      <c r="L2620" t="s">
        <v>148</v>
      </c>
      <c r="M2620" s="3">
        <v>10390</v>
      </c>
      <c r="N2620" t="s">
        <v>105</v>
      </c>
      <c r="O2620">
        <v>15085</v>
      </c>
    </row>
    <row r="2621" spans="1:15">
      <c r="A2621" s="1">
        <v>45992</v>
      </c>
      <c r="B2621" s="1">
        <v>46357</v>
      </c>
      <c r="C2621" t="s">
        <v>5332</v>
      </c>
      <c r="D2621" t="s">
        <v>3281</v>
      </c>
      <c r="E2621" t="s">
        <v>3903</v>
      </c>
      <c r="F2621" t="s">
        <v>14</v>
      </c>
      <c r="G2621" t="s">
        <v>32</v>
      </c>
      <c r="H2621" t="s">
        <v>16</v>
      </c>
      <c r="I2621" t="s">
        <v>304</v>
      </c>
      <c r="J2621" t="s">
        <v>71</v>
      </c>
      <c r="K2621" t="s">
        <v>72</v>
      </c>
      <c r="L2621" t="s">
        <v>20</v>
      </c>
      <c r="M2621" s="3">
        <v>17755</v>
      </c>
      <c r="N2621" t="s">
        <v>73</v>
      </c>
      <c r="O2621">
        <v>6801</v>
      </c>
    </row>
    <row r="2622" spans="1:15">
      <c r="A2622" s="1">
        <v>45992</v>
      </c>
      <c r="B2622" s="1">
        <v>46357</v>
      </c>
      <c r="C2622" t="s">
        <v>5332</v>
      </c>
      <c r="D2622" t="s">
        <v>3281</v>
      </c>
      <c r="E2622" t="s">
        <v>3904</v>
      </c>
      <c r="F2622" t="s">
        <v>14</v>
      </c>
      <c r="G2622" t="s">
        <v>661</v>
      </c>
      <c r="H2622" t="s">
        <v>16</v>
      </c>
      <c r="I2622" t="s">
        <v>304</v>
      </c>
      <c r="J2622" t="s">
        <v>71</v>
      </c>
      <c r="K2622" t="s">
        <v>72</v>
      </c>
      <c r="L2622" t="s">
        <v>23</v>
      </c>
      <c r="M2622" s="3">
        <v>69513</v>
      </c>
      <c r="N2622" t="s">
        <v>73</v>
      </c>
      <c r="O2622">
        <v>6801</v>
      </c>
    </row>
    <row r="2623" spans="1:15">
      <c r="A2623" s="1">
        <v>45992</v>
      </c>
      <c r="B2623" s="1">
        <v>46357</v>
      </c>
      <c r="C2623" t="s">
        <v>5332</v>
      </c>
      <c r="D2623" t="s">
        <v>3281</v>
      </c>
      <c r="E2623" t="s">
        <v>3905</v>
      </c>
      <c r="F2623" t="s">
        <v>14</v>
      </c>
      <c r="G2623" t="s">
        <v>15</v>
      </c>
      <c r="H2623" t="s">
        <v>16</v>
      </c>
      <c r="I2623" t="s">
        <v>304</v>
      </c>
      <c r="J2623" t="s">
        <v>71</v>
      </c>
      <c r="K2623" t="s">
        <v>72</v>
      </c>
      <c r="L2623" t="s">
        <v>29</v>
      </c>
      <c r="M2623" s="3">
        <v>4774</v>
      </c>
      <c r="N2623" t="s">
        <v>73</v>
      </c>
      <c r="O2623">
        <v>6801</v>
      </c>
    </row>
    <row r="2624" spans="1:15">
      <c r="A2624" s="1">
        <v>45992</v>
      </c>
      <c r="B2624" s="1">
        <v>46357</v>
      </c>
      <c r="C2624" t="s">
        <v>5479</v>
      </c>
      <c r="D2624" t="s">
        <v>3906</v>
      </c>
      <c r="E2624" t="s">
        <v>3907</v>
      </c>
      <c r="F2624" t="s">
        <v>39</v>
      </c>
      <c r="G2624" t="s">
        <v>54</v>
      </c>
      <c r="H2624" t="s">
        <v>55</v>
      </c>
      <c r="I2624" t="s">
        <v>48</v>
      </c>
      <c r="J2624" t="s">
        <v>326</v>
      </c>
      <c r="K2624" t="s">
        <v>327</v>
      </c>
      <c r="L2624" t="s">
        <v>23</v>
      </c>
      <c r="M2624" s="3">
        <v>11723</v>
      </c>
      <c r="N2624" t="s">
        <v>143</v>
      </c>
      <c r="O2624">
        <v>80216</v>
      </c>
    </row>
    <row r="2625" spans="1:15">
      <c r="A2625" s="1">
        <v>45992</v>
      </c>
      <c r="B2625" s="1">
        <v>46357</v>
      </c>
      <c r="C2625" t="s">
        <v>5480</v>
      </c>
      <c r="D2625" t="s">
        <v>3908</v>
      </c>
      <c r="E2625" t="s">
        <v>3909</v>
      </c>
      <c r="F2625" t="s">
        <v>14</v>
      </c>
      <c r="G2625" t="s">
        <v>32</v>
      </c>
      <c r="H2625" t="s">
        <v>16</v>
      </c>
      <c r="I2625" t="s">
        <v>77</v>
      </c>
      <c r="J2625" t="s">
        <v>78</v>
      </c>
      <c r="K2625" t="s">
        <v>79</v>
      </c>
      <c r="L2625" t="s">
        <v>20</v>
      </c>
      <c r="M2625" s="3">
        <v>35508</v>
      </c>
      <c r="N2625" t="s">
        <v>328</v>
      </c>
      <c r="O2625">
        <v>46202</v>
      </c>
    </row>
    <row r="2626" spans="1:15">
      <c r="A2626" s="1">
        <v>45992</v>
      </c>
      <c r="B2626" s="1">
        <v>46357</v>
      </c>
      <c r="C2626" t="s">
        <v>5480</v>
      </c>
      <c r="D2626" t="s">
        <v>3908</v>
      </c>
      <c r="E2626" t="s">
        <v>3910</v>
      </c>
      <c r="F2626" t="s">
        <v>14</v>
      </c>
      <c r="G2626" t="s">
        <v>661</v>
      </c>
      <c r="H2626" t="s">
        <v>16</v>
      </c>
      <c r="I2626" t="s">
        <v>77</v>
      </c>
      <c r="J2626" t="s">
        <v>78</v>
      </c>
      <c r="K2626" t="s">
        <v>79</v>
      </c>
      <c r="L2626" t="s">
        <v>23</v>
      </c>
      <c r="M2626" s="3">
        <v>54139</v>
      </c>
      <c r="N2626" t="s">
        <v>328</v>
      </c>
      <c r="O2626">
        <v>46202</v>
      </c>
    </row>
    <row r="2627" spans="1:15">
      <c r="A2627" s="1">
        <v>45992</v>
      </c>
      <c r="B2627" s="1">
        <v>46357</v>
      </c>
      <c r="C2627" t="s">
        <v>5480</v>
      </c>
      <c r="D2627" t="s">
        <v>3908</v>
      </c>
      <c r="E2627" t="s">
        <v>3911</v>
      </c>
      <c r="F2627" t="s">
        <v>14</v>
      </c>
      <c r="G2627" t="s">
        <v>15</v>
      </c>
      <c r="H2627" t="s">
        <v>16</v>
      </c>
      <c r="I2627" t="s">
        <v>77</v>
      </c>
      <c r="J2627" t="s">
        <v>78</v>
      </c>
      <c r="K2627" t="s">
        <v>79</v>
      </c>
      <c r="L2627" t="s">
        <v>29</v>
      </c>
      <c r="M2627" s="3">
        <v>2055</v>
      </c>
      <c r="N2627" t="s">
        <v>328</v>
      </c>
      <c r="O2627">
        <v>46202</v>
      </c>
    </row>
    <row r="2628" spans="1:15">
      <c r="A2628" s="1">
        <v>45992</v>
      </c>
      <c r="B2628" s="1">
        <v>46357</v>
      </c>
      <c r="C2628" t="s">
        <v>5480</v>
      </c>
      <c r="D2628" t="s">
        <v>3908</v>
      </c>
      <c r="E2628" t="s">
        <v>3912</v>
      </c>
      <c r="F2628" t="s">
        <v>14</v>
      </c>
      <c r="G2628" t="s">
        <v>34</v>
      </c>
      <c r="H2628" t="s">
        <v>16</v>
      </c>
      <c r="I2628" t="s">
        <v>77</v>
      </c>
      <c r="J2628" t="s">
        <v>78</v>
      </c>
      <c r="K2628" t="s">
        <v>79</v>
      </c>
      <c r="L2628" t="s">
        <v>83</v>
      </c>
      <c r="M2628" s="3">
        <v>32921</v>
      </c>
      <c r="N2628" t="s">
        <v>328</v>
      </c>
      <c r="O2628">
        <v>46202</v>
      </c>
    </row>
    <row r="2629" spans="1:15">
      <c r="A2629" s="1">
        <v>45992</v>
      </c>
      <c r="B2629" s="1">
        <v>46357</v>
      </c>
      <c r="C2629" t="s">
        <v>5481</v>
      </c>
      <c r="D2629" t="s">
        <v>3913</v>
      </c>
      <c r="E2629" t="s">
        <v>3914</v>
      </c>
      <c r="F2629" t="s">
        <v>14</v>
      </c>
      <c r="G2629" t="s">
        <v>54</v>
      </c>
      <c r="H2629" t="s">
        <v>55</v>
      </c>
      <c r="I2629" t="s">
        <v>48</v>
      </c>
      <c r="J2629" t="s">
        <v>528</v>
      </c>
      <c r="K2629" t="s">
        <v>529</v>
      </c>
      <c r="L2629" t="s">
        <v>23</v>
      </c>
      <c r="M2629" s="3">
        <v>23584</v>
      </c>
      <c r="N2629" t="s">
        <v>51</v>
      </c>
      <c r="O2629">
        <v>7712</v>
      </c>
    </row>
    <row r="2630" spans="1:15">
      <c r="A2630" s="1">
        <v>45992</v>
      </c>
      <c r="B2630" s="1">
        <v>46357</v>
      </c>
      <c r="C2630" t="s">
        <v>5482</v>
      </c>
      <c r="D2630" t="s">
        <v>3915</v>
      </c>
      <c r="E2630" t="s">
        <v>3916</v>
      </c>
      <c r="F2630" t="s">
        <v>14</v>
      </c>
      <c r="G2630" t="s">
        <v>661</v>
      </c>
      <c r="H2630" t="s">
        <v>16</v>
      </c>
      <c r="I2630" t="s">
        <v>64</v>
      </c>
      <c r="J2630" t="s">
        <v>103</v>
      </c>
      <c r="K2630" t="s">
        <v>104</v>
      </c>
      <c r="L2630" t="s">
        <v>23</v>
      </c>
      <c r="M2630" s="3">
        <v>31758</v>
      </c>
      <c r="N2630" t="s">
        <v>105</v>
      </c>
      <c r="O2630">
        <v>19380</v>
      </c>
    </row>
    <row r="2631" spans="1:15">
      <c r="A2631" s="1">
        <v>45992</v>
      </c>
      <c r="B2631" s="1">
        <v>46357</v>
      </c>
      <c r="C2631" t="s">
        <v>5482</v>
      </c>
      <c r="D2631" t="s">
        <v>3915</v>
      </c>
      <c r="E2631" t="s">
        <v>3917</v>
      </c>
      <c r="F2631" t="s">
        <v>14</v>
      </c>
      <c r="G2631" t="s">
        <v>15</v>
      </c>
      <c r="H2631" t="s">
        <v>16</v>
      </c>
      <c r="I2631" t="s">
        <v>64</v>
      </c>
      <c r="J2631" t="s">
        <v>103</v>
      </c>
      <c r="K2631" t="s">
        <v>104</v>
      </c>
      <c r="L2631" t="s">
        <v>83</v>
      </c>
      <c r="M2631" s="3">
        <v>2489</v>
      </c>
      <c r="N2631" t="s">
        <v>105</v>
      </c>
      <c r="O2631">
        <v>19380</v>
      </c>
    </row>
    <row r="2632" spans="1:15">
      <c r="A2632" s="1">
        <v>45992</v>
      </c>
      <c r="B2632" s="1">
        <v>46357</v>
      </c>
      <c r="C2632" t="s">
        <v>5482</v>
      </c>
      <c r="D2632" t="s">
        <v>3915</v>
      </c>
      <c r="E2632" t="s">
        <v>3918</v>
      </c>
      <c r="F2632" t="s">
        <v>14</v>
      </c>
      <c r="G2632" t="s">
        <v>34</v>
      </c>
      <c r="H2632" t="s">
        <v>16</v>
      </c>
      <c r="I2632" t="s">
        <v>64</v>
      </c>
      <c r="J2632" t="s">
        <v>103</v>
      </c>
      <c r="K2632" t="s">
        <v>104</v>
      </c>
      <c r="L2632" t="s">
        <v>83</v>
      </c>
      <c r="M2632" s="3">
        <v>6732</v>
      </c>
      <c r="N2632" t="s">
        <v>105</v>
      </c>
      <c r="O2632">
        <v>19380</v>
      </c>
    </row>
    <row r="2633" spans="1:15">
      <c r="A2633" s="1">
        <v>45992</v>
      </c>
      <c r="B2633" s="1">
        <v>46357</v>
      </c>
      <c r="C2633" t="s">
        <v>5482</v>
      </c>
      <c r="D2633" t="s">
        <v>3915</v>
      </c>
      <c r="E2633" t="s">
        <v>3919</v>
      </c>
      <c r="F2633" t="s">
        <v>14</v>
      </c>
      <c r="G2633" t="s">
        <v>32</v>
      </c>
      <c r="H2633" t="s">
        <v>16</v>
      </c>
      <c r="I2633" t="s">
        <v>64</v>
      </c>
      <c r="J2633" t="s">
        <v>103</v>
      </c>
      <c r="K2633" t="s">
        <v>104</v>
      </c>
      <c r="L2633" t="s">
        <v>20</v>
      </c>
      <c r="M2633" s="3">
        <v>7830</v>
      </c>
      <c r="N2633" t="s">
        <v>105</v>
      </c>
      <c r="O2633">
        <v>19380</v>
      </c>
    </row>
    <row r="2634" spans="1:15">
      <c r="A2634" s="1">
        <v>45992</v>
      </c>
      <c r="B2634" s="1">
        <v>46357</v>
      </c>
      <c r="C2634" t="s">
        <v>5483</v>
      </c>
      <c r="D2634" t="s">
        <v>3920</v>
      </c>
      <c r="E2634" t="s">
        <v>3921</v>
      </c>
      <c r="F2634" t="s">
        <v>14</v>
      </c>
      <c r="G2634" t="s">
        <v>32</v>
      </c>
      <c r="H2634" t="s">
        <v>16</v>
      </c>
      <c r="I2634" t="s">
        <v>112</v>
      </c>
      <c r="J2634" t="s">
        <v>174</v>
      </c>
      <c r="K2634" t="s">
        <v>175</v>
      </c>
      <c r="L2634" t="s">
        <v>20</v>
      </c>
      <c r="M2634" s="3">
        <v>104996</v>
      </c>
      <c r="N2634" t="s">
        <v>21</v>
      </c>
      <c r="O2634">
        <v>10606</v>
      </c>
    </row>
    <row r="2635" spans="1:15">
      <c r="A2635" s="1">
        <v>45992</v>
      </c>
      <c r="B2635" s="1">
        <v>46357</v>
      </c>
      <c r="C2635" t="s">
        <v>5484</v>
      </c>
      <c r="D2635" t="s">
        <v>3922</v>
      </c>
      <c r="E2635" t="s">
        <v>3923</v>
      </c>
      <c r="F2635" t="s">
        <v>14</v>
      </c>
      <c r="G2635" t="s">
        <v>32</v>
      </c>
      <c r="H2635" t="s">
        <v>16</v>
      </c>
      <c r="I2635" t="s">
        <v>77</v>
      </c>
      <c r="J2635" t="s">
        <v>3924</v>
      </c>
      <c r="K2635" t="s">
        <v>3925</v>
      </c>
      <c r="L2635" t="s">
        <v>148</v>
      </c>
      <c r="M2635" s="3">
        <v>10762</v>
      </c>
      <c r="N2635" t="s">
        <v>225</v>
      </c>
      <c r="O2635">
        <v>76107</v>
      </c>
    </row>
    <row r="2636" spans="1:15">
      <c r="A2636" s="1">
        <v>45992</v>
      </c>
      <c r="B2636" s="1">
        <v>46357</v>
      </c>
      <c r="C2636" t="s">
        <v>5484</v>
      </c>
      <c r="D2636" t="s">
        <v>3922</v>
      </c>
      <c r="E2636" t="s">
        <v>3926</v>
      </c>
      <c r="F2636" t="s">
        <v>14</v>
      </c>
      <c r="G2636" t="s">
        <v>661</v>
      </c>
      <c r="H2636" t="s">
        <v>16</v>
      </c>
      <c r="I2636" t="s">
        <v>77</v>
      </c>
      <c r="J2636" t="s">
        <v>3924</v>
      </c>
      <c r="K2636" t="s">
        <v>3925</v>
      </c>
      <c r="L2636" t="s">
        <v>23</v>
      </c>
      <c r="M2636" s="3">
        <v>68158</v>
      </c>
      <c r="N2636" t="s">
        <v>225</v>
      </c>
      <c r="O2636">
        <v>76107</v>
      </c>
    </row>
    <row r="2637" spans="1:15">
      <c r="A2637" s="1">
        <v>45992</v>
      </c>
      <c r="B2637" s="1">
        <v>46357</v>
      </c>
      <c r="C2637" t="s">
        <v>5484</v>
      </c>
      <c r="D2637" t="s">
        <v>3922</v>
      </c>
      <c r="E2637" t="s">
        <v>3927</v>
      </c>
      <c r="F2637" t="s">
        <v>14</v>
      </c>
      <c r="G2637" t="s">
        <v>15</v>
      </c>
      <c r="H2637" t="s">
        <v>16</v>
      </c>
      <c r="I2637" t="s">
        <v>77</v>
      </c>
      <c r="J2637" t="s">
        <v>3924</v>
      </c>
      <c r="K2637" t="s">
        <v>3925</v>
      </c>
      <c r="L2637" t="s">
        <v>20</v>
      </c>
      <c r="M2637" s="3">
        <v>1331</v>
      </c>
      <c r="N2637" t="s">
        <v>225</v>
      </c>
      <c r="O2637">
        <v>76107</v>
      </c>
    </row>
    <row r="2638" spans="1:15">
      <c r="A2638" s="1">
        <v>45992</v>
      </c>
      <c r="B2638" s="1">
        <v>46357</v>
      </c>
      <c r="C2638" t="s">
        <v>5371</v>
      </c>
      <c r="D2638" t="s">
        <v>3454</v>
      </c>
      <c r="E2638" t="s">
        <v>3928</v>
      </c>
      <c r="F2638" t="s">
        <v>39</v>
      </c>
      <c r="G2638" t="s">
        <v>54</v>
      </c>
      <c r="H2638" t="s">
        <v>55</v>
      </c>
      <c r="I2638" t="s">
        <v>5657</v>
      </c>
      <c r="J2638" t="s">
        <v>570</v>
      </c>
      <c r="K2638" t="s">
        <v>571</v>
      </c>
      <c r="L2638" t="s">
        <v>29</v>
      </c>
      <c r="M2638" s="3">
        <v>5598</v>
      </c>
      <c r="N2638" t="s">
        <v>125</v>
      </c>
      <c r="O2638">
        <v>91324</v>
      </c>
    </row>
    <row r="2639" spans="1:15">
      <c r="A2639" s="1">
        <v>45992</v>
      </c>
      <c r="B2639" s="1">
        <v>46357</v>
      </c>
      <c r="C2639" t="s">
        <v>4692</v>
      </c>
      <c r="D2639" t="s">
        <v>657</v>
      </c>
      <c r="E2639" t="s">
        <v>3929</v>
      </c>
      <c r="F2639" t="s">
        <v>14</v>
      </c>
      <c r="G2639" t="s">
        <v>54</v>
      </c>
      <c r="H2639" t="s">
        <v>55</v>
      </c>
      <c r="I2639" t="s">
        <v>26</v>
      </c>
      <c r="J2639" t="s">
        <v>165</v>
      </c>
      <c r="K2639" t="s">
        <v>166</v>
      </c>
      <c r="L2639" t="s">
        <v>23</v>
      </c>
      <c r="M2639" s="3">
        <v>17380</v>
      </c>
      <c r="N2639" t="s">
        <v>190</v>
      </c>
      <c r="O2639">
        <v>28804</v>
      </c>
    </row>
    <row r="2640" spans="1:15">
      <c r="A2640" s="1">
        <v>45993</v>
      </c>
      <c r="B2640" s="1">
        <v>46358</v>
      </c>
      <c r="C2640" t="s">
        <v>5485</v>
      </c>
      <c r="D2640" t="s">
        <v>3930</v>
      </c>
      <c r="E2640" t="s">
        <v>3931</v>
      </c>
      <c r="F2640" t="s">
        <v>39</v>
      </c>
      <c r="G2640" t="s">
        <v>32</v>
      </c>
      <c r="H2640" t="s">
        <v>16</v>
      </c>
      <c r="I2640" t="s">
        <v>26</v>
      </c>
      <c r="J2640" t="s">
        <v>71</v>
      </c>
      <c r="K2640" t="s">
        <v>72</v>
      </c>
      <c r="L2640" t="s">
        <v>20</v>
      </c>
      <c r="M2640" s="3">
        <v>6756</v>
      </c>
      <c r="N2640" t="s">
        <v>125</v>
      </c>
      <c r="O2640">
        <v>92563</v>
      </c>
    </row>
    <row r="2641" spans="1:15">
      <c r="A2641" s="1">
        <v>45993</v>
      </c>
      <c r="B2641" s="1">
        <v>46358</v>
      </c>
      <c r="C2641" t="s">
        <v>5485</v>
      </c>
      <c r="D2641" t="s">
        <v>3930</v>
      </c>
      <c r="E2641" t="s">
        <v>3932</v>
      </c>
      <c r="F2641" t="s">
        <v>14</v>
      </c>
      <c r="G2641" t="s">
        <v>15</v>
      </c>
      <c r="H2641" t="s">
        <v>16</v>
      </c>
      <c r="I2641" t="s">
        <v>26</v>
      </c>
      <c r="J2641" t="s">
        <v>71</v>
      </c>
      <c r="K2641" t="s">
        <v>72</v>
      </c>
      <c r="L2641" t="s">
        <v>83</v>
      </c>
      <c r="M2641" s="3">
        <v>2382</v>
      </c>
      <c r="N2641" t="s">
        <v>125</v>
      </c>
      <c r="O2641">
        <v>92563</v>
      </c>
    </row>
    <row r="2642" spans="1:15">
      <c r="A2642" s="1">
        <v>45993</v>
      </c>
      <c r="B2642" s="1">
        <v>46358</v>
      </c>
      <c r="C2642" t="s">
        <v>5485</v>
      </c>
      <c r="D2642" t="s">
        <v>3930</v>
      </c>
      <c r="E2642" t="s">
        <v>3933</v>
      </c>
      <c r="F2642" t="s">
        <v>14</v>
      </c>
      <c r="G2642" t="s">
        <v>661</v>
      </c>
      <c r="H2642" t="s">
        <v>16</v>
      </c>
      <c r="I2642" t="s">
        <v>26</v>
      </c>
      <c r="J2642" t="s">
        <v>71</v>
      </c>
      <c r="K2642" t="s">
        <v>72</v>
      </c>
      <c r="L2642" t="s">
        <v>23</v>
      </c>
      <c r="M2642" s="3">
        <v>48086</v>
      </c>
      <c r="N2642" t="s">
        <v>125</v>
      </c>
      <c r="O2642">
        <v>92563</v>
      </c>
    </row>
    <row r="2643" spans="1:15">
      <c r="A2643" s="1">
        <v>45994</v>
      </c>
      <c r="B2643" s="1">
        <v>46359</v>
      </c>
      <c r="C2643" t="s">
        <v>5486</v>
      </c>
      <c r="D2643" t="s">
        <v>3934</v>
      </c>
      <c r="E2643" t="s">
        <v>3935</v>
      </c>
      <c r="F2643" t="s">
        <v>14</v>
      </c>
      <c r="G2643" t="s">
        <v>15</v>
      </c>
      <c r="H2643" t="s">
        <v>16</v>
      </c>
      <c r="I2643" t="s">
        <v>5657</v>
      </c>
      <c r="J2643" t="s">
        <v>570</v>
      </c>
      <c r="K2643" t="s">
        <v>571</v>
      </c>
      <c r="L2643" t="s">
        <v>83</v>
      </c>
      <c r="M2643" s="3">
        <v>2370</v>
      </c>
      <c r="N2643" t="s">
        <v>125</v>
      </c>
      <c r="O2643">
        <v>94578</v>
      </c>
    </row>
    <row r="2644" spans="1:15">
      <c r="A2644" s="1">
        <v>45994</v>
      </c>
      <c r="B2644" s="1">
        <v>46359</v>
      </c>
      <c r="C2644" t="s">
        <v>5486</v>
      </c>
      <c r="D2644" t="s">
        <v>3934</v>
      </c>
      <c r="E2644" t="s">
        <v>3936</v>
      </c>
      <c r="F2644" t="s">
        <v>14</v>
      </c>
      <c r="G2644" t="s">
        <v>661</v>
      </c>
      <c r="H2644" t="s">
        <v>16</v>
      </c>
      <c r="I2644" t="s">
        <v>5657</v>
      </c>
      <c r="J2644" t="s">
        <v>570</v>
      </c>
      <c r="K2644" t="s">
        <v>571</v>
      </c>
      <c r="L2644" t="s">
        <v>29</v>
      </c>
      <c r="M2644" s="3">
        <v>11897</v>
      </c>
      <c r="N2644" t="s">
        <v>125</v>
      </c>
      <c r="O2644">
        <v>94578</v>
      </c>
    </row>
    <row r="2645" spans="1:15">
      <c r="A2645" s="1">
        <v>45994</v>
      </c>
      <c r="B2645" s="1">
        <v>46359</v>
      </c>
      <c r="C2645" t="s">
        <v>5487</v>
      </c>
      <c r="D2645" t="s">
        <v>3937</v>
      </c>
      <c r="E2645" t="s">
        <v>3938</v>
      </c>
      <c r="F2645" t="s">
        <v>39</v>
      </c>
      <c r="G2645" t="s">
        <v>32</v>
      </c>
      <c r="H2645" t="s">
        <v>16</v>
      </c>
      <c r="I2645" t="s">
        <v>64</v>
      </c>
      <c r="J2645" t="s">
        <v>103</v>
      </c>
      <c r="K2645" t="s">
        <v>104</v>
      </c>
      <c r="L2645" t="s">
        <v>20</v>
      </c>
      <c r="M2645" s="3">
        <v>10061</v>
      </c>
      <c r="N2645" t="s">
        <v>105</v>
      </c>
      <c r="O2645">
        <v>15106</v>
      </c>
    </row>
    <row r="2646" spans="1:15">
      <c r="A2646" s="1">
        <v>45994</v>
      </c>
      <c r="B2646" s="1">
        <v>46359</v>
      </c>
      <c r="C2646" t="s">
        <v>5487</v>
      </c>
      <c r="D2646" t="s">
        <v>3937</v>
      </c>
      <c r="E2646" t="s">
        <v>3939</v>
      </c>
      <c r="F2646" t="s">
        <v>39</v>
      </c>
      <c r="G2646" t="s">
        <v>661</v>
      </c>
      <c r="H2646" t="s">
        <v>16</v>
      </c>
      <c r="I2646" t="s">
        <v>64</v>
      </c>
      <c r="J2646" t="s">
        <v>103</v>
      </c>
      <c r="K2646" t="s">
        <v>104</v>
      </c>
      <c r="L2646" t="s">
        <v>23</v>
      </c>
      <c r="M2646" s="3">
        <v>36229</v>
      </c>
      <c r="N2646" t="s">
        <v>105</v>
      </c>
      <c r="O2646">
        <v>15106</v>
      </c>
    </row>
    <row r="2647" spans="1:15">
      <c r="A2647" s="1">
        <v>45994</v>
      </c>
      <c r="B2647" s="1">
        <v>46359</v>
      </c>
      <c r="C2647" t="s">
        <v>5487</v>
      </c>
      <c r="D2647" t="s">
        <v>3937</v>
      </c>
      <c r="E2647" t="s">
        <v>3940</v>
      </c>
      <c r="F2647" t="s">
        <v>39</v>
      </c>
      <c r="G2647" t="s">
        <v>15</v>
      </c>
      <c r="H2647" t="s">
        <v>16</v>
      </c>
      <c r="I2647" t="s">
        <v>64</v>
      </c>
      <c r="J2647" t="s">
        <v>103</v>
      </c>
      <c r="K2647" t="s">
        <v>104</v>
      </c>
      <c r="L2647" t="s">
        <v>20</v>
      </c>
      <c r="M2647" s="3">
        <v>4268</v>
      </c>
      <c r="N2647" t="s">
        <v>105</v>
      </c>
      <c r="O2647">
        <v>15106</v>
      </c>
    </row>
    <row r="2648" spans="1:15">
      <c r="A2648" s="1">
        <v>45994</v>
      </c>
      <c r="B2648" s="1">
        <v>46359</v>
      </c>
      <c r="C2648" t="s">
        <v>5488</v>
      </c>
      <c r="D2648" t="s">
        <v>3941</v>
      </c>
      <c r="E2648" t="s">
        <v>3942</v>
      </c>
      <c r="F2648" t="s">
        <v>14</v>
      </c>
      <c r="G2648" t="s">
        <v>34</v>
      </c>
      <c r="H2648" t="s">
        <v>16</v>
      </c>
      <c r="I2648" t="s">
        <v>112</v>
      </c>
      <c r="J2648" t="s">
        <v>2643</v>
      </c>
      <c r="K2648" t="s">
        <v>2644</v>
      </c>
      <c r="L2648" t="s">
        <v>83</v>
      </c>
      <c r="M2648" s="3">
        <v>13461</v>
      </c>
      <c r="N2648" t="s">
        <v>590</v>
      </c>
      <c r="O2648">
        <v>97230</v>
      </c>
    </row>
    <row r="2649" spans="1:15">
      <c r="A2649" s="1">
        <v>45994</v>
      </c>
      <c r="B2649" s="1">
        <v>46359</v>
      </c>
      <c r="C2649" t="s">
        <v>5488</v>
      </c>
      <c r="D2649" t="s">
        <v>3941</v>
      </c>
      <c r="E2649" t="s">
        <v>3943</v>
      </c>
      <c r="F2649" t="s">
        <v>14</v>
      </c>
      <c r="G2649" t="s">
        <v>15</v>
      </c>
      <c r="H2649" t="s">
        <v>16</v>
      </c>
      <c r="I2649" t="s">
        <v>112</v>
      </c>
      <c r="J2649" t="s">
        <v>2643</v>
      </c>
      <c r="K2649" t="s">
        <v>2644</v>
      </c>
      <c r="L2649" t="s">
        <v>20</v>
      </c>
      <c r="M2649" s="3">
        <v>2713</v>
      </c>
      <c r="N2649" t="s">
        <v>590</v>
      </c>
      <c r="O2649">
        <v>97230</v>
      </c>
    </row>
    <row r="2650" spans="1:15">
      <c r="A2650" s="1">
        <v>45994</v>
      </c>
      <c r="B2650" s="1">
        <v>46359</v>
      </c>
      <c r="C2650" t="s">
        <v>5488</v>
      </c>
      <c r="D2650" t="s">
        <v>3941</v>
      </c>
      <c r="E2650" t="s">
        <v>3944</v>
      </c>
      <c r="F2650" t="s">
        <v>14</v>
      </c>
      <c r="G2650" t="s">
        <v>32</v>
      </c>
      <c r="H2650" t="s">
        <v>16</v>
      </c>
      <c r="I2650" t="s">
        <v>112</v>
      </c>
      <c r="J2650" t="s">
        <v>2643</v>
      </c>
      <c r="K2650" t="s">
        <v>2644</v>
      </c>
      <c r="L2650" t="s">
        <v>20</v>
      </c>
      <c r="M2650" s="3">
        <v>12330</v>
      </c>
      <c r="N2650" t="s">
        <v>590</v>
      </c>
      <c r="O2650">
        <v>97230</v>
      </c>
    </row>
    <row r="2651" spans="1:15">
      <c r="A2651" s="1">
        <v>45994</v>
      </c>
      <c r="B2651" s="1">
        <v>46359</v>
      </c>
      <c r="C2651" t="s">
        <v>5488</v>
      </c>
      <c r="D2651" t="s">
        <v>3941</v>
      </c>
      <c r="E2651" t="s">
        <v>3945</v>
      </c>
      <c r="F2651" t="s">
        <v>14</v>
      </c>
      <c r="G2651" t="s">
        <v>661</v>
      </c>
      <c r="H2651" t="s">
        <v>16</v>
      </c>
      <c r="I2651" t="s">
        <v>112</v>
      </c>
      <c r="J2651" t="s">
        <v>2643</v>
      </c>
      <c r="K2651" t="s">
        <v>2644</v>
      </c>
      <c r="L2651" t="s">
        <v>29</v>
      </c>
      <c r="M2651" s="3">
        <v>55966</v>
      </c>
      <c r="N2651" t="s">
        <v>590</v>
      </c>
      <c r="O2651">
        <v>97230</v>
      </c>
    </row>
    <row r="2652" spans="1:15">
      <c r="A2652" s="1">
        <v>45994</v>
      </c>
      <c r="B2652" s="1">
        <v>46359</v>
      </c>
      <c r="C2652" t="s">
        <v>5025</v>
      </c>
      <c r="D2652" t="s">
        <v>2027</v>
      </c>
      <c r="E2652" t="s">
        <v>3946</v>
      </c>
      <c r="F2652" t="s">
        <v>14</v>
      </c>
      <c r="G2652" t="s">
        <v>54</v>
      </c>
      <c r="H2652" t="s">
        <v>55</v>
      </c>
      <c r="I2652" t="s">
        <v>77</v>
      </c>
      <c r="J2652" t="s">
        <v>270</v>
      </c>
      <c r="K2652" t="s">
        <v>271</v>
      </c>
      <c r="L2652" t="s">
        <v>89</v>
      </c>
      <c r="M2652" s="3">
        <v>46063</v>
      </c>
      <c r="N2652" t="s">
        <v>225</v>
      </c>
      <c r="O2652">
        <v>76119</v>
      </c>
    </row>
    <row r="2653" spans="1:15">
      <c r="A2653" s="1">
        <v>45994</v>
      </c>
      <c r="B2653" s="1">
        <v>46359</v>
      </c>
      <c r="C2653" t="s">
        <v>5489</v>
      </c>
      <c r="D2653" t="s">
        <v>3947</v>
      </c>
      <c r="E2653" t="s">
        <v>3948</v>
      </c>
      <c r="F2653" t="s">
        <v>39</v>
      </c>
      <c r="G2653" t="s">
        <v>32</v>
      </c>
      <c r="H2653" t="s">
        <v>16</v>
      </c>
      <c r="I2653" t="s">
        <v>112</v>
      </c>
      <c r="J2653" t="s">
        <v>3949</v>
      </c>
      <c r="K2653" t="s">
        <v>3950</v>
      </c>
      <c r="L2653" t="s">
        <v>20</v>
      </c>
      <c r="M2653" s="3">
        <v>16818</v>
      </c>
      <c r="N2653" t="s">
        <v>51</v>
      </c>
      <c r="O2653">
        <v>7076</v>
      </c>
    </row>
    <row r="2654" spans="1:15">
      <c r="A2654" s="1">
        <v>45994</v>
      </c>
      <c r="B2654" s="1">
        <v>46359</v>
      </c>
      <c r="C2654" t="s">
        <v>5489</v>
      </c>
      <c r="D2654" t="s">
        <v>3947</v>
      </c>
      <c r="E2654" t="s">
        <v>3951</v>
      </c>
      <c r="F2654" t="s">
        <v>14</v>
      </c>
      <c r="G2654" t="s">
        <v>15</v>
      </c>
      <c r="H2654" t="s">
        <v>16</v>
      </c>
      <c r="I2654" t="s">
        <v>112</v>
      </c>
      <c r="J2654" t="s">
        <v>3949</v>
      </c>
      <c r="K2654" t="s">
        <v>3950</v>
      </c>
      <c r="L2654" t="s">
        <v>584</v>
      </c>
      <c r="M2654" s="3">
        <v>3963</v>
      </c>
      <c r="N2654" t="s">
        <v>51</v>
      </c>
      <c r="O2654">
        <v>7076</v>
      </c>
    </row>
    <row r="2655" spans="1:15">
      <c r="A2655" s="1">
        <v>45994</v>
      </c>
      <c r="B2655" s="1">
        <v>46359</v>
      </c>
      <c r="C2655" t="s">
        <v>5489</v>
      </c>
      <c r="D2655" t="s">
        <v>3947</v>
      </c>
      <c r="E2655" t="s">
        <v>3952</v>
      </c>
      <c r="F2655" t="s">
        <v>14</v>
      </c>
      <c r="G2655" t="s">
        <v>661</v>
      </c>
      <c r="H2655" t="s">
        <v>16</v>
      </c>
      <c r="I2655" t="s">
        <v>112</v>
      </c>
      <c r="J2655" t="s">
        <v>3949</v>
      </c>
      <c r="K2655" t="s">
        <v>3950</v>
      </c>
      <c r="L2655" t="s">
        <v>29</v>
      </c>
      <c r="M2655" s="3">
        <v>260273</v>
      </c>
      <c r="N2655" t="s">
        <v>51</v>
      </c>
      <c r="O2655">
        <v>7076</v>
      </c>
    </row>
    <row r="2656" spans="1:15">
      <c r="A2656" s="1">
        <v>45995</v>
      </c>
      <c r="B2656" s="1">
        <v>46360</v>
      </c>
      <c r="C2656" t="s">
        <v>5490</v>
      </c>
      <c r="D2656" t="s">
        <v>3953</v>
      </c>
      <c r="E2656" t="s">
        <v>3954</v>
      </c>
      <c r="F2656" t="s">
        <v>39</v>
      </c>
      <c r="G2656" t="s">
        <v>54</v>
      </c>
      <c r="H2656" t="s">
        <v>55</v>
      </c>
      <c r="I2656" t="s">
        <v>48</v>
      </c>
      <c r="J2656" t="s">
        <v>528</v>
      </c>
      <c r="K2656" t="s">
        <v>529</v>
      </c>
      <c r="L2656" t="s">
        <v>23</v>
      </c>
      <c r="M2656" s="3">
        <v>7370</v>
      </c>
      <c r="N2656" t="s">
        <v>1325</v>
      </c>
      <c r="O2656">
        <v>5301</v>
      </c>
    </row>
    <row r="2657" spans="1:15">
      <c r="A2657" s="1">
        <v>45995</v>
      </c>
      <c r="B2657" s="1">
        <v>46360</v>
      </c>
      <c r="C2657" t="s">
        <v>5491</v>
      </c>
      <c r="D2657" t="s">
        <v>3955</v>
      </c>
      <c r="E2657" t="s">
        <v>3956</v>
      </c>
      <c r="F2657" t="s">
        <v>39</v>
      </c>
      <c r="G2657" t="s">
        <v>661</v>
      </c>
      <c r="H2657" t="s">
        <v>16</v>
      </c>
      <c r="I2657" t="s">
        <v>48</v>
      </c>
      <c r="J2657" t="s">
        <v>706</v>
      </c>
      <c r="K2657" t="s">
        <v>707</v>
      </c>
      <c r="L2657" t="s">
        <v>23</v>
      </c>
      <c r="M2657" s="3">
        <v>15834</v>
      </c>
      <c r="N2657" t="s">
        <v>105</v>
      </c>
      <c r="O2657">
        <v>18640</v>
      </c>
    </row>
    <row r="2658" spans="1:15">
      <c r="A2658" s="1">
        <v>45995</v>
      </c>
      <c r="B2658" s="1">
        <v>46360</v>
      </c>
      <c r="C2658" t="s">
        <v>5491</v>
      </c>
      <c r="D2658" t="s">
        <v>3955</v>
      </c>
      <c r="E2658" t="s">
        <v>3957</v>
      </c>
      <c r="F2658" t="s">
        <v>39</v>
      </c>
      <c r="G2658" t="s">
        <v>32</v>
      </c>
      <c r="H2658" t="s">
        <v>16</v>
      </c>
      <c r="I2658" t="s">
        <v>48</v>
      </c>
      <c r="J2658" t="s">
        <v>706</v>
      </c>
      <c r="K2658" t="s">
        <v>707</v>
      </c>
      <c r="L2658" t="s">
        <v>20</v>
      </c>
      <c r="M2658" s="3">
        <v>8924</v>
      </c>
      <c r="N2658" t="s">
        <v>105</v>
      </c>
      <c r="O2658">
        <v>18640</v>
      </c>
    </row>
    <row r="2659" spans="1:15">
      <c r="A2659" s="1">
        <v>45995</v>
      </c>
      <c r="B2659" s="1">
        <v>46360</v>
      </c>
      <c r="C2659" t="s">
        <v>5491</v>
      </c>
      <c r="D2659" t="s">
        <v>3955</v>
      </c>
      <c r="E2659" t="s">
        <v>3958</v>
      </c>
      <c r="F2659" t="s">
        <v>39</v>
      </c>
      <c r="G2659" t="s">
        <v>15</v>
      </c>
      <c r="H2659" t="s">
        <v>16</v>
      </c>
      <c r="I2659" t="s">
        <v>48</v>
      </c>
      <c r="J2659" t="s">
        <v>706</v>
      </c>
      <c r="K2659" t="s">
        <v>707</v>
      </c>
      <c r="L2659" t="s">
        <v>20</v>
      </c>
      <c r="M2659" s="3">
        <v>1329</v>
      </c>
      <c r="N2659" t="s">
        <v>105</v>
      </c>
      <c r="O2659">
        <v>18640</v>
      </c>
    </row>
    <row r="2660" spans="1:15">
      <c r="A2660" s="1">
        <v>45996</v>
      </c>
      <c r="B2660" s="1">
        <v>46361</v>
      </c>
      <c r="C2660" t="s">
        <v>5492</v>
      </c>
      <c r="D2660" t="s">
        <v>3959</v>
      </c>
      <c r="E2660" t="s">
        <v>3960</v>
      </c>
      <c r="F2660" t="s">
        <v>14</v>
      </c>
      <c r="G2660" t="s">
        <v>15</v>
      </c>
      <c r="H2660" t="s">
        <v>16</v>
      </c>
      <c r="I2660" t="s">
        <v>5623</v>
      </c>
      <c r="J2660" t="s">
        <v>3031</v>
      </c>
      <c r="K2660" t="s">
        <v>3032</v>
      </c>
      <c r="L2660" t="s">
        <v>29</v>
      </c>
      <c r="M2660" s="3">
        <v>2668</v>
      </c>
      <c r="N2660" t="s">
        <v>30</v>
      </c>
      <c r="O2660">
        <v>37043</v>
      </c>
    </row>
    <row r="2661" spans="1:15">
      <c r="A2661" s="1">
        <v>45996</v>
      </c>
      <c r="B2661" s="1">
        <v>46361</v>
      </c>
      <c r="C2661" t="s">
        <v>5492</v>
      </c>
      <c r="D2661" t="s">
        <v>3959</v>
      </c>
      <c r="E2661" t="s">
        <v>3961</v>
      </c>
      <c r="F2661" t="s">
        <v>14</v>
      </c>
      <c r="G2661" t="s">
        <v>32</v>
      </c>
      <c r="H2661" t="s">
        <v>16</v>
      </c>
      <c r="I2661" t="s">
        <v>5623</v>
      </c>
      <c r="J2661" t="s">
        <v>3031</v>
      </c>
      <c r="K2661" t="s">
        <v>3032</v>
      </c>
      <c r="L2661" t="s">
        <v>20</v>
      </c>
      <c r="M2661" s="3">
        <v>10346</v>
      </c>
      <c r="N2661" t="s">
        <v>30</v>
      </c>
      <c r="O2661">
        <v>37043</v>
      </c>
    </row>
    <row r="2662" spans="1:15">
      <c r="A2662" s="1">
        <v>45996</v>
      </c>
      <c r="B2662" s="1">
        <v>46361</v>
      </c>
      <c r="C2662" t="s">
        <v>5492</v>
      </c>
      <c r="D2662" t="s">
        <v>3959</v>
      </c>
      <c r="E2662" t="s">
        <v>3962</v>
      </c>
      <c r="F2662" t="s">
        <v>14</v>
      </c>
      <c r="G2662" t="s">
        <v>661</v>
      </c>
      <c r="H2662" t="s">
        <v>16</v>
      </c>
      <c r="I2662" t="s">
        <v>5623</v>
      </c>
      <c r="J2662" t="s">
        <v>3031</v>
      </c>
      <c r="K2662" t="s">
        <v>3032</v>
      </c>
      <c r="L2662" t="s">
        <v>23</v>
      </c>
      <c r="M2662" s="3">
        <v>52314</v>
      </c>
      <c r="N2662" t="s">
        <v>30</v>
      </c>
      <c r="O2662">
        <v>37043</v>
      </c>
    </row>
    <row r="2663" spans="1:15">
      <c r="A2663" s="1">
        <v>45996</v>
      </c>
      <c r="B2663" s="1">
        <v>46361</v>
      </c>
      <c r="C2663" t="s">
        <v>5493</v>
      </c>
      <c r="D2663" t="s">
        <v>3963</v>
      </c>
      <c r="E2663" t="s">
        <v>3964</v>
      </c>
      <c r="F2663" t="s">
        <v>14</v>
      </c>
      <c r="G2663" t="s">
        <v>661</v>
      </c>
      <c r="H2663" t="s">
        <v>16</v>
      </c>
      <c r="I2663" t="s">
        <v>48</v>
      </c>
      <c r="J2663" t="s">
        <v>18</v>
      </c>
      <c r="K2663" t="s">
        <v>19</v>
      </c>
      <c r="L2663" t="s">
        <v>89</v>
      </c>
      <c r="M2663" s="3">
        <v>13598</v>
      </c>
      <c r="N2663" t="s">
        <v>21</v>
      </c>
      <c r="O2663">
        <v>10528</v>
      </c>
    </row>
    <row r="2664" spans="1:15">
      <c r="A2664" s="1">
        <v>45996</v>
      </c>
      <c r="B2664" s="1">
        <v>46361</v>
      </c>
      <c r="C2664" t="s">
        <v>5493</v>
      </c>
      <c r="D2664" t="s">
        <v>3963</v>
      </c>
      <c r="E2664" t="s">
        <v>3965</v>
      </c>
      <c r="F2664" t="s">
        <v>14</v>
      </c>
      <c r="G2664" t="s">
        <v>32</v>
      </c>
      <c r="H2664" t="s">
        <v>16</v>
      </c>
      <c r="I2664" t="s">
        <v>48</v>
      </c>
      <c r="J2664" t="s">
        <v>18</v>
      </c>
      <c r="K2664" t="s">
        <v>19</v>
      </c>
      <c r="L2664" t="s">
        <v>20</v>
      </c>
      <c r="M2664" s="3">
        <v>4350</v>
      </c>
      <c r="N2664" t="s">
        <v>21</v>
      </c>
      <c r="O2664">
        <v>10528</v>
      </c>
    </row>
    <row r="2665" spans="1:15">
      <c r="A2665" s="1">
        <v>45996</v>
      </c>
      <c r="B2665" s="1">
        <v>46361</v>
      </c>
      <c r="C2665" t="s">
        <v>5493</v>
      </c>
      <c r="D2665" t="s">
        <v>3963</v>
      </c>
      <c r="E2665" t="s">
        <v>3966</v>
      </c>
      <c r="F2665" t="s">
        <v>14</v>
      </c>
      <c r="G2665" t="s">
        <v>15</v>
      </c>
      <c r="H2665" t="s">
        <v>16</v>
      </c>
      <c r="I2665" t="s">
        <v>48</v>
      </c>
      <c r="J2665" t="s">
        <v>18</v>
      </c>
      <c r="K2665" t="s">
        <v>19</v>
      </c>
      <c r="L2665" t="s">
        <v>584</v>
      </c>
      <c r="M2665" s="3">
        <v>4074</v>
      </c>
      <c r="N2665" t="s">
        <v>21</v>
      </c>
      <c r="O2665">
        <v>10528</v>
      </c>
    </row>
    <row r="2666" spans="1:15">
      <c r="A2666" s="1">
        <v>45996</v>
      </c>
      <c r="B2666" s="1">
        <v>46063</v>
      </c>
      <c r="C2666" t="s">
        <v>5494</v>
      </c>
      <c r="D2666" t="s">
        <v>3967</v>
      </c>
      <c r="E2666" t="s">
        <v>3968</v>
      </c>
      <c r="F2666" t="s">
        <v>14</v>
      </c>
      <c r="G2666" t="s">
        <v>32</v>
      </c>
      <c r="H2666" t="s">
        <v>16</v>
      </c>
      <c r="I2666" t="s">
        <v>48</v>
      </c>
      <c r="J2666" t="s">
        <v>706</v>
      </c>
      <c r="K2666" t="s">
        <v>707</v>
      </c>
      <c r="L2666" t="s">
        <v>20</v>
      </c>
      <c r="M2666" s="3">
        <v>9052</v>
      </c>
      <c r="N2666" t="s">
        <v>51</v>
      </c>
      <c r="O2666">
        <v>77540</v>
      </c>
    </row>
    <row r="2667" spans="1:15">
      <c r="A2667" s="1">
        <v>45996</v>
      </c>
      <c r="B2667" s="1">
        <v>46063</v>
      </c>
      <c r="C2667" t="s">
        <v>5494</v>
      </c>
      <c r="D2667" t="s">
        <v>3967</v>
      </c>
      <c r="E2667" t="s">
        <v>3969</v>
      </c>
      <c r="F2667" t="s">
        <v>14</v>
      </c>
      <c r="G2667" t="s">
        <v>661</v>
      </c>
      <c r="H2667" t="s">
        <v>16</v>
      </c>
      <c r="I2667" t="s">
        <v>48</v>
      </c>
      <c r="J2667" t="s">
        <v>706</v>
      </c>
      <c r="K2667" t="s">
        <v>707</v>
      </c>
      <c r="L2667" t="s">
        <v>23</v>
      </c>
      <c r="M2667" s="3">
        <v>5746</v>
      </c>
      <c r="N2667" t="s">
        <v>51</v>
      </c>
      <c r="O2667">
        <v>77540</v>
      </c>
    </row>
    <row r="2668" spans="1:15">
      <c r="A2668" s="1">
        <v>45996</v>
      </c>
      <c r="B2668" s="1">
        <v>46063</v>
      </c>
      <c r="C2668" t="s">
        <v>5494</v>
      </c>
      <c r="D2668" t="s">
        <v>3967</v>
      </c>
      <c r="E2668" t="s">
        <v>3970</v>
      </c>
      <c r="F2668" t="s">
        <v>14</v>
      </c>
      <c r="G2668" t="s">
        <v>15</v>
      </c>
      <c r="H2668" t="s">
        <v>16</v>
      </c>
      <c r="I2668" t="s">
        <v>48</v>
      </c>
      <c r="J2668" t="s">
        <v>706</v>
      </c>
      <c r="K2668" t="s">
        <v>707</v>
      </c>
      <c r="L2668" t="s">
        <v>20</v>
      </c>
      <c r="M2668" s="3">
        <v>4180</v>
      </c>
      <c r="N2668" t="s">
        <v>51</v>
      </c>
      <c r="O2668">
        <v>77540</v>
      </c>
    </row>
    <row r="2669" spans="1:15">
      <c r="A2669" s="1">
        <v>45996</v>
      </c>
      <c r="B2669" s="1">
        <v>46361</v>
      </c>
      <c r="C2669" t="s">
        <v>5495</v>
      </c>
      <c r="D2669" t="s">
        <v>3971</v>
      </c>
      <c r="E2669" t="s">
        <v>3972</v>
      </c>
      <c r="F2669" t="s">
        <v>39</v>
      </c>
      <c r="G2669" t="s">
        <v>32</v>
      </c>
      <c r="H2669" t="s">
        <v>16</v>
      </c>
      <c r="I2669" t="s">
        <v>26</v>
      </c>
      <c r="J2669" t="s">
        <v>570</v>
      </c>
      <c r="K2669" t="s">
        <v>571</v>
      </c>
      <c r="L2669" t="s">
        <v>20</v>
      </c>
      <c r="M2669" s="3">
        <v>24243</v>
      </c>
      <c r="N2669" t="s">
        <v>125</v>
      </c>
      <c r="O2669">
        <v>92806</v>
      </c>
    </row>
    <row r="2670" spans="1:15">
      <c r="A2670" s="1">
        <v>45996</v>
      </c>
      <c r="B2670" s="1">
        <v>46361</v>
      </c>
      <c r="C2670" t="s">
        <v>5495</v>
      </c>
      <c r="D2670" t="s">
        <v>3971</v>
      </c>
      <c r="E2670" t="s">
        <v>3973</v>
      </c>
      <c r="F2670" t="s">
        <v>39</v>
      </c>
      <c r="G2670" t="s">
        <v>661</v>
      </c>
      <c r="H2670" t="s">
        <v>16</v>
      </c>
      <c r="I2670" t="s">
        <v>26</v>
      </c>
      <c r="J2670" t="s">
        <v>570</v>
      </c>
      <c r="K2670" t="s">
        <v>571</v>
      </c>
      <c r="L2670" t="s">
        <v>29</v>
      </c>
      <c r="M2670" s="3">
        <v>129204</v>
      </c>
      <c r="N2670" t="s">
        <v>125</v>
      </c>
      <c r="O2670">
        <v>92806</v>
      </c>
    </row>
    <row r="2671" spans="1:15">
      <c r="A2671" s="1">
        <v>45996</v>
      </c>
      <c r="B2671" s="1">
        <v>46361</v>
      </c>
      <c r="C2671" t="s">
        <v>5495</v>
      </c>
      <c r="D2671" t="s">
        <v>3971</v>
      </c>
      <c r="E2671" t="s">
        <v>3974</v>
      </c>
      <c r="F2671" t="s">
        <v>39</v>
      </c>
      <c r="G2671" t="s">
        <v>15</v>
      </c>
      <c r="H2671" t="s">
        <v>16</v>
      </c>
      <c r="I2671" t="s">
        <v>26</v>
      </c>
      <c r="J2671" t="s">
        <v>570</v>
      </c>
      <c r="K2671" t="s">
        <v>571</v>
      </c>
      <c r="L2671" t="s">
        <v>83</v>
      </c>
      <c r="M2671" s="3">
        <v>1658</v>
      </c>
      <c r="N2671" t="s">
        <v>125</v>
      </c>
      <c r="O2671">
        <v>92806</v>
      </c>
    </row>
    <row r="2672" spans="1:15">
      <c r="A2672" s="1">
        <v>45997</v>
      </c>
      <c r="B2672" s="1">
        <v>46362</v>
      </c>
      <c r="C2672" t="s">
        <v>5417</v>
      </c>
      <c r="D2672" t="s">
        <v>3646</v>
      </c>
      <c r="E2672" t="s">
        <v>3975</v>
      </c>
      <c r="F2672" t="s">
        <v>39</v>
      </c>
      <c r="G2672" t="s">
        <v>54</v>
      </c>
      <c r="H2672" t="s">
        <v>55</v>
      </c>
      <c r="I2672" t="s">
        <v>64</v>
      </c>
      <c r="J2672" t="s">
        <v>103</v>
      </c>
      <c r="K2672" t="s">
        <v>104</v>
      </c>
      <c r="L2672" t="s">
        <v>23</v>
      </c>
      <c r="M2672" s="3">
        <v>13047</v>
      </c>
      <c r="N2672" t="s">
        <v>105</v>
      </c>
      <c r="O2672">
        <v>17046</v>
      </c>
    </row>
    <row r="2673" spans="1:15">
      <c r="A2673" s="1">
        <v>45998</v>
      </c>
      <c r="B2673" s="1">
        <v>46363</v>
      </c>
      <c r="C2673" t="s">
        <v>5496</v>
      </c>
      <c r="D2673" t="s">
        <v>3976</v>
      </c>
      <c r="E2673" t="s">
        <v>3977</v>
      </c>
      <c r="F2673" t="s">
        <v>14</v>
      </c>
      <c r="G2673" t="s">
        <v>15</v>
      </c>
      <c r="H2673" t="s">
        <v>16</v>
      </c>
      <c r="I2673" t="s">
        <v>26</v>
      </c>
      <c r="J2673" t="s">
        <v>71</v>
      </c>
      <c r="K2673" t="s">
        <v>72</v>
      </c>
      <c r="L2673" t="s">
        <v>20</v>
      </c>
      <c r="M2673" s="3">
        <v>1668</v>
      </c>
      <c r="N2673" t="s">
        <v>245</v>
      </c>
      <c r="O2673">
        <v>21740</v>
      </c>
    </row>
    <row r="2674" spans="1:15">
      <c r="A2674" s="1">
        <v>45998</v>
      </c>
      <c r="B2674" s="1">
        <v>46363</v>
      </c>
      <c r="C2674" t="s">
        <v>5496</v>
      </c>
      <c r="D2674" t="s">
        <v>3976</v>
      </c>
      <c r="E2674" t="s">
        <v>3978</v>
      </c>
      <c r="F2674" t="s">
        <v>14</v>
      </c>
      <c r="G2674" t="s">
        <v>32</v>
      </c>
      <c r="H2674" t="s">
        <v>16</v>
      </c>
      <c r="I2674" t="s">
        <v>26</v>
      </c>
      <c r="J2674" t="s">
        <v>71</v>
      </c>
      <c r="K2674" t="s">
        <v>72</v>
      </c>
      <c r="L2674" t="s">
        <v>20</v>
      </c>
      <c r="M2674" s="3">
        <v>10810</v>
      </c>
      <c r="N2674" t="s">
        <v>245</v>
      </c>
      <c r="O2674">
        <v>21740</v>
      </c>
    </row>
    <row r="2675" spans="1:15">
      <c r="A2675" s="1">
        <v>45998</v>
      </c>
      <c r="B2675" s="1">
        <v>46363</v>
      </c>
      <c r="C2675" t="s">
        <v>5496</v>
      </c>
      <c r="D2675" t="s">
        <v>3976</v>
      </c>
      <c r="E2675" t="s">
        <v>3979</v>
      </c>
      <c r="F2675" t="s">
        <v>14</v>
      </c>
      <c r="G2675" t="s">
        <v>661</v>
      </c>
      <c r="H2675" t="s">
        <v>16</v>
      </c>
      <c r="I2675" t="s">
        <v>26</v>
      </c>
      <c r="J2675" t="s">
        <v>71</v>
      </c>
      <c r="K2675" t="s">
        <v>72</v>
      </c>
      <c r="L2675" t="s">
        <v>23</v>
      </c>
      <c r="M2675" s="3">
        <v>36916</v>
      </c>
      <c r="N2675" t="s">
        <v>245</v>
      </c>
      <c r="O2675">
        <v>21740</v>
      </c>
    </row>
    <row r="2676" spans="1:15">
      <c r="A2676" s="1">
        <v>45998</v>
      </c>
      <c r="B2676" s="1">
        <v>46363</v>
      </c>
      <c r="C2676" t="s">
        <v>5363</v>
      </c>
      <c r="D2676" t="s">
        <v>3422</v>
      </c>
      <c r="E2676" t="s">
        <v>3980</v>
      </c>
      <c r="F2676" t="s">
        <v>39</v>
      </c>
      <c r="G2676" t="s">
        <v>54</v>
      </c>
      <c r="H2676" t="s">
        <v>55</v>
      </c>
      <c r="I2676" t="s">
        <v>5620</v>
      </c>
      <c r="J2676" t="s">
        <v>65</v>
      </c>
      <c r="K2676" t="s">
        <v>66</v>
      </c>
      <c r="L2676" t="s">
        <v>29</v>
      </c>
      <c r="M2676" s="3">
        <v>4723</v>
      </c>
      <c r="N2676" t="s">
        <v>21</v>
      </c>
      <c r="O2676">
        <v>11433</v>
      </c>
    </row>
    <row r="2677" spans="1:15">
      <c r="A2677" s="1">
        <v>45998</v>
      </c>
      <c r="B2677" s="1">
        <v>46363</v>
      </c>
      <c r="C2677" t="s">
        <v>5497</v>
      </c>
      <c r="D2677" t="s">
        <v>3981</v>
      </c>
      <c r="E2677" t="s">
        <v>3982</v>
      </c>
      <c r="F2677" t="s">
        <v>14</v>
      </c>
      <c r="G2677" t="s">
        <v>34</v>
      </c>
      <c r="H2677" t="s">
        <v>16</v>
      </c>
      <c r="I2677" t="s">
        <v>26</v>
      </c>
      <c r="J2677" t="s">
        <v>3983</v>
      </c>
      <c r="K2677" t="s">
        <v>3984</v>
      </c>
      <c r="L2677" t="s">
        <v>83</v>
      </c>
      <c r="M2677" s="3">
        <v>16346</v>
      </c>
      <c r="N2677" t="s">
        <v>813</v>
      </c>
      <c r="O2677">
        <v>87507</v>
      </c>
    </row>
    <row r="2678" spans="1:15">
      <c r="A2678" s="1">
        <v>45998</v>
      </c>
      <c r="B2678" s="1">
        <v>46363</v>
      </c>
      <c r="C2678" t="s">
        <v>5497</v>
      </c>
      <c r="D2678" t="s">
        <v>3981</v>
      </c>
      <c r="E2678" t="s">
        <v>3985</v>
      </c>
      <c r="F2678" t="s">
        <v>14</v>
      </c>
      <c r="G2678" t="s">
        <v>661</v>
      </c>
      <c r="H2678" t="s">
        <v>16</v>
      </c>
      <c r="I2678" t="s">
        <v>26</v>
      </c>
      <c r="J2678" t="s">
        <v>3983</v>
      </c>
      <c r="K2678" t="s">
        <v>3984</v>
      </c>
      <c r="L2678" t="s">
        <v>23</v>
      </c>
      <c r="M2678" s="3">
        <v>41027</v>
      </c>
      <c r="N2678" t="s">
        <v>813</v>
      </c>
      <c r="O2678">
        <v>87507</v>
      </c>
    </row>
    <row r="2679" spans="1:15">
      <c r="A2679" s="1">
        <v>45998</v>
      </c>
      <c r="B2679" s="1">
        <v>46363</v>
      </c>
      <c r="C2679" t="s">
        <v>5497</v>
      </c>
      <c r="D2679" t="s">
        <v>3981</v>
      </c>
      <c r="E2679" t="s">
        <v>3986</v>
      </c>
      <c r="F2679" t="s">
        <v>14</v>
      </c>
      <c r="G2679" t="s">
        <v>15</v>
      </c>
      <c r="H2679" t="s">
        <v>16</v>
      </c>
      <c r="I2679" t="s">
        <v>26</v>
      </c>
      <c r="J2679" t="s">
        <v>3983</v>
      </c>
      <c r="K2679" t="s">
        <v>3984</v>
      </c>
      <c r="L2679" t="s">
        <v>29</v>
      </c>
      <c r="M2679" s="3">
        <v>4649</v>
      </c>
      <c r="N2679" t="s">
        <v>813</v>
      </c>
      <c r="O2679">
        <v>87507</v>
      </c>
    </row>
    <row r="2680" spans="1:15">
      <c r="A2680" s="1">
        <v>45998</v>
      </c>
      <c r="B2680" s="1">
        <v>46363</v>
      </c>
      <c r="C2680" t="s">
        <v>5497</v>
      </c>
      <c r="D2680" t="s">
        <v>3981</v>
      </c>
      <c r="E2680" t="s">
        <v>3987</v>
      </c>
      <c r="F2680" t="s">
        <v>14</v>
      </c>
      <c r="G2680" t="s">
        <v>32</v>
      </c>
      <c r="H2680" t="s">
        <v>16</v>
      </c>
      <c r="I2680" t="s">
        <v>26</v>
      </c>
      <c r="J2680" t="s">
        <v>3983</v>
      </c>
      <c r="K2680" t="s">
        <v>3984</v>
      </c>
      <c r="L2680" t="s">
        <v>20</v>
      </c>
      <c r="M2680" s="3">
        <v>33059</v>
      </c>
      <c r="N2680" t="s">
        <v>813</v>
      </c>
      <c r="O2680">
        <v>87507</v>
      </c>
    </row>
    <row r="2681" spans="1:15">
      <c r="A2681" s="1">
        <v>45998</v>
      </c>
      <c r="B2681" s="1">
        <v>46363</v>
      </c>
      <c r="C2681" t="s">
        <v>5498</v>
      </c>
      <c r="D2681" t="s">
        <v>3988</v>
      </c>
      <c r="E2681" t="s">
        <v>3989</v>
      </c>
      <c r="F2681" t="s">
        <v>14</v>
      </c>
      <c r="G2681" t="s">
        <v>54</v>
      </c>
      <c r="H2681" t="s">
        <v>55</v>
      </c>
      <c r="I2681" t="s">
        <v>304</v>
      </c>
      <c r="J2681" t="s">
        <v>396</v>
      </c>
      <c r="K2681" t="s">
        <v>397</v>
      </c>
      <c r="L2681" t="s">
        <v>29</v>
      </c>
      <c r="M2681" s="3">
        <v>2709</v>
      </c>
      <c r="N2681" t="s">
        <v>98</v>
      </c>
      <c r="O2681">
        <v>98310</v>
      </c>
    </row>
    <row r="2682" spans="1:15">
      <c r="A2682" s="1">
        <v>45998</v>
      </c>
      <c r="B2682" s="1">
        <v>46363</v>
      </c>
      <c r="C2682" t="s">
        <v>5498</v>
      </c>
      <c r="D2682" t="s">
        <v>3988</v>
      </c>
      <c r="E2682" t="s">
        <v>3990</v>
      </c>
      <c r="F2682" t="s">
        <v>14</v>
      </c>
      <c r="G2682" t="s">
        <v>34</v>
      </c>
      <c r="H2682" t="s">
        <v>16</v>
      </c>
      <c r="I2682" t="s">
        <v>304</v>
      </c>
      <c r="J2682" t="s">
        <v>396</v>
      </c>
      <c r="K2682" t="s">
        <v>397</v>
      </c>
      <c r="L2682" t="s">
        <v>83</v>
      </c>
      <c r="M2682" s="3">
        <v>24611</v>
      </c>
      <c r="N2682" t="s">
        <v>98</v>
      </c>
      <c r="O2682">
        <v>98310</v>
      </c>
    </row>
    <row r="2683" spans="1:15">
      <c r="A2683" s="1">
        <v>45998</v>
      </c>
      <c r="B2683" s="1">
        <v>46363</v>
      </c>
      <c r="C2683" t="s">
        <v>5498</v>
      </c>
      <c r="D2683" t="s">
        <v>3988</v>
      </c>
      <c r="E2683" t="s">
        <v>3991</v>
      </c>
      <c r="F2683" t="s">
        <v>14</v>
      </c>
      <c r="G2683" t="s">
        <v>661</v>
      </c>
      <c r="H2683" t="s">
        <v>16</v>
      </c>
      <c r="I2683" t="s">
        <v>304</v>
      </c>
      <c r="J2683" t="s">
        <v>396</v>
      </c>
      <c r="K2683" t="s">
        <v>397</v>
      </c>
      <c r="L2683" t="s">
        <v>23</v>
      </c>
      <c r="M2683" s="3">
        <v>42815</v>
      </c>
      <c r="N2683" t="s">
        <v>98</v>
      </c>
      <c r="O2683">
        <v>98310</v>
      </c>
    </row>
    <row r="2684" spans="1:15">
      <c r="A2684" s="1">
        <v>45998</v>
      </c>
      <c r="B2684" s="1">
        <v>46363</v>
      </c>
      <c r="C2684" t="s">
        <v>5498</v>
      </c>
      <c r="D2684" t="s">
        <v>3988</v>
      </c>
      <c r="E2684" t="s">
        <v>3992</v>
      </c>
      <c r="F2684" t="s">
        <v>14</v>
      </c>
      <c r="G2684" t="s">
        <v>15</v>
      </c>
      <c r="H2684" t="s">
        <v>16</v>
      </c>
      <c r="I2684" t="s">
        <v>304</v>
      </c>
      <c r="J2684" t="s">
        <v>396</v>
      </c>
      <c r="K2684" t="s">
        <v>397</v>
      </c>
      <c r="L2684" t="s">
        <v>83</v>
      </c>
      <c r="M2684" s="3">
        <v>3437</v>
      </c>
      <c r="N2684" t="s">
        <v>98</v>
      </c>
      <c r="O2684">
        <v>98310</v>
      </c>
    </row>
    <row r="2685" spans="1:15">
      <c r="A2685" s="1">
        <v>45998</v>
      </c>
      <c r="B2685" s="1">
        <v>46363</v>
      </c>
      <c r="C2685" t="s">
        <v>5498</v>
      </c>
      <c r="D2685" t="s">
        <v>3988</v>
      </c>
      <c r="E2685" t="s">
        <v>3993</v>
      </c>
      <c r="F2685" t="s">
        <v>14</v>
      </c>
      <c r="G2685" t="s">
        <v>32</v>
      </c>
      <c r="H2685" t="s">
        <v>16</v>
      </c>
      <c r="I2685" t="s">
        <v>304</v>
      </c>
      <c r="J2685" t="s">
        <v>396</v>
      </c>
      <c r="K2685" t="s">
        <v>397</v>
      </c>
      <c r="L2685" t="s">
        <v>20</v>
      </c>
      <c r="M2685" s="3">
        <v>23299</v>
      </c>
      <c r="N2685" t="s">
        <v>98</v>
      </c>
      <c r="O2685">
        <v>98310</v>
      </c>
    </row>
    <row r="2686" spans="1:15">
      <c r="A2686" s="1">
        <v>45999</v>
      </c>
      <c r="B2686" s="1">
        <v>46364</v>
      </c>
      <c r="C2686" t="s">
        <v>5499</v>
      </c>
      <c r="D2686" t="s">
        <v>3994</v>
      </c>
      <c r="E2686" t="s">
        <v>3995</v>
      </c>
      <c r="F2686" t="s">
        <v>14</v>
      </c>
      <c r="G2686" t="s">
        <v>15</v>
      </c>
      <c r="H2686" t="s">
        <v>16</v>
      </c>
      <c r="I2686" t="s">
        <v>304</v>
      </c>
      <c r="J2686" t="s">
        <v>41</v>
      </c>
      <c r="K2686" t="s">
        <v>42</v>
      </c>
      <c r="L2686" t="s">
        <v>29</v>
      </c>
      <c r="M2686" s="3">
        <v>3257</v>
      </c>
      <c r="N2686" t="s">
        <v>190</v>
      </c>
      <c r="O2686">
        <v>28314</v>
      </c>
    </row>
    <row r="2687" spans="1:15">
      <c r="A2687" s="1">
        <v>45999</v>
      </c>
      <c r="B2687" s="1">
        <v>46364</v>
      </c>
      <c r="C2687" t="s">
        <v>5499</v>
      </c>
      <c r="D2687" t="s">
        <v>3994</v>
      </c>
      <c r="E2687" t="s">
        <v>3996</v>
      </c>
      <c r="F2687" t="s">
        <v>14</v>
      </c>
      <c r="G2687" t="s">
        <v>32</v>
      </c>
      <c r="H2687" t="s">
        <v>16</v>
      </c>
      <c r="I2687" t="s">
        <v>304</v>
      </c>
      <c r="J2687" t="s">
        <v>41</v>
      </c>
      <c r="K2687" t="s">
        <v>42</v>
      </c>
      <c r="L2687" t="s">
        <v>148</v>
      </c>
      <c r="M2687" s="3">
        <v>3905</v>
      </c>
      <c r="N2687" t="s">
        <v>190</v>
      </c>
      <c r="O2687">
        <v>28314</v>
      </c>
    </row>
    <row r="2688" spans="1:15">
      <c r="A2688" s="1">
        <v>45999</v>
      </c>
      <c r="B2688" s="1">
        <v>46364</v>
      </c>
      <c r="C2688" t="s">
        <v>5499</v>
      </c>
      <c r="D2688" t="s">
        <v>3994</v>
      </c>
      <c r="E2688" t="s">
        <v>3997</v>
      </c>
      <c r="F2688" t="s">
        <v>14</v>
      </c>
      <c r="G2688" t="s">
        <v>661</v>
      </c>
      <c r="H2688" t="s">
        <v>16</v>
      </c>
      <c r="I2688" t="s">
        <v>304</v>
      </c>
      <c r="J2688" t="s">
        <v>41</v>
      </c>
      <c r="K2688" t="s">
        <v>42</v>
      </c>
      <c r="L2688" t="s">
        <v>29</v>
      </c>
      <c r="M2688" s="3">
        <v>21261</v>
      </c>
      <c r="N2688" t="s">
        <v>190</v>
      </c>
      <c r="O2688">
        <v>28314</v>
      </c>
    </row>
    <row r="2689" spans="1:15">
      <c r="A2689" s="1">
        <v>45999</v>
      </c>
      <c r="B2689" s="1">
        <v>46364</v>
      </c>
      <c r="C2689" t="s">
        <v>5500</v>
      </c>
      <c r="D2689" t="s">
        <v>3998</v>
      </c>
      <c r="E2689" t="s">
        <v>3999</v>
      </c>
      <c r="F2689" t="s">
        <v>14</v>
      </c>
      <c r="G2689" t="s">
        <v>15</v>
      </c>
      <c r="H2689" t="s">
        <v>16</v>
      </c>
      <c r="I2689" t="s">
        <v>5620</v>
      </c>
      <c r="J2689" t="s">
        <v>65</v>
      </c>
      <c r="K2689" t="s">
        <v>66</v>
      </c>
      <c r="L2689" t="s">
        <v>20</v>
      </c>
      <c r="M2689" s="3">
        <v>6172</v>
      </c>
      <c r="N2689" t="s">
        <v>21</v>
      </c>
      <c r="O2689">
        <v>10701</v>
      </c>
    </row>
    <row r="2690" spans="1:15">
      <c r="A2690" s="1">
        <v>45999</v>
      </c>
      <c r="B2690" s="1">
        <v>46364</v>
      </c>
      <c r="C2690" t="s">
        <v>5500</v>
      </c>
      <c r="D2690" t="s">
        <v>3998</v>
      </c>
      <c r="E2690" t="s">
        <v>4000</v>
      </c>
      <c r="F2690" t="s">
        <v>14</v>
      </c>
      <c r="G2690" t="s">
        <v>661</v>
      </c>
      <c r="H2690" t="s">
        <v>16</v>
      </c>
      <c r="I2690" t="s">
        <v>5620</v>
      </c>
      <c r="J2690" t="s">
        <v>65</v>
      </c>
      <c r="K2690" t="s">
        <v>66</v>
      </c>
      <c r="L2690" t="s">
        <v>89</v>
      </c>
      <c r="M2690" s="3">
        <v>45786</v>
      </c>
      <c r="N2690" t="s">
        <v>21</v>
      </c>
      <c r="O2690">
        <v>10701</v>
      </c>
    </row>
    <row r="2691" spans="1:15">
      <c r="A2691" s="1">
        <v>45999</v>
      </c>
      <c r="B2691" s="1">
        <v>46364</v>
      </c>
      <c r="C2691" t="s">
        <v>5501</v>
      </c>
      <c r="D2691" t="s">
        <v>4001</v>
      </c>
      <c r="E2691" t="s">
        <v>4002</v>
      </c>
      <c r="F2691" t="s">
        <v>14</v>
      </c>
      <c r="G2691" t="s">
        <v>15</v>
      </c>
      <c r="H2691" t="s">
        <v>16</v>
      </c>
      <c r="I2691" t="s">
        <v>48</v>
      </c>
      <c r="J2691" t="s">
        <v>18</v>
      </c>
      <c r="K2691" t="s">
        <v>19</v>
      </c>
      <c r="L2691" t="s">
        <v>584</v>
      </c>
      <c r="M2691" s="3">
        <v>3420</v>
      </c>
      <c r="N2691" t="s">
        <v>21</v>
      </c>
      <c r="O2691">
        <v>10598</v>
      </c>
    </row>
    <row r="2692" spans="1:15">
      <c r="A2692" s="1">
        <v>45999</v>
      </c>
      <c r="B2692" s="1">
        <v>46364</v>
      </c>
      <c r="C2692" t="s">
        <v>5501</v>
      </c>
      <c r="D2692" t="s">
        <v>4001</v>
      </c>
      <c r="E2692" t="s">
        <v>4003</v>
      </c>
      <c r="F2692" t="s">
        <v>14</v>
      </c>
      <c r="G2692" t="s">
        <v>661</v>
      </c>
      <c r="H2692" t="s">
        <v>16</v>
      </c>
      <c r="I2692" t="s">
        <v>48</v>
      </c>
      <c r="J2692" t="s">
        <v>18</v>
      </c>
      <c r="K2692" t="s">
        <v>19</v>
      </c>
      <c r="L2692" t="s">
        <v>89</v>
      </c>
      <c r="M2692" s="3">
        <v>27362</v>
      </c>
      <c r="N2692" t="s">
        <v>21</v>
      </c>
      <c r="O2692">
        <v>10598</v>
      </c>
    </row>
    <row r="2693" spans="1:15">
      <c r="A2693" s="1">
        <v>45999</v>
      </c>
      <c r="B2693" s="1">
        <v>46364</v>
      </c>
      <c r="C2693" t="s">
        <v>5501</v>
      </c>
      <c r="D2693" t="s">
        <v>4001</v>
      </c>
      <c r="E2693" t="s">
        <v>4004</v>
      </c>
      <c r="F2693" t="s">
        <v>14</v>
      </c>
      <c r="G2693" t="s">
        <v>32</v>
      </c>
      <c r="H2693" t="s">
        <v>16</v>
      </c>
      <c r="I2693" t="s">
        <v>48</v>
      </c>
      <c r="J2693" t="s">
        <v>18</v>
      </c>
      <c r="K2693" t="s">
        <v>19</v>
      </c>
      <c r="L2693" t="s">
        <v>20</v>
      </c>
      <c r="M2693" s="3">
        <v>11196</v>
      </c>
      <c r="N2693" t="s">
        <v>21</v>
      </c>
      <c r="O2693">
        <v>10598</v>
      </c>
    </row>
    <row r="2694" spans="1:15">
      <c r="A2694" s="1">
        <v>45999</v>
      </c>
      <c r="B2694" s="1">
        <v>46364</v>
      </c>
      <c r="C2694" t="s">
        <v>5502</v>
      </c>
      <c r="D2694" t="s">
        <v>4005</v>
      </c>
      <c r="E2694" t="s">
        <v>4006</v>
      </c>
      <c r="F2694" t="s">
        <v>14</v>
      </c>
      <c r="G2694" t="s">
        <v>15</v>
      </c>
      <c r="H2694" t="s">
        <v>16</v>
      </c>
      <c r="I2694" t="s">
        <v>5620</v>
      </c>
      <c r="J2694" t="s">
        <v>78</v>
      </c>
      <c r="K2694" t="s">
        <v>79</v>
      </c>
      <c r="L2694" t="s">
        <v>29</v>
      </c>
      <c r="M2694" s="3">
        <v>1458</v>
      </c>
      <c r="N2694" t="s">
        <v>386</v>
      </c>
      <c r="O2694">
        <v>45439</v>
      </c>
    </row>
    <row r="2695" spans="1:15">
      <c r="A2695" s="1">
        <v>45999</v>
      </c>
      <c r="B2695" s="1">
        <v>46364</v>
      </c>
      <c r="C2695" t="s">
        <v>5502</v>
      </c>
      <c r="D2695" t="s">
        <v>4005</v>
      </c>
      <c r="E2695" t="s">
        <v>4007</v>
      </c>
      <c r="F2695" t="s">
        <v>14</v>
      </c>
      <c r="G2695" t="s">
        <v>34</v>
      </c>
      <c r="H2695" t="s">
        <v>16</v>
      </c>
      <c r="I2695" t="s">
        <v>5620</v>
      </c>
      <c r="J2695" t="s">
        <v>78</v>
      </c>
      <c r="K2695" t="s">
        <v>79</v>
      </c>
      <c r="L2695" t="s">
        <v>83</v>
      </c>
      <c r="M2695" s="3">
        <v>2761</v>
      </c>
      <c r="N2695" t="s">
        <v>386</v>
      </c>
      <c r="O2695">
        <v>45439</v>
      </c>
    </row>
    <row r="2696" spans="1:15">
      <c r="A2696" s="1">
        <v>45999</v>
      </c>
      <c r="B2696" s="1">
        <v>46364</v>
      </c>
      <c r="C2696" t="s">
        <v>5502</v>
      </c>
      <c r="D2696" t="s">
        <v>4005</v>
      </c>
      <c r="E2696" t="s">
        <v>4008</v>
      </c>
      <c r="F2696" t="s">
        <v>14</v>
      </c>
      <c r="G2696" t="s">
        <v>32</v>
      </c>
      <c r="H2696" t="s">
        <v>16</v>
      </c>
      <c r="I2696" t="s">
        <v>5620</v>
      </c>
      <c r="J2696" t="s">
        <v>78</v>
      </c>
      <c r="K2696" t="s">
        <v>79</v>
      </c>
      <c r="L2696" t="s">
        <v>20</v>
      </c>
      <c r="M2696" s="3">
        <v>34739</v>
      </c>
      <c r="N2696" t="s">
        <v>386</v>
      </c>
      <c r="O2696">
        <v>45439</v>
      </c>
    </row>
    <row r="2697" spans="1:15">
      <c r="A2697" s="1">
        <v>45999</v>
      </c>
      <c r="B2697" s="1">
        <v>46364</v>
      </c>
      <c r="C2697" t="s">
        <v>5502</v>
      </c>
      <c r="D2697" t="s">
        <v>4005</v>
      </c>
      <c r="E2697" t="s">
        <v>4009</v>
      </c>
      <c r="F2697" t="s">
        <v>14</v>
      </c>
      <c r="G2697" t="s">
        <v>661</v>
      </c>
      <c r="H2697" t="s">
        <v>16</v>
      </c>
      <c r="I2697" t="s">
        <v>5620</v>
      </c>
      <c r="J2697" t="s">
        <v>78</v>
      </c>
      <c r="K2697" t="s">
        <v>79</v>
      </c>
      <c r="L2697" t="s">
        <v>23</v>
      </c>
      <c r="M2697" s="3">
        <v>12319</v>
      </c>
      <c r="N2697" t="s">
        <v>386</v>
      </c>
      <c r="O2697">
        <v>45439</v>
      </c>
    </row>
    <row r="2698" spans="1:15">
      <c r="A2698" s="1">
        <v>46000</v>
      </c>
      <c r="B2698" s="1">
        <v>46365</v>
      </c>
      <c r="C2698" t="s">
        <v>5503</v>
      </c>
      <c r="D2698" t="s">
        <v>4010</v>
      </c>
      <c r="E2698" t="s">
        <v>4011</v>
      </c>
      <c r="F2698" t="s">
        <v>14</v>
      </c>
      <c r="G2698" t="s">
        <v>661</v>
      </c>
      <c r="H2698" t="s">
        <v>16</v>
      </c>
      <c r="I2698" t="s">
        <v>140</v>
      </c>
      <c r="J2698" t="s">
        <v>2216</v>
      </c>
      <c r="K2698" t="s">
        <v>2217</v>
      </c>
      <c r="L2698" t="s">
        <v>23</v>
      </c>
      <c r="M2698" s="3">
        <v>68586</v>
      </c>
      <c r="N2698" t="s">
        <v>167</v>
      </c>
      <c r="O2698">
        <v>30024</v>
      </c>
    </row>
    <row r="2699" spans="1:15">
      <c r="A2699" s="1">
        <v>46000</v>
      </c>
      <c r="B2699" s="1">
        <v>46365</v>
      </c>
      <c r="C2699" t="s">
        <v>5503</v>
      </c>
      <c r="D2699" t="s">
        <v>4010</v>
      </c>
      <c r="E2699" t="s">
        <v>4012</v>
      </c>
      <c r="F2699" t="s">
        <v>14</v>
      </c>
      <c r="G2699" t="s">
        <v>32</v>
      </c>
      <c r="H2699" t="s">
        <v>16</v>
      </c>
      <c r="I2699" t="s">
        <v>140</v>
      </c>
      <c r="J2699" t="s">
        <v>2216</v>
      </c>
      <c r="K2699" t="s">
        <v>2217</v>
      </c>
      <c r="L2699" t="s">
        <v>20</v>
      </c>
      <c r="M2699" s="3">
        <v>13867</v>
      </c>
      <c r="N2699" t="s">
        <v>167</v>
      </c>
      <c r="O2699">
        <v>30024</v>
      </c>
    </row>
    <row r="2700" spans="1:15">
      <c r="A2700" s="1">
        <v>46000</v>
      </c>
      <c r="B2700" s="1">
        <v>46365</v>
      </c>
      <c r="C2700" t="s">
        <v>5503</v>
      </c>
      <c r="D2700" t="s">
        <v>4010</v>
      </c>
      <c r="E2700" t="s">
        <v>4013</v>
      </c>
      <c r="F2700" t="s">
        <v>14</v>
      </c>
      <c r="G2700" t="s">
        <v>15</v>
      </c>
      <c r="H2700" t="s">
        <v>16</v>
      </c>
      <c r="I2700" t="s">
        <v>140</v>
      </c>
      <c r="J2700" t="s">
        <v>2216</v>
      </c>
      <c r="K2700" t="s">
        <v>2217</v>
      </c>
      <c r="L2700" t="s">
        <v>20</v>
      </c>
      <c r="M2700" s="3">
        <v>1565</v>
      </c>
      <c r="N2700" t="s">
        <v>167</v>
      </c>
      <c r="O2700">
        <v>30024</v>
      </c>
    </row>
    <row r="2701" spans="1:15">
      <c r="A2701" s="1">
        <v>46001</v>
      </c>
      <c r="B2701" s="1">
        <v>46366</v>
      </c>
      <c r="C2701" t="s">
        <v>5504</v>
      </c>
      <c r="D2701" t="s">
        <v>4014</v>
      </c>
      <c r="E2701" t="s">
        <v>4015</v>
      </c>
      <c r="F2701" t="s">
        <v>14</v>
      </c>
      <c r="G2701" t="s">
        <v>661</v>
      </c>
      <c r="H2701" t="s">
        <v>16</v>
      </c>
      <c r="I2701" t="s">
        <v>77</v>
      </c>
      <c r="J2701" t="s">
        <v>4016</v>
      </c>
      <c r="K2701" t="s">
        <v>4017</v>
      </c>
      <c r="L2701" t="s">
        <v>89</v>
      </c>
      <c r="M2701" s="3">
        <v>35800</v>
      </c>
      <c r="N2701" t="s">
        <v>582</v>
      </c>
      <c r="O2701">
        <v>84401</v>
      </c>
    </row>
    <row r="2702" spans="1:15">
      <c r="A2702" s="1">
        <v>46001</v>
      </c>
      <c r="B2702" s="1">
        <v>46366</v>
      </c>
      <c r="C2702" t="s">
        <v>5504</v>
      </c>
      <c r="D2702" t="s">
        <v>4014</v>
      </c>
      <c r="E2702" t="s">
        <v>4018</v>
      </c>
      <c r="F2702" t="s">
        <v>14</v>
      </c>
      <c r="G2702" t="s">
        <v>15</v>
      </c>
      <c r="H2702" t="s">
        <v>16</v>
      </c>
      <c r="I2702" t="s">
        <v>77</v>
      </c>
      <c r="J2702" t="s">
        <v>4016</v>
      </c>
      <c r="K2702" t="s">
        <v>4017</v>
      </c>
      <c r="L2702" t="s">
        <v>20</v>
      </c>
      <c r="M2702" s="3">
        <v>1314</v>
      </c>
      <c r="N2702" t="s">
        <v>582</v>
      </c>
      <c r="O2702">
        <v>84401</v>
      </c>
    </row>
    <row r="2703" spans="1:15">
      <c r="A2703" s="1">
        <v>46001</v>
      </c>
      <c r="B2703" s="1">
        <v>46366</v>
      </c>
      <c r="C2703" t="s">
        <v>5504</v>
      </c>
      <c r="D2703" t="s">
        <v>4014</v>
      </c>
      <c r="E2703" t="s">
        <v>4019</v>
      </c>
      <c r="F2703" t="s">
        <v>14</v>
      </c>
      <c r="G2703" t="s">
        <v>34</v>
      </c>
      <c r="H2703" t="s">
        <v>16</v>
      </c>
      <c r="I2703" t="s">
        <v>77</v>
      </c>
      <c r="J2703" t="s">
        <v>4016</v>
      </c>
      <c r="K2703" t="s">
        <v>4017</v>
      </c>
      <c r="L2703" t="s">
        <v>83</v>
      </c>
      <c r="M2703" s="3">
        <v>7823</v>
      </c>
      <c r="N2703" t="s">
        <v>582</v>
      </c>
      <c r="O2703">
        <v>84401</v>
      </c>
    </row>
    <row r="2704" spans="1:15">
      <c r="A2704" s="1">
        <v>46001</v>
      </c>
      <c r="B2704" s="1">
        <v>46366</v>
      </c>
      <c r="C2704" t="s">
        <v>5504</v>
      </c>
      <c r="D2704" t="s">
        <v>4014</v>
      </c>
      <c r="E2704" t="s">
        <v>4020</v>
      </c>
      <c r="F2704" t="s">
        <v>14</v>
      </c>
      <c r="G2704" t="s">
        <v>32</v>
      </c>
      <c r="H2704" t="s">
        <v>16</v>
      </c>
      <c r="I2704" t="s">
        <v>77</v>
      </c>
      <c r="J2704" t="s">
        <v>4016</v>
      </c>
      <c r="K2704" t="s">
        <v>4017</v>
      </c>
      <c r="L2704" t="s">
        <v>20</v>
      </c>
      <c r="M2704" s="3">
        <v>12611</v>
      </c>
      <c r="N2704" t="s">
        <v>582</v>
      </c>
      <c r="O2704">
        <v>84401</v>
      </c>
    </row>
    <row r="2705" spans="1:15">
      <c r="A2705" s="1">
        <v>46001</v>
      </c>
      <c r="B2705" s="1">
        <v>46366</v>
      </c>
      <c r="C2705" t="s">
        <v>5505</v>
      </c>
      <c r="D2705" t="s">
        <v>4021</v>
      </c>
      <c r="E2705" t="s">
        <v>4022</v>
      </c>
      <c r="F2705" t="s">
        <v>14</v>
      </c>
      <c r="G2705" t="s">
        <v>15</v>
      </c>
      <c r="H2705" t="s">
        <v>16</v>
      </c>
      <c r="I2705" t="s">
        <v>5620</v>
      </c>
      <c r="J2705" t="s">
        <v>49</v>
      </c>
      <c r="K2705" t="s">
        <v>50</v>
      </c>
      <c r="L2705" t="s">
        <v>83</v>
      </c>
      <c r="M2705" s="3">
        <v>2299</v>
      </c>
      <c r="N2705" t="s">
        <v>125</v>
      </c>
      <c r="O2705">
        <v>94903</v>
      </c>
    </row>
    <row r="2706" spans="1:15">
      <c r="A2706" s="1">
        <v>46001</v>
      </c>
      <c r="B2706" s="1">
        <v>46366</v>
      </c>
      <c r="C2706" t="s">
        <v>5505</v>
      </c>
      <c r="D2706" t="s">
        <v>4021</v>
      </c>
      <c r="E2706" t="s">
        <v>4023</v>
      </c>
      <c r="F2706" t="s">
        <v>14</v>
      </c>
      <c r="G2706" t="s">
        <v>661</v>
      </c>
      <c r="H2706" t="s">
        <v>16</v>
      </c>
      <c r="I2706" t="s">
        <v>5620</v>
      </c>
      <c r="J2706" t="s">
        <v>49</v>
      </c>
      <c r="K2706" t="s">
        <v>50</v>
      </c>
      <c r="L2706" t="s">
        <v>29</v>
      </c>
      <c r="M2706" s="3">
        <v>9464</v>
      </c>
      <c r="N2706" t="s">
        <v>125</v>
      </c>
      <c r="O2706">
        <v>94903</v>
      </c>
    </row>
    <row r="2707" spans="1:15">
      <c r="A2707" s="1">
        <v>46001</v>
      </c>
      <c r="B2707" s="1">
        <v>46366</v>
      </c>
      <c r="C2707" t="s">
        <v>5505</v>
      </c>
      <c r="D2707" t="s">
        <v>4021</v>
      </c>
      <c r="E2707" t="s">
        <v>4024</v>
      </c>
      <c r="F2707" t="s">
        <v>14</v>
      </c>
      <c r="G2707" t="s">
        <v>32</v>
      </c>
      <c r="H2707" t="s">
        <v>16</v>
      </c>
      <c r="I2707" t="s">
        <v>5620</v>
      </c>
      <c r="J2707" t="s">
        <v>49</v>
      </c>
      <c r="K2707" t="s">
        <v>50</v>
      </c>
      <c r="L2707" t="s">
        <v>20</v>
      </c>
      <c r="M2707" s="3">
        <v>1651</v>
      </c>
      <c r="N2707" t="s">
        <v>125</v>
      </c>
      <c r="O2707">
        <v>94903</v>
      </c>
    </row>
    <row r="2708" spans="1:15">
      <c r="A2708" s="1">
        <v>46001</v>
      </c>
      <c r="B2708" s="1">
        <v>46366</v>
      </c>
      <c r="C2708" t="s">
        <v>5506</v>
      </c>
      <c r="D2708" t="s">
        <v>4025</v>
      </c>
      <c r="E2708" t="s">
        <v>4026</v>
      </c>
      <c r="F2708" t="s">
        <v>14</v>
      </c>
      <c r="G2708" t="s">
        <v>15</v>
      </c>
      <c r="H2708" t="s">
        <v>16</v>
      </c>
      <c r="I2708" t="s">
        <v>304</v>
      </c>
      <c r="J2708" t="s">
        <v>305</v>
      </c>
      <c r="K2708" t="s">
        <v>306</v>
      </c>
      <c r="L2708" t="s">
        <v>20</v>
      </c>
      <c r="M2708" s="3">
        <v>2329</v>
      </c>
      <c r="N2708" t="s">
        <v>21</v>
      </c>
      <c r="O2708">
        <v>13323</v>
      </c>
    </row>
    <row r="2709" spans="1:15">
      <c r="A2709" s="1">
        <v>46001</v>
      </c>
      <c r="B2709" s="1">
        <v>46366</v>
      </c>
      <c r="C2709" t="s">
        <v>5506</v>
      </c>
      <c r="D2709" t="s">
        <v>4025</v>
      </c>
      <c r="E2709" t="s">
        <v>4027</v>
      </c>
      <c r="F2709" t="s">
        <v>14</v>
      </c>
      <c r="G2709" t="s">
        <v>32</v>
      </c>
      <c r="H2709" t="s">
        <v>16</v>
      </c>
      <c r="I2709" t="s">
        <v>304</v>
      </c>
      <c r="J2709" t="s">
        <v>305</v>
      </c>
      <c r="K2709" t="s">
        <v>306</v>
      </c>
      <c r="L2709" t="s">
        <v>20</v>
      </c>
      <c r="M2709" s="3">
        <v>23076</v>
      </c>
      <c r="N2709" t="s">
        <v>21</v>
      </c>
      <c r="O2709">
        <v>13323</v>
      </c>
    </row>
    <row r="2710" spans="1:15">
      <c r="A2710" s="1">
        <v>46001</v>
      </c>
      <c r="B2710" s="1">
        <v>46366</v>
      </c>
      <c r="C2710" t="s">
        <v>5506</v>
      </c>
      <c r="D2710" t="s">
        <v>4025</v>
      </c>
      <c r="E2710" t="s">
        <v>4028</v>
      </c>
      <c r="F2710" t="s">
        <v>14</v>
      </c>
      <c r="G2710" t="s">
        <v>34</v>
      </c>
      <c r="H2710" t="s">
        <v>16</v>
      </c>
      <c r="I2710" t="s">
        <v>304</v>
      </c>
      <c r="J2710" t="s">
        <v>305</v>
      </c>
      <c r="K2710" t="s">
        <v>306</v>
      </c>
      <c r="L2710" t="s">
        <v>83</v>
      </c>
      <c r="M2710" s="3">
        <v>9160</v>
      </c>
      <c r="N2710" t="s">
        <v>21</v>
      </c>
      <c r="O2710">
        <v>13323</v>
      </c>
    </row>
    <row r="2711" spans="1:15">
      <c r="A2711" s="1">
        <v>46001</v>
      </c>
      <c r="B2711" s="1">
        <v>46366</v>
      </c>
      <c r="C2711" t="s">
        <v>5506</v>
      </c>
      <c r="D2711" t="s">
        <v>4025</v>
      </c>
      <c r="E2711" t="s">
        <v>4029</v>
      </c>
      <c r="F2711" t="s">
        <v>14</v>
      </c>
      <c r="G2711" t="s">
        <v>661</v>
      </c>
      <c r="H2711" t="s">
        <v>16</v>
      </c>
      <c r="I2711" t="s">
        <v>304</v>
      </c>
      <c r="J2711" t="s">
        <v>305</v>
      </c>
      <c r="K2711" t="s">
        <v>306</v>
      </c>
      <c r="L2711" t="s">
        <v>29</v>
      </c>
      <c r="M2711" s="3">
        <v>45240</v>
      </c>
      <c r="N2711" t="s">
        <v>21</v>
      </c>
      <c r="O2711">
        <v>13323</v>
      </c>
    </row>
    <row r="2712" spans="1:15">
      <c r="A2712" s="1">
        <v>46001</v>
      </c>
      <c r="B2712" s="1">
        <v>46366</v>
      </c>
      <c r="C2712" t="s">
        <v>5507</v>
      </c>
      <c r="D2712" t="s">
        <v>4030</v>
      </c>
      <c r="E2712" t="s">
        <v>4031</v>
      </c>
      <c r="F2712" t="s">
        <v>14</v>
      </c>
      <c r="G2712" t="s">
        <v>32</v>
      </c>
      <c r="H2712" t="s">
        <v>16</v>
      </c>
      <c r="I2712" t="s">
        <v>5620</v>
      </c>
      <c r="J2712" t="s">
        <v>375</v>
      </c>
      <c r="K2712" t="s">
        <v>376</v>
      </c>
      <c r="L2712" t="s">
        <v>83</v>
      </c>
      <c r="M2712" s="3">
        <v>7479</v>
      </c>
      <c r="N2712" t="s">
        <v>225</v>
      </c>
      <c r="O2712">
        <v>78130</v>
      </c>
    </row>
    <row r="2713" spans="1:15">
      <c r="A2713" s="1">
        <v>46001</v>
      </c>
      <c r="B2713" s="1">
        <v>46366</v>
      </c>
      <c r="C2713" t="s">
        <v>5507</v>
      </c>
      <c r="D2713" t="s">
        <v>4030</v>
      </c>
      <c r="E2713" t="s">
        <v>4032</v>
      </c>
      <c r="F2713" t="s">
        <v>14</v>
      </c>
      <c r="G2713" t="s">
        <v>15</v>
      </c>
      <c r="H2713" t="s">
        <v>16</v>
      </c>
      <c r="I2713" t="s">
        <v>5620</v>
      </c>
      <c r="J2713" t="s">
        <v>375</v>
      </c>
      <c r="K2713" t="s">
        <v>376</v>
      </c>
      <c r="L2713" t="s">
        <v>29</v>
      </c>
      <c r="M2713" s="3">
        <v>1449</v>
      </c>
      <c r="N2713" t="s">
        <v>225</v>
      </c>
      <c r="O2713">
        <v>78130</v>
      </c>
    </row>
    <row r="2714" spans="1:15">
      <c r="A2714" s="1">
        <v>46001</v>
      </c>
      <c r="B2714" s="1">
        <v>46366</v>
      </c>
      <c r="C2714" t="s">
        <v>5507</v>
      </c>
      <c r="D2714" t="s">
        <v>4030</v>
      </c>
      <c r="E2714" t="s">
        <v>4033</v>
      </c>
      <c r="F2714" t="s">
        <v>14</v>
      </c>
      <c r="G2714" t="s">
        <v>661</v>
      </c>
      <c r="H2714" t="s">
        <v>16</v>
      </c>
      <c r="I2714" t="s">
        <v>5620</v>
      </c>
      <c r="J2714" t="s">
        <v>375</v>
      </c>
      <c r="K2714" t="s">
        <v>376</v>
      </c>
      <c r="L2714" t="s">
        <v>23</v>
      </c>
      <c r="M2714" s="3">
        <v>31159</v>
      </c>
      <c r="N2714" t="s">
        <v>225</v>
      </c>
      <c r="O2714">
        <v>78130</v>
      </c>
    </row>
    <row r="2715" spans="1:15">
      <c r="A2715" s="1">
        <v>46001</v>
      </c>
      <c r="B2715" s="1">
        <v>46366</v>
      </c>
      <c r="C2715" t="s">
        <v>5087</v>
      </c>
      <c r="D2715" t="s">
        <v>2257</v>
      </c>
      <c r="E2715" t="s">
        <v>4034</v>
      </c>
      <c r="F2715" t="s">
        <v>14</v>
      </c>
      <c r="G2715" t="s">
        <v>32</v>
      </c>
      <c r="H2715" t="s">
        <v>16</v>
      </c>
      <c r="I2715" t="s">
        <v>26</v>
      </c>
      <c r="J2715" t="s">
        <v>570</v>
      </c>
      <c r="K2715" t="s">
        <v>571</v>
      </c>
      <c r="L2715" t="s">
        <v>20</v>
      </c>
      <c r="M2715" s="3">
        <v>40368</v>
      </c>
      <c r="N2715" t="s">
        <v>125</v>
      </c>
      <c r="O2715">
        <v>94520</v>
      </c>
    </row>
    <row r="2716" spans="1:15">
      <c r="A2716" s="1">
        <v>46001</v>
      </c>
      <c r="B2716" s="1">
        <v>46366</v>
      </c>
      <c r="C2716" t="s">
        <v>5087</v>
      </c>
      <c r="D2716" t="s">
        <v>2257</v>
      </c>
      <c r="E2716" t="s">
        <v>4035</v>
      </c>
      <c r="F2716" t="s">
        <v>14</v>
      </c>
      <c r="G2716" t="s">
        <v>34</v>
      </c>
      <c r="H2716" t="s">
        <v>16</v>
      </c>
      <c r="I2716" t="s">
        <v>26</v>
      </c>
      <c r="J2716" t="s">
        <v>570</v>
      </c>
      <c r="K2716" t="s">
        <v>571</v>
      </c>
      <c r="L2716" t="s">
        <v>83</v>
      </c>
      <c r="M2716" s="3">
        <v>73225</v>
      </c>
      <c r="N2716" t="s">
        <v>125</v>
      </c>
      <c r="O2716">
        <v>94520</v>
      </c>
    </row>
    <row r="2717" spans="1:15">
      <c r="A2717" s="1">
        <v>46001</v>
      </c>
      <c r="B2717" s="1">
        <v>46366</v>
      </c>
      <c r="C2717" t="s">
        <v>5087</v>
      </c>
      <c r="D2717" t="s">
        <v>2257</v>
      </c>
      <c r="E2717" t="s">
        <v>4036</v>
      </c>
      <c r="F2717" t="s">
        <v>14</v>
      </c>
      <c r="G2717" t="s">
        <v>15</v>
      </c>
      <c r="H2717" t="s">
        <v>16</v>
      </c>
      <c r="I2717" t="s">
        <v>26</v>
      </c>
      <c r="J2717" t="s">
        <v>570</v>
      </c>
      <c r="K2717" t="s">
        <v>571</v>
      </c>
      <c r="L2717" t="s">
        <v>20</v>
      </c>
      <c r="M2717" s="3">
        <v>6647</v>
      </c>
      <c r="N2717" t="s">
        <v>125</v>
      </c>
      <c r="O2717">
        <v>94520</v>
      </c>
    </row>
    <row r="2718" spans="1:15">
      <c r="A2718" s="1">
        <v>46001</v>
      </c>
      <c r="B2718" s="1">
        <v>46366</v>
      </c>
      <c r="C2718" t="s">
        <v>5087</v>
      </c>
      <c r="D2718" t="s">
        <v>2257</v>
      </c>
      <c r="E2718" t="s">
        <v>4037</v>
      </c>
      <c r="F2718" t="s">
        <v>14</v>
      </c>
      <c r="G2718" t="s">
        <v>661</v>
      </c>
      <c r="H2718" t="s">
        <v>16</v>
      </c>
      <c r="I2718" t="s">
        <v>26</v>
      </c>
      <c r="J2718" t="s">
        <v>570</v>
      </c>
      <c r="K2718" t="s">
        <v>571</v>
      </c>
      <c r="L2718" t="s">
        <v>29</v>
      </c>
      <c r="M2718" s="3">
        <v>196199</v>
      </c>
      <c r="N2718" t="s">
        <v>125</v>
      </c>
      <c r="O2718">
        <v>94520</v>
      </c>
    </row>
    <row r="2719" spans="1:15">
      <c r="A2719" s="1">
        <v>46002</v>
      </c>
      <c r="B2719" s="1">
        <v>46367</v>
      </c>
      <c r="C2719" t="s">
        <v>5508</v>
      </c>
      <c r="D2719" t="s">
        <v>4038</v>
      </c>
      <c r="E2719" t="s">
        <v>4039</v>
      </c>
      <c r="F2719" t="s">
        <v>14</v>
      </c>
      <c r="G2719" t="s">
        <v>15</v>
      </c>
      <c r="H2719" t="s">
        <v>16</v>
      </c>
      <c r="I2719" t="s">
        <v>48</v>
      </c>
      <c r="J2719" t="s">
        <v>4040</v>
      </c>
      <c r="K2719" t="s">
        <v>4041</v>
      </c>
      <c r="L2719" t="s">
        <v>29</v>
      </c>
      <c r="M2719" s="3">
        <v>1980</v>
      </c>
      <c r="N2719" t="s">
        <v>30</v>
      </c>
      <c r="O2719">
        <v>38133</v>
      </c>
    </row>
    <row r="2720" spans="1:15">
      <c r="A2720" s="1">
        <v>46002</v>
      </c>
      <c r="B2720" s="1">
        <v>46367</v>
      </c>
      <c r="C2720" t="s">
        <v>5508</v>
      </c>
      <c r="D2720" t="s">
        <v>4038</v>
      </c>
      <c r="E2720" t="s">
        <v>4042</v>
      </c>
      <c r="F2720" t="s">
        <v>14</v>
      </c>
      <c r="G2720" t="s">
        <v>661</v>
      </c>
      <c r="H2720" t="s">
        <v>16</v>
      </c>
      <c r="I2720" t="s">
        <v>48</v>
      </c>
      <c r="J2720" t="s">
        <v>4040</v>
      </c>
      <c r="K2720" t="s">
        <v>4041</v>
      </c>
      <c r="L2720" t="s">
        <v>89</v>
      </c>
      <c r="M2720" s="3">
        <v>22379</v>
      </c>
      <c r="N2720" t="s">
        <v>30</v>
      </c>
      <c r="O2720">
        <v>38133</v>
      </c>
    </row>
    <row r="2721" spans="1:15">
      <c r="A2721" s="1">
        <v>46002</v>
      </c>
      <c r="B2721" s="1">
        <v>46367</v>
      </c>
      <c r="C2721" t="s">
        <v>5509</v>
      </c>
      <c r="D2721" t="s">
        <v>4043</v>
      </c>
      <c r="E2721" t="s">
        <v>4044</v>
      </c>
      <c r="F2721" t="s">
        <v>14</v>
      </c>
      <c r="G2721" t="s">
        <v>661</v>
      </c>
      <c r="H2721" t="s">
        <v>16</v>
      </c>
      <c r="I2721" t="s">
        <v>5620</v>
      </c>
      <c r="J2721" t="s">
        <v>59</v>
      </c>
      <c r="K2721" t="s">
        <v>60</v>
      </c>
      <c r="L2721" t="s">
        <v>23</v>
      </c>
      <c r="M2721" s="3">
        <v>44149</v>
      </c>
      <c r="N2721" t="s">
        <v>61</v>
      </c>
      <c r="O2721">
        <v>2339</v>
      </c>
    </row>
    <row r="2722" spans="1:15">
      <c r="A2722" s="1">
        <v>46002</v>
      </c>
      <c r="B2722" s="1">
        <v>46367</v>
      </c>
      <c r="C2722" t="s">
        <v>5509</v>
      </c>
      <c r="D2722" t="s">
        <v>4043</v>
      </c>
      <c r="E2722" t="s">
        <v>4045</v>
      </c>
      <c r="F2722" t="s">
        <v>14</v>
      </c>
      <c r="G2722" t="s">
        <v>15</v>
      </c>
      <c r="H2722" t="s">
        <v>16</v>
      </c>
      <c r="I2722" t="s">
        <v>5620</v>
      </c>
      <c r="J2722" t="s">
        <v>59</v>
      </c>
      <c r="K2722" t="s">
        <v>60</v>
      </c>
      <c r="L2722" t="s">
        <v>20</v>
      </c>
      <c r="M2722" s="3">
        <v>3142</v>
      </c>
      <c r="N2722" t="s">
        <v>61</v>
      </c>
      <c r="O2722">
        <v>2339</v>
      </c>
    </row>
    <row r="2723" spans="1:15">
      <c r="A2723" s="1">
        <v>46002</v>
      </c>
      <c r="B2723" s="1">
        <v>46367</v>
      </c>
      <c r="C2723" t="s">
        <v>5509</v>
      </c>
      <c r="D2723" t="s">
        <v>4043</v>
      </c>
      <c r="E2723" t="s">
        <v>4046</v>
      </c>
      <c r="F2723" t="s">
        <v>14</v>
      </c>
      <c r="G2723" t="s">
        <v>34</v>
      </c>
      <c r="H2723" t="s">
        <v>16</v>
      </c>
      <c r="I2723" t="s">
        <v>5620</v>
      </c>
      <c r="J2723" t="s">
        <v>59</v>
      </c>
      <c r="K2723" t="s">
        <v>60</v>
      </c>
      <c r="L2723" t="s">
        <v>83</v>
      </c>
      <c r="M2723" s="3">
        <v>14642</v>
      </c>
      <c r="N2723" t="s">
        <v>61</v>
      </c>
      <c r="O2723">
        <v>2339</v>
      </c>
    </row>
    <row r="2724" spans="1:15">
      <c r="A2724" s="1">
        <v>46002</v>
      </c>
      <c r="B2724" s="1">
        <v>46367</v>
      </c>
      <c r="C2724" t="s">
        <v>5509</v>
      </c>
      <c r="D2724" t="s">
        <v>4043</v>
      </c>
      <c r="E2724" t="s">
        <v>4047</v>
      </c>
      <c r="F2724" t="s">
        <v>14</v>
      </c>
      <c r="G2724" t="s">
        <v>54</v>
      </c>
      <c r="H2724" t="s">
        <v>55</v>
      </c>
      <c r="I2724" t="s">
        <v>5620</v>
      </c>
      <c r="J2724" t="s">
        <v>59</v>
      </c>
      <c r="K2724" t="s">
        <v>60</v>
      </c>
      <c r="L2724" t="s">
        <v>23</v>
      </c>
      <c r="M2724" s="3">
        <v>26723</v>
      </c>
      <c r="N2724" t="s">
        <v>61</v>
      </c>
      <c r="O2724">
        <v>2339</v>
      </c>
    </row>
    <row r="2725" spans="1:15">
      <c r="A2725" s="1">
        <v>46002</v>
      </c>
      <c r="B2725" s="1">
        <v>46367</v>
      </c>
      <c r="C2725" t="s">
        <v>5475</v>
      </c>
      <c r="D2725" t="s">
        <v>3887</v>
      </c>
      <c r="E2725" t="s">
        <v>4048</v>
      </c>
      <c r="F2725" t="s">
        <v>14</v>
      </c>
      <c r="G2725" t="s">
        <v>15</v>
      </c>
      <c r="H2725" t="s">
        <v>16</v>
      </c>
      <c r="I2725" t="s">
        <v>5620</v>
      </c>
      <c r="J2725" t="s">
        <v>282</v>
      </c>
      <c r="K2725" t="s">
        <v>283</v>
      </c>
      <c r="L2725" t="s">
        <v>20</v>
      </c>
      <c r="M2725" s="3">
        <v>3724</v>
      </c>
      <c r="N2725" t="s">
        <v>21</v>
      </c>
      <c r="O2725">
        <v>11554</v>
      </c>
    </row>
    <row r="2726" spans="1:15">
      <c r="A2726" s="1">
        <v>46002</v>
      </c>
      <c r="B2726" s="1">
        <v>46367</v>
      </c>
      <c r="C2726" t="s">
        <v>5475</v>
      </c>
      <c r="D2726" t="s">
        <v>3887</v>
      </c>
      <c r="E2726" t="s">
        <v>4049</v>
      </c>
      <c r="F2726" t="s">
        <v>14</v>
      </c>
      <c r="G2726" t="s">
        <v>661</v>
      </c>
      <c r="H2726" t="s">
        <v>16</v>
      </c>
      <c r="I2726" t="s">
        <v>5620</v>
      </c>
      <c r="J2726" t="s">
        <v>282</v>
      </c>
      <c r="K2726" t="s">
        <v>283</v>
      </c>
      <c r="L2726" t="s">
        <v>29</v>
      </c>
      <c r="M2726" s="3">
        <v>63541</v>
      </c>
      <c r="N2726" t="s">
        <v>21</v>
      </c>
      <c r="O2726">
        <v>11554</v>
      </c>
    </row>
    <row r="2727" spans="1:15">
      <c r="A2727" s="1">
        <v>46002</v>
      </c>
      <c r="B2727" s="1">
        <v>46367</v>
      </c>
      <c r="C2727" t="s">
        <v>5510</v>
      </c>
      <c r="D2727" t="s">
        <v>4050</v>
      </c>
      <c r="E2727" t="s">
        <v>4051</v>
      </c>
      <c r="F2727" t="s">
        <v>14</v>
      </c>
      <c r="G2727" t="s">
        <v>15</v>
      </c>
      <c r="H2727" t="s">
        <v>16</v>
      </c>
      <c r="I2727" t="s">
        <v>5620</v>
      </c>
      <c r="J2727" t="s">
        <v>375</v>
      </c>
      <c r="K2727" t="s">
        <v>376</v>
      </c>
      <c r="L2727" t="s">
        <v>29</v>
      </c>
      <c r="M2727" s="3">
        <v>1346</v>
      </c>
      <c r="N2727" t="s">
        <v>225</v>
      </c>
      <c r="O2727">
        <v>76903</v>
      </c>
    </row>
    <row r="2728" spans="1:15">
      <c r="A2728" s="1">
        <v>46002</v>
      </c>
      <c r="B2728" s="1">
        <v>46367</v>
      </c>
      <c r="C2728" t="s">
        <v>5510</v>
      </c>
      <c r="D2728" t="s">
        <v>4050</v>
      </c>
      <c r="E2728" t="s">
        <v>4052</v>
      </c>
      <c r="F2728" t="s">
        <v>14</v>
      </c>
      <c r="G2728" t="s">
        <v>32</v>
      </c>
      <c r="H2728" t="s">
        <v>16</v>
      </c>
      <c r="I2728" t="s">
        <v>5620</v>
      </c>
      <c r="J2728" t="s">
        <v>375</v>
      </c>
      <c r="K2728" t="s">
        <v>376</v>
      </c>
      <c r="L2728" t="s">
        <v>148</v>
      </c>
      <c r="M2728" s="3">
        <v>14161</v>
      </c>
      <c r="N2728" t="s">
        <v>225</v>
      </c>
      <c r="O2728">
        <v>76903</v>
      </c>
    </row>
    <row r="2729" spans="1:15">
      <c r="A2729" s="1">
        <v>46002</v>
      </c>
      <c r="B2729" s="1">
        <v>46367</v>
      </c>
      <c r="C2729" t="s">
        <v>5510</v>
      </c>
      <c r="D2729" t="s">
        <v>4050</v>
      </c>
      <c r="E2729" t="s">
        <v>4053</v>
      </c>
      <c r="F2729" t="s">
        <v>14</v>
      </c>
      <c r="G2729" t="s">
        <v>661</v>
      </c>
      <c r="H2729" t="s">
        <v>16</v>
      </c>
      <c r="I2729" t="s">
        <v>5620</v>
      </c>
      <c r="J2729" t="s">
        <v>375</v>
      </c>
      <c r="K2729" t="s">
        <v>376</v>
      </c>
      <c r="L2729" t="s">
        <v>23</v>
      </c>
      <c r="M2729" s="3">
        <v>9334</v>
      </c>
      <c r="N2729" t="s">
        <v>225</v>
      </c>
      <c r="O2729">
        <v>76903</v>
      </c>
    </row>
    <row r="2730" spans="1:15">
      <c r="A2730" s="1">
        <v>46002</v>
      </c>
      <c r="B2730" s="1">
        <v>46367</v>
      </c>
      <c r="C2730" t="s">
        <v>5511</v>
      </c>
      <c r="D2730" t="s">
        <v>4054</v>
      </c>
      <c r="E2730" t="s">
        <v>4055</v>
      </c>
      <c r="F2730" t="s">
        <v>14</v>
      </c>
      <c r="G2730" t="s">
        <v>32</v>
      </c>
      <c r="H2730" t="s">
        <v>16</v>
      </c>
      <c r="I2730" t="s">
        <v>112</v>
      </c>
      <c r="J2730" t="s">
        <v>174</v>
      </c>
      <c r="K2730" t="s">
        <v>175</v>
      </c>
      <c r="L2730" t="s">
        <v>20</v>
      </c>
      <c r="M2730" s="3">
        <v>14687</v>
      </c>
      <c r="N2730" t="s">
        <v>21</v>
      </c>
      <c r="O2730">
        <v>11763</v>
      </c>
    </row>
    <row r="2731" spans="1:15">
      <c r="A2731" s="1">
        <v>46002</v>
      </c>
      <c r="B2731" s="1">
        <v>46367</v>
      </c>
      <c r="C2731" t="s">
        <v>5511</v>
      </c>
      <c r="D2731" t="s">
        <v>4054</v>
      </c>
      <c r="E2731" t="s">
        <v>4056</v>
      </c>
      <c r="F2731" t="s">
        <v>14</v>
      </c>
      <c r="G2731" t="s">
        <v>661</v>
      </c>
      <c r="H2731" t="s">
        <v>16</v>
      </c>
      <c r="I2731" t="s">
        <v>112</v>
      </c>
      <c r="J2731" t="s">
        <v>174</v>
      </c>
      <c r="K2731" t="s">
        <v>175</v>
      </c>
      <c r="L2731" t="s">
        <v>29</v>
      </c>
      <c r="M2731" s="3">
        <v>108963</v>
      </c>
      <c r="N2731" t="s">
        <v>21</v>
      </c>
      <c r="O2731">
        <v>11763</v>
      </c>
    </row>
    <row r="2732" spans="1:15">
      <c r="A2732" s="1">
        <v>46002</v>
      </c>
      <c r="B2732" s="1">
        <v>46367</v>
      </c>
      <c r="C2732" t="s">
        <v>5511</v>
      </c>
      <c r="D2732" t="s">
        <v>4054</v>
      </c>
      <c r="E2732" t="s">
        <v>4057</v>
      </c>
      <c r="F2732" t="s">
        <v>14</v>
      </c>
      <c r="G2732" t="s">
        <v>15</v>
      </c>
      <c r="H2732" t="s">
        <v>16</v>
      </c>
      <c r="I2732" t="s">
        <v>112</v>
      </c>
      <c r="J2732" t="s">
        <v>174</v>
      </c>
      <c r="K2732" t="s">
        <v>175</v>
      </c>
      <c r="L2732" t="s">
        <v>584</v>
      </c>
      <c r="M2732" s="3">
        <v>2275</v>
      </c>
      <c r="N2732" t="s">
        <v>21</v>
      </c>
      <c r="O2732">
        <v>11763</v>
      </c>
    </row>
    <row r="2733" spans="1:15">
      <c r="A2733" s="1">
        <v>46003</v>
      </c>
      <c r="B2733" s="1">
        <v>46368</v>
      </c>
      <c r="C2733" t="s">
        <v>5512</v>
      </c>
      <c r="D2733" t="s">
        <v>4058</v>
      </c>
      <c r="E2733" t="s">
        <v>4059</v>
      </c>
      <c r="F2733" t="s">
        <v>39</v>
      </c>
      <c r="G2733" t="s">
        <v>32</v>
      </c>
      <c r="H2733" t="s">
        <v>16</v>
      </c>
      <c r="I2733" t="s">
        <v>5620</v>
      </c>
      <c r="J2733" t="s">
        <v>165</v>
      </c>
      <c r="K2733" t="s">
        <v>166</v>
      </c>
      <c r="L2733" t="s">
        <v>20</v>
      </c>
      <c r="M2733" s="3">
        <v>10350</v>
      </c>
      <c r="N2733" t="s">
        <v>167</v>
      </c>
      <c r="O2733">
        <v>30223</v>
      </c>
    </row>
    <row r="2734" spans="1:15">
      <c r="A2734" s="1">
        <v>46003</v>
      </c>
      <c r="B2734" s="1">
        <v>46368</v>
      </c>
      <c r="C2734" t="s">
        <v>5512</v>
      </c>
      <c r="D2734" t="s">
        <v>4058</v>
      </c>
      <c r="E2734" t="s">
        <v>4060</v>
      </c>
      <c r="F2734" t="s">
        <v>14</v>
      </c>
      <c r="G2734" t="s">
        <v>661</v>
      </c>
      <c r="H2734" t="s">
        <v>16</v>
      </c>
      <c r="I2734" t="s">
        <v>5620</v>
      </c>
      <c r="J2734" t="s">
        <v>165</v>
      </c>
      <c r="K2734" t="s">
        <v>166</v>
      </c>
      <c r="L2734" t="s">
        <v>23</v>
      </c>
      <c r="M2734" s="3">
        <v>31326</v>
      </c>
      <c r="N2734" t="s">
        <v>167</v>
      </c>
      <c r="O2734">
        <v>30223</v>
      </c>
    </row>
    <row r="2735" spans="1:15">
      <c r="A2735" s="1">
        <v>46003</v>
      </c>
      <c r="B2735" s="1">
        <v>46368</v>
      </c>
      <c r="C2735" t="s">
        <v>5512</v>
      </c>
      <c r="D2735" t="s">
        <v>4058</v>
      </c>
      <c r="E2735" t="s">
        <v>4061</v>
      </c>
      <c r="F2735" t="s">
        <v>14</v>
      </c>
      <c r="G2735" t="s">
        <v>15</v>
      </c>
      <c r="H2735" t="s">
        <v>16</v>
      </c>
      <c r="I2735" t="s">
        <v>5620</v>
      </c>
      <c r="J2735" t="s">
        <v>165</v>
      </c>
      <c r="K2735" t="s">
        <v>166</v>
      </c>
      <c r="L2735" t="s">
        <v>20</v>
      </c>
      <c r="M2735" s="3">
        <v>3562</v>
      </c>
      <c r="N2735" t="s">
        <v>167</v>
      </c>
      <c r="O2735">
        <v>30223</v>
      </c>
    </row>
    <row r="2736" spans="1:15">
      <c r="A2736" s="1">
        <v>46003</v>
      </c>
      <c r="B2736" s="1">
        <v>46368</v>
      </c>
      <c r="C2736" t="s">
        <v>5513</v>
      </c>
      <c r="D2736" t="s">
        <v>4062</v>
      </c>
      <c r="E2736" t="s">
        <v>4063</v>
      </c>
      <c r="F2736" t="s">
        <v>14</v>
      </c>
      <c r="G2736" t="s">
        <v>32</v>
      </c>
      <c r="H2736" t="s">
        <v>16</v>
      </c>
      <c r="I2736" t="s">
        <v>5620</v>
      </c>
      <c r="J2736" t="s">
        <v>78</v>
      </c>
      <c r="K2736" t="s">
        <v>79</v>
      </c>
      <c r="L2736" t="s">
        <v>148</v>
      </c>
      <c r="M2736" s="3">
        <v>4751</v>
      </c>
      <c r="N2736" t="s">
        <v>203</v>
      </c>
      <c r="O2736">
        <v>60302</v>
      </c>
    </row>
    <row r="2737" spans="1:15">
      <c r="A2737" s="1">
        <v>46003</v>
      </c>
      <c r="B2737" s="1">
        <v>46368</v>
      </c>
      <c r="C2737" t="s">
        <v>5513</v>
      </c>
      <c r="D2737" t="s">
        <v>4062</v>
      </c>
      <c r="E2737" t="s">
        <v>4064</v>
      </c>
      <c r="F2737" t="s">
        <v>14</v>
      </c>
      <c r="G2737" t="s">
        <v>661</v>
      </c>
      <c r="H2737" t="s">
        <v>16</v>
      </c>
      <c r="I2737" t="s">
        <v>5620</v>
      </c>
      <c r="J2737" t="s">
        <v>78</v>
      </c>
      <c r="K2737" t="s">
        <v>79</v>
      </c>
      <c r="L2737" t="s">
        <v>23</v>
      </c>
      <c r="M2737" s="3">
        <v>21396</v>
      </c>
      <c r="N2737" t="s">
        <v>203</v>
      </c>
      <c r="O2737">
        <v>60302</v>
      </c>
    </row>
    <row r="2738" spans="1:15">
      <c r="A2738" s="1">
        <v>46003</v>
      </c>
      <c r="B2738" s="1">
        <v>46368</v>
      </c>
      <c r="C2738" t="s">
        <v>5513</v>
      </c>
      <c r="D2738" t="s">
        <v>4062</v>
      </c>
      <c r="E2738" t="s">
        <v>4065</v>
      </c>
      <c r="F2738" t="s">
        <v>14</v>
      </c>
      <c r="G2738" t="s">
        <v>15</v>
      </c>
      <c r="H2738" t="s">
        <v>16</v>
      </c>
      <c r="I2738" t="s">
        <v>5620</v>
      </c>
      <c r="J2738" t="s">
        <v>78</v>
      </c>
      <c r="K2738" t="s">
        <v>79</v>
      </c>
      <c r="L2738" t="s">
        <v>148</v>
      </c>
      <c r="M2738" s="3">
        <v>1636</v>
      </c>
      <c r="N2738" t="s">
        <v>203</v>
      </c>
      <c r="O2738">
        <v>60302</v>
      </c>
    </row>
    <row r="2739" spans="1:15">
      <c r="A2739" s="1">
        <v>46004</v>
      </c>
      <c r="B2739" s="1">
        <v>46369</v>
      </c>
      <c r="C2739" t="s">
        <v>5514</v>
      </c>
      <c r="D2739" t="s">
        <v>4066</v>
      </c>
      <c r="E2739" t="s">
        <v>4067</v>
      </c>
      <c r="F2739" t="s">
        <v>14</v>
      </c>
      <c r="G2739" t="s">
        <v>15</v>
      </c>
      <c r="H2739" t="s">
        <v>16</v>
      </c>
      <c r="I2739" t="s">
        <v>5657</v>
      </c>
      <c r="J2739" t="s">
        <v>570</v>
      </c>
      <c r="K2739" t="s">
        <v>571</v>
      </c>
      <c r="L2739" t="s">
        <v>83</v>
      </c>
      <c r="M2739" s="3">
        <v>2181</v>
      </c>
      <c r="N2739" t="s">
        <v>125</v>
      </c>
      <c r="O2739">
        <v>91304</v>
      </c>
    </row>
    <row r="2740" spans="1:15">
      <c r="A2740" s="1">
        <v>46004</v>
      </c>
      <c r="B2740" s="1">
        <v>46369</v>
      </c>
      <c r="C2740" t="s">
        <v>5514</v>
      </c>
      <c r="D2740" t="s">
        <v>4066</v>
      </c>
      <c r="E2740" t="s">
        <v>4068</v>
      </c>
      <c r="F2740" t="s">
        <v>14</v>
      </c>
      <c r="G2740" t="s">
        <v>661</v>
      </c>
      <c r="H2740" t="s">
        <v>16</v>
      </c>
      <c r="I2740" t="s">
        <v>5657</v>
      </c>
      <c r="J2740" t="s">
        <v>570</v>
      </c>
      <c r="K2740" t="s">
        <v>571</v>
      </c>
      <c r="L2740" t="s">
        <v>89</v>
      </c>
      <c r="M2740" s="3">
        <v>15486</v>
      </c>
      <c r="N2740" t="s">
        <v>125</v>
      </c>
      <c r="O2740">
        <v>91304</v>
      </c>
    </row>
    <row r="2741" spans="1:15">
      <c r="A2741" s="1">
        <v>46004</v>
      </c>
      <c r="B2741" s="1">
        <v>46369</v>
      </c>
      <c r="C2741" t="s">
        <v>5514</v>
      </c>
      <c r="D2741" t="s">
        <v>4066</v>
      </c>
      <c r="E2741" t="s">
        <v>4069</v>
      </c>
      <c r="F2741" t="s">
        <v>14</v>
      </c>
      <c r="G2741" t="s">
        <v>32</v>
      </c>
      <c r="H2741" t="s">
        <v>16</v>
      </c>
      <c r="I2741" t="s">
        <v>5657</v>
      </c>
      <c r="J2741" t="s">
        <v>570</v>
      </c>
      <c r="K2741" t="s">
        <v>571</v>
      </c>
      <c r="L2741" t="s">
        <v>20</v>
      </c>
      <c r="M2741" s="3">
        <v>3885</v>
      </c>
      <c r="N2741" t="s">
        <v>125</v>
      </c>
      <c r="O2741">
        <v>91304</v>
      </c>
    </row>
    <row r="2742" spans="1:15">
      <c r="A2742" s="1">
        <v>46004</v>
      </c>
      <c r="B2742" s="1">
        <v>46369</v>
      </c>
      <c r="C2742" t="s">
        <v>5515</v>
      </c>
      <c r="D2742" t="s">
        <v>4070</v>
      </c>
      <c r="E2742" t="s">
        <v>4071</v>
      </c>
      <c r="F2742" t="s">
        <v>14</v>
      </c>
      <c r="G2742" t="s">
        <v>32</v>
      </c>
      <c r="H2742" t="s">
        <v>16</v>
      </c>
      <c r="I2742" t="s">
        <v>5620</v>
      </c>
      <c r="J2742" t="s">
        <v>165</v>
      </c>
      <c r="K2742" t="s">
        <v>166</v>
      </c>
      <c r="L2742" t="s">
        <v>20</v>
      </c>
      <c r="M2742" s="3">
        <v>14033</v>
      </c>
      <c r="N2742" t="s">
        <v>167</v>
      </c>
      <c r="O2742">
        <v>30071</v>
      </c>
    </row>
    <row r="2743" spans="1:15">
      <c r="A2743" s="1">
        <v>46004</v>
      </c>
      <c r="B2743" s="1">
        <v>46369</v>
      </c>
      <c r="C2743" t="s">
        <v>5515</v>
      </c>
      <c r="D2743" t="s">
        <v>4070</v>
      </c>
      <c r="E2743" t="s">
        <v>4072</v>
      </c>
      <c r="F2743" t="s">
        <v>14</v>
      </c>
      <c r="G2743" t="s">
        <v>54</v>
      </c>
      <c r="H2743" t="s">
        <v>55</v>
      </c>
      <c r="I2743" t="s">
        <v>5620</v>
      </c>
      <c r="J2743" t="s">
        <v>165</v>
      </c>
      <c r="K2743" t="s">
        <v>166</v>
      </c>
      <c r="L2743" t="s">
        <v>29</v>
      </c>
      <c r="M2743" s="3">
        <v>15274</v>
      </c>
      <c r="N2743" t="s">
        <v>167</v>
      </c>
      <c r="O2743">
        <v>30071</v>
      </c>
    </row>
    <row r="2744" spans="1:15">
      <c r="A2744" s="1">
        <v>46004</v>
      </c>
      <c r="B2744" s="1">
        <v>46369</v>
      </c>
      <c r="C2744" t="s">
        <v>5515</v>
      </c>
      <c r="D2744" t="s">
        <v>4070</v>
      </c>
      <c r="E2744" t="s">
        <v>4073</v>
      </c>
      <c r="F2744" t="s">
        <v>14</v>
      </c>
      <c r="G2744" t="s">
        <v>15</v>
      </c>
      <c r="H2744" t="s">
        <v>16</v>
      </c>
      <c r="I2744" t="s">
        <v>5620</v>
      </c>
      <c r="J2744" t="s">
        <v>165</v>
      </c>
      <c r="K2744" t="s">
        <v>166</v>
      </c>
      <c r="L2744" t="s">
        <v>584</v>
      </c>
      <c r="M2744" s="3">
        <v>1836</v>
      </c>
      <c r="N2744" t="s">
        <v>167</v>
      </c>
      <c r="O2744">
        <v>30071</v>
      </c>
    </row>
    <row r="2745" spans="1:15">
      <c r="A2745" s="1">
        <v>46004</v>
      </c>
      <c r="B2745" s="1">
        <v>46369</v>
      </c>
      <c r="C2745" t="s">
        <v>5515</v>
      </c>
      <c r="D2745" t="s">
        <v>4070</v>
      </c>
      <c r="E2745" t="s">
        <v>4074</v>
      </c>
      <c r="F2745" t="s">
        <v>14</v>
      </c>
      <c r="G2745" t="s">
        <v>661</v>
      </c>
      <c r="H2745" t="s">
        <v>16</v>
      </c>
      <c r="I2745" t="s">
        <v>5620</v>
      </c>
      <c r="J2745" t="s">
        <v>165</v>
      </c>
      <c r="K2745" t="s">
        <v>166</v>
      </c>
      <c r="L2745" t="s">
        <v>23</v>
      </c>
      <c r="M2745" s="3">
        <v>32112</v>
      </c>
      <c r="N2745" t="s">
        <v>167</v>
      </c>
      <c r="O2745">
        <v>30071</v>
      </c>
    </row>
    <row r="2746" spans="1:15">
      <c r="A2746" s="1">
        <v>46005</v>
      </c>
      <c r="B2746" s="1">
        <v>46370</v>
      </c>
      <c r="C2746" t="s">
        <v>5516</v>
      </c>
      <c r="D2746" t="s">
        <v>4075</v>
      </c>
      <c r="E2746" t="s">
        <v>4076</v>
      </c>
      <c r="F2746" t="s">
        <v>14</v>
      </c>
      <c r="G2746" t="s">
        <v>661</v>
      </c>
      <c r="H2746" t="s">
        <v>16</v>
      </c>
      <c r="I2746" t="s">
        <v>304</v>
      </c>
      <c r="J2746" t="s">
        <v>2587</v>
      </c>
      <c r="K2746" t="s">
        <v>2588</v>
      </c>
      <c r="L2746" t="s">
        <v>29</v>
      </c>
      <c r="M2746" s="3">
        <v>61975</v>
      </c>
      <c r="N2746" t="s">
        <v>590</v>
      </c>
      <c r="O2746">
        <v>97305</v>
      </c>
    </row>
    <row r="2747" spans="1:15">
      <c r="A2747" s="1">
        <v>46005</v>
      </c>
      <c r="B2747" s="1">
        <v>46370</v>
      </c>
      <c r="C2747" t="s">
        <v>5516</v>
      </c>
      <c r="D2747" t="s">
        <v>4075</v>
      </c>
      <c r="E2747" t="s">
        <v>4077</v>
      </c>
      <c r="F2747" t="s">
        <v>14</v>
      </c>
      <c r="G2747" t="s">
        <v>15</v>
      </c>
      <c r="H2747" t="s">
        <v>16</v>
      </c>
      <c r="I2747" t="s">
        <v>304</v>
      </c>
      <c r="J2747" t="s">
        <v>2587</v>
      </c>
      <c r="K2747" t="s">
        <v>2588</v>
      </c>
      <c r="L2747" t="s">
        <v>83</v>
      </c>
      <c r="M2747" s="3">
        <v>8710</v>
      </c>
      <c r="N2747" t="s">
        <v>590</v>
      </c>
      <c r="O2747">
        <v>97305</v>
      </c>
    </row>
    <row r="2748" spans="1:15">
      <c r="A2748" s="1">
        <v>46005</v>
      </c>
      <c r="B2748" s="1">
        <v>46370</v>
      </c>
      <c r="C2748" t="s">
        <v>5516</v>
      </c>
      <c r="D2748" t="s">
        <v>4075</v>
      </c>
      <c r="E2748" t="s">
        <v>4078</v>
      </c>
      <c r="F2748" t="s">
        <v>14</v>
      </c>
      <c r="G2748" t="s">
        <v>34</v>
      </c>
      <c r="H2748" t="s">
        <v>16</v>
      </c>
      <c r="I2748" t="s">
        <v>304</v>
      </c>
      <c r="J2748" t="s">
        <v>2587</v>
      </c>
      <c r="K2748" t="s">
        <v>2588</v>
      </c>
      <c r="L2748" t="s">
        <v>83</v>
      </c>
      <c r="M2748" s="3">
        <v>28308</v>
      </c>
      <c r="N2748" t="s">
        <v>590</v>
      </c>
      <c r="O2748">
        <v>97305</v>
      </c>
    </row>
    <row r="2749" spans="1:15">
      <c r="A2749" s="1">
        <v>46005</v>
      </c>
      <c r="B2749" s="1">
        <v>46370</v>
      </c>
      <c r="C2749" t="s">
        <v>5516</v>
      </c>
      <c r="D2749" t="s">
        <v>4075</v>
      </c>
      <c r="E2749" t="s">
        <v>4079</v>
      </c>
      <c r="F2749" t="s">
        <v>14</v>
      </c>
      <c r="G2749" t="s">
        <v>32</v>
      </c>
      <c r="H2749" t="s">
        <v>16</v>
      </c>
      <c r="I2749" t="s">
        <v>304</v>
      </c>
      <c r="J2749" t="s">
        <v>2587</v>
      </c>
      <c r="K2749" t="s">
        <v>2588</v>
      </c>
      <c r="L2749" t="s">
        <v>83</v>
      </c>
      <c r="M2749" s="3">
        <v>55326</v>
      </c>
      <c r="N2749" t="s">
        <v>590</v>
      </c>
      <c r="O2749">
        <v>97305</v>
      </c>
    </row>
    <row r="2750" spans="1:15">
      <c r="A2750" s="1">
        <v>46006</v>
      </c>
      <c r="B2750" s="1">
        <v>46371</v>
      </c>
      <c r="C2750" t="s">
        <v>5517</v>
      </c>
      <c r="D2750" t="s">
        <v>4080</v>
      </c>
      <c r="E2750" t="s">
        <v>4081</v>
      </c>
      <c r="F2750" t="s">
        <v>14</v>
      </c>
      <c r="G2750" t="s">
        <v>661</v>
      </c>
      <c r="H2750" t="s">
        <v>16</v>
      </c>
      <c r="I2750" t="s">
        <v>5620</v>
      </c>
      <c r="J2750" t="s">
        <v>78</v>
      </c>
      <c r="K2750" t="s">
        <v>79</v>
      </c>
      <c r="L2750" t="s">
        <v>23</v>
      </c>
      <c r="M2750" s="3">
        <v>8681</v>
      </c>
      <c r="N2750" t="s">
        <v>203</v>
      </c>
      <c r="O2750">
        <v>61802</v>
      </c>
    </row>
    <row r="2751" spans="1:15">
      <c r="A2751" s="1">
        <v>46006</v>
      </c>
      <c r="B2751" s="1">
        <v>46371</v>
      </c>
      <c r="C2751" t="s">
        <v>5517</v>
      </c>
      <c r="D2751" t="s">
        <v>4080</v>
      </c>
      <c r="E2751" t="s">
        <v>4082</v>
      </c>
      <c r="F2751" t="s">
        <v>14</v>
      </c>
      <c r="G2751" t="s">
        <v>15</v>
      </c>
      <c r="H2751" t="s">
        <v>16</v>
      </c>
      <c r="I2751" t="s">
        <v>5620</v>
      </c>
      <c r="J2751" t="s">
        <v>78</v>
      </c>
      <c r="K2751" t="s">
        <v>79</v>
      </c>
      <c r="L2751" t="s">
        <v>83</v>
      </c>
      <c r="M2751" s="3">
        <v>2017</v>
      </c>
      <c r="N2751" t="s">
        <v>203</v>
      </c>
      <c r="O2751">
        <v>61802</v>
      </c>
    </row>
    <row r="2752" spans="1:15">
      <c r="A2752" s="1">
        <v>46006</v>
      </c>
      <c r="B2752" s="1">
        <v>46371</v>
      </c>
      <c r="C2752" t="s">
        <v>5518</v>
      </c>
      <c r="D2752" t="s">
        <v>4083</v>
      </c>
      <c r="E2752" t="s">
        <v>4084</v>
      </c>
      <c r="F2752" t="s">
        <v>39</v>
      </c>
      <c r="G2752" t="s">
        <v>54</v>
      </c>
      <c r="H2752" t="s">
        <v>55</v>
      </c>
      <c r="I2752" t="s">
        <v>64</v>
      </c>
      <c r="J2752" t="s">
        <v>103</v>
      </c>
      <c r="K2752" t="s">
        <v>104</v>
      </c>
      <c r="L2752" t="s">
        <v>23</v>
      </c>
      <c r="M2752" s="3">
        <v>36996</v>
      </c>
      <c r="N2752" t="s">
        <v>51</v>
      </c>
      <c r="O2752">
        <v>7444</v>
      </c>
    </row>
    <row r="2753" spans="1:15">
      <c r="A2753" s="1">
        <v>46006</v>
      </c>
      <c r="B2753" s="1">
        <v>46371</v>
      </c>
      <c r="C2753" t="s">
        <v>5519</v>
      </c>
      <c r="D2753" t="s">
        <v>4085</v>
      </c>
      <c r="E2753" t="s">
        <v>4086</v>
      </c>
      <c r="F2753" t="s">
        <v>14</v>
      </c>
      <c r="G2753" t="s">
        <v>32</v>
      </c>
      <c r="H2753" t="s">
        <v>16</v>
      </c>
      <c r="I2753" t="s">
        <v>77</v>
      </c>
      <c r="J2753" t="s">
        <v>375</v>
      </c>
      <c r="K2753" t="s">
        <v>376</v>
      </c>
      <c r="L2753" t="s">
        <v>148</v>
      </c>
      <c r="M2753" s="3">
        <v>27408</v>
      </c>
      <c r="N2753" t="s">
        <v>225</v>
      </c>
      <c r="O2753">
        <v>75229</v>
      </c>
    </row>
    <row r="2754" spans="1:15">
      <c r="A2754" s="1">
        <v>46006</v>
      </c>
      <c r="B2754" s="1">
        <v>46371</v>
      </c>
      <c r="C2754" t="s">
        <v>5519</v>
      </c>
      <c r="D2754" t="s">
        <v>4085</v>
      </c>
      <c r="E2754" t="s">
        <v>4087</v>
      </c>
      <c r="F2754" t="s">
        <v>14</v>
      </c>
      <c r="G2754" t="s">
        <v>661</v>
      </c>
      <c r="H2754" t="s">
        <v>16</v>
      </c>
      <c r="I2754" t="s">
        <v>77</v>
      </c>
      <c r="J2754" t="s">
        <v>375</v>
      </c>
      <c r="K2754" t="s">
        <v>376</v>
      </c>
      <c r="L2754" t="s">
        <v>23</v>
      </c>
      <c r="M2754" s="3">
        <v>121646</v>
      </c>
      <c r="N2754" t="s">
        <v>225</v>
      </c>
      <c r="O2754">
        <v>75244</v>
      </c>
    </row>
    <row r="2755" spans="1:15">
      <c r="A2755" s="1">
        <v>46006</v>
      </c>
      <c r="B2755" s="1">
        <v>46371</v>
      </c>
      <c r="C2755" t="s">
        <v>5519</v>
      </c>
      <c r="D2755" t="s">
        <v>4085</v>
      </c>
      <c r="E2755" t="s">
        <v>4088</v>
      </c>
      <c r="F2755" t="s">
        <v>14</v>
      </c>
      <c r="G2755" t="s">
        <v>15</v>
      </c>
      <c r="H2755" t="s">
        <v>16</v>
      </c>
      <c r="I2755" t="s">
        <v>77</v>
      </c>
      <c r="J2755" t="s">
        <v>375</v>
      </c>
      <c r="K2755" t="s">
        <v>376</v>
      </c>
      <c r="L2755" t="s">
        <v>20</v>
      </c>
      <c r="M2755" s="3">
        <v>1566</v>
      </c>
      <c r="N2755" t="s">
        <v>225</v>
      </c>
      <c r="O2755">
        <v>75244</v>
      </c>
    </row>
    <row r="2756" spans="1:15">
      <c r="A2756" s="1">
        <v>46007</v>
      </c>
      <c r="B2756" s="1">
        <v>46372</v>
      </c>
      <c r="C2756" t="s">
        <v>5520</v>
      </c>
      <c r="D2756" t="s">
        <v>4089</v>
      </c>
      <c r="E2756" t="s">
        <v>4090</v>
      </c>
      <c r="F2756" t="s">
        <v>14</v>
      </c>
      <c r="G2756" t="s">
        <v>32</v>
      </c>
      <c r="H2756" t="s">
        <v>16</v>
      </c>
      <c r="I2756" t="s">
        <v>77</v>
      </c>
      <c r="J2756" t="s">
        <v>3427</v>
      </c>
      <c r="K2756" t="s">
        <v>3428</v>
      </c>
      <c r="L2756" t="s">
        <v>20</v>
      </c>
      <c r="M2756" s="3">
        <v>12557</v>
      </c>
      <c r="N2756" t="s">
        <v>310</v>
      </c>
      <c r="O2756">
        <v>23661</v>
      </c>
    </row>
    <row r="2757" spans="1:15">
      <c r="A2757" s="1">
        <v>46007</v>
      </c>
      <c r="B2757" s="1">
        <v>46372</v>
      </c>
      <c r="C2757" t="s">
        <v>5520</v>
      </c>
      <c r="D2757" t="s">
        <v>4089</v>
      </c>
      <c r="E2757" t="s">
        <v>4091</v>
      </c>
      <c r="F2757" t="s">
        <v>14</v>
      </c>
      <c r="G2757" t="s">
        <v>661</v>
      </c>
      <c r="H2757" t="s">
        <v>16</v>
      </c>
      <c r="I2757" t="s">
        <v>77</v>
      </c>
      <c r="J2757" t="s">
        <v>3427</v>
      </c>
      <c r="K2757" t="s">
        <v>3428</v>
      </c>
      <c r="L2757" t="s">
        <v>23</v>
      </c>
      <c r="M2757" s="3">
        <v>16881</v>
      </c>
      <c r="N2757" t="s">
        <v>310</v>
      </c>
      <c r="O2757">
        <v>23661</v>
      </c>
    </row>
    <row r="2758" spans="1:15">
      <c r="A2758" s="1">
        <v>46007</v>
      </c>
      <c r="B2758" s="1">
        <v>46372</v>
      </c>
      <c r="C2758" t="s">
        <v>5520</v>
      </c>
      <c r="D2758" t="s">
        <v>4089</v>
      </c>
      <c r="E2758" t="s">
        <v>4092</v>
      </c>
      <c r="F2758" t="s">
        <v>14</v>
      </c>
      <c r="G2758" t="s">
        <v>15</v>
      </c>
      <c r="H2758" t="s">
        <v>16</v>
      </c>
      <c r="I2758" t="s">
        <v>77</v>
      </c>
      <c r="J2758" t="s">
        <v>3427</v>
      </c>
      <c r="K2758" t="s">
        <v>3428</v>
      </c>
      <c r="L2758" t="s">
        <v>20</v>
      </c>
      <c r="M2758" s="3">
        <v>1598</v>
      </c>
      <c r="N2758" t="s">
        <v>310</v>
      </c>
      <c r="O2758">
        <v>23661</v>
      </c>
    </row>
    <row r="2759" spans="1:15">
      <c r="A2759" s="1">
        <v>46007</v>
      </c>
      <c r="B2759" s="1">
        <v>46372</v>
      </c>
      <c r="C2759" t="s">
        <v>5520</v>
      </c>
      <c r="D2759" t="s">
        <v>4089</v>
      </c>
      <c r="E2759" t="s">
        <v>4093</v>
      </c>
      <c r="F2759" t="s">
        <v>14</v>
      </c>
      <c r="G2759" t="s">
        <v>34</v>
      </c>
      <c r="H2759" t="s">
        <v>16</v>
      </c>
      <c r="I2759" t="s">
        <v>77</v>
      </c>
      <c r="J2759" t="s">
        <v>3427</v>
      </c>
      <c r="K2759" t="s">
        <v>3428</v>
      </c>
      <c r="L2759" t="s">
        <v>83</v>
      </c>
      <c r="M2759" s="3">
        <v>5301</v>
      </c>
      <c r="N2759" t="s">
        <v>310</v>
      </c>
      <c r="O2759">
        <v>23661</v>
      </c>
    </row>
    <row r="2760" spans="1:15">
      <c r="A2760" s="1">
        <v>46007</v>
      </c>
      <c r="B2760" s="1">
        <v>46372</v>
      </c>
      <c r="C2760" t="s">
        <v>4618</v>
      </c>
      <c r="D2760" t="s">
        <v>322</v>
      </c>
      <c r="E2760" t="s">
        <v>4094</v>
      </c>
      <c r="F2760" t="s">
        <v>14</v>
      </c>
      <c r="G2760" t="s">
        <v>661</v>
      </c>
      <c r="H2760" t="s">
        <v>16</v>
      </c>
      <c r="I2760" t="s">
        <v>5620</v>
      </c>
      <c r="J2760" t="s">
        <v>49</v>
      </c>
      <c r="K2760" t="s">
        <v>50</v>
      </c>
      <c r="L2760" t="s">
        <v>89</v>
      </c>
      <c r="M2760" s="3">
        <v>52323</v>
      </c>
      <c r="N2760" t="s">
        <v>51</v>
      </c>
      <c r="O2760">
        <v>8088</v>
      </c>
    </row>
    <row r="2761" spans="1:15">
      <c r="A2761" s="1">
        <v>46007</v>
      </c>
      <c r="B2761" s="1">
        <v>46372</v>
      </c>
      <c r="C2761" t="s">
        <v>4618</v>
      </c>
      <c r="D2761" t="s">
        <v>322</v>
      </c>
      <c r="E2761" t="s">
        <v>4095</v>
      </c>
      <c r="F2761" t="s">
        <v>14</v>
      </c>
      <c r="G2761" t="s">
        <v>15</v>
      </c>
      <c r="H2761" t="s">
        <v>16</v>
      </c>
      <c r="I2761" t="s">
        <v>5620</v>
      </c>
      <c r="J2761" t="s">
        <v>49</v>
      </c>
      <c r="K2761" t="s">
        <v>50</v>
      </c>
      <c r="L2761" t="s">
        <v>584</v>
      </c>
      <c r="M2761" s="3">
        <v>4117</v>
      </c>
      <c r="N2761" t="s">
        <v>51</v>
      </c>
      <c r="O2761">
        <v>8088</v>
      </c>
    </row>
    <row r="2762" spans="1:15">
      <c r="A2762" s="1">
        <v>46009</v>
      </c>
      <c r="B2762" s="1">
        <v>46374</v>
      </c>
      <c r="C2762" t="s">
        <v>5521</v>
      </c>
      <c r="D2762" t="s">
        <v>4096</v>
      </c>
      <c r="E2762" t="s">
        <v>4097</v>
      </c>
      <c r="F2762" t="s">
        <v>14</v>
      </c>
      <c r="G2762" t="s">
        <v>32</v>
      </c>
      <c r="H2762" t="s">
        <v>16</v>
      </c>
      <c r="I2762" t="s">
        <v>112</v>
      </c>
      <c r="J2762" t="s">
        <v>4098</v>
      </c>
      <c r="K2762" t="s">
        <v>4099</v>
      </c>
      <c r="L2762" t="s">
        <v>20</v>
      </c>
      <c r="M2762" s="3">
        <v>96637</v>
      </c>
      <c r="N2762" t="s">
        <v>190</v>
      </c>
      <c r="O2762">
        <v>27260</v>
      </c>
    </row>
    <row r="2763" spans="1:15">
      <c r="A2763" s="1">
        <v>46009</v>
      </c>
      <c r="B2763" s="1">
        <v>46374</v>
      </c>
      <c r="C2763" t="s">
        <v>5521</v>
      </c>
      <c r="D2763" t="s">
        <v>4096</v>
      </c>
      <c r="E2763" t="s">
        <v>4100</v>
      </c>
      <c r="F2763" t="s">
        <v>14</v>
      </c>
      <c r="G2763" t="s">
        <v>34</v>
      </c>
      <c r="H2763" t="s">
        <v>16</v>
      </c>
      <c r="I2763" t="s">
        <v>112</v>
      </c>
      <c r="J2763" t="s">
        <v>4098</v>
      </c>
      <c r="K2763" t="s">
        <v>4099</v>
      </c>
      <c r="L2763" t="s">
        <v>83</v>
      </c>
      <c r="M2763" s="3">
        <v>50602</v>
      </c>
      <c r="N2763" t="s">
        <v>190</v>
      </c>
      <c r="O2763">
        <v>27260</v>
      </c>
    </row>
    <row r="2764" spans="1:15">
      <c r="A2764" s="1">
        <v>46009</v>
      </c>
      <c r="B2764" s="1">
        <v>46374</v>
      </c>
      <c r="C2764" t="s">
        <v>5521</v>
      </c>
      <c r="D2764" t="s">
        <v>4096</v>
      </c>
      <c r="E2764" t="s">
        <v>4101</v>
      </c>
      <c r="F2764" t="s">
        <v>14</v>
      </c>
      <c r="G2764" t="s">
        <v>15</v>
      </c>
      <c r="H2764" t="s">
        <v>16</v>
      </c>
      <c r="I2764" t="s">
        <v>112</v>
      </c>
      <c r="J2764" t="s">
        <v>4098</v>
      </c>
      <c r="K2764" t="s">
        <v>4099</v>
      </c>
      <c r="L2764" t="s">
        <v>29</v>
      </c>
      <c r="M2764" s="3">
        <v>4562</v>
      </c>
      <c r="N2764" t="s">
        <v>190</v>
      </c>
      <c r="O2764">
        <v>27260</v>
      </c>
    </row>
    <row r="2765" spans="1:15">
      <c r="A2765" s="1">
        <v>46009</v>
      </c>
      <c r="B2765" s="1">
        <v>46374</v>
      </c>
      <c r="C2765" t="s">
        <v>5521</v>
      </c>
      <c r="D2765" t="s">
        <v>4096</v>
      </c>
      <c r="E2765" t="s">
        <v>4102</v>
      </c>
      <c r="F2765" t="s">
        <v>14</v>
      </c>
      <c r="G2765" t="s">
        <v>661</v>
      </c>
      <c r="H2765" t="s">
        <v>16</v>
      </c>
      <c r="I2765" t="s">
        <v>112</v>
      </c>
      <c r="J2765" t="s">
        <v>4098</v>
      </c>
      <c r="K2765" t="s">
        <v>4099</v>
      </c>
      <c r="L2765" t="s">
        <v>29</v>
      </c>
      <c r="M2765" s="3">
        <v>121520</v>
      </c>
      <c r="N2765" t="s">
        <v>190</v>
      </c>
      <c r="O2765">
        <v>27260</v>
      </c>
    </row>
    <row r="2766" spans="1:15">
      <c r="A2766" s="1">
        <v>46009</v>
      </c>
      <c r="B2766" s="1">
        <v>46374</v>
      </c>
      <c r="C2766" t="s">
        <v>5522</v>
      </c>
      <c r="D2766" t="s">
        <v>4103</v>
      </c>
      <c r="E2766" t="s">
        <v>4104</v>
      </c>
      <c r="F2766" t="s">
        <v>39</v>
      </c>
      <c r="G2766" t="s">
        <v>32</v>
      </c>
      <c r="H2766" t="s">
        <v>16</v>
      </c>
      <c r="I2766" t="s">
        <v>77</v>
      </c>
      <c r="J2766" t="s">
        <v>492</v>
      </c>
      <c r="K2766" t="s">
        <v>493</v>
      </c>
      <c r="L2766" t="s">
        <v>20</v>
      </c>
      <c r="M2766" s="3">
        <v>4964</v>
      </c>
      <c r="N2766" t="s">
        <v>125</v>
      </c>
      <c r="O2766">
        <v>91406</v>
      </c>
    </row>
    <row r="2767" spans="1:15">
      <c r="A2767" s="1">
        <v>46009</v>
      </c>
      <c r="B2767" s="1">
        <v>46374</v>
      </c>
      <c r="C2767" t="s">
        <v>5522</v>
      </c>
      <c r="D2767" t="s">
        <v>4103</v>
      </c>
      <c r="E2767" t="s">
        <v>4105</v>
      </c>
      <c r="F2767" t="s">
        <v>39</v>
      </c>
      <c r="G2767" t="s">
        <v>15</v>
      </c>
      <c r="H2767" t="s">
        <v>16</v>
      </c>
      <c r="I2767" t="s">
        <v>77</v>
      </c>
      <c r="J2767" t="s">
        <v>492</v>
      </c>
      <c r="K2767" t="s">
        <v>493</v>
      </c>
      <c r="L2767" t="s">
        <v>83</v>
      </c>
      <c r="M2767" s="3">
        <v>2159</v>
      </c>
      <c r="N2767" t="s">
        <v>125</v>
      </c>
      <c r="O2767">
        <v>91406</v>
      </c>
    </row>
    <row r="2768" spans="1:15">
      <c r="A2768" s="1">
        <v>46009</v>
      </c>
      <c r="B2768" s="1">
        <v>46374</v>
      </c>
      <c r="C2768" t="s">
        <v>5522</v>
      </c>
      <c r="D2768" t="s">
        <v>4103</v>
      </c>
      <c r="E2768" t="s">
        <v>4106</v>
      </c>
      <c r="F2768" t="s">
        <v>39</v>
      </c>
      <c r="G2768" t="s">
        <v>661</v>
      </c>
      <c r="H2768" t="s">
        <v>16</v>
      </c>
      <c r="I2768" t="s">
        <v>77</v>
      </c>
      <c r="J2768" t="s">
        <v>492</v>
      </c>
      <c r="K2768" t="s">
        <v>493</v>
      </c>
      <c r="L2768" t="s">
        <v>23</v>
      </c>
      <c r="M2768" s="3">
        <v>25917</v>
      </c>
      <c r="N2768" t="s">
        <v>125</v>
      </c>
      <c r="O2768">
        <v>91406</v>
      </c>
    </row>
    <row r="2769" spans="1:15">
      <c r="A2769" s="1">
        <v>46009</v>
      </c>
      <c r="B2769" s="1">
        <v>46374</v>
      </c>
      <c r="C2769" t="s">
        <v>5523</v>
      </c>
      <c r="D2769" t="s">
        <v>4107</v>
      </c>
      <c r="E2769" t="s">
        <v>4108</v>
      </c>
      <c r="F2769" t="s">
        <v>39</v>
      </c>
      <c r="G2769" t="s">
        <v>32</v>
      </c>
      <c r="H2769" t="s">
        <v>16</v>
      </c>
      <c r="I2769" t="s">
        <v>5623</v>
      </c>
      <c r="J2769" t="s">
        <v>3949</v>
      </c>
      <c r="K2769" t="s">
        <v>3950</v>
      </c>
      <c r="L2769" t="s">
        <v>20</v>
      </c>
      <c r="M2769" s="3">
        <v>2740</v>
      </c>
      <c r="N2769" t="s">
        <v>190</v>
      </c>
      <c r="O2769">
        <v>27501</v>
      </c>
    </row>
    <row r="2770" spans="1:15">
      <c r="A2770" s="1">
        <v>46009</v>
      </c>
      <c r="B2770" s="1">
        <v>46374</v>
      </c>
      <c r="C2770" t="s">
        <v>5523</v>
      </c>
      <c r="D2770" t="s">
        <v>4107</v>
      </c>
      <c r="E2770" t="s">
        <v>4109</v>
      </c>
      <c r="F2770" t="s">
        <v>39</v>
      </c>
      <c r="G2770" t="s">
        <v>15</v>
      </c>
      <c r="H2770" t="s">
        <v>16</v>
      </c>
      <c r="I2770" t="s">
        <v>5623</v>
      </c>
      <c r="J2770" t="s">
        <v>3949</v>
      </c>
      <c r="K2770" t="s">
        <v>3950</v>
      </c>
      <c r="L2770" t="s">
        <v>20</v>
      </c>
      <c r="M2770" s="3">
        <v>2860</v>
      </c>
      <c r="N2770" t="s">
        <v>190</v>
      </c>
      <c r="O2770">
        <v>27501</v>
      </c>
    </row>
    <row r="2771" spans="1:15">
      <c r="A2771" s="1">
        <v>46009</v>
      </c>
      <c r="B2771" s="1">
        <v>46374</v>
      </c>
      <c r="C2771" t="s">
        <v>5523</v>
      </c>
      <c r="D2771" t="s">
        <v>4107</v>
      </c>
      <c r="E2771" t="s">
        <v>4110</v>
      </c>
      <c r="F2771" t="s">
        <v>39</v>
      </c>
      <c r="G2771" t="s">
        <v>661</v>
      </c>
      <c r="H2771" t="s">
        <v>16</v>
      </c>
      <c r="I2771" t="s">
        <v>5623</v>
      </c>
      <c r="J2771" t="s">
        <v>3949</v>
      </c>
      <c r="K2771" t="s">
        <v>3950</v>
      </c>
      <c r="L2771" t="s">
        <v>29</v>
      </c>
      <c r="M2771" s="3">
        <v>35317</v>
      </c>
      <c r="N2771" t="s">
        <v>190</v>
      </c>
      <c r="O2771">
        <v>27501</v>
      </c>
    </row>
    <row r="2772" spans="1:15">
      <c r="A2772" s="1">
        <v>46010</v>
      </c>
      <c r="B2772" s="1">
        <v>46375</v>
      </c>
      <c r="C2772" t="s">
        <v>5524</v>
      </c>
      <c r="D2772" t="s">
        <v>4111</v>
      </c>
      <c r="E2772" t="s">
        <v>4112</v>
      </c>
      <c r="F2772" t="s">
        <v>14</v>
      </c>
      <c r="G2772" t="s">
        <v>54</v>
      </c>
      <c r="H2772" t="s">
        <v>55</v>
      </c>
      <c r="I2772" t="s">
        <v>5619</v>
      </c>
      <c r="J2772" t="s">
        <v>174</v>
      </c>
      <c r="K2772" t="s">
        <v>175</v>
      </c>
      <c r="L2772" t="s">
        <v>29</v>
      </c>
      <c r="M2772" s="3">
        <v>19792</v>
      </c>
      <c r="N2772" t="s">
        <v>51</v>
      </c>
      <c r="O2772">
        <v>7660</v>
      </c>
    </row>
    <row r="2773" spans="1:15">
      <c r="A2773" s="1">
        <v>46010</v>
      </c>
      <c r="B2773" s="1">
        <v>46375</v>
      </c>
      <c r="C2773" t="s">
        <v>5278</v>
      </c>
      <c r="D2773" t="s">
        <v>3067</v>
      </c>
      <c r="E2773" t="s">
        <v>4113</v>
      </c>
      <c r="F2773" t="s">
        <v>14</v>
      </c>
      <c r="G2773" t="s">
        <v>54</v>
      </c>
      <c r="H2773" t="s">
        <v>55</v>
      </c>
      <c r="I2773" t="s">
        <v>77</v>
      </c>
      <c r="J2773" t="s">
        <v>78</v>
      </c>
      <c r="K2773" t="s">
        <v>79</v>
      </c>
      <c r="L2773" t="s">
        <v>23</v>
      </c>
      <c r="M2773" s="3">
        <v>13699</v>
      </c>
      <c r="N2773" t="s">
        <v>328</v>
      </c>
      <c r="O2773">
        <v>46143</v>
      </c>
    </row>
    <row r="2774" spans="1:15">
      <c r="A2774" s="1">
        <v>46010</v>
      </c>
      <c r="B2774" s="1">
        <v>46375</v>
      </c>
      <c r="C2774" t="s">
        <v>5525</v>
      </c>
      <c r="D2774" t="s">
        <v>4114</v>
      </c>
      <c r="E2774" t="s">
        <v>4115</v>
      </c>
      <c r="F2774" t="s">
        <v>14</v>
      </c>
      <c r="G2774" t="s">
        <v>15</v>
      </c>
      <c r="H2774" t="s">
        <v>16</v>
      </c>
      <c r="I2774" t="s">
        <v>48</v>
      </c>
      <c r="J2774" t="s">
        <v>49</v>
      </c>
      <c r="K2774" t="s">
        <v>50</v>
      </c>
      <c r="L2774" t="s">
        <v>584</v>
      </c>
      <c r="M2774" s="3">
        <v>3242</v>
      </c>
      <c r="N2774" t="s">
        <v>51</v>
      </c>
      <c r="O2774">
        <v>7006</v>
      </c>
    </row>
    <row r="2775" spans="1:15">
      <c r="A2775" s="1">
        <v>46010</v>
      </c>
      <c r="B2775" s="1">
        <v>46375</v>
      </c>
      <c r="C2775" t="s">
        <v>5525</v>
      </c>
      <c r="D2775" t="s">
        <v>4114</v>
      </c>
      <c r="E2775" t="s">
        <v>4116</v>
      </c>
      <c r="F2775" t="s">
        <v>14</v>
      </c>
      <c r="G2775" t="s">
        <v>34</v>
      </c>
      <c r="H2775" t="s">
        <v>16</v>
      </c>
      <c r="I2775" t="s">
        <v>48</v>
      </c>
      <c r="J2775" t="s">
        <v>49</v>
      </c>
      <c r="K2775" t="s">
        <v>50</v>
      </c>
      <c r="L2775" t="s">
        <v>20</v>
      </c>
      <c r="M2775" s="3">
        <v>33767</v>
      </c>
      <c r="N2775" t="s">
        <v>51</v>
      </c>
      <c r="O2775">
        <v>7006</v>
      </c>
    </row>
    <row r="2776" spans="1:15">
      <c r="A2776" s="1">
        <v>46010</v>
      </c>
      <c r="B2776" s="1">
        <v>46375</v>
      </c>
      <c r="C2776" t="s">
        <v>5525</v>
      </c>
      <c r="D2776" t="s">
        <v>4114</v>
      </c>
      <c r="E2776" t="s">
        <v>4117</v>
      </c>
      <c r="F2776" t="s">
        <v>14</v>
      </c>
      <c r="G2776" t="s">
        <v>661</v>
      </c>
      <c r="H2776" t="s">
        <v>16</v>
      </c>
      <c r="I2776" t="s">
        <v>48</v>
      </c>
      <c r="J2776" t="s">
        <v>49</v>
      </c>
      <c r="K2776" t="s">
        <v>50</v>
      </c>
      <c r="L2776" t="s">
        <v>89</v>
      </c>
      <c r="M2776" s="3">
        <v>136984</v>
      </c>
      <c r="N2776" t="s">
        <v>51</v>
      </c>
      <c r="O2776">
        <v>7006</v>
      </c>
    </row>
    <row r="2777" spans="1:15">
      <c r="A2777" s="1">
        <v>46011</v>
      </c>
      <c r="B2777" s="1">
        <v>46376</v>
      </c>
      <c r="C2777" t="s">
        <v>5526</v>
      </c>
      <c r="D2777" t="s">
        <v>4118</v>
      </c>
      <c r="E2777" t="s">
        <v>4119</v>
      </c>
      <c r="F2777" t="s">
        <v>39</v>
      </c>
      <c r="G2777" t="s">
        <v>661</v>
      </c>
      <c r="H2777" t="s">
        <v>16</v>
      </c>
      <c r="I2777" t="s">
        <v>5620</v>
      </c>
      <c r="J2777" t="s">
        <v>59</v>
      </c>
      <c r="K2777" t="s">
        <v>60</v>
      </c>
      <c r="L2777" t="s">
        <v>23</v>
      </c>
      <c r="M2777" s="3">
        <v>16130</v>
      </c>
      <c r="N2777" t="s">
        <v>61</v>
      </c>
      <c r="O2777">
        <v>2476</v>
      </c>
    </row>
    <row r="2778" spans="1:15">
      <c r="A2778" s="1">
        <v>46011</v>
      </c>
      <c r="B2778" s="1">
        <v>46376</v>
      </c>
      <c r="C2778" t="s">
        <v>5526</v>
      </c>
      <c r="D2778" t="s">
        <v>4118</v>
      </c>
      <c r="E2778" t="s">
        <v>4120</v>
      </c>
      <c r="F2778" t="s">
        <v>39</v>
      </c>
      <c r="G2778" t="s">
        <v>15</v>
      </c>
      <c r="H2778" t="s">
        <v>16</v>
      </c>
      <c r="I2778" t="s">
        <v>5620</v>
      </c>
      <c r="J2778" t="s">
        <v>59</v>
      </c>
      <c r="K2778" t="s">
        <v>60</v>
      </c>
      <c r="L2778" t="s">
        <v>20</v>
      </c>
      <c r="M2778" s="3">
        <v>1251</v>
      </c>
      <c r="N2778" t="s">
        <v>61</v>
      </c>
      <c r="O2778">
        <v>2476</v>
      </c>
    </row>
    <row r="2779" spans="1:15">
      <c r="A2779" s="1">
        <v>46011</v>
      </c>
      <c r="B2779" s="1">
        <v>46376</v>
      </c>
      <c r="C2779" t="s">
        <v>5526</v>
      </c>
      <c r="D2779" t="s">
        <v>4118</v>
      </c>
      <c r="E2779" t="s">
        <v>4121</v>
      </c>
      <c r="F2779" t="s">
        <v>39</v>
      </c>
      <c r="G2779" t="s">
        <v>34</v>
      </c>
      <c r="H2779" t="s">
        <v>16</v>
      </c>
      <c r="I2779" t="s">
        <v>5620</v>
      </c>
      <c r="J2779" t="s">
        <v>59</v>
      </c>
      <c r="K2779" t="s">
        <v>60</v>
      </c>
      <c r="L2779" t="s">
        <v>83</v>
      </c>
      <c r="M2779" s="3">
        <v>3918</v>
      </c>
      <c r="N2779" t="s">
        <v>61</v>
      </c>
      <c r="O2779">
        <v>2476</v>
      </c>
    </row>
    <row r="2780" spans="1:15">
      <c r="A2780" s="1">
        <v>46012</v>
      </c>
      <c r="B2780" s="1">
        <v>46377</v>
      </c>
      <c r="C2780" t="s">
        <v>5527</v>
      </c>
      <c r="D2780" t="s">
        <v>4122</v>
      </c>
      <c r="E2780" t="s">
        <v>4123</v>
      </c>
      <c r="F2780" t="s">
        <v>14</v>
      </c>
      <c r="G2780" t="s">
        <v>661</v>
      </c>
      <c r="H2780" t="s">
        <v>16</v>
      </c>
      <c r="I2780" t="s">
        <v>140</v>
      </c>
      <c r="J2780" t="s">
        <v>103</v>
      </c>
      <c r="K2780" t="s">
        <v>104</v>
      </c>
      <c r="L2780" t="s">
        <v>23</v>
      </c>
      <c r="M2780" s="3">
        <v>40322</v>
      </c>
      <c r="N2780" t="s">
        <v>51</v>
      </c>
      <c r="O2780">
        <v>7727</v>
      </c>
    </row>
    <row r="2781" spans="1:15">
      <c r="A2781" s="1">
        <v>46012</v>
      </c>
      <c r="B2781" s="1">
        <v>46377</v>
      </c>
      <c r="C2781" t="s">
        <v>5527</v>
      </c>
      <c r="D2781" t="s">
        <v>4122</v>
      </c>
      <c r="E2781" t="s">
        <v>4124</v>
      </c>
      <c r="F2781" t="s">
        <v>14</v>
      </c>
      <c r="G2781" t="s">
        <v>32</v>
      </c>
      <c r="H2781" t="s">
        <v>16</v>
      </c>
      <c r="I2781" t="s">
        <v>140</v>
      </c>
      <c r="J2781" t="s">
        <v>103</v>
      </c>
      <c r="K2781" t="s">
        <v>104</v>
      </c>
      <c r="L2781" t="s">
        <v>20</v>
      </c>
      <c r="M2781" s="3">
        <v>6822</v>
      </c>
      <c r="N2781" t="s">
        <v>51</v>
      </c>
      <c r="O2781">
        <v>7727</v>
      </c>
    </row>
    <row r="2782" spans="1:15">
      <c r="A2782" s="1">
        <v>46012</v>
      </c>
      <c r="B2782" s="1">
        <v>46377</v>
      </c>
      <c r="C2782" t="s">
        <v>5527</v>
      </c>
      <c r="D2782" t="s">
        <v>4122</v>
      </c>
      <c r="E2782" t="s">
        <v>4125</v>
      </c>
      <c r="F2782" t="s">
        <v>14</v>
      </c>
      <c r="G2782" t="s">
        <v>15</v>
      </c>
      <c r="H2782" t="s">
        <v>16</v>
      </c>
      <c r="I2782" t="s">
        <v>140</v>
      </c>
      <c r="J2782" t="s">
        <v>103</v>
      </c>
      <c r="K2782" t="s">
        <v>104</v>
      </c>
      <c r="L2782" t="s">
        <v>20</v>
      </c>
      <c r="M2782" s="3">
        <v>2752</v>
      </c>
      <c r="N2782" t="s">
        <v>51</v>
      </c>
      <c r="O2782">
        <v>7727</v>
      </c>
    </row>
    <row r="2783" spans="1:15">
      <c r="A2783" s="1">
        <v>46012</v>
      </c>
      <c r="B2783" s="1">
        <v>46377</v>
      </c>
      <c r="C2783" t="s">
        <v>5528</v>
      </c>
      <c r="D2783" t="s">
        <v>4126</v>
      </c>
      <c r="E2783" t="s">
        <v>4127</v>
      </c>
      <c r="F2783" t="s">
        <v>14</v>
      </c>
      <c r="G2783" t="s">
        <v>661</v>
      </c>
      <c r="H2783" t="s">
        <v>16</v>
      </c>
      <c r="I2783" t="s">
        <v>5620</v>
      </c>
      <c r="J2783" t="s">
        <v>65</v>
      </c>
      <c r="K2783" t="s">
        <v>66</v>
      </c>
      <c r="L2783" t="s">
        <v>89</v>
      </c>
      <c r="M2783" s="3">
        <v>21196</v>
      </c>
      <c r="N2783" t="s">
        <v>125</v>
      </c>
      <c r="O2783">
        <v>91737</v>
      </c>
    </row>
    <row r="2784" spans="1:15">
      <c r="A2784" s="1">
        <v>46012</v>
      </c>
      <c r="B2784" s="1">
        <v>46377</v>
      </c>
      <c r="C2784" t="s">
        <v>5528</v>
      </c>
      <c r="D2784" t="s">
        <v>4126</v>
      </c>
      <c r="E2784" t="s">
        <v>4128</v>
      </c>
      <c r="F2784" t="s">
        <v>14</v>
      </c>
      <c r="G2784" t="s">
        <v>15</v>
      </c>
      <c r="H2784" t="s">
        <v>16</v>
      </c>
      <c r="I2784" t="s">
        <v>5620</v>
      </c>
      <c r="J2784" t="s">
        <v>65</v>
      </c>
      <c r="K2784" t="s">
        <v>66</v>
      </c>
      <c r="L2784" t="s">
        <v>20</v>
      </c>
      <c r="M2784" s="3">
        <v>2914</v>
      </c>
      <c r="N2784" t="s">
        <v>125</v>
      </c>
      <c r="O2784">
        <v>91737</v>
      </c>
    </row>
    <row r="2785" spans="1:15">
      <c r="A2785" s="1">
        <v>46012</v>
      </c>
      <c r="B2785" s="1">
        <v>46377</v>
      </c>
      <c r="C2785" t="s">
        <v>5528</v>
      </c>
      <c r="D2785" t="s">
        <v>4126</v>
      </c>
      <c r="E2785" t="s">
        <v>4129</v>
      </c>
      <c r="F2785" t="s">
        <v>14</v>
      </c>
      <c r="G2785" t="s">
        <v>32</v>
      </c>
      <c r="H2785" t="s">
        <v>16</v>
      </c>
      <c r="I2785" t="s">
        <v>5620</v>
      </c>
      <c r="J2785" t="s">
        <v>65</v>
      </c>
      <c r="K2785" t="s">
        <v>66</v>
      </c>
      <c r="L2785" t="s">
        <v>20</v>
      </c>
      <c r="M2785" s="3">
        <v>7825</v>
      </c>
      <c r="N2785" t="s">
        <v>125</v>
      </c>
      <c r="O2785">
        <v>91737</v>
      </c>
    </row>
    <row r="2786" spans="1:15">
      <c r="A2786" s="1">
        <v>46012</v>
      </c>
      <c r="B2786" s="1">
        <v>46377</v>
      </c>
      <c r="C2786" t="s">
        <v>5450</v>
      </c>
      <c r="D2786" t="s">
        <v>3776</v>
      </c>
      <c r="E2786" t="s">
        <v>4130</v>
      </c>
      <c r="F2786" t="s">
        <v>14</v>
      </c>
      <c r="G2786" t="s">
        <v>54</v>
      </c>
      <c r="H2786" t="s">
        <v>55</v>
      </c>
      <c r="I2786" t="s">
        <v>5620</v>
      </c>
      <c r="J2786" t="s">
        <v>282</v>
      </c>
      <c r="K2786" t="s">
        <v>283</v>
      </c>
      <c r="L2786" t="s">
        <v>29</v>
      </c>
      <c r="M2786" s="3">
        <v>4781</v>
      </c>
      <c r="N2786" t="s">
        <v>21</v>
      </c>
      <c r="O2786">
        <v>11557</v>
      </c>
    </row>
    <row r="2787" spans="1:15">
      <c r="A2787" s="1">
        <v>46012</v>
      </c>
      <c r="B2787" s="1">
        <v>46377</v>
      </c>
      <c r="C2787" t="s">
        <v>5529</v>
      </c>
      <c r="D2787" t="s">
        <v>4131</v>
      </c>
      <c r="E2787" t="s">
        <v>4132</v>
      </c>
      <c r="F2787" t="s">
        <v>14</v>
      </c>
      <c r="G2787" t="s">
        <v>32</v>
      </c>
      <c r="H2787" t="s">
        <v>16</v>
      </c>
      <c r="I2787" t="s">
        <v>77</v>
      </c>
      <c r="J2787" t="s">
        <v>846</v>
      </c>
      <c r="K2787" t="s">
        <v>847</v>
      </c>
      <c r="L2787" t="s">
        <v>20</v>
      </c>
      <c r="M2787" s="3">
        <v>14687</v>
      </c>
      <c r="N2787" t="s">
        <v>245</v>
      </c>
      <c r="O2787">
        <v>20815</v>
      </c>
    </row>
    <row r="2788" spans="1:15">
      <c r="A2788" s="1">
        <v>46012</v>
      </c>
      <c r="B2788" s="1">
        <v>46377</v>
      </c>
      <c r="C2788" t="s">
        <v>5529</v>
      </c>
      <c r="D2788" t="s">
        <v>4131</v>
      </c>
      <c r="E2788" t="s">
        <v>4133</v>
      </c>
      <c r="F2788" t="s">
        <v>14</v>
      </c>
      <c r="G2788" t="s">
        <v>661</v>
      </c>
      <c r="H2788" t="s">
        <v>16</v>
      </c>
      <c r="I2788" t="s">
        <v>77</v>
      </c>
      <c r="J2788" t="s">
        <v>846</v>
      </c>
      <c r="K2788" t="s">
        <v>847</v>
      </c>
      <c r="L2788" t="s">
        <v>29</v>
      </c>
      <c r="M2788" s="3">
        <v>103111</v>
      </c>
      <c r="N2788" t="s">
        <v>245</v>
      </c>
      <c r="O2788">
        <v>20815</v>
      </c>
    </row>
    <row r="2789" spans="1:15">
      <c r="A2789" s="1">
        <v>46012</v>
      </c>
      <c r="B2789" s="1">
        <v>46377</v>
      </c>
      <c r="C2789" t="s">
        <v>5529</v>
      </c>
      <c r="D2789" t="s">
        <v>4131</v>
      </c>
      <c r="E2789" t="s">
        <v>4134</v>
      </c>
      <c r="F2789" t="s">
        <v>14</v>
      </c>
      <c r="G2789" t="s">
        <v>15</v>
      </c>
      <c r="H2789" t="s">
        <v>16</v>
      </c>
      <c r="I2789" t="s">
        <v>77</v>
      </c>
      <c r="J2789" t="s">
        <v>846</v>
      </c>
      <c r="K2789" t="s">
        <v>847</v>
      </c>
      <c r="L2789" t="s">
        <v>20</v>
      </c>
      <c r="M2789" s="3">
        <v>1568</v>
      </c>
      <c r="N2789" t="s">
        <v>245</v>
      </c>
      <c r="O2789">
        <v>20815</v>
      </c>
    </row>
    <row r="2790" spans="1:15">
      <c r="A2790" s="1">
        <v>46012</v>
      </c>
      <c r="B2790" s="1">
        <v>46377</v>
      </c>
      <c r="C2790" t="s">
        <v>5530</v>
      </c>
      <c r="D2790" t="s">
        <v>4135</v>
      </c>
      <c r="E2790" t="s">
        <v>4136</v>
      </c>
      <c r="F2790" t="s">
        <v>14</v>
      </c>
      <c r="G2790" t="s">
        <v>661</v>
      </c>
      <c r="H2790" t="s">
        <v>16</v>
      </c>
      <c r="I2790" t="s">
        <v>77</v>
      </c>
      <c r="J2790" t="s">
        <v>846</v>
      </c>
      <c r="K2790" t="s">
        <v>847</v>
      </c>
      <c r="L2790" t="s">
        <v>29</v>
      </c>
      <c r="M2790" s="3">
        <v>100584</v>
      </c>
      <c r="N2790" t="s">
        <v>190</v>
      </c>
      <c r="O2790">
        <v>28209</v>
      </c>
    </row>
    <row r="2791" spans="1:15">
      <c r="A2791" s="1">
        <v>46012</v>
      </c>
      <c r="B2791" s="1">
        <v>46377</v>
      </c>
      <c r="C2791" t="s">
        <v>5530</v>
      </c>
      <c r="D2791" t="s">
        <v>4135</v>
      </c>
      <c r="E2791" t="s">
        <v>4137</v>
      </c>
      <c r="F2791" t="s">
        <v>14</v>
      </c>
      <c r="G2791" t="s">
        <v>15</v>
      </c>
      <c r="H2791" t="s">
        <v>16</v>
      </c>
      <c r="I2791" t="s">
        <v>77</v>
      </c>
      <c r="J2791" t="s">
        <v>846</v>
      </c>
      <c r="K2791" t="s">
        <v>847</v>
      </c>
      <c r="L2791" t="s">
        <v>29</v>
      </c>
      <c r="M2791" s="3">
        <v>1317</v>
      </c>
      <c r="N2791" t="s">
        <v>190</v>
      </c>
      <c r="O2791">
        <v>28209</v>
      </c>
    </row>
    <row r="2792" spans="1:15">
      <c r="A2792" s="1">
        <v>46012</v>
      </c>
      <c r="B2792" s="1">
        <v>46377</v>
      </c>
      <c r="C2792" t="s">
        <v>5530</v>
      </c>
      <c r="D2792" t="s">
        <v>4135</v>
      </c>
      <c r="E2792" t="s">
        <v>4138</v>
      </c>
      <c r="F2792" t="s">
        <v>14</v>
      </c>
      <c r="G2792" t="s">
        <v>32</v>
      </c>
      <c r="H2792" t="s">
        <v>16</v>
      </c>
      <c r="I2792" t="s">
        <v>77</v>
      </c>
      <c r="J2792" t="s">
        <v>846</v>
      </c>
      <c r="K2792" t="s">
        <v>847</v>
      </c>
      <c r="L2792" t="s">
        <v>20</v>
      </c>
      <c r="M2792" s="3">
        <v>14086</v>
      </c>
      <c r="N2792" t="s">
        <v>190</v>
      </c>
      <c r="O2792">
        <v>28209</v>
      </c>
    </row>
    <row r="2793" spans="1:15">
      <c r="A2793" s="1">
        <v>46013</v>
      </c>
      <c r="B2793" s="1">
        <v>46378</v>
      </c>
      <c r="C2793" t="s">
        <v>5531</v>
      </c>
      <c r="D2793" t="s">
        <v>4139</v>
      </c>
      <c r="E2793" t="s">
        <v>4140</v>
      </c>
      <c r="F2793" t="s">
        <v>14</v>
      </c>
      <c r="G2793" t="s">
        <v>54</v>
      </c>
      <c r="H2793" t="s">
        <v>55</v>
      </c>
      <c r="I2793" t="s">
        <v>26</v>
      </c>
      <c r="J2793" t="s">
        <v>165</v>
      </c>
      <c r="K2793" t="s">
        <v>166</v>
      </c>
      <c r="L2793" t="s">
        <v>29</v>
      </c>
      <c r="M2793" s="3">
        <v>79466</v>
      </c>
      <c r="N2793" t="s">
        <v>215</v>
      </c>
      <c r="O2793">
        <v>29151</v>
      </c>
    </row>
    <row r="2794" spans="1:15">
      <c r="A2794" s="1">
        <v>46013</v>
      </c>
      <c r="B2794" s="1">
        <v>46378</v>
      </c>
      <c r="C2794" t="s">
        <v>5532</v>
      </c>
      <c r="D2794" t="s">
        <v>4141</v>
      </c>
      <c r="E2794" t="s">
        <v>4142</v>
      </c>
      <c r="F2794" t="s">
        <v>14</v>
      </c>
      <c r="G2794" t="s">
        <v>32</v>
      </c>
      <c r="H2794" t="s">
        <v>16</v>
      </c>
      <c r="I2794" t="s">
        <v>5619</v>
      </c>
      <c r="J2794" t="s">
        <v>174</v>
      </c>
      <c r="K2794" t="s">
        <v>175</v>
      </c>
      <c r="L2794" t="s">
        <v>20</v>
      </c>
      <c r="M2794" s="3">
        <v>5427</v>
      </c>
      <c r="N2794" t="s">
        <v>21</v>
      </c>
      <c r="O2794">
        <v>10701</v>
      </c>
    </row>
    <row r="2795" spans="1:15">
      <c r="A2795" s="1">
        <v>46013</v>
      </c>
      <c r="B2795" s="1">
        <v>46378</v>
      </c>
      <c r="C2795" t="s">
        <v>5532</v>
      </c>
      <c r="D2795" t="s">
        <v>4141</v>
      </c>
      <c r="E2795" t="s">
        <v>4143</v>
      </c>
      <c r="F2795" t="s">
        <v>14</v>
      </c>
      <c r="G2795" t="s">
        <v>661</v>
      </c>
      <c r="H2795" t="s">
        <v>16</v>
      </c>
      <c r="I2795" t="s">
        <v>5619</v>
      </c>
      <c r="J2795" t="s">
        <v>174</v>
      </c>
      <c r="K2795" t="s">
        <v>175</v>
      </c>
      <c r="L2795" t="s">
        <v>29</v>
      </c>
      <c r="M2795" s="3">
        <v>43666</v>
      </c>
      <c r="N2795" t="s">
        <v>21</v>
      </c>
      <c r="O2795">
        <v>10701</v>
      </c>
    </row>
    <row r="2796" spans="1:15">
      <c r="A2796" s="1">
        <v>46013</v>
      </c>
      <c r="B2796" s="1">
        <v>46378</v>
      </c>
      <c r="C2796" t="s">
        <v>5532</v>
      </c>
      <c r="D2796" t="s">
        <v>4141</v>
      </c>
      <c r="E2796" t="s">
        <v>4144</v>
      </c>
      <c r="F2796" t="s">
        <v>14</v>
      </c>
      <c r="G2796" t="s">
        <v>15</v>
      </c>
      <c r="H2796" t="s">
        <v>16</v>
      </c>
      <c r="I2796" t="s">
        <v>5619</v>
      </c>
      <c r="J2796" t="s">
        <v>174</v>
      </c>
      <c r="K2796" t="s">
        <v>175</v>
      </c>
      <c r="L2796" t="s">
        <v>584</v>
      </c>
      <c r="M2796" s="3">
        <v>6863</v>
      </c>
      <c r="N2796" t="s">
        <v>21</v>
      </c>
      <c r="O2796">
        <v>10701</v>
      </c>
    </row>
    <row r="2797" spans="1:15">
      <c r="A2797" s="1">
        <v>46013</v>
      </c>
      <c r="B2797" s="1">
        <v>46378</v>
      </c>
      <c r="C2797" t="s">
        <v>5533</v>
      </c>
      <c r="D2797" t="s">
        <v>4145</v>
      </c>
      <c r="E2797" t="s">
        <v>4146</v>
      </c>
      <c r="F2797" t="s">
        <v>14</v>
      </c>
      <c r="G2797" t="s">
        <v>32</v>
      </c>
      <c r="H2797" t="s">
        <v>16</v>
      </c>
      <c r="I2797" t="s">
        <v>64</v>
      </c>
      <c r="J2797" t="s">
        <v>2216</v>
      </c>
      <c r="K2797" t="s">
        <v>2217</v>
      </c>
      <c r="L2797" t="s">
        <v>20</v>
      </c>
      <c r="M2797" s="3">
        <v>5053</v>
      </c>
      <c r="N2797" t="s">
        <v>43</v>
      </c>
      <c r="O2797">
        <v>32703</v>
      </c>
    </row>
    <row r="2798" spans="1:15">
      <c r="A2798" s="1">
        <v>46013</v>
      </c>
      <c r="B2798" s="1">
        <v>46378</v>
      </c>
      <c r="C2798" t="s">
        <v>5533</v>
      </c>
      <c r="D2798" t="s">
        <v>4145</v>
      </c>
      <c r="E2798" t="s">
        <v>4147</v>
      </c>
      <c r="F2798" t="s">
        <v>14</v>
      </c>
      <c r="G2798" t="s">
        <v>661</v>
      </c>
      <c r="H2798" t="s">
        <v>16</v>
      </c>
      <c r="I2798" t="s">
        <v>64</v>
      </c>
      <c r="J2798" t="s">
        <v>2216</v>
      </c>
      <c r="K2798" t="s">
        <v>2217</v>
      </c>
      <c r="L2798" t="s">
        <v>23</v>
      </c>
      <c r="M2798" s="3">
        <v>43114</v>
      </c>
      <c r="N2798" t="s">
        <v>43</v>
      </c>
      <c r="O2798">
        <v>32703</v>
      </c>
    </row>
    <row r="2799" spans="1:15">
      <c r="A2799" s="1">
        <v>46013</v>
      </c>
      <c r="B2799" s="1">
        <v>46378</v>
      </c>
      <c r="C2799" t="s">
        <v>5533</v>
      </c>
      <c r="D2799" t="s">
        <v>4145</v>
      </c>
      <c r="E2799" t="s">
        <v>4148</v>
      </c>
      <c r="F2799" t="s">
        <v>14</v>
      </c>
      <c r="G2799" t="s">
        <v>15</v>
      </c>
      <c r="H2799" t="s">
        <v>16</v>
      </c>
      <c r="I2799" t="s">
        <v>64</v>
      </c>
      <c r="J2799" t="s">
        <v>2216</v>
      </c>
      <c r="K2799" t="s">
        <v>2217</v>
      </c>
      <c r="L2799" t="s">
        <v>20</v>
      </c>
      <c r="M2799" s="3">
        <v>2072</v>
      </c>
      <c r="N2799" t="s">
        <v>43</v>
      </c>
      <c r="O2799">
        <v>32703</v>
      </c>
    </row>
    <row r="2800" spans="1:15">
      <c r="A2800" s="1">
        <v>46014</v>
      </c>
      <c r="B2800" s="1">
        <v>46379</v>
      </c>
      <c r="C2800" t="s">
        <v>5534</v>
      </c>
      <c r="D2800" t="s">
        <v>4149</v>
      </c>
      <c r="E2800" t="s">
        <v>4150</v>
      </c>
      <c r="F2800" t="s">
        <v>14</v>
      </c>
      <c r="G2800" t="s">
        <v>32</v>
      </c>
      <c r="H2800" t="s">
        <v>16</v>
      </c>
      <c r="I2800" t="s">
        <v>64</v>
      </c>
      <c r="J2800" t="s">
        <v>103</v>
      </c>
      <c r="K2800" t="s">
        <v>104</v>
      </c>
      <c r="L2800" t="s">
        <v>20</v>
      </c>
      <c r="M2800" s="3">
        <v>8449</v>
      </c>
      <c r="N2800" t="s">
        <v>105</v>
      </c>
      <c r="O2800">
        <v>19403</v>
      </c>
    </row>
    <row r="2801" spans="1:15">
      <c r="A2801" s="1">
        <v>46014</v>
      </c>
      <c r="B2801" s="1">
        <v>46379</v>
      </c>
      <c r="C2801" t="s">
        <v>5534</v>
      </c>
      <c r="D2801" t="s">
        <v>4149</v>
      </c>
      <c r="E2801" t="s">
        <v>4151</v>
      </c>
      <c r="F2801" t="s">
        <v>14</v>
      </c>
      <c r="G2801" t="s">
        <v>661</v>
      </c>
      <c r="H2801" t="s">
        <v>16</v>
      </c>
      <c r="I2801" t="s">
        <v>64</v>
      </c>
      <c r="J2801" t="s">
        <v>103</v>
      </c>
      <c r="K2801" t="s">
        <v>104</v>
      </c>
      <c r="L2801" t="s">
        <v>23</v>
      </c>
      <c r="M2801" s="3">
        <v>20617</v>
      </c>
      <c r="N2801" t="s">
        <v>105</v>
      </c>
      <c r="O2801">
        <v>19403</v>
      </c>
    </row>
    <row r="2802" spans="1:15">
      <c r="A2802" s="1">
        <v>46014</v>
      </c>
      <c r="B2802" s="1">
        <v>46379</v>
      </c>
      <c r="C2802" t="s">
        <v>5534</v>
      </c>
      <c r="D2802" t="s">
        <v>4149</v>
      </c>
      <c r="E2802" t="s">
        <v>4152</v>
      </c>
      <c r="F2802" t="s">
        <v>14</v>
      </c>
      <c r="G2802" t="s">
        <v>15</v>
      </c>
      <c r="H2802" t="s">
        <v>16</v>
      </c>
      <c r="I2802" t="s">
        <v>64</v>
      </c>
      <c r="J2802" t="s">
        <v>103</v>
      </c>
      <c r="K2802" t="s">
        <v>104</v>
      </c>
      <c r="L2802" t="s">
        <v>83</v>
      </c>
      <c r="M2802" s="3">
        <v>2189</v>
      </c>
      <c r="N2802" t="s">
        <v>105</v>
      </c>
      <c r="O2802">
        <v>19403</v>
      </c>
    </row>
    <row r="2803" spans="1:15">
      <c r="A2803" s="1">
        <v>46014</v>
      </c>
      <c r="B2803" s="1">
        <v>46379</v>
      </c>
      <c r="C2803" t="s">
        <v>5535</v>
      </c>
      <c r="D2803" t="s">
        <v>4153</v>
      </c>
      <c r="E2803" t="s">
        <v>4154</v>
      </c>
      <c r="F2803" t="s">
        <v>14</v>
      </c>
      <c r="G2803" t="s">
        <v>54</v>
      </c>
      <c r="H2803" t="s">
        <v>55</v>
      </c>
      <c r="I2803" t="s">
        <v>5620</v>
      </c>
      <c r="J2803" t="s">
        <v>270</v>
      </c>
      <c r="K2803" t="s">
        <v>271</v>
      </c>
      <c r="L2803" t="s">
        <v>29</v>
      </c>
      <c r="M2803" s="3">
        <v>64443</v>
      </c>
      <c r="N2803" t="s">
        <v>125</v>
      </c>
      <c r="O2803">
        <v>94544</v>
      </c>
    </row>
    <row r="2804" spans="1:15">
      <c r="A2804" s="1">
        <v>46014</v>
      </c>
      <c r="B2804" s="1">
        <v>46379</v>
      </c>
      <c r="C2804" t="s">
        <v>5536</v>
      </c>
      <c r="D2804" t="s">
        <v>4155</v>
      </c>
      <c r="E2804" t="s">
        <v>4156</v>
      </c>
      <c r="F2804" t="s">
        <v>14</v>
      </c>
      <c r="G2804" t="s">
        <v>661</v>
      </c>
      <c r="H2804" t="s">
        <v>16</v>
      </c>
      <c r="I2804" t="s">
        <v>26</v>
      </c>
      <c r="J2804" t="s">
        <v>71</v>
      </c>
      <c r="K2804" t="s">
        <v>72</v>
      </c>
      <c r="L2804" t="s">
        <v>23</v>
      </c>
      <c r="M2804" s="3">
        <v>19926</v>
      </c>
      <c r="N2804" t="s">
        <v>115</v>
      </c>
      <c r="O2804">
        <v>40505</v>
      </c>
    </row>
    <row r="2805" spans="1:15">
      <c r="A2805" s="1">
        <v>46014</v>
      </c>
      <c r="B2805" s="1">
        <v>46379</v>
      </c>
      <c r="C2805" t="s">
        <v>5536</v>
      </c>
      <c r="D2805" t="s">
        <v>4155</v>
      </c>
      <c r="E2805" t="s">
        <v>4157</v>
      </c>
      <c r="F2805" t="s">
        <v>39</v>
      </c>
      <c r="G2805" t="s">
        <v>34</v>
      </c>
      <c r="H2805" t="s">
        <v>16</v>
      </c>
      <c r="I2805" t="s">
        <v>26</v>
      </c>
      <c r="J2805" t="s">
        <v>71</v>
      </c>
      <c r="K2805" t="s">
        <v>72</v>
      </c>
      <c r="L2805" t="s">
        <v>83</v>
      </c>
      <c r="M2805" s="3">
        <v>8898</v>
      </c>
      <c r="N2805" t="s">
        <v>115</v>
      </c>
      <c r="O2805">
        <v>40505</v>
      </c>
    </row>
    <row r="2806" spans="1:15">
      <c r="A2806" s="1">
        <v>46014</v>
      </c>
      <c r="B2806" s="1">
        <v>46379</v>
      </c>
      <c r="C2806" t="s">
        <v>5536</v>
      </c>
      <c r="D2806" t="s">
        <v>4155</v>
      </c>
      <c r="E2806" t="s">
        <v>4158</v>
      </c>
      <c r="F2806" t="s">
        <v>14</v>
      </c>
      <c r="G2806" t="s">
        <v>32</v>
      </c>
      <c r="H2806" t="s">
        <v>16</v>
      </c>
      <c r="I2806" t="s">
        <v>26</v>
      </c>
      <c r="J2806" t="s">
        <v>71</v>
      </c>
      <c r="K2806" t="s">
        <v>72</v>
      </c>
      <c r="L2806" t="s">
        <v>20</v>
      </c>
      <c r="M2806" s="3">
        <v>10875</v>
      </c>
      <c r="N2806" t="s">
        <v>115</v>
      </c>
      <c r="O2806">
        <v>40505</v>
      </c>
    </row>
    <row r="2807" spans="1:15">
      <c r="A2807" s="1">
        <v>46014</v>
      </c>
      <c r="B2807" s="1">
        <v>46379</v>
      </c>
      <c r="C2807" t="s">
        <v>5536</v>
      </c>
      <c r="D2807" t="s">
        <v>4155</v>
      </c>
      <c r="E2807" t="s">
        <v>4159</v>
      </c>
      <c r="F2807" t="s">
        <v>14</v>
      </c>
      <c r="G2807" t="s">
        <v>15</v>
      </c>
      <c r="H2807" t="s">
        <v>16</v>
      </c>
      <c r="I2807" t="s">
        <v>26</v>
      </c>
      <c r="J2807" t="s">
        <v>71</v>
      </c>
      <c r="K2807" t="s">
        <v>72</v>
      </c>
      <c r="L2807" t="s">
        <v>20</v>
      </c>
      <c r="M2807" s="3">
        <v>1569</v>
      </c>
      <c r="N2807" t="s">
        <v>115</v>
      </c>
      <c r="O2807">
        <v>40505</v>
      </c>
    </row>
    <row r="2808" spans="1:15">
      <c r="A2808" s="1">
        <v>46014</v>
      </c>
      <c r="B2808" s="1">
        <v>46379</v>
      </c>
      <c r="C2808" t="s">
        <v>5537</v>
      </c>
      <c r="D2808" t="s">
        <v>4160</v>
      </c>
      <c r="E2808" t="s">
        <v>4161</v>
      </c>
      <c r="F2808" t="s">
        <v>39</v>
      </c>
      <c r="G2808" t="s">
        <v>15</v>
      </c>
      <c r="H2808" t="s">
        <v>16</v>
      </c>
      <c r="I2808" t="s">
        <v>5620</v>
      </c>
      <c r="J2808" t="s">
        <v>165</v>
      </c>
      <c r="K2808" t="s">
        <v>166</v>
      </c>
      <c r="L2808" t="s">
        <v>20</v>
      </c>
      <c r="M2808" s="3">
        <v>1503</v>
      </c>
      <c r="N2808" t="s">
        <v>190</v>
      </c>
      <c r="O2808">
        <v>28637</v>
      </c>
    </row>
    <row r="2809" spans="1:15">
      <c r="A2809" s="1">
        <v>46014</v>
      </c>
      <c r="B2809" s="1">
        <v>46379</v>
      </c>
      <c r="C2809" t="s">
        <v>5537</v>
      </c>
      <c r="D2809" t="s">
        <v>4160</v>
      </c>
      <c r="E2809" t="s">
        <v>4162</v>
      </c>
      <c r="F2809" t="s">
        <v>39</v>
      </c>
      <c r="G2809" t="s">
        <v>661</v>
      </c>
      <c r="H2809" t="s">
        <v>16</v>
      </c>
      <c r="I2809" t="s">
        <v>5620</v>
      </c>
      <c r="J2809" t="s">
        <v>165</v>
      </c>
      <c r="K2809" t="s">
        <v>166</v>
      </c>
      <c r="L2809" t="s">
        <v>23</v>
      </c>
      <c r="M2809" s="3">
        <v>21826</v>
      </c>
      <c r="N2809" t="s">
        <v>190</v>
      </c>
      <c r="O2809">
        <v>28637</v>
      </c>
    </row>
    <row r="2810" spans="1:15">
      <c r="A2810" s="1">
        <v>46014</v>
      </c>
      <c r="B2810" s="1">
        <v>46379</v>
      </c>
      <c r="C2810" t="s">
        <v>5537</v>
      </c>
      <c r="D2810" t="s">
        <v>4160</v>
      </c>
      <c r="E2810" t="s">
        <v>4163</v>
      </c>
      <c r="F2810" t="s">
        <v>39</v>
      </c>
      <c r="G2810" t="s">
        <v>32</v>
      </c>
      <c r="H2810" t="s">
        <v>16</v>
      </c>
      <c r="I2810" t="s">
        <v>5620</v>
      </c>
      <c r="J2810" t="s">
        <v>165</v>
      </c>
      <c r="K2810" t="s">
        <v>166</v>
      </c>
      <c r="L2810" t="s">
        <v>20</v>
      </c>
      <c r="M2810" s="3">
        <v>3687</v>
      </c>
      <c r="N2810" t="s">
        <v>190</v>
      </c>
      <c r="O2810">
        <v>28637</v>
      </c>
    </row>
    <row r="2811" spans="1:15">
      <c r="A2811" s="1">
        <v>46015</v>
      </c>
      <c r="B2811" s="1">
        <v>46380</v>
      </c>
      <c r="C2811" t="s">
        <v>5538</v>
      </c>
      <c r="D2811" t="s">
        <v>4164</v>
      </c>
      <c r="E2811" t="s">
        <v>4165</v>
      </c>
      <c r="F2811" t="s">
        <v>14</v>
      </c>
      <c r="G2811" t="s">
        <v>15</v>
      </c>
      <c r="H2811" t="s">
        <v>16</v>
      </c>
      <c r="I2811" t="s">
        <v>64</v>
      </c>
      <c r="J2811" t="s">
        <v>4166</v>
      </c>
      <c r="K2811" t="s">
        <v>4167</v>
      </c>
      <c r="L2811" t="s">
        <v>148</v>
      </c>
      <c r="M2811" s="3">
        <v>4615</v>
      </c>
      <c r="N2811" t="s">
        <v>125</v>
      </c>
      <c r="O2811">
        <v>91311</v>
      </c>
    </row>
    <row r="2812" spans="1:15">
      <c r="A2812" s="1">
        <v>46015</v>
      </c>
      <c r="B2812" s="1">
        <v>46380</v>
      </c>
      <c r="C2812" t="s">
        <v>5538</v>
      </c>
      <c r="D2812" t="s">
        <v>4164</v>
      </c>
      <c r="E2812" t="s">
        <v>4168</v>
      </c>
      <c r="F2812" t="s">
        <v>14</v>
      </c>
      <c r="G2812" t="s">
        <v>32</v>
      </c>
      <c r="H2812" t="s">
        <v>16</v>
      </c>
      <c r="I2812" t="s">
        <v>64</v>
      </c>
      <c r="J2812" t="s">
        <v>4166</v>
      </c>
      <c r="K2812" t="s">
        <v>4167</v>
      </c>
      <c r="L2812" t="s">
        <v>20</v>
      </c>
      <c r="M2812" s="3">
        <v>7713</v>
      </c>
      <c r="N2812" t="s">
        <v>125</v>
      </c>
      <c r="O2812">
        <v>91311</v>
      </c>
    </row>
    <row r="2813" spans="1:15">
      <c r="A2813" s="1">
        <v>46015</v>
      </c>
      <c r="B2813" s="1">
        <v>46380</v>
      </c>
      <c r="C2813" t="s">
        <v>5538</v>
      </c>
      <c r="D2813" t="s">
        <v>4164</v>
      </c>
      <c r="E2813" t="s">
        <v>4169</v>
      </c>
      <c r="F2813" t="s">
        <v>14</v>
      </c>
      <c r="G2813" t="s">
        <v>661</v>
      </c>
      <c r="H2813" t="s">
        <v>16</v>
      </c>
      <c r="I2813" t="s">
        <v>64</v>
      </c>
      <c r="J2813" t="s">
        <v>4166</v>
      </c>
      <c r="K2813" t="s">
        <v>4167</v>
      </c>
      <c r="L2813" t="s">
        <v>29</v>
      </c>
      <c r="M2813" s="3">
        <v>46030</v>
      </c>
      <c r="N2813" t="s">
        <v>125</v>
      </c>
      <c r="O2813">
        <v>91311</v>
      </c>
    </row>
    <row r="2814" spans="1:15">
      <c r="A2814" s="1">
        <v>46015</v>
      </c>
      <c r="B2814" s="1">
        <v>46380</v>
      </c>
      <c r="C2814" t="s">
        <v>5539</v>
      </c>
      <c r="D2814" t="s">
        <v>4170</v>
      </c>
      <c r="E2814" t="s">
        <v>4171</v>
      </c>
      <c r="F2814" t="s">
        <v>14</v>
      </c>
      <c r="G2814" t="s">
        <v>32</v>
      </c>
      <c r="H2814" t="s">
        <v>16</v>
      </c>
      <c r="I2814" t="s">
        <v>77</v>
      </c>
      <c r="J2814" t="s">
        <v>795</v>
      </c>
      <c r="K2814" t="s">
        <v>796</v>
      </c>
      <c r="L2814" t="s">
        <v>20</v>
      </c>
      <c r="M2814" s="3">
        <v>21880</v>
      </c>
      <c r="N2814" t="s">
        <v>203</v>
      </c>
      <c r="O2814">
        <v>62221</v>
      </c>
    </row>
    <row r="2815" spans="1:15">
      <c r="A2815" s="1">
        <v>46015</v>
      </c>
      <c r="B2815" s="1">
        <v>46380</v>
      </c>
      <c r="C2815" t="s">
        <v>5539</v>
      </c>
      <c r="D2815" t="s">
        <v>4170</v>
      </c>
      <c r="E2815" t="s">
        <v>4172</v>
      </c>
      <c r="F2815" t="s">
        <v>14</v>
      </c>
      <c r="G2815" t="s">
        <v>15</v>
      </c>
      <c r="H2815" t="s">
        <v>16</v>
      </c>
      <c r="I2815" t="s">
        <v>77</v>
      </c>
      <c r="J2815" t="s">
        <v>795</v>
      </c>
      <c r="K2815" t="s">
        <v>796</v>
      </c>
      <c r="L2815" t="s">
        <v>83</v>
      </c>
      <c r="M2815" s="3">
        <v>2675</v>
      </c>
      <c r="N2815" t="s">
        <v>203</v>
      </c>
      <c r="O2815">
        <v>62221</v>
      </c>
    </row>
    <row r="2816" spans="1:15">
      <c r="A2816" s="1">
        <v>46015</v>
      </c>
      <c r="B2816" s="1">
        <v>46380</v>
      </c>
      <c r="C2816" t="s">
        <v>5539</v>
      </c>
      <c r="D2816" t="s">
        <v>4170</v>
      </c>
      <c r="E2816" t="s">
        <v>4173</v>
      </c>
      <c r="F2816" t="s">
        <v>14</v>
      </c>
      <c r="G2816" t="s">
        <v>661</v>
      </c>
      <c r="H2816" t="s">
        <v>16</v>
      </c>
      <c r="I2816" t="s">
        <v>77</v>
      </c>
      <c r="J2816" t="s">
        <v>795</v>
      </c>
      <c r="K2816" t="s">
        <v>796</v>
      </c>
      <c r="L2816" t="s">
        <v>23</v>
      </c>
      <c r="M2816" s="3">
        <v>61950</v>
      </c>
      <c r="N2816" t="s">
        <v>203</v>
      </c>
      <c r="O2816">
        <v>62221</v>
      </c>
    </row>
    <row r="2817" spans="1:15">
      <c r="A2817" s="1">
        <v>46015</v>
      </c>
      <c r="B2817" s="1">
        <v>46380</v>
      </c>
      <c r="C2817" t="s">
        <v>5540</v>
      </c>
      <c r="D2817" t="s">
        <v>4174</v>
      </c>
      <c r="E2817" t="s">
        <v>4175</v>
      </c>
      <c r="F2817" t="s">
        <v>39</v>
      </c>
      <c r="G2817" t="s">
        <v>32</v>
      </c>
      <c r="H2817" t="s">
        <v>16</v>
      </c>
      <c r="I2817" t="s">
        <v>4176</v>
      </c>
      <c r="J2817" t="s">
        <v>4177</v>
      </c>
      <c r="K2817" t="s">
        <v>4178</v>
      </c>
      <c r="L2817" t="s">
        <v>20</v>
      </c>
      <c r="M2817" s="3">
        <v>10292</v>
      </c>
      <c r="N2817" t="s">
        <v>98</v>
      </c>
      <c r="O2817">
        <v>98284</v>
      </c>
    </row>
    <row r="2818" spans="1:15">
      <c r="A2818" s="1">
        <v>46015</v>
      </c>
      <c r="B2818" s="1">
        <v>46380</v>
      </c>
      <c r="C2818" t="s">
        <v>5540</v>
      </c>
      <c r="D2818" t="s">
        <v>4174</v>
      </c>
      <c r="E2818" t="s">
        <v>4179</v>
      </c>
      <c r="F2818" t="s">
        <v>39</v>
      </c>
      <c r="G2818" t="s">
        <v>15</v>
      </c>
      <c r="H2818" t="s">
        <v>16</v>
      </c>
      <c r="I2818" t="s">
        <v>4176</v>
      </c>
      <c r="J2818" t="s">
        <v>4177</v>
      </c>
      <c r="K2818" t="s">
        <v>4178</v>
      </c>
      <c r="L2818" t="s">
        <v>29</v>
      </c>
      <c r="M2818" s="3">
        <v>4241</v>
      </c>
      <c r="N2818" t="s">
        <v>98</v>
      </c>
      <c r="O2818">
        <v>98284</v>
      </c>
    </row>
    <row r="2819" spans="1:15">
      <c r="A2819" s="1">
        <v>46015</v>
      </c>
      <c r="B2819" s="1">
        <v>46380</v>
      </c>
      <c r="C2819" t="s">
        <v>5540</v>
      </c>
      <c r="D2819" t="s">
        <v>4174</v>
      </c>
      <c r="E2819" t="s">
        <v>4180</v>
      </c>
      <c r="F2819" t="s">
        <v>39</v>
      </c>
      <c r="G2819" t="s">
        <v>661</v>
      </c>
      <c r="H2819" t="s">
        <v>16</v>
      </c>
      <c r="I2819" t="s">
        <v>4176</v>
      </c>
      <c r="J2819" t="s">
        <v>4177</v>
      </c>
      <c r="K2819" t="s">
        <v>4178</v>
      </c>
      <c r="L2819" t="s">
        <v>89</v>
      </c>
      <c r="M2819" s="3">
        <v>27504</v>
      </c>
      <c r="N2819" t="s">
        <v>98</v>
      </c>
      <c r="O2819">
        <v>98284</v>
      </c>
    </row>
    <row r="2820" spans="1:15">
      <c r="A2820" s="1">
        <v>46015</v>
      </c>
      <c r="B2820" s="1">
        <v>46380</v>
      </c>
      <c r="C2820" t="s">
        <v>5541</v>
      </c>
      <c r="D2820" t="s">
        <v>4181</v>
      </c>
      <c r="E2820" t="s">
        <v>4182</v>
      </c>
      <c r="F2820" t="s">
        <v>14</v>
      </c>
      <c r="G2820" t="s">
        <v>54</v>
      </c>
      <c r="H2820" t="s">
        <v>55</v>
      </c>
      <c r="I2820" t="s">
        <v>64</v>
      </c>
      <c r="J2820" t="s">
        <v>2236</v>
      </c>
      <c r="K2820" t="s">
        <v>2237</v>
      </c>
      <c r="L2820" t="s">
        <v>23</v>
      </c>
      <c r="M2820" s="3">
        <v>2781</v>
      </c>
      <c r="N2820" t="s">
        <v>386</v>
      </c>
      <c r="O2820">
        <v>43008</v>
      </c>
    </row>
    <row r="2821" spans="1:15">
      <c r="A2821" s="1">
        <v>46018</v>
      </c>
      <c r="B2821" s="1">
        <v>46383</v>
      </c>
      <c r="C2821" t="s">
        <v>5542</v>
      </c>
      <c r="D2821" t="s">
        <v>4183</v>
      </c>
      <c r="E2821" t="s">
        <v>4184</v>
      </c>
      <c r="F2821" t="s">
        <v>39</v>
      </c>
      <c r="G2821" t="s">
        <v>32</v>
      </c>
      <c r="H2821" t="s">
        <v>16</v>
      </c>
      <c r="I2821" t="s">
        <v>48</v>
      </c>
      <c r="J2821" t="s">
        <v>18</v>
      </c>
      <c r="K2821" t="s">
        <v>19</v>
      </c>
      <c r="L2821" t="s">
        <v>20</v>
      </c>
      <c r="M2821" s="3">
        <v>3605</v>
      </c>
      <c r="N2821" t="s">
        <v>21</v>
      </c>
      <c r="O2821">
        <v>11365</v>
      </c>
    </row>
    <row r="2822" spans="1:15">
      <c r="A2822" s="1">
        <v>46018</v>
      </c>
      <c r="B2822" s="1">
        <v>46383</v>
      </c>
      <c r="C2822" t="s">
        <v>5542</v>
      </c>
      <c r="D2822" t="s">
        <v>4183</v>
      </c>
      <c r="E2822" t="s">
        <v>4185</v>
      </c>
      <c r="F2822" t="s">
        <v>14</v>
      </c>
      <c r="G2822" t="s">
        <v>15</v>
      </c>
      <c r="H2822" t="s">
        <v>16</v>
      </c>
      <c r="I2822" t="s">
        <v>48</v>
      </c>
      <c r="J2822" t="s">
        <v>18</v>
      </c>
      <c r="K2822" t="s">
        <v>19</v>
      </c>
      <c r="L2822" t="s">
        <v>584</v>
      </c>
      <c r="M2822" s="3">
        <v>7476</v>
      </c>
      <c r="N2822" t="s">
        <v>21</v>
      </c>
      <c r="O2822">
        <v>11365</v>
      </c>
    </row>
    <row r="2823" spans="1:15">
      <c r="A2823" s="1">
        <v>46018</v>
      </c>
      <c r="B2823" s="1">
        <v>46383</v>
      </c>
      <c r="C2823" t="s">
        <v>5542</v>
      </c>
      <c r="D2823" t="s">
        <v>4183</v>
      </c>
      <c r="E2823" t="s">
        <v>4186</v>
      </c>
      <c r="F2823" t="s">
        <v>14</v>
      </c>
      <c r="G2823" t="s">
        <v>661</v>
      </c>
      <c r="H2823" t="s">
        <v>16</v>
      </c>
      <c r="I2823" t="s">
        <v>48</v>
      </c>
      <c r="J2823" t="s">
        <v>18</v>
      </c>
      <c r="K2823" t="s">
        <v>19</v>
      </c>
      <c r="L2823" t="s">
        <v>23</v>
      </c>
      <c r="M2823" s="3">
        <v>19040</v>
      </c>
      <c r="N2823" t="s">
        <v>21</v>
      </c>
      <c r="O2823">
        <v>11365</v>
      </c>
    </row>
    <row r="2824" spans="1:15">
      <c r="A2824" s="1">
        <v>46018</v>
      </c>
      <c r="B2824" s="1">
        <v>46383</v>
      </c>
      <c r="C2824" t="s">
        <v>5543</v>
      </c>
      <c r="D2824" t="s">
        <v>4187</v>
      </c>
      <c r="E2824" t="s">
        <v>4188</v>
      </c>
      <c r="F2824" t="s">
        <v>39</v>
      </c>
      <c r="G2824" t="s">
        <v>661</v>
      </c>
      <c r="H2824" t="s">
        <v>16</v>
      </c>
      <c r="I2824" t="s">
        <v>64</v>
      </c>
      <c r="J2824" t="s">
        <v>103</v>
      </c>
      <c r="K2824" t="s">
        <v>104</v>
      </c>
      <c r="L2824" t="s">
        <v>23</v>
      </c>
      <c r="M2824" s="3">
        <v>40942</v>
      </c>
      <c r="N2824" t="s">
        <v>105</v>
      </c>
      <c r="O2824">
        <v>17407</v>
      </c>
    </row>
    <row r="2825" spans="1:15">
      <c r="A2825" s="1">
        <v>46018</v>
      </c>
      <c r="B2825" s="1">
        <v>46383</v>
      </c>
      <c r="C2825" t="s">
        <v>5543</v>
      </c>
      <c r="D2825" t="s">
        <v>4187</v>
      </c>
      <c r="E2825" t="s">
        <v>4189</v>
      </c>
      <c r="F2825" t="s">
        <v>39</v>
      </c>
      <c r="G2825" t="s">
        <v>15</v>
      </c>
      <c r="H2825" t="s">
        <v>16</v>
      </c>
      <c r="I2825" t="s">
        <v>64</v>
      </c>
      <c r="J2825" t="s">
        <v>103</v>
      </c>
      <c r="K2825" t="s">
        <v>104</v>
      </c>
      <c r="L2825" t="s">
        <v>20</v>
      </c>
      <c r="M2825" s="3">
        <v>1913</v>
      </c>
      <c r="N2825" t="s">
        <v>105</v>
      </c>
      <c r="O2825">
        <v>17407</v>
      </c>
    </row>
    <row r="2826" spans="1:15">
      <c r="A2826" s="1">
        <v>46018</v>
      </c>
      <c r="B2826" s="1">
        <v>46383</v>
      </c>
      <c r="C2826" t="s">
        <v>5543</v>
      </c>
      <c r="D2826" t="s">
        <v>4187</v>
      </c>
      <c r="E2826" t="s">
        <v>4190</v>
      </c>
      <c r="F2826" t="s">
        <v>39</v>
      </c>
      <c r="G2826" t="s">
        <v>32</v>
      </c>
      <c r="H2826" t="s">
        <v>16</v>
      </c>
      <c r="I2826" t="s">
        <v>64</v>
      </c>
      <c r="J2826" t="s">
        <v>103</v>
      </c>
      <c r="K2826" t="s">
        <v>104</v>
      </c>
      <c r="L2826" t="s">
        <v>20</v>
      </c>
      <c r="M2826" s="3">
        <v>8468</v>
      </c>
      <c r="N2826" t="s">
        <v>105</v>
      </c>
      <c r="O2826">
        <v>17407</v>
      </c>
    </row>
    <row r="2827" spans="1:15">
      <c r="A2827" s="1">
        <v>46018</v>
      </c>
      <c r="B2827" s="1">
        <v>46383</v>
      </c>
      <c r="C2827" t="s">
        <v>5544</v>
      </c>
      <c r="D2827" t="s">
        <v>4191</v>
      </c>
      <c r="E2827" t="s">
        <v>4192</v>
      </c>
      <c r="F2827" t="s">
        <v>14</v>
      </c>
      <c r="G2827" t="s">
        <v>661</v>
      </c>
      <c r="H2827" t="s">
        <v>16</v>
      </c>
      <c r="I2827" t="s">
        <v>112</v>
      </c>
      <c r="J2827" t="s">
        <v>201</v>
      </c>
      <c r="K2827" t="s">
        <v>202</v>
      </c>
      <c r="L2827" t="s">
        <v>89</v>
      </c>
      <c r="M2827" s="3">
        <v>41769</v>
      </c>
      <c r="N2827" t="s">
        <v>328</v>
      </c>
      <c r="O2827">
        <v>46545</v>
      </c>
    </row>
    <row r="2828" spans="1:15">
      <c r="A2828" s="1">
        <v>46018</v>
      </c>
      <c r="B2828" s="1">
        <v>46383</v>
      </c>
      <c r="C2828" t="s">
        <v>5544</v>
      </c>
      <c r="D2828" t="s">
        <v>4191</v>
      </c>
      <c r="E2828" t="s">
        <v>4193</v>
      </c>
      <c r="F2828" t="s">
        <v>14</v>
      </c>
      <c r="G2828" t="s">
        <v>34</v>
      </c>
      <c r="H2828" t="s">
        <v>16</v>
      </c>
      <c r="I2828" t="s">
        <v>112</v>
      </c>
      <c r="J2828" t="s">
        <v>201</v>
      </c>
      <c r="K2828" t="s">
        <v>202</v>
      </c>
      <c r="L2828" t="s">
        <v>83</v>
      </c>
      <c r="M2828" s="3">
        <v>17831</v>
      </c>
      <c r="N2828" t="s">
        <v>328</v>
      </c>
      <c r="O2828">
        <v>46545</v>
      </c>
    </row>
    <row r="2829" spans="1:15">
      <c r="A2829" s="1">
        <v>46018</v>
      </c>
      <c r="B2829" s="1">
        <v>46383</v>
      </c>
      <c r="C2829" t="s">
        <v>5544</v>
      </c>
      <c r="D2829" t="s">
        <v>4191</v>
      </c>
      <c r="E2829" t="s">
        <v>4194</v>
      </c>
      <c r="F2829" t="s">
        <v>14</v>
      </c>
      <c r="G2829" t="s">
        <v>15</v>
      </c>
      <c r="H2829" t="s">
        <v>16</v>
      </c>
      <c r="I2829" t="s">
        <v>112</v>
      </c>
      <c r="J2829" t="s">
        <v>201</v>
      </c>
      <c r="K2829" t="s">
        <v>202</v>
      </c>
      <c r="L2829" t="s">
        <v>83</v>
      </c>
      <c r="M2829" s="3">
        <v>7895</v>
      </c>
      <c r="N2829" t="s">
        <v>328</v>
      </c>
      <c r="O2829">
        <v>46545</v>
      </c>
    </row>
    <row r="2830" spans="1:15">
      <c r="A2830" s="1">
        <v>46018</v>
      </c>
      <c r="B2830" s="1">
        <v>46383</v>
      </c>
      <c r="C2830" t="s">
        <v>5544</v>
      </c>
      <c r="D2830" t="s">
        <v>4191</v>
      </c>
      <c r="E2830" t="s">
        <v>4195</v>
      </c>
      <c r="F2830" t="s">
        <v>14</v>
      </c>
      <c r="G2830" t="s">
        <v>32</v>
      </c>
      <c r="H2830" t="s">
        <v>16</v>
      </c>
      <c r="I2830" t="s">
        <v>112</v>
      </c>
      <c r="J2830" t="s">
        <v>201</v>
      </c>
      <c r="K2830" t="s">
        <v>202</v>
      </c>
      <c r="L2830" t="s">
        <v>20</v>
      </c>
      <c r="M2830" s="3">
        <v>15574</v>
      </c>
      <c r="N2830" t="s">
        <v>328</v>
      </c>
      <c r="O2830">
        <v>46545</v>
      </c>
    </row>
    <row r="2831" spans="1:15">
      <c r="A2831" s="1">
        <v>46020</v>
      </c>
      <c r="B2831" s="1">
        <v>46385</v>
      </c>
      <c r="C2831" t="s">
        <v>5545</v>
      </c>
      <c r="D2831" t="s">
        <v>4196</v>
      </c>
      <c r="E2831" t="s">
        <v>4197</v>
      </c>
      <c r="F2831" t="s">
        <v>39</v>
      </c>
      <c r="G2831" t="s">
        <v>15</v>
      </c>
      <c r="H2831" t="s">
        <v>16</v>
      </c>
      <c r="I2831" t="s">
        <v>5657</v>
      </c>
      <c r="J2831" t="s">
        <v>570</v>
      </c>
      <c r="K2831" t="s">
        <v>571</v>
      </c>
      <c r="L2831" t="s">
        <v>20</v>
      </c>
      <c r="M2831" s="3">
        <v>1465</v>
      </c>
      <c r="N2831" t="s">
        <v>336</v>
      </c>
      <c r="O2831">
        <v>85051</v>
      </c>
    </row>
    <row r="2832" spans="1:15">
      <c r="A2832" s="1">
        <v>46020</v>
      </c>
      <c r="B2832" s="1">
        <v>46385</v>
      </c>
      <c r="C2832" t="s">
        <v>5545</v>
      </c>
      <c r="D2832" t="s">
        <v>4196</v>
      </c>
      <c r="E2832" t="s">
        <v>4198</v>
      </c>
      <c r="F2832" t="s">
        <v>39</v>
      </c>
      <c r="G2832" t="s">
        <v>661</v>
      </c>
      <c r="H2832" t="s">
        <v>16</v>
      </c>
      <c r="I2832" t="s">
        <v>5657</v>
      </c>
      <c r="J2832" t="s">
        <v>570</v>
      </c>
      <c r="K2832" t="s">
        <v>571</v>
      </c>
      <c r="L2832" t="s">
        <v>23</v>
      </c>
      <c r="M2832" s="3">
        <v>14515</v>
      </c>
      <c r="N2832" t="s">
        <v>336</v>
      </c>
      <c r="O2832">
        <v>85051</v>
      </c>
    </row>
    <row r="2833" spans="1:15">
      <c r="A2833" s="1">
        <v>46020</v>
      </c>
      <c r="B2833" s="1">
        <v>46385</v>
      </c>
      <c r="C2833" t="s">
        <v>5545</v>
      </c>
      <c r="D2833" t="s">
        <v>4196</v>
      </c>
      <c r="E2833" t="s">
        <v>4199</v>
      </c>
      <c r="F2833" t="s">
        <v>39</v>
      </c>
      <c r="G2833" t="s">
        <v>32</v>
      </c>
      <c r="H2833" t="s">
        <v>16</v>
      </c>
      <c r="I2833" t="s">
        <v>5657</v>
      </c>
      <c r="J2833" t="s">
        <v>570</v>
      </c>
      <c r="K2833" t="s">
        <v>571</v>
      </c>
      <c r="L2833" t="s">
        <v>20</v>
      </c>
      <c r="M2833" s="3">
        <v>4102</v>
      </c>
      <c r="N2833" t="s">
        <v>336</v>
      </c>
      <c r="O2833">
        <v>85051</v>
      </c>
    </row>
    <row r="2834" spans="1:15">
      <c r="A2834" s="1">
        <v>46020</v>
      </c>
      <c r="B2834" s="1">
        <v>46385</v>
      </c>
      <c r="C2834" t="s">
        <v>5546</v>
      </c>
      <c r="D2834" t="s">
        <v>4200</v>
      </c>
      <c r="E2834" t="s">
        <v>4201</v>
      </c>
      <c r="F2834" t="s">
        <v>39</v>
      </c>
      <c r="G2834" t="s">
        <v>661</v>
      </c>
      <c r="H2834" t="s">
        <v>16</v>
      </c>
      <c r="I2834" t="s">
        <v>5620</v>
      </c>
      <c r="J2834" t="s">
        <v>65</v>
      </c>
      <c r="K2834" t="s">
        <v>66</v>
      </c>
      <c r="L2834" t="s">
        <v>23</v>
      </c>
      <c r="M2834" s="3">
        <v>79158</v>
      </c>
      <c r="N2834" t="s">
        <v>51</v>
      </c>
      <c r="O2834">
        <v>8854</v>
      </c>
    </row>
    <row r="2835" spans="1:15">
      <c r="A2835" s="1">
        <v>46020</v>
      </c>
      <c r="B2835" s="1">
        <v>46385</v>
      </c>
      <c r="C2835" t="s">
        <v>5546</v>
      </c>
      <c r="D2835" t="s">
        <v>4200</v>
      </c>
      <c r="E2835" t="s">
        <v>4202</v>
      </c>
      <c r="F2835" t="s">
        <v>39</v>
      </c>
      <c r="G2835" t="s">
        <v>32</v>
      </c>
      <c r="H2835" t="s">
        <v>16</v>
      </c>
      <c r="I2835" t="s">
        <v>5620</v>
      </c>
      <c r="J2835" t="s">
        <v>65</v>
      </c>
      <c r="K2835" t="s">
        <v>66</v>
      </c>
      <c r="L2835" t="s">
        <v>20</v>
      </c>
      <c r="M2835" s="3">
        <v>11455</v>
      </c>
      <c r="N2835" t="s">
        <v>51</v>
      </c>
      <c r="O2835">
        <v>8854</v>
      </c>
    </row>
    <row r="2836" spans="1:15">
      <c r="A2836" s="1">
        <v>46020</v>
      </c>
      <c r="B2836" s="1">
        <v>46385</v>
      </c>
      <c r="C2836" t="s">
        <v>5546</v>
      </c>
      <c r="D2836" t="s">
        <v>4200</v>
      </c>
      <c r="E2836" t="s">
        <v>4203</v>
      </c>
      <c r="F2836" t="s">
        <v>39</v>
      </c>
      <c r="G2836" t="s">
        <v>15</v>
      </c>
      <c r="H2836" t="s">
        <v>16</v>
      </c>
      <c r="I2836" t="s">
        <v>5620</v>
      </c>
      <c r="J2836" t="s">
        <v>65</v>
      </c>
      <c r="K2836" t="s">
        <v>66</v>
      </c>
      <c r="L2836" t="s">
        <v>20</v>
      </c>
      <c r="M2836" s="3">
        <v>3248</v>
      </c>
      <c r="N2836" t="s">
        <v>51</v>
      </c>
      <c r="O2836">
        <v>8854</v>
      </c>
    </row>
    <row r="2837" spans="1:15">
      <c r="A2837" s="1">
        <v>46021</v>
      </c>
      <c r="B2837" s="1">
        <v>46386</v>
      </c>
      <c r="C2837" t="s">
        <v>5547</v>
      </c>
      <c r="D2837" t="s">
        <v>4204</v>
      </c>
      <c r="E2837" t="s">
        <v>4205</v>
      </c>
      <c r="F2837" t="s">
        <v>14</v>
      </c>
      <c r="G2837" t="s">
        <v>32</v>
      </c>
      <c r="H2837" t="s">
        <v>16</v>
      </c>
      <c r="I2837" t="s">
        <v>48</v>
      </c>
      <c r="J2837" t="s">
        <v>18</v>
      </c>
      <c r="K2837" t="s">
        <v>19</v>
      </c>
      <c r="L2837" t="s">
        <v>20</v>
      </c>
      <c r="M2837" s="3">
        <v>4265</v>
      </c>
      <c r="N2837" t="s">
        <v>21</v>
      </c>
      <c r="O2837">
        <v>11713</v>
      </c>
    </row>
    <row r="2838" spans="1:15">
      <c r="A2838" s="1">
        <v>46021</v>
      </c>
      <c r="B2838" s="1">
        <v>46386</v>
      </c>
      <c r="C2838" t="s">
        <v>5547</v>
      </c>
      <c r="D2838" t="s">
        <v>4204</v>
      </c>
      <c r="E2838" t="s">
        <v>4206</v>
      </c>
      <c r="F2838" t="s">
        <v>14</v>
      </c>
      <c r="G2838" t="s">
        <v>15</v>
      </c>
      <c r="H2838" t="s">
        <v>16</v>
      </c>
      <c r="I2838" t="s">
        <v>48</v>
      </c>
      <c r="J2838" t="s">
        <v>18</v>
      </c>
      <c r="K2838" t="s">
        <v>19</v>
      </c>
      <c r="L2838" t="s">
        <v>584</v>
      </c>
      <c r="M2838" s="3">
        <v>3452</v>
      </c>
      <c r="N2838" t="s">
        <v>21</v>
      </c>
      <c r="O2838">
        <v>11713</v>
      </c>
    </row>
    <row r="2839" spans="1:15">
      <c r="A2839" s="1">
        <v>46021</v>
      </c>
      <c r="B2839" s="1">
        <v>46386</v>
      </c>
      <c r="C2839" t="s">
        <v>5547</v>
      </c>
      <c r="D2839" t="s">
        <v>4204</v>
      </c>
      <c r="E2839" t="s">
        <v>4207</v>
      </c>
      <c r="F2839" t="s">
        <v>14</v>
      </c>
      <c r="G2839" t="s">
        <v>661</v>
      </c>
      <c r="H2839" t="s">
        <v>16</v>
      </c>
      <c r="I2839" t="s">
        <v>48</v>
      </c>
      <c r="J2839" t="s">
        <v>18</v>
      </c>
      <c r="K2839" t="s">
        <v>19</v>
      </c>
      <c r="L2839" t="s">
        <v>89</v>
      </c>
      <c r="M2839" s="3">
        <v>19689</v>
      </c>
      <c r="N2839" t="s">
        <v>21</v>
      </c>
      <c r="O2839">
        <v>11713</v>
      </c>
    </row>
    <row r="2840" spans="1:15">
      <c r="A2840" s="1">
        <v>46021</v>
      </c>
      <c r="B2840" s="1">
        <v>46386</v>
      </c>
      <c r="C2840" t="s">
        <v>5548</v>
      </c>
      <c r="D2840" t="s">
        <v>4208</v>
      </c>
      <c r="E2840" t="s">
        <v>4209</v>
      </c>
      <c r="F2840" t="s">
        <v>14</v>
      </c>
      <c r="G2840" t="s">
        <v>15</v>
      </c>
      <c r="H2840" t="s">
        <v>16</v>
      </c>
      <c r="I2840" t="s">
        <v>5619</v>
      </c>
      <c r="J2840" t="s">
        <v>174</v>
      </c>
      <c r="K2840" t="s">
        <v>175</v>
      </c>
      <c r="L2840" t="s">
        <v>20</v>
      </c>
      <c r="M2840" s="3">
        <v>3804</v>
      </c>
      <c r="N2840" t="s">
        <v>51</v>
      </c>
      <c r="O2840">
        <v>7036</v>
      </c>
    </row>
    <row r="2841" spans="1:15">
      <c r="A2841" s="1">
        <v>46021</v>
      </c>
      <c r="B2841" s="1">
        <v>46386</v>
      </c>
      <c r="C2841" t="s">
        <v>5548</v>
      </c>
      <c r="D2841" t="s">
        <v>4208</v>
      </c>
      <c r="E2841" t="s">
        <v>4210</v>
      </c>
      <c r="F2841" t="s">
        <v>14</v>
      </c>
      <c r="G2841" t="s">
        <v>54</v>
      </c>
      <c r="H2841" t="s">
        <v>55</v>
      </c>
      <c r="I2841" t="s">
        <v>5619</v>
      </c>
      <c r="J2841" t="s">
        <v>174</v>
      </c>
      <c r="K2841" t="s">
        <v>175</v>
      </c>
      <c r="L2841" t="s">
        <v>23</v>
      </c>
      <c r="M2841" s="3">
        <v>9347</v>
      </c>
      <c r="N2841" t="s">
        <v>51</v>
      </c>
      <c r="O2841">
        <v>7036</v>
      </c>
    </row>
    <row r="2842" spans="1:15">
      <c r="A2842" s="1">
        <v>46021</v>
      </c>
      <c r="B2842" s="1">
        <v>46386</v>
      </c>
      <c r="C2842" t="s">
        <v>5548</v>
      </c>
      <c r="D2842" t="s">
        <v>4208</v>
      </c>
      <c r="E2842" t="s">
        <v>4211</v>
      </c>
      <c r="F2842" t="s">
        <v>14</v>
      </c>
      <c r="G2842" t="s">
        <v>661</v>
      </c>
      <c r="H2842" t="s">
        <v>16</v>
      </c>
      <c r="I2842" t="s">
        <v>5619</v>
      </c>
      <c r="J2842" t="s">
        <v>174</v>
      </c>
      <c r="K2842" t="s">
        <v>175</v>
      </c>
      <c r="L2842" t="s">
        <v>23</v>
      </c>
      <c r="M2842" s="3">
        <v>32846</v>
      </c>
      <c r="N2842" t="s">
        <v>51</v>
      </c>
      <c r="O2842">
        <v>7036</v>
      </c>
    </row>
    <row r="2843" spans="1:15">
      <c r="A2843" s="1">
        <v>46021</v>
      </c>
      <c r="B2843" s="1">
        <v>46386</v>
      </c>
      <c r="C2843" t="s">
        <v>5548</v>
      </c>
      <c r="D2843" t="s">
        <v>4208</v>
      </c>
      <c r="E2843" t="s">
        <v>4212</v>
      </c>
      <c r="F2843" t="s">
        <v>14</v>
      </c>
      <c r="G2843" t="s">
        <v>32</v>
      </c>
      <c r="H2843" t="s">
        <v>16</v>
      </c>
      <c r="I2843" t="s">
        <v>5619</v>
      </c>
      <c r="J2843" t="s">
        <v>174</v>
      </c>
      <c r="K2843" t="s">
        <v>175</v>
      </c>
      <c r="L2843" t="s">
        <v>20</v>
      </c>
      <c r="M2843" s="3">
        <v>6954</v>
      </c>
      <c r="N2843" t="s">
        <v>51</v>
      </c>
      <c r="O2843">
        <v>7036</v>
      </c>
    </row>
    <row r="2844" spans="1:15">
      <c r="A2844" s="1">
        <v>46021</v>
      </c>
      <c r="B2844" s="1">
        <v>46386</v>
      </c>
      <c r="C2844" t="s">
        <v>5549</v>
      </c>
      <c r="D2844" t="s">
        <v>4213</v>
      </c>
      <c r="E2844" t="s">
        <v>4214</v>
      </c>
      <c r="F2844" t="s">
        <v>39</v>
      </c>
      <c r="G2844" t="s">
        <v>15</v>
      </c>
      <c r="H2844" t="s">
        <v>16</v>
      </c>
      <c r="I2844" t="s">
        <v>5623</v>
      </c>
      <c r="J2844" t="s">
        <v>4215</v>
      </c>
      <c r="K2844" t="s">
        <v>4216</v>
      </c>
      <c r="L2844" t="s">
        <v>83</v>
      </c>
      <c r="M2844" s="3">
        <v>2282</v>
      </c>
      <c r="N2844" t="s">
        <v>30</v>
      </c>
      <c r="O2844">
        <v>37072</v>
      </c>
    </row>
    <row r="2845" spans="1:15">
      <c r="A2845" s="1">
        <v>46021</v>
      </c>
      <c r="B2845" s="1">
        <v>46386</v>
      </c>
      <c r="C2845" t="s">
        <v>5549</v>
      </c>
      <c r="D2845" t="s">
        <v>4213</v>
      </c>
      <c r="E2845" t="s">
        <v>4217</v>
      </c>
      <c r="F2845" t="s">
        <v>39</v>
      </c>
      <c r="G2845" t="s">
        <v>32</v>
      </c>
      <c r="H2845" t="s">
        <v>16</v>
      </c>
      <c r="I2845" t="s">
        <v>5623</v>
      </c>
      <c r="J2845" t="s">
        <v>4215</v>
      </c>
      <c r="K2845" t="s">
        <v>4216</v>
      </c>
      <c r="L2845" t="s">
        <v>20</v>
      </c>
      <c r="M2845" s="3">
        <v>6955</v>
      </c>
      <c r="N2845" t="s">
        <v>30</v>
      </c>
      <c r="O2845">
        <v>37072</v>
      </c>
    </row>
    <row r="2846" spans="1:15">
      <c r="A2846" s="1">
        <v>46021</v>
      </c>
      <c r="B2846" s="1">
        <v>46386</v>
      </c>
      <c r="C2846" t="s">
        <v>5549</v>
      </c>
      <c r="D2846" t="s">
        <v>4213</v>
      </c>
      <c r="E2846" t="s">
        <v>4218</v>
      </c>
      <c r="F2846" t="s">
        <v>39</v>
      </c>
      <c r="G2846" t="s">
        <v>661</v>
      </c>
      <c r="H2846" t="s">
        <v>16</v>
      </c>
      <c r="I2846" t="s">
        <v>5623</v>
      </c>
      <c r="J2846" t="s">
        <v>4215</v>
      </c>
      <c r="K2846" t="s">
        <v>4216</v>
      </c>
      <c r="L2846" t="s">
        <v>23</v>
      </c>
      <c r="M2846" s="3">
        <v>23248</v>
      </c>
      <c r="N2846" t="s">
        <v>30</v>
      </c>
      <c r="O2846">
        <v>37072</v>
      </c>
    </row>
    <row r="2847" spans="1:15">
      <c r="A2847" s="1">
        <v>46021</v>
      </c>
      <c r="B2847" s="1">
        <v>46386</v>
      </c>
      <c r="C2847" t="s">
        <v>5248</v>
      </c>
      <c r="D2847" t="s">
        <v>2944</v>
      </c>
      <c r="E2847" t="s">
        <v>4219</v>
      </c>
      <c r="F2847" t="s">
        <v>14</v>
      </c>
      <c r="G2847" t="s">
        <v>661</v>
      </c>
      <c r="H2847" t="s">
        <v>16</v>
      </c>
      <c r="I2847" t="s">
        <v>140</v>
      </c>
      <c r="J2847" t="s">
        <v>103</v>
      </c>
      <c r="K2847" t="s">
        <v>104</v>
      </c>
      <c r="L2847" t="s">
        <v>23</v>
      </c>
      <c r="M2847" s="3">
        <v>45619</v>
      </c>
      <c r="N2847" t="s">
        <v>310</v>
      </c>
      <c r="O2847">
        <v>20151</v>
      </c>
    </row>
    <row r="2848" spans="1:15">
      <c r="A2848" s="1">
        <v>46021</v>
      </c>
      <c r="B2848" s="1">
        <v>46386</v>
      </c>
      <c r="C2848" t="s">
        <v>5248</v>
      </c>
      <c r="D2848" t="s">
        <v>2944</v>
      </c>
      <c r="E2848" t="s">
        <v>4220</v>
      </c>
      <c r="F2848" t="s">
        <v>14</v>
      </c>
      <c r="G2848" t="s">
        <v>15</v>
      </c>
      <c r="H2848" t="s">
        <v>16</v>
      </c>
      <c r="I2848" t="s">
        <v>140</v>
      </c>
      <c r="J2848" t="s">
        <v>103</v>
      </c>
      <c r="K2848" t="s">
        <v>104</v>
      </c>
      <c r="L2848" t="s">
        <v>20</v>
      </c>
      <c r="M2848" s="3">
        <v>2476</v>
      </c>
      <c r="N2848" t="s">
        <v>310</v>
      </c>
      <c r="O2848">
        <v>20151</v>
      </c>
    </row>
    <row r="2849" spans="1:15">
      <c r="A2849" s="1">
        <v>46021</v>
      </c>
      <c r="B2849" s="1">
        <v>46386</v>
      </c>
      <c r="C2849" t="s">
        <v>5248</v>
      </c>
      <c r="D2849" t="s">
        <v>2944</v>
      </c>
      <c r="E2849" t="s">
        <v>4221</v>
      </c>
      <c r="F2849" t="s">
        <v>14</v>
      </c>
      <c r="G2849" t="s">
        <v>34</v>
      </c>
      <c r="H2849" t="s">
        <v>16</v>
      </c>
      <c r="I2849" t="s">
        <v>140</v>
      </c>
      <c r="J2849" t="s">
        <v>103</v>
      </c>
      <c r="K2849" t="s">
        <v>104</v>
      </c>
      <c r="L2849" t="s">
        <v>83</v>
      </c>
      <c r="M2849" s="3">
        <v>17836</v>
      </c>
      <c r="N2849" t="s">
        <v>310</v>
      </c>
      <c r="O2849">
        <v>20151</v>
      </c>
    </row>
    <row r="2850" spans="1:15">
      <c r="A2850" s="1">
        <v>46021</v>
      </c>
      <c r="B2850" s="1">
        <v>46386</v>
      </c>
      <c r="C2850" t="s">
        <v>5248</v>
      </c>
      <c r="D2850" t="s">
        <v>2944</v>
      </c>
      <c r="E2850" t="s">
        <v>4222</v>
      </c>
      <c r="F2850" t="s">
        <v>14</v>
      </c>
      <c r="G2850" t="s">
        <v>32</v>
      </c>
      <c r="H2850" t="s">
        <v>16</v>
      </c>
      <c r="I2850" t="s">
        <v>140</v>
      </c>
      <c r="J2850" t="s">
        <v>103</v>
      </c>
      <c r="K2850" t="s">
        <v>104</v>
      </c>
      <c r="L2850" t="s">
        <v>148</v>
      </c>
      <c r="M2850" s="3">
        <v>15644</v>
      </c>
      <c r="N2850" t="s">
        <v>310</v>
      </c>
      <c r="O2850">
        <v>20151</v>
      </c>
    </row>
    <row r="2851" spans="1:15">
      <c r="A2851" s="1">
        <v>46021</v>
      </c>
      <c r="B2851" s="1">
        <v>46386</v>
      </c>
      <c r="C2851" t="s">
        <v>5550</v>
      </c>
      <c r="D2851" t="s">
        <v>4223</v>
      </c>
      <c r="E2851" t="s">
        <v>4224</v>
      </c>
      <c r="F2851" t="s">
        <v>14</v>
      </c>
      <c r="G2851" t="s">
        <v>15</v>
      </c>
      <c r="H2851" t="s">
        <v>16</v>
      </c>
      <c r="I2851" t="s">
        <v>48</v>
      </c>
      <c r="J2851" t="s">
        <v>18</v>
      </c>
      <c r="K2851" t="s">
        <v>19</v>
      </c>
      <c r="L2851" t="s">
        <v>20</v>
      </c>
      <c r="M2851" s="3">
        <v>7547</v>
      </c>
      <c r="N2851" t="s">
        <v>21</v>
      </c>
      <c r="O2851">
        <v>10474</v>
      </c>
    </row>
    <row r="2852" spans="1:15">
      <c r="A2852" s="1">
        <v>46021</v>
      </c>
      <c r="B2852" s="1">
        <v>46386</v>
      </c>
      <c r="C2852" t="s">
        <v>5550</v>
      </c>
      <c r="D2852" t="s">
        <v>4223</v>
      </c>
      <c r="E2852" t="s">
        <v>4225</v>
      </c>
      <c r="F2852" t="s">
        <v>14</v>
      </c>
      <c r="G2852" t="s">
        <v>661</v>
      </c>
      <c r="H2852" t="s">
        <v>16</v>
      </c>
      <c r="I2852" t="s">
        <v>48</v>
      </c>
      <c r="J2852" t="s">
        <v>18</v>
      </c>
      <c r="K2852" t="s">
        <v>19</v>
      </c>
      <c r="L2852" t="s">
        <v>29</v>
      </c>
      <c r="M2852" s="3">
        <v>64874</v>
      </c>
      <c r="N2852" t="s">
        <v>21</v>
      </c>
      <c r="O2852">
        <v>10474</v>
      </c>
    </row>
    <row r="2853" spans="1:15">
      <c r="A2853" s="1">
        <v>46021</v>
      </c>
      <c r="B2853" s="1">
        <v>46386</v>
      </c>
      <c r="C2853" t="s">
        <v>5551</v>
      </c>
      <c r="D2853" t="s">
        <v>4226</v>
      </c>
      <c r="E2853" t="s">
        <v>4227</v>
      </c>
      <c r="F2853" t="s">
        <v>14</v>
      </c>
      <c r="G2853" t="s">
        <v>15</v>
      </c>
      <c r="H2853" t="s">
        <v>16</v>
      </c>
      <c r="I2853" t="s">
        <v>26</v>
      </c>
      <c r="J2853" t="s">
        <v>4228</v>
      </c>
      <c r="K2853" t="s">
        <v>4229</v>
      </c>
      <c r="L2853" t="s">
        <v>83</v>
      </c>
      <c r="M2853" s="3">
        <v>2340</v>
      </c>
      <c r="N2853" t="s">
        <v>813</v>
      </c>
      <c r="O2853">
        <v>87113</v>
      </c>
    </row>
    <row r="2854" spans="1:15">
      <c r="A2854" s="1">
        <v>46021</v>
      </c>
      <c r="B2854" s="1">
        <v>46386</v>
      </c>
      <c r="C2854" t="s">
        <v>5551</v>
      </c>
      <c r="D2854" t="s">
        <v>4226</v>
      </c>
      <c r="E2854" t="s">
        <v>4230</v>
      </c>
      <c r="F2854" t="s">
        <v>14</v>
      </c>
      <c r="G2854" t="s">
        <v>661</v>
      </c>
      <c r="H2854" t="s">
        <v>16</v>
      </c>
      <c r="I2854" t="s">
        <v>26</v>
      </c>
      <c r="J2854" t="s">
        <v>4228</v>
      </c>
      <c r="K2854" t="s">
        <v>4229</v>
      </c>
      <c r="L2854" t="s">
        <v>23</v>
      </c>
      <c r="M2854" s="3">
        <v>94711</v>
      </c>
      <c r="N2854" t="s">
        <v>813</v>
      </c>
      <c r="O2854">
        <v>87113</v>
      </c>
    </row>
    <row r="2855" spans="1:15">
      <c r="A2855" s="1">
        <v>46021</v>
      </c>
      <c r="B2855" s="1">
        <v>46386</v>
      </c>
      <c r="C2855" t="s">
        <v>5551</v>
      </c>
      <c r="D2855" t="s">
        <v>4226</v>
      </c>
      <c r="E2855" t="s">
        <v>4231</v>
      </c>
      <c r="F2855" t="s">
        <v>14</v>
      </c>
      <c r="G2855" t="s">
        <v>34</v>
      </c>
      <c r="H2855" t="s">
        <v>16</v>
      </c>
      <c r="I2855" t="s">
        <v>26</v>
      </c>
      <c r="J2855" t="s">
        <v>4228</v>
      </c>
      <c r="K2855" t="s">
        <v>4229</v>
      </c>
      <c r="L2855" t="s">
        <v>83</v>
      </c>
      <c r="M2855" s="3">
        <v>21425</v>
      </c>
      <c r="N2855" t="s">
        <v>813</v>
      </c>
      <c r="O2855">
        <v>87113</v>
      </c>
    </row>
    <row r="2856" spans="1:15">
      <c r="A2856" s="1">
        <v>46021</v>
      </c>
      <c r="B2856" s="1">
        <v>46386</v>
      </c>
      <c r="C2856" t="s">
        <v>5551</v>
      </c>
      <c r="D2856" t="s">
        <v>4226</v>
      </c>
      <c r="E2856" t="s">
        <v>4232</v>
      </c>
      <c r="F2856" t="s">
        <v>14</v>
      </c>
      <c r="G2856" t="s">
        <v>32</v>
      </c>
      <c r="H2856" t="s">
        <v>16</v>
      </c>
      <c r="I2856" t="s">
        <v>26</v>
      </c>
      <c r="J2856" t="s">
        <v>4228</v>
      </c>
      <c r="K2856" t="s">
        <v>4229</v>
      </c>
      <c r="L2856" t="s">
        <v>20</v>
      </c>
      <c r="M2856" s="3">
        <v>51384</v>
      </c>
      <c r="N2856" t="s">
        <v>813</v>
      </c>
      <c r="O2856">
        <v>87113</v>
      </c>
    </row>
    <row r="2857" spans="1:15">
      <c r="A2857" s="1">
        <v>46023</v>
      </c>
      <c r="B2857" s="1">
        <v>46388</v>
      </c>
      <c r="C2857" t="s">
        <v>5055</v>
      </c>
      <c r="D2857" t="s">
        <v>2130</v>
      </c>
      <c r="E2857" t="s">
        <v>4233</v>
      </c>
      <c r="F2857" t="s">
        <v>14</v>
      </c>
      <c r="G2857" t="s">
        <v>661</v>
      </c>
      <c r="H2857" t="s">
        <v>16</v>
      </c>
      <c r="I2857" t="s">
        <v>64</v>
      </c>
      <c r="J2857" t="s">
        <v>59</v>
      </c>
      <c r="K2857" t="s">
        <v>60</v>
      </c>
      <c r="L2857" t="s">
        <v>29</v>
      </c>
      <c r="M2857" s="3">
        <v>142639</v>
      </c>
      <c r="N2857" t="s">
        <v>61</v>
      </c>
      <c r="O2857">
        <v>2576</v>
      </c>
    </row>
    <row r="2858" spans="1:15">
      <c r="A2858" s="1">
        <v>46023</v>
      </c>
      <c r="B2858" s="1">
        <v>46388</v>
      </c>
      <c r="C2858" t="s">
        <v>5055</v>
      </c>
      <c r="D2858" t="s">
        <v>2130</v>
      </c>
      <c r="E2858" t="s">
        <v>4234</v>
      </c>
      <c r="F2858" t="s">
        <v>14</v>
      </c>
      <c r="G2858" t="s">
        <v>661</v>
      </c>
      <c r="H2858" t="s">
        <v>16</v>
      </c>
      <c r="I2858" t="s">
        <v>64</v>
      </c>
      <c r="J2858" t="s">
        <v>59</v>
      </c>
      <c r="K2858" t="s">
        <v>60</v>
      </c>
      <c r="L2858" t="s">
        <v>23</v>
      </c>
      <c r="M2858" s="3">
        <v>16729</v>
      </c>
      <c r="N2858" t="s">
        <v>61</v>
      </c>
      <c r="O2858">
        <v>2576</v>
      </c>
    </row>
    <row r="2859" spans="1:15">
      <c r="A2859" s="1">
        <v>46023</v>
      </c>
      <c r="B2859" s="1">
        <v>46388</v>
      </c>
      <c r="C2859" t="s">
        <v>5055</v>
      </c>
      <c r="D2859" t="s">
        <v>2130</v>
      </c>
      <c r="E2859" t="s">
        <v>4235</v>
      </c>
      <c r="F2859" t="s">
        <v>14</v>
      </c>
      <c r="G2859" t="s">
        <v>34</v>
      </c>
      <c r="H2859" t="s">
        <v>16</v>
      </c>
      <c r="I2859" t="s">
        <v>64</v>
      </c>
      <c r="J2859" t="s">
        <v>59</v>
      </c>
      <c r="K2859" t="s">
        <v>60</v>
      </c>
      <c r="L2859" t="s">
        <v>83</v>
      </c>
      <c r="M2859" s="3">
        <v>82333</v>
      </c>
      <c r="N2859" t="s">
        <v>61</v>
      </c>
      <c r="O2859">
        <v>2576</v>
      </c>
    </row>
    <row r="2860" spans="1:15">
      <c r="A2860" s="1">
        <v>46023</v>
      </c>
      <c r="B2860" s="1">
        <v>46388</v>
      </c>
      <c r="C2860" t="s">
        <v>5055</v>
      </c>
      <c r="D2860" t="s">
        <v>2130</v>
      </c>
      <c r="E2860" t="s">
        <v>4236</v>
      </c>
      <c r="F2860" t="s">
        <v>14</v>
      </c>
      <c r="G2860" t="s">
        <v>15</v>
      </c>
      <c r="H2860" t="s">
        <v>16</v>
      </c>
      <c r="I2860" t="s">
        <v>64</v>
      </c>
      <c r="J2860" t="s">
        <v>59</v>
      </c>
      <c r="K2860" t="s">
        <v>60</v>
      </c>
      <c r="L2860" t="s">
        <v>83</v>
      </c>
      <c r="M2860" s="3">
        <v>3484</v>
      </c>
      <c r="N2860" t="s">
        <v>61</v>
      </c>
      <c r="O2860">
        <v>2576</v>
      </c>
    </row>
    <row r="2861" spans="1:15">
      <c r="A2861" s="1">
        <v>46023</v>
      </c>
      <c r="B2861" s="1">
        <v>46388</v>
      </c>
      <c r="C2861" t="s">
        <v>5552</v>
      </c>
      <c r="D2861" t="s">
        <v>4237</v>
      </c>
      <c r="E2861" t="s">
        <v>4238</v>
      </c>
      <c r="F2861" t="s">
        <v>14</v>
      </c>
      <c r="G2861" t="s">
        <v>54</v>
      </c>
      <c r="H2861" t="s">
        <v>55</v>
      </c>
      <c r="I2861" t="s">
        <v>70</v>
      </c>
      <c r="J2861" t="s">
        <v>165</v>
      </c>
      <c r="K2861" t="s">
        <v>166</v>
      </c>
      <c r="L2861" t="s">
        <v>89</v>
      </c>
      <c r="M2861" s="3">
        <v>10556</v>
      </c>
      <c r="N2861" t="s">
        <v>225</v>
      </c>
      <c r="O2861">
        <v>77021</v>
      </c>
    </row>
    <row r="2862" spans="1:15">
      <c r="A2862" s="1">
        <v>46023</v>
      </c>
      <c r="B2862" s="1">
        <v>46388</v>
      </c>
      <c r="C2862" t="s">
        <v>5189</v>
      </c>
      <c r="D2862" t="s">
        <v>2681</v>
      </c>
      <c r="E2862" t="s">
        <v>4239</v>
      </c>
      <c r="F2862" t="s">
        <v>14</v>
      </c>
      <c r="G2862" t="s">
        <v>54</v>
      </c>
      <c r="H2862" t="s">
        <v>55</v>
      </c>
      <c r="I2862" t="s">
        <v>112</v>
      </c>
      <c r="J2862" t="s">
        <v>1564</v>
      </c>
      <c r="K2862" t="s">
        <v>1565</v>
      </c>
      <c r="L2862" t="s">
        <v>29</v>
      </c>
      <c r="M2862" s="3">
        <v>101379</v>
      </c>
      <c r="N2862" t="s">
        <v>345</v>
      </c>
      <c r="O2862">
        <v>63301</v>
      </c>
    </row>
    <row r="2863" spans="1:15">
      <c r="A2863" s="1">
        <v>46023</v>
      </c>
      <c r="B2863" s="1">
        <v>46388</v>
      </c>
      <c r="C2863" t="s">
        <v>5189</v>
      </c>
      <c r="D2863" t="s">
        <v>2681</v>
      </c>
      <c r="E2863" t="s">
        <v>4240</v>
      </c>
      <c r="F2863" t="s">
        <v>14</v>
      </c>
      <c r="G2863" t="s">
        <v>54</v>
      </c>
      <c r="H2863" t="s">
        <v>55</v>
      </c>
      <c r="I2863" t="s">
        <v>112</v>
      </c>
      <c r="J2863" t="s">
        <v>1564</v>
      </c>
      <c r="K2863" t="s">
        <v>1565</v>
      </c>
      <c r="L2863" t="s">
        <v>29</v>
      </c>
      <c r="M2863" s="3">
        <v>12197</v>
      </c>
      <c r="N2863" t="s">
        <v>345</v>
      </c>
      <c r="O2863">
        <v>63301</v>
      </c>
    </row>
    <row r="2864" spans="1:15">
      <c r="A2864" s="1">
        <v>46023</v>
      </c>
      <c r="B2864" s="1">
        <v>46388</v>
      </c>
      <c r="C2864" t="s">
        <v>5553</v>
      </c>
      <c r="D2864" t="s">
        <v>4241</v>
      </c>
      <c r="E2864" t="s">
        <v>4242</v>
      </c>
      <c r="F2864" t="s">
        <v>14</v>
      </c>
      <c r="G2864" t="s">
        <v>15</v>
      </c>
      <c r="H2864" t="s">
        <v>16</v>
      </c>
      <c r="I2864" t="s">
        <v>77</v>
      </c>
      <c r="J2864" t="s">
        <v>2574</v>
      </c>
      <c r="K2864" t="s">
        <v>2575</v>
      </c>
      <c r="L2864" t="s">
        <v>584</v>
      </c>
      <c r="M2864" s="3">
        <v>4849</v>
      </c>
      <c r="N2864" t="s">
        <v>345</v>
      </c>
      <c r="O2864">
        <v>63119</v>
      </c>
    </row>
    <row r="2865" spans="1:15">
      <c r="A2865" s="1">
        <v>46023</v>
      </c>
      <c r="B2865" s="1">
        <v>46388</v>
      </c>
      <c r="C2865" t="s">
        <v>5553</v>
      </c>
      <c r="D2865" t="s">
        <v>4241</v>
      </c>
      <c r="E2865" t="s">
        <v>4243</v>
      </c>
      <c r="F2865" t="s">
        <v>14</v>
      </c>
      <c r="G2865" t="s">
        <v>661</v>
      </c>
      <c r="H2865" t="s">
        <v>16</v>
      </c>
      <c r="I2865" t="s">
        <v>77</v>
      </c>
      <c r="J2865" t="s">
        <v>2574</v>
      </c>
      <c r="K2865" t="s">
        <v>2575</v>
      </c>
      <c r="L2865" t="s">
        <v>23</v>
      </c>
      <c r="M2865" s="3">
        <v>72198</v>
      </c>
      <c r="N2865" t="s">
        <v>345</v>
      </c>
      <c r="O2865">
        <v>63119</v>
      </c>
    </row>
    <row r="2866" spans="1:15">
      <c r="A2866" s="1">
        <v>46023</v>
      </c>
      <c r="B2866" s="1">
        <v>46388</v>
      </c>
      <c r="C2866" t="s">
        <v>5553</v>
      </c>
      <c r="D2866" t="s">
        <v>4241</v>
      </c>
      <c r="E2866" t="s">
        <v>4244</v>
      </c>
      <c r="F2866" t="s">
        <v>14</v>
      </c>
      <c r="G2866" t="s">
        <v>32</v>
      </c>
      <c r="H2866" t="s">
        <v>16</v>
      </c>
      <c r="I2866" t="s">
        <v>77</v>
      </c>
      <c r="J2866" t="s">
        <v>2574</v>
      </c>
      <c r="K2866" t="s">
        <v>2575</v>
      </c>
      <c r="L2866" t="s">
        <v>20</v>
      </c>
      <c r="M2866" s="3">
        <v>11757</v>
      </c>
      <c r="N2866" t="s">
        <v>345</v>
      </c>
      <c r="O2866">
        <v>63119</v>
      </c>
    </row>
    <row r="2867" spans="1:15">
      <c r="A2867" s="1">
        <v>46023</v>
      </c>
      <c r="B2867" s="1">
        <v>46388</v>
      </c>
      <c r="C2867" t="s">
        <v>5554</v>
      </c>
      <c r="D2867" t="s">
        <v>4245</v>
      </c>
      <c r="E2867" t="s">
        <v>4246</v>
      </c>
      <c r="F2867" t="s">
        <v>14</v>
      </c>
      <c r="G2867" t="s">
        <v>54</v>
      </c>
      <c r="H2867" t="s">
        <v>55</v>
      </c>
      <c r="I2867" t="s">
        <v>40</v>
      </c>
      <c r="J2867" t="s">
        <v>540</v>
      </c>
      <c r="K2867" t="s">
        <v>541</v>
      </c>
      <c r="L2867" t="s">
        <v>23</v>
      </c>
      <c r="M2867" s="3">
        <v>26597</v>
      </c>
      <c r="N2867" t="s">
        <v>125</v>
      </c>
      <c r="O2867">
        <v>93955</v>
      </c>
    </row>
    <row r="2868" spans="1:15">
      <c r="A2868" s="1">
        <v>46023</v>
      </c>
      <c r="B2868" s="1">
        <v>46388</v>
      </c>
      <c r="C2868" t="s">
        <v>5555</v>
      </c>
      <c r="D2868" t="s">
        <v>4247</v>
      </c>
      <c r="E2868" t="s">
        <v>4248</v>
      </c>
      <c r="F2868" t="s">
        <v>14</v>
      </c>
      <c r="G2868" t="s">
        <v>34</v>
      </c>
      <c r="H2868" t="s">
        <v>16</v>
      </c>
      <c r="I2868" t="s">
        <v>26</v>
      </c>
      <c r="J2868" t="s">
        <v>4249</v>
      </c>
      <c r="K2868" t="s">
        <v>4250</v>
      </c>
      <c r="L2868" t="s">
        <v>20</v>
      </c>
      <c r="M2868" s="3">
        <v>15220</v>
      </c>
      <c r="N2868" t="s">
        <v>90</v>
      </c>
      <c r="O2868">
        <v>70448</v>
      </c>
    </row>
    <row r="2869" spans="1:15">
      <c r="A2869" s="1">
        <v>46023</v>
      </c>
      <c r="B2869" s="1">
        <v>46388</v>
      </c>
      <c r="C2869" t="s">
        <v>5555</v>
      </c>
      <c r="D2869" t="s">
        <v>4247</v>
      </c>
      <c r="E2869" t="s">
        <v>4251</v>
      </c>
      <c r="F2869" t="s">
        <v>14</v>
      </c>
      <c r="G2869" t="s">
        <v>661</v>
      </c>
      <c r="H2869" t="s">
        <v>16</v>
      </c>
      <c r="I2869" t="s">
        <v>26</v>
      </c>
      <c r="J2869" t="s">
        <v>4249</v>
      </c>
      <c r="K2869" t="s">
        <v>4250</v>
      </c>
      <c r="L2869" t="s">
        <v>23</v>
      </c>
      <c r="M2869" s="3">
        <v>53180</v>
      </c>
      <c r="N2869" t="s">
        <v>90</v>
      </c>
      <c r="O2869">
        <v>70448</v>
      </c>
    </row>
    <row r="2870" spans="1:15">
      <c r="A2870" s="1">
        <v>46023</v>
      </c>
      <c r="B2870" s="1">
        <v>46388</v>
      </c>
      <c r="C2870" t="s">
        <v>5555</v>
      </c>
      <c r="D2870" t="s">
        <v>4247</v>
      </c>
      <c r="E2870" t="s">
        <v>4252</v>
      </c>
      <c r="F2870" t="s">
        <v>14</v>
      </c>
      <c r="G2870" t="s">
        <v>15</v>
      </c>
      <c r="H2870" t="s">
        <v>16</v>
      </c>
      <c r="I2870" t="s">
        <v>26</v>
      </c>
      <c r="J2870" t="s">
        <v>4249</v>
      </c>
      <c r="K2870" t="s">
        <v>4250</v>
      </c>
      <c r="L2870" t="s">
        <v>20</v>
      </c>
      <c r="M2870" s="3">
        <v>6446</v>
      </c>
      <c r="N2870" t="s">
        <v>90</v>
      </c>
      <c r="O2870">
        <v>70448</v>
      </c>
    </row>
    <row r="2871" spans="1:15">
      <c r="A2871" s="1">
        <v>46023</v>
      </c>
      <c r="B2871" s="1">
        <v>46388</v>
      </c>
      <c r="C2871" t="s">
        <v>5555</v>
      </c>
      <c r="D2871" t="s">
        <v>4247</v>
      </c>
      <c r="E2871" t="s">
        <v>4253</v>
      </c>
      <c r="F2871" t="s">
        <v>14</v>
      </c>
      <c r="G2871" t="s">
        <v>32</v>
      </c>
      <c r="H2871" t="s">
        <v>16</v>
      </c>
      <c r="I2871" t="s">
        <v>26</v>
      </c>
      <c r="J2871" t="s">
        <v>4249</v>
      </c>
      <c r="K2871" t="s">
        <v>4250</v>
      </c>
      <c r="L2871" t="s">
        <v>20</v>
      </c>
      <c r="M2871" s="3">
        <v>19635</v>
      </c>
      <c r="N2871" t="s">
        <v>90</v>
      </c>
      <c r="O2871">
        <v>70448</v>
      </c>
    </row>
    <row r="2872" spans="1:15">
      <c r="A2872" s="1">
        <v>46023</v>
      </c>
      <c r="B2872" s="1">
        <v>46388</v>
      </c>
      <c r="C2872" t="s">
        <v>5556</v>
      </c>
      <c r="D2872" t="s">
        <v>4254</v>
      </c>
      <c r="E2872" t="s">
        <v>4255</v>
      </c>
      <c r="F2872" t="s">
        <v>14</v>
      </c>
      <c r="G2872" t="s">
        <v>15</v>
      </c>
      <c r="H2872" t="s">
        <v>16</v>
      </c>
      <c r="I2872" t="s">
        <v>248</v>
      </c>
      <c r="J2872" t="s">
        <v>2574</v>
      </c>
      <c r="K2872" t="s">
        <v>2575</v>
      </c>
      <c r="L2872" t="s">
        <v>29</v>
      </c>
      <c r="M2872" s="3">
        <v>1631</v>
      </c>
      <c r="N2872" t="s">
        <v>345</v>
      </c>
      <c r="O2872">
        <v>63703</v>
      </c>
    </row>
    <row r="2873" spans="1:15">
      <c r="A2873" s="1">
        <v>46023</v>
      </c>
      <c r="B2873" s="1">
        <v>46388</v>
      </c>
      <c r="C2873" t="s">
        <v>5556</v>
      </c>
      <c r="D2873" t="s">
        <v>4254</v>
      </c>
      <c r="E2873" t="s">
        <v>4256</v>
      </c>
      <c r="F2873" t="s">
        <v>14</v>
      </c>
      <c r="G2873" t="s">
        <v>661</v>
      </c>
      <c r="H2873" t="s">
        <v>16</v>
      </c>
      <c r="I2873" t="s">
        <v>248</v>
      </c>
      <c r="J2873" t="s">
        <v>2574</v>
      </c>
      <c r="K2873" t="s">
        <v>2575</v>
      </c>
      <c r="L2873" t="s">
        <v>23</v>
      </c>
      <c r="M2873" s="3">
        <v>10263</v>
      </c>
      <c r="N2873" t="s">
        <v>345</v>
      </c>
      <c r="O2873">
        <v>64501</v>
      </c>
    </row>
    <row r="2874" spans="1:15">
      <c r="A2874" s="1">
        <v>46023</v>
      </c>
      <c r="B2874" s="1">
        <v>46388</v>
      </c>
      <c r="C2874" t="s">
        <v>5556</v>
      </c>
      <c r="D2874" t="s">
        <v>4254</v>
      </c>
      <c r="E2874" t="s">
        <v>4257</v>
      </c>
      <c r="F2874" t="s">
        <v>14</v>
      </c>
      <c r="G2874" t="s">
        <v>32</v>
      </c>
      <c r="H2874" t="s">
        <v>16</v>
      </c>
      <c r="I2874" t="s">
        <v>248</v>
      </c>
      <c r="J2874" t="s">
        <v>2574</v>
      </c>
      <c r="K2874" t="s">
        <v>2575</v>
      </c>
      <c r="L2874" t="s">
        <v>20</v>
      </c>
      <c r="M2874" s="3">
        <v>11290</v>
      </c>
      <c r="N2874" t="s">
        <v>345</v>
      </c>
      <c r="O2874">
        <v>63703</v>
      </c>
    </row>
    <row r="2875" spans="1:15">
      <c r="A2875" s="1">
        <v>46023</v>
      </c>
      <c r="B2875" s="1">
        <v>46388</v>
      </c>
      <c r="C2875" t="s">
        <v>5557</v>
      </c>
      <c r="D2875" t="s">
        <v>4258</v>
      </c>
      <c r="E2875" t="s">
        <v>4259</v>
      </c>
      <c r="F2875" t="s">
        <v>14</v>
      </c>
      <c r="G2875" t="s">
        <v>32</v>
      </c>
      <c r="H2875" t="s">
        <v>16</v>
      </c>
      <c r="I2875" t="s">
        <v>304</v>
      </c>
      <c r="J2875" t="s">
        <v>71</v>
      </c>
      <c r="K2875" t="s">
        <v>72</v>
      </c>
      <c r="L2875" t="s">
        <v>20</v>
      </c>
      <c r="M2875" s="3">
        <v>46631</v>
      </c>
      <c r="N2875" t="s">
        <v>21</v>
      </c>
      <c r="O2875">
        <v>10018</v>
      </c>
    </row>
    <row r="2876" spans="1:15">
      <c r="A2876" s="1">
        <v>46023</v>
      </c>
      <c r="B2876" s="1">
        <v>46388</v>
      </c>
      <c r="C2876" t="s">
        <v>5557</v>
      </c>
      <c r="D2876" t="s">
        <v>4258</v>
      </c>
      <c r="E2876" t="s">
        <v>4260</v>
      </c>
      <c r="F2876" t="s">
        <v>14</v>
      </c>
      <c r="G2876" t="s">
        <v>661</v>
      </c>
      <c r="H2876" t="s">
        <v>16</v>
      </c>
      <c r="I2876" t="s">
        <v>304</v>
      </c>
      <c r="J2876" t="s">
        <v>71</v>
      </c>
      <c r="K2876" t="s">
        <v>72</v>
      </c>
      <c r="L2876" t="s">
        <v>23</v>
      </c>
      <c r="M2876" s="3">
        <v>106591</v>
      </c>
      <c r="N2876" t="s">
        <v>21</v>
      </c>
      <c r="O2876">
        <v>10018</v>
      </c>
    </row>
    <row r="2877" spans="1:15">
      <c r="A2877" s="1">
        <v>46023</v>
      </c>
      <c r="B2877" s="1">
        <v>46388</v>
      </c>
      <c r="C2877" t="s">
        <v>5557</v>
      </c>
      <c r="D2877" t="s">
        <v>4258</v>
      </c>
      <c r="E2877" t="s">
        <v>4261</v>
      </c>
      <c r="F2877" t="s">
        <v>14</v>
      </c>
      <c r="G2877" t="s">
        <v>15</v>
      </c>
      <c r="H2877" t="s">
        <v>16</v>
      </c>
      <c r="I2877" t="s">
        <v>304</v>
      </c>
      <c r="J2877" t="s">
        <v>71</v>
      </c>
      <c r="K2877" t="s">
        <v>72</v>
      </c>
      <c r="L2877" t="s">
        <v>584</v>
      </c>
      <c r="M2877" s="3">
        <v>12508</v>
      </c>
      <c r="N2877" t="s">
        <v>21</v>
      </c>
      <c r="O2877">
        <v>10018</v>
      </c>
    </row>
    <row r="2878" spans="1:15">
      <c r="A2878" s="1">
        <v>46023</v>
      </c>
      <c r="B2878" s="1">
        <v>46388</v>
      </c>
      <c r="C2878" t="s">
        <v>5516</v>
      </c>
      <c r="D2878" t="s">
        <v>4075</v>
      </c>
      <c r="E2878" t="s">
        <v>4262</v>
      </c>
      <c r="F2878" t="s">
        <v>14</v>
      </c>
      <c r="G2878" t="s">
        <v>54</v>
      </c>
      <c r="H2878" t="s">
        <v>55</v>
      </c>
      <c r="I2878" t="s">
        <v>304</v>
      </c>
      <c r="J2878" t="s">
        <v>2587</v>
      </c>
      <c r="K2878" t="s">
        <v>2588</v>
      </c>
      <c r="L2878" t="s">
        <v>29</v>
      </c>
      <c r="M2878" s="3">
        <v>47064</v>
      </c>
      <c r="N2878" t="s">
        <v>590</v>
      </c>
      <c r="O2878">
        <v>97305</v>
      </c>
    </row>
    <row r="2879" spans="1:15">
      <c r="A2879" s="1">
        <v>46023</v>
      </c>
      <c r="B2879" s="1">
        <v>46388</v>
      </c>
      <c r="C2879" t="s">
        <v>5558</v>
      </c>
      <c r="D2879" t="s">
        <v>4263</v>
      </c>
      <c r="E2879" t="s">
        <v>4264</v>
      </c>
      <c r="F2879" t="s">
        <v>14</v>
      </c>
      <c r="G2879" t="s">
        <v>54</v>
      </c>
      <c r="H2879" t="s">
        <v>55</v>
      </c>
      <c r="I2879" t="s">
        <v>64</v>
      </c>
      <c r="J2879" t="s">
        <v>3857</v>
      </c>
      <c r="K2879" t="s">
        <v>3858</v>
      </c>
      <c r="L2879" t="s">
        <v>23</v>
      </c>
      <c r="M2879" s="3">
        <v>139345</v>
      </c>
      <c r="N2879" t="s">
        <v>125</v>
      </c>
      <c r="O2879">
        <v>95012</v>
      </c>
    </row>
    <row r="2880" spans="1:15">
      <c r="A2880" s="1">
        <v>46023</v>
      </c>
      <c r="B2880" s="1">
        <v>46388</v>
      </c>
      <c r="C2880" t="s">
        <v>5559</v>
      </c>
      <c r="D2880" t="s">
        <v>4265</v>
      </c>
      <c r="E2880" t="s">
        <v>4266</v>
      </c>
      <c r="F2880" t="s">
        <v>14</v>
      </c>
      <c r="G2880" t="s">
        <v>54</v>
      </c>
      <c r="H2880" t="s">
        <v>55</v>
      </c>
      <c r="I2880" t="s">
        <v>248</v>
      </c>
      <c r="J2880" t="s">
        <v>270</v>
      </c>
      <c r="K2880" t="s">
        <v>271</v>
      </c>
      <c r="L2880" t="s">
        <v>23</v>
      </c>
      <c r="M2880" s="3">
        <v>41176</v>
      </c>
      <c r="N2880" t="s">
        <v>125</v>
      </c>
      <c r="O2880">
        <v>93003</v>
      </c>
    </row>
    <row r="2881" spans="1:15">
      <c r="A2881" s="1">
        <v>46023</v>
      </c>
      <c r="B2881" s="1">
        <v>46388</v>
      </c>
      <c r="C2881" t="s">
        <v>5560</v>
      </c>
      <c r="D2881" t="s">
        <v>4267</v>
      </c>
      <c r="E2881" t="s">
        <v>4268</v>
      </c>
      <c r="F2881" t="s">
        <v>14</v>
      </c>
      <c r="G2881" t="s">
        <v>54</v>
      </c>
      <c r="H2881" t="s">
        <v>55</v>
      </c>
      <c r="I2881" t="s">
        <v>248</v>
      </c>
      <c r="J2881" t="s">
        <v>270</v>
      </c>
      <c r="K2881" t="s">
        <v>271</v>
      </c>
      <c r="L2881" t="s">
        <v>29</v>
      </c>
      <c r="M2881" s="3">
        <v>28145</v>
      </c>
      <c r="N2881" t="s">
        <v>125</v>
      </c>
      <c r="O2881">
        <v>95380</v>
      </c>
    </row>
    <row r="2882" spans="1:15">
      <c r="A2882" s="1">
        <v>46023</v>
      </c>
      <c r="B2882" s="1">
        <v>46388</v>
      </c>
      <c r="C2882" t="s">
        <v>5561</v>
      </c>
      <c r="D2882" t="s">
        <v>4269</v>
      </c>
      <c r="E2882" t="s">
        <v>4270</v>
      </c>
      <c r="F2882" t="s">
        <v>14</v>
      </c>
      <c r="G2882" t="s">
        <v>15</v>
      </c>
      <c r="H2882" t="s">
        <v>16</v>
      </c>
      <c r="I2882" t="s">
        <v>304</v>
      </c>
      <c r="J2882" t="s">
        <v>71</v>
      </c>
      <c r="K2882" t="s">
        <v>72</v>
      </c>
      <c r="L2882" t="s">
        <v>83</v>
      </c>
      <c r="M2882" s="3">
        <v>2824</v>
      </c>
      <c r="N2882" t="s">
        <v>125</v>
      </c>
      <c r="O2882">
        <v>92881</v>
      </c>
    </row>
    <row r="2883" spans="1:15">
      <c r="A2883" s="1">
        <v>46023</v>
      </c>
      <c r="B2883" s="1">
        <v>46388</v>
      </c>
      <c r="C2883" t="s">
        <v>5561</v>
      </c>
      <c r="D2883" t="s">
        <v>4269</v>
      </c>
      <c r="E2883" t="s">
        <v>4271</v>
      </c>
      <c r="F2883" t="s">
        <v>14</v>
      </c>
      <c r="G2883" t="s">
        <v>32</v>
      </c>
      <c r="H2883" t="s">
        <v>16</v>
      </c>
      <c r="I2883" t="s">
        <v>304</v>
      </c>
      <c r="J2883" t="s">
        <v>71</v>
      </c>
      <c r="K2883" t="s">
        <v>72</v>
      </c>
      <c r="L2883" t="s">
        <v>20</v>
      </c>
      <c r="M2883" s="3">
        <v>3585</v>
      </c>
      <c r="N2883" t="s">
        <v>125</v>
      </c>
      <c r="O2883">
        <v>92881</v>
      </c>
    </row>
    <row r="2884" spans="1:15">
      <c r="A2884" s="1">
        <v>46023</v>
      </c>
      <c r="B2884" s="1">
        <v>46388</v>
      </c>
      <c r="C2884" t="s">
        <v>5561</v>
      </c>
      <c r="D2884" t="s">
        <v>4269</v>
      </c>
      <c r="E2884" t="s">
        <v>4272</v>
      </c>
      <c r="F2884" t="s">
        <v>14</v>
      </c>
      <c r="G2884" t="s">
        <v>34</v>
      </c>
      <c r="H2884" t="s">
        <v>16</v>
      </c>
      <c r="I2884" t="s">
        <v>304</v>
      </c>
      <c r="J2884" t="s">
        <v>71</v>
      </c>
      <c r="K2884" t="s">
        <v>72</v>
      </c>
      <c r="L2884" t="s">
        <v>83</v>
      </c>
      <c r="M2884" s="3">
        <v>11578</v>
      </c>
      <c r="N2884" t="s">
        <v>125</v>
      </c>
      <c r="O2884">
        <v>92881</v>
      </c>
    </row>
    <row r="2885" spans="1:15">
      <c r="A2885" s="1">
        <v>46023</v>
      </c>
      <c r="B2885" s="1">
        <v>46388</v>
      </c>
      <c r="C2885" t="s">
        <v>5561</v>
      </c>
      <c r="D2885" t="s">
        <v>4269</v>
      </c>
      <c r="E2885" t="s">
        <v>4273</v>
      </c>
      <c r="F2885" t="s">
        <v>14</v>
      </c>
      <c r="G2885" t="s">
        <v>661</v>
      </c>
      <c r="H2885" t="s">
        <v>16</v>
      </c>
      <c r="I2885" t="s">
        <v>304</v>
      </c>
      <c r="J2885" t="s">
        <v>71</v>
      </c>
      <c r="K2885" t="s">
        <v>72</v>
      </c>
      <c r="L2885" t="s">
        <v>23</v>
      </c>
      <c r="M2885" s="3">
        <v>26754</v>
      </c>
      <c r="N2885" t="s">
        <v>125</v>
      </c>
      <c r="O2885">
        <v>92881</v>
      </c>
    </row>
    <row r="2886" spans="1:15">
      <c r="A2886" s="1">
        <v>46023</v>
      </c>
      <c r="B2886" s="1">
        <v>46388</v>
      </c>
      <c r="C2886" t="s">
        <v>5561</v>
      </c>
      <c r="D2886" t="s">
        <v>4269</v>
      </c>
      <c r="E2886" t="s">
        <v>4274</v>
      </c>
      <c r="F2886" t="s">
        <v>14</v>
      </c>
      <c r="G2886" t="s">
        <v>54</v>
      </c>
      <c r="H2886" t="s">
        <v>55</v>
      </c>
      <c r="I2886" t="s">
        <v>304</v>
      </c>
      <c r="J2886" t="s">
        <v>71</v>
      </c>
      <c r="K2886" t="s">
        <v>72</v>
      </c>
      <c r="L2886" t="s">
        <v>23</v>
      </c>
      <c r="M2886" s="3">
        <v>29677</v>
      </c>
      <c r="N2886" t="s">
        <v>125</v>
      </c>
      <c r="O2886">
        <v>92881</v>
      </c>
    </row>
    <row r="2887" spans="1:15">
      <c r="A2887" s="1">
        <v>46023</v>
      </c>
      <c r="B2887" s="1">
        <v>46388</v>
      </c>
      <c r="C2887" t="s">
        <v>5527</v>
      </c>
      <c r="D2887" t="s">
        <v>4122</v>
      </c>
      <c r="E2887" t="s">
        <v>4275</v>
      </c>
      <c r="F2887" t="s">
        <v>14</v>
      </c>
      <c r="G2887" t="s">
        <v>54</v>
      </c>
      <c r="H2887" t="s">
        <v>55</v>
      </c>
      <c r="I2887" t="s">
        <v>140</v>
      </c>
      <c r="J2887" t="s">
        <v>103</v>
      </c>
      <c r="K2887" t="s">
        <v>104</v>
      </c>
      <c r="L2887" t="s">
        <v>23</v>
      </c>
      <c r="M2887" s="3">
        <v>28830</v>
      </c>
      <c r="N2887" t="s">
        <v>51</v>
      </c>
      <c r="O2887">
        <v>7727</v>
      </c>
    </row>
    <row r="2888" spans="1:15">
      <c r="A2888" s="1">
        <v>46023</v>
      </c>
      <c r="B2888" s="1">
        <v>46388</v>
      </c>
      <c r="C2888" t="s">
        <v>5562</v>
      </c>
      <c r="D2888" t="s">
        <v>4276</v>
      </c>
      <c r="E2888" t="s">
        <v>4277</v>
      </c>
      <c r="F2888" t="s">
        <v>14</v>
      </c>
      <c r="G2888" t="s">
        <v>15</v>
      </c>
      <c r="H2888" t="s">
        <v>16</v>
      </c>
      <c r="I2888" t="s">
        <v>140</v>
      </c>
      <c r="J2888" t="s">
        <v>103</v>
      </c>
      <c r="K2888" t="s">
        <v>104</v>
      </c>
      <c r="L2888" t="s">
        <v>20</v>
      </c>
      <c r="M2888" s="3">
        <v>3578</v>
      </c>
      <c r="N2888" t="s">
        <v>51</v>
      </c>
      <c r="O2888">
        <v>7040</v>
      </c>
    </row>
    <row r="2889" spans="1:15">
      <c r="A2889" s="1">
        <v>46023</v>
      </c>
      <c r="B2889" s="1">
        <v>46388</v>
      </c>
      <c r="C2889" t="s">
        <v>5562</v>
      </c>
      <c r="D2889" t="s">
        <v>4276</v>
      </c>
      <c r="E2889" t="s">
        <v>4278</v>
      </c>
      <c r="F2889" t="s">
        <v>14</v>
      </c>
      <c r="G2889" t="s">
        <v>34</v>
      </c>
      <c r="H2889" t="s">
        <v>16</v>
      </c>
      <c r="I2889" t="s">
        <v>140</v>
      </c>
      <c r="J2889" t="s">
        <v>103</v>
      </c>
      <c r="K2889" t="s">
        <v>104</v>
      </c>
      <c r="L2889" t="s">
        <v>20</v>
      </c>
      <c r="M2889" s="3">
        <v>19127</v>
      </c>
      <c r="N2889" t="s">
        <v>51</v>
      </c>
      <c r="O2889">
        <v>7040</v>
      </c>
    </row>
    <row r="2890" spans="1:15">
      <c r="A2890" s="1">
        <v>46023</v>
      </c>
      <c r="B2890" s="1">
        <v>46388</v>
      </c>
      <c r="C2890" t="s">
        <v>5562</v>
      </c>
      <c r="D2890" t="s">
        <v>4276</v>
      </c>
      <c r="E2890" t="s">
        <v>4279</v>
      </c>
      <c r="F2890" t="s">
        <v>14</v>
      </c>
      <c r="G2890" t="s">
        <v>661</v>
      </c>
      <c r="H2890" t="s">
        <v>16</v>
      </c>
      <c r="I2890" t="s">
        <v>140</v>
      </c>
      <c r="J2890" t="s">
        <v>103</v>
      </c>
      <c r="K2890" t="s">
        <v>104</v>
      </c>
      <c r="L2890" t="s">
        <v>23</v>
      </c>
      <c r="M2890" s="3">
        <v>44113</v>
      </c>
      <c r="N2890" t="s">
        <v>51</v>
      </c>
      <c r="O2890">
        <v>7040</v>
      </c>
    </row>
    <row r="2891" spans="1:15">
      <c r="A2891" s="1">
        <v>46023</v>
      </c>
      <c r="B2891" s="1">
        <v>46388</v>
      </c>
      <c r="C2891" t="s">
        <v>5562</v>
      </c>
      <c r="D2891" t="s">
        <v>4276</v>
      </c>
      <c r="E2891" t="s">
        <v>4280</v>
      </c>
      <c r="F2891" t="s">
        <v>14</v>
      </c>
      <c r="G2891" t="s">
        <v>32</v>
      </c>
      <c r="H2891" t="s">
        <v>16</v>
      </c>
      <c r="I2891" t="s">
        <v>140</v>
      </c>
      <c r="J2891" t="s">
        <v>103</v>
      </c>
      <c r="K2891" t="s">
        <v>104</v>
      </c>
      <c r="L2891" t="s">
        <v>20</v>
      </c>
      <c r="M2891" s="3">
        <v>14251</v>
      </c>
      <c r="N2891" t="s">
        <v>51</v>
      </c>
      <c r="O2891">
        <v>7040</v>
      </c>
    </row>
    <row r="2892" spans="1:15">
      <c r="A2892" s="1">
        <v>46023</v>
      </c>
      <c r="B2892" s="1">
        <v>46388</v>
      </c>
      <c r="C2892" t="s">
        <v>5563</v>
      </c>
      <c r="D2892" t="s">
        <v>4281</v>
      </c>
      <c r="E2892" t="s">
        <v>4282</v>
      </c>
      <c r="F2892" t="s">
        <v>39</v>
      </c>
      <c r="G2892" t="s">
        <v>32</v>
      </c>
      <c r="H2892" t="s">
        <v>16</v>
      </c>
      <c r="I2892" t="s">
        <v>77</v>
      </c>
      <c r="J2892" t="s">
        <v>492</v>
      </c>
      <c r="K2892" t="s">
        <v>493</v>
      </c>
      <c r="L2892" t="s">
        <v>20</v>
      </c>
      <c r="M2892" s="3">
        <v>10951</v>
      </c>
      <c r="N2892" t="s">
        <v>125</v>
      </c>
      <c r="O2892">
        <v>90248</v>
      </c>
    </row>
    <row r="2893" spans="1:15">
      <c r="A2893" s="1">
        <v>46023</v>
      </c>
      <c r="B2893" s="1">
        <v>46388</v>
      </c>
      <c r="C2893" t="s">
        <v>5563</v>
      </c>
      <c r="D2893" t="s">
        <v>4281</v>
      </c>
      <c r="E2893" t="s">
        <v>4283</v>
      </c>
      <c r="F2893" t="s">
        <v>39</v>
      </c>
      <c r="G2893" t="s">
        <v>661</v>
      </c>
      <c r="H2893" t="s">
        <v>16</v>
      </c>
      <c r="I2893" t="s">
        <v>77</v>
      </c>
      <c r="J2893" t="s">
        <v>492</v>
      </c>
      <c r="K2893" t="s">
        <v>493</v>
      </c>
      <c r="L2893" t="s">
        <v>23</v>
      </c>
      <c r="M2893" s="3">
        <v>55091</v>
      </c>
      <c r="N2893" t="s">
        <v>125</v>
      </c>
      <c r="O2893">
        <v>90248</v>
      </c>
    </row>
    <row r="2894" spans="1:15">
      <c r="A2894" s="1">
        <v>46023</v>
      </c>
      <c r="B2894" s="1">
        <v>46388</v>
      </c>
      <c r="C2894" t="s">
        <v>5563</v>
      </c>
      <c r="D2894" t="s">
        <v>4281</v>
      </c>
      <c r="E2894" t="s">
        <v>4284</v>
      </c>
      <c r="F2894" t="s">
        <v>39</v>
      </c>
      <c r="G2894" t="s">
        <v>15</v>
      </c>
      <c r="H2894" t="s">
        <v>16</v>
      </c>
      <c r="I2894" t="s">
        <v>77</v>
      </c>
      <c r="J2894" t="s">
        <v>492</v>
      </c>
      <c r="K2894" t="s">
        <v>493</v>
      </c>
      <c r="L2894" t="s">
        <v>20</v>
      </c>
      <c r="M2894" s="3">
        <v>3426</v>
      </c>
      <c r="N2894" t="s">
        <v>125</v>
      </c>
      <c r="O2894">
        <v>90248</v>
      </c>
    </row>
    <row r="2895" spans="1:15">
      <c r="A2895" s="1">
        <v>46023</v>
      </c>
      <c r="B2895" s="1">
        <v>46388</v>
      </c>
      <c r="C2895" t="s">
        <v>5563</v>
      </c>
      <c r="D2895" t="s">
        <v>4281</v>
      </c>
      <c r="E2895" t="s">
        <v>4285</v>
      </c>
      <c r="F2895" t="s">
        <v>39</v>
      </c>
      <c r="G2895" t="s">
        <v>34</v>
      </c>
      <c r="H2895" t="s">
        <v>16</v>
      </c>
      <c r="I2895" t="s">
        <v>77</v>
      </c>
      <c r="J2895" t="s">
        <v>492</v>
      </c>
      <c r="K2895" t="s">
        <v>493</v>
      </c>
      <c r="L2895" t="s">
        <v>83</v>
      </c>
      <c r="M2895" s="3">
        <v>25380</v>
      </c>
      <c r="N2895" t="s">
        <v>125</v>
      </c>
      <c r="O2895">
        <v>90248</v>
      </c>
    </row>
    <row r="2896" spans="1:15">
      <c r="A2896" s="1">
        <v>46023</v>
      </c>
      <c r="B2896" s="1">
        <v>46388</v>
      </c>
      <c r="C2896" t="s">
        <v>5563</v>
      </c>
      <c r="D2896" t="s">
        <v>4281</v>
      </c>
      <c r="E2896" t="s">
        <v>4286</v>
      </c>
      <c r="F2896" t="s">
        <v>39</v>
      </c>
      <c r="G2896" t="s">
        <v>54</v>
      </c>
      <c r="H2896" t="s">
        <v>55</v>
      </c>
      <c r="I2896" t="s">
        <v>77</v>
      </c>
      <c r="J2896" t="s">
        <v>492</v>
      </c>
      <c r="K2896" t="s">
        <v>493</v>
      </c>
      <c r="L2896" t="s">
        <v>23</v>
      </c>
      <c r="M2896" s="3">
        <v>18050</v>
      </c>
      <c r="N2896" t="s">
        <v>125</v>
      </c>
      <c r="O2896">
        <v>92509</v>
      </c>
    </row>
    <row r="2897" spans="1:15">
      <c r="A2897" s="1">
        <v>46023</v>
      </c>
      <c r="B2897" s="1">
        <v>46388</v>
      </c>
      <c r="C2897" t="s">
        <v>5512</v>
      </c>
      <c r="D2897" t="s">
        <v>4058</v>
      </c>
      <c r="E2897" t="s">
        <v>4287</v>
      </c>
      <c r="F2897" t="s">
        <v>14</v>
      </c>
      <c r="G2897" t="s">
        <v>54</v>
      </c>
      <c r="H2897" t="s">
        <v>55</v>
      </c>
      <c r="I2897" t="s">
        <v>70</v>
      </c>
      <c r="J2897" t="s">
        <v>165</v>
      </c>
      <c r="K2897" t="s">
        <v>166</v>
      </c>
      <c r="L2897" t="s">
        <v>23</v>
      </c>
      <c r="M2897" s="3">
        <v>10058</v>
      </c>
      <c r="N2897" t="s">
        <v>167</v>
      </c>
      <c r="O2897">
        <v>30223</v>
      </c>
    </row>
    <row r="2898" spans="1:15">
      <c r="A2898" s="1">
        <v>46023</v>
      </c>
      <c r="B2898" s="1">
        <v>46388</v>
      </c>
      <c r="C2898" t="s">
        <v>5564</v>
      </c>
      <c r="D2898" t="s">
        <v>4288</v>
      </c>
      <c r="E2898" t="s">
        <v>4289</v>
      </c>
      <c r="F2898" t="s">
        <v>14</v>
      </c>
      <c r="G2898" t="s">
        <v>54</v>
      </c>
      <c r="H2898" t="s">
        <v>55</v>
      </c>
      <c r="I2898" t="s">
        <v>70</v>
      </c>
      <c r="J2898" t="s">
        <v>165</v>
      </c>
      <c r="K2898" t="s">
        <v>166</v>
      </c>
      <c r="L2898" t="s">
        <v>23</v>
      </c>
      <c r="M2898" s="3">
        <v>10047</v>
      </c>
      <c r="N2898" t="s">
        <v>167</v>
      </c>
      <c r="O2898">
        <v>31637</v>
      </c>
    </row>
    <row r="2899" spans="1:15">
      <c r="A2899" s="1">
        <v>46023</v>
      </c>
      <c r="B2899" s="1">
        <v>46388</v>
      </c>
      <c r="C2899" t="s">
        <v>5565</v>
      </c>
      <c r="D2899" t="s">
        <v>4290</v>
      </c>
      <c r="E2899" t="s">
        <v>4291</v>
      </c>
      <c r="F2899" t="s">
        <v>14</v>
      </c>
      <c r="G2899" t="s">
        <v>54</v>
      </c>
      <c r="H2899" t="s">
        <v>55</v>
      </c>
      <c r="I2899" t="s">
        <v>248</v>
      </c>
      <c r="J2899" t="s">
        <v>270</v>
      </c>
      <c r="K2899" t="s">
        <v>271</v>
      </c>
      <c r="L2899" t="s">
        <v>23</v>
      </c>
      <c r="M2899" s="3">
        <v>20362</v>
      </c>
      <c r="N2899" t="s">
        <v>125</v>
      </c>
      <c r="O2899">
        <v>94559</v>
      </c>
    </row>
    <row r="2900" spans="1:15">
      <c r="A2900" s="1">
        <v>46023</v>
      </c>
      <c r="B2900" s="1">
        <v>46388</v>
      </c>
      <c r="C2900" t="s">
        <v>5566</v>
      </c>
      <c r="D2900" t="s">
        <v>4292</v>
      </c>
      <c r="E2900" t="s">
        <v>4293</v>
      </c>
      <c r="F2900" t="s">
        <v>14</v>
      </c>
      <c r="G2900" t="s">
        <v>15</v>
      </c>
      <c r="H2900" t="s">
        <v>16</v>
      </c>
      <c r="I2900" t="s">
        <v>77</v>
      </c>
      <c r="J2900" t="s">
        <v>795</v>
      </c>
      <c r="K2900" t="s">
        <v>796</v>
      </c>
      <c r="L2900" t="s">
        <v>29</v>
      </c>
      <c r="M2900" s="3">
        <v>3716</v>
      </c>
      <c r="N2900" t="s">
        <v>386</v>
      </c>
      <c r="O2900">
        <v>45402</v>
      </c>
    </row>
    <row r="2901" spans="1:15">
      <c r="A2901" s="1">
        <v>46023</v>
      </c>
      <c r="B2901" s="1">
        <v>46388</v>
      </c>
      <c r="C2901" t="s">
        <v>5566</v>
      </c>
      <c r="D2901" t="s">
        <v>4292</v>
      </c>
      <c r="E2901" t="s">
        <v>4294</v>
      </c>
      <c r="F2901" t="s">
        <v>14</v>
      </c>
      <c r="G2901" t="s">
        <v>34</v>
      </c>
      <c r="H2901" t="s">
        <v>16</v>
      </c>
      <c r="I2901" t="s">
        <v>77</v>
      </c>
      <c r="J2901" t="s">
        <v>795</v>
      </c>
      <c r="K2901" t="s">
        <v>796</v>
      </c>
      <c r="L2901" t="s">
        <v>83</v>
      </c>
      <c r="M2901" s="3">
        <v>14201</v>
      </c>
      <c r="N2901" t="s">
        <v>386</v>
      </c>
      <c r="O2901">
        <v>45402</v>
      </c>
    </row>
    <row r="2902" spans="1:15">
      <c r="A2902" s="1">
        <v>46023</v>
      </c>
      <c r="B2902" s="1">
        <v>46388</v>
      </c>
      <c r="C2902" t="s">
        <v>5566</v>
      </c>
      <c r="D2902" t="s">
        <v>4292</v>
      </c>
      <c r="E2902" t="s">
        <v>4295</v>
      </c>
      <c r="F2902" t="s">
        <v>14</v>
      </c>
      <c r="G2902" t="s">
        <v>32</v>
      </c>
      <c r="H2902" t="s">
        <v>16</v>
      </c>
      <c r="I2902" t="s">
        <v>77</v>
      </c>
      <c r="J2902" t="s">
        <v>795</v>
      </c>
      <c r="K2902" t="s">
        <v>796</v>
      </c>
      <c r="L2902" t="s">
        <v>20</v>
      </c>
      <c r="M2902" s="3">
        <v>11489</v>
      </c>
      <c r="N2902" t="s">
        <v>386</v>
      </c>
      <c r="O2902">
        <v>45402</v>
      </c>
    </row>
    <row r="2903" spans="1:15">
      <c r="A2903" s="1">
        <v>46023</v>
      </c>
      <c r="B2903" s="1">
        <v>46388</v>
      </c>
      <c r="C2903" t="s">
        <v>5566</v>
      </c>
      <c r="D2903" t="s">
        <v>4292</v>
      </c>
      <c r="E2903" t="s">
        <v>4296</v>
      </c>
      <c r="F2903" t="s">
        <v>14</v>
      </c>
      <c r="G2903" t="s">
        <v>661</v>
      </c>
      <c r="H2903" t="s">
        <v>16</v>
      </c>
      <c r="I2903" t="s">
        <v>77</v>
      </c>
      <c r="J2903" t="s">
        <v>795</v>
      </c>
      <c r="K2903" t="s">
        <v>796</v>
      </c>
      <c r="L2903" t="s">
        <v>29</v>
      </c>
      <c r="M2903" s="3">
        <v>51264</v>
      </c>
      <c r="N2903" t="s">
        <v>386</v>
      </c>
      <c r="O2903">
        <v>45402</v>
      </c>
    </row>
    <row r="2904" spans="1:15">
      <c r="A2904" s="1">
        <v>46023</v>
      </c>
      <c r="B2904" s="1">
        <v>46388</v>
      </c>
      <c r="C2904" t="s">
        <v>5567</v>
      </c>
      <c r="D2904" t="s">
        <v>4297</v>
      </c>
      <c r="E2904" t="s">
        <v>4298</v>
      </c>
      <c r="F2904" t="s">
        <v>14</v>
      </c>
      <c r="G2904" t="s">
        <v>32</v>
      </c>
      <c r="H2904" t="s">
        <v>16</v>
      </c>
      <c r="I2904" t="s">
        <v>95</v>
      </c>
      <c r="J2904" t="s">
        <v>103</v>
      </c>
      <c r="K2904" t="s">
        <v>104</v>
      </c>
      <c r="L2904" t="s">
        <v>20</v>
      </c>
      <c r="M2904" s="3">
        <v>41731</v>
      </c>
      <c r="N2904" t="s">
        <v>105</v>
      </c>
      <c r="O2904">
        <v>19475</v>
      </c>
    </row>
    <row r="2905" spans="1:15">
      <c r="A2905" s="1">
        <v>46023</v>
      </c>
      <c r="B2905" s="1">
        <v>46388</v>
      </c>
      <c r="C2905" t="s">
        <v>5568</v>
      </c>
      <c r="D2905" t="s">
        <v>4299</v>
      </c>
      <c r="E2905" t="s">
        <v>4300</v>
      </c>
      <c r="F2905" t="s">
        <v>14</v>
      </c>
      <c r="G2905" t="s">
        <v>32</v>
      </c>
      <c r="H2905" t="s">
        <v>16</v>
      </c>
      <c r="I2905" t="s">
        <v>70</v>
      </c>
      <c r="J2905" t="s">
        <v>570</v>
      </c>
      <c r="K2905" t="s">
        <v>571</v>
      </c>
      <c r="L2905" t="s">
        <v>20</v>
      </c>
      <c r="M2905" s="3">
        <v>13350</v>
      </c>
      <c r="N2905" t="s">
        <v>328</v>
      </c>
      <c r="O2905">
        <v>47250</v>
      </c>
    </row>
    <row r="2906" spans="1:15">
      <c r="A2906" s="1">
        <v>46023</v>
      </c>
      <c r="B2906" s="1">
        <v>46388</v>
      </c>
      <c r="C2906" t="s">
        <v>5568</v>
      </c>
      <c r="D2906" t="s">
        <v>4299</v>
      </c>
      <c r="E2906" t="s">
        <v>4301</v>
      </c>
      <c r="F2906" t="s">
        <v>14</v>
      </c>
      <c r="G2906" t="s">
        <v>15</v>
      </c>
      <c r="H2906" t="s">
        <v>16</v>
      </c>
      <c r="I2906" t="s">
        <v>70</v>
      </c>
      <c r="J2906" t="s">
        <v>570</v>
      </c>
      <c r="K2906" t="s">
        <v>571</v>
      </c>
      <c r="L2906" t="s">
        <v>20</v>
      </c>
      <c r="M2906" s="3">
        <v>1253</v>
      </c>
      <c r="N2906" t="s">
        <v>328</v>
      </c>
      <c r="O2906">
        <v>47250</v>
      </c>
    </row>
    <row r="2907" spans="1:15">
      <c r="A2907" s="1">
        <v>46023</v>
      </c>
      <c r="B2907" s="1">
        <v>46388</v>
      </c>
      <c r="C2907" t="s">
        <v>5568</v>
      </c>
      <c r="D2907" t="s">
        <v>4299</v>
      </c>
      <c r="E2907" t="s">
        <v>4302</v>
      </c>
      <c r="F2907" t="s">
        <v>14</v>
      </c>
      <c r="G2907" t="s">
        <v>34</v>
      </c>
      <c r="H2907" t="s">
        <v>16</v>
      </c>
      <c r="I2907" t="s">
        <v>70</v>
      </c>
      <c r="J2907" t="s">
        <v>570</v>
      </c>
      <c r="K2907" t="s">
        <v>571</v>
      </c>
      <c r="L2907" t="s">
        <v>83</v>
      </c>
      <c r="M2907" s="3">
        <v>6037</v>
      </c>
      <c r="N2907" t="s">
        <v>328</v>
      </c>
      <c r="O2907">
        <v>47250</v>
      </c>
    </row>
    <row r="2908" spans="1:15">
      <c r="A2908" s="1">
        <v>46023</v>
      </c>
      <c r="B2908" s="1">
        <v>46388</v>
      </c>
      <c r="C2908" t="s">
        <v>5568</v>
      </c>
      <c r="D2908" t="s">
        <v>4299</v>
      </c>
      <c r="E2908" t="s">
        <v>4303</v>
      </c>
      <c r="F2908" t="s">
        <v>14</v>
      </c>
      <c r="G2908" t="s">
        <v>54</v>
      </c>
      <c r="H2908" t="s">
        <v>55</v>
      </c>
      <c r="I2908" t="s">
        <v>70</v>
      </c>
      <c r="J2908" t="s">
        <v>570</v>
      </c>
      <c r="K2908" t="s">
        <v>571</v>
      </c>
      <c r="L2908" t="s">
        <v>89</v>
      </c>
      <c r="M2908" s="3">
        <v>9498</v>
      </c>
      <c r="N2908" t="s">
        <v>328</v>
      </c>
      <c r="O2908">
        <v>47250</v>
      </c>
    </row>
    <row r="2909" spans="1:15">
      <c r="A2909" s="1">
        <v>46023</v>
      </c>
      <c r="B2909" s="1">
        <v>46388</v>
      </c>
      <c r="C2909" t="s">
        <v>5568</v>
      </c>
      <c r="D2909" t="s">
        <v>4299</v>
      </c>
      <c r="E2909" t="s">
        <v>4304</v>
      </c>
      <c r="F2909" t="s">
        <v>14</v>
      </c>
      <c r="G2909" t="s">
        <v>661</v>
      </c>
      <c r="H2909" t="s">
        <v>16</v>
      </c>
      <c r="I2909" t="s">
        <v>70</v>
      </c>
      <c r="J2909" t="s">
        <v>570</v>
      </c>
      <c r="K2909" t="s">
        <v>571</v>
      </c>
      <c r="L2909" t="s">
        <v>23</v>
      </c>
      <c r="M2909" s="3">
        <v>21183</v>
      </c>
      <c r="N2909" t="s">
        <v>328</v>
      </c>
      <c r="O2909">
        <v>47250</v>
      </c>
    </row>
    <row r="2910" spans="1:15">
      <c r="A2910" s="1">
        <v>46023</v>
      </c>
      <c r="B2910" s="1">
        <v>46388</v>
      </c>
      <c r="C2910" t="s">
        <v>5569</v>
      </c>
      <c r="D2910" t="s">
        <v>4305</v>
      </c>
      <c r="E2910" t="s">
        <v>4306</v>
      </c>
      <c r="F2910" t="s">
        <v>14</v>
      </c>
      <c r="G2910" t="s">
        <v>34</v>
      </c>
      <c r="H2910" t="s">
        <v>16</v>
      </c>
      <c r="I2910" t="s">
        <v>26</v>
      </c>
      <c r="J2910" t="s">
        <v>570</v>
      </c>
      <c r="K2910" t="s">
        <v>571</v>
      </c>
      <c r="L2910" t="s">
        <v>83</v>
      </c>
      <c r="M2910" s="3">
        <v>33907</v>
      </c>
      <c r="N2910" t="s">
        <v>143</v>
      </c>
      <c r="O2910">
        <v>80204</v>
      </c>
    </row>
    <row r="2911" spans="1:15">
      <c r="A2911" s="1">
        <v>46023</v>
      </c>
      <c r="B2911" s="1">
        <v>46388</v>
      </c>
      <c r="C2911" t="s">
        <v>5569</v>
      </c>
      <c r="D2911" t="s">
        <v>4305</v>
      </c>
      <c r="E2911" t="s">
        <v>4307</v>
      </c>
      <c r="F2911" t="s">
        <v>14</v>
      </c>
      <c r="G2911" t="s">
        <v>15</v>
      </c>
      <c r="H2911" t="s">
        <v>16</v>
      </c>
      <c r="I2911" t="s">
        <v>26</v>
      </c>
      <c r="J2911" t="s">
        <v>570</v>
      </c>
      <c r="K2911" t="s">
        <v>571</v>
      </c>
      <c r="L2911" t="s">
        <v>83</v>
      </c>
      <c r="M2911" s="3">
        <v>2240</v>
      </c>
      <c r="N2911" t="s">
        <v>143</v>
      </c>
      <c r="O2911">
        <v>80204</v>
      </c>
    </row>
    <row r="2912" spans="1:15">
      <c r="A2912" s="1">
        <v>46023</v>
      </c>
      <c r="B2912" s="1">
        <v>46388</v>
      </c>
      <c r="C2912" t="s">
        <v>5569</v>
      </c>
      <c r="D2912" t="s">
        <v>4305</v>
      </c>
      <c r="E2912" t="s">
        <v>4308</v>
      </c>
      <c r="F2912" t="s">
        <v>14</v>
      </c>
      <c r="G2912" t="s">
        <v>661</v>
      </c>
      <c r="H2912" t="s">
        <v>16</v>
      </c>
      <c r="I2912" t="s">
        <v>26</v>
      </c>
      <c r="J2912" t="s">
        <v>570</v>
      </c>
      <c r="K2912" t="s">
        <v>571</v>
      </c>
      <c r="L2912" t="s">
        <v>23</v>
      </c>
      <c r="M2912" s="3">
        <v>76700</v>
      </c>
      <c r="N2912" t="s">
        <v>143</v>
      </c>
      <c r="O2912">
        <v>80204</v>
      </c>
    </row>
    <row r="2913" spans="1:15">
      <c r="A2913" s="1">
        <v>46023</v>
      </c>
      <c r="B2913" s="1">
        <v>46388</v>
      </c>
      <c r="C2913" t="s">
        <v>5569</v>
      </c>
      <c r="D2913" t="s">
        <v>4305</v>
      </c>
      <c r="E2913" t="s">
        <v>4309</v>
      </c>
      <c r="F2913" t="s">
        <v>14</v>
      </c>
      <c r="G2913" t="s">
        <v>32</v>
      </c>
      <c r="H2913" t="s">
        <v>16</v>
      </c>
      <c r="I2913" t="s">
        <v>26</v>
      </c>
      <c r="J2913" t="s">
        <v>570</v>
      </c>
      <c r="K2913" t="s">
        <v>571</v>
      </c>
      <c r="L2913" t="s">
        <v>20</v>
      </c>
      <c r="M2913" s="3">
        <v>22401</v>
      </c>
      <c r="N2913" t="s">
        <v>143</v>
      </c>
      <c r="O2913">
        <v>80204</v>
      </c>
    </row>
    <row r="2914" spans="1:15">
      <c r="A2914" s="1">
        <v>46023</v>
      </c>
      <c r="B2914" s="1">
        <v>46113</v>
      </c>
      <c r="C2914" t="s">
        <v>5570</v>
      </c>
      <c r="D2914" t="s">
        <v>4310</v>
      </c>
      <c r="E2914" t="s">
        <v>4311</v>
      </c>
      <c r="F2914" t="s">
        <v>14</v>
      </c>
      <c r="G2914" t="s">
        <v>661</v>
      </c>
      <c r="H2914" t="s">
        <v>16</v>
      </c>
      <c r="I2914" t="s">
        <v>248</v>
      </c>
      <c r="J2914" t="s">
        <v>846</v>
      </c>
      <c r="K2914" t="s">
        <v>847</v>
      </c>
      <c r="L2914" t="s">
        <v>23</v>
      </c>
      <c r="M2914" s="3">
        <v>16893</v>
      </c>
      <c r="N2914" t="s">
        <v>125</v>
      </c>
      <c r="O2914">
        <v>94103</v>
      </c>
    </row>
    <row r="2915" spans="1:15">
      <c r="A2915" s="1">
        <v>46023</v>
      </c>
      <c r="B2915" s="1">
        <v>46113</v>
      </c>
      <c r="C2915" t="s">
        <v>5570</v>
      </c>
      <c r="D2915" t="s">
        <v>4310</v>
      </c>
      <c r="E2915" t="s">
        <v>4312</v>
      </c>
      <c r="F2915" t="s">
        <v>14</v>
      </c>
      <c r="G2915" t="s">
        <v>32</v>
      </c>
      <c r="H2915" t="s">
        <v>16</v>
      </c>
      <c r="I2915" t="s">
        <v>248</v>
      </c>
      <c r="J2915" t="s">
        <v>846</v>
      </c>
      <c r="K2915" t="s">
        <v>847</v>
      </c>
      <c r="L2915" t="s">
        <v>20</v>
      </c>
      <c r="M2915" s="3">
        <v>1890</v>
      </c>
      <c r="N2915" t="s">
        <v>125</v>
      </c>
      <c r="O2915">
        <v>94103</v>
      </c>
    </row>
    <row r="2916" spans="1:15">
      <c r="A2916" s="1">
        <v>46023</v>
      </c>
      <c r="B2916" s="1">
        <v>46113</v>
      </c>
      <c r="C2916" t="s">
        <v>5570</v>
      </c>
      <c r="D2916" t="s">
        <v>4310</v>
      </c>
      <c r="E2916" t="s">
        <v>4313</v>
      </c>
      <c r="F2916" t="s">
        <v>14</v>
      </c>
      <c r="G2916" t="s">
        <v>15</v>
      </c>
      <c r="H2916" t="s">
        <v>16</v>
      </c>
      <c r="I2916" t="s">
        <v>248</v>
      </c>
      <c r="J2916" t="s">
        <v>846</v>
      </c>
      <c r="K2916" t="s">
        <v>847</v>
      </c>
      <c r="L2916" t="s">
        <v>20</v>
      </c>
      <c r="M2916" s="3">
        <v>792</v>
      </c>
      <c r="N2916" t="s">
        <v>125</v>
      </c>
      <c r="O2916">
        <v>94103</v>
      </c>
    </row>
    <row r="2917" spans="1:15">
      <c r="A2917" s="1">
        <v>46023</v>
      </c>
      <c r="B2917" s="1">
        <v>46388</v>
      </c>
      <c r="C2917" t="s">
        <v>5571</v>
      </c>
      <c r="D2917" t="s">
        <v>4314</v>
      </c>
      <c r="E2917" t="s">
        <v>4315</v>
      </c>
      <c r="F2917" t="s">
        <v>14</v>
      </c>
      <c r="G2917" t="s">
        <v>15</v>
      </c>
      <c r="H2917" t="s">
        <v>16</v>
      </c>
      <c r="I2917" t="s">
        <v>95</v>
      </c>
      <c r="J2917" t="s">
        <v>103</v>
      </c>
      <c r="K2917" t="s">
        <v>104</v>
      </c>
      <c r="L2917" t="s">
        <v>83</v>
      </c>
      <c r="M2917" s="3">
        <v>1352</v>
      </c>
      <c r="N2917" t="s">
        <v>245</v>
      </c>
      <c r="O2917">
        <v>21208</v>
      </c>
    </row>
    <row r="2918" spans="1:15">
      <c r="A2918" s="1">
        <v>46023</v>
      </c>
      <c r="B2918" s="1">
        <v>46388</v>
      </c>
      <c r="C2918" t="s">
        <v>5571</v>
      </c>
      <c r="D2918" t="s">
        <v>4314</v>
      </c>
      <c r="E2918" t="s">
        <v>4316</v>
      </c>
      <c r="F2918" t="s">
        <v>14</v>
      </c>
      <c r="G2918" t="s">
        <v>54</v>
      </c>
      <c r="H2918" t="s">
        <v>55</v>
      </c>
      <c r="I2918" t="s">
        <v>95</v>
      </c>
      <c r="J2918" t="s">
        <v>103</v>
      </c>
      <c r="K2918" t="s">
        <v>104</v>
      </c>
      <c r="L2918" t="s">
        <v>23</v>
      </c>
      <c r="M2918" s="3">
        <v>15307</v>
      </c>
      <c r="N2918" t="s">
        <v>245</v>
      </c>
      <c r="O2918">
        <v>21208</v>
      </c>
    </row>
    <row r="2919" spans="1:15">
      <c r="A2919" s="1">
        <v>46023</v>
      </c>
      <c r="B2919" s="1">
        <v>46388</v>
      </c>
      <c r="C2919" t="s">
        <v>5571</v>
      </c>
      <c r="D2919" t="s">
        <v>4314</v>
      </c>
      <c r="E2919" t="s">
        <v>4317</v>
      </c>
      <c r="F2919" t="s">
        <v>14</v>
      </c>
      <c r="G2919" t="s">
        <v>32</v>
      </c>
      <c r="H2919" t="s">
        <v>16</v>
      </c>
      <c r="I2919" t="s">
        <v>95</v>
      </c>
      <c r="J2919" t="s">
        <v>103</v>
      </c>
      <c r="K2919" t="s">
        <v>104</v>
      </c>
      <c r="L2919" t="s">
        <v>20</v>
      </c>
      <c r="M2919" s="3">
        <v>21944</v>
      </c>
      <c r="N2919" t="s">
        <v>245</v>
      </c>
      <c r="O2919">
        <v>21208</v>
      </c>
    </row>
    <row r="2920" spans="1:15">
      <c r="A2920" s="1">
        <v>46023</v>
      </c>
      <c r="B2920" s="1">
        <v>46388</v>
      </c>
      <c r="C2920" t="s">
        <v>5571</v>
      </c>
      <c r="D2920" t="s">
        <v>4314</v>
      </c>
      <c r="E2920" t="s">
        <v>4318</v>
      </c>
      <c r="F2920" t="s">
        <v>14</v>
      </c>
      <c r="G2920" t="s">
        <v>661</v>
      </c>
      <c r="H2920" t="s">
        <v>16</v>
      </c>
      <c r="I2920" t="s">
        <v>95</v>
      </c>
      <c r="J2920" t="s">
        <v>103</v>
      </c>
      <c r="K2920" t="s">
        <v>104</v>
      </c>
      <c r="L2920" t="s">
        <v>23</v>
      </c>
      <c r="M2920" s="3">
        <v>32214</v>
      </c>
      <c r="N2920" t="s">
        <v>245</v>
      </c>
      <c r="O2920">
        <v>21208</v>
      </c>
    </row>
    <row r="2921" spans="1:15">
      <c r="A2921" s="1">
        <v>46023</v>
      </c>
      <c r="B2921" s="1">
        <v>46388</v>
      </c>
      <c r="C2921" t="s">
        <v>5572</v>
      </c>
      <c r="D2921" t="s">
        <v>4319</v>
      </c>
      <c r="E2921" t="s">
        <v>4320</v>
      </c>
      <c r="F2921" t="s">
        <v>39</v>
      </c>
      <c r="G2921" t="s">
        <v>661</v>
      </c>
      <c r="H2921" t="s">
        <v>16</v>
      </c>
      <c r="I2921" t="s">
        <v>48</v>
      </c>
      <c r="J2921" t="s">
        <v>218</v>
      </c>
      <c r="K2921" t="s">
        <v>219</v>
      </c>
      <c r="L2921" t="s">
        <v>23</v>
      </c>
      <c r="M2921" s="3">
        <v>60569</v>
      </c>
      <c r="N2921" t="s">
        <v>190</v>
      </c>
      <c r="O2921">
        <v>28306</v>
      </c>
    </row>
    <row r="2922" spans="1:15">
      <c r="A2922" s="1">
        <v>46023</v>
      </c>
      <c r="B2922" s="1">
        <v>46388</v>
      </c>
      <c r="C2922" t="s">
        <v>5572</v>
      </c>
      <c r="D2922" t="s">
        <v>4319</v>
      </c>
      <c r="E2922" t="s">
        <v>4321</v>
      </c>
      <c r="F2922" t="s">
        <v>39</v>
      </c>
      <c r="G2922" t="s">
        <v>15</v>
      </c>
      <c r="H2922" t="s">
        <v>16</v>
      </c>
      <c r="I2922" t="s">
        <v>48</v>
      </c>
      <c r="J2922" t="s">
        <v>218</v>
      </c>
      <c r="K2922" t="s">
        <v>219</v>
      </c>
      <c r="L2922" t="s">
        <v>20</v>
      </c>
      <c r="M2922" s="3">
        <v>1639</v>
      </c>
      <c r="N2922" t="s">
        <v>190</v>
      </c>
      <c r="O2922">
        <v>28306</v>
      </c>
    </row>
    <row r="2923" spans="1:15">
      <c r="A2923" s="1">
        <v>46023</v>
      </c>
      <c r="B2923" s="1">
        <v>46388</v>
      </c>
      <c r="C2923" t="s">
        <v>5572</v>
      </c>
      <c r="D2923" t="s">
        <v>4319</v>
      </c>
      <c r="E2923" t="s">
        <v>4322</v>
      </c>
      <c r="F2923" t="s">
        <v>39</v>
      </c>
      <c r="G2923" t="s">
        <v>32</v>
      </c>
      <c r="H2923" t="s">
        <v>16</v>
      </c>
      <c r="I2923" t="s">
        <v>48</v>
      </c>
      <c r="J2923" t="s">
        <v>218</v>
      </c>
      <c r="K2923" t="s">
        <v>219</v>
      </c>
      <c r="L2923" t="s">
        <v>20</v>
      </c>
      <c r="M2923" s="3">
        <v>16554</v>
      </c>
      <c r="N2923" t="s">
        <v>190</v>
      </c>
      <c r="O2923">
        <v>28306</v>
      </c>
    </row>
    <row r="2924" spans="1:15">
      <c r="A2924" s="1">
        <v>46023</v>
      </c>
      <c r="B2924" s="1">
        <v>46388</v>
      </c>
      <c r="C2924" t="s">
        <v>5573</v>
      </c>
      <c r="D2924" t="s">
        <v>4323</v>
      </c>
      <c r="E2924" t="s">
        <v>4324</v>
      </c>
      <c r="F2924" t="s">
        <v>14</v>
      </c>
      <c r="G2924" t="s">
        <v>661</v>
      </c>
      <c r="H2924" t="s">
        <v>16</v>
      </c>
      <c r="I2924" t="s">
        <v>112</v>
      </c>
      <c r="J2924" t="s">
        <v>174</v>
      </c>
      <c r="K2924" t="s">
        <v>175</v>
      </c>
      <c r="L2924" t="s">
        <v>29</v>
      </c>
      <c r="M2924" s="3">
        <v>75806</v>
      </c>
      <c r="N2924" t="s">
        <v>21</v>
      </c>
      <c r="O2924">
        <v>11231</v>
      </c>
    </row>
    <row r="2925" spans="1:15">
      <c r="A2925" s="1">
        <v>46023</v>
      </c>
      <c r="B2925" s="1">
        <v>46388</v>
      </c>
      <c r="C2925" t="s">
        <v>5573</v>
      </c>
      <c r="D2925" t="s">
        <v>4323</v>
      </c>
      <c r="E2925" t="s">
        <v>4325</v>
      </c>
      <c r="F2925" t="s">
        <v>14</v>
      </c>
      <c r="G2925" t="s">
        <v>15</v>
      </c>
      <c r="H2925" t="s">
        <v>16</v>
      </c>
      <c r="I2925" t="s">
        <v>112</v>
      </c>
      <c r="J2925" t="s">
        <v>174</v>
      </c>
      <c r="K2925" t="s">
        <v>175</v>
      </c>
      <c r="L2925" t="s">
        <v>584</v>
      </c>
      <c r="M2925" s="3">
        <v>10800</v>
      </c>
      <c r="N2925" t="s">
        <v>21</v>
      </c>
      <c r="O2925">
        <v>11231</v>
      </c>
    </row>
    <row r="2926" spans="1:15">
      <c r="A2926" s="1">
        <v>46023</v>
      </c>
      <c r="B2926" s="1">
        <v>46388</v>
      </c>
      <c r="C2926" t="s">
        <v>5573</v>
      </c>
      <c r="D2926" t="s">
        <v>4323</v>
      </c>
      <c r="E2926" t="s">
        <v>4326</v>
      </c>
      <c r="F2926" t="s">
        <v>14</v>
      </c>
      <c r="G2926" t="s">
        <v>32</v>
      </c>
      <c r="H2926" t="s">
        <v>16</v>
      </c>
      <c r="I2926" t="s">
        <v>112</v>
      </c>
      <c r="J2926" t="s">
        <v>174</v>
      </c>
      <c r="K2926" t="s">
        <v>175</v>
      </c>
      <c r="L2926" t="s">
        <v>20</v>
      </c>
      <c r="M2926" s="3">
        <v>8296</v>
      </c>
      <c r="N2926" t="s">
        <v>21</v>
      </c>
      <c r="O2926">
        <v>11231</v>
      </c>
    </row>
    <row r="2927" spans="1:15">
      <c r="A2927" s="1">
        <v>46024</v>
      </c>
      <c r="B2927" s="1">
        <v>46389</v>
      </c>
      <c r="C2927" t="s">
        <v>5574</v>
      </c>
      <c r="D2927" t="s">
        <v>4327</v>
      </c>
      <c r="E2927" t="s">
        <v>4328</v>
      </c>
      <c r="F2927" t="s">
        <v>14</v>
      </c>
      <c r="G2927" t="s">
        <v>32</v>
      </c>
      <c r="H2927" t="s">
        <v>16</v>
      </c>
      <c r="I2927" t="s">
        <v>304</v>
      </c>
      <c r="J2927" t="s">
        <v>305</v>
      </c>
      <c r="K2927" t="s">
        <v>306</v>
      </c>
      <c r="L2927" t="s">
        <v>20</v>
      </c>
      <c r="M2927" s="3">
        <v>22295</v>
      </c>
      <c r="N2927" t="s">
        <v>310</v>
      </c>
      <c r="O2927">
        <v>23453</v>
      </c>
    </row>
    <row r="2928" spans="1:15">
      <c r="A2928" s="1">
        <v>46024</v>
      </c>
      <c r="B2928" s="1">
        <v>46389</v>
      </c>
      <c r="C2928" t="s">
        <v>5574</v>
      </c>
      <c r="D2928" t="s">
        <v>4327</v>
      </c>
      <c r="E2928" t="s">
        <v>4329</v>
      </c>
      <c r="F2928" t="s">
        <v>14</v>
      </c>
      <c r="G2928" t="s">
        <v>34</v>
      </c>
      <c r="H2928" t="s">
        <v>16</v>
      </c>
      <c r="I2928" t="s">
        <v>304</v>
      </c>
      <c r="J2928" t="s">
        <v>305</v>
      </c>
      <c r="K2928" t="s">
        <v>306</v>
      </c>
      <c r="L2928" t="s">
        <v>83</v>
      </c>
      <c r="M2928" s="3">
        <v>9799</v>
      </c>
      <c r="N2928" t="s">
        <v>310</v>
      </c>
      <c r="O2928">
        <v>23453</v>
      </c>
    </row>
    <row r="2929" spans="1:15">
      <c r="A2929" s="1">
        <v>46024</v>
      </c>
      <c r="B2929" s="1">
        <v>46389</v>
      </c>
      <c r="C2929" t="s">
        <v>5574</v>
      </c>
      <c r="D2929" t="s">
        <v>4327</v>
      </c>
      <c r="E2929" t="s">
        <v>4330</v>
      </c>
      <c r="F2929" t="s">
        <v>14</v>
      </c>
      <c r="G2929" t="s">
        <v>15</v>
      </c>
      <c r="H2929" t="s">
        <v>16</v>
      </c>
      <c r="I2929" t="s">
        <v>304</v>
      </c>
      <c r="J2929" t="s">
        <v>305</v>
      </c>
      <c r="K2929" t="s">
        <v>306</v>
      </c>
      <c r="L2929" t="s">
        <v>20</v>
      </c>
      <c r="M2929" s="3">
        <v>2273</v>
      </c>
      <c r="N2929" t="s">
        <v>310</v>
      </c>
      <c r="O2929">
        <v>23453</v>
      </c>
    </row>
    <row r="2930" spans="1:15">
      <c r="A2930" s="1">
        <v>46024</v>
      </c>
      <c r="B2930" s="1">
        <v>46389</v>
      </c>
      <c r="C2930" t="s">
        <v>5574</v>
      </c>
      <c r="D2930" t="s">
        <v>4327</v>
      </c>
      <c r="E2930" t="s">
        <v>4331</v>
      </c>
      <c r="F2930" t="s">
        <v>14</v>
      </c>
      <c r="G2930" t="s">
        <v>661</v>
      </c>
      <c r="H2930" t="s">
        <v>16</v>
      </c>
      <c r="I2930" t="s">
        <v>304</v>
      </c>
      <c r="J2930" t="s">
        <v>305</v>
      </c>
      <c r="K2930" t="s">
        <v>306</v>
      </c>
      <c r="L2930" t="s">
        <v>23</v>
      </c>
      <c r="M2930" s="3">
        <v>44144</v>
      </c>
      <c r="N2930" t="s">
        <v>310</v>
      </c>
      <c r="O2930">
        <v>23453</v>
      </c>
    </row>
    <row r="2931" spans="1:15">
      <c r="A2931" s="1">
        <v>46025</v>
      </c>
      <c r="B2931" s="1">
        <v>46390</v>
      </c>
      <c r="C2931" t="s">
        <v>5575</v>
      </c>
      <c r="D2931" t="s">
        <v>4332</v>
      </c>
      <c r="E2931" t="s">
        <v>4333</v>
      </c>
      <c r="F2931" t="s">
        <v>14</v>
      </c>
      <c r="G2931" t="s">
        <v>54</v>
      </c>
      <c r="H2931" t="s">
        <v>55</v>
      </c>
      <c r="I2931" t="s">
        <v>70</v>
      </c>
      <c r="J2931" t="s">
        <v>570</v>
      </c>
      <c r="K2931" t="s">
        <v>571</v>
      </c>
      <c r="L2931" t="s">
        <v>23</v>
      </c>
      <c r="M2931" s="3">
        <v>32554</v>
      </c>
      <c r="N2931" t="s">
        <v>125</v>
      </c>
      <c r="O2931">
        <v>92806</v>
      </c>
    </row>
    <row r="2932" spans="1:15">
      <c r="A2932" s="1">
        <v>46025</v>
      </c>
      <c r="B2932" s="1">
        <v>46390</v>
      </c>
      <c r="C2932" t="s">
        <v>5576</v>
      </c>
      <c r="D2932" t="s">
        <v>4334</v>
      </c>
      <c r="E2932" t="s">
        <v>4335</v>
      </c>
      <c r="F2932" t="s">
        <v>14</v>
      </c>
      <c r="G2932" t="s">
        <v>661</v>
      </c>
      <c r="H2932" t="s">
        <v>16</v>
      </c>
      <c r="I2932" t="s">
        <v>248</v>
      </c>
      <c r="J2932" t="s">
        <v>78</v>
      </c>
      <c r="K2932" t="s">
        <v>79</v>
      </c>
      <c r="L2932" t="s">
        <v>23</v>
      </c>
      <c r="M2932" s="3">
        <v>13087</v>
      </c>
      <c r="N2932" t="s">
        <v>80</v>
      </c>
      <c r="O2932">
        <v>2804</v>
      </c>
    </row>
    <row r="2933" spans="1:15">
      <c r="A2933" s="1">
        <v>46025</v>
      </c>
      <c r="B2933" s="1">
        <v>46390</v>
      </c>
      <c r="C2933" t="s">
        <v>5576</v>
      </c>
      <c r="D2933" t="s">
        <v>4334</v>
      </c>
      <c r="E2933" t="s">
        <v>4336</v>
      </c>
      <c r="F2933" t="s">
        <v>14</v>
      </c>
      <c r="G2933" t="s">
        <v>32</v>
      </c>
      <c r="H2933" t="s">
        <v>16</v>
      </c>
      <c r="I2933" t="s">
        <v>248</v>
      </c>
      <c r="J2933" t="s">
        <v>78</v>
      </c>
      <c r="K2933" t="s">
        <v>79</v>
      </c>
      <c r="L2933" t="s">
        <v>20</v>
      </c>
      <c r="M2933" s="3">
        <v>8239</v>
      </c>
      <c r="N2933" t="s">
        <v>80</v>
      </c>
      <c r="O2933">
        <v>2804</v>
      </c>
    </row>
    <row r="2934" spans="1:15">
      <c r="A2934" s="1">
        <v>46025</v>
      </c>
      <c r="B2934" s="1">
        <v>46390</v>
      </c>
      <c r="C2934" t="s">
        <v>5576</v>
      </c>
      <c r="D2934" t="s">
        <v>4334</v>
      </c>
      <c r="E2934" t="s">
        <v>4337</v>
      </c>
      <c r="F2934" t="s">
        <v>14</v>
      </c>
      <c r="G2934" t="s">
        <v>15</v>
      </c>
      <c r="H2934" t="s">
        <v>16</v>
      </c>
      <c r="I2934" t="s">
        <v>248</v>
      </c>
      <c r="J2934" t="s">
        <v>78</v>
      </c>
      <c r="K2934" t="s">
        <v>79</v>
      </c>
      <c r="L2934" t="s">
        <v>20</v>
      </c>
      <c r="M2934" s="3">
        <v>1558</v>
      </c>
      <c r="N2934" t="s">
        <v>80</v>
      </c>
      <c r="O2934">
        <v>2804</v>
      </c>
    </row>
    <row r="2935" spans="1:15">
      <c r="A2935" s="1">
        <v>46026</v>
      </c>
      <c r="B2935" s="1">
        <v>46391</v>
      </c>
      <c r="C2935" t="s">
        <v>5577</v>
      </c>
      <c r="D2935" t="s">
        <v>4338</v>
      </c>
      <c r="E2935" t="s">
        <v>4339</v>
      </c>
      <c r="F2935" t="s">
        <v>14</v>
      </c>
      <c r="G2935" t="s">
        <v>15</v>
      </c>
      <c r="H2935" t="s">
        <v>16</v>
      </c>
      <c r="I2935" t="s">
        <v>64</v>
      </c>
      <c r="J2935" t="s">
        <v>282</v>
      </c>
      <c r="K2935" t="s">
        <v>283</v>
      </c>
      <c r="L2935" t="s">
        <v>20</v>
      </c>
      <c r="M2935" s="3">
        <v>6950</v>
      </c>
      <c r="N2935" t="s">
        <v>21</v>
      </c>
      <c r="O2935">
        <v>11378</v>
      </c>
    </row>
    <row r="2936" spans="1:15">
      <c r="A2936" s="1">
        <v>46026</v>
      </c>
      <c r="B2936" s="1">
        <v>46391</v>
      </c>
      <c r="C2936" t="s">
        <v>5577</v>
      </c>
      <c r="D2936" t="s">
        <v>4338</v>
      </c>
      <c r="E2936" t="s">
        <v>4340</v>
      </c>
      <c r="F2936" t="s">
        <v>14</v>
      </c>
      <c r="G2936" t="s">
        <v>32</v>
      </c>
      <c r="H2936" t="s">
        <v>16</v>
      </c>
      <c r="I2936" t="s">
        <v>64</v>
      </c>
      <c r="J2936" t="s">
        <v>282</v>
      </c>
      <c r="K2936" t="s">
        <v>283</v>
      </c>
      <c r="L2936" t="s">
        <v>20</v>
      </c>
      <c r="M2936" s="3">
        <v>31551</v>
      </c>
      <c r="N2936" t="s">
        <v>21</v>
      </c>
      <c r="O2936">
        <v>11378</v>
      </c>
    </row>
    <row r="2937" spans="1:15">
      <c r="A2937" s="1">
        <v>46026</v>
      </c>
      <c r="B2937" s="1">
        <v>46391</v>
      </c>
      <c r="C2937" t="s">
        <v>5577</v>
      </c>
      <c r="D2937" t="s">
        <v>4338</v>
      </c>
      <c r="E2937" t="s">
        <v>4341</v>
      </c>
      <c r="F2937" t="s">
        <v>14</v>
      </c>
      <c r="G2937" t="s">
        <v>661</v>
      </c>
      <c r="H2937" t="s">
        <v>16</v>
      </c>
      <c r="I2937" t="s">
        <v>64</v>
      </c>
      <c r="J2937" t="s">
        <v>282</v>
      </c>
      <c r="K2937" t="s">
        <v>283</v>
      </c>
      <c r="L2937" t="s">
        <v>89</v>
      </c>
      <c r="M2937" s="3">
        <v>137030</v>
      </c>
      <c r="N2937" t="s">
        <v>21</v>
      </c>
      <c r="O2937">
        <v>11378</v>
      </c>
    </row>
    <row r="2938" spans="1:15">
      <c r="A2938" s="1">
        <v>46027</v>
      </c>
      <c r="B2938" s="1">
        <v>46392</v>
      </c>
      <c r="C2938" t="s">
        <v>5578</v>
      </c>
      <c r="D2938" t="s">
        <v>4342</v>
      </c>
      <c r="E2938" t="s">
        <v>4343</v>
      </c>
      <c r="F2938" t="s">
        <v>39</v>
      </c>
      <c r="G2938" t="s">
        <v>32</v>
      </c>
      <c r="H2938" t="s">
        <v>16</v>
      </c>
      <c r="I2938" t="s">
        <v>48</v>
      </c>
      <c r="J2938" t="s">
        <v>49</v>
      </c>
      <c r="K2938" t="s">
        <v>50</v>
      </c>
      <c r="L2938" t="s">
        <v>20</v>
      </c>
      <c r="M2938" s="3">
        <v>16827</v>
      </c>
      <c r="N2938" t="s">
        <v>51</v>
      </c>
      <c r="O2938">
        <v>7065</v>
      </c>
    </row>
    <row r="2939" spans="1:15">
      <c r="A2939" s="1">
        <v>46027</v>
      </c>
      <c r="B2939" s="1">
        <v>46392</v>
      </c>
      <c r="C2939" t="s">
        <v>5578</v>
      </c>
      <c r="D2939" t="s">
        <v>4342</v>
      </c>
      <c r="E2939" t="s">
        <v>4344</v>
      </c>
      <c r="F2939" t="s">
        <v>39</v>
      </c>
      <c r="G2939" t="s">
        <v>661</v>
      </c>
      <c r="H2939" t="s">
        <v>16</v>
      </c>
      <c r="I2939" t="s">
        <v>48</v>
      </c>
      <c r="J2939" t="s">
        <v>49</v>
      </c>
      <c r="K2939" t="s">
        <v>50</v>
      </c>
      <c r="L2939" t="s">
        <v>23</v>
      </c>
      <c r="M2939" s="3">
        <v>89677</v>
      </c>
      <c r="N2939" t="s">
        <v>51</v>
      </c>
      <c r="O2939">
        <v>7065</v>
      </c>
    </row>
    <row r="2940" spans="1:15">
      <c r="A2940" s="1">
        <v>46027</v>
      </c>
      <c r="B2940" s="1">
        <v>46392</v>
      </c>
      <c r="C2940" t="s">
        <v>5578</v>
      </c>
      <c r="D2940" t="s">
        <v>4342</v>
      </c>
      <c r="E2940" t="s">
        <v>4345</v>
      </c>
      <c r="F2940" t="s">
        <v>39</v>
      </c>
      <c r="G2940" t="s">
        <v>34</v>
      </c>
      <c r="H2940" t="s">
        <v>16</v>
      </c>
      <c r="I2940" t="s">
        <v>48</v>
      </c>
      <c r="J2940" t="s">
        <v>49</v>
      </c>
      <c r="K2940" t="s">
        <v>50</v>
      </c>
      <c r="L2940" t="s">
        <v>20</v>
      </c>
      <c r="M2940" s="3">
        <v>24389</v>
      </c>
      <c r="N2940" t="s">
        <v>51</v>
      </c>
      <c r="O2940">
        <v>7065</v>
      </c>
    </row>
    <row r="2941" spans="1:15">
      <c r="A2941" s="1">
        <v>46027</v>
      </c>
      <c r="B2941" s="1">
        <v>46392</v>
      </c>
      <c r="C2941" t="s">
        <v>5578</v>
      </c>
      <c r="D2941" t="s">
        <v>4342</v>
      </c>
      <c r="E2941" t="s">
        <v>4346</v>
      </c>
      <c r="F2941" t="s">
        <v>39</v>
      </c>
      <c r="G2941" t="s">
        <v>15</v>
      </c>
      <c r="H2941" t="s">
        <v>16</v>
      </c>
      <c r="I2941" t="s">
        <v>48</v>
      </c>
      <c r="J2941" t="s">
        <v>49</v>
      </c>
      <c r="K2941" t="s">
        <v>50</v>
      </c>
      <c r="L2941" t="s">
        <v>20</v>
      </c>
      <c r="M2941" s="3">
        <v>1439</v>
      </c>
      <c r="N2941" t="s">
        <v>51</v>
      </c>
      <c r="O2941">
        <v>7065</v>
      </c>
    </row>
    <row r="2942" spans="1:15">
      <c r="A2942" s="1">
        <v>46028</v>
      </c>
      <c r="B2942" s="1">
        <v>46393</v>
      </c>
      <c r="C2942" t="s">
        <v>5579</v>
      </c>
      <c r="D2942" t="s">
        <v>4347</v>
      </c>
      <c r="E2942" t="s">
        <v>4348</v>
      </c>
      <c r="F2942" t="s">
        <v>14</v>
      </c>
      <c r="G2942" t="s">
        <v>32</v>
      </c>
      <c r="H2942" t="s">
        <v>16</v>
      </c>
      <c r="I2942" t="s">
        <v>248</v>
      </c>
      <c r="J2942" t="s">
        <v>375</v>
      </c>
      <c r="K2942" t="s">
        <v>376</v>
      </c>
      <c r="L2942" t="s">
        <v>20</v>
      </c>
      <c r="M2942" s="3">
        <v>5474</v>
      </c>
      <c r="N2942" t="s">
        <v>249</v>
      </c>
      <c r="O2942">
        <v>49444</v>
      </c>
    </row>
    <row r="2943" spans="1:15">
      <c r="A2943" s="1">
        <v>46028</v>
      </c>
      <c r="B2943" s="1">
        <v>46393</v>
      </c>
      <c r="C2943" t="s">
        <v>5579</v>
      </c>
      <c r="D2943" t="s">
        <v>4347</v>
      </c>
      <c r="E2943" t="s">
        <v>4349</v>
      </c>
      <c r="F2943" t="s">
        <v>14</v>
      </c>
      <c r="G2943" t="s">
        <v>15</v>
      </c>
      <c r="H2943" t="s">
        <v>16</v>
      </c>
      <c r="I2943" t="s">
        <v>248</v>
      </c>
      <c r="J2943" t="s">
        <v>375</v>
      </c>
      <c r="K2943" t="s">
        <v>376</v>
      </c>
      <c r="L2943" t="s">
        <v>29</v>
      </c>
      <c r="M2943" s="3">
        <v>1348</v>
      </c>
      <c r="N2943" t="s">
        <v>249</v>
      </c>
      <c r="O2943">
        <v>49444</v>
      </c>
    </row>
    <row r="2944" spans="1:15">
      <c r="A2944" s="1">
        <v>46028</v>
      </c>
      <c r="B2944" s="1">
        <v>46393</v>
      </c>
      <c r="C2944" t="s">
        <v>5579</v>
      </c>
      <c r="D2944" t="s">
        <v>4347</v>
      </c>
      <c r="E2944" t="s">
        <v>4350</v>
      </c>
      <c r="F2944" t="s">
        <v>14</v>
      </c>
      <c r="G2944" t="s">
        <v>661</v>
      </c>
      <c r="H2944" t="s">
        <v>16</v>
      </c>
      <c r="I2944" t="s">
        <v>248</v>
      </c>
      <c r="J2944" t="s">
        <v>375</v>
      </c>
      <c r="K2944" t="s">
        <v>376</v>
      </c>
      <c r="L2944" t="s">
        <v>23</v>
      </c>
      <c r="M2944" s="3">
        <v>11740</v>
      </c>
      <c r="N2944" t="s">
        <v>249</v>
      </c>
      <c r="O2944">
        <v>49444</v>
      </c>
    </row>
    <row r="2945" spans="1:15">
      <c r="A2945" s="1">
        <v>46028</v>
      </c>
      <c r="B2945" s="1">
        <v>46393</v>
      </c>
      <c r="C2945" t="s">
        <v>5580</v>
      </c>
      <c r="D2945" t="s">
        <v>4351</v>
      </c>
      <c r="E2945" t="s">
        <v>4352</v>
      </c>
      <c r="F2945" t="s">
        <v>39</v>
      </c>
      <c r="G2945" t="s">
        <v>32</v>
      </c>
      <c r="H2945" t="s">
        <v>16</v>
      </c>
      <c r="I2945" t="s">
        <v>248</v>
      </c>
      <c r="J2945" t="s">
        <v>375</v>
      </c>
      <c r="K2945" t="s">
        <v>376</v>
      </c>
      <c r="L2945" t="s">
        <v>148</v>
      </c>
      <c r="M2945" s="3">
        <v>7155</v>
      </c>
      <c r="N2945" t="s">
        <v>225</v>
      </c>
      <c r="O2945">
        <v>76053</v>
      </c>
    </row>
    <row r="2946" spans="1:15">
      <c r="A2946" s="1">
        <v>46028</v>
      </c>
      <c r="B2946" s="1">
        <v>46393</v>
      </c>
      <c r="C2946" t="s">
        <v>5580</v>
      </c>
      <c r="D2946" t="s">
        <v>4351</v>
      </c>
      <c r="E2946" t="s">
        <v>4353</v>
      </c>
      <c r="F2946" t="s">
        <v>39</v>
      </c>
      <c r="G2946" t="s">
        <v>15</v>
      </c>
      <c r="H2946" t="s">
        <v>16</v>
      </c>
      <c r="I2946" t="s">
        <v>248</v>
      </c>
      <c r="J2946" t="s">
        <v>375</v>
      </c>
      <c r="K2946" t="s">
        <v>376</v>
      </c>
      <c r="L2946" t="s">
        <v>20</v>
      </c>
      <c r="M2946" s="3">
        <v>1313</v>
      </c>
      <c r="N2946" t="s">
        <v>225</v>
      </c>
      <c r="O2946">
        <v>76053</v>
      </c>
    </row>
    <row r="2947" spans="1:15">
      <c r="A2947" s="1">
        <v>46028</v>
      </c>
      <c r="B2947" s="1">
        <v>46393</v>
      </c>
      <c r="C2947" t="s">
        <v>5580</v>
      </c>
      <c r="D2947" t="s">
        <v>4351</v>
      </c>
      <c r="E2947" t="s">
        <v>4354</v>
      </c>
      <c r="F2947" t="s">
        <v>39</v>
      </c>
      <c r="G2947" t="s">
        <v>661</v>
      </c>
      <c r="H2947" t="s">
        <v>16</v>
      </c>
      <c r="I2947" t="s">
        <v>248</v>
      </c>
      <c r="J2947" t="s">
        <v>375</v>
      </c>
      <c r="K2947" t="s">
        <v>376</v>
      </c>
      <c r="L2947" t="s">
        <v>23</v>
      </c>
      <c r="M2947" s="3">
        <v>43677</v>
      </c>
      <c r="N2947" t="s">
        <v>225</v>
      </c>
      <c r="O2947">
        <v>76053</v>
      </c>
    </row>
    <row r="2948" spans="1:15">
      <c r="A2948" s="1">
        <v>46030</v>
      </c>
      <c r="B2948" s="1">
        <v>46395</v>
      </c>
      <c r="C2948" t="s">
        <v>5581</v>
      </c>
      <c r="D2948" t="s">
        <v>4355</v>
      </c>
      <c r="E2948" t="s">
        <v>4356</v>
      </c>
      <c r="F2948" t="s">
        <v>14</v>
      </c>
      <c r="G2948" t="s">
        <v>32</v>
      </c>
      <c r="H2948" t="s">
        <v>16</v>
      </c>
      <c r="I2948" t="s">
        <v>40</v>
      </c>
      <c r="J2948" t="s">
        <v>1564</v>
      </c>
      <c r="K2948" t="s">
        <v>1565</v>
      </c>
      <c r="L2948" t="s">
        <v>20</v>
      </c>
      <c r="M2948" s="3">
        <v>4179</v>
      </c>
      <c r="N2948" t="s">
        <v>345</v>
      </c>
      <c r="O2948">
        <v>63132</v>
      </c>
    </row>
    <row r="2949" spans="1:15">
      <c r="A2949" s="1">
        <v>46030</v>
      </c>
      <c r="B2949" s="1">
        <v>46395</v>
      </c>
      <c r="C2949" t="s">
        <v>5581</v>
      </c>
      <c r="D2949" t="s">
        <v>4355</v>
      </c>
      <c r="E2949" t="s">
        <v>4357</v>
      </c>
      <c r="F2949" t="s">
        <v>14</v>
      </c>
      <c r="G2949" t="s">
        <v>15</v>
      </c>
      <c r="H2949" t="s">
        <v>16</v>
      </c>
      <c r="I2949" t="s">
        <v>40</v>
      </c>
      <c r="J2949" t="s">
        <v>1564</v>
      </c>
      <c r="K2949" t="s">
        <v>1565</v>
      </c>
      <c r="L2949" t="s">
        <v>20</v>
      </c>
      <c r="M2949" s="3">
        <v>1186</v>
      </c>
      <c r="N2949" t="s">
        <v>345</v>
      </c>
      <c r="O2949">
        <v>63132</v>
      </c>
    </row>
    <row r="2950" spans="1:15">
      <c r="A2950" s="1">
        <v>46030</v>
      </c>
      <c r="B2950" s="1">
        <v>46395</v>
      </c>
      <c r="C2950" t="s">
        <v>5581</v>
      </c>
      <c r="D2950" t="s">
        <v>4355</v>
      </c>
      <c r="E2950" t="s">
        <v>4358</v>
      </c>
      <c r="F2950" t="s">
        <v>14</v>
      </c>
      <c r="G2950" t="s">
        <v>661</v>
      </c>
      <c r="H2950" t="s">
        <v>16</v>
      </c>
      <c r="I2950" t="s">
        <v>40</v>
      </c>
      <c r="J2950" t="s">
        <v>1564</v>
      </c>
      <c r="K2950" t="s">
        <v>1565</v>
      </c>
      <c r="L2950" t="s">
        <v>23</v>
      </c>
      <c r="M2950" s="3">
        <v>6341</v>
      </c>
      <c r="N2950" t="s">
        <v>345</v>
      </c>
      <c r="O2950">
        <v>63132</v>
      </c>
    </row>
    <row r="2951" spans="1:15">
      <c r="A2951" s="1">
        <v>46030</v>
      </c>
      <c r="B2951" s="1">
        <v>46395</v>
      </c>
      <c r="C2951" t="s">
        <v>5582</v>
      </c>
      <c r="D2951" t="s">
        <v>4359</v>
      </c>
      <c r="E2951" t="s">
        <v>4360</v>
      </c>
      <c r="F2951" t="s">
        <v>14</v>
      </c>
      <c r="G2951" t="s">
        <v>32</v>
      </c>
      <c r="H2951" t="s">
        <v>16</v>
      </c>
      <c r="I2951" t="s">
        <v>70</v>
      </c>
      <c r="J2951" t="s">
        <v>165</v>
      </c>
      <c r="K2951" t="s">
        <v>166</v>
      </c>
      <c r="L2951" t="s">
        <v>20</v>
      </c>
      <c r="M2951" s="3">
        <v>9911</v>
      </c>
      <c r="N2951" t="s">
        <v>167</v>
      </c>
      <c r="O2951">
        <v>30340</v>
      </c>
    </row>
    <row r="2952" spans="1:15">
      <c r="A2952" s="1">
        <v>46030</v>
      </c>
      <c r="B2952" s="1">
        <v>46395</v>
      </c>
      <c r="C2952" t="s">
        <v>5582</v>
      </c>
      <c r="D2952" t="s">
        <v>4359</v>
      </c>
      <c r="E2952" t="s">
        <v>4361</v>
      </c>
      <c r="F2952" t="s">
        <v>14</v>
      </c>
      <c r="G2952" t="s">
        <v>15</v>
      </c>
      <c r="H2952" t="s">
        <v>16</v>
      </c>
      <c r="I2952" t="s">
        <v>70</v>
      </c>
      <c r="J2952" t="s">
        <v>165</v>
      </c>
      <c r="K2952" t="s">
        <v>166</v>
      </c>
      <c r="L2952" t="s">
        <v>20</v>
      </c>
      <c r="M2952" s="3">
        <v>1296</v>
      </c>
      <c r="N2952" t="s">
        <v>167</v>
      </c>
      <c r="O2952">
        <v>30340</v>
      </c>
    </row>
    <row r="2953" spans="1:15">
      <c r="A2953" s="1">
        <v>46030</v>
      </c>
      <c r="B2953" s="1">
        <v>46395</v>
      </c>
      <c r="C2953" t="s">
        <v>5582</v>
      </c>
      <c r="D2953" t="s">
        <v>4359</v>
      </c>
      <c r="E2953" t="s">
        <v>4362</v>
      </c>
      <c r="F2953" t="s">
        <v>14</v>
      </c>
      <c r="G2953" t="s">
        <v>34</v>
      </c>
      <c r="H2953" t="s">
        <v>16</v>
      </c>
      <c r="I2953" t="s">
        <v>70</v>
      </c>
      <c r="J2953" t="s">
        <v>165</v>
      </c>
      <c r="K2953" t="s">
        <v>166</v>
      </c>
      <c r="L2953" t="s">
        <v>83</v>
      </c>
      <c r="M2953" s="3">
        <v>6234</v>
      </c>
      <c r="N2953" t="s">
        <v>167</v>
      </c>
      <c r="O2953">
        <v>30340</v>
      </c>
    </row>
    <row r="2954" spans="1:15">
      <c r="A2954" s="1">
        <v>46030</v>
      </c>
      <c r="B2954" s="1">
        <v>46395</v>
      </c>
      <c r="C2954" t="s">
        <v>5582</v>
      </c>
      <c r="D2954" t="s">
        <v>4359</v>
      </c>
      <c r="E2954" t="s">
        <v>4363</v>
      </c>
      <c r="F2954" t="s">
        <v>14</v>
      </c>
      <c r="G2954" t="s">
        <v>661</v>
      </c>
      <c r="H2954" t="s">
        <v>16</v>
      </c>
      <c r="I2954" t="s">
        <v>70</v>
      </c>
      <c r="J2954" t="s">
        <v>165</v>
      </c>
      <c r="K2954" t="s">
        <v>166</v>
      </c>
      <c r="L2954" t="s">
        <v>23</v>
      </c>
      <c r="M2954" s="3">
        <v>22738</v>
      </c>
      <c r="N2954" t="s">
        <v>167</v>
      </c>
      <c r="O2954">
        <v>30340</v>
      </c>
    </row>
    <row r="2955" spans="1:15">
      <c r="A2955" s="1">
        <v>46030</v>
      </c>
      <c r="B2955" s="1">
        <v>46395</v>
      </c>
      <c r="C2955" t="s">
        <v>5583</v>
      </c>
      <c r="D2955" t="s">
        <v>4364</v>
      </c>
      <c r="E2955" t="s">
        <v>4365</v>
      </c>
      <c r="F2955" t="s">
        <v>14</v>
      </c>
      <c r="G2955" t="s">
        <v>15</v>
      </c>
      <c r="H2955" t="s">
        <v>16</v>
      </c>
      <c r="I2955" t="s">
        <v>48</v>
      </c>
      <c r="J2955" t="s">
        <v>4040</v>
      </c>
      <c r="K2955" t="s">
        <v>4041</v>
      </c>
      <c r="L2955" t="s">
        <v>83</v>
      </c>
      <c r="M2955" s="3">
        <v>3275</v>
      </c>
      <c r="N2955" t="s">
        <v>453</v>
      </c>
      <c r="O2955">
        <v>73106</v>
      </c>
    </row>
    <row r="2956" spans="1:15">
      <c r="A2956" s="1">
        <v>46030</v>
      </c>
      <c r="B2956" s="1">
        <v>46395</v>
      </c>
      <c r="C2956" t="s">
        <v>5583</v>
      </c>
      <c r="D2956" t="s">
        <v>4364</v>
      </c>
      <c r="E2956" t="s">
        <v>4366</v>
      </c>
      <c r="F2956" t="s">
        <v>14</v>
      </c>
      <c r="G2956" t="s">
        <v>661</v>
      </c>
      <c r="H2956" t="s">
        <v>16</v>
      </c>
      <c r="I2956" t="s">
        <v>48</v>
      </c>
      <c r="J2956" t="s">
        <v>4040</v>
      </c>
      <c r="K2956" t="s">
        <v>4041</v>
      </c>
      <c r="L2956" t="s">
        <v>89</v>
      </c>
      <c r="M2956" s="3">
        <v>59337</v>
      </c>
      <c r="N2956" t="s">
        <v>453</v>
      </c>
      <c r="O2956">
        <v>73106</v>
      </c>
    </row>
    <row r="2957" spans="1:15">
      <c r="A2957" s="1">
        <v>46030</v>
      </c>
      <c r="B2957" s="1">
        <v>46395</v>
      </c>
      <c r="C2957" t="s">
        <v>5583</v>
      </c>
      <c r="D2957" t="s">
        <v>4364</v>
      </c>
      <c r="E2957" t="s">
        <v>4367</v>
      </c>
      <c r="F2957" t="s">
        <v>14</v>
      </c>
      <c r="G2957" t="s">
        <v>32</v>
      </c>
      <c r="H2957" t="s">
        <v>16</v>
      </c>
      <c r="I2957" t="s">
        <v>48</v>
      </c>
      <c r="J2957" t="s">
        <v>4040</v>
      </c>
      <c r="K2957" t="s">
        <v>4041</v>
      </c>
      <c r="L2957" t="s">
        <v>20</v>
      </c>
      <c r="M2957" s="3">
        <v>33328</v>
      </c>
      <c r="N2957" t="s">
        <v>453</v>
      </c>
      <c r="O2957">
        <v>73106</v>
      </c>
    </row>
    <row r="2958" spans="1:15">
      <c r="A2958" s="1">
        <v>46030</v>
      </c>
      <c r="B2958" s="1">
        <v>46395</v>
      </c>
      <c r="C2958" t="s">
        <v>5584</v>
      </c>
      <c r="D2958" t="s">
        <v>4368</v>
      </c>
      <c r="E2958" t="s">
        <v>4369</v>
      </c>
      <c r="F2958" t="s">
        <v>39</v>
      </c>
      <c r="G2958" t="s">
        <v>32</v>
      </c>
      <c r="H2958" t="s">
        <v>16</v>
      </c>
      <c r="I2958" t="s">
        <v>40</v>
      </c>
      <c r="J2958" t="s">
        <v>65</v>
      </c>
      <c r="K2958" t="s">
        <v>66</v>
      </c>
      <c r="L2958" t="s">
        <v>20</v>
      </c>
      <c r="M2958" s="3">
        <v>8861</v>
      </c>
      <c r="N2958" t="s">
        <v>203</v>
      </c>
      <c r="O2958">
        <v>60605</v>
      </c>
    </row>
    <row r="2959" spans="1:15">
      <c r="A2959" s="1">
        <v>46030</v>
      </c>
      <c r="B2959" s="1">
        <v>46395</v>
      </c>
      <c r="C2959" t="s">
        <v>5584</v>
      </c>
      <c r="D2959" t="s">
        <v>4368</v>
      </c>
      <c r="E2959" t="s">
        <v>4370</v>
      </c>
      <c r="F2959" t="s">
        <v>39</v>
      </c>
      <c r="G2959" t="s">
        <v>15</v>
      </c>
      <c r="H2959" t="s">
        <v>16</v>
      </c>
      <c r="I2959" t="s">
        <v>40</v>
      </c>
      <c r="J2959" t="s">
        <v>65</v>
      </c>
      <c r="K2959" t="s">
        <v>66</v>
      </c>
      <c r="L2959" t="s">
        <v>29</v>
      </c>
      <c r="M2959" s="3">
        <v>6854</v>
      </c>
      <c r="N2959" t="s">
        <v>203</v>
      </c>
      <c r="O2959">
        <v>60605</v>
      </c>
    </row>
    <row r="2960" spans="1:15">
      <c r="A2960" s="1">
        <v>46030</v>
      </c>
      <c r="B2960" s="1">
        <v>46395</v>
      </c>
      <c r="C2960" t="s">
        <v>5584</v>
      </c>
      <c r="D2960" t="s">
        <v>4368</v>
      </c>
      <c r="E2960" t="s">
        <v>4371</v>
      </c>
      <c r="F2960" t="s">
        <v>39</v>
      </c>
      <c r="G2960" t="s">
        <v>661</v>
      </c>
      <c r="H2960" t="s">
        <v>16</v>
      </c>
      <c r="I2960" t="s">
        <v>40</v>
      </c>
      <c r="J2960" t="s">
        <v>65</v>
      </c>
      <c r="K2960" t="s">
        <v>66</v>
      </c>
      <c r="L2960" t="s">
        <v>23</v>
      </c>
      <c r="M2960" s="3">
        <v>30713</v>
      </c>
      <c r="N2960" t="s">
        <v>203</v>
      </c>
      <c r="O2960">
        <v>60605</v>
      </c>
    </row>
    <row r="2961" spans="1:15">
      <c r="A2961" s="1">
        <v>46030</v>
      </c>
      <c r="B2961" s="1">
        <v>46395</v>
      </c>
      <c r="C2961" t="s">
        <v>5585</v>
      </c>
      <c r="D2961" t="s">
        <v>4372</v>
      </c>
      <c r="E2961" t="s">
        <v>4373</v>
      </c>
      <c r="F2961" t="s">
        <v>14</v>
      </c>
      <c r="G2961" t="s">
        <v>15</v>
      </c>
      <c r="H2961" t="s">
        <v>16</v>
      </c>
      <c r="I2961" t="s">
        <v>40</v>
      </c>
      <c r="J2961" t="s">
        <v>174</v>
      </c>
      <c r="K2961" t="s">
        <v>175</v>
      </c>
      <c r="L2961" t="s">
        <v>584</v>
      </c>
      <c r="M2961" s="3">
        <v>6857</v>
      </c>
      <c r="N2961" t="s">
        <v>21</v>
      </c>
      <c r="O2961">
        <v>11427</v>
      </c>
    </row>
    <row r="2962" spans="1:15">
      <c r="A2962" s="1">
        <v>46030</v>
      </c>
      <c r="B2962" s="1">
        <v>46395</v>
      </c>
      <c r="C2962" t="s">
        <v>5585</v>
      </c>
      <c r="D2962" t="s">
        <v>4372</v>
      </c>
      <c r="E2962" t="s">
        <v>4374</v>
      </c>
      <c r="F2962" t="s">
        <v>14</v>
      </c>
      <c r="G2962" t="s">
        <v>661</v>
      </c>
      <c r="H2962" t="s">
        <v>16</v>
      </c>
      <c r="I2962" t="s">
        <v>40</v>
      </c>
      <c r="J2962" t="s">
        <v>174</v>
      </c>
      <c r="K2962" t="s">
        <v>175</v>
      </c>
      <c r="L2962" t="s">
        <v>89</v>
      </c>
      <c r="M2962" s="3">
        <v>23420</v>
      </c>
      <c r="N2962" t="s">
        <v>21</v>
      </c>
      <c r="O2962">
        <v>11427</v>
      </c>
    </row>
    <row r="2963" spans="1:15">
      <c r="A2963" s="1">
        <v>46030</v>
      </c>
      <c r="B2963" s="1">
        <v>46395</v>
      </c>
      <c r="C2963" t="s">
        <v>5585</v>
      </c>
      <c r="D2963" t="s">
        <v>4372</v>
      </c>
      <c r="E2963" t="s">
        <v>4375</v>
      </c>
      <c r="F2963" t="s">
        <v>14</v>
      </c>
      <c r="G2963" t="s">
        <v>32</v>
      </c>
      <c r="H2963" t="s">
        <v>16</v>
      </c>
      <c r="I2963" t="s">
        <v>40</v>
      </c>
      <c r="J2963" t="s">
        <v>174</v>
      </c>
      <c r="K2963" t="s">
        <v>175</v>
      </c>
      <c r="L2963" t="s">
        <v>20</v>
      </c>
      <c r="M2963" s="3">
        <v>3633</v>
      </c>
      <c r="N2963" t="s">
        <v>21</v>
      </c>
      <c r="O2963">
        <v>11427</v>
      </c>
    </row>
    <row r="2964" spans="1:15">
      <c r="A2964" s="1">
        <v>46030</v>
      </c>
      <c r="B2964" s="1">
        <v>46395</v>
      </c>
      <c r="C2964" t="s">
        <v>5586</v>
      </c>
      <c r="D2964" t="s">
        <v>4376</v>
      </c>
      <c r="E2964" t="s">
        <v>4377</v>
      </c>
      <c r="F2964" t="s">
        <v>14</v>
      </c>
      <c r="G2964" t="s">
        <v>15</v>
      </c>
      <c r="H2964" t="s">
        <v>16</v>
      </c>
      <c r="I2964" t="s">
        <v>48</v>
      </c>
      <c r="J2964" t="s">
        <v>49</v>
      </c>
      <c r="K2964" t="s">
        <v>50</v>
      </c>
      <c r="L2964" t="s">
        <v>20</v>
      </c>
      <c r="M2964" s="3">
        <v>4184</v>
      </c>
      <c r="N2964" t="s">
        <v>51</v>
      </c>
      <c r="O2964">
        <v>7866</v>
      </c>
    </row>
    <row r="2965" spans="1:15">
      <c r="A2965" s="1">
        <v>46030</v>
      </c>
      <c r="B2965" s="1">
        <v>46395</v>
      </c>
      <c r="C2965" t="s">
        <v>5586</v>
      </c>
      <c r="D2965" t="s">
        <v>4376</v>
      </c>
      <c r="E2965" t="s">
        <v>4378</v>
      </c>
      <c r="F2965" t="s">
        <v>14</v>
      </c>
      <c r="G2965" t="s">
        <v>661</v>
      </c>
      <c r="H2965" t="s">
        <v>16</v>
      </c>
      <c r="I2965" t="s">
        <v>48</v>
      </c>
      <c r="J2965" t="s">
        <v>49</v>
      </c>
      <c r="K2965" t="s">
        <v>50</v>
      </c>
      <c r="L2965" t="s">
        <v>23</v>
      </c>
      <c r="M2965" s="3">
        <v>84132</v>
      </c>
      <c r="N2965" t="s">
        <v>51</v>
      </c>
      <c r="O2965">
        <v>7866</v>
      </c>
    </row>
    <row r="2966" spans="1:15">
      <c r="A2966" s="1">
        <v>46031</v>
      </c>
      <c r="B2966" s="1">
        <v>46396</v>
      </c>
      <c r="C2966" t="s">
        <v>5188</v>
      </c>
      <c r="D2966" t="s">
        <v>2678</v>
      </c>
      <c r="E2966" t="s">
        <v>4379</v>
      </c>
      <c r="F2966" t="s">
        <v>14</v>
      </c>
      <c r="G2966" t="s">
        <v>32</v>
      </c>
      <c r="H2966" t="s">
        <v>16</v>
      </c>
      <c r="I2966" t="s">
        <v>26</v>
      </c>
      <c r="J2966" t="s">
        <v>712</v>
      </c>
      <c r="K2966" t="s">
        <v>713</v>
      </c>
      <c r="L2966" t="s">
        <v>20</v>
      </c>
      <c r="M2966" s="3">
        <v>15764</v>
      </c>
      <c r="N2966" t="s">
        <v>125</v>
      </c>
      <c r="O2966">
        <v>90061</v>
      </c>
    </row>
    <row r="2967" spans="1:15">
      <c r="A2967" s="1">
        <v>46031</v>
      </c>
      <c r="B2967" s="1">
        <v>46396</v>
      </c>
      <c r="C2967" t="s">
        <v>5587</v>
      </c>
      <c r="D2967" t="s">
        <v>4380</v>
      </c>
      <c r="E2967" t="s">
        <v>4381</v>
      </c>
      <c r="F2967" t="s">
        <v>14</v>
      </c>
      <c r="G2967" t="s">
        <v>661</v>
      </c>
      <c r="H2967" t="s">
        <v>16</v>
      </c>
      <c r="I2967" t="s">
        <v>70</v>
      </c>
      <c r="J2967" t="s">
        <v>71</v>
      </c>
      <c r="K2967" t="s">
        <v>72</v>
      </c>
      <c r="L2967" t="s">
        <v>23</v>
      </c>
      <c r="M2967" s="3">
        <v>31081</v>
      </c>
      <c r="N2967" t="s">
        <v>43</v>
      </c>
      <c r="O2967">
        <v>33064</v>
      </c>
    </row>
    <row r="2968" spans="1:15">
      <c r="A2968" s="1">
        <v>46031</v>
      </c>
      <c r="B2968" s="1">
        <v>46396</v>
      </c>
      <c r="C2968" t="s">
        <v>5587</v>
      </c>
      <c r="D2968" t="s">
        <v>4380</v>
      </c>
      <c r="E2968" t="s">
        <v>4382</v>
      </c>
      <c r="F2968" t="s">
        <v>14</v>
      </c>
      <c r="G2968" t="s">
        <v>32</v>
      </c>
      <c r="H2968" t="s">
        <v>16</v>
      </c>
      <c r="I2968" t="s">
        <v>70</v>
      </c>
      <c r="J2968" t="s">
        <v>71</v>
      </c>
      <c r="K2968" t="s">
        <v>72</v>
      </c>
      <c r="L2968" t="s">
        <v>20</v>
      </c>
      <c r="M2968" s="3">
        <v>3667</v>
      </c>
      <c r="N2968" t="s">
        <v>43</v>
      </c>
      <c r="O2968">
        <v>33064</v>
      </c>
    </row>
    <row r="2969" spans="1:15">
      <c r="A2969" s="1">
        <v>46031</v>
      </c>
      <c r="B2969" s="1">
        <v>46396</v>
      </c>
      <c r="C2969" t="s">
        <v>5587</v>
      </c>
      <c r="D2969" t="s">
        <v>4380</v>
      </c>
      <c r="E2969" t="s">
        <v>4383</v>
      </c>
      <c r="F2969" t="s">
        <v>14</v>
      </c>
      <c r="G2969" t="s">
        <v>15</v>
      </c>
      <c r="H2969" t="s">
        <v>16</v>
      </c>
      <c r="I2969" t="s">
        <v>70</v>
      </c>
      <c r="J2969" t="s">
        <v>71</v>
      </c>
      <c r="K2969" t="s">
        <v>72</v>
      </c>
      <c r="L2969" t="s">
        <v>20</v>
      </c>
      <c r="M2969" s="3">
        <v>2220</v>
      </c>
      <c r="N2969" t="s">
        <v>43</v>
      </c>
      <c r="O2969">
        <v>33064</v>
      </c>
    </row>
    <row r="2970" spans="1:15">
      <c r="A2970" s="1">
        <v>46031</v>
      </c>
      <c r="B2970" s="1">
        <v>46396</v>
      </c>
      <c r="C2970" t="s">
        <v>5588</v>
      </c>
      <c r="D2970" t="s">
        <v>4384</v>
      </c>
      <c r="E2970" t="s">
        <v>4385</v>
      </c>
      <c r="F2970" t="s">
        <v>14</v>
      </c>
      <c r="G2970" t="s">
        <v>32</v>
      </c>
      <c r="H2970" t="s">
        <v>16</v>
      </c>
      <c r="I2970" t="s">
        <v>48</v>
      </c>
      <c r="J2970" t="s">
        <v>1685</v>
      </c>
      <c r="K2970" t="s">
        <v>1686</v>
      </c>
      <c r="L2970" t="s">
        <v>148</v>
      </c>
      <c r="M2970" s="3">
        <v>11701</v>
      </c>
      <c r="N2970" t="s">
        <v>190</v>
      </c>
      <c r="O2970">
        <v>29707</v>
      </c>
    </row>
    <row r="2971" spans="1:15">
      <c r="A2971" s="1">
        <v>46031</v>
      </c>
      <c r="B2971" s="1">
        <v>46396</v>
      </c>
      <c r="C2971" t="s">
        <v>5588</v>
      </c>
      <c r="D2971" t="s">
        <v>4384</v>
      </c>
      <c r="E2971" t="s">
        <v>4386</v>
      </c>
      <c r="F2971" t="s">
        <v>14</v>
      </c>
      <c r="G2971" t="s">
        <v>661</v>
      </c>
      <c r="H2971" t="s">
        <v>16</v>
      </c>
      <c r="I2971" t="s">
        <v>48</v>
      </c>
      <c r="J2971" t="s">
        <v>1685</v>
      </c>
      <c r="K2971" t="s">
        <v>1686</v>
      </c>
      <c r="L2971" t="s">
        <v>23</v>
      </c>
      <c r="M2971" s="3">
        <v>81300</v>
      </c>
      <c r="N2971" t="s">
        <v>190</v>
      </c>
      <c r="O2971">
        <v>28277</v>
      </c>
    </row>
    <row r="2972" spans="1:15">
      <c r="A2972" s="1">
        <v>46031</v>
      </c>
      <c r="B2972" s="1">
        <v>46396</v>
      </c>
      <c r="C2972" t="s">
        <v>5588</v>
      </c>
      <c r="D2972" t="s">
        <v>4384</v>
      </c>
      <c r="E2972" t="s">
        <v>4387</v>
      </c>
      <c r="F2972" t="s">
        <v>14</v>
      </c>
      <c r="G2972" t="s">
        <v>15</v>
      </c>
      <c r="H2972" t="s">
        <v>16</v>
      </c>
      <c r="I2972" t="s">
        <v>48</v>
      </c>
      <c r="J2972" t="s">
        <v>1685</v>
      </c>
      <c r="K2972" t="s">
        <v>1686</v>
      </c>
      <c r="L2972" t="s">
        <v>148</v>
      </c>
      <c r="M2972" s="3">
        <v>1313</v>
      </c>
      <c r="N2972" t="s">
        <v>190</v>
      </c>
      <c r="O2972">
        <v>29707</v>
      </c>
    </row>
    <row r="2973" spans="1:15">
      <c r="A2973" s="1">
        <v>46032</v>
      </c>
      <c r="B2973" s="1">
        <v>46397</v>
      </c>
      <c r="C2973" t="s">
        <v>5589</v>
      </c>
      <c r="D2973" t="s">
        <v>4388</v>
      </c>
      <c r="E2973" t="s">
        <v>4389</v>
      </c>
      <c r="F2973" t="s">
        <v>14</v>
      </c>
      <c r="G2973" t="s">
        <v>54</v>
      </c>
      <c r="H2973" t="s">
        <v>55</v>
      </c>
      <c r="I2973" t="s">
        <v>40</v>
      </c>
      <c r="J2973" t="s">
        <v>65</v>
      </c>
      <c r="K2973" t="s">
        <v>66</v>
      </c>
      <c r="L2973" t="s">
        <v>23</v>
      </c>
      <c r="M2973" s="3">
        <v>21582</v>
      </c>
      <c r="N2973" t="s">
        <v>51</v>
      </c>
      <c r="O2973">
        <v>8902</v>
      </c>
    </row>
    <row r="2974" spans="1:15">
      <c r="A2974" s="1">
        <v>46032</v>
      </c>
      <c r="B2974" s="1">
        <v>46397</v>
      </c>
      <c r="C2974" t="s">
        <v>5590</v>
      </c>
      <c r="D2974" t="s">
        <v>4390</v>
      </c>
      <c r="E2974" t="s">
        <v>4391</v>
      </c>
      <c r="F2974" t="s">
        <v>14</v>
      </c>
      <c r="G2974" t="s">
        <v>661</v>
      </c>
      <c r="H2974" t="s">
        <v>16</v>
      </c>
      <c r="I2974" t="s">
        <v>17</v>
      </c>
      <c r="J2974" t="s">
        <v>49</v>
      </c>
      <c r="K2974" t="s">
        <v>50</v>
      </c>
      <c r="L2974" t="s">
        <v>23</v>
      </c>
      <c r="M2974" s="3">
        <v>35343</v>
      </c>
      <c r="N2974" t="s">
        <v>51</v>
      </c>
      <c r="O2974">
        <v>7826</v>
      </c>
    </row>
    <row r="2975" spans="1:15">
      <c r="A2975" s="1">
        <v>46032</v>
      </c>
      <c r="B2975" s="1">
        <v>46397</v>
      </c>
      <c r="C2975" t="s">
        <v>5590</v>
      </c>
      <c r="D2975" t="s">
        <v>4390</v>
      </c>
      <c r="E2975" t="s">
        <v>4392</v>
      </c>
      <c r="F2975" t="s">
        <v>14</v>
      </c>
      <c r="G2975" t="s">
        <v>15</v>
      </c>
      <c r="H2975" t="s">
        <v>16</v>
      </c>
      <c r="I2975" t="s">
        <v>17</v>
      </c>
      <c r="J2975" t="s">
        <v>49</v>
      </c>
      <c r="K2975" t="s">
        <v>50</v>
      </c>
      <c r="L2975" t="s">
        <v>20</v>
      </c>
      <c r="M2975" s="3">
        <v>4156</v>
      </c>
      <c r="N2975" t="s">
        <v>51</v>
      </c>
      <c r="O2975">
        <v>7826</v>
      </c>
    </row>
    <row r="2976" spans="1:15">
      <c r="A2976" s="1">
        <v>46032</v>
      </c>
      <c r="B2976" s="1">
        <v>46397</v>
      </c>
      <c r="C2976" t="s">
        <v>5143</v>
      </c>
      <c r="D2976" t="s">
        <v>2477</v>
      </c>
      <c r="E2976" t="s">
        <v>4393</v>
      </c>
      <c r="F2976" t="s">
        <v>14</v>
      </c>
      <c r="G2976" t="s">
        <v>661</v>
      </c>
      <c r="H2976" t="s">
        <v>16</v>
      </c>
      <c r="I2976" t="s">
        <v>64</v>
      </c>
      <c r="J2976" t="s">
        <v>59</v>
      </c>
      <c r="K2976" t="s">
        <v>60</v>
      </c>
      <c r="L2976" t="s">
        <v>29</v>
      </c>
      <c r="M2976" s="3">
        <v>91005</v>
      </c>
      <c r="N2976" t="s">
        <v>61</v>
      </c>
      <c r="O2976">
        <v>2136</v>
      </c>
    </row>
    <row r="2977" spans="1:15">
      <c r="A2977" s="1">
        <v>46032</v>
      </c>
      <c r="B2977" s="1">
        <v>46397</v>
      </c>
      <c r="C2977" t="s">
        <v>5143</v>
      </c>
      <c r="D2977" t="s">
        <v>2477</v>
      </c>
      <c r="E2977" t="s">
        <v>4394</v>
      </c>
      <c r="F2977" t="s">
        <v>14</v>
      </c>
      <c r="G2977" t="s">
        <v>15</v>
      </c>
      <c r="H2977" t="s">
        <v>16</v>
      </c>
      <c r="I2977" t="s">
        <v>64</v>
      </c>
      <c r="J2977" t="s">
        <v>59</v>
      </c>
      <c r="K2977" t="s">
        <v>60</v>
      </c>
      <c r="L2977" t="s">
        <v>83</v>
      </c>
      <c r="M2977" s="3">
        <v>2427</v>
      </c>
      <c r="N2977" t="s">
        <v>61</v>
      </c>
      <c r="O2977">
        <v>2136</v>
      </c>
    </row>
    <row r="2978" spans="1:15">
      <c r="A2978" s="1">
        <v>46032</v>
      </c>
      <c r="B2978" s="1">
        <v>46397</v>
      </c>
      <c r="C2978" t="s">
        <v>5591</v>
      </c>
      <c r="D2978" t="s">
        <v>4395</v>
      </c>
      <c r="E2978" t="s">
        <v>4396</v>
      </c>
      <c r="F2978" t="s">
        <v>14</v>
      </c>
      <c r="G2978" t="s">
        <v>661</v>
      </c>
      <c r="H2978" t="s">
        <v>16</v>
      </c>
      <c r="I2978" t="s">
        <v>140</v>
      </c>
      <c r="J2978" t="s">
        <v>96</v>
      </c>
      <c r="K2978" t="s">
        <v>97</v>
      </c>
      <c r="L2978" t="s">
        <v>23</v>
      </c>
      <c r="M2978" s="3">
        <v>122619</v>
      </c>
      <c r="N2978" t="s">
        <v>43</v>
      </c>
      <c r="O2978">
        <v>33470</v>
      </c>
    </row>
    <row r="2979" spans="1:15">
      <c r="A2979" s="1">
        <v>46032</v>
      </c>
      <c r="B2979" s="1">
        <v>46397</v>
      </c>
      <c r="C2979" t="s">
        <v>5591</v>
      </c>
      <c r="D2979" t="s">
        <v>4395</v>
      </c>
      <c r="E2979" t="s">
        <v>4397</v>
      </c>
      <c r="F2979" t="s">
        <v>14</v>
      </c>
      <c r="G2979" t="s">
        <v>15</v>
      </c>
      <c r="H2979" t="s">
        <v>16</v>
      </c>
      <c r="I2979" t="s">
        <v>140</v>
      </c>
      <c r="J2979" t="s">
        <v>96</v>
      </c>
      <c r="K2979" t="s">
        <v>97</v>
      </c>
      <c r="L2979" t="s">
        <v>20</v>
      </c>
      <c r="M2979" s="3">
        <v>1874</v>
      </c>
      <c r="N2979" t="s">
        <v>43</v>
      </c>
      <c r="O2979">
        <v>33470</v>
      </c>
    </row>
    <row r="2980" spans="1:15">
      <c r="A2980" s="1">
        <v>46032</v>
      </c>
      <c r="B2980" s="1">
        <v>46397</v>
      </c>
      <c r="C2980" t="s">
        <v>5591</v>
      </c>
      <c r="D2980" t="s">
        <v>4395</v>
      </c>
      <c r="E2980" t="s">
        <v>4398</v>
      </c>
      <c r="F2980" t="s">
        <v>14</v>
      </c>
      <c r="G2980" t="s">
        <v>32</v>
      </c>
      <c r="H2980" t="s">
        <v>16</v>
      </c>
      <c r="I2980" t="s">
        <v>140</v>
      </c>
      <c r="J2980" t="s">
        <v>96</v>
      </c>
      <c r="K2980" t="s">
        <v>97</v>
      </c>
      <c r="L2980" t="s">
        <v>20</v>
      </c>
      <c r="M2980" s="3">
        <v>7088</v>
      </c>
      <c r="N2980" t="s">
        <v>43</v>
      </c>
      <c r="O2980">
        <v>33470</v>
      </c>
    </row>
    <row r="2981" spans="1:15">
      <c r="A2981" s="1">
        <v>46032</v>
      </c>
      <c r="B2981" s="1">
        <v>46397</v>
      </c>
      <c r="C2981" t="s">
        <v>5592</v>
      </c>
      <c r="D2981" t="s">
        <v>4399</v>
      </c>
      <c r="E2981" t="s">
        <v>4400</v>
      </c>
      <c r="F2981" t="s">
        <v>14</v>
      </c>
      <c r="G2981" t="s">
        <v>32</v>
      </c>
      <c r="H2981" t="s">
        <v>16</v>
      </c>
      <c r="I2981" t="s">
        <v>77</v>
      </c>
      <c r="J2981" t="s">
        <v>846</v>
      </c>
      <c r="K2981" t="s">
        <v>847</v>
      </c>
      <c r="L2981" t="s">
        <v>148</v>
      </c>
      <c r="M2981" s="3">
        <v>13401</v>
      </c>
      <c r="N2981" t="s">
        <v>225</v>
      </c>
      <c r="O2981">
        <v>75204</v>
      </c>
    </row>
    <row r="2982" spans="1:15">
      <c r="A2982" s="1">
        <v>46032</v>
      </c>
      <c r="B2982" s="1">
        <v>46397</v>
      </c>
      <c r="C2982" t="s">
        <v>5592</v>
      </c>
      <c r="D2982" t="s">
        <v>4399</v>
      </c>
      <c r="E2982" t="s">
        <v>4401</v>
      </c>
      <c r="F2982" t="s">
        <v>14</v>
      </c>
      <c r="G2982" t="s">
        <v>15</v>
      </c>
      <c r="H2982" t="s">
        <v>16</v>
      </c>
      <c r="I2982" t="s">
        <v>77</v>
      </c>
      <c r="J2982" t="s">
        <v>846</v>
      </c>
      <c r="K2982" t="s">
        <v>847</v>
      </c>
      <c r="L2982" t="s">
        <v>20</v>
      </c>
      <c r="M2982" s="3">
        <v>2392</v>
      </c>
      <c r="N2982" t="s">
        <v>225</v>
      </c>
      <c r="O2982">
        <v>75204</v>
      </c>
    </row>
    <row r="2983" spans="1:15">
      <c r="A2983" s="1">
        <v>46032</v>
      </c>
      <c r="B2983" s="1">
        <v>46397</v>
      </c>
      <c r="C2983" t="s">
        <v>5592</v>
      </c>
      <c r="D2983" t="s">
        <v>4399</v>
      </c>
      <c r="E2983" t="s">
        <v>4402</v>
      </c>
      <c r="F2983" t="s">
        <v>14</v>
      </c>
      <c r="G2983" t="s">
        <v>661</v>
      </c>
      <c r="H2983" t="s">
        <v>16</v>
      </c>
      <c r="I2983" t="s">
        <v>77</v>
      </c>
      <c r="J2983" t="s">
        <v>846</v>
      </c>
      <c r="K2983" t="s">
        <v>847</v>
      </c>
      <c r="L2983" t="s">
        <v>23</v>
      </c>
      <c r="M2983" s="3">
        <v>130567</v>
      </c>
      <c r="N2983" t="s">
        <v>225</v>
      </c>
      <c r="O2983">
        <v>75204</v>
      </c>
    </row>
    <row r="2984" spans="1:15">
      <c r="A2984" s="1">
        <v>46032</v>
      </c>
      <c r="B2984" s="1">
        <v>46397</v>
      </c>
      <c r="C2984" t="s">
        <v>5135</v>
      </c>
      <c r="D2984" t="s">
        <v>2450</v>
      </c>
      <c r="E2984" t="s">
        <v>4403</v>
      </c>
      <c r="F2984" t="s">
        <v>14</v>
      </c>
      <c r="G2984" t="s">
        <v>15</v>
      </c>
      <c r="H2984" t="s">
        <v>16</v>
      </c>
      <c r="I2984" t="s">
        <v>77</v>
      </c>
      <c r="J2984" t="s">
        <v>78</v>
      </c>
      <c r="K2984" t="s">
        <v>79</v>
      </c>
      <c r="L2984" t="s">
        <v>29</v>
      </c>
      <c r="M2984" s="3">
        <v>3835</v>
      </c>
      <c r="N2984" t="s">
        <v>73</v>
      </c>
      <c r="O2984">
        <v>6410</v>
      </c>
    </row>
    <row r="2985" spans="1:15">
      <c r="A2985" s="1">
        <v>46032</v>
      </c>
      <c r="B2985" s="1">
        <v>46397</v>
      </c>
      <c r="C2985" t="s">
        <v>5135</v>
      </c>
      <c r="D2985" t="s">
        <v>2450</v>
      </c>
      <c r="E2985" t="s">
        <v>4404</v>
      </c>
      <c r="F2985" t="s">
        <v>14</v>
      </c>
      <c r="G2985" t="s">
        <v>661</v>
      </c>
      <c r="H2985" t="s">
        <v>16</v>
      </c>
      <c r="I2985" t="s">
        <v>77</v>
      </c>
      <c r="J2985" t="s">
        <v>78</v>
      </c>
      <c r="K2985" t="s">
        <v>79</v>
      </c>
      <c r="L2985" t="s">
        <v>89</v>
      </c>
      <c r="M2985" s="3">
        <v>216310</v>
      </c>
      <c r="N2985" t="s">
        <v>73</v>
      </c>
      <c r="O2985">
        <v>6410</v>
      </c>
    </row>
    <row r="2986" spans="1:15">
      <c r="A2986" s="1">
        <v>46032</v>
      </c>
      <c r="B2986" s="1">
        <v>46397</v>
      </c>
      <c r="C2986" t="s">
        <v>5593</v>
      </c>
      <c r="D2986" t="s">
        <v>4405</v>
      </c>
      <c r="E2986" t="s">
        <v>4406</v>
      </c>
      <c r="F2986" t="s">
        <v>39</v>
      </c>
      <c r="G2986" t="s">
        <v>32</v>
      </c>
      <c r="H2986" t="s">
        <v>16</v>
      </c>
      <c r="I2986" t="s">
        <v>70</v>
      </c>
      <c r="J2986" t="s">
        <v>71</v>
      </c>
      <c r="K2986" t="s">
        <v>72</v>
      </c>
      <c r="L2986" t="s">
        <v>148</v>
      </c>
      <c r="M2986" s="3">
        <v>4682</v>
      </c>
      <c r="N2986" t="s">
        <v>203</v>
      </c>
      <c r="O2986">
        <v>60007</v>
      </c>
    </row>
    <row r="2987" spans="1:15">
      <c r="A2987" s="1">
        <v>46032</v>
      </c>
      <c r="B2987" s="1">
        <v>46397</v>
      </c>
      <c r="C2987" t="s">
        <v>5593</v>
      </c>
      <c r="D2987" t="s">
        <v>4405</v>
      </c>
      <c r="E2987" t="s">
        <v>4407</v>
      </c>
      <c r="F2987" t="s">
        <v>39</v>
      </c>
      <c r="G2987" t="s">
        <v>661</v>
      </c>
      <c r="H2987" t="s">
        <v>16</v>
      </c>
      <c r="I2987" t="s">
        <v>70</v>
      </c>
      <c r="J2987" t="s">
        <v>71</v>
      </c>
      <c r="K2987" t="s">
        <v>72</v>
      </c>
      <c r="L2987" t="s">
        <v>23</v>
      </c>
      <c r="M2987" s="3">
        <v>35231</v>
      </c>
      <c r="N2987" t="s">
        <v>203</v>
      </c>
      <c r="O2987">
        <v>60007</v>
      </c>
    </row>
    <row r="2988" spans="1:15">
      <c r="A2988" s="1">
        <v>46032</v>
      </c>
      <c r="B2988" s="1">
        <v>46397</v>
      </c>
      <c r="C2988" t="s">
        <v>5593</v>
      </c>
      <c r="D2988" t="s">
        <v>4405</v>
      </c>
      <c r="E2988" t="s">
        <v>4408</v>
      </c>
      <c r="F2988" t="s">
        <v>39</v>
      </c>
      <c r="G2988" t="s">
        <v>15</v>
      </c>
      <c r="H2988" t="s">
        <v>16</v>
      </c>
      <c r="I2988" t="s">
        <v>70</v>
      </c>
      <c r="J2988" t="s">
        <v>71</v>
      </c>
      <c r="K2988" t="s">
        <v>72</v>
      </c>
      <c r="L2988" t="s">
        <v>148</v>
      </c>
      <c r="M2988" s="3">
        <v>1522</v>
      </c>
      <c r="N2988" t="s">
        <v>203</v>
      </c>
      <c r="O2988">
        <v>60007</v>
      </c>
    </row>
    <row r="2989" spans="1:15">
      <c r="A2989" s="1">
        <v>46033</v>
      </c>
      <c r="B2989" s="1">
        <v>46398</v>
      </c>
      <c r="C2989" t="s">
        <v>5594</v>
      </c>
      <c r="D2989" t="s">
        <v>4409</v>
      </c>
      <c r="E2989" t="s">
        <v>4410</v>
      </c>
      <c r="F2989" t="s">
        <v>14</v>
      </c>
      <c r="G2989" t="s">
        <v>54</v>
      </c>
      <c r="H2989" t="s">
        <v>55</v>
      </c>
      <c r="I2989" t="s">
        <v>95</v>
      </c>
      <c r="J2989" t="s">
        <v>96</v>
      </c>
      <c r="K2989" t="s">
        <v>97</v>
      </c>
      <c r="L2989" t="s">
        <v>29</v>
      </c>
      <c r="M2989" s="3">
        <v>25807</v>
      </c>
      <c r="N2989" t="s">
        <v>43</v>
      </c>
      <c r="O2989">
        <v>33610</v>
      </c>
    </row>
    <row r="2990" spans="1:15">
      <c r="A2990" s="1">
        <v>46033</v>
      </c>
      <c r="B2990" s="1">
        <v>46398</v>
      </c>
      <c r="C2990" t="s">
        <v>5595</v>
      </c>
      <c r="D2990" t="s">
        <v>4411</v>
      </c>
      <c r="E2990" t="s">
        <v>4412</v>
      </c>
      <c r="F2990" t="s">
        <v>14</v>
      </c>
      <c r="G2990" t="s">
        <v>661</v>
      </c>
      <c r="H2990" t="s">
        <v>16</v>
      </c>
      <c r="I2990" t="s">
        <v>64</v>
      </c>
      <c r="J2990" t="s">
        <v>123</v>
      </c>
      <c r="K2990" t="s">
        <v>124</v>
      </c>
      <c r="L2990" t="s">
        <v>23</v>
      </c>
      <c r="M2990" s="3">
        <v>63917</v>
      </c>
      <c r="N2990" t="s">
        <v>125</v>
      </c>
      <c r="O2990">
        <v>95776</v>
      </c>
    </row>
    <row r="2991" spans="1:15">
      <c r="A2991" s="1">
        <v>46033</v>
      </c>
      <c r="B2991" s="1">
        <v>46398</v>
      </c>
      <c r="C2991" t="s">
        <v>5595</v>
      </c>
      <c r="D2991" t="s">
        <v>4411</v>
      </c>
      <c r="E2991" t="s">
        <v>4413</v>
      </c>
      <c r="F2991" t="s">
        <v>14</v>
      </c>
      <c r="G2991" t="s">
        <v>54</v>
      </c>
      <c r="H2991" t="s">
        <v>55</v>
      </c>
      <c r="I2991" t="s">
        <v>64</v>
      </c>
      <c r="J2991" t="s">
        <v>123</v>
      </c>
      <c r="K2991" t="s">
        <v>124</v>
      </c>
      <c r="L2991" t="s">
        <v>23</v>
      </c>
      <c r="M2991" s="3">
        <v>64588</v>
      </c>
      <c r="N2991" t="s">
        <v>125</v>
      </c>
      <c r="O2991">
        <v>95776</v>
      </c>
    </row>
    <row r="2992" spans="1:15">
      <c r="A2992" s="1">
        <v>46033</v>
      </c>
      <c r="B2992" s="1">
        <v>46398</v>
      </c>
      <c r="C2992" t="s">
        <v>5595</v>
      </c>
      <c r="D2992" t="s">
        <v>4411</v>
      </c>
      <c r="E2992" t="s">
        <v>4414</v>
      </c>
      <c r="F2992" t="s">
        <v>14</v>
      </c>
      <c r="G2992" t="s">
        <v>32</v>
      </c>
      <c r="H2992" t="s">
        <v>16</v>
      </c>
      <c r="I2992" t="s">
        <v>64</v>
      </c>
      <c r="J2992" t="s">
        <v>123</v>
      </c>
      <c r="K2992" t="s">
        <v>124</v>
      </c>
      <c r="L2992" t="s">
        <v>148</v>
      </c>
      <c r="M2992" s="3">
        <v>22039</v>
      </c>
      <c r="N2992" t="s">
        <v>125</v>
      </c>
      <c r="O2992">
        <v>95776</v>
      </c>
    </row>
    <row r="2993" spans="1:15">
      <c r="A2993" s="1">
        <v>46033</v>
      </c>
      <c r="B2993" s="1">
        <v>46398</v>
      </c>
      <c r="C2993" t="s">
        <v>5595</v>
      </c>
      <c r="D2993" t="s">
        <v>4411</v>
      </c>
      <c r="E2993" t="s">
        <v>4415</v>
      </c>
      <c r="F2993" t="s">
        <v>14</v>
      </c>
      <c r="G2993" t="s">
        <v>34</v>
      </c>
      <c r="H2993" t="s">
        <v>16</v>
      </c>
      <c r="I2993" t="s">
        <v>64</v>
      </c>
      <c r="J2993" t="s">
        <v>123</v>
      </c>
      <c r="K2993" t="s">
        <v>124</v>
      </c>
      <c r="L2993" t="s">
        <v>83</v>
      </c>
      <c r="M2993" s="3">
        <v>19320</v>
      </c>
      <c r="N2993" t="s">
        <v>125</v>
      </c>
      <c r="O2993">
        <v>95776</v>
      </c>
    </row>
    <row r="2994" spans="1:15">
      <c r="A2994" s="1">
        <v>46033</v>
      </c>
      <c r="B2994" s="1">
        <v>46398</v>
      </c>
      <c r="C2994" t="s">
        <v>5595</v>
      </c>
      <c r="D2994" t="s">
        <v>4411</v>
      </c>
      <c r="E2994" t="s">
        <v>4416</v>
      </c>
      <c r="F2994" t="s">
        <v>14</v>
      </c>
      <c r="G2994" t="s">
        <v>15</v>
      </c>
      <c r="H2994" t="s">
        <v>16</v>
      </c>
      <c r="I2994" t="s">
        <v>64</v>
      </c>
      <c r="J2994" t="s">
        <v>123</v>
      </c>
      <c r="K2994" t="s">
        <v>124</v>
      </c>
      <c r="L2994" t="s">
        <v>20</v>
      </c>
      <c r="M2994" s="3">
        <v>2865</v>
      </c>
      <c r="N2994" t="s">
        <v>125</v>
      </c>
      <c r="O2994">
        <v>95776</v>
      </c>
    </row>
    <row r="2995" spans="1:15">
      <c r="A2995" s="1">
        <v>46034</v>
      </c>
      <c r="B2995" s="1">
        <v>46399</v>
      </c>
      <c r="C2995" t="s">
        <v>5596</v>
      </c>
      <c r="D2995" t="s">
        <v>4417</v>
      </c>
      <c r="E2995" t="s">
        <v>4418</v>
      </c>
      <c r="F2995" t="s">
        <v>14</v>
      </c>
      <c r="G2995" t="s">
        <v>15</v>
      </c>
      <c r="H2995" t="s">
        <v>16</v>
      </c>
      <c r="I2995" t="s">
        <v>248</v>
      </c>
      <c r="J2995" t="s">
        <v>270</v>
      </c>
      <c r="K2995" t="s">
        <v>271</v>
      </c>
      <c r="L2995" t="s">
        <v>20</v>
      </c>
      <c r="M2995" s="3">
        <v>2018</v>
      </c>
      <c r="N2995" t="s">
        <v>125</v>
      </c>
      <c r="O2995">
        <v>95407</v>
      </c>
    </row>
    <row r="2996" spans="1:15">
      <c r="A2996" s="1">
        <v>46034</v>
      </c>
      <c r="B2996" s="1">
        <v>46399</v>
      </c>
      <c r="C2996" t="s">
        <v>5596</v>
      </c>
      <c r="D2996" t="s">
        <v>4417</v>
      </c>
      <c r="E2996" t="s">
        <v>4419</v>
      </c>
      <c r="F2996" t="s">
        <v>14</v>
      </c>
      <c r="G2996" t="s">
        <v>661</v>
      </c>
      <c r="H2996" t="s">
        <v>16</v>
      </c>
      <c r="I2996" t="s">
        <v>248</v>
      </c>
      <c r="J2996" t="s">
        <v>270</v>
      </c>
      <c r="K2996" t="s">
        <v>271</v>
      </c>
      <c r="L2996" t="s">
        <v>23</v>
      </c>
      <c r="M2996" s="3">
        <v>34603</v>
      </c>
      <c r="N2996" t="s">
        <v>125</v>
      </c>
      <c r="O2996">
        <v>95407</v>
      </c>
    </row>
    <row r="2997" spans="1:15">
      <c r="A2997" s="1">
        <v>46034</v>
      </c>
      <c r="B2997" s="1">
        <v>46399</v>
      </c>
      <c r="C2997" t="s">
        <v>5596</v>
      </c>
      <c r="D2997" t="s">
        <v>4417</v>
      </c>
      <c r="E2997" t="s">
        <v>4420</v>
      </c>
      <c r="F2997" t="s">
        <v>14</v>
      </c>
      <c r="G2997" t="s">
        <v>32</v>
      </c>
      <c r="H2997" t="s">
        <v>16</v>
      </c>
      <c r="I2997" t="s">
        <v>248</v>
      </c>
      <c r="J2997" t="s">
        <v>270</v>
      </c>
      <c r="K2997" t="s">
        <v>271</v>
      </c>
      <c r="L2997" t="s">
        <v>148</v>
      </c>
      <c r="M2997" s="3">
        <v>13084</v>
      </c>
      <c r="N2997" t="s">
        <v>125</v>
      </c>
      <c r="O2997">
        <v>95407</v>
      </c>
    </row>
    <row r="2998" spans="1:15">
      <c r="A2998" s="1">
        <v>46034</v>
      </c>
      <c r="B2998" s="1">
        <v>46399</v>
      </c>
      <c r="C2998" t="s">
        <v>5596</v>
      </c>
      <c r="D2998" t="s">
        <v>4417</v>
      </c>
      <c r="E2998" t="s">
        <v>4421</v>
      </c>
      <c r="F2998" t="s">
        <v>14</v>
      </c>
      <c r="G2998" t="s">
        <v>34</v>
      </c>
      <c r="H2998" t="s">
        <v>16</v>
      </c>
      <c r="I2998" t="s">
        <v>248</v>
      </c>
      <c r="J2998" t="s">
        <v>270</v>
      </c>
      <c r="K2998" t="s">
        <v>271</v>
      </c>
      <c r="L2998" t="s">
        <v>83</v>
      </c>
      <c r="M2998" s="3">
        <v>17678</v>
      </c>
      <c r="N2998" t="s">
        <v>125</v>
      </c>
      <c r="O2998">
        <v>95407</v>
      </c>
    </row>
    <row r="2999" spans="1:15">
      <c r="A2999" s="1">
        <v>46034</v>
      </c>
      <c r="B2999" s="1">
        <v>46399</v>
      </c>
      <c r="C2999" t="s">
        <v>5046</v>
      </c>
      <c r="D2999" t="s">
        <v>2098</v>
      </c>
      <c r="E2999" t="s">
        <v>4422</v>
      </c>
      <c r="F2999" t="s">
        <v>14</v>
      </c>
      <c r="G2999" t="s">
        <v>54</v>
      </c>
      <c r="H2999" t="s">
        <v>55</v>
      </c>
      <c r="I2999" t="s">
        <v>77</v>
      </c>
      <c r="J2999" t="s">
        <v>78</v>
      </c>
      <c r="K2999" t="s">
        <v>79</v>
      </c>
      <c r="L2999" t="s">
        <v>29</v>
      </c>
      <c r="M2999" s="3">
        <v>22049</v>
      </c>
      <c r="N2999" t="s">
        <v>249</v>
      </c>
      <c r="O2999">
        <v>48214</v>
      </c>
    </row>
    <row r="3000" spans="1:15">
      <c r="A3000" s="1">
        <v>46034</v>
      </c>
      <c r="B3000" s="1">
        <v>46399</v>
      </c>
      <c r="C3000" t="s">
        <v>5597</v>
      </c>
      <c r="D3000" t="s">
        <v>4423</v>
      </c>
      <c r="E3000" t="s">
        <v>4424</v>
      </c>
      <c r="F3000" t="s">
        <v>14</v>
      </c>
      <c r="G3000" t="s">
        <v>15</v>
      </c>
      <c r="H3000" t="s">
        <v>16</v>
      </c>
      <c r="I3000" t="s">
        <v>40</v>
      </c>
      <c r="J3000" t="s">
        <v>65</v>
      </c>
      <c r="K3000" t="s">
        <v>66</v>
      </c>
      <c r="L3000" t="s">
        <v>584</v>
      </c>
      <c r="M3000" s="3">
        <v>5766</v>
      </c>
      <c r="N3000" t="s">
        <v>21</v>
      </c>
      <c r="O3000">
        <v>11222</v>
      </c>
    </row>
    <row r="3001" spans="1:15">
      <c r="A3001" s="1">
        <v>46034</v>
      </c>
      <c r="B3001" s="1">
        <v>46399</v>
      </c>
      <c r="C3001" t="s">
        <v>5597</v>
      </c>
      <c r="D3001" t="s">
        <v>4423</v>
      </c>
      <c r="E3001" t="s">
        <v>4425</v>
      </c>
      <c r="F3001" t="s">
        <v>14</v>
      </c>
      <c r="G3001" t="s">
        <v>661</v>
      </c>
      <c r="H3001" t="s">
        <v>16</v>
      </c>
      <c r="I3001" t="s">
        <v>40</v>
      </c>
      <c r="J3001" t="s">
        <v>65</v>
      </c>
      <c r="K3001" t="s">
        <v>66</v>
      </c>
      <c r="L3001" t="s">
        <v>89</v>
      </c>
      <c r="M3001" s="3">
        <v>15448</v>
      </c>
      <c r="N3001" t="s">
        <v>21</v>
      </c>
      <c r="O3001">
        <v>11222</v>
      </c>
    </row>
    <row r="3002" spans="1:15">
      <c r="A3002" s="1">
        <v>46034</v>
      </c>
      <c r="B3002" s="1">
        <v>46399</v>
      </c>
      <c r="C3002" t="s">
        <v>5598</v>
      </c>
      <c r="D3002" t="s">
        <v>4426</v>
      </c>
      <c r="E3002" t="s">
        <v>4427</v>
      </c>
      <c r="F3002" t="s">
        <v>14</v>
      </c>
      <c r="G3002" t="s">
        <v>661</v>
      </c>
      <c r="H3002" t="s">
        <v>16</v>
      </c>
      <c r="I3002" t="s">
        <v>40</v>
      </c>
      <c r="J3002" t="s">
        <v>282</v>
      </c>
      <c r="K3002" t="s">
        <v>283</v>
      </c>
      <c r="L3002" t="s">
        <v>23</v>
      </c>
      <c r="M3002" s="3">
        <v>19468</v>
      </c>
      <c r="N3002" t="s">
        <v>73</v>
      </c>
      <c r="O3002">
        <v>6801</v>
      </c>
    </row>
    <row r="3003" spans="1:15">
      <c r="A3003" s="1">
        <v>46034</v>
      </c>
      <c r="B3003" s="1">
        <v>46399</v>
      </c>
      <c r="C3003" t="s">
        <v>5598</v>
      </c>
      <c r="D3003" t="s">
        <v>4426</v>
      </c>
      <c r="E3003" t="s">
        <v>4428</v>
      </c>
      <c r="F3003" t="s">
        <v>14</v>
      </c>
      <c r="G3003" t="s">
        <v>32</v>
      </c>
      <c r="H3003" t="s">
        <v>16</v>
      </c>
      <c r="I3003" t="s">
        <v>40</v>
      </c>
      <c r="J3003" t="s">
        <v>282</v>
      </c>
      <c r="K3003" t="s">
        <v>283</v>
      </c>
      <c r="L3003" t="s">
        <v>20</v>
      </c>
      <c r="M3003" s="3">
        <v>13712</v>
      </c>
      <c r="N3003" t="s">
        <v>73</v>
      </c>
      <c r="O3003">
        <v>6801</v>
      </c>
    </row>
    <row r="3004" spans="1:15">
      <c r="A3004" s="1">
        <v>46034</v>
      </c>
      <c r="B3004" s="1">
        <v>46399</v>
      </c>
      <c r="C3004" t="s">
        <v>5598</v>
      </c>
      <c r="D3004" t="s">
        <v>4426</v>
      </c>
      <c r="E3004" t="s">
        <v>4429</v>
      </c>
      <c r="F3004" t="s">
        <v>14</v>
      </c>
      <c r="G3004" t="s">
        <v>15</v>
      </c>
      <c r="H3004" t="s">
        <v>16</v>
      </c>
      <c r="I3004" t="s">
        <v>40</v>
      </c>
      <c r="J3004" t="s">
        <v>282</v>
      </c>
      <c r="K3004" t="s">
        <v>283</v>
      </c>
      <c r="L3004" t="s">
        <v>20</v>
      </c>
      <c r="M3004" s="3">
        <v>2654</v>
      </c>
      <c r="N3004" t="s">
        <v>73</v>
      </c>
      <c r="O3004">
        <v>6801</v>
      </c>
    </row>
    <row r="3005" spans="1:15">
      <c r="A3005" s="1">
        <v>46035</v>
      </c>
      <c r="B3005" s="1">
        <v>46400</v>
      </c>
      <c r="C3005" t="s">
        <v>5599</v>
      </c>
      <c r="D3005" t="s">
        <v>4430</v>
      </c>
      <c r="E3005" t="s">
        <v>4431</v>
      </c>
      <c r="F3005" t="s">
        <v>14</v>
      </c>
      <c r="G3005" t="s">
        <v>15</v>
      </c>
      <c r="H3005" t="s">
        <v>16</v>
      </c>
      <c r="I3005" t="s">
        <v>248</v>
      </c>
      <c r="J3005" t="s">
        <v>375</v>
      </c>
      <c r="K3005" t="s">
        <v>376</v>
      </c>
      <c r="L3005" t="s">
        <v>584</v>
      </c>
      <c r="M3005" s="3">
        <v>1252</v>
      </c>
      <c r="N3005" t="s">
        <v>225</v>
      </c>
      <c r="O3005">
        <v>78660</v>
      </c>
    </row>
    <row r="3006" spans="1:15">
      <c r="A3006" s="1">
        <v>46035</v>
      </c>
      <c r="B3006" s="1">
        <v>46400</v>
      </c>
      <c r="C3006" t="s">
        <v>5599</v>
      </c>
      <c r="D3006" t="s">
        <v>4430</v>
      </c>
      <c r="E3006" t="s">
        <v>4432</v>
      </c>
      <c r="F3006" t="s">
        <v>14</v>
      </c>
      <c r="G3006" t="s">
        <v>661</v>
      </c>
      <c r="H3006" t="s">
        <v>16</v>
      </c>
      <c r="I3006" t="s">
        <v>248</v>
      </c>
      <c r="J3006" t="s">
        <v>375</v>
      </c>
      <c r="K3006" t="s">
        <v>376</v>
      </c>
      <c r="L3006" t="s">
        <v>23</v>
      </c>
      <c r="M3006" s="3">
        <v>34239</v>
      </c>
      <c r="N3006" t="s">
        <v>225</v>
      </c>
      <c r="O3006">
        <v>78660</v>
      </c>
    </row>
    <row r="3007" spans="1:15">
      <c r="A3007" s="1">
        <v>46035</v>
      </c>
      <c r="B3007" s="1">
        <v>46400</v>
      </c>
      <c r="C3007" t="s">
        <v>5599</v>
      </c>
      <c r="D3007" t="s">
        <v>4430</v>
      </c>
      <c r="E3007" t="s">
        <v>4433</v>
      </c>
      <c r="F3007" t="s">
        <v>14</v>
      </c>
      <c r="G3007" t="s">
        <v>32</v>
      </c>
      <c r="H3007" t="s">
        <v>16</v>
      </c>
      <c r="I3007" t="s">
        <v>248</v>
      </c>
      <c r="J3007" t="s">
        <v>375</v>
      </c>
      <c r="K3007" t="s">
        <v>376</v>
      </c>
      <c r="L3007" t="s">
        <v>148</v>
      </c>
      <c r="M3007" s="3">
        <v>6238</v>
      </c>
      <c r="N3007" t="s">
        <v>225</v>
      </c>
      <c r="O3007">
        <v>78660</v>
      </c>
    </row>
    <row r="3008" spans="1:15">
      <c r="A3008" s="1">
        <v>46035</v>
      </c>
      <c r="B3008" s="1">
        <v>46400</v>
      </c>
      <c r="C3008" t="s">
        <v>5600</v>
      </c>
      <c r="D3008" t="s">
        <v>4434</v>
      </c>
      <c r="E3008" t="s">
        <v>4435</v>
      </c>
      <c r="F3008" t="s">
        <v>14</v>
      </c>
      <c r="G3008" t="s">
        <v>54</v>
      </c>
      <c r="H3008" t="s">
        <v>55</v>
      </c>
      <c r="I3008" t="s">
        <v>40</v>
      </c>
      <c r="J3008" t="s">
        <v>540</v>
      </c>
      <c r="K3008" t="s">
        <v>541</v>
      </c>
      <c r="L3008" t="s">
        <v>23</v>
      </c>
      <c r="M3008" s="3">
        <v>6972</v>
      </c>
      <c r="N3008" t="s">
        <v>125</v>
      </c>
      <c r="O3008">
        <v>91342</v>
      </c>
    </row>
    <row r="3009" spans="1:15">
      <c r="A3009" s="1">
        <v>46036</v>
      </c>
      <c r="B3009" s="1">
        <v>46401</v>
      </c>
      <c r="C3009" t="s">
        <v>5601</v>
      </c>
      <c r="D3009" t="s">
        <v>4436</v>
      </c>
      <c r="E3009" t="s">
        <v>4437</v>
      </c>
      <c r="F3009" t="s">
        <v>14</v>
      </c>
      <c r="G3009" t="s">
        <v>661</v>
      </c>
      <c r="H3009" t="s">
        <v>16</v>
      </c>
      <c r="I3009" t="s">
        <v>40</v>
      </c>
      <c r="J3009" t="s">
        <v>2538</v>
      </c>
      <c r="K3009" t="s">
        <v>2539</v>
      </c>
      <c r="L3009" t="s">
        <v>23</v>
      </c>
      <c r="M3009" s="3">
        <v>25902</v>
      </c>
      <c r="N3009" t="s">
        <v>386</v>
      </c>
      <c r="O3009">
        <v>44135</v>
      </c>
    </row>
    <row r="3010" spans="1:15">
      <c r="A3010" s="1">
        <v>46036</v>
      </c>
      <c r="B3010" s="1">
        <v>46401</v>
      </c>
      <c r="C3010" t="s">
        <v>5601</v>
      </c>
      <c r="D3010" t="s">
        <v>4436</v>
      </c>
      <c r="E3010" t="s">
        <v>4438</v>
      </c>
      <c r="F3010" t="s">
        <v>14</v>
      </c>
      <c r="G3010" t="s">
        <v>32</v>
      </c>
      <c r="H3010" t="s">
        <v>16</v>
      </c>
      <c r="I3010" t="s">
        <v>40</v>
      </c>
      <c r="J3010" t="s">
        <v>2538</v>
      </c>
      <c r="K3010" t="s">
        <v>2539</v>
      </c>
      <c r="L3010" t="s">
        <v>20</v>
      </c>
      <c r="M3010" s="3">
        <v>16458</v>
      </c>
      <c r="N3010" t="s">
        <v>386</v>
      </c>
      <c r="O3010">
        <v>44135</v>
      </c>
    </row>
    <row r="3011" spans="1:15">
      <c r="A3011" s="1">
        <v>46036</v>
      </c>
      <c r="B3011" s="1">
        <v>46401</v>
      </c>
      <c r="C3011" t="s">
        <v>5601</v>
      </c>
      <c r="D3011" t="s">
        <v>4436</v>
      </c>
      <c r="E3011" t="s">
        <v>4439</v>
      </c>
      <c r="F3011" t="s">
        <v>14</v>
      </c>
      <c r="G3011" t="s">
        <v>15</v>
      </c>
      <c r="H3011" t="s">
        <v>16</v>
      </c>
      <c r="I3011" t="s">
        <v>40</v>
      </c>
      <c r="J3011" t="s">
        <v>2538</v>
      </c>
      <c r="K3011" t="s">
        <v>2539</v>
      </c>
      <c r="L3011" t="s">
        <v>20</v>
      </c>
      <c r="M3011" s="3">
        <v>2279</v>
      </c>
      <c r="N3011" t="s">
        <v>386</v>
      </c>
      <c r="O3011">
        <v>44135</v>
      </c>
    </row>
    <row r="3012" spans="1:15">
      <c r="A3012" s="1">
        <v>46036</v>
      </c>
      <c r="B3012" s="1">
        <v>46401</v>
      </c>
      <c r="C3012" t="s">
        <v>5601</v>
      </c>
      <c r="D3012" t="s">
        <v>4436</v>
      </c>
      <c r="E3012" t="s">
        <v>4440</v>
      </c>
      <c r="F3012" t="s">
        <v>14</v>
      </c>
      <c r="G3012" t="s">
        <v>34</v>
      </c>
      <c r="H3012" t="s">
        <v>16</v>
      </c>
      <c r="I3012" t="s">
        <v>40</v>
      </c>
      <c r="J3012" t="s">
        <v>2538</v>
      </c>
      <c r="K3012" t="s">
        <v>2539</v>
      </c>
      <c r="L3012" t="s">
        <v>83</v>
      </c>
      <c r="M3012" s="3">
        <v>9557</v>
      </c>
      <c r="N3012" t="s">
        <v>386</v>
      </c>
      <c r="O3012">
        <v>44135</v>
      </c>
    </row>
    <row r="3013" spans="1:15">
      <c r="A3013" s="1">
        <v>46036</v>
      </c>
      <c r="B3013" s="1">
        <v>46401</v>
      </c>
      <c r="C3013" t="s">
        <v>5602</v>
      </c>
      <c r="D3013" t="s">
        <v>4441</v>
      </c>
      <c r="E3013" t="s">
        <v>4442</v>
      </c>
      <c r="F3013" t="s">
        <v>14</v>
      </c>
      <c r="G3013" t="s">
        <v>15</v>
      </c>
      <c r="H3013" t="s">
        <v>16</v>
      </c>
      <c r="I3013" t="s">
        <v>40</v>
      </c>
      <c r="J3013" t="s">
        <v>65</v>
      </c>
      <c r="K3013" t="s">
        <v>66</v>
      </c>
      <c r="L3013" t="s">
        <v>29</v>
      </c>
      <c r="M3013" s="3">
        <v>1319</v>
      </c>
      <c r="N3013" t="s">
        <v>190</v>
      </c>
      <c r="O3013">
        <v>28202</v>
      </c>
    </row>
    <row r="3014" spans="1:15">
      <c r="A3014" s="1">
        <v>46036</v>
      </c>
      <c r="B3014" s="1">
        <v>46401</v>
      </c>
      <c r="C3014" t="s">
        <v>5602</v>
      </c>
      <c r="D3014" t="s">
        <v>4441</v>
      </c>
      <c r="E3014" t="s">
        <v>4443</v>
      </c>
      <c r="F3014" t="s">
        <v>14</v>
      </c>
      <c r="G3014" t="s">
        <v>661</v>
      </c>
      <c r="H3014" t="s">
        <v>16</v>
      </c>
      <c r="I3014" t="s">
        <v>40</v>
      </c>
      <c r="J3014" t="s">
        <v>65</v>
      </c>
      <c r="K3014" t="s">
        <v>66</v>
      </c>
      <c r="L3014" t="s">
        <v>23</v>
      </c>
      <c r="M3014" s="3">
        <v>7726</v>
      </c>
      <c r="N3014" t="s">
        <v>190</v>
      </c>
      <c r="O3014">
        <v>28202</v>
      </c>
    </row>
    <row r="3015" spans="1:15">
      <c r="A3015" s="1">
        <v>46036</v>
      </c>
      <c r="B3015" s="1">
        <v>46401</v>
      </c>
      <c r="C3015" t="s">
        <v>4828</v>
      </c>
      <c r="D3015" t="s">
        <v>1232</v>
      </c>
      <c r="E3015" t="s">
        <v>4444</v>
      </c>
      <c r="F3015" t="s">
        <v>39</v>
      </c>
      <c r="G3015" t="s">
        <v>54</v>
      </c>
      <c r="H3015" t="s">
        <v>55</v>
      </c>
      <c r="I3015" t="s">
        <v>140</v>
      </c>
      <c r="J3015" t="s">
        <v>103</v>
      </c>
      <c r="K3015" t="s">
        <v>104</v>
      </c>
      <c r="L3015" t="s">
        <v>23</v>
      </c>
      <c r="M3015" s="3">
        <v>14349</v>
      </c>
      <c r="N3015" t="s">
        <v>1234</v>
      </c>
      <c r="O3015">
        <v>89113</v>
      </c>
    </row>
    <row r="3016" spans="1:15">
      <c r="A3016" s="1">
        <v>46037</v>
      </c>
      <c r="B3016" s="1">
        <v>46402</v>
      </c>
      <c r="C3016" t="s">
        <v>5603</v>
      </c>
      <c r="D3016" t="s">
        <v>4445</v>
      </c>
      <c r="E3016" t="s">
        <v>4446</v>
      </c>
      <c r="F3016" t="s">
        <v>39</v>
      </c>
      <c r="G3016" t="s">
        <v>34</v>
      </c>
      <c r="H3016" t="s">
        <v>16</v>
      </c>
      <c r="I3016" t="s">
        <v>248</v>
      </c>
      <c r="J3016" t="s">
        <v>375</v>
      </c>
      <c r="K3016" t="s">
        <v>376</v>
      </c>
      <c r="L3016" t="s">
        <v>83</v>
      </c>
      <c r="M3016" s="3">
        <v>17977</v>
      </c>
      <c r="N3016" t="s">
        <v>225</v>
      </c>
      <c r="O3016">
        <v>77038</v>
      </c>
    </row>
    <row r="3017" spans="1:15">
      <c r="A3017" s="1">
        <v>46037</v>
      </c>
      <c r="B3017" s="1">
        <v>46402</v>
      </c>
      <c r="C3017" t="s">
        <v>5603</v>
      </c>
      <c r="D3017" t="s">
        <v>4445</v>
      </c>
      <c r="E3017" t="s">
        <v>4447</v>
      </c>
      <c r="F3017" t="s">
        <v>39</v>
      </c>
      <c r="G3017" t="s">
        <v>661</v>
      </c>
      <c r="H3017" t="s">
        <v>16</v>
      </c>
      <c r="I3017" t="s">
        <v>248</v>
      </c>
      <c r="J3017" t="s">
        <v>375</v>
      </c>
      <c r="K3017" t="s">
        <v>376</v>
      </c>
      <c r="L3017" t="s">
        <v>23</v>
      </c>
      <c r="M3017" s="3">
        <v>32284</v>
      </c>
      <c r="N3017" t="s">
        <v>225</v>
      </c>
      <c r="O3017">
        <v>77038</v>
      </c>
    </row>
    <row r="3018" spans="1:15">
      <c r="A3018" s="1">
        <v>46037</v>
      </c>
      <c r="B3018" s="1">
        <v>46402</v>
      </c>
      <c r="C3018" t="s">
        <v>5603</v>
      </c>
      <c r="D3018" t="s">
        <v>4445</v>
      </c>
      <c r="E3018" t="s">
        <v>4448</v>
      </c>
      <c r="F3018" t="s">
        <v>39</v>
      </c>
      <c r="G3018" t="s">
        <v>15</v>
      </c>
      <c r="H3018" t="s">
        <v>16</v>
      </c>
      <c r="I3018" t="s">
        <v>248</v>
      </c>
      <c r="J3018" t="s">
        <v>375</v>
      </c>
      <c r="K3018" t="s">
        <v>376</v>
      </c>
      <c r="L3018" t="s">
        <v>584</v>
      </c>
      <c r="M3018" s="3">
        <v>1252</v>
      </c>
      <c r="N3018" t="s">
        <v>225</v>
      </c>
      <c r="O3018">
        <v>77038</v>
      </c>
    </row>
    <row r="3019" spans="1:15">
      <c r="A3019" s="1">
        <v>46037</v>
      </c>
      <c r="B3019" s="1">
        <v>46402</v>
      </c>
      <c r="C3019" t="s">
        <v>5603</v>
      </c>
      <c r="D3019" t="s">
        <v>4445</v>
      </c>
      <c r="E3019" t="s">
        <v>4449</v>
      </c>
      <c r="F3019" t="s">
        <v>39</v>
      </c>
      <c r="G3019" t="s">
        <v>32</v>
      </c>
      <c r="H3019" t="s">
        <v>16</v>
      </c>
      <c r="I3019" t="s">
        <v>248</v>
      </c>
      <c r="J3019" t="s">
        <v>375</v>
      </c>
      <c r="K3019" t="s">
        <v>376</v>
      </c>
      <c r="L3019" t="s">
        <v>148</v>
      </c>
      <c r="M3019" s="3">
        <v>11901</v>
      </c>
      <c r="N3019" t="s">
        <v>225</v>
      </c>
      <c r="O3019">
        <v>77038</v>
      </c>
    </row>
    <row r="3020" spans="1:15">
      <c r="A3020" s="1">
        <v>46037</v>
      </c>
      <c r="B3020" s="1">
        <v>46402</v>
      </c>
      <c r="C3020" t="s">
        <v>5604</v>
      </c>
      <c r="D3020" t="s">
        <v>4450</v>
      </c>
      <c r="E3020" t="s">
        <v>4451</v>
      </c>
      <c r="F3020" t="s">
        <v>14</v>
      </c>
      <c r="G3020" t="s">
        <v>32</v>
      </c>
      <c r="H3020" t="s">
        <v>16</v>
      </c>
      <c r="I3020" t="s">
        <v>304</v>
      </c>
      <c r="J3020" t="s">
        <v>305</v>
      </c>
      <c r="K3020" t="s">
        <v>306</v>
      </c>
      <c r="L3020" t="s">
        <v>148</v>
      </c>
      <c r="M3020" s="3">
        <v>18415</v>
      </c>
      <c r="N3020" t="s">
        <v>105</v>
      </c>
      <c r="O3020">
        <v>15301</v>
      </c>
    </row>
    <row r="3021" spans="1:15">
      <c r="A3021" s="1">
        <v>46037</v>
      </c>
      <c r="B3021" s="1">
        <v>46402</v>
      </c>
      <c r="C3021" t="s">
        <v>5604</v>
      </c>
      <c r="D3021" t="s">
        <v>4450</v>
      </c>
      <c r="E3021" t="s">
        <v>4452</v>
      </c>
      <c r="F3021" t="s">
        <v>14</v>
      </c>
      <c r="G3021" t="s">
        <v>661</v>
      </c>
      <c r="H3021" t="s">
        <v>16</v>
      </c>
      <c r="I3021" t="s">
        <v>304</v>
      </c>
      <c r="J3021" t="s">
        <v>305</v>
      </c>
      <c r="K3021" t="s">
        <v>306</v>
      </c>
      <c r="L3021" t="s">
        <v>23</v>
      </c>
      <c r="M3021" s="3">
        <v>51735</v>
      </c>
      <c r="N3021" t="s">
        <v>105</v>
      </c>
      <c r="O3021">
        <v>15301</v>
      </c>
    </row>
    <row r="3022" spans="1:15">
      <c r="A3022" s="1">
        <v>46037</v>
      </c>
      <c r="B3022" s="1">
        <v>46402</v>
      </c>
      <c r="C3022" t="s">
        <v>5604</v>
      </c>
      <c r="D3022" t="s">
        <v>4450</v>
      </c>
      <c r="E3022" t="s">
        <v>4453</v>
      </c>
      <c r="F3022" t="s">
        <v>14</v>
      </c>
      <c r="G3022" t="s">
        <v>34</v>
      </c>
      <c r="H3022" t="s">
        <v>16</v>
      </c>
      <c r="I3022" t="s">
        <v>304</v>
      </c>
      <c r="J3022" t="s">
        <v>305</v>
      </c>
      <c r="K3022" t="s">
        <v>306</v>
      </c>
      <c r="L3022" t="s">
        <v>83</v>
      </c>
      <c r="M3022" s="3">
        <v>11566</v>
      </c>
      <c r="N3022" t="s">
        <v>105</v>
      </c>
      <c r="O3022">
        <v>15301</v>
      </c>
    </row>
    <row r="3023" spans="1:15">
      <c r="A3023" s="1">
        <v>46037</v>
      </c>
      <c r="B3023" s="1">
        <v>46402</v>
      </c>
      <c r="C3023" t="s">
        <v>5604</v>
      </c>
      <c r="D3023" t="s">
        <v>4450</v>
      </c>
      <c r="E3023" t="s">
        <v>4454</v>
      </c>
      <c r="F3023" t="s">
        <v>14</v>
      </c>
      <c r="G3023" t="s">
        <v>15</v>
      </c>
      <c r="H3023" t="s">
        <v>16</v>
      </c>
      <c r="I3023" t="s">
        <v>304</v>
      </c>
      <c r="J3023" t="s">
        <v>305</v>
      </c>
      <c r="K3023" t="s">
        <v>306</v>
      </c>
      <c r="L3023" t="s">
        <v>20</v>
      </c>
      <c r="M3023" s="3">
        <v>1383</v>
      </c>
      <c r="N3023" t="s">
        <v>105</v>
      </c>
      <c r="O3023">
        <v>15301</v>
      </c>
    </row>
    <row r="3024" spans="1:15">
      <c r="A3024" s="1">
        <v>46037</v>
      </c>
      <c r="B3024" s="1">
        <v>46402</v>
      </c>
      <c r="C3024" t="s">
        <v>4998</v>
      </c>
      <c r="D3024" t="s">
        <v>1920</v>
      </c>
      <c r="E3024" t="s">
        <v>4455</v>
      </c>
      <c r="F3024" t="s">
        <v>14</v>
      </c>
      <c r="G3024" t="s">
        <v>32</v>
      </c>
      <c r="H3024" t="s">
        <v>16</v>
      </c>
      <c r="I3024" t="s">
        <v>248</v>
      </c>
      <c r="J3024" t="s">
        <v>78</v>
      </c>
      <c r="K3024" t="s">
        <v>79</v>
      </c>
      <c r="L3024" t="s">
        <v>83</v>
      </c>
      <c r="M3024" s="3">
        <v>8527</v>
      </c>
      <c r="N3024" t="s">
        <v>1325</v>
      </c>
      <c r="O3024">
        <v>5495</v>
      </c>
    </row>
    <row r="3025" spans="1:15">
      <c r="A3025" s="1">
        <v>46037</v>
      </c>
      <c r="B3025" s="1">
        <v>46402</v>
      </c>
      <c r="C3025" t="s">
        <v>4998</v>
      </c>
      <c r="D3025" t="s">
        <v>1920</v>
      </c>
      <c r="E3025" t="s">
        <v>4456</v>
      </c>
      <c r="F3025" t="s">
        <v>14</v>
      </c>
      <c r="G3025" t="s">
        <v>15</v>
      </c>
      <c r="H3025" t="s">
        <v>16</v>
      </c>
      <c r="I3025" t="s">
        <v>248</v>
      </c>
      <c r="J3025" t="s">
        <v>78</v>
      </c>
      <c r="K3025" t="s">
        <v>79</v>
      </c>
      <c r="L3025" t="s">
        <v>29</v>
      </c>
      <c r="M3025" s="3">
        <v>1992</v>
      </c>
      <c r="N3025" t="s">
        <v>1325</v>
      </c>
      <c r="O3025">
        <v>5495</v>
      </c>
    </row>
    <row r="3026" spans="1:15">
      <c r="A3026" s="1">
        <v>46037</v>
      </c>
      <c r="B3026" s="1">
        <v>46402</v>
      </c>
      <c r="C3026" t="s">
        <v>4998</v>
      </c>
      <c r="D3026" t="s">
        <v>1920</v>
      </c>
      <c r="E3026" t="s">
        <v>4457</v>
      </c>
      <c r="F3026" t="s">
        <v>14</v>
      </c>
      <c r="G3026" t="s">
        <v>661</v>
      </c>
      <c r="H3026" t="s">
        <v>16</v>
      </c>
      <c r="I3026" t="s">
        <v>248</v>
      </c>
      <c r="J3026" t="s">
        <v>78</v>
      </c>
      <c r="K3026" t="s">
        <v>79</v>
      </c>
      <c r="L3026" t="s">
        <v>23</v>
      </c>
      <c r="M3026" s="3">
        <v>17305</v>
      </c>
      <c r="N3026" t="s">
        <v>1325</v>
      </c>
      <c r="O3026">
        <v>5495</v>
      </c>
    </row>
    <row r="3027" spans="1:15">
      <c r="A3027" s="1">
        <v>46037</v>
      </c>
      <c r="B3027" s="1">
        <v>46402</v>
      </c>
      <c r="C3027" t="s">
        <v>5605</v>
      </c>
      <c r="D3027" t="s">
        <v>4458</v>
      </c>
      <c r="E3027" t="s">
        <v>4459</v>
      </c>
      <c r="F3027" t="s">
        <v>14</v>
      </c>
      <c r="G3027" t="s">
        <v>661</v>
      </c>
      <c r="H3027" t="s">
        <v>16</v>
      </c>
      <c r="I3027" t="s">
        <v>95</v>
      </c>
      <c r="J3027" t="s">
        <v>4460</v>
      </c>
      <c r="K3027" t="s">
        <v>4461</v>
      </c>
      <c r="L3027" t="s">
        <v>23</v>
      </c>
      <c r="M3027" s="3">
        <v>41279</v>
      </c>
      <c r="N3027" t="s">
        <v>167</v>
      </c>
      <c r="O3027">
        <v>30082</v>
      </c>
    </row>
    <row r="3028" spans="1:15">
      <c r="A3028" s="1">
        <v>46037</v>
      </c>
      <c r="B3028" s="1">
        <v>46402</v>
      </c>
      <c r="C3028" t="s">
        <v>5605</v>
      </c>
      <c r="D3028" t="s">
        <v>4458</v>
      </c>
      <c r="E3028" t="s">
        <v>4462</v>
      </c>
      <c r="F3028" t="s">
        <v>14</v>
      </c>
      <c r="G3028" t="s">
        <v>15</v>
      </c>
      <c r="H3028" t="s">
        <v>16</v>
      </c>
      <c r="I3028" t="s">
        <v>95</v>
      </c>
      <c r="J3028" t="s">
        <v>4460</v>
      </c>
      <c r="K3028" t="s">
        <v>4461</v>
      </c>
      <c r="L3028" t="s">
        <v>20</v>
      </c>
      <c r="M3028" s="3">
        <v>4712</v>
      </c>
      <c r="N3028" t="s">
        <v>167</v>
      </c>
      <c r="O3028">
        <v>30082</v>
      </c>
    </row>
    <row r="3029" spans="1:15">
      <c r="A3029" s="1">
        <v>46037</v>
      </c>
      <c r="B3029" s="1">
        <v>46402</v>
      </c>
      <c r="C3029" t="s">
        <v>5605</v>
      </c>
      <c r="D3029" t="s">
        <v>4458</v>
      </c>
      <c r="E3029" t="s">
        <v>4463</v>
      </c>
      <c r="F3029" t="s">
        <v>14</v>
      </c>
      <c r="G3029" t="s">
        <v>32</v>
      </c>
      <c r="H3029" t="s">
        <v>16</v>
      </c>
      <c r="I3029" t="s">
        <v>95</v>
      </c>
      <c r="J3029" t="s">
        <v>4460</v>
      </c>
      <c r="K3029" t="s">
        <v>4461</v>
      </c>
      <c r="L3029" t="s">
        <v>20</v>
      </c>
      <c r="M3029" s="3">
        <v>11471</v>
      </c>
      <c r="N3029" t="s">
        <v>167</v>
      </c>
      <c r="O3029">
        <v>30082</v>
      </c>
    </row>
    <row r="3030" spans="1:15">
      <c r="A3030" s="1">
        <v>46037</v>
      </c>
      <c r="B3030" s="1">
        <v>46402</v>
      </c>
      <c r="C3030" t="s">
        <v>5606</v>
      </c>
      <c r="D3030" t="s">
        <v>4464</v>
      </c>
      <c r="E3030" t="s">
        <v>4465</v>
      </c>
      <c r="F3030" t="s">
        <v>14</v>
      </c>
      <c r="G3030" t="s">
        <v>34</v>
      </c>
      <c r="H3030" t="s">
        <v>16</v>
      </c>
      <c r="I3030" t="s">
        <v>48</v>
      </c>
      <c r="J3030" t="s">
        <v>3494</v>
      </c>
      <c r="K3030" t="s">
        <v>3495</v>
      </c>
      <c r="L3030" t="s">
        <v>83</v>
      </c>
      <c r="M3030" s="3">
        <v>39766</v>
      </c>
      <c r="N3030" t="s">
        <v>453</v>
      </c>
      <c r="O3030">
        <v>73127</v>
      </c>
    </row>
    <row r="3031" spans="1:15">
      <c r="A3031" s="1">
        <v>46037</v>
      </c>
      <c r="B3031" s="1">
        <v>46402</v>
      </c>
      <c r="C3031" t="s">
        <v>5606</v>
      </c>
      <c r="D3031" t="s">
        <v>4464</v>
      </c>
      <c r="E3031" t="s">
        <v>4466</v>
      </c>
      <c r="F3031" t="s">
        <v>14</v>
      </c>
      <c r="G3031" t="s">
        <v>32</v>
      </c>
      <c r="H3031" t="s">
        <v>16</v>
      </c>
      <c r="I3031" t="s">
        <v>48</v>
      </c>
      <c r="J3031" t="s">
        <v>3494</v>
      </c>
      <c r="K3031" t="s">
        <v>3495</v>
      </c>
      <c r="L3031" t="s">
        <v>20</v>
      </c>
      <c r="M3031" s="3">
        <v>38950</v>
      </c>
      <c r="N3031" t="s">
        <v>453</v>
      </c>
      <c r="O3031">
        <v>73129</v>
      </c>
    </row>
    <row r="3032" spans="1:15">
      <c r="A3032" s="1">
        <v>46037</v>
      </c>
      <c r="B3032" s="1">
        <v>46402</v>
      </c>
      <c r="C3032" t="s">
        <v>5606</v>
      </c>
      <c r="D3032" t="s">
        <v>4464</v>
      </c>
      <c r="E3032" t="s">
        <v>4467</v>
      </c>
      <c r="F3032" t="s">
        <v>14</v>
      </c>
      <c r="G3032" t="s">
        <v>15</v>
      </c>
      <c r="H3032" t="s">
        <v>16</v>
      </c>
      <c r="I3032" t="s">
        <v>48</v>
      </c>
      <c r="J3032" t="s">
        <v>3494</v>
      </c>
      <c r="K3032" t="s">
        <v>3495</v>
      </c>
      <c r="L3032" t="s">
        <v>83</v>
      </c>
      <c r="M3032" s="3">
        <v>2461</v>
      </c>
      <c r="N3032" t="s">
        <v>453</v>
      </c>
      <c r="O3032">
        <v>73127</v>
      </c>
    </row>
    <row r="3033" spans="1:15">
      <c r="A3033" s="1">
        <v>46037</v>
      </c>
      <c r="B3033" s="1">
        <v>46402</v>
      </c>
      <c r="C3033" t="s">
        <v>5606</v>
      </c>
      <c r="D3033" t="s">
        <v>4464</v>
      </c>
      <c r="E3033" t="s">
        <v>4468</v>
      </c>
      <c r="F3033" t="s">
        <v>14</v>
      </c>
      <c r="G3033" t="s">
        <v>661</v>
      </c>
      <c r="H3033" t="s">
        <v>16</v>
      </c>
      <c r="I3033" t="s">
        <v>48</v>
      </c>
      <c r="J3033" t="s">
        <v>3494</v>
      </c>
      <c r="K3033" t="s">
        <v>3495</v>
      </c>
      <c r="L3033" t="s">
        <v>29</v>
      </c>
      <c r="M3033" s="3">
        <v>96909</v>
      </c>
      <c r="N3033" t="s">
        <v>453</v>
      </c>
      <c r="O3033">
        <v>73127</v>
      </c>
    </row>
    <row r="3034" spans="1:15">
      <c r="A3034" s="1">
        <v>46037</v>
      </c>
      <c r="B3034" s="1">
        <v>46402</v>
      </c>
      <c r="C3034" t="s">
        <v>5607</v>
      </c>
      <c r="D3034" t="s">
        <v>4469</v>
      </c>
      <c r="E3034" t="s">
        <v>4470</v>
      </c>
      <c r="F3034" t="s">
        <v>14</v>
      </c>
      <c r="G3034" t="s">
        <v>15</v>
      </c>
      <c r="H3034" t="s">
        <v>16</v>
      </c>
      <c r="I3034" t="s">
        <v>17</v>
      </c>
      <c r="J3034" t="s">
        <v>49</v>
      </c>
      <c r="K3034" t="s">
        <v>50</v>
      </c>
      <c r="L3034" t="s">
        <v>83</v>
      </c>
      <c r="M3034" s="3">
        <v>8888</v>
      </c>
      <c r="N3034" t="s">
        <v>125</v>
      </c>
      <c r="O3034">
        <v>94531</v>
      </c>
    </row>
    <row r="3035" spans="1:15">
      <c r="A3035" s="1">
        <v>46037</v>
      </c>
      <c r="B3035" s="1">
        <v>46402</v>
      </c>
      <c r="C3035" t="s">
        <v>5607</v>
      </c>
      <c r="D3035" t="s">
        <v>4469</v>
      </c>
      <c r="E3035" t="s">
        <v>4471</v>
      </c>
      <c r="F3035" t="s">
        <v>14</v>
      </c>
      <c r="G3035" t="s">
        <v>32</v>
      </c>
      <c r="H3035" t="s">
        <v>16</v>
      </c>
      <c r="I3035" t="s">
        <v>17</v>
      </c>
      <c r="J3035" t="s">
        <v>49</v>
      </c>
      <c r="K3035" t="s">
        <v>50</v>
      </c>
      <c r="L3035" t="s">
        <v>20</v>
      </c>
      <c r="M3035" s="3">
        <v>5622</v>
      </c>
      <c r="N3035" t="s">
        <v>125</v>
      </c>
      <c r="O3035">
        <v>94531</v>
      </c>
    </row>
    <row r="3036" spans="1:15">
      <c r="A3036" s="1">
        <v>46037</v>
      </c>
      <c r="B3036" s="1">
        <v>46402</v>
      </c>
      <c r="C3036" t="s">
        <v>5607</v>
      </c>
      <c r="D3036" t="s">
        <v>4469</v>
      </c>
      <c r="E3036" t="s">
        <v>4472</v>
      </c>
      <c r="F3036" t="s">
        <v>39</v>
      </c>
      <c r="G3036" t="s">
        <v>54</v>
      </c>
      <c r="H3036" t="s">
        <v>55</v>
      </c>
      <c r="I3036" t="s">
        <v>17</v>
      </c>
      <c r="J3036" t="s">
        <v>49</v>
      </c>
      <c r="K3036" t="s">
        <v>50</v>
      </c>
      <c r="L3036" t="s">
        <v>23</v>
      </c>
      <c r="M3036" s="3">
        <v>12281</v>
      </c>
      <c r="N3036" t="s">
        <v>125</v>
      </c>
      <c r="O3036">
        <v>94531</v>
      </c>
    </row>
    <row r="3037" spans="1:15">
      <c r="A3037" s="1">
        <v>46037</v>
      </c>
      <c r="B3037" s="1">
        <v>46402</v>
      </c>
      <c r="C3037" t="s">
        <v>5607</v>
      </c>
      <c r="D3037" t="s">
        <v>4469</v>
      </c>
      <c r="E3037" t="s">
        <v>4473</v>
      </c>
      <c r="F3037" t="s">
        <v>14</v>
      </c>
      <c r="G3037" t="s">
        <v>661</v>
      </c>
      <c r="H3037" t="s">
        <v>16</v>
      </c>
      <c r="I3037" t="s">
        <v>17</v>
      </c>
      <c r="J3037" t="s">
        <v>49</v>
      </c>
      <c r="K3037" t="s">
        <v>50</v>
      </c>
      <c r="L3037" t="s">
        <v>23</v>
      </c>
      <c r="M3037" s="3">
        <v>16355</v>
      </c>
      <c r="N3037" t="s">
        <v>125</v>
      </c>
      <c r="O3037">
        <v>94531</v>
      </c>
    </row>
    <row r="3038" spans="1:15">
      <c r="A3038" s="1">
        <v>46037</v>
      </c>
      <c r="B3038" s="1">
        <v>46402</v>
      </c>
      <c r="C3038" t="s">
        <v>5608</v>
      </c>
      <c r="D3038" t="s">
        <v>4474</v>
      </c>
      <c r="E3038" t="s">
        <v>4475</v>
      </c>
      <c r="F3038" t="s">
        <v>14</v>
      </c>
      <c r="G3038" t="s">
        <v>54</v>
      </c>
      <c r="H3038" t="s">
        <v>55</v>
      </c>
      <c r="I3038" t="s">
        <v>70</v>
      </c>
      <c r="J3038" t="s">
        <v>165</v>
      </c>
      <c r="K3038" t="s">
        <v>166</v>
      </c>
      <c r="L3038" t="s">
        <v>29</v>
      </c>
      <c r="M3038" s="3">
        <v>12501</v>
      </c>
      <c r="N3038" t="s">
        <v>167</v>
      </c>
      <c r="O3038">
        <v>31419</v>
      </c>
    </row>
    <row r="3039" spans="1:15">
      <c r="A3039" s="1">
        <v>46037</v>
      </c>
      <c r="B3039" s="1">
        <v>46402</v>
      </c>
      <c r="C3039" t="s">
        <v>5609</v>
      </c>
      <c r="D3039" t="s">
        <v>4476</v>
      </c>
      <c r="E3039" t="s">
        <v>4477</v>
      </c>
      <c r="F3039" t="s">
        <v>14</v>
      </c>
      <c r="G3039" t="s">
        <v>34</v>
      </c>
      <c r="H3039" t="s">
        <v>16</v>
      </c>
      <c r="I3039" t="s">
        <v>48</v>
      </c>
      <c r="J3039" t="s">
        <v>3494</v>
      </c>
      <c r="K3039" t="s">
        <v>3495</v>
      </c>
      <c r="L3039" t="s">
        <v>83</v>
      </c>
      <c r="M3039" s="3">
        <v>96212</v>
      </c>
      <c r="N3039" t="s">
        <v>21</v>
      </c>
      <c r="O3039">
        <v>74137</v>
      </c>
    </row>
    <row r="3040" spans="1:15">
      <c r="A3040" s="1">
        <v>46037</v>
      </c>
      <c r="B3040" s="1">
        <v>46402</v>
      </c>
      <c r="C3040" t="s">
        <v>5609</v>
      </c>
      <c r="D3040" t="s">
        <v>4476</v>
      </c>
      <c r="E3040" t="s">
        <v>4478</v>
      </c>
      <c r="F3040" t="s">
        <v>14</v>
      </c>
      <c r="G3040" t="s">
        <v>32</v>
      </c>
      <c r="H3040" t="s">
        <v>16</v>
      </c>
      <c r="I3040" t="s">
        <v>48</v>
      </c>
      <c r="J3040" t="s">
        <v>3494</v>
      </c>
      <c r="K3040" t="s">
        <v>3495</v>
      </c>
      <c r="L3040" t="s">
        <v>20</v>
      </c>
      <c r="M3040" s="3">
        <v>44790</v>
      </c>
      <c r="N3040" t="s">
        <v>21</v>
      </c>
      <c r="O3040">
        <v>74137</v>
      </c>
    </row>
    <row r="3041" spans="1:15">
      <c r="A3041" s="1">
        <v>46037</v>
      </c>
      <c r="B3041" s="1">
        <v>46402</v>
      </c>
      <c r="C3041" t="s">
        <v>5609</v>
      </c>
      <c r="D3041" t="s">
        <v>4476</v>
      </c>
      <c r="E3041" t="s">
        <v>4479</v>
      </c>
      <c r="F3041" t="s">
        <v>14</v>
      </c>
      <c r="G3041" t="s">
        <v>15</v>
      </c>
      <c r="H3041" t="s">
        <v>16</v>
      </c>
      <c r="I3041" t="s">
        <v>48</v>
      </c>
      <c r="J3041" t="s">
        <v>3494</v>
      </c>
      <c r="K3041" t="s">
        <v>3495</v>
      </c>
      <c r="L3041" t="s">
        <v>20</v>
      </c>
      <c r="M3041" s="3">
        <v>4811</v>
      </c>
      <c r="N3041" t="s">
        <v>21</v>
      </c>
      <c r="O3041">
        <v>74137</v>
      </c>
    </row>
    <row r="3042" spans="1:15">
      <c r="A3042" s="1">
        <v>46037</v>
      </c>
      <c r="B3042" s="1">
        <v>46402</v>
      </c>
      <c r="C3042" t="s">
        <v>5609</v>
      </c>
      <c r="D3042" t="s">
        <v>4476</v>
      </c>
      <c r="E3042" t="s">
        <v>4480</v>
      </c>
      <c r="F3042" t="s">
        <v>14</v>
      </c>
      <c r="G3042" t="s">
        <v>661</v>
      </c>
      <c r="H3042" t="s">
        <v>16</v>
      </c>
      <c r="I3042" t="s">
        <v>48</v>
      </c>
      <c r="J3042" t="s">
        <v>3494</v>
      </c>
      <c r="K3042" t="s">
        <v>3495</v>
      </c>
      <c r="L3042" t="s">
        <v>23</v>
      </c>
      <c r="M3042" s="3">
        <v>191116</v>
      </c>
      <c r="N3042" t="s">
        <v>21</v>
      </c>
      <c r="O3042">
        <v>74137</v>
      </c>
    </row>
    <row r="3043" spans="1:15">
      <c r="A3043" s="1">
        <v>46037</v>
      </c>
      <c r="B3043" s="1">
        <v>46402</v>
      </c>
      <c r="C3043" t="s">
        <v>5610</v>
      </c>
      <c r="D3043" t="s">
        <v>4481</v>
      </c>
      <c r="E3043" t="s">
        <v>4482</v>
      </c>
      <c r="F3043" t="s">
        <v>39</v>
      </c>
      <c r="G3043" t="s">
        <v>661</v>
      </c>
      <c r="H3043" t="s">
        <v>16</v>
      </c>
      <c r="I3043" t="s">
        <v>48</v>
      </c>
      <c r="J3043" t="s">
        <v>3494</v>
      </c>
      <c r="K3043" t="s">
        <v>3495</v>
      </c>
      <c r="L3043" t="s">
        <v>23</v>
      </c>
      <c r="M3043" s="3">
        <v>122067</v>
      </c>
      <c r="N3043" t="s">
        <v>453</v>
      </c>
      <c r="O3043">
        <v>74145</v>
      </c>
    </row>
    <row r="3044" spans="1:15">
      <c r="A3044" s="1">
        <v>46037</v>
      </c>
      <c r="B3044" s="1">
        <v>46402</v>
      </c>
      <c r="C3044" t="s">
        <v>5610</v>
      </c>
      <c r="D3044" t="s">
        <v>4481</v>
      </c>
      <c r="E3044" t="s">
        <v>4483</v>
      </c>
      <c r="F3044" t="s">
        <v>39</v>
      </c>
      <c r="G3044" t="s">
        <v>34</v>
      </c>
      <c r="H3044" t="s">
        <v>16</v>
      </c>
      <c r="I3044" t="s">
        <v>48</v>
      </c>
      <c r="J3044" t="s">
        <v>3494</v>
      </c>
      <c r="K3044" t="s">
        <v>3495</v>
      </c>
      <c r="L3044" t="s">
        <v>83</v>
      </c>
      <c r="M3044" s="3">
        <v>46861</v>
      </c>
      <c r="N3044" t="s">
        <v>453</v>
      </c>
      <c r="O3044">
        <v>74145</v>
      </c>
    </row>
    <row r="3045" spans="1:15">
      <c r="A3045" s="1">
        <v>46037</v>
      </c>
      <c r="B3045" s="1">
        <v>46402</v>
      </c>
      <c r="C3045" t="s">
        <v>5610</v>
      </c>
      <c r="D3045" t="s">
        <v>4481</v>
      </c>
      <c r="E3045" t="s">
        <v>4484</v>
      </c>
      <c r="F3045" t="s">
        <v>39</v>
      </c>
      <c r="G3045" t="s">
        <v>32</v>
      </c>
      <c r="H3045" t="s">
        <v>16</v>
      </c>
      <c r="I3045" t="s">
        <v>48</v>
      </c>
      <c r="J3045" t="s">
        <v>3494</v>
      </c>
      <c r="K3045" t="s">
        <v>3495</v>
      </c>
      <c r="L3045" t="s">
        <v>20</v>
      </c>
      <c r="M3045" s="3">
        <v>49452</v>
      </c>
      <c r="N3045" t="s">
        <v>453</v>
      </c>
      <c r="O3045">
        <v>74145</v>
      </c>
    </row>
    <row r="3046" spans="1:15">
      <c r="A3046" s="1">
        <v>46037</v>
      </c>
      <c r="B3046" s="1">
        <v>46402</v>
      </c>
      <c r="C3046" t="s">
        <v>5610</v>
      </c>
      <c r="D3046" t="s">
        <v>4481</v>
      </c>
      <c r="E3046" t="s">
        <v>4485</v>
      </c>
      <c r="F3046" t="s">
        <v>39</v>
      </c>
      <c r="G3046" t="s">
        <v>15</v>
      </c>
      <c r="H3046" t="s">
        <v>16</v>
      </c>
      <c r="I3046" t="s">
        <v>48</v>
      </c>
      <c r="J3046" t="s">
        <v>3494</v>
      </c>
      <c r="K3046" t="s">
        <v>3495</v>
      </c>
      <c r="L3046" t="s">
        <v>83</v>
      </c>
      <c r="M3046" s="3">
        <v>1428</v>
      </c>
      <c r="N3046" t="s">
        <v>453</v>
      </c>
      <c r="O3046">
        <v>74145</v>
      </c>
    </row>
    <row r="3047" spans="1:15">
      <c r="A3047" s="1">
        <v>46037</v>
      </c>
      <c r="B3047" s="1">
        <v>46085</v>
      </c>
      <c r="C3047" t="s">
        <v>5611</v>
      </c>
      <c r="D3047" t="s">
        <v>4486</v>
      </c>
      <c r="E3047" t="s">
        <v>4487</v>
      </c>
      <c r="F3047" t="s">
        <v>14</v>
      </c>
      <c r="G3047" t="s">
        <v>661</v>
      </c>
      <c r="H3047" t="s">
        <v>16</v>
      </c>
      <c r="I3047" t="s">
        <v>248</v>
      </c>
      <c r="J3047" t="s">
        <v>78</v>
      </c>
      <c r="K3047" t="s">
        <v>79</v>
      </c>
      <c r="L3047" t="s">
        <v>23</v>
      </c>
      <c r="M3047" s="3">
        <v>3227</v>
      </c>
      <c r="N3047" t="s">
        <v>245</v>
      </c>
      <c r="O3047">
        <v>21797</v>
      </c>
    </row>
    <row r="3048" spans="1:15">
      <c r="A3048" s="1">
        <v>46037</v>
      </c>
      <c r="B3048" s="1">
        <v>46085</v>
      </c>
      <c r="C3048" t="s">
        <v>5611</v>
      </c>
      <c r="D3048" t="s">
        <v>4486</v>
      </c>
      <c r="E3048" t="s">
        <v>4488</v>
      </c>
      <c r="F3048" t="s">
        <v>14</v>
      </c>
      <c r="G3048" t="s">
        <v>32</v>
      </c>
      <c r="H3048" t="s">
        <v>16</v>
      </c>
      <c r="I3048" t="s">
        <v>248</v>
      </c>
      <c r="J3048" t="s">
        <v>78</v>
      </c>
      <c r="K3048" t="s">
        <v>79</v>
      </c>
      <c r="L3048" t="s">
        <v>20</v>
      </c>
      <c r="M3048" s="3">
        <v>1908</v>
      </c>
      <c r="N3048" t="s">
        <v>245</v>
      </c>
      <c r="O3048">
        <v>21797</v>
      </c>
    </row>
    <row r="3049" spans="1:15">
      <c r="A3049" s="1">
        <v>46037</v>
      </c>
      <c r="B3049" s="1">
        <v>46085</v>
      </c>
      <c r="C3049" t="s">
        <v>5611</v>
      </c>
      <c r="D3049" t="s">
        <v>4486</v>
      </c>
      <c r="E3049" t="s">
        <v>4489</v>
      </c>
      <c r="F3049" t="s">
        <v>14</v>
      </c>
      <c r="G3049" t="s">
        <v>15</v>
      </c>
      <c r="H3049" t="s">
        <v>16</v>
      </c>
      <c r="I3049" t="s">
        <v>248</v>
      </c>
      <c r="J3049" t="s">
        <v>78</v>
      </c>
      <c r="K3049" t="s">
        <v>79</v>
      </c>
      <c r="L3049" t="s">
        <v>20</v>
      </c>
      <c r="M3049" s="3">
        <v>235</v>
      </c>
      <c r="N3049" t="s">
        <v>245</v>
      </c>
      <c r="O3049">
        <v>21797</v>
      </c>
    </row>
    <row r="3050" spans="1:15">
      <c r="A3050" s="1">
        <v>46037</v>
      </c>
      <c r="B3050" s="1">
        <v>46402</v>
      </c>
      <c r="C3050" t="s">
        <v>5612</v>
      </c>
      <c r="D3050" t="s">
        <v>4490</v>
      </c>
      <c r="E3050" t="s">
        <v>4491</v>
      </c>
      <c r="F3050" t="s">
        <v>39</v>
      </c>
      <c r="G3050" t="s">
        <v>661</v>
      </c>
      <c r="H3050" t="s">
        <v>16</v>
      </c>
      <c r="I3050" t="s">
        <v>248</v>
      </c>
      <c r="J3050" t="s">
        <v>492</v>
      </c>
      <c r="K3050" t="s">
        <v>493</v>
      </c>
      <c r="L3050" t="s">
        <v>23</v>
      </c>
      <c r="M3050" s="3">
        <v>48813</v>
      </c>
      <c r="N3050" t="s">
        <v>125</v>
      </c>
      <c r="O3050">
        <v>95112</v>
      </c>
    </row>
    <row r="3051" spans="1:15">
      <c r="A3051" s="1">
        <v>46037</v>
      </c>
      <c r="B3051" s="1">
        <v>46402</v>
      </c>
      <c r="C3051" t="s">
        <v>5612</v>
      </c>
      <c r="D3051" t="s">
        <v>4490</v>
      </c>
      <c r="E3051" t="s">
        <v>4492</v>
      </c>
      <c r="F3051" t="s">
        <v>39</v>
      </c>
      <c r="G3051" t="s">
        <v>32</v>
      </c>
      <c r="H3051" t="s">
        <v>16</v>
      </c>
      <c r="I3051" t="s">
        <v>248</v>
      </c>
      <c r="J3051" t="s">
        <v>492</v>
      </c>
      <c r="K3051" t="s">
        <v>493</v>
      </c>
      <c r="L3051" t="s">
        <v>20</v>
      </c>
      <c r="M3051" s="3">
        <v>17703</v>
      </c>
      <c r="N3051" t="s">
        <v>125</v>
      </c>
      <c r="O3051">
        <v>95112</v>
      </c>
    </row>
    <row r="3052" spans="1:15">
      <c r="A3052" s="1">
        <v>46037</v>
      </c>
      <c r="B3052" s="1">
        <v>46402</v>
      </c>
      <c r="C3052" t="s">
        <v>5612</v>
      </c>
      <c r="D3052" t="s">
        <v>4490</v>
      </c>
      <c r="E3052" t="s">
        <v>4493</v>
      </c>
      <c r="F3052" t="s">
        <v>39</v>
      </c>
      <c r="G3052" t="s">
        <v>15</v>
      </c>
      <c r="H3052" t="s">
        <v>16</v>
      </c>
      <c r="I3052" t="s">
        <v>248</v>
      </c>
      <c r="J3052" t="s">
        <v>492</v>
      </c>
      <c r="K3052" t="s">
        <v>493</v>
      </c>
      <c r="L3052" t="s">
        <v>20</v>
      </c>
      <c r="M3052" s="3">
        <v>4033</v>
      </c>
      <c r="N3052" t="s">
        <v>125</v>
      </c>
      <c r="O3052">
        <v>95112</v>
      </c>
    </row>
    <row r="3053" spans="1:15">
      <c r="A3053" s="1">
        <v>46040</v>
      </c>
      <c r="B3053" s="1">
        <v>46405</v>
      </c>
      <c r="C3053" t="s">
        <v>5613</v>
      </c>
      <c r="D3053" t="s">
        <v>4494</v>
      </c>
      <c r="E3053" t="s">
        <v>4495</v>
      </c>
      <c r="F3053" t="s">
        <v>39</v>
      </c>
      <c r="G3053" t="s">
        <v>32</v>
      </c>
      <c r="H3053" t="s">
        <v>16</v>
      </c>
      <c r="I3053" t="s">
        <v>77</v>
      </c>
      <c r="J3053" t="s">
        <v>492</v>
      </c>
      <c r="K3053" t="s">
        <v>493</v>
      </c>
      <c r="L3053" t="s">
        <v>148</v>
      </c>
      <c r="M3053" s="3">
        <v>26620</v>
      </c>
      <c r="N3053" t="s">
        <v>125</v>
      </c>
      <c r="O3053">
        <v>92091</v>
      </c>
    </row>
    <row r="3054" spans="1:15">
      <c r="A3054" s="1">
        <v>46040</v>
      </c>
      <c r="B3054" s="1">
        <v>46405</v>
      </c>
      <c r="C3054" t="s">
        <v>5613</v>
      </c>
      <c r="D3054" t="s">
        <v>4494</v>
      </c>
      <c r="E3054" t="s">
        <v>4496</v>
      </c>
      <c r="F3054" t="s">
        <v>39</v>
      </c>
      <c r="G3054" t="s">
        <v>661</v>
      </c>
      <c r="H3054" t="s">
        <v>16</v>
      </c>
      <c r="I3054" t="s">
        <v>77</v>
      </c>
      <c r="J3054" t="s">
        <v>492</v>
      </c>
      <c r="K3054" t="s">
        <v>493</v>
      </c>
      <c r="L3054" t="s">
        <v>23</v>
      </c>
      <c r="M3054" s="3">
        <v>151263</v>
      </c>
      <c r="N3054" t="s">
        <v>125</v>
      </c>
      <c r="O3054">
        <v>91350</v>
      </c>
    </row>
    <row r="3055" spans="1:15">
      <c r="A3055" s="1">
        <v>46040</v>
      </c>
      <c r="B3055" s="1">
        <v>46405</v>
      </c>
      <c r="C3055" t="s">
        <v>5613</v>
      </c>
      <c r="D3055" t="s">
        <v>4494</v>
      </c>
      <c r="E3055" t="s">
        <v>4497</v>
      </c>
      <c r="F3055" t="s">
        <v>39</v>
      </c>
      <c r="G3055" t="s">
        <v>15</v>
      </c>
      <c r="H3055" t="s">
        <v>16</v>
      </c>
      <c r="I3055" t="s">
        <v>77</v>
      </c>
      <c r="J3055" t="s">
        <v>492</v>
      </c>
      <c r="K3055" t="s">
        <v>493</v>
      </c>
      <c r="L3055" t="s">
        <v>20</v>
      </c>
      <c r="M3055" s="3">
        <v>4939</v>
      </c>
      <c r="N3055" t="s">
        <v>125</v>
      </c>
      <c r="O3055">
        <v>92091</v>
      </c>
    </row>
    <row r="3056" spans="1:15">
      <c r="A3056" s="1">
        <v>46040</v>
      </c>
      <c r="B3056" s="1">
        <v>46405</v>
      </c>
      <c r="C3056" t="s">
        <v>4760</v>
      </c>
      <c r="D3056" t="s">
        <v>946</v>
      </c>
      <c r="E3056" t="s">
        <v>4498</v>
      </c>
      <c r="F3056" t="s">
        <v>14</v>
      </c>
      <c r="G3056" t="s">
        <v>34</v>
      </c>
      <c r="H3056" t="s">
        <v>16</v>
      </c>
      <c r="I3056" t="s">
        <v>70</v>
      </c>
      <c r="J3056" t="s">
        <v>948</v>
      </c>
      <c r="K3056" t="s">
        <v>949</v>
      </c>
      <c r="L3056" t="s">
        <v>20</v>
      </c>
      <c r="M3056" s="3">
        <v>10148</v>
      </c>
      <c r="N3056" t="s">
        <v>51</v>
      </c>
      <c r="O3056">
        <v>7826</v>
      </c>
    </row>
    <row r="3057" spans="1:15">
      <c r="A3057" s="1">
        <v>46040</v>
      </c>
      <c r="B3057" s="1">
        <v>46405</v>
      </c>
      <c r="C3057" t="s">
        <v>4760</v>
      </c>
      <c r="D3057" t="s">
        <v>946</v>
      </c>
      <c r="E3057" t="s">
        <v>4499</v>
      </c>
      <c r="F3057" t="s">
        <v>14</v>
      </c>
      <c r="G3057" t="s">
        <v>661</v>
      </c>
      <c r="H3057" t="s">
        <v>16</v>
      </c>
      <c r="I3057" t="s">
        <v>70</v>
      </c>
      <c r="J3057" t="s">
        <v>948</v>
      </c>
      <c r="K3057" t="s">
        <v>949</v>
      </c>
      <c r="L3057" t="s">
        <v>23</v>
      </c>
      <c r="M3057" s="3">
        <v>42043</v>
      </c>
      <c r="N3057" t="s">
        <v>51</v>
      </c>
      <c r="O3057">
        <v>7826</v>
      </c>
    </row>
    <row r="3058" spans="1:15">
      <c r="A3058" s="1">
        <v>46040</v>
      </c>
      <c r="B3058" s="1">
        <v>46405</v>
      </c>
      <c r="C3058" t="s">
        <v>4760</v>
      </c>
      <c r="D3058" t="s">
        <v>946</v>
      </c>
      <c r="E3058" t="s">
        <v>4500</v>
      </c>
      <c r="F3058" t="s">
        <v>14</v>
      </c>
      <c r="G3058" t="s">
        <v>15</v>
      </c>
      <c r="H3058" t="s">
        <v>16</v>
      </c>
      <c r="I3058" t="s">
        <v>70</v>
      </c>
      <c r="J3058" t="s">
        <v>948</v>
      </c>
      <c r="K3058" t="s">
        <v>949</v>
      </c>
      <c r="L3058" t="s">
        <v>20</v>
      </c>
      <c r="M3058" s="3">
        <v>2505</v>
      </c>
      <c r="N3058" t="s">
        <v>51</v>
      </c>
      <c r="O3058">
        <v>7826</v>
      </c>
    </row>
    <row r="3059" spans="1:15">
      <c r="A3059" s="1">
        <v>46040</v>
      </c>
      <c r="B3059" s="1">
        <v>46405</v>
      </c>
      <c r="C3059" t="s">
        <v>4760</v>
      </c>
      <c r="D3059" t="s">
        <v>946</v>
      </c>
      <c r="E3059" t="s">
        <v>4501</v>
      </c>
      <c r="F3059" t="s">
        <v>14</v>
      </c>
      <c r="G3059" t="s">
        <v>32</v>
      </c>
      <c r="H3059" t="s">
        <v>16</v>
      </c>
      <c r="I3059" t="s">
        <v>70</v>
      </c>
      <c r="J3059" t="s">
        <v>948</v>
      </c>
      <c r="K3059" t="s">
        <v>949</v>
      </c>
      <c r="L3059" t="s">
        <v>20</v>
      </c>
      <c r="M3059" s="3">
        <v>5246</v>
      </c>
      <c r="N3059" t="s">
        <v>51</v>
      </c>
      <c r="O3059">
        <v>7826</v>
      </c>
    </row>
    <row r="3060" spans="1:15">
      <c r="A3060" s="1">
        <v>46040</v>
      </c>
      <c r="B3060" s="1">
        <v>46405</v>
      </c>
      <c r="C3060" t="s">
        <v>4765</v>
      </c>
      <c r="D3060" t="s">
        <v>967</v>
      </c>
      <c r="E3060" t="s">
        <v>4502</v>
      </c>
      <c r="F3060" t="s">
        <v>14</v>
      </c>
      <c r="G3060" t="s">
        <v>661</v>
      </c>
      <c r="H3060" t="s">
        <v>16</v>
      </c>
      <c r="I3060" t="s">
        <v>304</v>
      </c>
      <c r="J3060" t="s">
        <v>948</v>
      </c>
      <c r="K3060" t="s">
        <v>949</v>
      </c>
      <c r="L3060" t="s">
        <v>89</v>
      </c>
      <c r="M3060" s="3">
        <v>191584</v>
      </c>
      <c r="N3060" t="s">
        <v>51</v>
      </c>
      <c r="O3060">
        <v>7826</v>
      </c>
    </row>
    <row r="3061" spans="1:15">
      <c r="A3061" s="1">
        <v>46040</v>
      </c>
      <c r="B3061" s="1">
        <v>46405</v>
      </c>
      <c r="C3061" t="s">
        <v>4765</v>
      </c>
      <c r="D3061" t="s">
        <v>967</v>
      </c>
      <c r="E3061" t="s">
        <v>4503</v>
      </c>
      <c r="F3061" t="s">
        <v>14</v>
      </c>
      <c r="G3061" t="s">
        <v>34</v>
      </c>
      <c r="H3061" t="s">
        <v>16</v>
      </c>
      <c r="I3061" t="s">
        <v>304</v>
      </c>
      <c r="J3061" t="s">
        <v>948</v>
      </c>
      <c r="K3061" t="s">
        <v>949</v>
      </c>
      <c r="L3061" t="s">
        <v>20</v>
      </c>
      <c r="M3061" s="3">
        <v>49460</v>
      </c>
      <c r="N3061" t="s">
        <v>51</v>
      </c>
      <c r="O3061">
        <v>7826</v>
      </c>
    </row>
    <row r="3062" spans="1:15">
      <c r="A3062" s="1">
        <v>46040</v>
      </c>
      <c r="B3062" s="1">
        <v>46405</v>
      </c>
      <c r="C3062" t="s">
        <v>4765</v>
      </c>
      <c r="D3062" t="s">
        <v>967</v>
      </c>
      <c r="E3062" t="s">
        <v>4504</v>
      </c>
      <c r="F3062" t="s">
        <v>14</v>
      </c>
      <c r="G3062" t="s">
        <v>15</v>
      </c>
      <c r="H3062" t="s">
        <v>16</v>
      </c>
      <c r="I3062" t="s">
        <v>304</v>
      </c>
      <c r="J3062" t="s">
        <v>948</v>
      </c>
      <c r="K3062" t="s">
        <v>949</v>
      </c>
      <c r="L3062" t="s">
        <v>20</v>
      </c>
      <c r="M3062" s="3">
        <v>12474</v>
      </c>
      <c r="N3062" t="s">
        <v>51</v>
      </c>
      <c r="O3062">
        <v>7826</v>
      </c>
    </row>
    <row r="3063" spans="1:15">
      <c r="A3063" s="1">
        <v>46040</v>
      </c>
      <c r="B3063" s="1">
        <v>46405</v>
      </c>
      <c r="C3063" t="s">
        <v>4765</v>
      </c>
      <c r="D3063" t="s">
        <v>967</v>
      </c>
      <c r="E3063" t="s">
        <v>4505</v>
      </c>
      <c r="F3063" t="s">
        <v>14</v>
      </c>
      <c r="G3063" t="s">
        <v>32</v>
      </c>
      <c r="H3063" t="s">
        <v>16</v>
      </c>
      <c r="I3063" t="s">
        <v>304</v>
      </c>
      <c r="J3063" t="s">
        <v>948</v>
      </c>
      <c r="K3063" t="s">
        <v>949</v>
      </c>
      <c r="L3063" t="s">
        <v>20</v>
      </c>
      <c r="M3063" s="3">
        <v>78259</v>
      </c>
      <c r="N3063" t="s">
        <v>51</v>
      </c>
      <c r="O3063">
        <v>7826</v>
      </c>
    </row>
    <row r="3064" spans="1:15">
      <c r="A3064" s="1">
        <v>46041</v>
      </c>
      <c r="B3064" s="1">
        <v>46406</v>
      </c>
      <c r="C3064" t="s">
        <v>5614</v>
      </c>
      <c r="D3064" t="s">
        <v>4506</v>
      </c>
      <c r="E3064" t="s">
        <v>4507</v>
      </c>
      <c r="F3064" t="s">
        <v>14</v>
      </c>
      <c r="G3064" t="s">
        <v>32</v>
      </c>
      <c r="H3064" t="s">
        <v>16</v>
      </c>
      <c r="I3064" t="s">
        <v>304</v>
      </c>
      <c r="J3064" t="s">
        <v>2554</v>
      </c>
      <c r="K3064" t="s">
        <v>2555</v>
      </c>
      <c r="L3064" t="s">
        <v>20</v>
      </c>
      <c r="M3064" s="3">
        <v>13897</v>
      </c>
      <c r="N3064" t="s">
        <v>43</v>
      </c>
      <c r="O3064">
        <v>33178</v>
      </c>
    </row>
    <row r="3065" spans="1:15">
      <c r="A3065" s="1">
        <v>46041</v>
      </c>
      <c r="B3065" s="1">
        <v>46406</v>
      </c>
      <c r="C3065" t="s">
        <v>5614</v>
      </c>
      <c r="D3065" t="s">
        <v>4506</v>
      </c>
      <c r="E3065" t="s">
        <v>4508</v>
      </c>
      <c r="F3065" t="s">
        <v>14</v>
      </c>
      <c r="G3065" t="s">
        <v>15</v>
      </c>
      <c r="H3065" t="s">
        <v>16</v>
      </c>
      <c r="I3065" t="s">
        <v>304</v>
      </c>
      <c r="J3065" t="s">
        <v>2554</v>
      </c>
      <c r="K3065" t="s">
        <v>2555</v>
      </c>
      <c r="L3065" t="s">
        <v>20</v>
      </c>
      <c r="M3065" s="3">
        <v>1805</v>
      </c>
      <c r="N3065" t="s">
        <v>43</v>
      </c>
      <c r="O3065">
        <v>33178</v>
      </c>
    </row>
    <row r="3066" spans="1:15">
      <c r="A3066" s="1">
        <v>46041</v>
      </c>
      <c r="B3066" s="1">
        <v>46406</v>
      </c>
      <c r="C3066" t="s">
        <v>5614</v>
      </c>
      <c r="D3066" t="s">
        <v>4506</v>
      </c>
      <c r="E3066" t="s">
        <v>4509</v>
      </c>
      <c r="F3066" t="s">
        <v>14</v>
      </c>
      <c r="G3066" t="s">
        <v>661</v>
      </c>
      <c r="H3066" t="s">
        <v>16</v>
      </c>
      <c r="I3066" t="s">
        <v>304</v>
      </c>
      <c r="J3066" t="s">
        <v>2554</v>
      </c>
      <c r="K3066" t="s">
        <v>2555</v>
      </c>
      <c r="L3066" t="s">
        <v>23</v>
      </c>
      <c r="M3066" s="3">
        <v>80826</v>
      </c>
      <c r="N3066" t="s">
        <v>43</v>
      </c>
      <c r="O3066">
        <v>33178</v>
      </c>
    </row>
    <row r="3067" spans="1:15">
      <c r="A3067" s="1">
        <v>46041</v>
      </c>
      <c r="B3067" s="1">
        <v>46406</v>
      </c>
      <c r="C3067" t="s">
        <v>4713</v>
      </c>
      <c r="D3067" t="s">
        <v>747</v>
      </c>
      <c r="E3067" t="s">
        <v>4510</v>
      </c>
      <c r="F3067" t="s">
        <v>14</v>
      </c>
      <c r="G3067" t="s">
        <v>661</v>
      </c>
      <c r="H3067" t="s">
        <v>16</v>
      </c>
      <c r="I3067" t="s">
        <v>40</v>
      </c>
      <c r="J3067" t="s">
        <v>59</v>
      </c>
      <c r="K3067" t="s">
        <v>60</v>
      </c>
      <c r="L3067" t="s">
        <v>89</v>
      </c>
      <c r="M3067" s="3">
        <v>30345</v>
      </c>
      <c r="N3067" t="s">
        <v>61</v>
      </c>
      <c r="O3067">
        <v>2532</v>
      </c>
    </row>
    <row r="3068" spans="1:15">
      <c r="A3068" s="1">
        <v>46041</v>
      </c>
      <c r="B3068" s="1">
        <v>46406</v>
      </c>
      <c r="C3068" t="s">
        <v>4713</v>
      </c>
      <c r="D3068" t="s">
        <v>747</v>
      </c>
      <c r="E3068" t="s">
        <v>4511</v>
      </c>
      <c r="F3068" t="s">
        <v>14</v>
      </c>
      <c r="G3068" t="s">
        <v>32</v>
      </c>
      <c r="H3068" t="s">
        <v>16</v>
      </c>
      <c r="I3068" t="s">
        <v>40</v>
      </c>
      <c r="J3068" t="s">
        <v>59</v>
      </c>
      <c r="K3068" t="s">
        <v>60</v>
      </c>
      <c r="L3068" t="s">
        <v>20</v>
      </c>
      <c r="M3068" s="3">
        <v>23924</v>
      </c>
      <c r="N3068" t="s">
        <v>61</v>
      </c>
      <c r="O3068">
        <v>2532</v>
      </c>
    </row>
    <row r="3069" spans="1:15">
      <c r="A3069" s="1">
        <v>46041</v>
      </c>
      <c r="B3069" s="1">
        <v>46406</v>
      </c>
      <c r="C3069" t="s">
        <v>4713</v>
      </c>
      <c r="D3069" t="s">
        <v>747</v>
      </c>
      <c r="E3069" t="s">
        <v>4512</v>
      </c>
      <c r="F3069" t="s">
        <v>14</v>
      </c>
      <c r="G3069" t="s">
        <v>15</v>
      </c>
      <c r="H3069" t="s">
        <v>16</v>
      </c>
      <c r="I3069" t="s">
        <v>40</v>
      </c>
      <c r="J3069" t="s">
        <v>59</v>
      </c>
      <c r="K3069" t="s">
        <v>60</v>
      </c>
      <c r="L3069" t="s">
        <v>83</v>
      </c>
      <c r="M3069" s="3">
        <v>1886</v>
      </c>
      <c r="N3069" t="s">
        <v>61</v>
      </c>
      <c r="O3069">
        <v>2532</v>
      </c>
    </row>
    <row r="3070" spans="1:15">
      <c r="A3070" s="1">
        <v>46041</v>
      </c>
      <c r="B3070" s="1">
        <v>46406</v>
      </c>
      <c r="C3070" t="s">
        <v>5615</v>
      </c>
      <c r="D3070" t="s">
        <v>4513</v>
      </c>
      <c r="E3070" t="s">
        <v>4514</v>
      </c>
      <c r="F3070" t="s">
        <v>14</v>
      </c>
      <c r="G3070" t="s">
        <v>661</v>
      </c>
      <c r="H3070" t="s">
        <v>16</v>
      </c>
      <c r="I3070" t="s">
        <v>304</v>
      </c>
      <c r="J3070" t="s">
        <v>71</v>
      </c>
      <c r="K3070" t="s">
        <v>72</v>
      </c>
      <c r="L3070" t="s">
        <v>29</v>
      </c>
      <c r="M3070" s="3">
        <v>154074</v>
      </c>
      <c r="N3070" t="s">
        <v>2017</v>
      </c>
      <c r="O3070">
        <v>35406</v>
      </c>
    </row>
    <row r="3071" spans="1:15">
      <c r="A3071" s="1">
        <v>46041</v>
      </c>
      <c r="B3071" s="1">
        <v>46406</v>
      </c>
      <c r="C3071" t="s">
        <v>5615</v>
      </c>
      <c r="D3071" t="s">
        <v>4513</v>
      </c>
      <c r="E3071" t="s">
        <v>4515</v>
      </c>
      <c r="F3071" t="s">
        <v>14</v>
      </c>
      <c r="G3071" t="s">
        <v>15</v>
      </c>
      <c r="H3071" t="s">
        <v>16</v>
      </c>
      <c r="I3071" t="s">
        <v>304</v>
      </c>
      <c r="J3071" t="s">
        <v>71</v>
      </c>
      <c r="K3071" t="s">
        <v>72</v>
      </c>
      <c r="L3071" t="s">
        <v>20</v>
      </c>
      <c r="M3071" s="3">
        <v>4507</v>
      </c>
      <c r="N3071" t="s">
        <v>2017</v>
      </c>
      <c r="O3071">
        <v>35406</v>
      </c>
    </row>
    <row r="3072" spans="1:15">
      <c r="A3072" s="1">
        <v>46041</v>
      </c>
      <c r="B3072" s="1">
        <v>46406</v>
      </c>
      <c r="C3072" t="s">
        <v>5615</v>
      </c>
      <c r="D3072" t="s">
        <v>4513</v>
      </c>
      <c r="E3072" t="s">
        <v>4516</v>
      </c>
      <c r="F3072" t="s">
        <v>39</v>
      </c>
      <c r="G3072" t="s">
        <v>32</v>
      </c>
      <c r="H3072" t="s">
        <v>16</v>
      </c>
      <c r="I3072" t="s">
        <v>304</v>
      </c>
      <c r="J3072" t="s">
        <v>71</v>
      </c>
      <c r="K3072" t="s">
        <v>72</v>
      </c>
      <c r="L3072" t="s">
        <v>148</v>
      </c>
      <c r="M3072" s="3">
        <v>5265</v>
      </c>
      <c r="N3072" t="s">
        <v>2017</v>
      </c>
      <c r="O3072">
        <v>35406</v>
      </c>
    </row>
    <row r="3073" spans="1:15">
      <c r="A3073" s="1">
        <v>46041</v>
      </c>
      <c r="B3073" s="1">
        <v>46406</v>
      </c>
      <c r="C3073" t="s">
        <v>5616</v>
      </c>
      <c r="D3073" t="s">
        <v>4517</v>
      </c>
      <c r="E3073" t="s">
        <v>4518</v>
      </c>
      <c r="F3073" t="s">
        <v>14</v>
      </c>
      <c r="G3073" t="s">
        <v>54</v>
      </c>
      <c r="H3073" t="s">
        <v>55</v>
      </c>
      <c r="I3073" t="s">
        <v>17</v>
      </c>
      <c r="J3073" t="s">
        <v>528</v>
      </c>
      <c r="K3073" t="s">
        <v>529</v>
      </c>
      <c r="L3073" t="s">
        <v>23</v>
      </c>
      <c r="M3073" s="3">
        <v>9785</v>
      </c>
      <c r="N3073" t="s">
        <v>215</v>
      </c>
      <c r="O3073">
        <v>29464</v>
      </c>
    </row>
    <row r="3074" spans="1:15">
      <c r="A3074" s="1">
        <v>46041</v>
      </c>
      <c r="B3074" s="1">
        <v>46406</v>
      </c>
      <c r="C3074" t="s">
        <v>4609</v>
      </c>
      <c r="D3074" t="s">
        <v>284</v>
      </c>
      <c r="E3074" t="s">
        <v>4519</v>
      </c>
      <c r="F3074" t="s">
        <v>14</v>
      </c>
      <c r="G3074" t="s">
        <v>54</v>
      </c>
      <c r="H3074" t="s">
        <v>55</v>
      </c>
      <c r="I3074" t="s">
        <v>40</v>
      </c>
      <c r="J3074" t="s">
        <v>59</v>
      </c>
      <c r="K3074" t="s">
        <v>60</v>
      </c>
      <c r="L3074" t="s">
        <v>29</v>
      </c>
      <c r="M3074" s="3">
        <v>10664</v>
      </c>
      <c r="N3074" t="s">
        <v>61</v>
      </c>
      <c r="O3074">
        <v>1742</v>
      </c>
    </row>
    <row r="3075" spans="1:15">
      <c r="A3075" s="1">
        <v>46041</v>
      </c>
      <c r="B3075" s="1">
        <v>46406</v>
      </c>
      <c r="C3075" t="s">
        <v>5617</v>
      </c>
      <c r="D3075" t="s">
        <v>4520</v>
      </c>
      <c r="E3075" t="s">
        <v>4521</v>
      </c>
      <c r="F3075" t="s">
        <v>14</v>
      </c>
      <c r="G3075" t="s">
        <v>34</v>
      </c>
      <c r="H3075" t="s">
        <v>16</v>
      </c>
      <c r="I3075" t="s">
        <v>304</v>
      </c>
      <c r="J3075" t="s">
        <v>305</v>
      </c>
      <c r="K3075" t="s">
        <v>306</v>
      </c>
      <c r="L3075" t="s">
        <v>83</v>
      </c>
      <c r="M3075" s="3">
        <v>21382</v>
      </c>
      <c r="N3075" t="s">
        <v>21</v>
      </c>
      <c r="O3075">
        <v>14216</v>
      </c>
    </row>
    <row r="3076" spans="1:15">
      <c r="A3076" s="1">
        <v>46041</v>
      </c>
      <c r="B3076" s="1">
        <v>46406</v>
      </c>
      <c r="C3076" t="s">
        <v>5617</v>
      </c>
      <c r="D3076" t="s">
        <v>4520</v>
      </c>
      <c r="E3076" t="s">
        <v>4522</v>
      </c>
      <c r="F3076" t="s">
        <v>14</v>
      </c>
      <c r="G3076" t="s">
        <v>661</v>
      </c>
      <c r="H3076" t="s">
        <v>16</v>
      </c>
      <c r="I3076" t="s">
        <v>304</v>
      </c>
      <c r="J3076" t="s">
        <v>305</v>
      </c>
      <c r="K3076" t="s">
        <v>306</v>
      </c>
      <c r="L3076" t="s">
        <v>89</v>
      </c>
      <c r="M3076" s="3">
        <v>87911</v>
      </c>
      <c r="N3076" t="s">
        <v>21</v>
      </c>
      <c r="O3076">
        <v>14216</v>
      </c>
    </row>
    <row r="3077" spans="1:15">
      <c r="A3077" s="1">
        <v>46041</v>
      </c>
      <c r="B3077" s="1">
        <v>46406</v>
      </c>
      <c r="C3077" t="s">
        <v>5617</v>
      </c>
      <c r="D3077" t="s">
        <v>4520</v>
      </c>
      <c r="E3077" t="s">
        <v>4523</v>
      </c>
      <c r="F3077" t="s">
        <v>14</v>
      </c>
      <c r="G3077" t="s">
        <v>15</v>
      </c>
      <c r="H3077" t="s">
        <v>16</v>
      </c>
      <c r="I3077" t="s">
        <v>304</v>
      </c>
      <c r="J3077" t="s">
        <v>305</v>
      </c>
      <c r="K3077" t="s">
        <v>306</v>
      </c>
      <c r="L3077" t="s">
        <v>20</v>
      </c>
      <c r="M3077" s="3">
        <v>2363</v>
      </c>
      <c r="N3077" t="s">
        <v>21</v>
      </c>
      <c r="O3077">
        <v>14216</v>
      </c>
    </row>
    <row r="3078" spans="1:15">
      <c r="A3078" s="1">
        <v>46041</v>
      </c>
      <c r="B3078" s="1">
        <v>46406</v>
      </c>
      <c r="C3078" t="s">
        <v>5617</v>
      </c>
      <c r="D3078" t="s">
        <v>4520</v>
      </c>
      <c r="E3078" t="s">
        <v>4524</v>
      </c>
      <c r="F3078" t="s">
        <v>14</v>
      </c>
      <c r="G3078" t="s">
        <v>32</v>
      </c>
      <c r="H3078" t="s">
        <v>16</v>
      </c>
      <c r="I3078" t="s">
        <v>304</v>
      </c>
      <c r="J3078" t="s">
        <v>305</v>
      </c>
      <c r="K3078" t="s">
        <v>306</v>
      </c>
      <c r="L3078" t="s">
        <v>20</v>
      </c>
      <c r="M3078" s="3">
        <v>18375</v>
      </c>
      <c r="N3078" t="s">
        <v>21</v>
      </c>
      <c r="O3078">
        <v>14216</v>
      </c>
    </row>
    <row r="3079" spans="1:15">
      <c r="A3079" s="1">
        <v>46042</v>
      </c>
      <c r="B3079" s="1">
        <v>46407</v>
      </c>
      <c r="C3079" t="s">
        <v>5428</v>
      </c>
      <c r="D3079" t="s">
        <v>3691</v>
      </c>
      <c r="E3079" t="s">
        <v>4525</v>
      </c>
      <c r="F3079" t="s">
        <v>39</v>
      </c>
      <c r="G3079" t="s">
        <v>54</v>
      </c>
      <c r="H3079" t="s">
        <v>55</v>
      </c>
      <c r="I3079" t="s">
        <v>112</v>
      </c>
      <c r="J3079" t="s">
        <v>174</v>
      </c>
      <c r="K3079" t="s">
        <v>175</v>
      </c>
      <c r="L3079" t="s">
        <v>23</v>
      </c>
      <c r="M3079" s="3">
        <v>5292</v>
      </c>
      <c r="N3079" t="s">
        <v>21</v>
      </c>
      <c r="O3079">
        <v>11222</v>
      </c>
    </row>
    <row r="3080" spans="1:15">
      <c r="A3080" s="1">
        <v>46042</v>
      </c>
      <c r="B3080" s="1">
        <v>46407</v>
      </c>
      <c r="C3080" t="s">
        <v>4564</v>
      </c>
      <c r="D3080" t="s">
        <v>12</v>
      </c>
      <c r="E3080" t="s">
        <v>4526</v>
      </c>
      <c r="F3080" t="s">
        <v>14</v>
      </c>
      <c r="G3080" t="s">
        <v>15</v>
      </c>
      <c r="H3080" t="s">
        <v>16</v>
      </c>
      <c r="I3080" t="s">
        <v>17</v>
      </c>
      <c r="J3080" t="s">
        <v>18</v>
      </c>
      <c r="K3080" t="s">
        <v>19</v>
      </c>
      <c r="L3080" t="s">
        <v>20</v>
      </c>
      <c r="M3080" s="3">
        <v>3606</v>
      </c>
      <c r="N3080" t="s">
        <v>21</v>
      </c>
      <c r="O3080">
        <v>10454</v>
      </c>
    </row>
    <row r="3081" spans="1:15">
      <c r="A3081" s="1">
        <v>46042</v>
      </c>
      <c r="B3081" s="1">
        <v>46407</v>
      </c>
      <c r="C3081" t="s">
        <v>4564</v>
      </c>
      <c r="D3081" t="s">
        <v>12</v>
      </c>
      <c r="E3081" t="s">
        <v>4527</v>
      </c>
      <c r="F3081" t="s">
        <v>14</v>
      </c>
      <c r="G3081" t="s">
        <v>661</v>
      </c>
      <c r="H3081" t="s">
        <v>16</v>
      </c>
      <c r="I3081" t="s">
        <v>17</v>
      </c>
      <c r="J3081" t="s">
        <v>18</v>
      </c>
      <c r="K3081" t="s">
        <v>19</v>
      </c>
      <c r="L3081" t="s">
        <v>23</v>
      </c>
      <c r="M3081" s="3">
        <v>17118</v>
      </c>
      <c r="N3081" t="s">
        <v>21</v>
      </c>
      <c r="O3081">
        <v>10454</v>
      </c>
    </row>
    <row r="3082" spans="1:15">
      <c r="A3082" s="1">
        <v>46043</v>
      </c>
      <c r="B3082" s="1">
        <v>46408</v>
      </c>
      <c r="C3082" t="s">
        <v>4567</v>
      </c>
      <c r="D3082" t="s">
        <v>46</v>
      </c>
      <c r="E3082" t="s">
        <v>4528</v>
      </c>
      <c r="F3082" t="s">
        <v>14</v>
      </c>
      <c r="G3082" t="s">
        <v>54</v>
      </c>
      <c r="H3082" t="s">
        <v>55</v>
      </c>
      <c r="I3082" t="s">
        <v>17</v>
      </c>
      <c r="J3082" t="s">
        <v>49</v>
      </c>
      <c r="K3082" t="s">
        <v>50</v>
      </c>
      <c r="L3082" t="s">
        <v>29</v>
      </c>
      <c r="M3082" s="3">
        <v>40922</v>
      </c>
      <c r="N3082" t="s">
        <v>51</v>
      </c>
      <c r="O3082">
        <v>7928</v>
      </c>
    </row>
    <row r="3083" spans="1:15">
      <c r="A3083" s="1">
        <v>46043</v>
      </c>
      <c r="B3083" s="1">
        <v>46408</v>
      </c>
      <c r="C3083" t="s">
        <v>4569</v>
      </c>
      <c r="D3083" t="s">
        <v>62</v>
      </c>
      <c r="E3083" t="s">
        <v>4529</v>
      </c>
      <c r="F3083" t="s">
        <v>39</v>
      </c>
      <c r="G3083" t="s">
        <v>32</v>
      </c>
      <c r="H3083" t="s">
        <v>16</v>
      </c>
      <c r="I3083" t="s">
        <v>64</v>
      </c>
      <c r="J3083" t="s">
        <v>65</v>
      </c>
      <c r="K3083" t="s">
        <v>66</v>
      </c>
      <c r="L3083" t="s">
        <v>20</v>
      </c>
      <c r="M3083" s="3">
        <v>15385</v>
      </c>
      <c r="N3083" t="s">
        <v>21</v>
      </c>
      <c r="O3083">
        <v>11231</v>
      </c>
    </row>
    <row r="3084" spans="1:15">
      <c r="A3084" s="1">
        <v>46043</v>
      </c>
      <c r="B3084" s="1">
        <v>46408</v>
      </c>
      <c r="C3084" t="s">
        <v>4569</v>
      </c>
      <c r="D3084" t="s">
        <v>62</v>
      </c>
      <c r="E3084" t="s">
        <v>4530</v>
      </c>
      <c r="F3084" t="s">
        <v>14</v>
      </c>
      <c r="G3084" t="s">
        <v>15</v>
      </c>
      <c r="H3084" t="s">
        <v>16</v>
      </c>
      <c r="I3084" t="s">
        <v>64</v>
      </c>
      <c r="J3084" t="s">
        <v>65</v>
      </c>
      <c r="K3084" t="s">
        <v>66</v>
      </c>
      <c r="L3084" t="s">
        <v>20</v>
      </c>
      <c r="M3084" s="3">
        <v>16831</v>
      </c>
      <c r="N3084" t="s">
        <v>21</v>
      </c>
      <c r="O3084">
        <v>11231</v>
      </c>
    </row>
    <row r="3085" spans="1:15">
      <c r="A3085" s="1">
        <v>46043</v>
      </c>
      <c r="B3085" s="1">
        <v>46408</v>
      </c>
      <c r="C3085" t="s">
        <v>4569</v>
      </c>
      <c r="D3085" t="s">
        <v>62</v>
      </c>
      <c r="E3085" t="s">
        <v>4531</v>
      </c>
      <c r="F3085" t="s">
        <v>14</v>
      </c>
      <c r="G3085" t="s">
        <v>661</v>
      </c>
      <c r="H3085" t="s">
        <v>16</v>
      </c>
      <c r="I3085" t="s">
        <v>64</v>
      </c>
      <c r="J3085" t="s">
        <v>65</v>
      </c>
      <c r="K3085" t="s">
        <v>66</v>
      </c>
      <c r="L3085" t="s">
        <v>23</v>
      </c>
      <c r="M3085" s="3">
        <v>198241</v>
      </c>
      <c r="N3085" t="s">
        <v>21</v>
      </c>
      <c r="O3085">
        <v>11231</v>
      </c>
    </row>
    <row r="3086" spans="1:15">
      <c r="A3086" s="1">
        <v>46044</v>
      </c>
      <c r="B3086" s="1">
        <v>46409</v>
      </c>
      <c r="C3086" t="s">
        <v>4571</v>
      </c>
      <c r="D3086" t="s">
        <v>75</v>
      </c>
      <c r="E3086" t="s">
        <v>4532</v>
      </c>
      <c r="F3086" t="s">
        <v>14</v>
      </c>
      <c r="G3086" t="s">
        <v>32</v>
      </c>
      <c r="H3086" t="s">
        <v>16</v>
      </c>
      <c r="I3086" t="s">
        <v>77</v>
      </c>
      <c r="J3086" t="s">
        <v>78</v>
      </c>
      <c r="K3086" t="s">
        <v>79</v>
      </c>
      <c r="L3086" t="s">
        <v>20</v>
      </c>
      <c r="M3086" s="3">
        <v>19365</v>
      </c>
      <c r="N3086" t="s">
        <v>80</v>
      </c>
      <c r="O3086">
        <v>2822</v>
      </c>
    </row>
    <row r="3087" spans="1:15">
      <c r="A3087" s="1">
        <v>46044</v>
      </c>
      <c r="B3087" s="1">
        <v>46409</v>
      </c>
      <c r="C3087" t="s">
        <v>4571</v>
      </c>
      <c r="D3087" t="s">
        <v>75</v>
      </c>
      <c r="E3087" t="s">
        <v>4533</v>
      </c>
      <c r="F3087" t="s">
        <v>14</v>
      </c>
      <c r="G3087" t="s">
        <v>15</v>
      </c>
      <c r="H3087" t="s">
        <v>16</v>
      </c>
      <c r="I3087" t="s">
        <v>77</v>
      </c>
      <c r="J3087" t="s">
        <v>78</v>
      </c>
      <c r="K3087" t="s">
        <v>79</v>
      </c>
      <c r="L3087" t="s">
        <v>20</v>
      </c>
      <c r="M3087" s="3">
        <v>2332</v>
      </c>
      <c r="N3087" t="s">
        <v>80</v>
      </c>
      <c r="O3087">
        <v>2822</v>
      </c>
    </row>
    <row r="3088" spans="1:15">
      <c r="A3088" s="1">
        <v>46044</v>
      </c>
      <c r="B3088" s="1">
        <v>46409</v>
      </c>
      <c r="C3088" t="s">
        <v>4571</v>
      </c>
      <c r="D3088" t="s">
        <v>75</v>
      </c>
      <c r="E3088" t="s">
        <v>4534</v>
      </c>
      <c r="F3088" t="s">
        <v>14</v>
      </c>
      <c r="G3088" t="s">
        <v>34</v>
      </c>
      <c r="H3088" t="s">
        <v>16</v>
      </c>
      <c r="I3088" t="s">
        <v>77</v>
      </c>
      <c r="J3088" t="s">
        <v>78</v>
      </c>
      <c r="K3088" t="s">
        <v>79</v>
      </c>
      <c r="L3088" t="s">
        <v>83</v>
      </c>
      <c r="M3088" s="3">
        <v>33230</v>
      </c>
      <c r="N3088" t="s">
        <v>80</v>
      </c>
      <c r="O3088">
        <v>2822</v>
      </c>
    </row>
    <row r="3089" spans="1:15">
      <c r="A3089" s="1">
        <v>46044</v>
      </c>
      <c r="B3089" s="1">
        <v>46409</v>
      </c>
      <c r="C3089" t="s">
        <v>4571</v>
      </c>
      <c r="D3089" t="s">
        <v>75</v>
      </c>
      <c r="E3089" t="s">
        <v>4535</v>
      </c>
      <c r="F3089" t="s">
        <v>14</v>
      </c>
      <c r="G3089" t="s">
        <v>661</v>
      </c>
      <c r="H3089" t="s">
        <v>16</v>
      </c>
      <c r="I3089" t="s">
        <v>77</v>
      </c>
      <c r="J3089" t="s">
        <v>78</v>
      </c>
      <c r="K3089" t="s">
        <v>79</v>
      </c>
      <c r="L3089" t="s">
        <v>29</v>
      </c>
      <c r="M3089" s="3">
        <v>104269</v>
      </c>
      <c r="N3089" t="s">
        <v>80</v>
      </c>
      <c r="O3089">
        <v>2822</v>
      </c>
    </row>
    <row r="3090" spans="1:15">
      <c r="A3090" s="1">
        <v>46044</v>
      </c>
      <c r="B3090" s="1">
        <v>46409</v>
      </c>
      <c r="C3090" t="s">
        <v>4573</v>
      </c>
      <c r="D3090" t="s">
        <v>93</v>
      </c>
      <c r="E3090" t="s">
        <v>4536</v>
      </c>
      <c r="F3090" t="s">
        <v>14</v>
      </c>
      <c r="G3090" t="s">
        <v>15</v>
      </c>
      <c r="H3090" t="s">
        <v>16</v>
      </c>
      <c r="I3090" t="s">
        <v>95</v>
      </c>
      <c r="J3090" t="s">
        <v>96</v>
      </c>
      <c r="K3090" t="s">
        <v>97</v>
      </c>
      <c r="L3090" t="s">
        <v>29</v>
      </c>
      <c r="M3090" s="3">
        <v>1684</v>
      </c>
      <c r="N3090" t="s">
        <v>98</v>
      </c>
      <c r="O3090">
        <v>98031</v>
      </c>
    </row>
    <row r="3091" spans="1:15">
      <c r="A3091" s="1">
        <v>46044</v>
      </c>
      <c r="B3091" s="1">
        <v>46409</v>
      </c>
      <c r="C3091" t="s">
        <v>4573</v>
      </c>
      <c r="D3091" t="s">
        <v>93</v>
      </c>
      <c r="E3091" t="s">
        <v>4537</v>
      </c>
      <c r="F3091" t="s">
        <v>14</v>
      </c>
      <c r="G3091" t="s">
        <v>661</v>
      </c>
      <c r="H3091" t="s">
        <v>16</v>
      </c>
      <c r="I3091" t="s">
        <v>95</v>
      </c>
      <c r="J3091" t="s">
        <v>96</v>
      </c>
      <c r="K3091" t="s">
        <v>97</v>
      </c>
      <c r="L3091" t="s">
        <v>29</v>
      </c>
      <c r="M3091" s="3">
        <v>33343</v>
      </c>
      <c r="N3091" t="s">
        <v>98</v>
      </c>
      <c r="O3091">
        <v>98031</v>
      </c>
    </row>
    <row r="3092" spans="1:15">
      <c r="A3092" s="1">
        <v>46044</v>
      </c>
      <c r="B3092" s="1">
        <v>46409</v>
      </c>
      <c r="C3092" t="s">
        <v>4573</v>
      </c>
      <c r="D3092" t="s">
        <v>93</v>
      </c>
      <c r="E3092" t="s">
        <v>4538</v>
      </c>
      <c r="F3092" t="s">
        <v>14</v>
      </c>
      <c r="G3092" t="s">
        <v>32</v>
      </c>
      <c r="H3092" t="s">
        <v>16</v>
      </c>
      <c r="I3092" t="s">
        <v>95</v>
      </c>
      <c r="J3092" t="s">
        <v>96</v>
      </c>
      <c r="K3092" t="s">
        <v>97</v>
      </c>
      <c r="L3092" t="s">
        <v>20</v>
      </c>
      <c r="M3092" s="3">
        <v>2831</v>
      </c>
      <c r="N3092" t="s">
        <v>98</v>
      </c>
      <c r="O3092">
        <v>98031</v>
      </c>
    </row>
    <row r="3093" spans="1:15">
      <c r="A3093" s="1">
        <v>46044</v>
      </c>
      <c r="B3093" s="1">
        <v>46409</v>
      </c>
      <c r="C3093" t="s">
        <v>5618</v>
      </c>
      <c r="D3093" t="s">
        <v>4539</v>
      </c>
      <c r="E3093" t="s">
        <v>4540</v>
      </c>
      <c r="F3093" t="s">
        <v>39</v>
      </c>
      <c r="G3093" t="s">
        <v>661</v>
      </c>
      <c r="H3093" t="s">
        <v>16</v>
      </c>
      <c r="I3093" t="s">
        <v>64</v>
      </c>
      <c r="J3093" t="s">
        <v>3592</v>
      </c>
      <c r="K3093" t="s">
        <v>3593</v>
      </c>
      <c r="L3093" t="s">
        <v>23</v>
      </c>
      <c r="M3093" s="3">
        <v>73564</v>
      </c>
      <c r="N3093" t="s">
        <v>30</v>
      </c>
      <c r="O3093">
        <v>37211</v>
      </c>
    </row>
    <row r="3094" spans="1:15">
      <c r="A3094" s="1">
        <v>46044</v>
      </c>
      <c r="B3094" s="1">
        <v>46409</v>
      </c>
      <c r="C3094" t="s">
        <v>5618</v>
      </c>
      <c r="D3094" t="s">
        <v>4539</v>
      </c>
      <c r="E3094" t="s">
        <v>4541</v>
      </c>
      <c r="F3094" t="s">
        <v>39</v>
      </c>
      <c r="G3094" t="s">
        <v>15</v>
      </c>
      <c r="H3094" t="s">
        <v>16</v>
      </c>
      <c r="I3094" t="s">
        <v>64</v>
      </c>
      <c r="J3094" t="s">
        <v>3592</v>
      </c>
      <c r="K3094" t="s">
        <v>3593</v>
      </c>
      <c r="L3094" t="s">
        <v>20</v>
      </c>
      <c r="M3094" s="3">
        <v>2048</v>
      </c>
      <c r="N3094" t="s">
        <v>30</v>
      </c>
      <c r="O3094">
        <v>37211</v>
      </c>
    </row>
    <row r="3095" spans="1:15">
      <c r="A3095" s="1">
        <v>46044</v>
      </c>
      <c r="B3095" s="1">
        <v>46409</v>
      </c>
      <c r="C3095" t="s">
        <v>5618</v>
      </c>
      <c r="D3095" t="s">
        <v>4539</v>
      </c>
      <c r="E3095" t="s">
        <v>4542</v>
      </c>
      <c r="F3095" t="s">
        <v>39</v>
      </c>
      <c r="G3095" t="s">
        <v>32</v>
      </c>
      <c r="H3095" t="s">
        <v>16</v>
      </c>
      <c r="I3095" t="s">
        <v>64</v>
      </c>
      <c r="J3095" t="s">
        <v>3592</v>
      </c>
      <c r="K3095" t="s">
        <v>3593</v>
      </c>
      <c r="L3095" t="s">
        <v>20</v>
      </c>
      <c r="M3095" s="3">
        <v>28191</v>
      </c>
      <c r="N3095" t="s">
        <v>30</v>
      </c>
      <c r="O3095">
        <v>37211</v>
      </c>
    </row>
    <row r="3096" spans="1:15">
      <c r="A3096" s="1">
        <v>46045</v>
      </c>
      <c r="B3096" s="1">
        <v>46410</v>
      </c>
      <c r="C3096" t="s">
        <v>4575</v>
      </c>
      <c r="D3096" t="s">
        <v>108</v>
      </c>
      <c r="E3096" t="s">
        <v>4543</v>
      </c>
      <c r="F3096" t="s">
        <v>14</v>
      </c>
      <c r="G3096" t="s">
        <v>54</v>
      </c>
      <c r="H3096" t="s">
        <v>55</v>
      </c>
      <c r="I3096" t="s">
        <v>40</v>
      </c>
      <c r="J3096" t="s">
        <v>65</v>
      </c>
      <c r="K3096" t="s">
        <v>66</v>
      </c>
      <c r="L3096" t="s">
        <v>29</v>
      </c>
      <c r="M3096" s="3">
        <v>12293</v>
      </c>
      <c r="N3096" t="s">
        <v>21</v>
      </c>
      <c r="O3096">
        <v>11101</v>
      </c>
    </row>
    <row r="3097" spans="1:15">
      <c r="A3097" s="1">
        <v>46045</v>
      </c>
      <c r="B3097" s="1">
        <v>46410</v>
      </c>
      <c r="C3097" t="s">
        <v>4576</v>
      </c>
      <c r="D3097" t="s">
        <v>110</v>
      </c>
      <c r="E3097" t="s">
        <v>4544</v>
      </c>
      <c r="F3097" t="s">
        <v>14</v>
      </c>
      <c r="G3097" t="s">
        <v>15</v>
      </c>
      <c r="H3097" t="s">
        <v>16</v>
      </c>
      <c r="I3097" t="s">
        <v>112</v>
      </c>
      <c r="J3097" t="s">
        <v>113</v>
      </c>
      <c r="K3097" t="s">
        <v>114</v>
      </c>
      <c r="L3097" t="s">
        <v>29</v>
      </c>
      <c r="M3097" s="3">
        <v>3382</v>
      </c>
      <c r="N3097" t="s">
        <v>115</v>
      </c>
      <c r="O3097">
        <v>42241</v>
      </c>
    </row>
    <row r="3098" spans="1:15">
      <c r="A3098" s="1">
        <v>46045</v>
      </c>
      <c r="B3098" s="1">
        <v>46410</v>
      </c>
      <c r="C3098" t="s">
        <v>4576</v>
      </c>
      <c r="D3098" t="s">
        <v>110</v>
      </c>
      <c r="E3098" t="s">
        <v>4545</v>
      </c>
      <c r="F3098" t="s">
        <v>14</v>
      </c>
      <c r="G3098" t="s">
        <v>661</v>
      </c>
      <c r="H3098" t="s">
        <v>16</v>
      </c>
      <c r="I3098" t="s">
        <v>112</v>
      </c>
      <c r="J3098" t="s">
        <v>113</v>
      </c>
      <c r="K3098" t="s">
        <v>114</v>
      </c>
      <c r="L3098" t="s">
        <v>29</v>
      </c>
      <c r="M3098" s="3">
        <v>81272</v>
      </c>
      <c r="N3098" t="s">
        <v>115</v>
      </c>
      <c r="O3098">
        <v>42241</v>
      </c>
    </row>
    <row r="3099" spans="1:15">
      <c r="A3099" s="1">
        <v>46045</v>
      </c>
      <c r="B3099" s="1">
        <v>46410</v>
      </c>
      <c r="C3099" t="s">
        <v>4576</v>
      </c>
      <c r="D3099" t="s">
        <v>110</v>
      </c>
      <c r="E3099" t="s">
        <v>4546</v>
      </c>
      <c r="F3099" t="s">
        <v>14</v>
      </c>
      <c r="G3099" t="s">
        <v>32</v>
      </c>
      <c r="H3099" t="s">
        <v>16</v>
      </c>
      <c r="I3099" t="s">
        <v>112</v>
      </c>
      <c r="J3099" t="s">
        <v>113</v>
      </c>
      <c r="K3099" t="s">
        <v>114</v>
      </c>
      <c r="L3099" t="s">
        <v>20</v>
      </c>
      <c r="M3099" s="3">
        <v>43659</v>
      </c>
      <c r="N3099" t="s">
        <v>115</v>
      </c>
      <c r="O3099">
        <v>42241</v>
      </c>
    </row>
    <row r="3100" spans="1:15">
      <c r="A3100" s="1">
        <v>46047</v>
      </c>
      <c r="B3100" s="1">
        <v>46412</v>
      </c>
      <c r="C3100" t="s">
        <v>4578</v>
      </c>
      <c r="D3100" t="s">
        <v>121</v>
      </c>
      <c r="E3100" t="s">
        <v>4547</v>
      </c>
      <c r="F3100" t="s">
        <v>14</v>
      </c>
      <c r="G3100" t="s">
        <v>54</v>
      </c>
      <c r="H3100" t="s">
        <v>55</v>
      </c>
      <c r="I3100" t="s">
        <v>40</v>
      </c>
      <c r="J3100" t="s">
        <v>123</v>
      </c>
      <c r="K3100" t="s">
        <v>124</v>
      </c>
      <c r="L3100" t="s">
        <v>23</v>
      </c>
      <c r="M3100" s="3">
        <v>16686</v>
      </c>
      <c r="N3100" t="s">
        <v>125</v>
      </c>
      <c r="O3100">
        <v>93290</v>
      </c>
    </row>
    <row r="3101" spans="1:15">
      <c r="A3101" s="1">
        <v>46047</v>
      </c>
      <c r="B3101" s="1">
        <v>46412</v>
      </c>
      <c r="C3101" t="s">
        <v>4581</v>
      </c>
      <c r="D3101" t="s">
        <v>138</v>
      </c>
      <c r="E3101" t="s">
        <v>4548</v>
      </c>
      <c r="F3101" t="s">
        <v>14</v>
      </c>
      <c r="G3101" t="s">
        <v>15</v>
      </c>
      <c r="H3101" t="s">
        <v>16</v>
      </c>
      <c r="I3101" t="s">
        <v>140</v>
      </c>
      <c r="J3101" t="s">
        <v>141</v>
      </c>
      <c r="K3101" t="s">
        <v>142</v>
      </c>
      <c r="L3101" t="s">
        <v>29</v>
      </c>
      <c r="M3101" s="3">
        <v>4444</v>
      </c>
      <c r="N3101" t="s">
        <v>143</v>
      </c>
      <c r="O3101">
        <v>80907</v>
      </c>
    </row>
    <row r="3102" spans="1:15">
      <c r="A3102" s="1">
        <v>46047</v>
      </c>
      <c r="B3102" s="1">
        <v>46412</v>
      </c>
      <c r="C3102" t="s">
        <v>4581</v>
      </c>
      <c r="D3102" t="s">
        <v>138</v>
      </c>
      <c r="E3102" t="s">
        <v>4549</v>
      </c>
      <c r="F3102" t="s">
        <v>14</v>
      </c>
      <c r="G3102" t="s">
        <v>32</v>
      </c>
      <c r="H3102" t="s">
        <v>16</v>
      </c>
      <c r="I3102" t="s">
        <v>140</v>
      </c>
      <c r="J3102" t="s">
        <v>141</v>
      </c>
      <c r="K3102" t="s">
        <v>142</v>
      </c>
      <c r="L3102" t="s">
        <v>148</v>
      </c>
      <c r="M3102" s="3">
        <v>46711</v>
      </c>
      <c r="N3102" t="s">
        <v>143</v>
      </c>
      <c r="O3102">
        <v>80907</v>
      </c>
    </row>
    <row r="3103" spans="1:15">
      <c r="A3103" s="1">
        <v>46047</v>
      </c>
      <c r="B3103" s="1">
        <v>46412</v>
      </c>
      <c r="C3103" t="s">
        <v>4581</v>
      </c>
      <c r="D3103" t="s">
        <v>138</v>
      </c>
      <c r="E3103" t="s">
        <v>4550</v>
      </c>
      <c r="F3103" t="s">
        <v>14</v>
      </c>
      <c r="G3103" t="s">
        <v>661</v>
      </c>
      <c r="H3103" t="s">
        <v>16</v>
      </c>
      <c r="I3103" t="s">
        <v>140</v>
      </c>
      <c r="J3103" t="s">
        <v>141</v>
      </c>
      <c r="K3103" t="s">
        <v>142</v>
      </c>
      <c r="L3103" t="s">
        <v>23</v>
      </c>
      <c r="M3103" s="3">
        <v>108979</v>
      </c>
      <c r="N3103" t="s">
        <v>143</v>
      </c>
      <c r="O3103">
        <v>80907</v>
      </c>
    </row>
    <row r="3104" spans="1:15">
      <c r="A3104" s="1">
        <v>46048</v>
      </c>
      <c r="B3104" s="1">
        <v>46413</v>
      </c>
      <c r="C3104" t="s">
        <v>4582</v>
      </c>
      <c r="D3104" t="s">
        <v>149</v>
      </c>
      <c r="E3104" t="s">
        <v>4551</v>
      </c>
      <c r="F3104" t="s">
        <v>14</v>
      </c>
      <c r="G3104" t="s">
        <v>661</v>
      </c>
      <c r="H3104" t="s">
        <v>16</v>
      </c>
      <c r="I3104" t="s">
        <v>48</v>
      </c>
      <c r="J3104" t="s">
        <v>49</v>
      </c>
      <c r="K3104" t="s">
        <v>50</v>
      </c>
      <c r="L3104" t="s">
        <v>29</v>
      </c>
      <c r="M3104" s="3">
        <v>46812</v>
      </c>
      <c r="N3104" t="s">
        <v>125</v>
      </c>
      <c r="O3104">
        <v>92705</v>
      </c>
    </row>
    <row r="3105" spans="1:15">
      <c r="A3105" s="1">
        <v>46048</v>
      </c>
      <c r="B3105" s="1">
        <v>46413</v>
      </c>
      <c r="C3105" t="s">
        <v>4582</v>
      </c>
      <c r="D3105" t="s">
        <v>149</v>
      </c>
      <c r="E3105" t="s">
        <v>4552</v>
      </c>
      <c r="F3105" t="s">
        <v>14</v>
      </c>
      <c r="G3105" t="s">
        <v>15</v>
      </c>
      <c r="H3105" t="s">
        <v>16</v>
      </c>
      <c r="I3105" t="s">
        <v>48</v>
      </c>
      <c r="J3105" t="s">
        <v>49</v>
      </c>
      <c r="K3105" t="s">
        <v>50</v>
      </c>
      <c r="L3105" t="s">
        <v>83</v>
      </c>
      <c r="M3105" s="3">
        <v>2718</v>
      </c>
      <c r="N3105" t="s">
        <v>125</v>
      </c>
      <c r="O3105">
        <v>92705</v>
      </c>
    </row>
    <row r="3106" spans="1:15">
      <c r="A3106" s="1">
        <v>46048</v>
      </c>
      <c r="B3106" s="1">
        <v>46413</v>
      </c>
      <c r="C3106" t="s">
        <v>4582</v>
      </c>
      <c r="D3106" t="s">
        <v>149</v>
      </c>
      <c r="E3106" t="s">
        <v>4553</v>
      </c>
      <c r="F3106" t="s">
        <v>14</v>
      </c>
      <c r="G3106" t="s">
        <v>32</v>
      </c>
      <c r="H3106" t="s">
        <v>16</v>
      </c>
      <c r="I3106" t="s">
        <v>48</v>
      </c>
      <c r="J3106" t="s">
        <v>49</v>
      </c>
      <c r="K3106" t="s">
        <v>50</v>
      </c>
      <c r="L3106" t="s">
        <v>20</v>
      </c>
      <c r="M3106" s="3">
        <v>11033</v>
      </c>
      <c r="N3106" t="s">
        <v>125</v>
      </c>
      <c r="O3106">
        <v>92705</v>
      </c>
    </row>
    <row r="3107" spans="1:15">
      <c r="A3107" s="1">
        <v>46050</v>
      </c>
      <c r="B3107" s="1">
        <v>46415</v>
      </c>
      <c r="C3107" t="s">
        <v>4586</v>
      </c>
      <c r="D3107" t="s">
        <v>170</v>
      </c>
      <c r="E3107" t="s">
        <v>4554</v>
      </c>
      <c r="F3107" t="s">
        <v>14</v>
      </c>
      <c r="G3107" t="s">
        <v>54</v>
      </c>
      <c r="H3107" t="s">
        <v>55</v>
      </c>
      <c r="I3107" t="s">
        <v>95</v>
      </c>
      <c r="J3107" t="s">
        <v>103</v>
      </c>
      <c r="K3107" t="s">
        <v>104</v>
      </c>
      <c r="L3107" t="s">
        <v>23</v>
      </c>
      <c r="M3107" s="3">
        <v>8176</v>
      </c>
      <c r="N3107" t="s">
        <v>51</v>
      </c>
      <c r="O3107">
        <v>8107</v>
      </c>
    </row>
    <row r="3108" spans="1:15">
      <c r="A3108" s="1">
        <v>46054</v>
      </c>
      <c r="B3108" s="1">
        <v>46419</v>
      </c>
      <c r="C3108" t="s">
        <v>4599</v>
      </c>
      <c r="D3108" t="s">
        <v>240</v>
      </c>
      <c r="E3108" t="s">
        <v>4555</v>
      </c>
      <c r="F3108" t="s">
        <v>14</v>
      </c>
      <c r="G3108" t="s">
        <v>54</v>
      </c>
      <c r="H3108" t="s">
        <v>55</v>
      </c>
      <c r="I3108" t="s">
        <v>64</v>
      </c>
      <c r="J3108" t="s">
        <v>59</v>
      </c>
      <c r="K3108" t="s">
        <v>60</v>
      </c>
      <c r="L3108" t="s">
        <v>29</v>
      </c>
      <c r="M3108" s="3">
        <v>11041</v>
      </c>
      <c r="N3108" t="s">
        <v>61</v>
      </c>
      <c r="O3108">
        <v>1201</v>
      </c>
    </row>
    <row r="3109" spans="1:15">
      <c r="A3109" s="1">
        <v>46054</v>
      </c>
      <c r="B3109" s="1">
        <v>46419</v>
      </c>
      <c r="C3109" t="s">
        <v>4582</v>
      </c>
      <c r="D3109" t="s">
        <v>149</v>
      </c>
      <c r="E3109" t="s">
        <v>4556</v>
      </c>
      <c r="F3109" t="s">
        <v>14</v>
      </c>
      <c r="G3109" t="s">
        <v>54</v>
      </c>
      <c r="H3109" t="s">
        <v>55</v>
      </c>
      <c r="I3109" t="s">
        <v>48</v>
      </c>
      <c r="J3109" t="s">
        <v>49</v>
      </c>
      <c r="K3109" t="s">
        <v>50</v>
      </c>
      <c r="L3109" t="s">
        <v>23</v>
      </c>
      <c r="M3109" s="3">
        <v>16193</v>
      </c>
      <c r="N3109" t="s">
        <v>125</v>
      </c>
      <c r="O3109">
        <v>92705</v>
      </c>
    </row>
    <row r="3110" spans="1:15">
      <c r="A3110" s="1">
        <v>46054</v>
      </c>
      <c r="B3110" s="1">
        <v>46419</v>
      </c>
      <c r="C3110" t="s">
        <v>4600</v>
      </c>
      <c r="D3110" t="s">
        <v>243</v>
      </c>
      <c r="E3110" t="s">
        <v>4557</v>
      </c>
      <c r="F3110" t="s">
        <v>14</v>
      </c>
      <c r="G3110" t="s">
        <v>54</v>
      </c>
      <c r="H3110" t="s">
        <v>55</v>
      </c>
      <c r="I3110" t="s">
        <v>140</v>
      </c>
      <c r="J3110" t="s">
        <v>103</v>
      </c>
      <c r="K3110" t="s">
        <v>104</v>
      </c>
      <c r="L3110" t="s">
        <v>29</v>
      </c>
      <c r="M3110" s="3">
        <v>84447</v>
      </c>
      <c r="N3110" t="s">
        <v>245</v>
      </c>
      <c r="O3110">
        <v>20601</v>
      </c>
    </row>
    <row r="3111" spans="1:15">
      <c r="A3111" s="1">
        <v>46054</v>
      </c>
      <c r="B3111" s="1">
        <v>46419</v>
      </c>
      <c r="C3111" t="s">
        <v>4604</v>
      </c>
      <c r="D3111" t="s">
        <v>262</v>
      </c>
      <c r="E3111" t="s">
        <v>4558</v>
      </c>
      <c r="F3111" t="s">
        <v>14</v>
      </c>
      <c r="G3111" t="s">
        <v>54</v>
      </c>
      <c r="H3111" t="s">
        <v>55</v>
      </c>
      <c r="I3111" t="s">
        <v>48</v>
      </c>
      <c r="J3111" t="s">
        <v>18</v>
      </c>
      <c r="K3111" t="s">
        <v>19</v>
      </c>
      <c r="L3111" t="s">
        <v>29</v>
      </c>
      <c r="M3111" s="3">
        <v>47914</v>
      </c>
      <c r="N3111" t="s">
        <v>73</v>
      </c>
      <c r="O3111">
        <v>6902</v>
      </c>
    </row>
    <row r="3112" spans="1:15">
      <c r="A3112" s="1">
        <v>46054</v>
      </c>
      <c r="B3112" s="1">
        <v>46419</v>
      </c>
      <c r="C3112" t="s">
        <v>4608</v>
      </c>
      <c r="D3112" t="s">
        <v>280</v>
      </c>
      <c r="E3112" t="s">
        <v>4559</v>
      </c>
      <c r="F3112" t="s">
        <v>14</v>
      </c>
      <c r="G3112" t="s">
        <v>54</v>
      </c>
      <c r="H3112" t="s">
        <v>55</v>
      </c>
      <c r="I3112" t="s">
        <v>64</v>
      </c>
      <c r="J3112" t="s">
        <v>282</v>
      </c>
      <c r="K3112" t="s">
        <v>283</v>
      </c>
      <c r="L3112" t="s">
        <v>29</v>
      </c>
      <c r="M3112" s="3">
        <v>4848</v>
      </c>
      <c r="N3112" t="s">
        <v>21</v>
      </c>
      <c r="O3112">
        <v>10123</v>
      </c>
    </row>
    <row r="3113" spans="1:15">
      <c r="A3113" s="1">
        <v>46058</v>
      </c>
      <c r="B3113" s="1">
        <v>46423</v>
      </c>
      <c r="C3113" t="s">
        <v>4623</v>
      </c>
      <c r="D3113" t="s">
        <v>341</v>
      </c>
      <c r="E3113" t="s">
        <v>4560</v>
      </c>
      <c r="F3113" t="s">
        <v>14</v>
      </c>
      <c r="G3113" t="s">
        <v>54</v>
      </c>
      <c r="H3113" t="s">
        <v>55</v>
      </c>
      <c r="I3113" t="s">
        <v>77</v>
      </c>
      <c r="J3113" t="s">
        <v>343</v>
      </c>
      <c r="K3113" t="s">
        <v>344</v>
      </c>
      <c r="L3113" t="s">
        <v>23</v>
      </c>
      <c r="M3113" s="3">
        <v>25174</v>
      </c>
      <c r="N3113" t="s">
        <v>345</v>
      </c>
      <c r="O3113">
        <v>65202</v>
      </c>
    </row>
  </sheetData>
  <sheetProtection algorithmName="SHA-512" hashValue="fEWhvEKqe8YZh2Q17vLByjn16S7gye534br4X04o0JVCFCqhl6MFamAHGo8Wvil6LyMEpoV6yRscUb1NqbGaLA==" saltValue="oV/IDkGicdVukrsZuMTdyw==" spinCount="100000" sheet="1" objects="1" scenarios="1" selectLockedCells="1" selectUnlockedCells="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BC119-2951-45BB-B9FD-0CB486D52202}">
  <sheetPr codeName="Sheet2"/>
  <dimension ref="A1:M3208"/>
  <sheetViews>
    <sheetView showGridLines="0" zoomScaleNormal="100" workbookViewId="0"/>
  </sheetViews>
  <sheetFormatPr defaultRowHeight="14.4"/>
  <cols>
    <col min="1" max="1" width="11.33203125" style="1" customWidth="1"/>
    <col min="2" max="2" width="12.33203125" style="1" customWidth="1"/>
    <col min="3" max="3" width="12.44140625" customWidth="1"/>
    <col min="4" max="4" width="47" bestFit="1" customWidth="1"/>
    <col min="5" max="5" width="26.88671875" bestFit="1" customWidth="1"/>
    <col min="6" max="6" width="15.5546875" customWidth="1"/>
    <col min="7" max="7" width="15.33203125" bestFit="1" customWidth="1"/>
    <col min="8" max="8" width="7.88671875" customWidth="1"/>
    <col min="9" max="9" width="11.44140625" customWidth="1"/>
    <col min="10" max="10" width="29.109375" bestFit="1" customWidth="1"/>
    <col min="11" max="11" width="16.6640625" bestFit="1" customWidth="1"/>
    <col min="12" max="12" width="14.33203125" style="3" bestFit="1" customWidth="1"/>
    <col min="13" max="13" width="32.33203125" bestFit="1" customWidth="1"/>
  </cols>
  <sheetData>
    <row r="1" spans="1:13">
      <c r="A1" s="1" t="s">
        <v>4561</v>
      </c>
      <c r="B1" s="1" t="s">
        <v>4562</v>
      </c>
      <c r="C1" t="s">
        <v>4563</v>
      </c>
      <c r="D1" t="s">
        <v>0</v>
      </c>
      <c r="E1" t="s">
        <v>3</v>
      </c>
      <c r="F1" t="s">
        <v>4</v>
      </c>
      <c r="G1" t="s">
        <v>1</v>
      </c>
      <c r="H1" t="s">
        <v>10</v>
      </c>
      <c r="I1" t="s">
        <v>6</v>
      </c>
      <c r="J1" t="s">
        <v>7</v>
      </c>
      <c r="K1" t="s">
        <v>5</v>
      </c>
      <c r="L1" s="3" t="s">
        <v>9</v>
      </c>
      <c r="M1" t="s">
        <v>8</v>
      </c>
    </row>
    <row r="2" spans="1:13">
      <c r="A2" s="1">
        <v>45658</v>
      </c>
      <c r="B2" s="1">
        <v>46023</v>
      </c>
      <c r="C2" t="s">
        <v>5055</v>
      </c>
      <c r="D2" t="s">
        <v>2130</v>
      </c>
      <c r="E2" t="s">
        <v>34</v>
      </c>
      <c r="F2" t="s">
        <v>16</v>
      </c>
      <c r="G2" t="s">
        <v>9140</v>
      </c>
      <c r="H2" t="s">
        <v>61</v>
      </c>
      <c r="I2" t="s">
        <v>59</v>
      </c>
      <c r="J2" t="s">
        <v>60</v>
      </c>
      <c r="K2" t="s">
        <v>5620</v>
      </c>
      <c r="L2" s="3">
        <v>78414</v>
      </c>
      <c r="M2" t="s">
        <v>83</v>
      </c>
    </row>
    <row r="3" spans="1:13">
      <c r="A3" s="1">
        <v>45658</v>
      </c>
      <c r="B3" s="1">
        <v>46023</v>
      </c>
      <c r="C3" t="s">
        <v>5055</v>
      </c>
      <c r="D3" t="s">
        <v>2130</v>
      </c>
      <c r="E3" t="s">
        <v>15</v>
      </c>
      <c r="F3" t="s">
        <v>16</v>
      </c>
      <c r="G3" t="s">
        <v>9141</v>
      </c>
      <c r="H3" t="s">
        <v>61</v>
      </c>
      <c r="I3" t="s">
        <v>59</v>
      </c>
      <c r="J3" t="s">
        <v>60</v>
      </c>
      <c r="K3" t="s">
        <v>5620</v>
      </c>
      <c r="L3" s="3">
        <v>6334</v>
      </c>
      <c r="M3" t="s">
        <v>20</v>
      </c>
    </row>
    <row r="4" spans="1:13">
      <c r="A4" s="1">
        <v>45658</v>
      </c>
      <c r="B4" s="1">
        <v>46023</v>
      </c>
      <c r="C4" t="s">
        <v>5055</v>
      </c>
      <c r="D4" t="s">
        <v>2130</v>
      </c>
      <c r="E4" t="s">
        <v>661</v>
      </c>
      <c r="F4" t="s">
        <v>16</v>
      </c>
      <c r="G4" t="s">
        <v>9142</v>
      </c>
      <c r="H4" t="s">
        <v>61</v>
      </c>
      <c r="I4" t="s">
        <v>59</v>
      </c>
      <c r="J4" t="s">
        <v>60</v>
      </c>
      <c r="K4" t="s">
        <v>5620</v>
      </c>
      <c r="L4" s="3">
        <v>152202</v>
      </c>
      <c r="M4" t="s">
        <v>29</v>
      </c>
    </row>
    <row r="5" spans="1:13">
      <c r="A5" s="1">
        <v>45658</v>
      </c>
      <c r="B5" s="1">
        <v>46023</v>
      </c>
      <c r="C5" t="s">
        <v>5552</v>
      </c>
      <c r="D5" t="s">
        <v>4237</v>
      </c>
      <c r="E5" t="s">
        <v>54</v>
      </c>
      <c r="F5" t="s">
        <v>55</v>
      </c>
      <c r="G5" t="s">
        <v>9143</v>
      </c>
      <c r="H5" t="s">
        <v>225</v>
      </c>
      <c r="I5" t="s">
        <v>165</v>
      </c>
      <c r="J5" t="s">
        <v>166</v>
      </c>
      <c r="K5" t="s">
        <v>5620</v>
      </c>
      <c r="L5" s="3">
        <v>10095</v>
      </c>
      <c r="M5" t="s">
        <v>89</v>
      </c>
    </row>
    <row r="6" spans="1:13">
      <c r="A6" s="1">
        <v>45658</v>
      </c>
      <c r="B6" s="1">
        <v>46023</v>
      </c>
      <c r="C6" t="s">
        <v>5189</v>
      </c>
      <c r="D6" t="s">
        <v>2681</v>
      </c>
      <c r="E6" t="s">
        <v>54</v>
      </c>
      <c r="F6" t="s">
        <v>55</v>
      </c>
      <c r="G6" t="s">
        <v>9144</v>
      </c>
      <c r="H6" t="s">
        <v>345</v>
      </c>
      <c r="I6" t="s">
        <v>1564</v>
      </c>
      <c r="J6" t="s">
        <v>1565</v>
      </c>
      <c r="K6" t="s">
        <v>112</v>
      </c>
      <c r="L6" s="3">
        <v>11756</v>
      </c>
      <c r="M6" t="s">
        <v>29</v>
      </c>
    </row>
    <row r="7" spans="1:13">
      <c r="A7" s="1">
        <v>45658</v>
      </c>
      <c r="B7" s="1">
        <v>46023</v>
      </c>
      <c r="C7" t="s">
        <v>5554</v>
      </c>
      <c r="D7" t="s">
        <v>4245</v>
      </c>
      <c r="E7" t="s">
        <v>54</v>
      </c>
      <c r="F7" t="s">
        <v>55</v>
      </c>
      <c r="G7" t="s">
        <v>9145</v>
      </c>
      <c r="H7" t="s">
        <v>125</v>
      </c>
      <c r="I7" t="s">
        <v>540</v>
      </c>
      <c r="J7" t="s">
        <v>541</v>
      </c>
      <c r="K7" t="s">
        <v>5657</v>
      </c>
      <c r="L7" s="3">
        <v>24956</v>
      </c>
      <c r="M7" t="s">
        <v>23</v>
      </c>
    </row>
    <row r="8" spans="1:13">
      <c r="A8" s="1">
        <v>45658</v>
      </c>
      <c r="B8" s="1">
        <v>46023</v>
      </c>
      <c r="C8" t="s">
        <v>5555</v>
      </c>
      <c r="D8" t="s">
        <v>4247</v>
      </c>
      <c r="E8" t="s">
        <v>661</v>
      </c>
      <c r="F8" t="s">
        <v>16</v>
      </c>
      <c r="G8" t="s">
        <v>9146</v>
      </c>
      <c r="H8" t="s">
        <v>90</v>
      </c>
      <c r="I8" t="s">
        <v>4249</v>
      </c>
      <c r="J8" t="s">
        <v>4250</v>
      </c>
      <c r="K8" t="s">
        <v>26</v>
      </c>
      <c r="L8" s="3">
        <v>47961</v>
      </c>
      <c r="M8" t="s">
        <v>23</v>
      </c>
    </row>
    <row r="9" spans="1:13">
      <c r="A9" s="1">
        <v>45658</v>
      </c>
      <c r="B9" s="1">
        <v>46023</v>
      </c>
      <c r="C9" t="s">
        <v>5555</v>
      </c>
      <c r="D9" t="s">
        <v>4247</v>
      </c>
      <c r="E9" t="s">
        <v>34</v>
      </c>
      <c r="F9" t="s">
        <v>16</v>
      </c>
      <c r="G9" t="s">
        <v>9147</v>
      </c>
      <c r="H9" t="s">
        <v>90</v>
      </c>
      <c r="I9" t="s">
        <v>4249</v>
      </c>
      <c r="J9" t="s">
        <v>4250</v>
      </c>
      <c r="K9" t="s">
        <v>26</v>
      </c>
      <c r="L9" s="3">
        <v>26674</v>
      </c>
      <c r="M9" t="s">
        <v>20</v>
      </c>
    </row>
    <row r="10" spans="1:13">
      <c r="A10" s="1">
        <v>45658</v>
      </c>
      <c r="B10" s="1">
        <v>46023</v>
      </c>
      <c r="C10" t="s">
        <v>5555</v>
      </c>
      <c r="D10" t="s">
        <v>4247</v>
      </c>
      <c r="E10" t="s">
        <v>15</v>
      </c>
      <c r="F10" t="s">
        <v>16</v>
      </c>
      <c r="G10" t="s">
        <v>9148</v>
      </c>
      <c r="H10" t="s">
        <v>90</v>
      </c>
      <c r="I10" t="s">
        <v>4249</v>
      </c>
      <c r="J10" t="s">
        <v>4250</v>
      </c>
      <c r="K10" t="s">
        <v>26</v>
      </c>
      <c r="L10" s="3">
        <v>5897</v>
      </c>
      <c r="M10" t="s">
        <v>20</v>
      </c>
    </row>
    <row r="11" spans="1:13">
      <c r="A11" s="1">
        <v>45658</v>
      </c>
      <c r="B11" s="1">
        <v>46023</v>
      </c>
      <c r="C11" t="s">
        <v>5555</v>
      </c>
      <c r="D11" t="s">
        <v>4247</v>
      </c>
      <c r="E11" t="s">
        <v>32</v>
      </c>
      <c r="F11" t="s">
        <v>16</v>
      </c>
      <c r="G11" t="s">
        <v>9149</v>
      </c>
      <c r="H11" t="s">
        <v>90</v>
      </c>
      <c r="I11" t="s">
        <v>4249</v>
      </c>
      <c r="J11" t="s">
        <v>4250</v>
      </c>
      <c r="K11" t="s">
        <v>26</v>
      </c>
      <c r="L11" s="3">
        <v>22303</v>
      </c>
      <c r="M11" t="s">
        <v>20</v>
      </c>
    </row>
    <row r="12" spans="1:13">
      <c r="A12" s="1">
        <v>45658</v>
      </c>
      <c r="B12" s="1">
        <v>46023</v>
      </c>
      <c r="C12" t="s">
        <v>5556</v>
      </c>
      <c r="D12" t="s">
        <v>4254</v>
      </c>
      <c r="E12" t="s">
        <v>32</v>
      </c>
      <c r="F12" t="s">
        <v>16</v>
      </c>
      <c r="G12" t="s">
        <v>9150</v>
      </c>
      <c r="H12" t="s">
        <v>345</v>
      </c>
      <c r="I12" t="s">
        <v>2574</v>
      </c>
      <c r="J12" t="s">
        <v>2575</v>
      </c>
      <c r="K12" t="s">
        <v>77</v>
      </c>
      <c r="L12" s="3">
        <v>18622</v>
      </c>
      <c r="M12" t="s">
        <v>20</v>
      </c>
    </row>
    <row r="13" spans="1:13">
      <c r="A13" s="1">
        <v>45658</v>
      </c>
      <c r="B13" s="1">
        <v>46023</v>
      </c>
      <c r="C13" t="s">
        <v>5556</v>
      </c>
      <c r="D13" t="s">
        <v>4254</v>
      </c>
      <c r="E13" t="s">
        <v>15</v>
      </c>
      <c r="F13" t="s">
        <v>16</v>
      </c>
      <c r="G13" t="s">
        <v>9151</v>
      </c>
      <c r="H13" t="s">
        <v>345</v>
      </c>
      <c r="I13" t="s">
        <v>2574</v>
      </c>
      <c r="J13" t="s">
        <v>2575</v>
      </c>
      <c r="K13" t="s">
        <v>77</v>
      </c>
      <c r="L13" s="3">
        <v>1560</v>
      </c>
      <c r="M13" t="s">
        <v>29</v>
      </c>
    </row>
    <row r="14" spans="1:13">
      <c r="A14" s="1">
        <v>45658</v>
      </c>
      <c r="B14" s="1">
        <v>46023</v>
      </c>
      <c r="C14" t="s">
        <v>5556</v>
      </c>
      <c r="D14" t="s">
        <v>4254</v>
      </c>
      <c r="E14" t="s">
        <v>661</v>
      </c>
      <c r="F14" t="s">
        <v>16</v>
      </c>
      <c r="G14" t="s">
        <v>9152</v>
      </c>
      <c r="H14" t="s">
        <v>345</v>
      </c>
      <c r="I14" t="s">
        <v>2574</v>
      </c>
      <c r="J14" t="s">
        <v>2575</v>
      </c>
      <c r="K14" t="s">
        <v>77</v>
      </c>
      <c r="L14" s="3">
        <v>5792</v>
      </c>
      <c r="M14" t="s">
        <v>23</v>
      </c>
    </row>
    <row r="15" spans="1:13">
      <c r="A15" s="1">
        <v>45658</v>
      </c>
      <c r="B15" s="1">
        <v>46023</v>
      </c>
      <c r="C15" t="s">
        <v>5557</v>
      </c>
      <c r="D15" t="s">
        <v>4258</v>
      </c>
      <c r="E15" t="s">
        <v>32</v>
      </c>
      <c r="F15" t="s">
        <v>16</v>
      </c>
      <c r="G15" t="s">
        <v>9153</v>
      </c>
      <c r="H15" t="s">
        <v>21</v>
      </c>
      <c r="I15" t="s">
        <v>71</v>
      </c>
      <c r="J15" t="s">
        <v>72</v>
      </c>
      <c r="K15" t="s">
        <v>304</v>
      </c>
      <c r="L15" s="3">
        <v>41221</v>
      </c>
      <c r="M15" t="s">
        <v>20</v>
      </c>
    </row>
    <row r="16" spans="1:13">
      <c r="A16" s="1">
        <v>45658</v>
      </c>
      <c r="B16" s="1">
        <v>46023</v>
      </c>
      <c r="C16" t="s">
        <v>5557</v>
      </c>
      <c r="D16" t="s">
        <v>4258</v>
      </c>
      <c r="E16" t="s">
        <v>15</v>
      </c>
      <c r="F16" t="s">
        <v>16</v>
      </c>
      <c r="G16" t="s">
        <v>9154</v>
      </c>
      <c r="H16" t="s">
        <v>21</v>
      </c>
      <c r="I16" t="s">
        <v>71</v>
      </c>
      <c r="J16" t="s">
        <v>72</v>
      </c>
      <c r="K16" t="s">
        <v>304</v>
      </c>
      <c r="L16" s="3">
        <v>10485</v>
      </c>
      <c r="M16" t="s">
        <v>20</v>
      </c>
    </row>
    <row r="17" spans="1:13">
      <c r="A17" s="1">
        <v>45658</v>
      </c>
      <c r="B17" s="1">
        <v>46023</v>
      </c>
      <c r="C17" t="s">
        <v>5557</v>
      </c>
      <c r="D17" t="s">
        <v>4258</v>
      </c>
      <c r="E17" t="s">
        <v>661</v>
      </c>
      <c r="F17" t="s">
        <v>16</v>
      </c>
      <c r="G17" t="s">
        <v>9155</v>
      </c>
      <c r="H17" t="s">
        <v>21</v>
      </c>
      <c r="I17" t="s">
        <v>71</v>
      </c>
      <c r="J17" t="s">
        <v>72</v>
      </c>
      <c r="K17" t="s">
        <v>304</v>
      </c>
      <c r="L17" s="3">
        <v>72450</v>
      </c>
      <c r="M17" t="s">
        <v>29</v>
      </c>
    </row>
    <row r="18" spans="1:13">
      <c r="A18" s="1">
        <v>45658</v>
      </c>
      <c r="B18" s="1">
        <v>46023</v>
      </c>
      <c r="C18" t="s">
        <v>5516</v>
      </c>
      <c r="D18" t="s">
        <v>4075</v>
      </c>
      <c r="E18" t="s">
        <v>54</v>
      </c>
      <c r="F18" t="s">
        <v>55</v>
      </c>
      <c r="G18" t="s">
        <v>9156</v>
      </c>
      <c r="H18" t="s">
        <v>590</v>
      </c>
      <c r="I18" t="s">
        <v>2587</v>
      </c>
      <c r="J18" t="s">
        <v>2588</v>
      </c>
      <c r="K18" t="s">
        <v>304</v>
      </c>
      <c r="L18" s="3">
        <v>36979</v>
      </c>
      <c r="M18" t="s">
        <v>29</v>
      </c>
    </row>
    <row r="19" spans="1:13">
      <c r="A19" s="1">
        <v>45658</v>
      </c>
      <c r="B19" s="1">
        <v>46023</v>
      </c>
      <c r="C19" t="s">
        <v>5558</v>
      </c>
      <c r="D19" t="s">
        <v>4263</v>
      </c>
      <c r="E19" t="s">
        <v>54</v>
      </c>
      <c r="F19" t="s">
        <v>55</v>
      </c>
      <c r="G19" t="s">
        <v>9157</v>
      </c>
      <c r="H19" t="s">
        <v>125</v>
      </c>
      <c r="I19" t="s">
        <v>3857</v>
      </c>
      <c r="J19" t="s">
        <v>3858</v>
      </c>
      <c r="K19" t="s">
        <v>5623</v>
      </c>
      <c r="L19" s="3">
        <v>116325</v>
      </c>
      <c r="M19" t="s">
        <v>23</v>
      </c>
    </row>
    <row r="20" spans="1:13">
      <c r="A20" s="1">
        <v>45658</v>
      </c>
      <c r="B20" s="1">
        <v>46023</v>
      </c>
      <c r="C20" t="s">
        <v>5559</v>
      </c>
      <c r="D20" t="s">
        <v>4265</v>
      </c>
      <c r="E20" t="s">
        <v>54</v>
      </c>
      <c r="F20" t="s">
        <v>55</v>
      </c>
      <c r="G20" t="s">
        <v>9158</v>
      </c>
      <c r="H20" t="s">
        <v>125</v>
      </c>
      <c r="I20" t="s">
        <v>270</v>
      </c>
      <c r="J20" t="s">
        <v>271</v>
      </c>
      <c r="K20" t="s">
        <v>5620</v>
      </c>
      <c r="L20" s="3">
        <v>41064</v>
      </c>
      <c r="M20" t="s">
        <v>23</v>
      </c>
    </row>
    <row r="21" spans="1:13">
      <c r="A21" s="1">
        <v>45658</v>
      </c>
      <c r="B21" s="1">
        <v>46023</v>
      </c>
      <c r="C21" t="s">
        <v>5307</v>
      </c>
      <c r="D21" t="s">
        <v>3185</v>
      </c>
      <c r="E21" t="s">
        <v>32</v>
      </c>
      <c r="F21" t="s">
        <v>16</v>
      </c>
      <c r="G21" t="s">
        <v>9159</v>
      </c>
      <c r="H21" t="s">
        <v>225</v>
      </c>
      <c r="I21" t="s">
        <v>270</v>
      </c>
      <c r="J21" t="s">
        <v>271</v>
      </c>
      <c r="K21" t="s">
        <v>77</v>
      </c>
      <c r="L21" s="3">
        <v>8147</v>
      </c>
      <c r="M21" t="s">
        <v>20</v>
      </c>
    </row>
    <row r="22" spans="1:13">
      <c r="A22" s="1">
        <v>45658</v>
      </c>
      <c r="B22" s="1">
        <v>46023</v>
      </c>
      <c r="C22" t="s">
        <v>5307</v>
      </c>
      <c r="D22" t="s">
        <v>3185</v>
      </c>
      <c r="E22" t="s">
        <v>661</v>
      </c>
      <c r="F22" t="s">
        <v>16</v>
      </c>
      <c r="G22" t="s">
        <v>9160</v>
      </c>
      <c r="H22" t="s">
        <v>225</v>
      </c>
      <c r="I22" t="s">
        <v>270</v>
      </c>
      <c r="J22" t="s">
        <v>271</v>
      </c>
      <c r="K22" t="s">
        <v>77</v>
      </c>
      <c r="L22" s="3">
        <v>61652</v>
      </c>
      <c r="M22" t="s">
        <v>23</v>
      </c>
    </row>
    <row r="23" spans="1:13">
      <c r="A23" s="1">
        <v>45658</v>
      </c>
      <c r="B23" s="1">
        <v>46023</v>
      </c>
      <c r="C23" t="s">
        <v>5307</v>
      </c>
      <c r="D23" t="s">
        <v>3185</v>
      </c>
      <c r="E23" t="s">
        <v>15</v>
      </c>
      <c r="F23" t="s">
        <v>16</v>
      </c>
      <c r="G23" t="s">
        <v>9161</v>
      </c>
      <c r="H23" t="s">
        <v>225</v>
      </c>
      <c r="I23" t="s">
        <v>270</v>
      </c>
      <c r="J23" t="s">
        <v>271</v>
      </c>
      <c r="K23" t="s">
        <v>77</v>
      </c>
      <c r="L23" s="3">
        <v>2161</v>
      </c>
      <c r="M23" t="s">
        <v>83</v>
      </c>
    </row>
    <row r="24" spans="1:13">
      <c r="A24" s="1">
        <v>45658</v>
      </c>
      <c r="B24" s="1">
        <v>46023</v>
      </c>
      <c r="C24" t="s">
        <v>5560</v>
      </c>
      <c r="D24" t="s">
        <v>4267</v>
      </c>
      <c r="E24" t="s">
        <v>54</v>
      </c>
      <c r="F24" t="s">
        <v>55</v>
      </c>
      <c r="G24" t="s">
        <v>9162</v>
      </c>
      <c r="H24" t="s">
        <v>125</v>
      </c>
      <c r="I24" t="s">
        <v>270</v>
      </c>
      <c r="J24" t="s">
        <v>271</v>
      </c>
      <c r="K24" t="s">
        <v>5620</v>
      </c>
      <c r="L24" s="3">
        <v>28300</v>
      </c>
      <c r="M24" t="s">
        <v>29</v>
      </c>
    </row>
    <row r="25" spans="1:13">
      <c r="A25" s="1">
        <v>45658</v>
      </c>
      <c r="B25" s="1">
        <v>46023</v>
      </c>
      <c r="C25" t="s">
        <v>5561</v>
      </c>
      <c r="D25" t="s">
        <v>4269</v>
      </c>
      <c r="E25" t="s">
        <v>15</v>
      </c>
      <c r="F25" t="s">
        <v>16</v>
      </c>
      <c r="G25" t="s">
        <v>9163</v>
      </c>
      <c r="H25" t="s">
        <v>125</v>
      </c>
      <c r="I25" t="s">
        <v>71</v>
      </c>
      <c r="J25" t="s">
        <v>72</v>
      </c>
      <c r="K25" t="s">
        <v>26</v>
      </c>
      <c r="L25" s="3">
        <v>2641</v>
      </c>
      <c r="M25" t="s">
        <v>83</v>
      </c>
    </row>
    <row r="26" spans="1:13">
      <c r="A26" s="1">
        <v>45658</v>
      </c>
      <c r="B26" s="1">
        <v>46023</v>
      </c>
      <c r="C26" t="s">
        <v>5561</v>
      </c>
      <c r="D26" t="s">
        <v>4269</v>
      </c>
      <c r="E26" t="s">
        <v>661</v>
      </c>
      <c r="F26" t="s">
        <v>16</v>
      </c>
      <c r="G26" t="s">
        <v>9164</v>
      </c>
      <c r="H26" t="s">
        <v>125</v>
      </c>
      <c r="I26" t="s">
        <v>71</v>
      </c>
      <c r="J26" t="s">
        <v>72</v>
      </c>
      <c r="K26" t="s">
        <v>26</v>
      </c>
      <c r="L26" s="3">
        <v>13066</v>
      </c>
      <c r="M26" t="s">
        <v>23</v>
      </c>
    </row>
    <row r="27" spans="1:13">
      <c r="A27" s="1">
        <v>45658</v>
      </c>
      <c r="B27" s="1">
        <v>46023</v>
      </c>
      <c r="C27" t="s">
        <v>5561</v>
      </c>
      <c r="D27" t="s">
        <v>4269</v>
      </c>
      <c r="E27" t="s">
        <v>32</v>
      </c>
      <c r="F27" t="s">
        <v>16</v>
      </c>
      <c r="G27" t="s">
        <v>9165</v>
      </c>
      <c r="H27" t="s">
        <v>125</v>
      </c>
      <c r="I27" t="s">
        <v>71</v>
      </c>
      <c r="J27" t="s">
        <v>72</v>
      </c>
      <c r="K27" t="s">
        <v>26</v>
      </c>
      <c r="L27" s="3">
        <v>3265</v>
      </c>
      <c r="M27" t="s">
        <v>20</v>
      </c>
    </row>
    <row r="28" spans="1:13">
      <c r="A28" s="1">
        <v>45658</v>
      </c>
      <c r="B28" s="1">
        <v>46023</v>
      </c>
      <c r="C28" t="s">
        <v>5561</v>
      </c>
      <c r="D28" t="s">
        <v>4269</v>
      </c>
      <c r="E28" t="s">
        <v>34</v>
      </c>
      <c r="F28" t="s">
        <v>16</v>
      </c>
      <c r="G28" t="s">
        <v>9166</v>
      </c>
      <c r="H28" t="s">
        <v>125</v>
      </c>
      <c r="I28" t="s">
        <v>71</v>
      </c>
      <c r="J28" t="s">
        <v>72</v>
      </c>
      <c r="K28" t="s">
        <v>26</v>
      </c>
      <c r="L28" s="3">
        <v>6193</v>
      </c>
      <c r="M28" t="s">
        <v>83</v>
      </c>
    </row>
    <row r="29" spans="1:13">
      <c r="A29" s="1">
        <v>45658</v>
      </c>
      <c r="B29" s="1">
        <v>46023</v>
      </c>
      <c r="C29" t="s">
        <v>5561</v>
      </c>
      <c r="D29" t="s">
        <v>4269</v>
      </c>
      <c r="E29" t="s">
        <v>54</v>
      </c>
      <c r="F29" t="s">
        <v>55</v>
      </c>
      <c r="G29" t="s">
        <v>9167</v>
      </c>
      <c r="H29" t="s">
        <v>125</v>
      </c>
      <c r="I29" t="s">
        <v>71</v>
      </c>
      <c r="J29" t="s">
        <v>72</v>
      </c>
      <c r="K29" t="s">
        <v>26</v>
      </c>
      <c r="L29" s="3">
        <v>29868</v>
      </c>
      <c r="M29" t="s">
        <v>23</v>
      </c>
    </row>
    <row r="30" spans="1:13">
      <c r="A30" s="1">
        <v>45658</v>
      </c>
      <c r="B30" s="1">
        <v>46023</v>
      </c>
      <c r="C30" t="s">
        <v>5527</v>
      </c>
      <c r="D30" t="s">
        <v>4122</v>
      </c>
      <c r="E30" t="s">
        <v>54</v>
      </c>
      <c r="F30" t="s">
        <v>55</v>
      </c>
      <c r="G30" t="s">
        <v>9168</v>
      </c>
      <c r="H30" t="s">
        <v>51</v>
      </c>
      <c r="I30" t="s">
        <v>103</v>
      </c>
      <c r="J30" t="s">
        <v>104</v>
      </c>
      <c r="K30" t="s">
        <v>64</v>
      </c>
      <c r="L30" s="3">
        <v>18736</v>
      </c>
      <c r="M30" t="s">
        <v>23</v>
      </c>
    </row>
    <row r="31" spans="1:13">
      <c r="A31" s="1">
        <v>45658</v>
      </c>
      <c r="B31" s="1">
        <v>46023</v>
      </c>
      <c r="C31" t="s">
        <v>5562</v>
      </c>
      <c r="D31" t="s">
        <v>4276</v>
      </c>
      <c r="E31" t="s">
        <v>32</v>
      </c>
      <c r="F31" t="s">
        <v>16</v>
      </c>
      <c r="G31" t="s">
        <v>9169</v>
      </c>
      <c r="H31" t="s">
        <v>51</v>
      </c>
      <c r="I31" t="s">
        <v>103</v>
      </c>
      <c r="J31" t="s">
        <v>104</v>
      </c>
      <c r="K31" t="s">
        <v>64</v>
      </c>
      <c r="L31" s="3">
        <v>13760</v>
      </c>
      <c r="M31" t="s">
        <v>20</v>
      </c>
    </row>
    <row r="32" spans="1:13">
      <c r="A32" s="1">
        <v>45658</v>
      </c>
      <c r="B32" s="1">
        <v>46023</v>
      </c>
      <c r="C32" t="s">
        <v>5562</v>
      </c>
      <c r="D32" t="s">
        <v>4276</v>
      </c>
      <c r="E32" t="s">
        <v>661</v>
      </c>
      <c r="F32" t="s">
        <v>16</v>
      </c>
      <c r="G32" t="s">
        <v>9170</v>
      </c>
      <c r="H32" t="s">
        <v>51</v>
      </c>
      <c r="I32" t="s">
        <v>103</v>
      </c>
      <c r="J32" t="s">
        <v>104</v>
      </c>
      <c r="K32" t="s">
        <v>64</v>
      </c>
      <c r="L32" s="3">
        <v>35790</v>
      </c>
      <c r="M32" t="s">
        <v>23</v>
      </c>
    </row>
    <row r="33" spans="1:13">
      <c r="A33" s="1">
        <v>45658</v>
      </c>
      <c r="B33" s="1">
        <v>46023</v>
      </c>
      <c r="C33" t="s">
        <v>5562</v>
      </c>
      <c r="D33" t="s">
        <v>4276</v>
      </c>
      <c r="E33" t="s">
        <v>34</v>
      </c>
      <c r="F33" t="s">
        <v>16</v>
      </c>
      <c r="G33" t="s">
        <v>9171</v>
      </c>
      <c r="H33" t="s">
        <v>51</v>
      </c>
      <c r="I33" t="s">
        <v>103</v>
      </c>
      <c r="J33" t="s">
        <v>104</v>
      </c>
      <c r="K33" t="s">
        <v>64</v>
      </c>
      <c r="L33" s="3">
        <v>18629</v>
      </c>
      <c r="M33" t="s">
        <v>20</v>
      </c>
    </row>
    <row r="34" spans="1:13">
      <c r="A34" s="1">
        <v>45658</v>
      </c>
      <c r="B34" s="1">
        <v>46023</v>
      </c>
      <c r="C34" t="s">
        <v>5562</v>
      </c>
      <c r="D34" t="s">
        <v>4276</v>
      </c>
      <c r="E34" t="s">
        <v>15</v>
      </c>
      <c r="F34" t="s">
        <v>16</v>
      </c>
      <c r="G34" t="s">
        <v>9172</v>
      </c>
      <c r="H34" t="s">
        <v>51</v>
      </c>
      <c r="I34" t="s">
        <v>103</v>
      </c>
      <c r="J34" t="s">
        <v>104</v>
      </c>
      <c r="K34" t="s">
        <v>64</v>
      </c>
      <c r="L34" s="3">
        <v>3443</v>
      </c>
      <c r="M34" t="s">
        <v>20</v>
      </c>
    </row>
    <row r="35" spans="1:13">
      <c r="A35" s="1">
        <v>45658</v>
      </c>
      <c r="B35" s="1">
        <v>46023</v>
      </c>
      <c r="C35" t="s">
        <v>5512</v>
      </c>
      <c r="D35" t="s">
        <v>4058</v>
      </c>
      <c r="E35" t="s">
        <v>54</v>
      </c>
      <c r="F35" t="s">
        <v>55</v>
      </c>
      <c r="G35" t="s">
        <v>9173</v>
      </c>
      <c r="H35" t="s">
        <v>167</v>
      </c>
      <c r="I35" t="s">
        <v>165</v>
      </c>
      <c r="J35" t="s">
        <v>166</v>
      </c>
      <c r="K35" t="s">
        <v>5620</v>
      </c>
      <c r="L35" s="3">
        <v>23681</v>
      </c>
      <c r="M35" t="s">
        <v>23</v>
      </c>
    </row>
    <row r="36" spans="1:13">
      <c r="A36" s="1">
        <v>45658</v>
      </c>
      <c r="B36" s="1">
        <v>46023</v>
      </c>
      <c r="C36" t="s">
        <v>5564</v>
      </c>
      <c r="D36" t="s">
        <v>4288</v>
      </c>
      <c r="E36" t="s">
        <v>54</v>
      </c>
      <c r="F36" t="s">
        <v>55</v>
      </c>
      <c r="G36" t="s">
        <v>9174</v>
      </c>
      <c r="H36" t="s">
        <v>167</v>
      </c>
      <c r="I36" t="s">
        <v>165</v>
      </c>
      <c r="J36" t="s">
        <v>166</v>
      </c>
      <c r="K36" t="s">
        <v>5620</v>
      </c>
      <c r="L36" s="3">
        <v>13050</v>
      </c>
      <c r="M36" t="s">
        <v>23</v>
      </c>
    </row>
    <row r="37" spans="1:13">
      <c r="A37" s="1">
        <v>45658</v>
      </c>
      <c r="B37" s="1">
        <v>46023</v>
      </c>
      <c r="C37" t="s">
        <v>5621</v>
      </c>
      <c r="D37" t="s">
        <v>5622</v>
      </c>
      <c r="E37" t="s">
        <v>661</v>
      </c>
      <c r="F37" t="s">
        <v>16</v>
      </c>
      <c r="G37" t="s">
        <v>9175</v>
      </c>
      <c r="H37" t="s">
        <v>125</v>
      </c>
      <c r="I37" t="s">
        <v>270</v>
      </c>
      <c r="J37" t="s">
        <v>271</v>
      </c>
      <c r="K37" t="s">
        <v>5620</v>
      </c>
      <c r="L37" s="3">
        <v>7645</v>
      </c>
      <c r="M37" t="s">
        <v>23</v>
      </c>
    </row>
    <row r="38" spans="1:13">
      <c r="A38" s="1">
        <v>45658</v>
      </c>
      <c r="B38" s="1">
        <v>46023</v>
      </c>
      <c r="C38" t="s">
        <v>5621</v>
      </c>
      <c r="D38" t="s">
        <v>5622</v>
      </c>
      <c r="E38" t="s">
        <v>32</v>
      </c>
      <c r="F38" t="s">
        <v>16</v>
      </c>
      <c r="G38" t="s">
        <v>9176</v>
      </c>
      <c r="H38" t="s">
        <v>125</v>
      </c>
      <c r="I38" t="s">
        <v>270</v>
      </c>
      <c r="J38" t="s">
        <v>271</v>
      </c>
      <c r="K38" t="s">
        <v>5620</v>
      </c>
      <c r="L38" s="3">
        <v>7659</v>
      </c>
      <c r="M38" t="s">
        <v>20</v>
      </c>
    </row>
    <row r="39" spans="1:13">
      <c r="A39" s="1">
        <v>45658</v>
      </c>
      <c r="B39" s="1">
        <v>46023</v>
      </c>
      <c r="C39" t="s">
        <v>5621</v>
      </c>
      <c r="D39" t="s">
        <v>5622</v>
      </c>
      <c r="E39" t="s">
        <v>15</v>
      </c>
      <c r="F39" t="s">
        <v>16</v>
      </c>
      <c r="G39" t="s">
        <v>9177</v>
      </c>
      <c r="H39" t="s">
        <v>125</v>
      </c>
      <c r="I39" t="s">
        <v>270</v>
      </c>
      <c r="J39" t="s">
        <v>271</v>
      </c>
      <c r="K39" t="s">
        <v>5620</v>
      </c>
      <c r="L39" s="3">
        <v>2234</v>
      </c>
      <c r="M39" t="s">
        <v>20</v>
      </c>
    </row>
    <row r="40" spans="1:13">
      <c r="A40" s="1">
        <v>45658</v>
      </c>
      <c r="B40" s="1">
        <v>46023</v>
      </c>
      <c r="C40" t="s">
        <v>5565</v>
      </c>
      <c r="D40" t="s">
        <v>4290</v>
      </c>
      <c r="E40" t="s">
        <v>54</v>
      </c>
      <c r="F40" t="s">
        <v>55</v>
      </c>
      <c r="G40" t="s">
        <v>9178</v>
      </c>
      <c r="H40" t="s">
        <v>125</v>
      </c>
      <c r="I40" t="s">
        <v>270</v>
      </c>
      <c r="J40" t="s">
        <v>271</v>
      </c>
      <c r="K40" t="s">
        <v>5620</v>
      </c>
      <c r="L40" s="3">
        <v>18344</v>
      </c>
      <c r="M40" t="s">
        <v>23</v>
      </c>
    </row>
    <row r="41" spans="1:13">
      <c r="A41" s="1">
        <v>45658</v>
      </c>
      <c r="B41" s="1">
        <v>46023</v>
      </c>
      <c r="C41" t="s">
        <v>5566</v>
      </c>
      <c r="D41" t="s">
        <v>4292</v>
      </c>
      <c r="E41" t="s">
        <v>34</v>
      </c>
      <c r="F41" t="s">
        <v>16</v>
      </c>
      <c r="G41" t="s">
        <v>9179</v>
      </c>
      <c r="H41" t="s">
        <v>386</v>
      </c>
      <c r="I41" t="s">
        <v>795</v>
      </c>
      <c r="J41" t="s">
        <v>796</v>
      </c>
      <c r="K41" t="s">
        <v>77</v>
      </c>
      <c r="L41" s="3">
        <v>17744</v>
      </c>
      <c r="M41" t="s">
        <v>83</v>
      </c>
    </row>
    <row r="42" spans="1:13">
      <c r="A42" s="1">
        <v>45658</v>
      </c>
      <c r="B42" s="1">
        <v>46023</v>
      </c>
      <c r="C42" t="s">
        <v>5566</v>
      </c>
      <c r="D42" t="s">
        <v>4292</v>
      </c>
      <c r="E42" t="s">
        <v>15</v>
      </c>
      <c r="F42" t="s">
        <v>16</v>
      </c>
      <c r="G42" t="s">
        <v>9180</v>
      </c>
      <c r="H42" t="s">
        <v>386</v>
      </c>
      <c r="I42" t="s">
        <v>795</v>
      </c>
      <c r="J42" t="s">
        <v>796</v>
      </c>
      <c r="K42" t="s">
        <v>77</v>
      </c>
      <c r="L42" s="3">
        <v>4435</v>
      </c>
      <c r="M42" t="s">
        <v>29</v>
      </c>
    </row>
    <row r="43" spans="1:13">
      <c r="A43" s="1">
        <v>45658</v>
      </c>
      <c r="B43" s="1">
        <v>46023</v>
      </c>
      <c r="C43" t="s">
        <v>5566</v>
      </c>
      <c r="D43" t="s">
        <v>4292</v>
      </c>
      <c r="E43" t="s">
        <v>32</v>
      </c>
      <c r="F43" t="s">
        <v>16</v>
      </c>
      <c r="G43" t="s">
        <v>9181</v>
      </c>
      <c r="H43" t="s">
        <v>386</v>
      </c>
      <c r="I43" t="s">
        <v>795</v>
      </c>
      <c r="J43" t="s">
        <v>796</v>
      </c>
      <c r="K43" t="s">
        <v>77</v>
      </c>
      <c r="L43" s="3">
        <v>10540</v>
      </c>
      <c r="M43" t="s">
        <v>20</v>
      </c>
    </row>
    <row r="44" spans="1:13">
      <c r="A44" s="1">
        <v>45658</v>
      </c>
      <c r="B44" s="1">
        <v>46023</v>
      </c>
      <c r="C44" t="s">
        <v>5566</v>
      </c>
      <c r="D44" t="s">
        <v>4292</v>
      </c>
      <c r="E44" t="s">
        <v>661</v>
      </c>
      <c r="F44" t="s">
        <v>16</v>
      </c>
      <c r="G44" t="s">
        <v>9182</v>
      </c>
      <c r="H44" t="s">
        <v>386</v>
      </c>
      <c r="I44" t="s">
        <v>795</v>
      </c>
      <c r="J44" t="s">
        <v>796</v>
      </c>
      <c r="K44" t="s">
        <v>77</v>
      </c>
      <c r="L44" s="3">
        <v>72327</v>
      </c>
      <c r="M44" t="s">
        <v>29</v>
      </c>
    </row>
    <row r="45" spans="1:13">
      <c r="A45" s="1">
        <v>45658</v>
      </c>
      <c r="B45" s="1">
        <v>45910</v>
      </c>
      <c r="C45" t="s">
        <v>5913</v>
      </c>
      <c r="D45" t="s">
        <v>5914</v>
      </c>
      <c r="E45" t="s">
        <v>661</v>
      </c>
      <c r="F45" t="s">
        <v>16</v>
      </c>
      <c r="G45" t="s">
        <v>9183</v>
      </c>
      <c r="H45" t="s">
        <v>73</v>
      </c>
      <c r="I45" t="s">
        <v>71</v>
      </c>
      <c r="J45" t="s">
        <v>72</v>
      </c>
      <c r="K45" t="s">
        <v>5623</v>
      </c>
      <c r="L45" s="3">
        <v>25010</v>
      </c>
      <c r="M45" t="s">
        <v>29</v>
      </c>
    </row>
    <row r="46" spans="1:13">
      <c r="A46" s="1">
        <v>45658</v>
      </c>
      <c r="B46" s="1">
        <v>45910</v>
      </c>
      <c r="C46" t="s">
        <v>5913</v>
      </c>
      <c r="D46" t="s">
        <v>5914</v>
      </c>
      <c r="E46" t="s">
        <v>34</v>
      </c>
      <c r="F46" t="s">
        <v>16</v>
      </c>
      <c r="G46" t="s">
        <v>9184</v>
      </c>
      <c r="H46" t="s">
        <v>73</v>
      </c>
      <c r="I46" t="s">
        <v>71</v>
      </c>
      <c r="J46" t="s">
        <v>72</v>
      </c>
      <c r="K46" t="s">
        <v>5623</v>
      </c>
      <c r="L46" s="3">
        <v>6644</v>
      </c>
      <c r="M46" t="s">
        <v>83</v>
      </c>
    </row>
    <row r="47" spans="1:13">
      <c r="A47" s="1">
        <v>45658</v>
      </c>
      <c r="B47" s="1">
        <v>45910</v>
      </c>
      <c r="C47" t="s">
        <v>5913</v>
      </c>
      <c r="D47" t="s">
        <v>5914</v>
      </c>
      <c r="E47" t="s">
        <v>15</v>
      </c>
      <c r="F47" t="s">
        <v>16</v>
      </c>
      <c r="G47" t="s">
        <v>9185</v>
      </c>
      <c r="H47" t="s">
        <v>73</v>
      </c>
      <c r="I47" t="s">
        <v>71</v>
      </c>
      <c r="J47" t="s">
        <v>72</v>
      </c>
      <c r="K47" t="s">
        <v>5623</v>
      </c>
      <c r="L47" s="3">
        <v>2698</v>
      </c>
      <c r="M47" t="s">
        <v>29</v>
      </c>
    </row>
    <row r="48" spans="1:13">
      <c r="A48" s="1">
        <v>45658</v>
      </c>
      <c r="B48" s="1">
        <v>46023</v>
      </c>
      <c r="C48" t="s">
        <v>6173</v>
      </c>
      <c r="D48" t="s">
        <v>6174</v>
      </c>
      <c r="E48" t="s">
        <v>54</v>
      </c>
      <c r="F48" t="s">
        <v>55</v>
      </c>
      <c r="G48" t="s">
        <v>9186</v>
      </c>
      <c r="H48" t="s">
        <v>125</v>
      </c>
      <c r="I48" t="s">
        <v>540</v>
      </c>
      <c r="J48" t="s">
        <v>541</v>
      </c>
      <c r="K48" t="s">
        <v>5657</v>
      </c>
      <c r="L48" s="3">
        <v>29057</v>
      </c>
      <c r="M48" t="s">
        <v>23</v>
      </c>
    </row>
    <row r="49" spans="1:13">
      <c r="A49" s="1">
        <v>45658</v>
      </c>
      <c r="B49" s="1">
        <v>46023</v>
      </c>
      <c r="C49" t="s">
        <v>5567</v>
      </c>
      <c r="D49" t="s">
        <v>4297</v>
      </c>
      <c r="E49" t="s">
        <v>32</v>
      </c>
      <c r="F49" t="s">
        <v>16</v>
      </c>
      <c r="G49" t="s">
        <v>9187</v>
      </c>
      <c r="H49" t="s">
        <v>105</v>
      </c>
      <c r="I49" t="s">
        <v>103</v>
      </c>
      <c r="J49" t="s">
        <v>104</v>
      </c>
      <c r="K49" t="s">
        <v>64</v>
      </c>
      <c r="L49" s="3">
        <v>39582</v>
      </c>
      <c r="M49" t="s">
        <v>20</v>
      </c>
    </row>
    <row r="50" spans="1:13">
      <c r="A50" s="1">
        <v>45658</v>
      </c>
      <c r="B50" s="1">
        <v>46023</v>
      </c>
      <c r="C50" t="s">
        <v>5568</v>
      </c>
      <c r="D50" t="s">
        <v>4299</v>
      </c>
      <c r="E50" t="s">
        <v>34</v>
      </c>
      <c r="F50" t="s">
        <v>16</v>
      </c>
      <c r="G50" t="s">
        <v>9188</v>
      </c>
      <c r="H50" t="s">
        <v>328</v>
      </c>
      <c r="I50" t="s">
        <v>570</v>
      </c>
      <c r="J50" t="s">
        <v>571</v>
      </c>
      <c r="K50" t="s">
        <v>5657</v>
      </c>
      <c r="L50" s="3">
        <v>10268</v>
      </c>
      <c r="M50" t="s">
        <v>83</v>
      </c>
    </row>
    <row r="51" spans="1:13">
      <c r="A51" s="1">
        <v>45658</v>
      </c>
      <c r="B51" s="1">
        <v>46023</v>
      </c>
      <c r="C51" t="s">
        <v>5568</v>
      </c>
      <c r="D51" t="s">
        <v>4299</v>
      </c>
      <c r="E51" t="s">
        <v>54</v>
      </c>
      <c r="F51" t="s">
        <v>55</v>
      </c>
      <c r="G51" t="s">
        <v>9189</v>
      </c>
      <c r="H51" t="s">
        <v>328</v>
      </c>
      <c r="I51" t="s">
        <v>570</v>
      </c>
      <c r="J51" t="s">
        <v>571</v>
      </c>
      <c r="K51" t="s">
        <v>5657</v>
      </c>
      <c r="L51" s="3">
        <v>9170</v>
      </c>
      <c r="M51" t="s">
        <v>23</v>
      </c>
    </row>
    <row r="52" spans="1:13">
      <c r="A52" s="1">
        <v>45658</v>
      </c>
      <c r="B52" s="1">
        <v>46023</v>
      </c>
      <c r="C52" t="s">
        <v>5568</v>
      </c>
      <c r="D52" t="s">
        <v>4299</v>
      </c>
      <c r="E52" t="s">
        <v>661</v>
      </c>
      <c r="F52" t="s">
        <v>16</v>
      </c>
      <c r="G52" t="s">
        <v>9190</v>
      </c>
      <c r="H52" t="s">
        <v>328</v>
      </c>
      <c r="I52" t="s">
        <v>570</v>
      </c>
      <c r="J52" t="s">
        <v>571</v>
      </c>
      <c r="K52" t="s">
        <v>5657</v>
      </c>
      <c r="L52" s="3">
        <v>22748</v>
      </c>
      <c r="M52" t="s">
        <v>23</v>
      </c>
    </row>
    <row r="53" spans="1:13">
      <c r="A53" s="1">
        <v>45658</v>
      </c>
      <c r="B53" s="1">
        <v>46023</v>
      </c>
      <c r="C53" t="s">
        <v>5568</v>
      </c>
      <c r="D53" t="s">
        <v>4299</v>
      </c>
      <c r="E53" t="s">
        <v>15</v>
      </c>
      <c r="F53" t="s">
        <v>16</v>
      </c>
      <c r="G53" t="s">
        <v>9191</v>
      </c>
      <c r="H53" t="s">
        <v>328</v>
      </c>
      <c r="I53" t="s">
        <v>570</v>
      </c>
      <c r="J53" t="s">
        <v>571</v>
      </c>
      <c r="K53" t="s">
        <v>5657</v>
      </c>
      <c r="L53" s="3">
        <v>1196</v>
      </c>
      <c r="M53" t="s">
        <v>20</v>
      </c>
    </row>
    <row r="54" spans="1:13">
      <c r="A54" s="1">
        <v>45658</v>
      </c>
      <c r="B54" s="1">
        <v>46023</v>
      </c>
      <c r="C54" t="s">
        <v>5568</v>
      </c>
      <c r="D54" t="s">
        <v>4299</v>
      </c>
      <c r="E54" t="s">
        <v>32</v>
      </c>
      <c r="F54" t="s">
        <v>16</v>
      </c>
      <c r="G54" t="s">
        <v>9192</v>
      </c>
      <c r="H54" t="s">
        <v>328</v>
      </c>
      <c r="I54" t="s">
        <v>570</v>
      </c>
      <c r="J54" t="s">
        <v>571</v>
      </c>
      <c r="K54" t="s">
        <v>5657</v>
      </c>
      <c r="L54" s="3">
        <v>15679</v>
      </c>
      <c r="M54" t="s">
        <v>20</v>
      </c>
    </row>
    <row r="55" spans="1:13">
      <c r="A55" s="1">
        <v>45658</v>
      </c>
      <c r="B55" s="1">
        <v>46023</v>
      </c>
      <c r="C55" t="s">
        <v>5569</v>
      </c>
      <c r="D55" t="s">
        <v>4305</v>
      </c>
      <c r="E55" t="s">
        <v>34</v>
      </c>
      <c r="F55" t="s">
        <v>16</v>
      </c>
      <c r="G55" t="s">
        <v>9193</v>
      </c>
      <c r="H55" t="s">
        <v>143</v>
      </c>
      <c r="I55" t="s">
        <v>570</v>
      </c>
      <c r="J55" t="s">
        <v>571</v>
      </c>
      <c r="K55" t="s">
        <v>26</v>
      </c>
      <c r="L55" s="3">
        <v>38384</v>
      </c>
      <c r="M55" t="s">
        <v>83</v>
      </c>
    </row>
    <row r="56" spans="1:13">
      <c r="A56" s="1">
        <v>45658</v>
      </c>
      <c r="B56" s="1">
        <v>46023</v>
      </c>
      <c r="C56" t="s">
        <v>5569</v>
      </c>
      <c r="D56" t="s">
        <v>4305</v>
      </c>
      <c r="E56" t="s">
        <v>32</v>
      </c>
      <c r="F56" t="s">
        <v>16</v>
      </c>
      <c r="G56" t="s">
        <v>9194</v>
      </c>
      <c r="H56" t="s">
        <v>143</v>
      </c>
      <c r="I56" t="s">
        <v>570</v>
      </c>
      <c r="J56" t="s">
        <v>571</v>
      </c>
      <c r="K56" t="s">
        <v>26</v>
      </c>
      <c r="L56" s="3">
        <v>32545</v>
      </c>
      <c r="M56" t="s">
        <v>20</v>
      </c>
    </row>
    <row r="57" spans="1:13">
      <c r="A57" s="1">
        <v>45658</v>
      </c>
      <c r="B57" s="1">
        <v>46023</v>
      </c>
      <c r="C57" t="s">
        <v>5569</v>
      </c>
      <c r="D57" t="s">
        <v>4305</v>
      </c>
      <c r="E57" t="s">
        <v>661</v>
      </c>
      <c r="F57" t="s">
        <v>16</v>
      </c>
      <c r="G57" t="s">
        <v>9195</v>
      </c>
      <c r="H57" t="s">
        <v>143</v>
      </c>
      <c r="I57" t="s">
        <v>570</v>
      </c>
      <c r="J57" t="s">
        <v>571</v>
      </c>
      <c r="K57" t="s">
        <v>26</v>
      </c>
      <c r="L57" s="3">
        <v>48838</v>
      </c>
      <c r="M57" t="s">
        <v>23</v>
      </c>
    </row>
    <row r="58" spans="1:13">
      <c r="A58" s="1">
        <v>45658</v>
      </c>
      <c r="B58" s="1">
        <v>46023</v>
      </c>
      <c r="C58" t="s">
        <v>5569</v>
      </c>
      <c r="D58" t="s">
        <v>4305</v>
      </c>
      <c r="E58" t="s">
        <v>15</v>
      </c>
      <c r="F58" t="s">
        <v>16</v>
      </c>
      <c r="G58" t="s">
        <v>9196</v>
      </c>
      <c r="H58" t="s">
        <v>143</v>
      </c>
      <c r="I58" t="s">
        <v>570</v>
      </c>
      <c r="J58" t="s">
        <v>571</v>
      </c>
      <c r="K58" t="s">
        <v>26</v>
      </c>
      <c r="L58" s="3">
        <v>2100</v>
      </c>
      <c r="M58" t="s">
        <v>83</v>
      </c>
    </row>
    <row r="59" spans="1:13">
      <c r="A59" s="1">
        <v>45658</v>
      </c>
      <c r="B59" s="1">
        <v>46023</v>
      </c>
      <c r="C59" t="s">
        <v>5570</v>
      </c>
      <c r="D59" t="s">
        <v>4310</v>
      </c>
      <c r="E59" t="s">
        <v>661</v>
      </c>
      <c r="F59" t="s">
        <v>16</v>
      </c>
      <c r="G59" t="s">
        <v>9197</v>
      </c>
      <c r="H59" t="s">
        <v>125</v>
      </c>
      <c r="I59" t="s">
        <v>846</v>
      </c>
      <c r="J59" t="s">
        <v>847</v>
      </c>
      <c r="K59" t="s">
        <v>5620</v>
      </c>
      <c r="L59" s="3">
        <v>28462</v>
      </c>
      <c r="M59" t="s">
        <v>23</v>
      </c>
    </row>
    <row r="60" spans="1:13">
      <c r="A60" s="1">
        <v>45658</v>
      </c>
      <c r="B60" s="1">
        <v>46023</v>
      </c>
      <c r="C60" t="s">
        <v>5570</v>
      </c>
      <c r="D60" t="s">
        <v>4310</v>
      </c>
      <c r="E60" t="s">
        <v>15</v>
      </c>
      <c r="F60" t="s">
        <v>16</v>
      </c>
      <c r="G60" t="s">
        <v>9198</v>
      </c>
      <c r="H60" t="s">
        <v>125</v>
      </c>
      <c r="I60" t="s">
        <v>846</v>
      </c>
      <c r="J60" t="s">
        <v>847</v>
      </c>
      <c r="K60" t="s">
        <v>5620</v>
      </c>
      <c r="L60" s="3">
        <v>2696</v>
      </c>
      <c r="M60" t="s">
        <v>83</v>
      </c>
    </row>
    <row r="61" spans="1:13">
      <c r="A61" s="1">
        <v>45658</v>
      </c>
      <c r="B61" s="1">
        <v>46023</v>
      </c>
      <c r="C61" t="s">
        <v>5570</v>
      </c>
      <c r="D61" t="s">
        <v>4310</v>
      </c>
      <c r="E61" t="s">
        <v>32</v>
      </c>
      <c r="F61" t="s">
        <v>16</v>
      </c>
      <c r="G61" t="s">
        <v>9199</v>
      </c>
      <c r="H61" t="s">
        <v>125</v>
      </c>
      <c r="I61" t="s">
        <v>846</v>
      </c>
      <c r="J61" t="s">
        <v>847</v>
      </c>
      <c r="K61" t="s">
        <v>5620</v>
      </c>
      <c r="L61" s="3">
        <v>4865</v>
      </c>
      <c r="M61" t="s">
        <v>20</v>
      </c>
    </row>
    <row r="62" spans="1:13">
      <c r="A62" s="1">
        <v>45658</v>
      </c>
      <c r="B62" s="1">
        <v>46023</v>
      </c>
      <c r="C62" t="s">
        <v>5571</v>
      </c>
      <c r="D62" t="s">
        <v>4314</v>
      </c>
      <c r="E62" t="s">
        <v>15</v>
      </c>
      <c r="F62" t="s">
        <v>16</v>
      </c>
      <c r="G62" t="s">
        <v>9200</v>
      </c>
      <c r="H62" t="s">
        <v>245</v>
      </c>
      <c r="I62" t="s">
        <v>103</v>
      </c>
      <c r="J62" t="s">
        <v>104</v>
      </c>
      <c r="K62" t="s">
        <v>64</v>
      </c>
      <c r="L62" s="3">
        <v>1324</v>
      </c>
      <c r="M62" t="s">
        <v>20</v>
      </c>
    </row>
    <row r="63" spans="1:13">
      <c r="A63" s="1">
        <v>45658</v>
      </c>
      <c r="B63" s="1">
        <v>46023</v>
      </c>
      <c r="C63" t="s">
        <v>5571</v>
      </c>
      <c r="D63" t="s">
        <v>4314</v>
      </c>
      <c r="E63" t="s">
        <v>54</v>
      </c>
      <c r="F63" t="s">
        <v>55</v>
      </c>
      <c r="G63" t="s">
        <v>9201</v>
      </c>
      <c r="H63" t="s">
        <v>245</v>
      </c>
      <c r="I63" t="s">
        <v>103</v>
      </c>
      <c r="J63" t="s">
        <v>104</v>
      </c>
      <c r="K63" t="s">
        <v>64</v>
      </c>
      <c r="L63" s="3">
        <v>16721</v>
      </c>
      <c r="M63" t="s">
        <v>23</v>
      </c>
    </row>
    <row r="64" spans="1:13">
      <c r="A64" s="1">
        <v>45658</v>
      </c>
      <c r="B64" s="1">
        <v>46023</v>
      </c>
      <c r="C64" t="s">
        <v>5571</v>
      </c>
      <c r="D64" t="s">
        <v>4314</v>
      </c>
      <c r="E64" t="s">
        <v>32</v>
      </c>
      <c r="F64" t="s">
        <v>16</v>
      </c>
      <c r="G64" t="s">
        <v>9202</v>
      </c>
      <c r="H64" t="s">
        <v>245</v>
      </c>
      <c r="I64" t="s">
        <v>103</v>
      </c>
      <c r="J64" t="s">
        <v>104</v>
      </c>
      <c r="K64" t="s">
        <v>64</v>
      </c>
      <c r="L64" s="3">
        <v>21356</v>
      </c>
      <c r="M64" t="s">
        <v>20</v>
      </c>
    </row>
    <row r="65" spans="1:13">
      <c r="A65" s="1">
        <v>45658</v>
      </c>
      <c r="B65" s="1">
        <v>46023</v>
      </c>
      <c r="C65" t="s">
        <v>5571</v>
      </c>
      <c r="D65" t="s">
        <v>4314</v>
      </c>
      <c r="E65" t="s">
        <v>661</v>
      </c>
      <c r="F65" t="s">
        <v>16</v>
      </c>
      <c r="G65" t="s">
        <v>9203</v>
      </c>
      <c r="H65" t="s">
        <v>245</v>
      </c>
      <c r="I65" t="s">
        <v>103</v>
      </c>
      <c r="J65" t="s">
        <v>104</v>
      </c>
      <c r="K65" t="s">
        <v>64</v>
      </c>
      <c r="L65" s="3">
        <v>28569</v>
      </c>
      <c r="M65" t="s">
        <v>23</v>
      </c>
    </row>
    <row r="66" spans="1:13">
      <c r="A66" s="1">
        <v>45658</v>
      </c>
      <c r="B66" s="1">
        <v>46023</v>
      </c>
      <c r="C66" t="s">
        <v>5627</v>
      </c>
      <c r="D66" t="s">
        <v>5628</v>
      </c>
      <c r="E66" t="s">
        <v>54</v>
      </c>
      <c r="F66" t="s">
        <v>55</v>
      </c>
      <c r="G66" t="s">
        <v>9204</v>
      </c>
      <c r="H66" t="s">
        <v>125</v>
      </c>
      <c r="I66" t="s">
        <v>165</v>
      </c>
      <c r="J66" t="s">
        <v>166</v>
      </c>
      <c r="K66" t="s">
        <v>26</v>
      </c>
      <c r="L66" s="3">
        <v>89677</v>
      </c>
      <c r="M66" t="s">
        <v>23</v>
      </c>
    </row>
    <row r="67" spans="1:13">
      <c r="A67" s="1">
        <v>45658</v>
      </c>
      <c r="B67" s="1">
        <v>46023</v>
      </c>
      <c r="C67" t="s">
        <v>5573</v>
      </c>
      <c r="D67" t="s">
        <v>4323</v>
      </c>
      <c r="E67" t="s">
        <v>32</v>
      </c>
      <c r="F67" t="s">
        <v>16</v>
      </c>
      <c r="G67" t="s">
        <v>9205</v>
      </c>
      <c r="H67" t="s">
        <v>21</v>
      </c>
      <c r="I67" t="s">
        <v>174</v>
      </c>
      <c r="J67" t="s">
        <v>175</v>
      </c>
      <c r="K67" t="s">
        <v>112</v>
      </c>
      <c r="L67" s="3">
        <v>7704</v>
      </c>
      <c r="M67" t="s">
        <v>20</v>
      </c>
    </row>
    <row r="68" spans="1:13">
      <c r="A68" s="1">
        <v>45658</v>
      </c>
      <c r="B68" s="1">
        <v>46023</v>
      </c>
      <c r="C68" t="s">
        <v>5573</v>
      </c>
      <c r="D68" t="s">
        <v>4323</v>
      </c>
      <c r="E68" t="s">
        <v>661</v>
      </c>
      <c r="F68" t="s">
        <v>16</v>
      </c>
      <c r="G68" t="s">
        <v>9206</v>
      </c>
      <c r="H68" t="s">
        <v>21</v>
      </c>
      <c r="I68" t="s">
        <v>174</v>
      </c>
      <c r="J68" t="s">
        <v>175</v>
      </c>
      <c r="K68" t="s">
        <v>112</v>
      </c>
      <c r="L68" s="3">
        <v>61171</v>
      </c>
      <c r="M68" t="s">
        <v>29</v>
      </c>
    </row>
    <row r="69" spans="1:13">
      <c r="A69" s="1">
        <v>45658</v>
      </c>
      <c r="B69" s="1">
        <v>46023</v>
      </c>
      <c r="C69" t="s">
        <v>5573</v>
      </c>
      <c r="D69" t="s">
        <v>4323</v>
      </c>
      <c r="E69" t="s">
        <v>15</v>
      </c>
      <c r="F69" t="s">
        <v>16</v>
      </c>
      <c r="G69" t="s">
        <v>9207</v>
      </c>
      <c r="H69" t="s">
        <v>21</v>
      </c>
      <c r="I69" t="s">
        <v>174</v>
      </c>
      <c r="J69" t="s">
        <v>175</v>
      </c>
      <c r="K69" t="s">
        <v>112</v>
      </c>
      <c r="L69" s="3">
        <v>10178</v>
      </c>
      <c r="M69" t="s">
        <v>20</v>
      </c>
    </row>
    <row r="70" spans="1:13">
      <c r="A70" s="1">
        <v>45659</v>
      </c>
      <c r="B70" s="1">
        <v>46024</v>
      </c>
      <c r="C70" t="s">
        <v>9208</v>
      </c>
      <c r="D70" t="s">
        <v>9209</v>
      </c>
      <c r="E70" t="s">
        <v>15</v>
      </c>
      <c r="F70" t="s">
        <v>16</v>
      </c>
      <c r="G70" t="s">
        <v>9210</v>
      </c>
      <c r="H70" t="s">
        <v>51</v>
      </c>
      <c r="I70" t="s">
        <v>65</v>
      </c>
      <c r="J70" t="s">
        <v>66</v>
      </c>
      <c r="K70" t="s">
        <v>5620</v>
      </c>
      <c r="L70" s="3">
        <v>6054</v>
      </c>
      <c r="M70" t="s">
        <v>20</v>
      </c>
    </row>
    <row r="71" spans="1:13">
      <c r="A71" s="1">
        <v>45659</v>
      </c>
      <c r="B71" s="1">
        <v>46024</v>
      </c>
      <c r="C71" t="s">
        <v>9208</v>
      </c>
      <c r="D71" t="s">
        <v>9209</v>
      </c>
      <c r="E71" t="s">
        <v>661</v>
      </c>
      <c r="F71" t="s">
        <v>16</v>
      </c>
      <c r="G71" t="s">
        <v>9211</v>
      </c>
      <c r="H71" t="s">
        <v>51</v>
      </c>
      <c r="I71" t="s">
        <v>65</v>
      </c>
      <c r="J71" t="s">
        <v>66</v>
      </c>
      <c r="K71" t="s">
        <v>5620</v>
      </c>
      <c r="L71" s="3">
        <v>81489</v>
      </c>
      <c r="M71" t="s">
        <v>23</v>
      </c>
    </row>
    <row r="72" spans="1:13">
      <c r="A72" s="1">
        <v>45659</v>
      </c>
      <c r="B72" s="1">
        <v>46024</v>
      </c>
      <c r="C72" t="s">
        <v>5574</v>
      </c>
      <c r="D72" t="s">
        <v>4327</v>
      </c>
      <c r="E72" t="s">
        <v>34</v>
      </c>
      <c r="F72" t="s">
        <v>16</v>
      </c>
      <c r="G72" t="s">
        <v>9212</v>
      </c>
      <c r="H72" t="s">
        <v>310</v>
      </c>
      <c r="I72" t="s">
        <v>305</v>
      </c>
      <c r="J72" t="s">
        <v>306</v>
      </c>
      <c r="K72" t="s">
        <v>5620</v>
      </c>
      <c r="L72" s="3">
        <v>9306</v>
      </c>
      <c r="M72" t="s">
        <v>83</v>
      </c>
    </row>
    <row r="73" spans="1:13">
      <c r="A73" s="1">
        <v>45659</v>
      </c>
      <c r="B73" s="1">
        <v>46024</v>
      </c>
      <c r="C73" t="s">
        <v>5574</v>
      </c>
      <c r="D73" t="s">
        <v>4327</v>
      </c>
      <c r="E73" t="s">
        <v>661</v>
      </c>
      <c r="F73" t="s">
        <v>16</v>
      </c>
      <c r="G73" t="s">
        <v>9213</v>
      </c>
      <c r="H73" t="s">
        <v>310</v>
      </c>
      <c r="I73" t="s">
        <v>305</v>
      </c>
      <c r="J73" t="s">
        <v>306</v>
      </c>
      <c r="K73" t="s">
        <v>5620</v>
      </c>
      <c r="L73" s="3">
        <v>40852</v>
      </c>
      <c r="M73" t="s">
        <v>20</v>
      </c>
    </row>
    <row r="74" spans="1:13">
      <c r="A74" s="1">
        <v>45659</v>
      </c>
      <c r="B74" s="1">
        <v>46024</v>
      </c>
      <c r="C74" t="s">
        <v>5574</v>
      </c>
      <c r="D74" t="s">
        <v>4327</v>
      </c>
      <c r="E74" t="s">
        <v>32</v>
      </c>
      <c r="F74" t="s">
        <v>16</v>
      </c>
      <c r="G74" t="s">
        <v>9214</v>
      </c>
      <c r="H74" t="s">
        <v>310</v>
      </c>
      <c r="I74" t="s">
        <v>305</v>
      </c>
      <c r="J74" t="s">
        <v>306</v>
      </c>
      <c r="K74" t="s">
        <v>5620</v>
      </c>
      <c r="L74" s="3">
        <v>21094</v>
      </c>
      <c r="M74" t="s">
        <v>20</v>
      </c>
    </row>
    <row r="75" spans="1:13">
      <c r="A75" s="1">
        <v>45659</v>
      </c>
      <c r="B75" s="1">
        <v>46024</v>
      </c>
      <c r="C75" t="s">
        <v>5574</v>
      </c>
      <c r="D75" t="s">
        <v>4327</v>
      </c>
      <c r="E75" t="s">
        <v>15</v>
      </c>
      <c r="F75" t="s">
        <v>16</v>
      </c>
      <c r="G75" t="s">
        <v>9215</v>
      </c>
      <c r="H75" t="s">
        <v>310</v>
      </c>
      <c r="I75" t="s">
        <v>305</v>
      </c>
      <c r="J75" t="s">
        <v>306</v>
      </c>
      <c r="K75" t="s">
        <v>5620</v>
      </c>
      <c r="L75" s="3">
        <v>2156</v>
      </c>
      <c r="M75" t="s">
        <v>20</v>
      </c>
    </row>
    <row r="76" spans="1:13">
      <c r="A76" s="1">
        <v>45660</v>
      </c>
      <c r="B76" s="1">
        <v>46025</v>
      </c>
      <c r="C76" t="s">
        <v>5575</v>
      </c>
      <c r="D76" t="s">
        <v>4332</v>
      </c>
      <c r="E76" t="s">
        <v>54</v>
      </c>
      <c r="F76" t="s">
        <v>55</v>
      </c>
      <c r="G76" t="s">
        <v>9216</v>
      </c>
      <c r="H76" t="s">
        <v>125</v>
      </c>
      <c r="I76" t="s">
        <v>570</v>
      </c>
      <c r="J76" t="s">
        <v>571</v>
      </c>
      <c r="K76" t="s">
        <v>5657</v>
      </c>
      <c r="L76" s="3">
        <v>26264</v>
      </c>
      <c r="M76" t="s">
        <v>89</v>
      </c>
    </row>
    <row r="77" spans="1:13">
      <c r="A77" s="1">
        <v>45660</v>
      </c>
      <c r="B77" s="1">
        <v>46025</v>
      </c>
      <c r="C77" t="s">
        <v>5576</v>
      </c>
      <c r="D77" t="s">
        <v>4334</v>
      </c>
      <c r="E77" t="s">
        <v>661</v>
      </c>
      <c r="F77" t="s">
        <v>16</v>
      </c>
      <c r="G77" t="s">
        <v>9217</v>
      </c>
      <c r="H77" t="s">
        <v>80</v>
      </c>
      <c r="I77" t="s">
        <v>78</v>
      </c>
      <c r="J77" t="s">
        <v>79</v>
      </c>
      <c r="K77" t="s">
        <v>5620</v>
      </c>
      <c r="L77" s="3">
        <v>8519</v>
      </c>
      <c r="M77" t="s">
        <v>23</v>
      </c>
    </row>
    <row r="78" spans="1:13">
      <c r="A78" s="1">
        <v>45660</v>
      </c>
      <c r="B78" s="1">
        <v>46025</v>
      </c>
      <c r="C78" t="s">
        <v>5576</v>
      </c>
      <c r="D78" t="s">
        <v>4334</v>
      </c>
      <c r="E78" t="s">
        <v>32</v>
      </c>
      <c r="F78" t="s">
        <v>16</v>
      </c>
      <c r="G78" t="s">
        <v>9218</v>
      </c>
      <c r="H78" t="s">
        <v>80</v>
      </c>
      <c r="I78" t="s">
        <v>78</v>
      </c>
      <c r="J78" t="s">
        <v>79</v>
      </c>
      <c r="K78" t="s">
        <v>5620</v>
      </c>
      <c r="L78" s="3">
        <v>8014</v>
      </c>
      <c r="M78" t="s">
        <v>20</v>
      </c>
    </row>
    <row r="79" spans="1:13">
      <c r="A79" s="1">
        <v>45660</v>
      </c>
      <c r="B79" s="1">
        <v>46025</v>
      </c>
      <c r="C79" t="s">
        <v>5576</v>
      </c>
      <c r="D79" t="s">
        <v>4334</v>
      </c>
      <c r="E79" t="s">
        <v>15</v>
      </c>
      <c r="F79" t="s">
        <v>16</v>
      </c>
      <c r="G79" t="s">
        <v>9219</v>
      </c>
      <c r="H79" t="s">
        <v>80</v>
      </c>
      <c r="I79" t="s">
        <v>78</v>
      </c>
      <c r="J79" t="s">
        <v>79</v>
      </c>
      <c r="K79" t="s">
        <v>5620</v>
      </c>
      <c r="L79" s="3">
        <v>1498</v>
      </c>
      <c r="M79" t="s">
        <v>20</v>
      </c>
    </row>
    <row r="80" spans="1:13">
      <c r="A80" s="1">
        <v>45661</v>
      </c>
      <c r="B80" s="1">
        <v>46026</v>
      </c>
      <c r="C80" t="s">
        <v>5577</v>
      </c>
      <c r="D80" t="s">
        <v>4338</v>
      </c>
      <c r="E80" t="s">
        <v>15</v>
      </c>
      <c r="F80" t="s">
        <v>16</v>
      </c>
      <c r="G80" t="s">
        <v>9220</v>
      </c>
      <c r="H80" t="s">
        <v>21</v>
      </c>
      <c r="I80" t="s">
        <v>282</v>
      </c>
      <c r="J80" t="s">
        <v>283</v>
      </c>
      <c r="K80" t="s">
        <v>5620</v>
      </c>
      <c r="L80" s="3">
        <v>5413</v>
      </c>
      <c r="M80" t="s">
        <v>20</v>
      </c>
    </row>
    <row r="81" spans="1:13">
      <c r="A81" s="1">
        <v>45661</v>
      </c>
      <c r="B81" s="1">
        <v>46026</v>
      </c>
      <c r="C81" t="s">
        <v>5577</v>
      </c>
      <c r="D81" t="s">
        <v>4338</v>
      </c>
      <c r="E81" t="s">
        <v>661</v>
      </c>
      <c r="F81" t="s">
        <v>16</v>
      </c>
      <c r="G81" t="s">
        <v>9221</v>
      </c>
      <c r="H81" t="s">
        <v>21</v>
      </c>
      <c r="I81" t="s">
        <v>282</v>
      </c>
      <c r="J81" t="s">
        <v>283</v>
      </c>
      <c r="K81" t="s">
        <v>5620</v>
      </c>
      <c r="L81" s="3">
        <v>93046</v>
      </c>
      <c r="M81" t="s">
        <v>23</v>
      </c>
    </row>
    <row r="82" spans="1:13">
      <c r="A82" s="1">
        <v>45661</v>
      </c>
      <c r="B82" s="1">
        <v>46026</v>
      </c>
      <c r="C82" t="s">
        <v>5577</v>
      </c>
      <c r="D82" t="s">
        <v>4338</v>
      </c>
      <c r="E82" t="s">
        <v>32</v>
      </c>
      <c r="F82" t="s">
        <v>16</v>
      </c>
      <c r="G82" t="s">
        <v>9222</v>
      </c>
      <c r="H82" t="s">
        <v>21</v>
      </c>
      <c r="I82" t="s">
        <v>282</v>
      </c>
      <c r="J82" t="s">
        <v>283</v>
      </c>
      <c r="K82" t="s">
        <v>5620</v>
      </c>
      <c r="L82" s="3">
        <v>29670</v>
      </c>
      <c r="M82" t="s">
        <v>20</v>
      </c>
    </row>
    <row r="83" spans="1:13">
      <c r="A83" s="1">
        <v>45663</v>
      </c>
      <c r="B83" s="1">
        <v>46028</v>
      </c>
      <c r="C83" t="s">
        <v>5579</v>
      </c>
      <c r="D83" t="s">
        <v>4347</v>
      </c>
      <c r="E83" t="s">
        <v>15</v>
      </c>
      <c r="F83" t="s">
        <v>16</v>
      </c>
      <c r="G83" t="s">
        <v>9223</v>
      </c>
      <c r="H83" t="s">
        <v>249</v>
      </c>
      <c r="I83" t="s">
        <v>375</v>
      </c>
      <c r="J83" t="s">
        <v>376</v>
      </c>
      <c r="K83" t="s">
        <v>5620</v>
      </c>
      <c r="L83" s="3">
        <v>1279</v>
      </c>
      <c r="M83" t="s">
        <v>29</v>
      </c>
    </row>
    <row r="84" spans="1:13">
      <c r="A84" s="1">
        <v>45663</v>
      </c>
      <c r="B84" s="1">
        <v>46028</v>
      </c>
      <c r="C84" t="s">
        <v>5579</v>
      </c>
      <c r="D84" t="s">
        <v>4347</v>
      </c>
      <c r="E84" t="s">
        <v>661</v>
      </c>
      <c r="F84" t="s">
        <v>16</v>
      </c>
      <c r="G84" t="s">
        <v>9224</v>
      </c>
      <c r="H84" t="s">
        <v>249</v>
      </c>
      <c r="I84" t="s">
        <v>375</v>
      </c>
      <c r="J84" t="s">
        <v>376</v>
      </c>
      <c r="K84" t="s">
        <v>5620</v>
      </c>
      <c r="L84" s="3">
        <v>8612</v>
      </c>
      <c r="M84" t="s">
        <v>23</v>
      </c>
    </row>
    <row r="85" spans="1:13">
      <c r="A85" s="1">
        <v>45663</v>
      </c>
      <c r="B85" s="1">
        <v>46028</v>
      </c>
      <c r="C85" t="s">
        <v>5579</v>
      </c>
      <c r="D85" t="s">
        <v>4347</v>
      </c>
      <c r="E85" t="s">
        <v>32</v>
      </c>
      <c r="F85" t="s">
        <v>16</v>
      </c>
      <c r="G85" t="s">
        <v>9225</v>
      </c>
      <c r="H85" t="s">
        <v>249</v>
      </c>
      <c r="I85" t="s">
        <v>375</v>
      </c>
      <c r="J85" t="s">
        <v>376</v>
      </c>
      <c r="K85" t="s">
        <v>5620</v>
      </c>
      <c r="L85" s="3">
        <v>5247</v>
      </c>
      <c r="M85" t="s">
        <v>20</v>
      </c>
    </row>
    <row r="86" spans="1:13">
      <c r="A86" s="1">
        <v>45664</v>
      </c>
      <c r="B86" s="1">
        <v>46029</v>
      </c>
      <c r="C86" t="s">
        <v>4644</v>
      </c>
      <c r="D86" t="s">
        <v>442</v>
      </c>
      <c r="E86" t="s">
        <v>15</v>
      </c>
      <c r="F86" t="s">
        <v>16</v>
      </c>
      <c r="G86" t="s">
        <v>9226</v>
      </c>
      <c r="H86" t="s">
        <v>125</v>
      </c>
      <c r="I86" t="s">
        <v>270</v>
      </c>
      <c r="J86" t="s">
        <v>271</v>
      </c>
      <c r="K86" t="s">
        <v>5620</v>
      </c>
      <c r="L86" s="3">
        <v>3899</v>
      </c>
      <c r="M86" t="s">
        <v>83</v>
      </c>
    </row>
    <row r="87" spans="1:13">
      <c r="A87" s="1">
        <v>45664</v>
      </c>
      <c r="B87" s="1">
        <v>46029</v>
      </c>
      <c r="C87" t="s">
        <v>4644</v>
      </c>
      <c r="D87" t="s">
        <v>442</v>
      </c>
      <c r="E87" t="s">
        <v>32</v>
      </c>
      <c r="F87" t="s">
        <v>16</v>
      </c>
      <c r="G87" t="s">
        <v>9227</v>
      </c>
      <c r="H87" t="s">
        <v>125</v>
      </c>
      <c r="I87" t="s">
        <v>270</v>
      </c>
      <c r="J87" t="s">
        <v>271</v>
      </c>
      <c r="K87" t="s">
        <v>5620</v>
      </c>
      <c r="L87" s="3">
        <v>9001</v>
      </c>
      <c r="M87" t="s">
        <v>20</v>
      </c>
    </row>
    <row r="88" spans="1:13">
      <c r="A88" s="1">
        <v>45664</v>
      </c>
      <c r="B88" s="1">
        <v>46029</v>
      </c>
      <c r="C88" t="s">
        <v>4644</v>
      </c>
      <c r="D88" t="s">
        <v>442</v>
      </c>
      <c r="E88" t="s">
        <v>661</v>
      </c>
      <c r="F88" t="s">
        <v>16</v>
      </c>
      <c r="G88" t="s">
        <v>9228</v>
      </c>
      <c r="H88" t="s">
        <v>125</v>
      </c>
      <c r="I88" t="s">
        <v>270</v>
      </c>
      <c r="J88" t="s">
        <v>271</v>
      </c>
      <c r="K88" t="s">
        <v>5620</v>
      </c>
      <c r="L88" s="3">
        <v>13188</v>
      </c>
      <c r="M88" t="s">
        <v>23</v>
      </c>
    </row>
    <row r="89" spans="1:13">
      <c r="A89" s="1">
        <v>45665</v>
      </c>
      <c r="B89" s="1">
        <v>46030</v>
      </c>
      <c r="C89" t="s">
        <v>5581</v>
      </c>
      <c r="D89" t="s">
        <v>4355</v>
      </c>
      <c r="E89" t="s">
        <v>32</v>
      </c>
      <c r="F89" t="s">
        <v>16</v>
      </c>
      <c r="G89" t="s">
        <v>9229</v>
      </c>
      <c r="H89" t="s">
        <v>345</v>
      </c>
      <c r="I89" t="s">
        <v>1564</v>
      </c>
      <c r="J89" t="s">
        <v>1565</v>
      </c>
      <c r="K89" t="s">
        <v>26</v>
      </c>
      <c r="L89" s="3">
        <v>4042</v>
      </c>
      <c r="M89" t="s">
        <v>20</v>
      </c>
    </row>
    <row r="90" spans="1:13">
      <c r="A90" s="1">
        <v>45665</v>
      </c>
      <c r="B90" s="1">
        <v>46030</v>
      </c>
      <c r="C90" t="s">
        <v>5581</v>
      </c>
      <c r="D90" t="s">
        <v>4355</v>
      </c>
      <c r="E90" t="s">
        <v>661</v>
      </c>
      <c r="F90" t="s">
        <v>16</v>
      </c>
      <c r="G90" t="s">
        <v>9230</v>
      </c>
      <c r="H90" t="s">
        <v>345</v>
      </c>
      <c r="I90" t="s">
        <v>1564</v>
      </c>
      <c r="J90" t="s">
        <v>1565</v>
      </c>
      <c r="K90" t="s">
        <v>26</v>
      </c>
      <c r="L90" s="3">
        <v>3989</v>
      </c>
      <c r="M90" t="s">
        <v>23</v>
      </c>
    </row>
    <row r="91" spans="1:13">
      <c r="A91" s="1">
        <v>45665</v>
      </c>
      <c r="B91" s="1">
        <v>46030</v>
      </c>
      <c r="C91" t="s">
        <v>5581</v>
      </c>
      <c r="D91" t="s">
        <v>4355</v>
      </c>
      <c r="E91" t="s">
        <v>15</v>
      </c>
      <c r="F91" t="s">
        <v>16</v>
      </c>
      <c r="G91" t="s">
        <v>9231</v>
      </c>
      <c r="H91" t="s">
        <v>345</v>
      </c>
      <c r="I91" t="s">
        <v>1564</v>
      </c>
      <c r="J91" t="s">
        <v>1565</v>
      </c>
      <c r="K91" t="s">
        <v>26</v>
      </c>
      <c r="L91" s="3">
        <v>1275</v>
      </c>
      <c r="M91" t="s">
        <v>20</v>
      </c>
    </row>
    <row r="92" spans="1:13">
      <c r="A92" s="1">
        <v>45665</v>
      </c>
      <c r="B92" s="1">
        <v>46030</v>
      </c>
      <c r="C92" t="s">
        <v>5582</v>
      </c>
      <c r="D92" t="s">
        <v>4359</v>
      </c>
      <c r="E92" t="s">
        <v>32</v>
      </c>
      <c r="F92" t="s">
        <v>16</v>
      </c>
      <c r="G92" t="s">
        <v>9232</v>
      </c>
      <c r="H92" t="s">
        <v>167</v>
      </c>
      <c r="I92" t="s">
        <v>165</v>
      </c>
      <c r="J92" t="s">
        <v>166</v>
      </c>
      <c r="K92" t="s">
        <v>5620</v>
      </c>
      <c r="L92" s="3">
        <v>9802</v>
      </c>
      <c r="M92" t="s">
        <v>20</v>
      </c>
    </row>
    <row r="93" spans="1:13">
      <c r="A93" s="1">
        <v>45665</v>
      </c>
      <c r="B93" s="1">
        <v>46030</v>
      </c>
      <c r="C93" t="s">
        <v>5582</v>
      </c>
      <c r="D93" t="s">
        <v>4359</v>
      </c>
      <c r="E93" t="s">
        <v>15</v>
      </c>
      <c r="F93" t="s">
        <v>16</v>
      </c>
      <c r="G93" t="s">
        <v>9233</v>
      </c>
      <c r="H93" t="s">
        <v>167</v>
      </c>
      <c r="I93" t="s">
        <v>165</v>
      </c>
      <c r="J93" t="s">
        <v>166</v>
      </c>
      <c r="K93" t="s">
        <v>5620</v>
      </c>
      <c r="L93" s="3">
        <v>1252</v>
      </c>
      <c r="M93" t="s">
        <v>20</v>
      </c>
    </row>
    <row r="94" spans="1:13">
      <c r="A94" s="1">
        <v>45665</v>
      </c>
      <c r="B94" s="1">
        <v>46030</v>
      </c>
      <c r="C94" t="s">
        <v>5582</v>
      </c>
      <c r="D94" t="s">
        <v>4359</v>
      </c>
      <c r="E94" t="s">
        <v>34</v>
      </c>
      <c r="F94" t="s">
        <v>16</v>
      </c>
      <c r="G94" t="s">
        <v>9234</v>
      </c>
      <c r="H94" t="s">
        <v>167</v>
      </c>
      <c r="I94" t="s">
        <v>165</v>
      </c>
      <c r="J94" t="s">
        <v>166</v>
      </c>
      <c r="K94" t="s">
        <v>5620</v>
      </c>
      <c r="L94" s="3">
        <v>4691</v>
      </c>
      <c r="M94" t="s">
        <v>83</v>
      </c>
    </row>
    <row r="95" spans="1:13">
      <c r="A95" s="1">
        <v>45665</v>
      </c>
      <c r="B95" s="1">
        <v>46030</v>
      </c>
      <c r="C95" t="s">
        <v>5582</v>
      </c>
      <c r="D95" t="s">
        <v>4359</v>
      </c>
      <c r="E95" t="s">
        <v>661</v>
      </c>
      <c r="F95" t="s">
        <v>16</v>
      </c>
      <c r="G95" t="s">
        <v>9235</v>
      </c>
      <c r="H95" t="s">
        <v>167</v>
      </c>
      <c r="I95" t="s">
        <v>165</v>
      </c>
      <c r="J95" t="s">
        <v>166</v>
      </c>
      <c r="K95" t="s">
        <v>5620</v>
      </c>
      <c r="L95" s="3">
        <v>19538</v>
      </c>
      <c r="M95" t="s">
        <v>23</v>
      </c>
    </row>
    <row r="96" spans="1:13">
      <c r="A96" s="1">
        <v>45665</v>
      </c>
      <c r="B96" s="1">
        <v>46030</v>
      </c>
      <c r="C96" t="s">
        <v>5583</v>
      </c>
      <c r="D96" t="s">
        <v>4364</v>
      </c>
      <c r="E96" t="s">
        <v>15</v>
      </c>
      <c r="F96" t="s">
        <v>16</v>
      </c>
      <c r="G96" t="s">
        <v>9236</v>
      </c>
      <c r="H96" t="s">
        <v>453</v>
      </c>
      <c r="I96" t="s">
        <v>4040</v>
      </c>
      <c r="J96" t="s">
        <v>4041</v>
      </c>
      <c r="K96" t="s">
        <v>48</v>
      </c>
      <c r="L96" s="3">
        <v>2292</v>
      </c>
      <c r="M96" t="s">
        <v>83</v>
      </c>
    </row>
    <row r="97" spans="1:13">
      <c r="A97" s="1">
        <v>45665</v>
      </c>
      <c r="B97" s="1">
        <v>46030</v>
      </c>
      <c r="C97" t="s">
        <v>5583</v>
      </c>
      <c r="D97" t="s">
        <v>4364</v>
      </c>
      <c r="E97" t="s">
        <v>32</v>
      </c>
      <c r="F97" t="s">
        <v>16</v>
      </c>
      <c r="G97" t="s">
        <v>9237</v>
      </c>
      <c r="H97" t="s">
        <v>453</v>
      </c>
      <c r="I97" t="s">
        <v>4040</v>
      </c>
      <c r="J97" t="s">
        <v>4041</v>
      </c>
      <c r="K97" t="s">
        <v>48</v>
      </c>
      <c r="L97" s="3">
        <v>29712</v>
      </c>
      <c r="M97" t="s">
        <v>20</v>
      </c>
    </row>
    <row r="98" spans="1:13">
      <c r="A98" s="1">
        <v>45665</v>
      </c>
      <c r="B98" s="1">
        <v>46030</v>
      </c>
      <c r="C98" t="s">
        <v>5583</v>
      </c>
      <c r="D98" t="s">
        <v>4364</v>
      </c>
      <c r="E98" t="s">
        <v>661</v>
      </c>
      <c r="F98" t="s">
        <v>16</v>
      </c>
      <c r="G98" t="s">
        <v>9238</v>
      </c>
      <c r="H98" t="s">
        <v>453</v>
      </c>
      <c r="I98" t="s">
        <v>4040</v>
      </c>
      <c r="J98" t="s">
        <v>4041</v>
      </c>
      <c r="K98" t="s">
        <v>48</v>
      </c>
      <c r="L98" s="3">
        <v>49363</v>
      </c>
      <c r="M98" t="s">
        <v>23</v>
      </c>
    </row>
    <row r="99" spans="1:13">
      <c r="A99" s="1">
        <v>45665</v>
      </c>
      <c r="B99" s="1">
        <v>46030</v>
      </c>
      <c r="C99" t="s">
        <v>5585</v>
      </c>
      <c r="D99" t="s">
        <v>4372</v>
      </c>
      <c r="E99" t="s">
        <v>661</v>
      </c>
      <c r="F99" t="s">
        <v>16</v>
      </c>
      <c r="G99" t="s">
        <v>9239</v>
      </c>
      <c r="H99" t="s">
        <v>21</v>
      </c>
      <c r="I99" t="s">
        <v>174</v>
      </c>
      <c r="J99" t="s">
        <v>175</v>
      </c>
      <c r="K99" t="s">
        <v>5619</v>
      </c>
      <c r="L99" s="3">
        <v>17435</v>
      </c>
      <c r="M99" t="s">
        <v>23</v>
      </c>
    </row>
    <row r="100" spans="1:13">
      <c r="A100" s="1">
        <v>45665</v>
      </c>
      <c r="B100" s="1">
        <v>46030</v>
      </c>
      <c r="C100" t="s">
        <v>5585</v>
      </c>
      <c r="D100" t="s">
        <v>4372</v>
      </c>
      <c r="E100" t="s">
        <v>15</v>
      </c>
      <c r="F100" t="s">
        <v>16</v>
      </c>
      <c r="G100" t="s">
        <v>9240</v>
      </c>
      <c r="H100" t="s">
        <v>21</v>
      </c>
      <c r="I100" t="s">
        <v>174</v>
      </c>
      <c r="J100" t="s">
        <v>175</v>
      </c>
      <c r="K100" t="s">
        <v>5619</v>
      </c>
      <c r="L100" s="3">
        <v>6530</v>
      </c>
      <c r="M100" t="s">
        <v>20</v>
      </c>
    </row>
    <row r="101" spans="1:13">
      <c r="A101" s="1">
        <v>45665</v>
      </c>
      <c r="B101" s="1">
        <v>46030</v>
      </c>
      <c r="C101" t="s">
        <v>5585</v>
      </c>
      <c r="D101" t="s">
        <v>4372</v>
      </c>
      <c r="E101" t="s">
        <v>32</v>
      </c>
      <c r="F101" t="s">
        <v>16</v>
      </c>
      <c r="G101" t="s">
        <v>9241</v>
      </c>
      <c r="H101" t="s">
        <v>21</v>
      </c>
      <c r="I101" t="s">
        <v>174</v>
      </c>
      <c r="J101" t="s">
        <v>175</v>
      </c>
      <c r="K101" t="s">
        <v>5619</v>
      </c>
      <c r="L101" s="3">
        <v>3633</v>
      </c>
      <c r="M101" t="s">
        <v>20</v>
      </c>
    </row>
    <row r="102" spans="1:13">
      <c r="A102" s="1">
        <v>45665</v>
      </c>
      <c r="B102" s="1">
        <v>46030</v>
      </c>
      <c r="C102" t="s">
        <v>5586</v>
      </c>
      <c r="D102" t="s">
        <v>4376</v>
      </c>
      <c r="E102" t="s">
        <v>661</v>
      </c>
      <c r="F102" t="s">
        <v>16</v>
      </c>
      <c r="G102" t="s">
        <v>9242</v>
      </c>
      <c r="H102" t="s">
        <v>51</v>
      </c>
      <c r="I102" t="s">
        <v>49</v>
      </c>
      <c r="J102" t="s">
        <v>50</v>
      </c>
      <c r="K102" t="s">
        <v>5620</v>
      </c>
      <c r="L102" s="3">
        <v>62380</v>
      </c>
      <c r="M102" t="s">
        <v>23</v>
      </c>
    </row>
    <row r="103" spans="1:13">
      <c r="A103" s="1">
        <v>45665</v>
      </c>
      <c r="B103" s="1">
        <v>46030</v>
      </c>
      <c r="C103" t="s">
        <v>5586</v>
      </c>
      <c r="D103" t="s">
        <v>4376</v>
      </c>
      <c r="E103" t="s">
        <v>15</v>
      </c>
      <c r="F103" t="s">
        <v>16</v>
      </c>
      <c r="G103" t="s">
        <v>9243</v>
      </c>
      <c r="H103" t="s">
        <v>51</v>
      </c>
      <c r="I103" t="s">
        <v>49</v>
      </c>
      <c r="J103" t="s">
        <v>50</v>
      </c>
      <c r="K103" t="s">
        <v>5620</v>
      </c>
      <c r="L103" s="3">
        <v>3986</v>
      </c>
      <c r="M103" t="s">
        <v>20</v>
      </c>
    </row>
    <row r="104" spans="1:13">
      <c r="A104" s="1">
        <v>45666</v>
      </c>
      <c r="B104" s="1">
        <v>46031</v>
      </c>
      <c r="C104" t="s">
        <v>5188</v>
      </c>
      <c r="D104" t="s">
        <v>2678</v>
      </c>
      <c r="E104" t="s">
        <v>32</v>
      </c>
      <c r="F104" t="s">
        <v>16</v>
      </c>
      <c r="G104" t="s">
        <v>9244</v>
      </c>
      <c r="H104" t="s">
        <v>125</v>
      </c>
      <c r="I104" t="s">
        <v>712</v>
      </c>
      <c r="J104" t="s">
        <v>713</v>
      </c>
      <c r="K104" t="s">
        <v>26</v>
      </c>
      <c r="L104" s="3">
        <v>10120</v>
      </c>
      <c r="M104" t="s">
        <v>20</v>
      </c>
    </row>
    <row r="105" spans="1:13">
      <c r="A105" s="1">
        <v>45666</v>
      </c>
      <c r="B105" s="1">
        <v>46031</v>
      </c>
      <c r="C105" t="s">
        <v>5587</v>
      </c>
      <c r="D105" t="s">
        <v>4380</v>
      </c>
      <c r="E105" t="s">
        <v>32</v>
      </c>
      <c r="F105" t="s">
        <v>16</v>
      </c>
      <c r="G105" t="s">
        <v>9245</v>
      </c>
      <c r="H105" t="s">
        <v>43</v>
      </c>
      <c r="I105" t="s">
        <v>71</v>
      </c>
      <c r="J105" t="s">
        <v>72</v>
      </c>
      <c r="K105" t="s">
        <v>26</v>
      </c>
      <c r="L105" s="3">
        <v>3071</v>
      </c>
      <c r="M105" t="s">
        <v>20</v>
      </c>
    </row>
    <row r="106" spans="1:13">
      <c r="A106" s="1">
        <v>45666</v>
      </c>
      <c r="B106" s="1">
        <v>46031</v>
      </c>
      <c r="C106" t="s">
        <v>5587</v>
      </c>
      <c r="D106" t="s">
        <v>4380</v>
      </c>
      <c r="E106" t="s">
        <v>661</v>
      </c>
      <c r="F106" t="s">
        <v>16</v>
      </c>
      <c r="G106" t="s">
        <v>9246</v>
      </c>
      <c r="H106" t="s">
        <v>43</v>
      </c>
      <c r="I106" t="s">
        <v>71</v>
      </c>
      <c r="J106" t="s">
        <v>72</v>
      </c>
      <c r="K106" t="s">
        <v>26</v>
      </c>
      <c r="L106" s="3">
        <v>24077</v>
      </c>
      <c r="M106" t="s">
        <v>23</v>
      </c>
    </row>
    <row r="107" spans="1:13">
      <c r="A107" s="1">
        <v>45666</v>
      </c>
      <c r="B107" s="1">
        <v>46031</v>
      </c>
      <c r="C107" t="s">
        <v>5587</v>
      </c>
      <c r="D107" t="s">
        <v>4380</v>
      </c>
      <c r="E107" t="s">
        <v>15</v>
      </c>
      <c r="F107" t="s">
        <v>16</v>
      </c>
      <c r="G107" t="s">
        <v>9247</v>
      </c>
      <c r="H107" t="s">
        <v>43</v>
      </c>
      <c r="I107" t="s">
        <v>71</v>
      </c>
      <c r="J107" t="s">
        <v>72</v>
      </c>
      <c r="K107" t="s">
        <v>26</v>
      </c>
      <c r="L107" s="3">
        <v>2097</v>
      </c>
      <c r="M107" t="s">
        <v>20</v>
      </c>
    </row>
    <row r="108" spans="1:13">
      <c r="A108" s="1">
        <v>45666</v>
      </c>
      <c r="B108" s="1">
        <v>46031</v>
      </c>
      <c r="C108" t="s">
        <v>5588</v>
      </c>
      <c r="D108" t="s">
        <v>4384</v>
      </c>
      <c r="E108" t="s">
        <v>32</v>
      </c>
      <c r="F108" t="s">
        <v>16</v>
      </c>
      <c r="G108" t="s">
        <v>9248</v>
      </c>
      <c r="H108" t="s">
        <v>190</v>
      </c>
      <c r="I108" t="s">
        <v>1685</v>
      </c>
      <c r="J108" t="s">
        <v>1686</v>
      </c>
      <c r="K108" t="s">
        <v>5620</v>
      </c>
      <c r="L108" s="3">
        <v>10016</v>
      </c>
      <c r="M108" t="s">
        <v>20</v>
      </c>
    </row>
    <row r="109" spans="1:13">
      <c r="A109" s="1">
        <v>45666</v>
      </c>
      <c r="B109" s="1">
        <v>46031</v>
      </c>
      <c r="C109" t="s">
        <v>5588</v>
      </c>
      <c r="D109" t="s">
        <v>4384</v>
      </c>
      <c r="E109" t="s">
        <v>661</v>
      </c>
      <c r="F109" t="s">
        <v>16</v>
      </c>
      <c r="G109" t="s">
        <v>9249</v>
      </c>
      <c r="H109" t="s">
        <v>190</v>
      </c>
      <c r="I109" t="s">
        <v>1685</v>
      </c>
      <c r="J109" t="s">
        <v>1686</v>
      </c>
      <c r="K109" t="s">
        <v>5620</v>
      </c>
      <c r="L109" s="3">
        <v>62124</v>
      </c>
      <c r="M109" t="s">
        <v>23</v>
      </c>
    </row>
    <row r="110" spans="1:13">
      <c r="A110" s="1">
        <v>45666</v>
      </c>
      <c r="B110" s="1">
        <v>46031</v>
      </c>
      <c r="C110" t="s">
        <v>5588</v>
      </c>
      <c r="D110" t="s">
        <v>4384</v>
      </c>
      <c r="E110" t="s">
        <v>15</v>
      </c>
      <c r="F110" t="s">
        <v>16</v>
      </c>
      <c r="G110" t="s">
        <v>9250</v>
      </c>
      <c r="H110" t="s">
        <v>190</v>
      </c>
      <c r="I110" t="s">
        <v>1685</v>
      </c>
      <c r="J110" t="s">
        <v>1686</v>
      </c>
      <c r="K110" t="s">
        <v>5620</v>
      </c>
      <c r="L110" s="3">
        <v>1250</v>
      </c>
      <c r="M110" t="s">
        <v>20</v>
      </c>
    </row>
    <row r="111" spans="1:13">
      <c r="A111" s="1">
        <v>45667</v>
      </c>
      <c r="B111" s="1">
        <v>46032</v>
      </c>
      <c r="C111" t="s">
        <v>5589</v>
      </c>
      <c r="D111" t="s">
        <v>4388</v>
      </c>
      <c r="E111" t="s">
        <v>54</v>
      </c>
      <c r="F111" t="s">
        <v>55</v>
      </c>
      <c r="G111" t="s">
        <v>9251</v>
      </c>
      <c r="H111" t="s">
        <v>51</v>
      </c>
      <c r="I111" t="s">
        <v>65</v>
      </c>
      <c r="J111" t="s">
        <v>66</v>
      </c>
      <c r="K111" t="s">
        <v>5620</v>
      </c>
      <c r="L111" s="3">
        <v>21494</v>
      </c>
      <c r="M111" t="s">
        <v>23</v>
      </c>
    </row>
    <row r="112" spans="1:13">
      <c r="A112" s="1">
        <v>45667</v>
      </c>
      <c r="B112" s="1">
        <v>46032</v>
      </c>
      <c r="C112" t="s">
        <v>6065</v>
      </c>
      <c r="D112" t="s">
        <v>6066</v>
      </c>
      <c r="E112" t="s">
        <v>54</v>
      </c>
      <c r="F112" t="s">
        <v>55</v>
      </c>
      <c r="G112" t="s">
        <v>9252</v>
      </c>
      <c r="H112" t="s">
        <v>167</v>
      </c>
      <c r="I112" t="s">
        <v>165</v>
      </c>
      <c r="J112" t="s">
        <v>166</v>
      </c>
      <c r="K112" t="s">
        <v>5620</v>
      </c>
      <c r="L112" s="3">
        <v>8724</v>
      </c>
      <c r="M112" t="s">
        <v>23</v>
      </c>
    </row>
    <row r="113" spans="1:13">
      <c r="A113" s="1">
        <v>45667</v>
      </c>
      <c r="B113" s="1">
        <v>46032</v>
      </c>
      <c r="C113" t="s">
        <v>5590</v>
      </c>
      <c r="D113" t="s">
        <v>4390</v>
      </c>
      <c r="E113" t="s">
        <v>661</v>
      </c>
      <c r="F113" t="s">
        <v>16</v>
      </c>
      <c r="G113" t="s">
        <v>9253</v>
      </c>
      <c r="H113" t="s">
        <v>51</v>
      </c>
      <c r="I113" t="s">
        <v>49</v>
      </c>
      <c r="J113" t="s">
        <v>50</v>
      </c>
      <c r="K113" t="s">
        <v>5620</v>
      </c>
      <c r="L113" s="3">
        <v>28274</v>
      </c>
      <c r="M113" t="s">
        <v>23</v>
      </c>
    </row>
    <row r="114" spans="1:13">
      <c r="A114" s="1">
        <v>45667</v>
      </c>
      <c r="B114" s="1">
        <v>46032</v>
      </c>
      <c r="C114" t="s">
        <v>5590</v>
      </c>
      <c r="D114" t="s">
        <v>4390</v>
      </c>
      <c r="E114" t="s">
        <v>15</v>
      </c>
      <c r="F114" t="s">
        <v>16</v>
      </c>
      <c r="G114" t="s">
        <v>9254</v>
      </c>
      <c r="H114" t="s">
        <v>51</v>
      </c>
      <c r="I114" t="s">
        <v>49</v>
      </c>
      <c r="J114" t="s">
        <v>50</v>
      </c>
      <c r="K114" t="s">
        <v>5620</v>
      </c>
      <c r="L114" s="3">
        <v>3936</v>
      </c>
      <c r="M114" t="s">
        <v>20</v>
      </c>
    </row>
    <row r="115" spans="1:13">
      <c r="A115" s="1">
        <v>45667</v>
      </c>
      <c r="B115" s="1">
        <v>46032</v>
      </c>
      <c r="C115" t="s">
        <v>5143</v>
      </c>
      <c r="D115" t="s">
        <v>2477</v>
      </c>
      <c r="E115" t="s">
        <v>15</v>
      </c>
      <c r="F115" t="s">
        <v>16</v>
      </c>
      <c r="G115" t="s">
        <v>9255</v>
      </c>
      <c r="H115" t="s">
        <v>61</v>
      </c>
      <c r="I115" t="s">
        <v>59</v>
      </c>
      <c r="J115" t="s">
        <v>60</v>
      </c>
      <c r="K115" t="s">
        <v>5620</v>
      </c>
      <c r="L115" s="3">
        <v>2308</v>
      </c>
      <c r="M115" t="s">
        <v>20</v>
      </c>
    </row>
    <row r="116" spans="1:13">
      <c r="A116" s="1">
        <v>45667</v>
      </c>
      <c r="B116" s="1">
        <v>46032</v>
      </c>
      <c r="C116" t="s">
        <v>5143</v>
      </c>
      <c r="D116" t="s">
        <v>2477</v>
      </c>
      <c r="E116" t="s">
        <v>661</v>
      </c>
      <c r="F116" t="s">
        <v>16</v>
      </c>
      <c r="G116" t="s">
        <v>9256</v>
      </c>
      <c r="H116" t="s">
        <v>61</v>
      </c>
      <c r="I116" t="s">
        <v>59</v>
      </c>
      <c r="J116" t="s">
        <v>60</v>
      </c>
      <c r="K116" t="s">
        <v>5620</v>
      </c>
      <c r="L116" s="3">
        <v>85722</v>
      </c>
      <c r="M116" t="s">
        <v>89</v>
      </c>
    </row>
    <row r="117" spans="1:13">
      <c r="A117" s="1">
        <v>45667</v>
      </c>
      <c r="B117" s="1">
        <v>46032</v>
      </c>
      <c r="C117" t="s">
        <v>5591</v>
      </c>
      <c r="D117" t="s">
        <v>4395</v>
      </c>
      <c r="E117" t="s">
        <v>661</v>
      </c>
      <c r="F117" t="s">
        <v>16</v>
      </c>
      <c r="G117" t="s">
        <v>9257</v>
      </c>
      <c r="H117" t="s">
        <v>43</v>
      </c>
      <c r="I117" t="s">
        <v>96</v>
      </c>
      <c r="J117" t="s">
        <v>97</v>
      </c>
      <c r="K117" t="s">
        <v>64</v>
      </c>
      <c r="L117" s="3">
        <v>61589</v>
      </c>
      <c r="M117" t="s">
        <v>23</v>
      </c>
    </row>
    <row r="118" spans="1:13">
      <c r="A118" s="1">
        <v>45667</v>
      </c>
      <c r="B118" s="1">
        <v>46032</v>
      </c>
      <c r="C118" t="s">
        <v>5591</v>
      </c>
      <c r="D118" t="s">
        <v>4395</v>
      </c>
      <c r="E118" t="s">
        <v>32</v>
      </c>
      <c r="F118" t="s">
        <v>16</v>
      </c>
      <c r="G118" t="s">
        <v>9258</v>
      </c>
      <c r="H118" t="s">
        <v>43</v>
      </c>
      <c r="I118" t="s">
        <v>96</v>
      </c>
      <c r="J118" t="s">
        <v>97</v>
      </c>
      <c r="K118" t="s">
        <v>64</v>
      </c>
      <c r="L118" s="3">
        <v>6213</v>
      </c>
      <c r="M118" t="s">
        <v>20</v>
      </c>
    </row>
    <row r="119" spans="1:13">
      <c r="A119" s="1">
        <v>45667</v>
      </c>
      <c r="B119" s="1">
        <v>46032</v>
      </c>
      <c r="C119" t="s">
        <v>5591</v>
      </c>
      <c r="D119" t="s">
        <v>4395</v>
      </c>
      <c r="E119" t="s">
        <v>15</v>
      </c>
      <c r="F119" t="s">
        <v>16</v>
      </c>
      <c r="G119" t="s">
        <v>9259</v>
      </c>
      <c r="H119" t="s">
        <v>43</v>
      </c>
      <c r="I119" t="s">
        <v>96</v>
      </c>
      <c r="J119" t="s">
        <v>97</v>
      </c>
      <c r="K119" t="s">
        <v>64</v>
      </c>
      <c r="L119" s="3">
        <v>1786</v>
      </c>
      <c r="M119" t="s">
        <v>20</v>
      </c>
    </row>
    <row r="120" spans="1:13">
      <c r="A120" s="1">
        <v>45667</v>
      </c>
      <c r="B120" s="1">
        <v>46032</v>
      </c>
      <c r="C120" t="s">
        <v>5592</v>
      </c>
      <c r="D120" t="s">
        <v>4399</v>
      </c>
      <c r="E120" t="s">
        <v>32</v>
      </c>
      <c r="F120" t="s">
        <v>16</v>
      </c>
      <c r="G120" t="s">
        <v>9260</v>
      </c>
      <c r="H120" t="s">
        <v>225</v>
      </c>
      <c r="I120" t="s">
        <v>846</v>
      </c>
      <c r="J120" t="s">
        <v>847</v>
      </c>
      <c r="K120" t="s">
        <v>77</v>
      </c>
      <c r="L120" s="3">
        <v>12918</v>
      </c>
      <c r="M120" t="s">
        <v>148</v>
      </c>
    </row>
    <row r="121" spans="1:13">
      <c r="A121" s="1">
        <v>45667</v>
      </c>
      <c r="B121" s="1">
        <v>46032</v>
      </c>
      <c r="C121" t="s">
        <v>5592</v>
      </c>
      <c r="D121" t="s">
        <v>4399</v>
      </c>
      <c r="E121" t="s">
        <v>661</v>
      </c>
      <c r="F121" t="s">
        <v>16</v>
      </c>
      <c r="G121" t="s">
        <v>9261</v>
      </c>
      <c r="H121" t="s">
        <v>225</v>
      </c>
      <c r="I121" t="s">
        <v>846</v>
      </c>
      <c r="J121" t="s">
        <v>847</v>
      </c>
      <c r="K121" t="s">
        <v>77</v>
      </c>
      <c r="L121" s="3">
        <v>67320</v>
      </c>
      <c r="M121" t="s">
        <v>23</v>
      </c>
    </row>
    <row r="122" spans="1:13">
      <c r="A122" s="1">
        <v>45667</v>
      </c>
      <c r="B122" s="1">
        <v>46032</v>
      </c>
      <c r="C122" t="s">
        <v>5592</v>
      </c>
      <c r="D122" t="s">
        <v>4399</v>
      </c>
      <c r="E122" t="s">
        <v>15</v>
      </c>
      <c r="F122" t="s">
        <v>16</v>
      </c>
      <c r="G122" t="s">
        <v>9262</v>
      </c>
      <c r="H122" t="s">
        <v>225</v>
      </c>
      <c r="I122" t="s">
        <v>846</v>
      </c>
      <c r="J122" t="s">
        <v>847</v>
      </c>
      <c r="K122" t="s">
        <v>77</v>
      </c>
      <c r="L122" s="3">
        <v>1272</v>
      </c>
      <c r="M122" t="s">
        <v>20</v>
      </c>
    </row>
    <row r="123" spans="1:13">
      <c r="A123" s="1">
        <v>45667</v>
      </c>
      <c r="B123" s="1">
        <v>45771</v>
      </c>
      <c r="C123" t="s">
        <v>4845</v>
      </c>
      <c r="D123" t="s">
        <v>1305</v>
      </c>
      <c r="E123" t="s">
        <v>661</v>
      </c>
      <c r="F123" t="s">
        <v>16</v>
      </c>
      <c r="G123" t="s">
        <v>9263</v>
      </c>
      <c r="H123" t="s">
        <v>21</v>
      </c>
      <c r="I123" t="s">
        <v>18</v>
      </c>
      <c r="J123" t="s">
        <v>19</v>
      </c>
      <c r="K123" t="s">
        <v>48</v>
      </c>
      <c r="L123" s="3">
        <v>77690</v>
      </c>
      <c r="M123" t="s">
        <v>23</v>
      </c>
    </row>
    <row r="124" spans="1:13">
      <c r="A124" s="1">
        <v>45667</v>
      </c>
      <c r="B124" s="1">
        <v>45771</v>
      </c>
      <c r="C124" t="s">
        <v>4845</v>
      </c>
      <c r="D124" t="s">
        <v>1305</v>
      </c>
      <c r="E124" t="s">
        <v>15</v>
      </c>
      <c r="F124" t="s">
        <v>16</v>
      </c>
      <c r="G124" t="s">
        <v>9264</v>
      </c>
      <c r="H124" t="s">
        <v>21</v>
      </c>
      <c r="I124" t="s">
        <v>18</v>
      </c>
      <c r="J124" t="s">
        <v>19</v>
      </c>
      <c r="K124" t="s">
        <v>48</v>
      </c>
      <c r="L124" s="3">
        <v>7287</v>
      </c>
      <c r="M124" t="s">
        <v>20</v>
      </c>
    </row>
    <row r="125" spans="1:13">
      <c r="A125" s="1">
        <v>45667</v>
      </c>
      <c r="B125" s="1">
        <v>46032</v>
      </c>
      <c r="C125" t="s">
        <v>5135</v>
      </c>
      <c r="D125" t="s">
        <v>2450</v>
      </c>
      <c r="E125" t="s">
        <v>15</v>
      </c>
      <c r="F125" t="s">
        <v>16</v>
      </c>
      <c r="G125" t="s">
        <v>9265</v>
      </c>
      <c r="H125" t="s">
        <v>73</v>
      </c>
      <c r="I125" t="s">
        <v>78</v>
      </c>
      <c r="J125" t="s">
        <v>79</v>
      </c>
      <c r="K125" t="s">
        <v>77</v>
      </c>
      <c r="L125" s="3">
        <v>3637</v>
      </c>
      <c r="M125" t="s">
        <v>29</v>
      </c>
    </row>
    <row r="126" spans="1:13">
      <c r="A126" s="1">
        <v>45667</v>
      </c>
      <c r="B126" s="1">
        <v>46032</v>
      </c>
      <c r="C126" t="s">
        <v>5135</v>
      </c>
      <c r="D126" t="s">
        <v>2450</v>
      </c>
      <c r="E126" t="s">
        <v>661</v>
      </c>
      <c r="F126" t="s">
        <v>16</v>
      </c>
      <c r="G126" t="s">
        <v>9266</v>
      </c>
      <c r="H126" t="s">
        <v>73</v>
      </c>
      <c r="I126" t="s">
        <v>78</v>
      </c>
      <c r="J126" t="s">
        <v>79</v>
      </c>
      <c r="K126" t="s">
        <v>77</v>
      </c>
      <c r="L126" s="3">
        <v>225418</v>
      </c>
      <c r="M126" t="s">
        <v>23</v>
      </c>
    </row>
    <row r="127" spans="1:13">
      <c r="A127" s="1">
        <v>45667</v>
      </c>
      <c r="B127" s="1">
        <v>45800</v>
      </c>
      <c r="C127" t="s">
        <v>9267</v>
      </c>
      <c r="D127" t="s">
        <v>9268</v>
      </c>
      <c r="E127" t="s">
        <v>15</v>
      </c>
      <c r="F127" t="s">
        <v>16</v>
      </c>
      <c r="G127" t="s">
        <v>9269</v>
      </c>
      <c r="H127" t="s">
        <v>225</v>
      </c>
      <c r="I127" t="s">
        <v>165</v>
      </c>
      <c r="J127" t="s">
        <v>166</v>
      </c>
      <c r="K127" t="s">
        <v>26</v>
      </c>
      <c r="L127" s="3">
        <v>5108</v>
      </c>
      <c r="M127" t="s">
        <v>20</v>
      </c>
    </row>
    <row r="128" spans="1:13">
      <c r="A128" s="1">
        <v>45667</v>
      </c>
      <c r="B128" s="1">
        <v>45800</v>
      </c>
      <c r="C128" t="s">
        <v>9267</v>
      </c>
      <c r="D128" t="s">
        <v>9268</v>
      </c>
      <c r="E128" t="s">
        <v>661</v>
      </c>
      <c r="F128" t="s">
        <v>16</v>
      </c>
      <c r="G128" t="s">
        <v>9270</v>
      </c>
      <c r="H128" t="s">
        <v>225</v>
      </c>
      <c r="I128" t="s">
        <v>165</v>
      </c>
      <c r="J128" t="s">
        <v>166</v>
      </c>
      <c r="K128" t="s">
        <v>26</v>
      </c>
      <c r="L128" s="3">
        <v>181208</v>
      </c>
      <c r="M128" t="s">
        <v>23</v>
      </c>
    </row>
    <row r="129" spans="1:13">
      <c r="A129" s="1">
        <v>45667</v>
      </c>
      <c r="B129" s="1">
        <v>45800</v>
      </c>
      <c r="C129" t="s">
        <v>9267</v>
      </c>
      <c r="D129" t="s">
        <v>9268</v>
      </c>
      <c r="E129" t="s">
        <v>32</v>
      </c>
      <c r="F129" t="s">
        <v>16</v>
      </c>
      <c r="G129" t="s">
        <v>9271</v>
      </c>
      <c r="H129" t="s">
        <v>225</v>
      </c>
      <c r="I129" t="s">
        <v>165</v>
      </c>
      <c r="J129" t="s">
        <v>166</v>
      </c>
      <c r="K129" t="s">
        <v>26</v>
      </c>
      <c r="L129" s="3">
        <v>80315</v>
      </c>
      <c r="M129" t="s">
        <v>83</v>
      </c>
    </row>
    <row r="130" spans="1:13">
      <c r="A130" s="1">
        <v>45667</v>
      </c>
      <c r="B130" s="1">
        <v>45800</v>
      </c>
      <c r="C130" t="s">
        <v>9267</v>
      </c>
      <c r="D130" t="s">
        <v>9268</v>
      </c>
      <c r="E130" t="s">
        <v>34</v>
      </c>
      <c r="F130" t="s">
        <v>16</v>
      </c>
      <c r="G130" t="s">
        <v>9272</v>
      </c>
      <c r="H130" t="s">
        <v>225</v>
      </c>
      <c r="I130" t="s">
        <v>165</v>
      </c>
      <c r="J130" t="s">
        <v>166</v>
      </c>
      <c r="K130" t="s">
        <v>26</v>
      </c>
      <c r="L130" s="3">
        <v>48353</v>
      </c>
      <c r="M130" t="s">
        <v>83</v>
      </c>
    </row>
    <row r="131" spans="1:13">
      <c r="A131" s="1">
        <v>45668</v>
      </c>
      <c r="B131" s="1">
        <v>45781</v>
      </c>
      <c r="C131" t="s">
        <v>5917</v>
      </c>
      <c r="D131" t="s">
        <v>5918</v>
      </c>
      <c r="E131" t="s">
        <v>661</v>
      </c>
      <c r="F131" t="s">
        <v>16</v>
      </c>
      <c r="G131" t="s">
        <v>9273</v>
      </c>
      <c r="H131" t="s">
        <v>21</v>
      </c>
      <c r="I131" t="s">
        <v>18</v>
      </c>
      <c r="J131" t="s">
        <v>19</v>
      </c>
      <c r="K131" t="s">
        <v>5624</v>
      </c>
      <c r="L131" s="3">
        <v>30016</v>
      </c>
      <c r="M131" t="s">
        <v>23</v>
      </c>
    </row>
    <row r="132" spans="1:13">
      <c r="A132" s="1">
        <v>45668</v>
      </c>
      <c r="B132" s="1">
        <v>45781</v>
      </c>
      <c r="C132" t="s">
        <v>5917</v>
      </c>
      <c r="D132" t="s">
        <v>5918</v>
      </c>
      <c r="E132" t="s">
        <v>15</v>
      </c>
      <c r="F132" t="s">
        <v>16</v>
      </c>
      <c r="G132" t="s">
        <v>9274</v>
      </c>
      <c r="H132" t="s">
        <v>21</v>
      </c>
      <c r="I132" t="s">
        <v>18</v>
      </c>
      <c r="J132" t="s">
        <v>19</v>
      </c>
      <c r="K132" t="s">
        <v>5624</v>
      </c>
      <c r="L132" s="3">
        <v>4105</v>
      </c>
      <c r="M132" t="s">
        <v>20</v>
      </c>
    </row>
    <row r="133" spans="1:13">
      <c r="A133" s="1">
        <v>45668</v>
      </c>
      <c r="B133" s="1">
        <v>46033</v>
      </c>
      <c r="C133" t="s">
        <v>5594</v>
      </c>
      <c r="D133" t="s">
        <v>4409</v>
      </c>
      <c r="E133" t="s">
        <v>32</v>
      </c>
      <c r="F133" t="s">
        <v>16</v>
      </c>
      <c r="G133" t="s">
        <v>9275</v>
      </c>
      <c r="H133" t="s">
        <v>43</v>
      </c>
      <c r="I133" t="s">
        <v>96</v>
      </c>
      <c r="J133" t="s">
        <v>97</v>
      </c>
      <c r="K133" t="s">
        <v>140</v>
      </c>
      <c r="L133" s="3">
        <v>16596</v>
      </c>
      <c r="M133" t="s">
        <v>20</v>
      </c>
    </row>
    <row r="134" spans="1:13">
      <c r="A134" s="1">
        <v>45668</v>
      </c>
      <c r="B134" s="1">
        <v>46033</v>
      </c>
      <c r="C134" t="s">
        <v>5594</v>
      </c>
      <c r="D134" t="s">
        <v>4409</v>
      </c>
      <c r="E134" t="s">
        <v>34</v>
      </c>
      <c r="F134" t="s">
        <v>16</v>
      </c>
      <c r="G134" t="s">
        <v>9276</v>
      </c>
      <c r="H134" t="s">
        <v>43</v>
      </c>
      <c r="I134" t="s">
        <v>96</v>
      </c>
      <c r="J134" t="s">
        <v>97</v>
      </c>
      <c r="K134" t="s">
        <v>140</v>
      </c>
      <c r="L134" s="3">
        <v>20458</v>
      </c>
      <c r="M134" t="s">
        <v>20</v>
      </c>
    </row>
    <row r="135" spans="1:13">
      <c r="A135" s="1">
        <v>45668</v>
      </c>
      <c r="B135" s="1">
        <v>46033</v>
      </c>
      <c r="C135" t="s">
        <v>5594</v>
      </c>
      <c r="D135" t="s">
        <v>4409</v>
      </c>
      <c r="E135" t="s">
        <v>15</v>
      </c>
      <c r="F135" t="s">
        <v>16</v>
      </c>
      <c r="G135" t="s">
        <v>9277</v>
      </c>
      <c r="H135" t="s">
        <v>43</v>
      </c>
      <c r="I135" t="s">
        <v>96</v>
      </c>
      <c r="J135" t="s">
        <v>97</v>
      </c>
      <c r="K135" t="s">
        <v>140</v>
      </c>
      <c r="L135" s="3">
        <v>1238</v>
      </c>
      <c r="M135" t="s">
        <v>20</v>
      </c>
    </row>
    <row r="136" spans="1:13">
      <c r="A136" s="1">
        <v>45668</v>
      </c>
      <c r="B136" s="1">
        <v>46033</v>
      </c>
      <c r="C136" t="s">
        <v>5594</v>
      </c>
      <c r="D136" t="s">
        <v>4409</v>
      </c>
      <c r="E136" t="s">
        <v>54</v>
      </c>
      <c r="F136" t="s">
        <v>55</v>
      </c>
      <c r="G136" t="s">
        <v>9278</v>
      </c>
      <c r="H136" t="s">
        <v>43</v>
      </c>
      <c r="I136" t="s">
        <v>96</v>
      </c>
      <c r="J136" t="s">
        <v>97</v>
      </c>
      <c r="K136" t="s">
        <v>140</v>
      </c>
      <c r="L136" s="3">
        <v>24847</v>
      </c>
      <c r="M136" t="s">
        <v>29</v>
      </c>
    </row>
    <row r="137" spans="1:13">
      <c r="A137" s="1">
        <v>45668</v>
      </c>
      <c r="B137" s="1">
        <v>46033</v>
      </c>
      <c r="C137" t="s">
        <v>5594</v>
      </c>
      <c r="D137" t="s">
        <v>4409</v>
      </c>
      <c r="E137" t="s">
        <v>661</v>
      </c>
      <c r="F137" t="s">
        <v>16</v>
      </c>
      <c r="G137" t="s">
        <v>9279</v>
      </c>
      <c r="H137" t="s">
        <v>43</v>
      </c>
      <c r="I137" t="s">
        <v>96</v>
      </c>
      <c r="J137" t="s">
        <v>97</v>
      </c>
      <c r="K137" t="s">
        <v>140</v>
      </c>
      <c r="L137" s="3">
        <v>76770</v>
      </c>
      <c r="M137" t="s">
        <v>23</v>
      </c>
    </row>
    <row r="138" spans="1:13">
      <c r="A138" s="1">
        <v>45668</v>
      </c>
      <c r="B138" s="1">
        <v>46033</v>
      </c>
      <c r="C138" t="s">
        <v>5595</v>
      </c>
      <c r="D138" t="s">
        <v>4411</v>
      </c>
      <c r="E138" t="s">
        <v>34</v>
      </c>
      <c r="F138" t="s">
        <v>16</v>
      </c>
      <c r="G138" t="s">
        <v>9280</v>
      </c>
      <c r="H138" t="s">
        <v>125</v>
      </c>
      <c r="I138" t="s">
        <v>123</v>
      </c>
      <c r="J138" t="s">
        <v>124</v>
      </c>
      <c r="K138" t="s">
        <v>5660</v>
      </c>
      <c r="L138" s="3">
        <v>24925</v>
      </c>
      <c r="M138" t="s">
        <v>83</v>
      </c>
    </row>
    <row r="139" spans="1:13">
      <c r="A139" s="1">
        <v>45668</v>
      </c>
      <c r="B139" s="1">
        <v>46033</v>
      </c>
      <c r="C139" t="s">
        <v>5595</v>
      </c>
      <c r="D139" t="s">
        <v>4411</v>
      </c>
      <c r="E139" t="s">
        <v>15</v>
      </c>
      <c r="F139" t="s">
        <v>16</v>
      </c>
      <c r="G139" t="s">
        <v>9281</v>
      </c>
      <c r="H139" t="s">
        <v>125</v>
      </c>
      <c r="I139" t="s">
        <v>123</v>
      </c>
      <c r="J139" t="s">
        <v>124</v>
      </c>
      <c r="K139" t="s">
        <v>5660</v>
      </c>
      <c r="L139" s="3">
        <v>2229</v>
      </c>
      <c r="M139" t="s">
        <v>20</v>
      </c>
    </row>
    <row r="140" spans="1:13">
      <c r="A140" s="1">
        <v>45668</v>
      </c>
      <c r="B140" s="1">
        <v>46033</v>
      </c>
      <c r="C140" t="s">
        <v>5595</v>
      </c>
      <c r="D140" t="s">
        <v>4411</v>
      </c>
      <c r="E140" t="s">
        <v>661</v>
      </c>
      <c r="F140" t="s">
        <v>16</v>
      </c>
      <c r="G140" t="s">
        <v>9282</v>
      </c>
      <c r="H140" t="s">
        <v>125</v>
      </c>
      <c r="I140" t="s">
        <v>123</v>
      </c>
      <c r="J140" t="s">
        <v>124</v>
      </c>
      <c r="K140" t="s">
        <v>5660</v>
      </c>
      <c r="L140" s="3">
        <v>57524</v>
      </c>
      <c r="M140" t="s">
        <v>23</v>
      </c>
    </row>
    <row r="141" spans="1:13">
      <c r="A141" s="1">
        <v>45668</v>
      </c>
      <c r="B141" s="1">
        <v>46033</v>
      </c>
      <c r="C141" t="s">
        <v>5595</v>
      </c>
      <c r="D141" t="s">
        <v>4411</v>
      </c>
      <c r="E141" t="s">
        <v>32</v>
      </c>
      <c r="F141" t="s">
        <v>16</v>
      </c>
      <c r="G141" t="s">
        <v>9283</v>
      </c>
      <c r="H141" t="s">
        <v>125</v>
      </c>
      <c r="I141" t="s">
        <v>123</v>
      </c>
      <c r="J141" t="s">
        <v>124</v>
      </c>
      <c r="K141" t="s">
        <v>5660</v>
      </c>
      <c r="L141" s="3">
        <v>23070</v>
      </c>
      <c r="M141" t="s">
        <v>148</v>
      </c>
    </row>
    <row r="142" spans="1:13">
      <c r="A142" s="1">
        <v>45668</v>
      </c>
      <c r="B142" s="1">
        <v>46033</v>
      </c>
      <c r="C142" t="s">
        <v>5595</v>
      </c>
      <c r="D142" t="s">
        <v>4411</v>
      </c>
      <c r="E142" t="s">
        <v>54</v>
      </c>
      <c r="F142" t="s">
        <v>55</v>
      </c>
      <c r="G142" t="s">
        <v>9284</v>
      </c>
      <c r="H142" t="s">
        <v>125</v>
      </c>
      <c r="I142" t="s">
        <v>123</v>
      </c>
      <c r="J142" t="s">
        <v>124</v>
      </c>
      <c r="K142" t="s">
        <v>5660</v>
      </c>
      <c r="L142" s="3">
        <v>77325</v>
      </c>
      <c r="M142" t="s">
        <v>23</v>
      </c>
    </row>
    <row r="143" spans="1:13">
      <c r="A143" s="1">
        <v>45669</v>
      </c>
      <c r="B143" s="1">
        <v>46034</v>
      </c>
      <c r="C143" t="s">
        <v>5596</v>
      </c>
      <c r="D143" t="s">
        <v>4417</v>
      </c>
      <c r="E143" t="s">
        <v>34</v>
      </c>
      <c r="F143" t="s">
        <v>16</v>
      </c>
      <c r="G143" t="s">
        <v>9285</v>
      </c>
      <c r="H143" t="s">
        <v>125</v>
      </c>
      <c r="I143" t="s">
        <v>270</v>
      </c>
      <c r="J143" t="s">
        <v>271</v>
      </c>
      <c r="K143" t="s">
        <v>5620</v>
      </c>
      <c r="L143" s="3">
        <v>10829</v>
      </c>
      <c r="M143" t="s">
        <v>83</v>
      </c>
    </row>
    <row r="144" spans="1:13">
      <c r="A144" s="1">
        <v>45669</v>
      </c>
      <c r="B144" s="1">
        <v>46034</v>
      </c>
      <c r="C144" t="s">
        <v>5596</v>
      </c>
      <c r="D144" t="s">
        <v>4417</v>
      </c>
      <c r="E144" t="s">
        <v>32</v>
      </c>
      <c r="F144" t="s">
        <v>16</v>
      </c>
      <c r="G144" t="s">
        <v>9286</v>
      </c>
      <c r="H144" t="s">
        <v>125</v>
      </c>
      <c r="I144" t="s">
        <v>270</v>
      </c>
      <c r="J144" t="s">
        <v>271</v>
      </c>
      <c r="K144" t="s">
        <v>5620</v>
      </c>
      <c r="L144" s="3">
        <v>8045</v>
      </c>
      <c r="M144" t="s">
        <v>148</v>
      </c>
    </row>
    <row r="145" spans="1:13">
      <c r="A145" s="1">
        <v>45669</v>
      </c>
      <c r="B145" s="1">
        <v>46034</v>
      </c>
      <c r="C145" t="s">
        <v>5596</v>
      </c>
      <c r="D145" t="s">
        <v>4417</v>
      </c>
      <c r="E145" t="s">
        <v>15</v>
      </c>
      <c r="F145" t="s">
        <v>16</v>
      </c>
      <c r="G145" t="s">
        <v>9287</v>
      </c>
      <c r="H145" t="s">
        <v>125</v>
      </c>
      <c r="I145" t="s">
        <v>270</v>
      </c>
      <c r="J145" t="s">
        <v>271</v>
      </c>
      <c r="K145" t="s">
        <v>5620</v>
      </c>
      <c r="L145" s="3">
        <v>1918</v>
      </c>
      <c r="M145" t="s">
        <v>20</v>
      </c>
    </row>
    <row r="146" spans="1:13">
      <c r="A146" s="1">
        <v>45669</v>
      </c>
      <c r="B146" s="1">
        <v>46034</v>
      </c>
      <c r="C146" t="s">
        <v>5596</v>
      </c>
      <c r="D146" t="s">
        <v>4417</v>
      </c>
      <c r="E146" t="s">
        <v>661</v>
      </c>
      <c r="F146" t="s">
        <v>16</v>
      </c>
      <c r="G146" t="s">
        <v>9288</v>
      </c>
      <c r="H146" t="s">
        <v>125</v>
      </c>
      <c r="I146" t="s">
        <v>270</v>
      </c>
      <c r="J146" t="s">
        <v>271</v>
      </c>
      <c r="K146" t="s">
        <v>5620</v>
      </c>
      <c r="L146" s="3">
        <v>20034</v>
      </c>
      <c r="M146" t="s">
        <v>23</v>
      </c>
    </row>
    <row r="147" spans="1:13">
      <c r="A147" s="1">
        <v>45669</v>
      </c>
      <c r="B147" s="1">
        <v>46034</v>
      </c>
      <c r="C147" t="s">
        <v>5046</v>
      </c>
      <c r="D147" t="s">
        <v>2098</v>
      </c>
      <c r="E147" t="s">
        <v>54</v>
      </c>
      <c r="F147" t="s">
        <v>55</v>
      </c>
      <c r="G147" t="s">
        <v>9289</v>
      </c>
      <c r="H147" t="s">
        <v>249</v>
      </c>
      <c r="I147" t="s">
        <v>78</v>
      </c>
      <c r="J147" t="s">
        <v>79</v>
      </c>
      <c r="K147" t="s">
        <v>77</v>
      </c>
      <c r="L147" s="3">
        <v>17837</v>
      </c>
      <c r="M147" t="s">
        <v>29</v>
      </c>
    </row>
    <row r="148" spans="1:13">
      <c r="A148" s="1">
        <v>45669</v>
      </c>
      <c r="B148" s="1">
        <v>46034</v>
      </c>
      <c r="C148" t="s">
        <v>5597</v>
      </c>
      <c r="D148" t="s">
        <v>4423</v>
      </c>
      <c r="E148" t="s">
        <v>661</v>
      </c>
      <c r="F148" t="s">
        <v>16</v>
      </c>
      <c r="G148" t="s">
        <v>9290</v>
      </c>
      <c r="H148" t="s">
        <v>21</v>
      </c>
      <c r="I148" t="s">
        <v>65</v>
      </c>
      <c r="J148" t="s">
        <v>66</v>
      </c>
      <c r="K148" t="s">
        <v>5620</v>
      </c>
      <c r="L148" s="3">
        <v>12282</v>
      </c>
      <c r="M148" t="s">
        <v>23</v>
      </c>
    </row>
    <row r="149" spans="1:13">
      <c r="A149" s="1">
        <v>45669</v>
      </c>
      <c r="B149" s="1">
        <v>46034</v>
      </c>
      <c r="C149" t="s">
        <v>5597</v>
      </c>
      <c r="D149" t="s">
        <v>4423</v>
      </c>
      <c r="E149" t="s">
        <v>15</v>
      </c>
      <c r="F149" t="s">
        <v>16</v>
      </c>
      <c r="G149" t="s">
        <v>9291</v>
      </c>
      <c r="H149" t="s">
        <v>21</v>
      </c>
      <c r="I149" t="s">
        <v>65</v>
      </c>
      <c r="J149" t="s">
        <v>66</v>
      </c>
      <c r="K149" t="s">
        <v>5620</v>
      </c>
      <c r="L149" s="3">
        <v>4613</v>
      </c>
      <c r="M149" t="s">
        <v>20</v>
      </c>
    </row>
    <row r="150" spans="1:13">
      <c r="A150" s="1">
        <v>45669</v>
      </c>
      <c r="B150" s="1">
        <v>46034</v>
      </c>
      <c r="C150" t="s">
        <v>5598</v>
      </c>
      <c r="D150" t="s">
        <v>4426</v>
      </c>
      <c r="E150" t="s">
        <v>32</v>
      </c>
      <c r="F150" t="s">
        <v>16</v>
      </c>
      <c r="G150" t="s">
        <v>9292</v>
      </c>
      <c r="H150" t="s">
        <v>73</v>
      </c>
      <c r="I150" t="s">
        <v>282</v>
      </c>
      <c r="J150" t="s">
        <v>283</v>
      </c>
      <c r="K150" t="s">
        <v>5620</v>
      </c>
      <c r="L150" s="3">
        <v>15304</v>
      </c>
      <c r="M150" t="s">
        <v>20</v>
      </c>
    </row>
    <row r="151" spans="1:13">
      <c r="A151" s="1">
        <v>45669</v>
      </c>
      <c r="B151" s="1">
        <v>46034</v>
      </c>
      <c r="C151" t="s">
        <v>5598</v>
      </c>
      <c r="D151" t="s">
        <v>4426</v>
      </c>
      <c r="E151" t="s">
        <v>15</v>
      </c>
      <c r="F151" t="s">
        <v>16</v>
      </c>
      <c r="G151" t="s">
        <v>9293</v>
      </c>
      <c r="H151" t="s">
        <v>73</v>
      </c>
      <c r="I151" t="s">
        <v>282</v>
      </c>
      <c r="J151" t="s">
        <v>283</v>
      </c>
      <c r="K151" t="s">
        <v>5620</v>
      </c>
      <c r="L151" s="3">
        <v>6208</v>
      </c>
      <c r="M151" t="s">
        <v>20</v>
      </c>
    </row>
    <row r="152" spans="1:13">
      <c r="A152" s="1">
        <v>45669</v>
      </c>
      <c r="B152" s="1">
        <v>46034</v>
      </c>
      <c r="C152" t="s">
        <v>5598</v>
      </c>
      <c r="D152" t="s">
        <v>4426</v>
      </c>
      <c r="E152" t="s">
        <v>661</v>
      </c>
      <c r="F152" t="s">
        <v>16</v>
      </c>
      <c r="G152" t="s">
        <v>9294</v>
      </c>
      <c r="H152" t="s">
        <v>73</v>
      </c>
      <c r="I152" t="s">
        <v>282</v>
      </c>
      <c r="J152" t="s">
        <v>283</v>
      </c>
      <c r="K152" t="s">
        <v>5620</v>
      </c>
      <c r="L152" s="3">
        <v>55796</v>
      </c>
      <c r="M152" t="s">
        <v>89</v>
      </c>
    </row>
    <row r="153" spans="1:13">
      <c r="A153" s="1">
        <v>45670</v>
      </c>
      <c r="B153" s="1">
        <v>46035</v>
      </c>
      <c r="C153" t="s">
        <v>5599</v>
      </c>
      <c r="D153" t="s">
        <v>4430</v>
      </c>
      <c r="E153" t="s">
        <v>661</v>
      </c>
      <c r="F153" t="s">
        <v>16</v>
      </c>
      <c r="G153" t="s">
        <v>9295</v>
      </c>
      <c r="H153" t="s">
        <v>225</v>
      </c>
      <c r="I153" t="s">
        <v>375</v>
      </c>
      <c r="J153" t="s">
        <v>376</v>
      </c>
      <c r="K153" t="s">
        <v>5620</v>
      </c>
      <c r="L153" s="3">
        <v>26985</v>
      </c>
      <c r="M153" t="s">
        <v>89</v>
      </c>
    </row>
    <row r="154" spans="1:13">
      <c r="A154" s="1">
        <v>45670</v>
      </c>
      <c r="B154" s="1">
        <v>46035</v>
      </c>
      <c r="C154" t="s">
        <v>5599</v>
      </c>
      <c r="D154" t="s">
        <v>4430</v>
      </c>
      <c r="E154" t="s">
        <v>32</v>
      </c>
      <c r="F154" t="s">
        <v>16</v>
      </c>
      <c r="G154" t="s">
        <v>9296</v>
      </c>
      <c r="H154" t="s">
        <v>225</v>
      </c>
      <c r="I154" t="s">
        <v>375</v>
      </c>
      <c r="J154" t="s">
        <v>376</v>
      </c>
      <c r="K154" t="s">
        <v>5620</v>
      </c>
      <c r="L154" s="3">
        <v>6074</v>
      </c>
      <c r="M154" t="s">
        <v>148</v>
      </c>
    </row>
    <row r="155" spans="1:13">
      <c r="A155" s="1">
        <v>45670</v>
      </c>
      <c r="B155" s="1">
        <v>46035</v>
      </c>
      <c r="C155" t="s">
        <v>5599</v>
      </c>
      <c r="D155" t="s">
        <v>4430</v>
      </c>
      <c r="E155" t="s">
        <v>15</v>
      </c>
      <c r="F155" t="s">
        <v>16</v>
      </c>
      <c r="G155" t="s">
        <v>9297</v>
      </c>
      <c r="H155" t="s">
        <v>225</v>
      </c>
      <c r="I155" t="s">
        <v>375</v>
      </c>
      <c r="J155" t="s">
        <v>376</v>
      </c>
      <c r="K155" t="s">
        <v>5620</v>
      </c>
      <c r="L155" s="3">
        <v>920</v>
      </c>
      <c r="M155" t="s">
        <v>20</v>
      </c>
    </row>
    <row r="156" spans="1:13">
      <c r="A156" s="1">
        <v>45670</v>
      </c>
      <c r="B156" s="1">
        <v>46035</v>
      </c>
      <c r="C156" t="s">
        <v>5600</v>
      </c>
      <c r="D156" t="s">
        <v>4434</v>
      </c>
      <c r="E156" t="s">
        <v>54</v>
      </c>
      <c r="F156" t="s">
        <v>55</v>
      </c>
      <c r="G156" t="s">
        <v>9298</v>
      </c>
      <c r="H156" t="s">
        <v>125</v>
      </c>
      <c r="I156" t="s">
        <v>540</v>
      </c>
      <c r="J156" t="s">
        <v>541</v>
      </c>
      <c r="K156" t="s">
        <v>5657</v>
      </c>
      <c r="L156" s="3">
        <v>6676</v>
      </c>
      <c r="M156" t="s">
        <v>23</v>
      </c>
    </row>
    <row r="157" spans="1:13">
      <c r="A157" s="1">
        <v>45671</v>
      </c>
      <c r="B157" s="1">
        <v>46036</v>
      </c>
      <c r="C157" t="s">
        <v>5601</v>
      </c>
      <c r="D157" t="s">
        <v>4436</v>
      </c>
      <c r="E157" t="s">
        <v>661</v>
      </c>
      <c r="F157" t="s">
        <v>16</v>
      </c>
      <c r="G157" t="s">
        <v>9299</v>
      </c>
      <c r="H157" t="s">
        <v>386</v>
      </c>
      <c r="I157" t="s">
        <v>2538</v>
      </c>
      <c r="J157" t="s">
        <v>2539</v>
      </c>
      <c r="K157" t="s">
        <v>112</v>
      </c>
      <c r="L157" s="3">
        <v>39702</v>
      </c>
      <c r="M157" t="s">
        <v>89</v>
      </c>
    </row>
    <row r="158" spans="1:13">
      <c r="A158" s="1">
        <v>45671</v>
      </c>
      <c r="B158" s="1">
        <v>46036</v>
      </c>
      <c r="C158" t="s">
        <v>5601</v>
      </c>
      <c r="D158" t="s">
        <v>4436</v>
      </c>
      <c r="E158" t="s">
        <v>32</v>
      </c>
      <c r="F158" t="s">
        <v>16</v>
      </c>
      <c r="G158" t="s">
        <v>9300</v>
      </c>
      <c r="H158" t="s">
        <v>386</v>
      </c>
      <c r="I158" t="s">
        <v>2538</v>
      </c>
      <c r="J158" t="s">
        <v>2539</v>
      </c>
      <c r="K158" t="s">
        <v>112</v>
      </c>
      <c r="L158" s="3">
        <v>19016</v>
      </c>
      <c r="M158" t="s">
        <v>20</v>
      </c>
    </row>
    <row r="159" spans="1:13">
      <c r="A159" s="1">
        <v>45671</v>
      </c>
      <c r="B159" s="1">
        <v>46036</v>
      </c>
      <c r="C159" t="s">
        <v>5601</v>
      </c>
      <c r="D159" t="s">
        <v>4436</v>
      </c>
      <c r="E159" t="s">
        <v>15</v>
      </c>
      <c r="F159" t="s">
        <v>16</v>
      </c>
      <c r="G159" t="s">
        <v>9301</v>
      </c>
      <c r="H159" t="s">
        <v>386</v>
      </c>
      <c r="I159" t="s">
        <v>2538</v>
      </c>
      <c r="J159" t="s">
        <v>2539</v>
      </c>
      <c r="K159" t="s">
        <v>112</v>
      </c>
      <c r="L159" s="3">
        <v>2140</v>
      </c>
      <c r="M159" t="s">
        <v>20</v>
      </c>
    </row>
    <row r="160" spans="1:13">
      <c r="A160" s="1">
        <v>45671</v>
      </c>
      <c r="B160" s="1">
        <v>46036</v>
      </c>
      <c r="C160" t="s">
        <v>5601</v>
      </c>
      <c r="D160" t="s">
        <v>4436</v>
      </c>
      <c r="E160" t="s">
        <v>34</v>
      </c>
      <c r="F160" t="s">
        <v>16</v>
      </c>
      <c r="G160" t="s">
        <v>9302</v>
      </c>
      <c r="H160" t="s">
        <v>386</v>
      </c>
      <c r="I160" t="s">
        <v>2538</v>
      </c>
      <c r="J160" t="s">
        <v>2539</v>
      </c>
      <c r="K160" t="s">
        <v>112</v>
      </c>
      <c r="L160" s="3">
        <v>26671</v>
      </c>
      <c r="M160" t="s">
        <v>83</v>
      </c>
    </row>
    <row r="161" spans="1:13">
      <c r="A161" s="1">
        <v>45671</v>
      </c>
      <c r="B161" s="1">
        <v>46036</v>
      </c>
      <c r="C161" t="s">
        <v>5602</v>
      </c>
      <c r="D161" t="s">
        <v>4441</v>
      </c>
      <c r="E161" t="s">
        <v>15</v>
      </c>
      <c r="F161" t="s">
        <v>16</v>
      </c>
      <c r="G161" t="s">
        <v>9303</v>
      </c>
      <c r="H161" t="s">
        <v>190</v>
      </c>
      <c r="I161" t="s">
        <v>65</v>
      </c>
      <c r="J161" t="s">
        <v>66</v>
      </c>
      <c r="K161" t="s">
        <v>5620</v>
      </c>
      <c r="L161" s="3">
        <v>1257</v>
      </c>
      <c r="M161" t="s">
        <v>20</v>
      </c>
    </row>
    <row r="162" spans="1:13">
      <c r="A162" s="1">
        <v>45671</v>
      </c>
      <c r="B162" s="1">
        <v>46036</v>
      </c>
      <c r="C162" t="s">
        <v>5602</v>
      </c>
      <c r="D162" t="s">
        <v>4441</v>
      </c>
      <c r="E162" t="s">
        <v>661</v>
      </c>
      <c r="F162" t="s">
        <v>16</v>
      </c>
      <c r="G162" t="s">
        <v>9304</v>
      </c>
      <c r="H162" t="s">
        <v>190</v>
      </c>
      <c r="I162" t="s">
        <v>65</v>
      </c>
      <c r="J162" t="s">
        <v>66</v>
      </c>
      <c r="K162" t="s">
        <v>5620</v>
      </c>
      <c r="L162" s="3">
        <v>11496</v>
      </c>
      <c r="M162" t="s">
        <v>23</v>
      </c>
    </row>
    <row r="163" spans="1:13">
      <c r="A163" s="1">
        <v>45672</v>
      </c>
      <c r="B163" s="1">
        <v>45810</v>
      </c>
      <c r="C163" t="s">
        <v>4621</v>
      </c>
      <c r="D163" t="s">
        <v>334</v>
      </c>
      <c r="E163" t="s">
        <v>15</v>
      </c>
      <c r="F163" t="s">
        <v>16</v>
      </c>
      <c r="G163" t="s">
        <v>9305</v>
      </c>
      <c r="H163" t="s">
        <v>336</v>
      </c>
      <c r="I163" t="s">
        <v>165</v>
      </c>
      <c r="J163" t="s">
        <v>166</v>
      </c>
      <c r="K163" t="s">
        <v>26</v>
      </c>
      <c r="L163" s="3">
        <v>1764</v>
      </c>
      <c r="M163" t="s">
        <v>29</v>
      </c>
    </row>
    <row r="164" spans="1:13">
      <c r="A164" s="1">
        <v>45672</v>
      </c>
      <c r="B164" s="1">
        <v>45810</v>
      </c>
      <c r="C164" t="s">
        <v>4621</v>
      </c>
      <c r="D164" t="s">
        <v>334</v>
      </c>
      <c r="E164" t="s">
        <v>661</v>
      </c>
      <c r="F164" t="s">
        <v>16</v>
      </c>
      <c r="G164" t="s">
        <v>9306</v>
      </c>
      <c r="H164" t="s">
        <v>336</v>
      </c>
      <c r="I164" t="s">
        <v>165</v>
      </c>
      <c r="J164" t="s">
        <v>166</v>
      </c>
      <c r="K164" t="s">
        <v>26</v>
      </c>
      <c r="L164" s="3">
        <v>132610</v>
      </c>
      <c r="M164" t="s">
        <v>23</v>
      </c>
    </row>
    <row r="165" spans="1:13">
      <c r="A165" s="1">
        <v>45672</v>
      </c>
      <c r="B165" s="1">
        <v>45810</v>
      </c>
      <c r="C165" t="s">
        <v>4621</v>
      </c>
      <c r="D165" t="s">
        <v>334</v>
      </c>
      <c r="E165" t="s">
        <v>32</v>
      </c>
      <c r="F165" t="s">
        <v>16</v>
      </c>
      <c r="G165" t="s">
        <v>9307</v>
      </c>
      <c r="H165" t="s">
        <v>336</v>
      </c>
      <c r="I165" t="s">
        <v>165</v>
      </c>
      <c r="J165" t="s">
        <v>166</v>
      </c>
      <c r="K165" t="s">
        <v>26</v>
      </c>
      <c r="L165" s="3">
        <v>16923</v>
      </c>
      <c r="M165" t="s">
        <v>20</v>
      </c>
    </row>
    <row r="166" spans="1:13">
      <c r="A166" s="1">
        <v>45672</v>
      </c>
      <c r="B166" s="1">
        <v>46037</v>
      </c>
      <c r="C166" t="s">
        <v>5604</v>
      </c>
      <c r="D166" t="s">
        <v>4450</v>
      </c>
      <c r="E166" t="s">
        <v>661</v>
      </c>
      <c r="F166" t="s">
        <v>16</v>
      </c>
      <c r="G166" t="s">
        <v>9308</v>
      </c>
      <c r="H166" t="s">
        <v>105</v>
      </c>
      <c r="I166" t="s">
        <v>305</v>
      </c>
      <c r="J166" t="s">
        <v>306</v>
      </c>
      <c r="K166" t="s">
        <v>304</v>
      </c>
      <c r="L166" s="3">
        <v>45666</v>
      </c>
      <c r="M166" t="s">
        <v>23</v>
      </c>
    </row>
    <row r="167" spans="1:13">
      <c r="A167" s="1">
        <v>45672</v>
      </c>
      <c r="B167" s="1">
        <v>46037</v>
      </c>
      <c r="C167" t="s">
        <v>5604</v>
      </c>
      <c r="D167" t="s">
        <v>4450</v>
      </c>
      <c r="E167" t="s">
        <v>32</v>
      </c>
      <c r="F167" t="s">
        <v>16</v>
      </c>
      <c r="G167" t="s">
        <v>9309</v>
      </c>
      <c r="H167" t="s">
        <v>105</v>
      </c>
      <c r="I167" t="s">
        <v>305</v>
      </c>
      <c r="J167" t="s">
        <v>306</v>
      </c>
      <c r="K167" t="s">
        <v>304</v>
      </c>
      <c r="L167" s="3">
        <v>17647</v>
      </c>
      <c r="M167" t="s">
        <v>148</v>
      </c>
    </row>
    <row r="168" spans="1:13">
      <c r="A168" s="1">
        <v>45672</v>
      </c>
      <c r="B168" s="1">
        <v>46037</v>
      </c>
      <c r="C168" t="s">
        <v>5604</v>
      </c>
      <c r="D168" t="s">
        <v>4450</v>
      </c>
      <c r="E168" t="s">
        <v>15</v>
      </c>
      <c r="F168" t="s">
        <v>16</v>
      </c>
      <c r="G168" t="s">
        <v>9310</v>
      </c>
      <c r="H168" t="s">
        <v>105</v>
      </c>
      <c r="I168" t="s">
        <v>305</v>
      </c>
      <c r="J168" t="s">
        <v>306</v>
      </c>
      <c r="K168" t="s">
        <v>304</v>
      </c>
      <c r="L168" s="3">
        <v>1281</v>
      </c>
      <c r="M168" t="s">
        <v>20</v>
      </c>
    </row>
    <row r="169" spans="1:13">
      <c r="A169" s="1">
        <v>45672</v>
      </c>
      <c r="B169" s="1">
        <v>46037</v>
      </c>
      <c r="C169" t="s">
        <v>5604</v>
      </c>
      <c r="D169" t="s">
        <v>4450</v>
      </c>
      <c r="E169" t="s">
        <v>34</v>
      </c>
      <c r="F169" t="s">
        <v>16</v>
      </c>
      <c r="G169" t="s">
        <v>9311</v>
      </c>
      <c r="H169" t="s">
        <v>105</v>
      </c>
      <c r="I169" t="s">
        <v>305</v>
      </c>
      <c r="J169" t="s">
        <v>306</v>
      </c>
      <c r="K169" t="s">
        <v>304</v>
      </c>
      <c r="L169" s="3">
        <v>10555</v>
      </c>
      <c r="M169" t="s">
        <v>83</v>
      </c>
    </row>
    <row r="170" spans="1:13">
      <c r="A170" s="1">
        <v>45672</v>
      </c>
      <c r="B170" s="1">
        <v>46037</v>
      </c>
      <c r="C170" t="s">
        <v>4998</v>
      </c>
      <c r="D170" t="s">
        <v>1920</v>
      </c>
      <c r="E170" t="s">
        <v>661</v>
      </c>
      <c r="F170" t="s">
        <v>16</v>
      </c>
      <c r="G170" t="s">
        <v>9312</v>
      </c>
      <c r="H170" t="s">
        <v>1325</v>
      </c>
      <c r="I170" t="s">
        <v>78</v>
      </c>
      <c r="J170" t="s">
        <v>79</v>
      </c>
      <c r="K170" t="s">
        <v>5620</v>
      </c>
      <c r="L170" s="3">
        <v>15194</v>
      </c>
      <c r="M170" t="s">
        <v>23</v>
      </c>
    </row>
    <row r="171" spans="1:13">
      <c r="A171" s="1">
        <v>45672</v>
      </c>
      <c r="B171" s="1">
        <v>46037</v>
      </c>
      <c r="C171" t="s">
        <v>4998</v>
      </c>
      <c r="D171" t="s">
        <v>1920</v>
      </c>
      <c r="E171" t="s">
        <v>32</v>
      </c>
      <c r="F171" t="s">
        <v>16</v>
      </c>
      <c r="G171" t="s">
        <v>9313</v>
      </c>
      <c r="H171" t="s">
        <v>1325</v>
      </c>
      <c r="I171" t="s">
        <v>78</v>
      </c>
      <c r="J171" t="s">
        <v>79</v>
      </c>
      <c r="K171" t="s">
        <v>5620</v>
      </c>
      <c r="L171" s="3">
        <v>6209</v>
      </c>
      <c r="M171" t="s">
        <v>83</v>
      </c>
    </row>
    <row r="172" spans="1:13">
      <c r="A172" s="1">
        <v>45672</v>
      </c>
      <c r="B172" s="1">
        <v>46037</v>
      </c>
      <c r="C172" t="s">
        <v>4998</v>
      </c>
      <c r="D172" t="s">
        <v>1920</v>
      </c>
      <c r="E172" t="s">
        <v>15</v>
      </c>
      <c r="F172" t="s">
        <v>16</v>
      </c>
      <c r="G172" t="s">
        <v>9314</v>
      </c>
      <c r="H172" t="s">
        <v>1325</v>
      </c>
      <c r="I172" t="s">
        <v>78</v>
      </c>
      <c r="J172" t="s">
        <v>79</v>
      </c>
      <c r="K172" t="s">
        <v>5620</v>
      </c>
      <c r="L172" s="3">
        <v>1917</v>
      </c>
      <c r="M172" t="s">
        <v>29</v>
      </c>
    </row>
    <row r="173" spans="1:13">
      <c r="A173" s="1">
        <v>45672</v>
      </c>
      <c r="B173" s="1">
        <v>46037</v>
      </c>
      <c r="C173" t="s">
        <v>5637</v>
      </c>
      <c r="D173" t="s">
        <v>5638</v>
      </c>
      <c r="E173" t="s">
        <v>32</v>
      </c>
      <c r="F173" t="s">
        <v>16</v>
      </c>
      <c r="G173" t="s">
        <v>9315</v>
      </c>
      <c r="H173" t="s">
        <v>310</v>
      </c>
      <c r="I173" t="s">
        <v>3427</v>
      </c>
      <c r="J173" t="s">
        <v>3428</v>
      </c>
      <c r="K173" t="s">
        <v>77</v>
      </c>
      <c r="L173" s="3">
        <v>24387</v>
      </c>
      <c r="M173" t="s">
        <v>20</v>
      </c>
    </row>
    <row r="174" spans="1:13">
      <c r="A174" s="1">
        <v>45672</v>
      </c>
      <c r="B174" s="1">
        <v>46037</v>
      </c>
      <c r="C174" t="s">
        <v>5637</v>
      </c>
      <c r="D174" t="s">
        <v>5638</v>
      </c>
      <c r="E174" t="s">
        <v>661</v>
      </c>
      <c r="F174" t="s">
        <v>16</v>
      </c>
      <c r="G174" t="s">
        <v>9316</v>
      </c>
      <c r="H174" t="s">
        <v>310</v>
      </c>
      <c r="I174" t="s">
        <v>3427</v>
      </c>
      <c r="J174" t="s">
        <v>3428</v>
      </c>
      <c r="K174" t="s">
        <v>77</v>
      </c>
      <c r="L174" s="3">
        <v>25846</v>
      </c>
      <c r="M174" t="s">
        <v>83</v>
      </c>
    </row>
    <row r="175" spans="1:13">
      <c r="A175" s="1">
        <v>45672</v>
      </c>
      <c r="B175" s="1">
        <v>46037</v>
      </c>
      <c r="C175" t="s">
        <v>5637</v>
      </c>
      <c r="D175" t="s">
        <v>5638</v>
      </c>
      <c r="E175" t="s">
        <v>15</v>
      </c>
      <c r="F175" t="s">
        <v>16</v>
      </c>
      <c r="G175" t="s">
        <v>9317</v>
      </c>
      <c r="H175" t="s">
        <v>310</v>
      </c>
      <c r="I175" t="s">
        <v>3427</v>
      </c>
      <c r="J175" t="s">
        <v>3428</v>
      </c>
      <c r="K175" t="s">
        <v>77</v>
      </c>
      <c r="L175" s="3">
        <v>2543</v>
      </c>
      <c r="M175" t="s">
        <v>20</v>
      </c>
    </row>
    <row r="176" spans="1:13">
      <c r="A176" s="1">
        <v>45672</v>
      </c>
      <c r="B176" s="1">
        <v>46037</v>
      </c>
      <c r="C176" t="s">
        <v>5605</v>
      </c>
      <c r="D176" t="s">
        <v>4458</v>
      </c>
      <c r="E176" t="s">
        <v>661</v>
      </c>
      <c r="F176" t="s">
        <v>16</v>
      </c>
      <c r="G176" t="s">
        <v>9318</v>
      </c>
      <c r="H176" t="s">
        <v>167</v>
      </c>
      <c r="I176" t="s">
        <v>4460</v>
      </c>
      <c r="J176" t="s">
        <v>4461</v>
      </c>
      <c r="K176" t="s">
        <v>64</v>
      </c>
      <c r="L176" s="3">
        <v>25240</v>
      </c>
      <c r="M176" t="s">
        <v>23</v>
      </c>
    </row>
    <row r="177" spans="1:13">
      <c r="A177" s="1">
        <v>45672</v>
      </c>
      <c r="B177" s="1">
        <v>46037</v>
      </c>
      <c r="C177" t="s">
        <v>5605</v>
      </c>
      <c r="D177" t="s">
        <v>4458</v>
      </c>
      <c r="E177" t="s">
        <v>32</v>
      </c>
      <c r="F177" t="s">
        <v>16</v>
      </c>
      <c r="G177" t="s">
        <v>9319</v>
      </c>
      <c r="H177" t="s">
        <v>167</v>
      </c>
      <c r="I177" t="s">
        <v>4460</v>
      </c>
      <c r="J177" t="s">
        <v>4461</v>
      </c>
      <c r="K177" t="s">
        <v>64</v>
      </c>
      <c r="L177" s="3">
        <v>3926</v>
      </c>
      <c r="M177" t="s">
        <v>20</v>
      </c>
    </row>
    <row r="178" spans="1:13">
      <c r="A178" s="1">
        <v>45672</v>
      </c>
      <c r="B178" s="1">
        <v>46037</v>
      </c>
      <c r="C178" t="s">
        <v>5605</v>
      </c>
      <c r="D178" t="s">
        <v>4458</v>
      </c>
      <c r="E178" t="s">
        <v>15</v>
      </c>
      <c r="F178" t="s">
        <v>16</v>
      </c>
      <c r="G178" t="s">
        <v>9320</v>
      </c>
      <c r="H178" t="s">
        <v>167</v>
      </c>
      <c r="I178" t="s">
        <v>4460</v>
      </c>
      <c r="J178" t="s">
        <v>4461</v>
      </c>
      <c r="K178" t="s">
        <v>64</v>
      </c>
      <c r="L178" s="3">
        <v>2013</v>
      </c>
      <c r="M178" t="s">
        <v>20</v>
      </c>
    </row>
    <row r="179" spans="1:13">
      <c r="A179" s="1">
        <v>45672</v>
      </c>
      <c r="B179" s="1">
        <v>46037</v>
      </c>
      <c r="C179" t="s">
        <v>5606</v>
      </c>
      <c r="D179" t="s">
        <v>4464</v>
      </c>
      <c r="E179" t="s">
        <v>32</v>
      </c>
      <c r="F179" t="s">
        <v>16</v>
      </c>
      <c r="G179" t="s">
        <v>9321</v>
      </c>
      <c r="H179" t="s">
        <v>453</v>
      </c>
      <c r="I179" t="s">
        <v>3494</v>
      </c>
      <c r="J179" t="s">
        <v>3495</v>
      </c>
      <c r="K179" t="s">
        <v>48</v>
      </c>
      <c r="L179" s="3">
        <v>33474</v>
      </c>
      <c r="M179" t="s">
        <v>20</v>
      </c>
    </row>
    <row r="180" spans="1:13">
      <c r="A180" s="1">
        <v>45672</v>
      </c>
      <c r="B180" s="1">
        <v>46037</v>
      </c>
      <c r="C180" t="s">
        <v>5606</v>
      </c>
      <c r="D180" t="s">
        <v>4464</v>
      </c>
      <c r="E180" t="s">
        <v>15</v>
      </c>
      <c r="F180" t="s">
        <v>16</v>
      </c>
      <c r="G180" t="s">
        <v>9322</v>
      </c>
      <c r="H180" t="s">
        <v>453</v>
      </c>
      <c r="I180" t="s">
        <v>3494</v>
      </c>
      <c r="J180" t="s">
        <v>3495</v>
      </c>
      <c r="K180" t="s">
        <v>48</v>
      </c>
      <c r="L180" s="3">
        <v>2326</v>
      </c>
      <c r="M180" t="s">
        <v>20</v>
      </c>
    </row>
    <row r="181" spans="1:13">
      <c r="A181" s="1">
        <v>45672</v>
      </c>
      <c r="B181" s="1">
        <v>46037</v>
      </c>
      <c r="C181" t="s">
        <v>5606</v>
      </c>
      <c r="D181" t="s">
        <v>4464</v>
      </c>
      <c r="E181" t="s">
        <v>34</v>
      </c>
      <c r="F181" t="s">
        <v>16</v>
      </c>
      <c r="G181" t="s">
        <v>9323</v>
      </c>
      <c r="H181" t="s">
        <v>453</v>
      </c>
      <c r="I181" t="s">
        <v>3494</v>
      </c>
      <c r="J181" t="s">
        <v>3495</v>
      </c>
      <c r="K181" t="s">
        <v>48</v>
      </c>
      <c r="L181" s="3">
        <v>38064</v>
      </c>
      <c r="M181" t="s">
        <v>83</v>
      </c>
    </row>
    <row r="182" spans="1:13">
      <c r="A182" s="1">
        <v>45672</v>
      </c>
      <c r="B182" s="1">
        <v>46037</v>
      </c>
      <c r="C182" t="s">
        <v>5606</v>
      </c>
      <c r="D182" t="s">
        <v>4464</v>
      </c>
      <c r="E182" t="s">
        <v>661</v>
      </c>
      <c r="F182" t="s">
        <v>16</v>
      </c>
      <c r="G182" t="s">
        <v>9324</v>
      </c>
      <c r="H182" t="s">
        <v>453</v>
      </c>
      <c r="I182" t="s">
        <v>3494</v>
      </c>
      <c r="J182" t="s">
        <v>3495</v>
      </c>
      <c r="K182" t="s">
        <v>48</v>
      </c>
      <c r="L182" s="3">
        <v>96628</v>
      </c>
      <c r="M182" t="s">
        <v>23</v>
      </c>
    </row>
    <row r="183" spans="1:13">
      <c r="A183" s="1">
        <v>45672</v>
      </c>
      <c r="B183" s="1">
        <v>46037</v>
      </c>
      <c r="C183" t="s">
        <v>5607</v>
      </c>
      <c r="D183" t="s">
        <v>4469</v>
      </c>
      <c r="E183" t="s">
        <v>32</v>
      </c>
      <c r="F183" t="s">
        <v>16</v>
      </c>
      <c r="G183" t="s">
        <v>9325</v>
      </c>
      <c r="H183" t="s">
        <v>125</v>
      </c>
      <c r="I183" t="s">
        <v>49</v>
      </c>
      <c r="J183" t="s">
        <v>50</v>
      </c>
      <c r="K183" t="s">
        <v>5620</v>
      </c>
      <c r="L183" s="3">
        <v>5370</v>
      </c>
      <c r="M183" t="s">
        <v>20</v>
      </c>
    </row>
    <row r="184" spans="1:13">
      <c r="A184" s="1">
        <v>45672</v>
      </c>
      <c r="B184" s="1">
        <v>46037</v>
      </c>
      <c r="C184" t="s">
        <v>5607</v>
      </c>
      <c r="D184" t="s">
        <v>4469</v>
      </c>
      <c r="E184" t="s">
        <v>15</v>
      </c>
      <c r="F184" t="s">
        <v>16</v>
      </c>
      <c r="G184" t="s">
        <v>9326</v>
      </c>
      <c r="H184" t="s">
        <v>125</v>
      </c>
      <c r="I184" t="s">
        <v>49</v>
      </c>
      <c r="J184" t="s">
        <v>50</v>
      </c>
      <c r="K184" t="s">
        <v>5620</v>
      </c>
      <c r="L184" s="3">
        <v>8438</v>
      </c>
      <c r="M184" t="s">
        <v>83</v>
      </c>
    </row>
    <row r="185" spans="1:13">
      <c r="A185" s="1">
        <v>45672</v>
      </c>
      <c r="B185" s="1">
        <v>46037</v>
      </c>
      <c r="C185" t="s">
        <v>5607</v>
      </c>
      <c r="D185" t="s">
        <v>4469</v>
      </c>
      <c r="E185" t="s">
        <v>661</v>
      </c>
      <c r="F185" t="s">
        <v>16</v>
      </c>
      <c r="G185" t="s">
        <v>9327</v>
      </c>
      <c r="H185" t="s">
        <v>125</v>
      </c>
      <c r="I185" t="s">
        <v>49</v>
      </c>
      <c r="J185" t="s">
        <v>50</v>
      </c>
      <c r="K185" t="s">
        <v>5620</v>
      </c>
      <c r="L185" s="3">
        <v>12493</v>
      </c>
      <c r="M185" t="s">
        <v>23</v>
      </c>
    </row>
    <row r="186" spans="1:13">
      <c r="A186" s="1">
        <v>45672</v>
      </c>
      <c r="B186" s="1">
        <v>46037</v>
      </c>
      <c r="C186" t="s">
        <v>5608</v>
      </c>
      <c r="D186" t="s">
        <v>4474</v>
      </c>
      <c r="E186" t="s">
        <v>661</v>
      </c>
      <c r="F186" t="s">
        <v>16</v>
      </c>
      <c r="G186" t="s">
        <v>9328</v>
      </c>
      <c r="H186" t="s">
        <v>167</v>
      </c>
      <c r="I186" t="s">
        <v>165</v>
      </c>
      <c r="J186" t="s">
        <v>166</v>
      </c>
      <c r="K186" t="s">
        <v>26</v>
      </c>
      <c r="L186" s="3">
        <v>45781</v>
      </c>
      <c r="M186" t="s">
        <v>89</v>
      </c>
    </row>
    <row r="187" spans="1:13">
      <c r="A187" s="1">
        <v>45672</v>
      </c>
      <c r="B187" s="1">
        <v>46037</v>
      </c>
      <c r="C187" t="s">
        <v>5608</v>
      </c>
      <c r="D187" t="s">
        <v>4474</v>
      </c>
      <c r="E187" t="s">
        <v>15</v>
      </c>
      <c r="F187" t="s">
        <v>16</v>
      </c>
      <c r="G187" t="s">
        <v>9329</v>
      </c>
      <c r="H187" t="s">
        <v>167</v>
      </c>
      <c r="I187" t="s">
        <v>165</v>
      </c>
      <c r="J187" t="s">
        <v>166</v>
      </c>
      <c r="K187" t="s">
        <v>26</v>
      </c>
      <c r="L187" s="3">
        <v>1507</v>
      </c>
      <c r="M187" t="s">
        <v>20</v>
      </c>
    </row>
    <row r="188" spans="1:13">
      <c r="A188" s="1">
        <v>45672</v>
      </c>
      <c r="B188" s="1">
        <v>46037</v>
      </c>
      <c r="C188" t="s">
        <v>5608</v>
      </c>
      <c r="D188" t="s">
        <v>4474</v>
      </c>
      <c r="E188" t="s">
        <v>32</v>
      </c>
      <c r="F188" t="s">
        <v>16</v>
      </c>
      <c r="G188" t="s">
        <v>9330</v>
      </c>
      <c r="H188" t="s">
        <v>167</v>
      </c>
      <c r="I188" t="s">
        <v>165</v>
      </c>
      <c r="J188" t="s">
        <v>166</v>
      </c>
      <c r="K188" t="s">
        <v>26</v>
      </c>
      <c r="L188" s="3">
        <v>13880</v>
      </c>
      <c r="M188" t="s">
        <v>20</v>
      </c>
    </row>
    <row r="189" spans="1:13">
      <c r="A189" s="1">
        <v>45672</v>
      </c>
      <c r="B189" s="1">
        <v>46037</v>
      </c>
      <c r="C189" t="s">
        <v>5608</v>
      </c>
      <c r="D189" t="s">
        <v>4474</v>
      </c>
      <c r="E189" t="s">
        <v>54</v>
      </c>
      <c r="F189" t="s">
        <v>55</v>
      </c>
      <c r="G189" t="s">
        <v>9331</v>
      </c>
      <c r="H189" t="s">
        <v>167</v>
      </c>
      <c r="I189" t="s">
        <v>165</v>
      </c>
      <c r="J189" t="s">
        <v>166</v>
      </c>
      <c r="K189" t="s">
        <v>26</v>
      </c>
      <c r="L189" s="3">
        <v>18556</v>
      </c>
      <c r="M189" t="s">
        <v>29</v>
      </c>
    </row>
    <row r="190" spans="1:13">
      <c r="A190" s="1">
        <v>45672</v>
      </c>
      <c r="B190" s="1">
        <v>46037</v>
      </c>
      <c r="C190" t="s">
        <v>5609</v>
      </c>
      <c r="D190" t="s">
        <v>4476</v>
      </c>
      <c r="E190" t="s">
        <v>661</v>
      </c>
      <c r="F190" t="s">
        <v>16</v>
      </c>
      <c r="G190" t="s">
        <v>9332</v>
      </c>
      <c r="H190" t="s">
        <v>21</v>
      </c>
      <c r="I190" t="s">
        <v>3494</v>
      </c>
      <c r="J190" t="s">
        <v>3495</v>
      </c>
      <c r="K190" t="s">
        <v>48</v>
      </c>
      <c r="L190" s="3">
        <v>307928</v>
      </c>
      <c r="M190" t="s">
        <v>29</v>
      </c>
    </row>
    <row r="191" spans="1:13">
      <c r="A191" s="1">
        <v>45672</v>
      </c>
      <c r="B191" s="1">
        <v>46037</v>
      </c>
      <c r="C191" t="s">
        <v>5609</v>
      </c>
      <c r="D191" t="s">
        <v>4476</v>
      </c>
      <c r="E191" t="s">
        <v>15</v>
      </c>
      <c r="F191" t="s">
        <v>16</v>
      </c>
      <c r="G191" t="s">
        <v>9333</v>
      </c>
      <c r="H191" t="s">
        <v>21</v>
      </c>
      <c r="I191" t="s">
        <v>3494</v>
      </c>
      <c r="J191" t="s">
        <v>3495</v>
      </c>
      <c r="K191" t="s">
        <v>48</v>
      </c>
      <c r="L191" s="3">
        <v>3472</v>
      </c>
      <c r="M191" t="s">
        <v>20</v>
      </c>
    </row>
    <row r="192" spans="1:13">
      <c r="A192" s="1">
        <v>45672</v>
      </c>
      <c r="B192" s="1">
        <v>46037</v>
      </c>
      <c r="C192" t="s">
        <v>5609</v>
      </c>
      <c r="D192" t="s">
        <v>4476</v>
      </c>
      <c r="E192" t="s">
        <v>32</v>
      </c>
      <c r="F192" t="s">
        <v>16</v>
      </c>
      <c r="G192" t="s">
        <v>9334</v>
      </c>
      <c r="H192" t="s">
        <v>21</v>
      </c>
      <c r="I192" t="s">
        <v>3494</v>
      </c>
      <c r="J192" t="s">
        <v>3495</v>
      </c>
      <c r="K192" t="s">
        <v>48</v>
      </c>
      <c r="L192" s="3">
        <v>76383</v>
      </c>
      <c r="M192" t="s">
        <v>20</v>
      </c>
    </row>
    <row r="193" spans="1:13">
      <c r="A193" s="1">
        <v>45672</v>
      </c>
      <c r="B193" s="1">
        <v>46037</v>
      </c>
      <c r="C193" t="s">
        <v>5609</v>
      </c>
      <c r="D193" t="s">
        <v>4476</v>
      </c>
      <c r="E193" t="s">
        <v>34</v>
      </c>
      <c r="F193" t="s">
        <v>16</v>
      </c>
      <c r="G193" t="s">
        <v>9335</v>
      </c>
      <c r="H193" t="s">
        <v>21</v>
      </c>
      <c r="I193" t="s">
        <v>3494</v>
      </c>
      <c r="J193" t="s">
        <v>3495</v>
      </c>
      <c r="K193" t="s">
        <v>48</v>
      </c>
      <c r="L193" s="3">
        <v>116377</v>
      </c>
      <c r="M193" t="s">
        <v>83</v>
      </c>
    </row>
    <row r="194" spans="1:13">
      <c r="A194" s="1">
        <v>45672</v>
      </c>
      <c r="B194" s="1">
        <v>46037</v>
      </c>
      <c r="C194" t="s">
        <v>5611</v>
      </c>
      <c r="D194" t="s">
        <v>4486</v>
      </c>
      <c r="E194" t="s">
        <v>661</v>
      </c>
      <c r="F194" t="s">
        <v>16</v>
      </c>
      <c r="G194" t="s">
        <v>9336</v>
      </c>
      <c r="H194" t="s">
        <v>245</v>
      </c>
      <c r="I194" t="s">
        <v>78</v>
      </c>
      <c r="J194" t="s">
        <v>79</v>
      </c>
      <c r="K194" t="s">
        <v>5620</v>
      </c>
      <c r="L194" s="3">
        <v>16958</v>
      </c>
      <c r="M194" t="s">
        <v>23</v>
      </c>
    </row>
    <row r="195" spans="1:13">
      <c r="A195" s="1">
        <v>45672</v>
      </c>
      <c r="B195" s="1">
        <v>46037</v>
      </c>
      <c r="C195" t="s">
        <v>5611</v>
      </c>
      <c r="D195" t="s">
        <v>4486</v>
      </c>
      <c r="E195" t="s">
        <v>32</v>
      </c>
      <c r="F195" t="s">
        <v>16</v>
      </c>
      <c r="G195" t="s">
        <v>9337</v>
      </c>
      <c r="H195" t="s">
        <v>245</v>
      </c>
      <c r="I195" t="s">
        <v>78</v>
      </c>
      <c r="J195" t="s">
        <v>79</v>
      </c>
      <c r="K195" t="s">
        <v>5620</v>
      </c>
      <c r="L195" s="3">
        <v>3991</v>
      </c>
      <c r="M195" t="s">
        <v>20</v>
      </c>
    </row>
    <row r="196" spans="1:13">
      <c r="A196" s="1">
        <v>45672</v>
      </c>
      <c r="B196" s="1">
        <v>46037</v>
      </c>
      <c r="C196" t="s">
        <v>5611</v>
      </c>
      <c r="D196" t="s">
        <v>4486</v>
      </c>
      <c r="E196" t="s">
        <v>15</v>
      </c>
      <c r="F196" t="s">
        <v>16</v>
      </c>
      <c r="G196" t="s">
        <v>9338</v>
      </c>
      <c r="H196" t="s">
        <v>245</v>
      </c>
      <c r="I196" t="s">
        <v>78</v>
      </c>
      <c r="J196" t="s">
        <v>79</v>
      </c>
      <c r="K196" t="s">
        <v>5620</v>
      </c>
      <c r="L196" s="3">
        <v>1252</v>
      </c>
      <c r="M196" t="s">
        <v>20</v>
      </c>
    </row>
    <row r="197" spans="1:13">
      <c r="A197" s="1">
        <v>45674</v>
      </c>
      <c r="B197" s="1">
        <v>45776</v>
      </c>
      <c r="C197" t="s">
        <v>9339</v>
      </c>
      <c r="D197" t="s">
        <v>9340</v>
      </c>
      <c r="E197" t="s">
        <v>661</v>
      </c>
      <c r="F197" t="s">
        <v>16</v>
      </c>
      <c r="G197" t="s">
        <v>9341</v>
      </c>
      <c r="H197" t="s">
        <v>43</v>
      </c>
      <c r="I197" t="s">
        <v>96</v>
      </c>
      <c r="J197" t="s">
        <v>97</v>
      </c>
      <c r="K197" t="s">
        <v>1179</v>
      </c>
      <c r="L197" s="3">
        <v>51469</v>
      </c>
      <c r="M197" t="s">
        <v>23</v>
      </c>
    </row>
    <row r="198" spans="1:13">
      <c r="A198" s="1">
        <v>45674</v>
      </c>
      <c r="B198" s="1">
        <v>45776</v>
      </c>
      <c r="C198" t="s">
        <v>9339</v>
      </c>
      <c r="D198" t="s">
        <v>9340</v>
      </c>
      <c r="E198" t="s">
        <v>15</v>
      </c>
      <c r="F198" t="s">
        <v>16</v>
      </c>
      <c r="G198" t="s">
        <v>9342</v>
      </c>
      <c r="H198" t="s">
        <v>43</v>
      </c>
      <c r="I198" t="s">
        <v>96</v>
      </c>
      <c r="J198" t="s">
        <v>97</v>
      </c>
      <c r="K198" t="s">
        <v>1179</v>
      </c>
      <c r="L198" s="3">
        <v>1631</v>
      </c>
      <c r="M198" t="s">
        <v>20</v>
      </c>
    </row>
    <row r="199" spans="1:13">
      <c r="A199" s="1">
        <v>45674</v>
      </c>
      <c r="B199" s="1">
        <v>45776</v>
      </c>
      <c r="C199" t="s">
        <v>9339</v>
      </c>
      <c r="D199" t="s">
        <v>9340</v>
      </c>
      <c r="E199" t="s">
        <v>32</v>
      </c>
      <c r="F199" t="s">
        <v>16</v>
      </c>
      <c r="G199" t="s">
        <v>9343</v>
      </c>
      <c r="H199" t="s">
        <v>43</v>
      </c>
      <c r="I199" t="s">
        <v>96</v>
      </c>
      <c r="J199" t="s">
        <v>97</v>
      </c>
      <c r="K199" t="s">
        <v>1179</v>
      </c>
      <c r="L199" s="3">
        <v>2866</v>
      </c>
      <c r="M199" t="s">
        <v>20</v>
      </c>
    </row>
    <row r="200" spans="1:13">
      <c r="A200" s="1">
        <v>45675</v>
      </c>
      <c r="B200" s="1">
        <v>46040</v>
      </c>
      <c r="C200" t="s">
        <v>4760</v>
      </c>
      <c r="D200" t="s">
        <v>946</v>
      </c>
      <c r="E200" t="s">
        <v>661</v>
      </c>
      <c r="F200" t="s">
        <v>16</v>
      </c>
      <c r="G200" t="s">
        <v>9344</v>
      </c>
      <c r="H200" t="s">
        <v>51</v>
      </c>
      <c r="I200" t="s">
        <v>948</v>
      </c>
      <c r="J200" t="s">
        <v>949</v>
      </c>
      <c r="K200" t="s">
        <v>304</v>
      </c>
      <c r="L200" s="3">
        <v>31406</v>
      </c>
      <c r="M200" t="s">
        <v>29</v>
      </c>
    </row>
    <row r="201" spans="1:13">
      <c r="A201" s="1">
        <v>45675</v>
      </c>
      <c r="B201" s="1">
        <v>46040</v>
      </c>
      <c r="C201" t="s">
        <v>4760</v>
      </c>
      <c r="D201" t="s">
        <v>946</v>
      </c>
      <c r="E201" t="s">
        <v>15</v>
      </c>
      <c r="F201" t="s">
        <v>16</v>
      </c>
      <c r="G201" t="s">
        <v>9345</v>
      </c>
      <c r="H201" t="s">
        <v>51</v>
      </c>
      <c r="I201" t="s">
        <v>948</v>
      </c>
      <c r="J201" t="s">
        <v>949</v>
      </c>
      <c r="K201" t="s">
        <v>304</v>
      </c>
      <c r="L201" s="3">
        <v>2391</v>
      </c>
      <c r="M201" t="s">
        <v>20</v>
      </c>
    </row>
    <row r="202" spans="1:13">
      <c r="A202" s="1">
        <v>45675</v>
      </c>
      <c r="B202" s="1">
        <v>46040</v>
      </c>
      <c r="C202" t="s">
        <v>4760</v>
      </c>
      <c r="D202" t="s">
        <v>946</v>
      </c>
      <c r="E202" t="s">
        <v>34</v>
      </c>
      <c r="F202" t="s">
        <v>16</v>
      </c>
      <c r="G202" t="s">
        <v>9346</v>
      </c>
      <c r="H202" t="s">
        <v>51</v>
      </c>
      <c r="I202" t="s">
        <v>948</v>
      </c>
      <c r="J202" t="s">
        <v>949</v>
      </c>
      <c r="K202" t="s">
        <v>304</v>
      </c>
      <c r="L202" s="3">
        <v>7632</v>
      </c>
      <c r="M202" t="s">
        <v>20</v>
      </c>
    </row>
    <row r="203" spans="1:13">
      <c r="A203" s="1">
        <v>45675</v>
      </c>
      <c r="B203" s="1">
        <v>46040</v>
      </c>
      <c r="C203" t="s">
        <v>4760</v>
      </c>
      <c r="D203" t="s">
        <v>946</v>
      </c>
      <c r="E203" t="s">
        <v>32</v>
      </c>
      <c r="F203" t="s">
        <v>16</v>
      </c>
      <c r="G203" t="s">
        <v>9347</v>
      </c>
      <c r="H203" t="s">
        <v>51</v>
      </c>
      <c r="I203" t="s">
        <v>948</v>
      </c>
      <c r="J203" t="s">
        <v>949</v>
      </c>
      <c r="K203" t="s">
        <v>304</v>
      </c>
      <c r="L203" s="3">
        <v>4996</v>
      </c>
      <c r="M203" t="s">
        <v>20</v>
      </c>
    </row>
    <row r="204" spans="1:13">
      <c r="A204" s="1">
        <v>45675</v>
      </c>
      <c r="B204" s="1">
        <v>46040</v>
      </c>
      <c r="C204" t="s">
        <v>4765</v>
      </c>
      <c r="D204" t="s">
        <v>967</v>
      </c>
      <c r="E204" t="s">
        <v>34</v>
      </c>
      <c r="F204" t="s">
        <v>16</v>
      </c>
      <c r="G204" t="s">
        <v>9348</v>
      </c>
      <c r="H204" t="s">
        <v>51</v>
      </c>
      <c r="I204" t="s">
        <v>948</v>
      </c>
      <c r="J204" t="s">
        <v>949</v>
      </c>
      <c r="K204" t="s">
        <v>304</v>
      </c>
      <c r="L204" s="3">
        <v>46769</v>
      </c>
      <c r="M204" t="s">
        <v>20</v>
      </c>
    </row>
    <row r="205" spans="1:13">
      <c r="A205" s="1">
        <v>45675</v>
      </c>
      <c r="B205" s="1">
        <v>46040</v>
      </c>
      <c r="C205" t="s">
        <v>4765</v>
      </c>
      <c r="D205" t="s">
        <v>967</v>
      </c>
      <c r="E205" t="s">
        <v>15</v>
      </c>
      <c r="F205" t="s">
        <v>16</v>
      </c>
      <c r="G205" t="s">
        <v>9349</v>
      </c>
      <c r="H205" t="s">
        <v>51</v>
      </c>
      <c r="I205" t="s">
        <v>948</v>
      </c>
      <c r="J205" t="s">
        <v>949</v>
      </c>
      <c r="K205" t="s">
        <v>304</v>
      </c>
      <c r="L205" s="3">
        <v>11716</v>
      </c>
      <c r="M205" t="s">
        <v>20</v>
      </c>
    </row>
    <row r="206" spans="1:13">
      <c r="A206" s="1">
        <v>45675</v>
      </c>
      <c r="B206" s="1">
        <v>46040</v>
      </c>
      <c r="C206" t="s">
        <v>4765</v>
      </c>
      <c r="D206" t="s">
        <v>967</v>
      </c>
      <c r="E206" t="s">
        <v>32</v>
      </c>
      <c r="F206" t="s">
        <v>16</v>
      </c>
      <c r="G206" t="s">
        <v>9350</v>
      </c>
      <c r="H206" t="s">
        <v>51</v>
      </c>
      <c r="I206" t="s">
        <v>948</v>
      </c>
      <c r="J206" t="s">
        <v>949</v>
      </c>
      <c r="K206" t="s">
        <v>304</v>
      </c>
      <c r="L206" s="3">
        <v>76706</v>
      </c>
      <c r="M206" t="s">
        <v>20</v>
      </c>
    </row>
    <row r="207" spans="1:13">
      <c r="A207" s="1">
        <v>45675</v>
      </c>
      <c r="B207" s="1">
        <v>46040</v>
      </c>
      <c r="C207" t="s">
        <v>4765</v>
      </c>
      <c r="D207" t="s">
        <v>967</v>
      </c>
      <c r="E207" t="s">
        <v>661</v>
      </c>
      <c r="F207" t="s">
        <v>16</v>
      </c>
      <c r="G207" t="s">
        <v>9351</v>
      </c>
      <c r="H207" t="s">
        <v>51</v>
      </c>
      <c r="I207" t="s">
        <v>948</v>
      </c>
      <c r="J207" t="s">
        <v>949</v>
      </c>
      <c r="K207" t="s">
        <v>304</v>
      </c>
      <c r="L207" s="3">
        <v>180252</v>
      </c>
      <c r="M207" t="s">
        <v>29</v>
      </c>
    </row>
    <row r="208" spans="1:13">
      <c r="A208" s="1">
        <v>45676</v>
      </c>
      <c r="B208" s="1">
        <v>46041</v>
      </c>
      <c r="C208" t="s">
        <v>5614</v>
      </c>
      <c r="D208" t="s">
        <v>4506</v>
      </c>
      <c r="E208" t="s">
        <v>32</v>
      </c>
      <c r="F208" t="s">
        <v>16</v>
      </c>
      <c r="G208" t="s">
        <v>9352</v>
      </c>
      <c r="H208" t="s">
        <v>43</v>
      </c>
      <c r="I208" t="s">
        <v>2554</v>
      </c>
      <c r="J208" t="s">
        <v>2555</v>
      </c>
      <c r="K208" t="s">
        <v>5657</v>
      </c>
      <c r="L208" s="3">
        <v>13175</v>
      </c>
      <c r="M208" t="s">
        <v>20</v>
      </c>
    </row>
    <row r="209" spans="1:13">
      <c r="A209" s="1">
        <v>45676</v>
      </c>
      <c r="B209" s="1">
        <v>46041</v>
      </c>
      <c r="C209" t="s">
        <v>5614</v>
      </c>
      <c r="D209" t="s">
        <v>4506</v>
      </c>
      <c r="E209" t="s">
        <v>661</v>
      </c>
      <c r="F209" t="s">
        <v>16</v>
      </c>
      <c r="G209" t="s">
        <v>9353</v>
      </c>
      <c r="H209" t="s">
        <v>43</v>
      </c>
      <c r="I209" t="s">
        <v>2554</v>
      </c>
      <c r="J209" t="s">
        <v>2555</v>
      </c>
      <c r="K209" t="s">
        <v>5657</v>
      </c>
      <c r="L209" s="3">
        <v>56736</v>
      </c>
      <c r="M209" t="s">
        <v>23</v>
      </c>
    </row>
    <row r="210" spans="1:13">
      <c r="A210" s="1">
        <v>45676</v>
      </c>
      <c r="B210" s="1">
        <v>46041</v>
      </c>
      <c r="C210" t="s">
        <v>5614</v>
      </c>
      <c r="D210" t="s">
        <v>4506</v>
      </c>
      <c r="E210" t="s">
        <v>15</v>
      </c>
      <c r="F210" t="s">
        <v>16</v>
      </c>
      <c r="G210" t="s">
        <v>9354</v>
      </c>
      <c r="H210" t="s">
        <v>43</v>
      </c>
      <c r="I210" t="s">
        <v>2554</v>
      </c>
      <c r="J210" t="s">
        <v>2555</v>
      </c>
      <c r="K210" t="s">
        <v>5657</v>
      </c>
      <c r="L210" s="3">
        <v>1719</v>
      </c>
      <c r="M210" t="s">
        <v>20</v>
      </c>
    </row>
    <row r="211" spans="1:13">
      <c r="A211" s="1">
        <v>45676</v>
      </c>
      <c r="B211" s="1">
        <v>46041</v>
      </c>
      <c r="C211" t="s">
        <v>4713</v>
      </c>
      <c r="D211" t="s">
        <v>747</v>
      </c>
      <c r="E211" t="s">
        <v>15</v>
      </c>
      <c r="F211" t="s">
        <v>16</v>
      </c>
      <c r="G211" t="s">
        <v>9355</v>
      </c>
      <c r="H211" t="s">
        <v>61</v>
      </c>
      <c r="I211" t="s">
        <v>59</v>
      </c>
      <c r="J211" t="s">
        <v>60</v>
      </c>
      <c r="K211" t="s">
        <v>5620</v>
      </c>
      <c r="L211" s="3">
        <v>1812</v>
      </c>
      <c r="M211" t="s">
        <v>20</v>
      </c>
    </row>
    <row r="212" spans="1:13">
      <c r="A212" s="1">
        <v>45676</v>
      </c>
      <c r="B212" s="1">
        <v>46041</v>
      </c>
      <c r="C212" t="s">
        <v>4713</v>
      </c>
      <c r="D212" t="s">
        <v>747</v>
      </c>
      <c r="E212" t="s">
        <v>661</v>
      </c>
      <c r="F212" t="s">
        <v>16</v>
      </c>
      <c r="G212" t="s">
        <v>9356</v>
      </c>
      <c r="H212" t="s">
        <v>61</v>
      </c>
      <c r="I212" t="s">
        <v>59</v>
      </c>
      <c r="J212" t="s">
        <v>60</v>
      </c>
      <c r="K212" t="s">
        <v>5620</v>
      </c>
      <c r="L212" s="3">
        <v>24902</v>
      </c>
      <c r="M212" t="s">
        <v>23</v>
      </c>
    </row>
    <row r="213" spans="1:13">
      <c r="A213" s="1">
        <v>45676</v>
      </c>
      <c r="B213" s="1">
        <v>46041</v>
      </c>
      <c r="C213" t="s">
        <v>4713</v>
      </c>
      <c r="D213" t="s">
        <v>747</v>
      </c>
      <c r="E213" t="s">
        <v>32</v>
      </c>
      <c r="F213" t="s">
        <v>16</v>
      </c>
      <c r="G213" t="s">
        <v>9357</v>
      </c>
      <c r="H213" t="s">
        <v>61</v>
      </c>
      <c r="I213" t="s">
        <v>59</v>
      </c>
      <c r="J213" t="s">
        <v>60</v>
      </c>
      <c r="K213" t="s">
        <v>5620</v>
      </c>
      <c r="L213" s="3">
        <v>11024</v>
      </c>
      <c r="M213" t="s">
        <v>20</v>
      </c>
    </row>
    <row r="214" spans="1:13">
      <c r="A214" s="1">
        <v>45676</v>
      </c>
      <c r="B214" s="1">
        <v>46041</v>
      </c>
      <c r="C214" t="s">
        <v>5615</v>
      </c>
      <c r="D214" t="s">
        <v>4513</v>
      </c>
      <c r="E214" t="s">
        <v>15</v>
      </c>
      <c r="F214" t="s">
        <v>16</v>
      </c>
      <c r="G214" t="s">
        <v>9358</v>
      </c>
      <c r="H214" t="s">
        <v>2017</v>
      </c>
      <c r="I214" t="s">
        <v>71</v>
      </c>
      <c r="J214" t="s">
        <v>72</v>
      </c>
      <c r="K214" t="s">
        <v>304</v>
      </c>
      <c r="L214" s="3">
        <v>3605</v>
      </c>
      <c r="M214" t="s">
        <v>20</v>
      </c>
    </row>
    <row r="215" spans="1:13">
      <c r="A215" s="1">
        <v>45676</v>
      </c>
      <c r="B215" s="1">
        <v>46041</v>
      </c>
      <c r="C215" t="s">
        <v>5615</v>
      </c>
      <c r="D215" t="s">
        <v>4513</v>
      </c>
      <c r="E215" t="s">
        <v>661</v>
      </c>
      <c r="F215" t="s">
        <v>16</v>
      </c>
      <c r="G215" t="s">
        <v>9359</v>
      </c>
      <c r="H215" t="s">
        <v>2017</v>
      </c>
      <c r="I215" t="s">
        <v>71</v>
      </c>
      <c r="J215" t="s">
        <v>72</v>
      </c>
      <c r="K215" t="s">
        <v>304</v>
      </c>
      <c r="L215" s="3">
        <v>78583</v>
      </c>
      <c r="M215" t="s">
        <v>29</v>
      </c>
    </row>
    <row r="216" spans="1:13">
      <c r="A216" s="1">
        <v>45676</v>
      </c>
      <c r="B216" s="1">
        <v>46041</v>
      </c>
      <c r="C216" t="s">
        <v>5616</v>
      </c>
      <c r="D216" t="s">
        <v>4517</v>
      </c>
      <c r="E216" t="s">
        <v>54</v>
      </c>
      <c r="F216" t="s">
        <v>55</v>
      </c>
      <c r="G216" t="s">
        <v>9360</v>
      </c>
      <c r="H216" t="s">
        <v>215</v>
      </c>
      <c r="I216" t="s">
        <v>528</v>
      </c>
      <c r="J216" t="s">
        <v>529</v>
      </c>
      <c r="K216" t="s">
        <v>48</v>
      </c>
      <c r="L216" s="3">
        <v>9562</v>
      </c>
      <c r="M216" t="s">
        <v>23</v>
      </c>
    </row>
    <row r="217" spans="1:13">
      <c r="A217" s="1">
        <v>45676</v>
      </c>
      <c r="B217" s="1">
        <v>46041</v>
      </c>
      <c r="C217" t="s">
        <v>4609</v>
      </c>
      <c r="D217" t="s">
        <v>284</v>
      </c>
      <c r="E217" t="s">
        <v>54</v>
      </c>
      <c r="F217" t="s">
        <v>55</v>
      </c>
      <c r="G217" t="s">
        <v>9361</v>
      </c>
      <c r="H217" t="s">
        <v>61</v>
      </c>
      <c r="I217" t="s">
        <v>59</v>
      </c>
      <c r="J217" t="s">
        <v>60</v>
      </c>
      <c r="K217" t="s">
        <v>5620</v>
      </c>
      <c r="L217" s="3">
        <v>10754</v>
      </c>
      <c r="M217" t="s">
        <v>89</v>
      </c>
    </row>
    <row r="218" spans="1:13">
      <c r="A218" s="1">
        <v>45676</v>
      </c>
      <c r="B218" s="1">
        <v>46041</v>
      </c>
      <c r="C218" t="s">
        <v>5617</v>
      </c>
      <c r="D218" t="s">
        <v>4520</v>
      </c>
      <c r="E218" t="s">
        <v>34</v>
      </c>
      <c r="F218" t="s">
        <v>16</v>
      </c>
      <c r="G218" t="s">
        <v>9362</v>
      </c>
      <c r="H218" t="s">
        <v>21</v>
      </c>
      <c r="I218" t="s">
        <v>305</v>
      </c>
      <c r="J218" t="s">
        <v>306</v>
      </c>
      <c r="K218" t="s">
        <v>304</v>
      </c>
      <c r="L218" s="3">
        <v>20343</v>
      </c>
      <c r="M218" t="s">
        <v>83</v>
      </c>
    </row>
    <row r="219" spans="1:13">
      <c r="A219" s="1">
        <v>45676</v>
      </c>
      <c r="B219" s="1">
        <v>46041</v>
      </c>
      <c r="C219" t="s">
        <v>5617</v>
      </c>
      <c r="D219" t="s">
        <v>4520</v>
      </c>
      <c r="E219" t="s">
        <v>32</v>
      </c>
      <c r="F219" t="s">
        <v>16</v>
      </c>
      <c r="G219" t="s">
        <v>9363</v>
      </c>
      <c r="H219" t="s">
        <v>21</v>
      </c>
      <c r="I219" t="s">
        <v>305</v>
      </c>
      <c r="J219" t="s">
        <v>306</v>
      </c>
      <c r="K219" t="s">
        <v>304</v>
      </c>
      <c r="L219" s="3">
        <v>17759</v>
      </c>
      <c r="M219" t="s">
        <v>20</v>
      </c>
    </row>
    <row r="220" spans="1:13">
      <c r="A220" s="1">
        <v>45676</v>
      </c>
      <c r="B220" s="1">
        <v>46041</v>
      </c>
      <c r="C220" t="s">
        <v>5617</v>
      </c>
      <c r="D220" t="s">
        <v>4520</v>
      </c>
      <c r="E220" t="s">
        <v>661</v>
      </c>
      <c r="F220" t="s">
        <v>16</v>
      </c>
      <c r="G220" t="s">
        <v>9364</v>
      </c>
      <c r="H220" t="s">
        <v>21</v>
      </c>
      <c r="I220" t="s">
        <v>305</v>
      </c>
      <c r="J220" t="s">
        <v>306</v>
      </c>
      <c r="K220" t="s">
        <v>304</v>
      </c>
      <c r="L220" s="3">
        <v>75275</v>
      </c>
      <c r="M220" t="s">
        <v>23</v>
      </c>
    </row>
    <row r="221" spans="1:13">
      <c r="A221" s="1">
        <v>45676</v>
      </c>
      <c r="B221" s="1">
        <v>46041</v>
      </c>
      <c r="C221" t="s">
        <v>5617</v>
      </c>
      <c r="D221" t="s">
        <v>4520</v>
      </c>
      <c r="E221" t="s">
        <v>15</v>
      </c>
      <c r="F221" t="s">
        <v>16</v>
      </c>
      <c r="G221" t="s">
        <v>9365</v>
      </c>
      <c r="H221" t="s">
        <v>21</v>
      </c>
      <c r="I221" t="s">
        <v>305</v>
      </c>
      <c r="J221" t="s">
        <v>306</v>
      </c>
      <c r="K221" t="s">
        <v>304</v>
      </c>
      <c r="L221" s="3">
        <v>2228</v>
      </c>
      <c r="M221" t="s">
        <v>20</v>
      </c>
    </row>
    <row r="222" spans="1:13">
      <c r="A222" s="1">
        <v>45677</v>
      </c>
      <c r="B222" s="1">
        <v>45740</v>
      </c>
      <c r="C222" t="s">
        <v>5923</v>
      </c>
      <c r="D222" t="s">
        <v>5924</v>
      </c>
      <c r="E222" t="s">
        <v>15</v>
      </c>
      <c r="F222" t="s">
        <v>16</v>
      </c>
      <c r="G222" t="s">
        <v>9366</v>
      </c>
      <c r="H222" t="s">
        <v>21</v>
      </c>
      <c r="I222" t="s">
        <v>18</v>
      </c>
      <c r="J222" t="s">
        <v>19</v>
      </c>
      <c r="K222" t="s">
        <v>48</v>
      </c>
      <c r="L222" s="3">
        <v>4302</v>
      </c>
      <c r="M222" t="s">
        <v>20</v>
      </c>
    </row>
    <row r="223" spans="1:13">
      <c r="A223" s="1">
        <v>45677</v>
      </c>
      <c r="B223" s="1">
        <v>45740</v>
      </c>
      <c r="C223" t="s">
        <v>5923</v>
      </c>
      <c r="D223" t="s">
        <v>5924</v>
      </c>
      <c r="E223" t="s">
        <v>661</v>
      </c>
      <c r="F223" t="s">
        <v>16</v>
      </c>
      <c r="G223" t="s">
        <v>9367</v>
      </c>
      <c r="H223" t="s">
        <v>21</v>
      </c>
      <c r="I223" t="s">
        <v>18</v>
      </c>
      <c r="J223" t="s">
        <v>19</v>
      </c>
      <c r="K223" t="s">
        <v>48</v>
      </c>
      <c r="L223" s="3">
        <v>75806</v>
      </c>
      <c r="M223" t="s">
        <v>23</v>
      </c>
    </row>
    <row r="224" spans="1:13">
      <c r="A224" s="1">
        <v>45677</v>
      </c>
      <c r="B224" s="1">
        <v>46042</v>
      </c>
      <c r="C224" t="s">
        <v>4564</v>
      </c>
      <c r="D224" t="s">
        <v>12</v>
      </c>
      <c r="E224" t="s">
        <v>661</v>
      </c>
      <c r="F224" t="s">
        <v>16</v>
      </c>
      <c r="G224" t="s">
        <v>22</v>
      </c>
      <c r="H224" t="s">
        <v>21</v>
      </c>
      <c r="I224" t="s">
        <v>18</v>
      </c>
      <c r="J224" t="s">
        <v>19</v>
      </c>
      <c r="K224" t="s">
        <v>48</v>
      </c>
      <c r="L224" s="3">
        <v>14046</v>
      </c>
      <c r="M224" t="s">
        <v>23</v>
      </c>
    </row>
    <row r="225" spans="1:13">
      <c r="A225" s="1">
        <v>45677</v>
      </c>
      <c r="B225" s="1">
        <v>46042</v>
      </c>
      <c r="C225" t="s">
        <v>4564</v>
      </c>
      <c r="D225" t="s">
        <v>12</v>
      </c>
      <c r="E225" t="s">
        <v>15</v>
      </c>
      <c r="F225" t="s">
        <v>16</v>
      </c>
      <c r="G225" t="s">
        <v>13</v>
      </c>
      <c r="H225" t="s">
        <v>21</v>
      </c>
      <c r="I225" t="s">
        <v>18</v>
      </c>
      <c r="J225" t="s">
        <v>19</v>
      </c>
      <c r="K225" t="s">
        <v>48</v>
      </c>
      <c r="L225" s="3">
        <v>3458</v>
      </c>
      <c r="M225" t="s">
        <v>20</v>
      </c>
    </row>
    <row r="226" spans="1:13">
      <c r="A226" s="1">
        <v>45677</v>
      </c>
      <c r="B226" s="1">
        <v>46042</v>
      </c>
      <c r="C226" t="s">
        <v>4565</v>
      </c>
      <c r="D226" t="s">
        <v>24</v>
      </c>
      <c r="E226" t="s">
        <v>15</v>
      </c>
      <c r="F226" t="s">
        <v>16</v>
      </c>
      <c r="G226" t="s">
        <v>36</v>
      </c>
      <c r="H226" t="s">
        <v>30</v>
      </c>
      <c r="I226" t="s">
        <v>27</v>
      </c>
      <c r="J226" t="s">
        <v>28</v>
      </c>
      <c r="K226" t="s">
        <v>26</v>
      </c>
      <c r="L226" s="3">
        <v>6210</v>
      </c>
      <c r="M226" t="s">
        <v>29</v>
      </c>
    </row>
    <row r="227" spans="1:13">
      <c r="A227" s="1">
        <v>45677</v>
      </c>
      <c r="B227" s="1">
        <v>46042</v>
      </c>
      <c r="C227" t="s">
        <v>4565</v>
      </c>
      <c r="D227" t="s">
        <v>24</v>
      </c>
      <c r="E227" t="s">
        <v>32</v>
      </c>
      <c r="F227" t="s">
        <v>16</v>
      </c>
      <c r="G227" t="s">
        <v>31</v>
      </c>
      <c r="H227" t="s">
        <v>30</v>
      </c>
      <c r="I227" t="s">
        <v>27</v>
      </c>
      <c r="J227" t="s">
        <v>28</v>
      </c>
      <c r="K227" t="s">
        <v>26</v>
      </c>
      <c r="L227" s="3">
        <v>86592</v>
      </c>
      <c r="M227" t="s">
        <v>20</v>
      </c>
    </row>
    <row r="228" spans="1:13">
      <c r="A228" s="1">
        <v>45677</v>
      </c>
      <c r="B228" s="1">
        <v>46042</v>
      </c>
      <c r="C228" t="s">
        <v>4565</v>
      </c>
      <c r="D228" t="s">
        <v>24</v>
      </c>
      <c r="E228" t="s">
        <v>661</v>
      </c>
      <c r="F228" t="s">
        <v>16</v>
      </c>
      <c r="G228" t="s">
        <v>25</v>
      </c>
      <c r="H228" t="s">
        <v>30</v>
      </c>
      <c r="I228" t="s">
        <v>27</v>
      </c>
      <c r="J228" t="s">
        <v>28</v>
      </c>
      <c r="K228" t="s">
        <v>26</v>
      </c>
      <c r="L228" s="3">
        <v>212704</v>
      </c>
      <c r="M228" t="s">
        <v>29</v>
      </c>
    </row>
    <row r="229" spans="1:13">
      <c r="A229" s="1">
        <v>45678</v>
      </c>
      <c r="B229" s="1">
        <v>46043</v>
      </c>
      <c r="C229" t="s">
        <v>4566</v>
      </c>
      <c r="D229" t="s">
        <v>37</v>
      </c>
      <c r="E229" t="s">
        <v>15</v>
      </c>
      <c r="F229" t="s">
        <v>16</v>
      </c>
      <c r="G229" t="s">
        <v>44</v>
      </c>
      <c r="H229" t="s">
        <v>43</v>
      </c>
      <c r="I229" t="s">
        <v>41</v>
      </c>
      <c r="J229" t="s">
        <v>42</v>
      </c>
      <c r="K229" t="s">
        <v>304</v>
      </c>
      <c r="L229" s="3">
        <v>2422</v>
      </c>
      <c r="M229" t="s">
        <v>20</v>
      </c>
    </row>
    <row r="230" spans="1:13">
      <c r="A230" s="1">
        <v>45678</v>
      </c>
      <c r="B230" s="1">
        <v>46043</v>
      </c>
      <c r="C230" t="s">
        <v>4566</v>
      </c>
      <c r="D230" t="s">
        <v>37</v>
      </c>
      <c r="E230" t="s">
        <v>32</v>
      </c>
      <c r="F230" t="s">
        <v>16</v>
      </c>
      <c r="G230" t="s">
        <v>45</v>
      </c>
      <c r="H230" t="s">
        <v>43</v>
      </c>
      <c r="I230" t="s">
        <v>41</v>
      </c>
      <c r="J230" t="s">
        <v>42</v>
      </c>
      <c r="K230" t="s">
        <v>304</v>
      </c>
      <c r="L230" s="3">
        <v>3614</v>
      </c>
      <c r="M230" t="s">
        <v>20</v>
      </c>
    </row>
    <row r="231" spans="1:13">
      <c r="A231" s="1">
        <v>45678</v>
      </c>
      <c r="B231" s="1">
        <v>46043</v>
      </c>
      <c r="C231" t="s">
        <v>4566</v>
      </c>
      <c r="D231" t="s">
        <v>37</v>
      </c>
      <c r="E231" t="s">
        <v>661</v>
      </c>
      <c r="F231" t="s">
        <v>16</v>
      </c>
      <c r="G231" t="s">
        <v>38</v>
      </c>
      <c r="H231" t="s">
        <v>43</v>
      </c>
      <c r="I231" t="s">
        <v>41</v>
      </c>
      <c r="J231" t="s">
        <v>42</v>
      </c>
      <c r="K231" t="s">
        <v>304</v>
      </c>
      <c r="L231" s="3">
        <v>59372</v>
      </c>
      <c r="M231" t="s">
        <v>23</v>
      </c>
    </row>
    <row r="232" spans="1:13">
      <c r="A232" s="1">
        <v>45678</v>
      </c>
      <c r="B232" s="1">
        <v>46043</v>
      </c>
      <c r="C232" t="s">
        <v>4567</v>
      </c>
      <c r="D232" t="s">
        <v>46</v>
      </c>
      <c r="E232" t="s">
        <v>661</v>
      </c>
      <c r="F232" t="s">
        <v>16</v>
      </c>
      <c r="G232" t="s">
        <v>56</v>
      </c>
      <c r="H232" t="s">
        <v>51</v>
      </c>
      <c r="I232" t="s">
        <v>49</v>
      </c>
      <c r="J232" t="s">
        <v>50</v>
      </c>
      <c r="K232" t="s">
        <v>48</v>
      </c>
      <c r="L232" s="3">
        <v>67672</v>
      </c>
      <c r="M232" t="s">
        <v>23</v>
      </c>
    </row>
    <row r="233" spans="1:13">
      <c r="A233" s="1">
        <v>45678</v>
      </c>
      <c r="B233" s="1">
        <v>46043</v>
      </c>
      <c r="C233" t="s">
        <v>4567</v>
      </c>
      <c r="D233" t="s">
        <v>46</v>
      </c>
      <c r="E233" t="s">
        <v>15</v>
      </c>
      <c r="F233" t="s">
        <v>16</v>
      </c>
      <c r="G233" t="s">
        <v>47</v>
      </c>
      <c r="H233" t="s">
        <v>51</v>
      </c>
      <c r="I233" t="s">
        <v>49</v>
      </c>
      <c r="J233" t="s">
        <v>50</v>
      </c>
      <c r="K233" t="s">
        <v>48</v>
      </c>
      <c r="L233" s="3">
        <v>4477</v>
      </c>
      <c r="M233" t="s">
        <v>20</v>
      </c>
    </row>
    <row r="234" spans="1:13">
      <c r="A234" s="1">
        <v>45678</v>
      </c>
      <c r="B234" s="1">
        <v>46043</v>
      </c>
      <c r="C234" t="s">
        <v>4567</v>
      </c>
      <c r="D234" t="s">
        <v>46</v>
      </c>
      <c r="E234" t="s">
        <v>54</v>
      </c>
      <c r="F234" t="s">
        <v>55</v>
      </c>
      <c r="G234" t="s">
        <v>53</v>
      </c>
      <c r="H234" t="s">
        <v>51</v>
      </c>
      <c r="I234" t="s">
        <v>49</v>
      </c>
      <c r="J234" t="s">
        <v>50</v>
      </c>
      <c r="K234" t="s">
        <v>48</v>
      </c>
      <c r="L234" s="3">
        <v>41937</v>
      </c>
      <c r="M234" t="s">
        <v>29</v>
      </c>
    </row>
    <row r="235" spans="1:13">
      <c r="A235" s="1">
        <v>45678</v>
      </c>
      <c r="B235" s="1">
        <v>46043</v>
      </c>
      <c r="C235" t="s">
        <v>4567</v>
      </c>
      <c r="D235" t="s">
        <v>46</v>
      </c>
      <c r="E235" t="s">
        <v>34</v>
      </c>
      <c r="F235" t="s">
        <v>16</v>
      </c>
      <c r="G235" t="s">
        <v>52</v>
      </c>
      <c r="H235" t="s">
        <v>51</v>
      </c>
      <c r="I235" t="s">
        <v>49</v>
      </c>
      <c r="J235" t="s">
        <v>50</v>
      </c>
      <c r="K235" t="s">
        <v>48</v>
      </c>
      <c r="L235" s="3">
        <v>17213</v>
      </c>
      <c r="M235" t="s">
        <v>20</v>
      </c>
    </row>
    <row r="236" spans="1:13">
      <c r="A236" s="1">
        <v>45678</v>
      </c>
      <c r="B236" s="1">
        <v>46043</v>
      </c>
      <c r="C236" t="s">
        <v>4568</v>
      </c>
      <c r="D236" t="s">
        <v>57</v>
      </c>
      <c r="E236" t="s">
        <v>54</v>
      </c>
      <c r="F236" t="s">
        <v>55</v>
      </c>
      <c r="G236" t="s">
        <v>58</v>
      </c>
      <c r="H236" t="s">
        <v>61</v>
      </c>
      <c r="I236" t="s">
        <v>59</v>
      </c>
      <c r="J236" t="s">
        <v>60</v>
      </c>
      <c r="K236" t="s">
        <v>5620</v>
      </c>
      <c r="L236" s="3">
        <v>6673</v>
      </c>
      <c r="M236" t="s">
        <v>29</v>
      </c>
    </row>
    <row r="237" spans="1:13">
      <c r="A237" s="1">
        <v>45678</v>
      </c>
      <c r="B237" s="1">
        <v>46043</v>
      </c>
      <c r="C237" t="s">
        <v>4569</v>
      </c>
      <c r="D237" t="s">
        <v>62</v>
      </c>
      <c r="E237" t="s">
        <v>661</v>
      </c>
      <c r="F237" t="s">
        <v>16</v>
      </c>
      <c r="G237" t="s">
        <v>67</v>
      </c>
      <c r="H237" t="s">
        <v>21</v>
      </c>
      <c r="I237" t="s">
        <v>65</v>
      </c>
      <c r="J237" t="s">
        <v>66</v>
      </c>
      <c r="K237" t="s">
        <v>5620</v>
      </c>
      <c r="L237" s="3">
        <v>177450</v>
      </c>
      <c r="M237" t="s">
        <v>23</v>
      </c>
    </row>
    <row r="238" spans="1:13">
      <c r="A238" s="1">
        <v>45678</v>
      </c>
      <c r="B238" s="1">
        <v>46043</v>
      </c>
      <c r="C238" t="s">
        <v>4569</v>
      </c>
      <c r="D238" t="s">
        <v>62</v>
      </c>
      <c r="E238" t="s">
        <v>15</v>
      </c>
      <c r="F238" t="s">
        <v>16</v>
      </c>
      <c r="G238" t="s">
        <v>63</v>
      </c>
      <c r="H238" t="s">
        <v>21</v>
      </c>
      <c r="I238" t="s">
        <v>65</v>
      </c>
      <c r="J238" t="s">
        <v>66</v>
      </c>
      <c r="K238" t="s">
        <v>5620</v>
      </c>
      <c r="L238" s="3">
        <v>9740</v>
      </c>
      <c r="M238" t="s">
        <v>20</v>
      </c>
    </row>
    <row r="239" spans="1:13">
      <c r="A239" s="1">
        <v>45679</v>
      </c>
      <c r="B239" s="1">
        <v>46044</v>
      </c>
      <c r="C239" t="s">
        <v>4570</v>
      </c>
      <c r="D239" t="s">
        <v>68</v>
      </c>
      <c r="E239" t="s">
        <v>15</v>
      </c>
      <c r="F239" t="s">
        <v>16</v>
      </c>
      <c r="G239" t="s">
        <v>69</v>
      </c>
      <c r="H239" t="s">
        <v>73</v>
      </c>
      <c r="I239" t="s">
        <v>71</v>
      </c>
      <c r="J239" t="s">
        <v>72</v>
      </c>
      <c r="K239" t="s">
        <v>26</v>
      </c>
      <c r="L239" s="3">
        <v>1944</v>
      </c>
      <c r="M239" t="s">
        <v>20</v>
      </c>
    </row>
    <row r="240" spans="1:13">
      <c r="A240" s="1">
        <v>45679</v>
      </c>
      <c r="B240" s="1">
        <v>46044</v>
      </c>
      <c r="C240" t="s">
        <v>4570</v>
      </c>
      <c r="D240" t="s">
        <v>68</v>
      </c>
      <c r="E240" t="s">
        <v>661</v>
      </c>
      <c r="F240" t="s">
        <v>16</v>
      </c>
      <c r="G240" t="s">
        <v>74</v>
      </c>
      <c r="H240" t="s">
        <v>73</v>
      </c>
      <c r="I240" t="s">
        <v>71</v>
      </c>
      <c r="J240" t="s">
        <v>72</v>
      </c>
      <c r="K240" t="s">
        <v>26</v>
      </c>
      <c r="L240" s="3">
        <v>28068</v>
      </c>
      <c r="M240" t="s">
        <v>23</v>
      </c>
    </row>
    <row r="241" spans="1:13">
      <c r="A241" s="1">
        <v>45679</v>
      </c>
      <c r="B241" s="1">
        <v>46044</v>
      </c>
      <c r="C241" t="s">
        <v>4571</v>
      </c>
      <c r="D241" t="s">
        <v>75</v>
      </c>
      <c r="E241" t="s">
        <v>15</v>
      </c>
      <c r="F241" t="s">
        <v>16</v>
      </c>
      <c r="G241" t="s">
        <v>84</v>
      </c>
      <c r="H241" t="s">
        <v>80</v>
      </c>
      <c r="I241" t="s">
        <v>78</v>
      </c>
      <c r="J241" t="s">
        <v>79</v>
      </c>
      <c r="K241" t="s">
        <v>77</v>
      </c>
      <c r="L241" s="3">
        <v>2332</v>
      </c>
      <c r="M241" t="s">
        <v>20</v>
      </c>
    </row>
    <row r="242" spans="1:13">
      <c r="A242" s="1">
        <v>45679</v>
      </c>
      <c r="B242" s="1">
        <v>46044</v>
      </c>
      <c r="C242" t="s">
        <v>4571</v>
      </c>
      <c r="D242" t="s">
        <v>75</v>
      </c>
      <c r="E242" t="s">
        <v>34</v>
      </c>
      <c r="F242" t="s">
        <v>16</v>
      </c>
      <c r="G242" t="s">
        <v>82</v>
      </c>
      <c r="H242" t="s">
        <v>80</v>
      </c>
      <c r="I242" t="s">
        <v>78</v>
      </c>
      <c r="J242" t="s">
        <v>79</v>
      </c>
      <c r="K242" t="s">
        <v>77</v>
      </c>
      <c r="L242" s="3">
        <v>25329</v>
      </c>
      <c r="M242" t="s">
        <v>83</v>
      </c>
    </row>
    <row r="243" spans="1:13">
      <c r="A243" s="1">
        <v>45679</v>
      </c>
      <c r="B243" s="1">
        <v>46044</v>
      </c>
      <c r="C243" t="s">
        <v>4571</v>
      </c>
      <c r="D243" t="s">
        <v>75</v>
      </c>
      <c r="E243" t="s">
        <v>32</v>
      </c>
      <c r="F243" t="s">
        <v>16</v>
      </c>
      <c r="G243" t="s">
        <v>81</v>
      </c>
      <c r="H243" t="s">
        <v>80</v>
      </c>
      <c r="I243" t="s">
        <v>78</v>
      </c>
      <c r="J243" t="s">
        <v>79</v>
      </c>
      <c r="K243" t="s">
        <v>77</v>
      </c>
      <c r="L243" s="3">
        <v>18737</v>
      </c>
      <c r="M243" t="s">
        <v>20</v>
      </c>
    </row>
    <row r="244" spans="1:13">
      <c r="A244" s="1">
        <v>45679</v>
      </c>
      <c r="B244" s="1">
        <v>46044</v>
      </c>
      <c r="C244" t="s">
        <v>4571</v>
      </c>
      <c r="D244" t="s">
        <v>75</v>
      </c>
      <c r="E244" t="s">
        <v>661</v>
      </c>
      <c r="F244" t="s">
        <v>16</v>
      </c>
      <c r="G244" t="s">
        <v>76</v>
      </c>
      <c r="H244" t="s">
        <v>80</v>
      </c>
      <c r="I244" t="s">
        <v>78</v>
      </c>
      <c r="J244" t="s">
        <v>79</v>
      </c>
      <c r="K244" t="s">
        <v>77</v>
      </c>
      <c r="L244" s="3">
        <v>78924</v>
      </c>
      <c r="M244" t="s">
        <v>29</v>
      </c>
    </row>
    <row r="245" spans="1:13">
      <c r="A245" s="1">
        <v>45679</v>
      </c>
      <c r="B245" s="1">
        <v>46044</v>
      </c>
      <c r="C245" t="s">
        <v>4572</v>
      </c>
      <c r="D245" t="s">
        <v>85</v>
      </c>
      <c r="E245" t="s">
        <v>32</v>
      </c>
      <c r="F245" t="s">
        <v>16</v>
      </c>
      <c r="G245" t="s">
        <v>91</v>
      </c>
      <c r="H245" t="s">
        <v>90</v>
      </c>
      <c r="I245" t="s">
        <v>87</v>
      </c>
      <c r="J245" t="s">
        <v>88</v>
      </c>
      <c r="K245" t="s">
        <v>26</v>
      </c>
      <c r="L245" s="3">
        <v>29260</v>
      </c>
      <c r="M245" t="s">
        <v>20</v>
      </c>
    </row>
    <row r="246" spans="1:13">
      <c r="A246" s="1">
        <v>45679</v>
      </c>
      <c r="B246" s="1">
        <v>46044</v>
      </c>
      <c r="C246" t="s">
        <v>4572</v>
      </c>
      <c r="D246" t="s">
        <v>85</v>
      </c>
      <c r="E246" t="s">
        <v>15</v>
      </c>
      <c r="F246" t="s">
        <v>16</v>
      </c>
      <c r="G246" t="s">
        <v>92</v>
      </c>
      <c r="H246" t="s">
        <v>90</v>
      </c>
      <c r="I246" t="s">
        <v>87</v>
      </c>
      <c r="J246" t="s">
        <v>88</v>
      </c>
      <c r="K246" t="s">
        <v>26</v>
      </c>
      <c r="L246" s="3">
        <v>6146</v>
      </c>
      <c r="M246" t="s">
        <v>20</v>
      </c>
    </row>
    <row r="247" spans="1:13">
      <c r="A247" s="1">
        <v>45679</v>
      </c>
      <c r="B247" s="1">
        <v>45720</v>
      </c>
      <c r="C247" t="s">
        <v>4572</v>
      </c>
      <c r="D247" t="s">
        <v>85</v>
      </c>
      <c r="E247" t="s">
        <v>34</v>
      </c>
      <c r="F247" t="s">
        <v>16</v>
      </c>
      <c r="G247" t="s">
        <v>9368</v>
      </c>
      <c r="H247" t="s">
        <v>90</v>
      </c>
      <c r="I247" t="s">
        <v>87</v>
      </c>
      <c r="J247" t="s">
        <v>88</v>
      </c>
      <c r="K247" t="s">
        <v>26</v>
      </c>
      <c r="L247" s="3">
        <v>48589</v>
      </c>
      <c r="M247" t="s">
        <v>20</v>
      </c>
    </row>
    <row r="248" spans="1:13">
      <c r="A248" s="1">
        <v>45679</v>
      </c>
      <c r="B248" s="1">
        <v>46044</v>
      </c>
      <c r="C248" t="s">
        <v>4572</v>
      </c>
      <c r="D248" t="s">
        <v>85</v>
      </c>
      <c r="E248" t="s">
        <v>661</v>
      </c>
      <c r="F248" t="s">
        <v>16</v>
      </c>
      <c r="G248" t="s">
        <v>86</v>
      </c>
      <c r="H248" t="s">
        <v>90</v>
      </c>
      <c r="I248" t="s">
        <v>87</v>
      </c>
      <c r="J248" t="s">
        <v>88</v>
      </c>
      <c r="K248" t="s">
        <v>26</v>
      </c>
      <c r="L248" s="3">
        <v>108245</v>
      </c>
      <c r="M248" t="s">
        <v>89</v>
      </c>
    </row>
    <row r="249" spans="1:13">
      <c r="A249" s="1">
        <v>45679</v>
      </c>
      <c r="B249" s="1">
        <v>46044</v>
      </c>
      <c r="C249" t="s">
        <v>4573</v>
      </c>
      <c r="D249" t="s">
        <v>93</v>
      </c>
      <c r="E249" t="s">
        <v>661</v>
      </c>
      <c r="F249" t="s">
        <v>16</v>
      </c>
      <c r="G249" t="s">
        <v>100</v>
      </c>
      <c r="H249" t="s">
        <v>98</v>
      </c>
      <c r="I249" t="s">
        <v>96</v>
      </c>
      <c r="J249" t="s">
        <v>97</v>
      </c>
      <c r="K249" t="s">
        <v>64</v>
      </c>
      <c r="L249" s="3">
        <v>13817</v>
      </c>
      <c r="M249" t="s">
        <v>23</v>
      </c>
    </row>
    <row r="250" spans="1:13">
      <c r="A250" s="1">
        <v>45679</v>
      </c>
      <c r="B250" s="1">
        <v>46044</v>
      </c>
      <c r="C250" t="s">
        <v>4573</v>
      </c>
      <c r="D250" t="s">
        <v>93</v>
      </c>
      <c r="E250" t="s">
        <v>32</v>
      </c>
      <c r="F250" t="s">
        <v>16</v>
      </c>
      <c r="G250" t="s">
        <v>99</v>
      </c>
      <c r="H250" t="s">
        <v>98</v>
      </c>
      <c r="I250" t="s">
        <v>96</v>
      </c>
      <c r="J250" t="s">
        <v>97</v>
      </c>
      <c r="K250" t="s">
        <v>64</v>
      </c>
      <c r="L250" s="3">
        <v>1802</v>
      </c>
      <c r="M250" t="s">
        <v>20</v>
      </c>
    </row>
    <row r="251" spans="1:13">
      <c r="A251" s="1">
        <v>45679</v>
      </c>
      <c r="B251" s="1">
        <v>46044</v>
      </c>
      <c r="C251" t="s">
        <v>4573</v>
      </c>
      <c r="D251" t="s">
        <v>93</v>
      </c>
      <c r="E251" t="s">
        <v>15</v>
      </c>
      <c r="F251" t="s">
        <v>16</v>
      </c>
      <c r="G251" t="s">
        <v>94</v>
      </c>
      <c r="H251" t="s">
        <v>98</v>
      </c>
      <c r="I251" t="s">
        <v>96</v>
      </c>
      <c r="J251" t="s">
        <v>97</v>
      </c>
      <c r="K251" t="s">
        <v>64</v>
      </c>
      <c r="L251" s="3">
        <v>1258</v>
      </c>
      <c r="M251" t="s">
        <v>29</v>
      </c>
    </row>
    <row r="252" spans="1:13">
      <c r="A252" s="1">
        <v>45679</v>
      </c>
      <c r="B252" s="1">
        <v>46044</v>
      </c>
      <c r="C252" t="s">
        <v>4574</v>
      </c>
      <c r="D252" t="s">
        <v>101</v>
      </c>
      <c r="E252" t="s">
        <v>15</v>
      </c>
      <c r="F252" t="s">
        <v>16</v>
      </c>
      <c r="G252" t="s">
        <v>107</v>
      </c>
      <c r="H252" t="s">
        <v>105</v>
      </c>
      <c r="I252" t="s">
        <v>103</v>
      </c>
      <c r="J252" t="s">
        <v>104</v>
      </c>
      <c r="K252" t="s">
        <v>64</v>
      </c>
      <c r="L252" s="3">
        <v>2912</v>
      </c>
      <c r="M252" t="s">
        <v>20</v>
      </c>
    </row>
    <row r="253" spans="1:13">
      <c r="A253" s="1">
        <v>45679</v>
      </c>
      <c r="B253" s="1">
        <v>46044</v>
      </c>
      <c r="C253" t="s">
        <v>4574</v>
      </c>
      <c r="D253" t="s">
        <v>101</v>
      </c>
      <c r="E253" t="s">
        <v>661</v>
      </c>
      <c r="F253" t="s">
        <v>16</v>
      </c>
      <c r="G253" t="s">
        <v>102</v>
      </c>
      <c r="H253" t="s">
        <v>105</v>
      </c>
      <c r="I253" t="s">
        <v>103</v>
      </c>
      <c r="J253" t="s">
        <v>104</v>
      </c>
      <c r="K253" t="s">
        <v>64</v>
      </c>
      <c r="L253" s="3">
        <v>16986</v>
      </c>
      <c r="M253" t="s">
        <v>29</v>
      </c>
    </row>
    <row r="254" spans="1:13">
      <c r="A254" s="1">
        <v>45679</v>
      </c>
      <c r="B254" s="1">
        <v>46044</v>
      </c>
      <c r="C254" t="s">
        <v>4574</v>
      </c>
      <c r="D254" t="s">
        <v>101</v>
      </c>
      <c r="E254" t="s">
        <v>32</v>
      </c>
      <c r="F254" t="s">
        <v>16</v>
      </c>
      <c r="G254" t="s">
        <v>106</v>
      </c>
      <c r="H254" t="s">
        <v>105</v>
      </c>
      <c r="I254" t="s">
        <v>103</v>
      </c>
      <c r="J254" t="s">
        <v>104</v>
      </c>
      <c r="K254" t="s">
        <v>64</v>
      </c>
      <c r="L254" s="3">
        <v>3646</v>
      </c>
      <c r="M254" t="s">
        <v>20</v>
      </c>
    </row>
    <row r="255" spans="1:13">
      <c r="A255" s="1">
        <v>45680</v>
      </c>
      <c r="B255" s="1">
        <v>46045</v>
      </c>
      <c r="C255" t="s">
        <v>4575</v>
      </c>
      <c r="D255" t="s">
        <v>108</v>
      </c>
      <c r="E255" t="s">
        <v>54</v>
      </c>
      <c r="F255" t="s">
        <v>55</v>
      </c>
      <c r="G255" t="s">
        <v>109</v>
      </c>
      <c r="H255" t="s">
        <v>21</v>
      </c>
      <c r="I255" t="s">
        <v>65</v>
      </c>
      <c r="J255" t="s">
        <v>66</v>
      </c>
      <c r="K255" t="s">
        <v>5620</v>
      </c>
      <c r="L255" s="3">
        <v>15991</v>
      </c>
      <c r="M255" t="s">
        <v>23</v>
      </c>
    </row>
    <row r="256" spans="1:13">
      <c r="A256" s="1">
        <v>45680</v>
      </c>
      <c r="B256" s="1">
        <v>46045</v>
      </c>
      <c r="C256" t="s">
        <v>4576</v>
      </c>
      <c r="D256" t="s">
        <v>110</v>
      </c>
      <c r="E256" t="s">
        <v>661</v>
      </c>
      <c r="F256" t="s">
        <v>16</v>
      </c>
      <c r="G256" t="s">
        <v>117</v>
      </c>
      <c r="H256" t="s">
        <v>115</v>
      </c>
      <c r="I256" t="s">
        <v>113</v>
      </c>
      <c r="J256" t="s">
        <v>114</v>
      </c>
      <c r="K256" t="s">
        <v>112</v>
      </c>
      <c r="L256" s="3">
        <v>68268</v>
      </c>
      <c r="M256" t="s">
        <v>29</v>
      </c>
    </row>
    <row r="257" spans="1:13">
      <c r="A257" s="1">
        <v>45680</v>
      </c>
      <c r="B257" s="1">
        <v>46045</v>
      </c>
      <c r="C257" t="s">
        <v>4576</v>
      </c>
      <c r="D257" t="s">
        <v>110</v>
      </c>
      <c r="E257" t="s">
        <v>15</v>
      </c>
      <c r="F257" t="s">
        <v>16</v>
      </c>
      <c r="G257" t="s">
        <v>116</v>
      </c>
      <c r="H257" t="s">
        <v>115</v>
      </c>
      <c r="I257" t="s">
        <v>113</v>
      </c>
      <c r="J257" t="s">
        <v>114</v>
      </c>
      <c r="K257" t="s">
        <v>112</v>
      </c>
      <c r="L257" s="3">
        <v>2755</v>
      </c>
      <c r="M257" t="s">
        <v>29</v>
      </c>
    </row>
    <row r="258" spans="1:13">
      <c r="A258" s="1">
        <v>45680</v>
      </c>
      <c r="B258" s="1">
        <v>46045</v>
      </c>
      <c r="C258" t="s">
        <v>4576</v>
      </c>
      <c r="D258" t="s">
        <v>110</v>
      </c>
      <c r="E258" t="s">
        <v>32</v>
      </c>
      <c r="F258" t="s">
        <v>16</v>
      </c>
      <c r="G258" t="s">
        <v>111</v>
      </c>
      <c r="H258" t="s">
        <v>115</v>
      </c>
      <c r="I258" t="s">
        <v>113</v>
      </c>
      <c r="J258" t="s">
        <v>114</v>
      </c>
      <c r="K258" t="s">
        <v>112</v>
      </c>
      <c r="L258" s="3">
        <v>40352</v>
      </c>
      <c r="M258" t="s">
        <v>20</v>
      </c>
    </row>
    <row r="259" spans="1:13">
      <c r="A259" s="1">
        <v>45681</v>
      </c>
      <c r="B259" s="1">
        <v>45844</v>
      </c>
      <c r="C259" t="s">
        <v>9074</v>
      </c>
      <c r="D259" t="s">
        <v>9075</v>
      </c>
      <c r="E259" t="s">
        <v>54</v>
      </c>
      <c r="F259" t="s">
        <v>55</v>
      </c>
      <c r="G259" t="s">
        <v>9369</v>
      </c>
      <c r="H259" t="s">
        <v>125</v>
      </c>
      <c r="I259" t="s">
        <v>570</v>
      </c>
      <c r="J259" t="s">
        <v>571</v>
      </c>
      <c r="K259" t="s">
        <v>5623</v>
      </c>
      <c r="L259" s="3">
        <v>10698</v>
      </c>
      <c r="M259" t="s">
        <v>29</v>
      </c>
    </row>
    <row r="260" spans="1:13">
      <c r="A260" s="1">
        <v>45681</v>
      </c>
      <c r="B260" s="1">
        <v>46046</v>
      </c>
      <c r="C260" t="s">
        <v>4577</v>
      </c>
      <c r="D260" t="s">
        <v>118</v>
      </c>
      <c r="E260" t="s">
        <v>661</v>
      </c>
      <c r="F260" t="s">
        <v>16</v>
      </c>
      <c r="G260" t="s">
        <v>119</v>
      </c>
      <c r="H260" t="s">
        <v>80</v>
      </c>
      <c r="I260" t="s">
        <v>59</v>
      </c>
      <c r="J260" t="s">
        <v>60</v>
      </c>
      <c r="K260" t="s">
        <v>5620</v>
      </c>
      <c r="L260" s="3">
        <v>20683</v>
      </c>
      <c r="M260" t="s">
        <v>23</v>
      </c>
    </row>
    <row r="261" spans="1:13">
      <c r="A261" s="1">
        <v>45681</v>
      </c>
      <c r="B261" s="1">
        <v>46046</v>
      </c>
      <c r="C261" t="s">
        <v>4577</v>
      </c>
      <c r="D261" t="s">
        <v>118</v>
      </c>
      <c r="E261" t="s">
        <v>15</v>
      </c>
      <c r="F261" t="s">
        <v>16</v>
      </c>
      <c r="G261" t="s">
        <v>120</v>
      </c>
      <c r="H261" t="s">
        <v>80</v>
      </c>
      <c r="I261" t="s">
        <v>59</v>
      </c>
      <c r="J261" t="s">
        <v>60</v>
      </c>
      <c r="K261" t="s">
        <v>5620</v>
      </c>
      <c r="L261" s="3">
        <v>1943</v>
      </c>
      <c r="M261" t="s">
        <v>20</v>
      </c>
    </row>
    <row r="262" spans="1:13">
      <c r="A262" s="1">
        <v>45682</v>
      </c>
      <c r="B262" s="1">
        <v>46047</v>
      </c>
      <c r="C262" t="s">
        <v>4578</v>
      </c>
      <c r="D262" t="s">
        <v>121</v>
      </c>
      <c r="E262" t="s">
        <v>54</v>
      </c>
      <c r="F262" t="s">
        <v>55</v>
      </c>
      <c r="G262" t="s">
        <v>122</v>
      </c>
      <c r="H262" t="s">
        <v>125</v>
      </c>
      <c r="I262" t="s">
        <v>123</v>
      </c>
      <c r="J262" t="s">
        <v>124</v>
      </c>
      <c r="K262" t="s">
        <v>5660</v>
      </c>
      <c r="L262" s="3">
        <v>16079</v>
      </c>
      <c r="M262" t="s">
        <v>23</v>
      </c>
    </row>
    <row r="263" spans="1:13">
      <c r="A263" s="1">
        <v>45682</v>
      </c>
      <c r="B263" s="1">
        <v>46047</v>
      </c>
      <c r="C263" t="s">
        <v>4579</v>
      </c>
      <c r="D263" t="s">
        <v>126</v>
      </c>
      <c r="E263" t="s">
        <v>34</v>
      </c>
      <c r="F263" t="s">
        <v>16</v>
      </c>
      <c r="G263" t="s">
        <v>127</v>
      </c>
      <c r="H263" t="s">
        <v>105</v>
      </c>
      <c r="I263" t="s">
        <v>103</v>
      </c>
      <c r="J263" t="s">
        <v>104</v>
      </c>
      <c r="K263" t="s">
        <v>64</v>
      </c>
      <c r="L263" s="3">
        <v>8342</v>
      </c>
      <c r="M263" t="s">
        <v>83</v>
      </c>
    </row>
    <row r="264" spans="1:13">
      <c r="A264" s="1">
        <v>45682</v>
      </c>
      <c r="B264" s="1">
        <v>46047</v>
      </c>
      <c r="C264" t="s">
        <v>4579</v>
      </c>
      <c r="D264" t="s">
        <v>126</v>
      </c>
      <c r="E264" t="s">
        <v>661</v>
      </c>
      <c r="F264" t="s">
        <v>16</v>
      </c>
      <c r="G264" t="s">
        <v>128</v>
      </c>
      <c r="H264" t="s">
        <v>105</v>
      </c>
      <c r="I264" t="s">
        <v>103</v>
      </c>
      <c r="J264" t="s">
        <v>104</v>
      </c>
      <c r="K264" t="s">
        <v>64</v>
      </c>
      <c r="L264" s="3">
        <v>26175</v>
      </c>
      <c r="M264" t="s">
        <v>89</v>
      </c>
    </row>
    <row r="265" spans="1:13">
      <c r="A265" s="1">
        <v>45682</v>
      </c>
      <c r="B265" s="1">
        <v>46047</v>
      </c>
      <c r="C265" t="s">
        <v>4579</v>
      </c>
      <c r="D265" t="s">
        <v>126</v>
      </c>
      <c r="E265" t="s">
        <v>15</v>
      </c>
      <c r="F265" t="s">
        <v>16</v>
      </c>
      <c r="G265" t="s">
        <v>129</v>
      </c>
      <c r="H265" t="s">
        <v>105</v>
      </c>
      <c r="I265" t="s">
        <v>103</v>
      </c>
      <c r="J265" t="s">
        <v>104</v>
      </c>
      <c r="K265" t="s">
        <v>64</v>
      </c>
      <c r="L265" s="3">
        <v>2063</v>
      </c>
      <c r="M265" t="s">
        <v>20</v>
      </c>
    </row>
    <row r="266" spans="1:13">
      <c r="A266" s="1">
        <v>45682</v>
      </c>
      <c r="B266" s="1">
        <v>46047</v>
      </c>
      <c r="C266" t="s">
        <v>4579</v>
      </c>
      <c r="D266" t="s">
        <v>126</v>
      </c>
      <c r="E266" t="s">
        <v>32</v>
      </c>
      <c r="F266" t="s">
        <v>16</v>
      </c>
      <c r="G266" t="s">
        <v>130</v>
      </c>
      <c r="H266" t="s">
        <v>105</v>
      </c>
      <c r="I266" t="s">
        <v>103</v>
      </c>
      <c r="J266" t="s">
        <v>104</v>
      </c>
      <c r="K266" t="s">
        <v>64</v>
      </c>
      <c r="L266" s="3">
        <v>2765</v>
      </c>
      <c r="M266" t="s">
        <v>20</v>
      </c>
    </row>
    <row r="267" spans="1:13">
      <c r="A267" s="1">
        <v>45682</v>
      </c>
      <c r="B267" s="1">
        <v>46047</v>
      </c>
      <c r="C267" t="s">
        <v>4580</v>
      </c>
      <c r="D267" t="s">
        <v>131</v>
      </c>
      <c r="E267" t="s">
        <v>32</v>
      </c>
      <c r="F267" t="s">
        <v>16</v>
      </c>
      <c r="G267" t="s">
        <v>132</v>
      </c>
      <c r="H267" t="s">
        <v>135</v>
      </c>
      <c r="I267" t="s">
        <v>133</v>
      </c>
      <c r="J267" t="s">
        <v>134</v>
      </c>
      <c r="K267" t="s">
        <v>64</v>
      </c>
      <c r="L267" s="3">
        <v>21639</v>
      </c>
      <c r="M267" t="s">
        <v>20</v>
      </c>
    </row>
    <row r="268" spans="1:13">
      <c r="A268" s="1">
        <v>45682</v>
      </c>
      <c r="B268" s="1">
        <v>46047</v>
      </c>
      <c r="C268" t="s">
        <v>4580</v>
      </c>
      <c r="D268" t="s">
        <v>131</v>
      </c>
      <c r="E268" t="s">
        <v>15</v>
      </c>
      <c r="F268" t="s">
        <v>16</v>
      </c>
      <c r="G268" t="s">
        <v>137</v>
      </c>
      <c r="H268" t="s">
        <v>135</v>
      </c>
      <c r="I268" t="s">
        <v>133</v>
      </c>
      <c r="J268" t="s">
        <v>134</v>
      </c>
      <c r="K268" t="s">
        <v>64</v>
      </c>
      <c r="L268" s="3">
        <v>2407</v>
      </c>
      <c r="M268" t="s">
        <v>20</v>
      </c>
    </row>
    <row r="269" spans="1:13">
      <c r="A269" s="1">
        <v>45682</v>
      </c>
      <c r="B269" s="1">
        <v>46047</v>
      </c>
      <c r="C269" t="s">
        <v>4580</v>
      </c>
      <c r="D269" t="s">
        <v>131</v>
      </c>
      <c r="E269" t="s">
        <v>661</v>
      </c>
      <c r="F269" t="s">
        <v>16</v>
      </c>
      <c r="G269" t="s">
        <v>136</v>
      </c>
      <c r="H269" t="s">
        <v>135</v>
      </c>
      <c r="I269" t="s">
        <v>133</v>
      </c>
      <c r="J269" t="s">
        <v>134</v>
      </c>
      <c r="K269" t="s">
        <v>64</v>
      </c>
      <c r="L269" s="3">
        <v>37030</v>
      </c>
      <c r="M269" t="s">
        <v>23</v>
      </c>
    </row>
    <row r="270" spans="1:13">
      <c r="A270" s="1">
        <v>45682</v>
      </c>
      <c r="B270" s="1">
        <v>46047</v>
      </c>
      <c r="C270" t="s">
        <v>4581</v>
      </c>
      <c r="D270" t="s">
        <v>138</v>
      </c>
      <c r="E270" t="s">
        <v>661</v>
      </c>
      <c r="F270" t="s">
        <v>16</v>
      </c>
      <c r="G270" t="s">
        <v>139</v>
      </c>
      <c r="H270" t="s">
        <v>143</v>
      </c>
      <c r="I270" t="s">
        <v>141</v>
      </c>
      <c r="J270" t="s">
        <v>142</v>
      </c>
      <c r="K270" t="s">
        <v>140</v>
      </c>
      <c r="L270" s="3">
        <v>95853</v>
      </c>
      <c r="M270" t="s">
        <v>23</v>
      </c>
    </row>
    <row r="271" spans="1:13">
      <c r="A271" s="1">
        <v>45682</v>
      </c>
      <c r="B271" s="1">
        <v>46047</v>
      </c>
      <c r="C271" t="s">
        <v>4581</v>
      </c>
      <c r="D271" t="s">
        <v>138</v>
      </c>
      <c r="E271" t="s">
        <v>15</v>
      </c>
      <c r="F271" t="s">
        <v>16</v>
      </c>
      <c r="G271" t="s">
        <v>144</v>
      </c>
      <c r="H271" t="s">
        <v>143</v>
      </c>
      <c r="I271" t="s">
        <v>141</v>
      </c>
      <c r="J271" t="s">
        <v>142</v>
      </c>
      <c r="K271" t="s">
        <v>140</v>
      </c>
      <c r="L271" s="3">
        <v>4199</v>
      </c>
      <c r="M271" t="s">
        <v>29</v>
      </c>
    </row>
    <row r="272" spans="1:13">
      <c r="A272" s="1">
        <v>45682</v>
      </c>
      <c r="B272" s="1">
        <v>46047</v>
      </c>
      <c r="C272" t="s">
        <v>4581</v>
      </c>
      <c r="D272" t="s">
        <v>138</v>
      </c>
      <c r="E272" t="s">
        <v>32</v>
      </c>
      <c r="F272" t="s">
        <v>16</v>
      </c>
      <c r="G272" t="s">
        <v>147</v>
      </c>
      <c r="H272" t="s">
        <v>143</v>
      </c>
      <c r="I272" t="s">
        <v>141</v>
      </c>
      <c r="J272" t="s">
        <v>142</v>
      </c>
      <c r="K272" t="s">
        <v>140</v>
      </c>
      <c r="L272" s="3">
        <v>61066</v>
      </c>
      <c r="M272" t="s">
        <v>148</v>
      </c>
    </row>
    <row r="273" spans="1:13">
      <c r="A273" s="1">
        <v>45682</v>
      </c>
      <c r="B273" s="1">
        <v>46047</v>
      </c>
      <c r="C273" t="s">
        <v>4581</v>
      </c>
      <c r="D273" t="s">
        <v>138</v>
      </c>
      <c r="E273" t="s">
        <v>34</v>
      </c>
      <c r="F273" t="s">
        <v>16</v>
      </c>
      <c r="G273" t="s">
        <v>145</v>
      </c>
      <c r="H273" t="s">
        <v>143</v>
      </c>
      <c r="I273" t="s">
        <v>141</v>
      </c>
      <c r="J273" t="s">
        <v>142</v>
      </c>
      <c r="K273" t="s">
        <v>140</v>
      </c>
      <c r="L273" s="3">
        <v>50000</v>
      </c>
      <c r="M273" t="s">
        <v>146</v>
      </c>
    </row>
    <row r="274" spans="1:13">
      <c r="A274" s="1">
        <v>45683</v>
      </c>
      <c r="B274" s="1">
        <v>46048</v>
      </c>
      <c r="C274" t="s">
        <v>4582</v>
      </c>
      <c r="D274" t="s">
        <v>149</v>
      </c>
      <c r="E274" t="s">
        <v>661</v>
      </c>
      <c r="F274" t="s">
        <v>16</v>
      </c>
      <c r="G274" t="s">
        <v>150</v>
      </c>
      <c r="H274" t="s">
        <v>125</v>
      </c>
      <c r="I274" t="s">
        <v>49</v>
      </c>
      <c r="J274" t="s">
        <v>50</v>
      </c>
      <c r="K274" t="s">
        <v>48</v>
      </c>
      <c r="L274" s="3">
        <v>51767</v>
      </c>
      <c r="M274" t="s">
        <v>89</v>
      </c>
    </row>
    <row r="275" spans="1:13">
      <c r="A275" s="1">
        <v>45683</v>
      </c>
      <c r="B275" s="1">
        <v>46048</v>
      </c>
      <c r="C275" t="s">
        <v>4582</v>
      </c>
      <c r="D275" t="s">
        <v>149</v>
      </c>
      <c r="E275" t="s">
        <v>15</v>
      </c>
      <c r="F275" t="s">
        <v>16</v>
      </c>
      <c r="G275" t="s">
        <v>151</v>
      </c>
      <c r="H275" t="s">
        <v>125</v>
      </c>
      <c r="I275" t="s">
        <v>49</v>
      </c>
      <c r="J275" t="s">
        <v>50</v>
      </c>
      <c r="K275" t="s">
        <v>48</v>
      </c>
      <c r="L275" s="3">
        <v>2429</v>
      </c>
      <c r="M275" t="s">
        <v>83</v>
      </c>
    </row>
    <row r="276" spans="1:13">
      <c r="A276" s="1">
        <v>45683</v>
      </c>
      <c r="B276" s="1">
        <v>46048</v>
      </c>
      <c r="C276" t="s">
        <v>4582</v>
      </c>
      <c r="D276" t="s">
        <v>149</v>
      </c>
      <c r="E276" t="s">
        <v>32</v>
      </c>
      <c r="F276" t="s">
        <v>16</v>
      </c>
      <c r="G276" t="s">
        <v>152</v>
      </c>
      <c r="H276" t="s">
        <v>125</v>
      </c>
      <c r="I276" t="s">
        <v>49</v>
      </c>
      <c r="J276" t="s">
        <v>50</v>
      </c>
      <c r="K276" t="s">
        <v>48</v>
      </c>
      <c r="L276" s="3">
        <v>9876</v>
      </c>
      <c r="M276" t="s">
        <v>20</v>
      </c>
    </row>
    <row r="277" spans="1:13">
      <c r="A277" s="1">
        <v>45683</v>
      </c>
      <c r="B277" s="1">
        <v>46048</v>
      </c>
      <c r="C277" t="s">
        <v>4583</v>
      </c>
      <c r="D277" t="s">
        <v>153</v>
      </c>
      <c r="E277" t="s">
        <v>15</v>
      </c>
      <c r="F277" t="s">
        <v>16</v>
      </c>
      <c r="G277" t="s">
        <v>157</v>
      </c>
      <c r="H277" t="s">
        <v>21</v>
      </c>
      <c r="I277" t="s">
        <v>155</v>
      </c>
      <c r="J277" t="s">
        <v>156</v>
      </c>
      <c r="K277" t="s">
        <v>48</v>
      </c>
      <c r="L277" s="3">
        <v>2007</v>
      </c>
      <c r="M277" t="s">
        <v>20</v>
      </c>
    </row>
    <row r="278" spans="1:13">
      <c r="A278" s="1">
        <v>45683</v>
      </c>
      <c r="B278" s="1">
        <v>46048</v>
      </c>
      <c r="C278" t="s">
        <v>4583</v>
      </c>
      <c r="D278" t="s">
        <v>153</v>
      </c>
      <c r="E278" t="s">
        <v>661</v>
      </c>
      <c r="F278" t="s">
        <v>16</v>
      </c>
      <c r="G278" t="s">
        <v>154</v>
      </c>
      <c r="H278" t="s">
        <v>21</v>
      </c>
      <c r="I278" t="s">
        <v>155</v>
      </c>
      <c r="J278" t="s">
        <v>156</v>
      </c>
      <c r="K278" t="s">
        <v>48</v>
      </c>
      <c r="L278" s="3">
        <v>73815</v>
      </c>
      <c r="M278" t="s">
        <v>23</v>
      </c>
    </row>
    <row r="279" spans="1:13">
      <c r="A279" s="1">
        <v>45684</v>
      </c>
      <c r="B279" s="1">
        <v>45802</v>
      </c>
      <c r="C279" t="s">
        <v>5927</v>
      </c>
      <c r="D279" t="s">
        <v>5928</v>
      </c>
      <c r="E279" t="s">
        <v>32</v>
      </c>
      <c r="F279" t="s">
        <v>16</v>
      </c>
      <c r="G279" t="s">
        <v>9370</v>
      </c>
      <c r="H279" t="s">
        <v>21</v>
      </c>
      <c r="I279" t="s">
        <v>18</v>
      </c>
      <c r="J279" t="s">
        <v>19</v>
      </c>
      <c r="K279" t="s">
        <v>48</v>
      </c>
      <c r="L279" s="3">
        <v>24952</v>
      </c>
      <c r="M279" t="s">
        <v>20</v>
      </c>
    </row>
    <row r="280" spans="1:13">
      <c r="A280" s="1">
        <v>45684</v>
      </c>
      <c r="B280" s="1">
        <v>45832</v>
      </c>
      <c r="C280" t="s">
        <v>5927</v>
      </c>
      <c r="D280" t="s">
        <v>5928</v>
      </c>
      <c r="E280" t="s">
        <v>661</v>
      </c>
      <c r="F280" t="s">
        <v>16</v>
      </c>
      <c r="G280" t="s">
        <v>9371</v>
      </c>
      <c r="H280" t="s">
        <v>21</v>
      </c>
      <c r="I280" t="s">
        <v>18</v>
      </c>
      <c r="J280" t="s">
        <v>19</v>
      </c>
      <c r="K280" t="s">
        <v>48</v>
      </c>
      <c r="L280" s="3">
        <v>68912</v>
      </c>
      <c r="M280" t="s">
        <v>23</v>
      </c>
    </row>
    <row r="281" spans="1:13">
      <c r="A281" s="1">
        <v>45684</v>
      </c>
      <c r="B281" s="1">
        <v>45802</v>
      </c>
      <c r="C281" t="s">
        <v>5927</v>
      </c>
      <c r="D281" t="s">
        <v>5928</v>
      </c>
      <c r="E281" t="s">
        <v>15</v>
      </c>
      <c r="F281" t="s">
        <v>16</v>
      </c>
      <c r="G281" t="s">
        <v>9372</v>
      </c>
      <c r="H281" t="s">
        <v>21</v>
      </c>
      <c r="I281" t="s">
        <v>18</v>
      </c>
      <c r="J281" t="s">
        <v>19</v>
      </c>
      <c r="K281" t="s">
        <v>48</v>
      </c>
      <c r="L281" s="3">
        <v>3987</v>
      </c>
      <c r="M281" t="s">
        <v>29</v>
      </c>
    </row>
    <row r="282" spans="1:13">
      <c r="A282" s="1">
        <v>45684</v>
      </c>
      <c r="B282" s="1">
        <v>46049</v>
      </c>
      <c r="C282" t="s">
        <v>4584</v>
      </c>
      <c r="D282" t="s">
        <v>158</v>
      </c>
      <c r="E282" t="s">
        <v>15</v>
      </c>
      <c r="F282" t="s">
        <v>16</v>
      </c>
      <c r="G282" t="s">
        <v>162</v>
      </c>
      <c r="H282" t="s">
        <v>30</v>
      </c>
      <c r="I282" t="s">
        <v>78</v>
      </c>
      <c r="J282" t="s">
        <v>79</v>
      </c>
      <c r="K282" t="s">
        <v>77</v>
      </c>
      <c r="L282" s="3">
        <v>6298</v>
      </c>
      <c r="M282" t="s">
        <v>29</v>
      </c>
    </row>
    <row r="283" spans="1:13">
      <c r="A283" s="1">
        <v>45684</v>
      </c>
      <c r="B283" s="1">
        <v>46049</v>
      </c>
      <c r="C283" t="s">
        <v>4584</v>
      </c>
      <c r="D283" t="s">
        <v>158</v>
      </c>
      <c r="E283" t="s">
        <v>32</v>
      </c>
      <c r="F283" t="s">
        <v>16</v>
      </c>
      <c r="G283" t="s">
        <v>161</v>
      </c>
      <c r="H283" t="s">
        <v>30</v>
      </c>
      <c r="I283" t="s">
        <v>78</v>
      </c>
      <c r="J283" t="s">
        <v>79</v>
      </c>
      <c r="K283" t="s">
        <v>77</v>
      </c>
      <c r="L283" s="3">
        <v>47945</v>
      </c>
      <c r="M283" t="s">
        <v>148</v>
      </c>
    </row>
    <row r="284" spans="1:13">
      <c r="A284" s="1">
        <v>45684</v>
      </c>
      <c r="B284" s="1">
        <v>46049</v>
      </c>
      <c r="C284" t="s">
        <v>4584</v>
      </c>
      <c r="D284" t="s">
        <v>158</v>
      </c>
      <c r="E284" t="s">
        <v>54</v>
      </c>
      <c r="F284" t="s">
        <v>55</v>
      </c>
      <c r="G284" t="s">
        <v>159</v>
      </c>
      <c r="H284" t="s">
        <v>30</v>
      </c>
      <c r="I284" t="s">
        <v>78</v>
      </c>
      <c r="J284" t="s">
        <v>79</v>
      </c>
      <c r="K284" t="s">
        <v>77</v>
      </c>
      <c r="L284" s="3">
        <v>50831</v>
      </c>
      <c r="M284" t="s">
        <v>29</v>
      </c>
    </row>
    <row r="285" spans="1:13">
      <c r="A285" s="1">
        <v>45684</v>
      </c>
      <c r="B285" s="1">
        <v>46049</v>
      </c>
      <c r="C285" t="s">
        <v>4584</v>
      </c>
      <c r="D285" t="s">
        <v>158</v>
      </c>
      <c r="E285" t="s">
        <v>661</v>
      </c>
      <c r="F285" t="s">
        <v>16</v>
      </c>
      <c r="G285" t="s">
        <v>160</v>
      </c>
      <c r="H285" t="s">
        <v>30</v>
      </c>
      <c r="I285" t="s">
        <v>78</v>
      </c>
      <c r="J285" t="s">
        <v>79</v>
      </c>
      <c r="K285" t="s">
        <v>77</v>
      </c>
      <c r="L285" s="3">
        <v>67720</v>
      </c>
      <c r="M285" t="s">
        <v>23</v>
      </c>
    </row>
    <row r="286" spans="1:13">
      <c r="A286" s="1">
        <v>45684</v>
      </c>
      <c r="B286" s="1">
        <v>46049</v>
      </c>
      <c r="C286" t="s">
        <v>4585</v>
      </c>
      <c r="D286" t="s">
        <v>163</v>
      </c>
      <c r="E286" t="s">
        <v>15</v>
      </c>
      <c r="F286" t="s">
        <v>16</v>
      </c>
      <c r="G286" t="s">
        <v>169</v>
      </c>
      <c r="H286" t="s">
        <v>167</v>
      </c>
      <c r="I286" t="s">
        <v>165</v>
      </c>
      <c r="J286" t="s">
        <v>166</v>
      </c>
      <c r="K286" t="s">
        <v>5620</v>
      </c>
      <c r="L286" s="3">
        <v>1618</v>
      </c>
      <c r="M286" t="s">
        <v>20</v>
      </c>
    </row>
    <row r="287" spans="1:13">
      <c r="A287" s="1">
        <v>45684</v>
      </c>
      <c r="B287" s="1">
        <v>46049</v>
      </c>
      <c r="C287" t="s">
        <v>4585</v>
      </c>
      <c r="D287" t="s">
        <v>163</v>
      </c>
      <c r="E287" t="s">
        <v>661</v>
      </c>
      <c r="F287" t="s">
        <v>16</v>
      </c>
      <c r="G287" t="s">
        <v>168</v>
      </c>
      <c r="H287" t="s">
        <v>167</v>
      </c>
      <c r="I287" t="s">
        <v>165</v>
      </c>
      <c r="J287" t="s">
        <v>166</v>
      </c>
      <c r="K287" t="s">
        <v>5620</v>
      </c>
      <c r="L287" s="3">
        <v>51134</v>
      </c>
      <c r="M287" t="s">
        <v>23</v>
      </c>
    </row>
    <row r="288" spans="1:13">
      <c r="A288" s="1">
        <v>45684</v>
      </c>
      <c r="B288" s="1">
        <v>46049</v>
      </c>
      <c r="C288" t="s">
        <v>4585</v>
      </c>
      <c r="D288" t="s">
        <v>163</v>
      </c>
      <c r="E288" t="s">
        <v>32</v>
      </c>
      <c r="F288" t="s">
        <v>16</v>
      </c>
      <c r="G288" t="s">
        <v>164</v>
      </c>
      <c r="H288" t="s">
        <v>167</v>
      </c>
      <c r="I288" t="s">
        <v>165</v>
      </c>
      <c r="J288" t="s">
        <v>166</v>
      </c>
      <c r="K288" t="s">
        <v>5620</v>
      </c>
      <c r="L288" s="3">
        <v>14402</v>
      </c>
      <c r="M288" t="s">
        <v>20</v>
      </c>
    </row>
    <row r="289" spans="1:13">
      <c r="A289" s="1">
        <v>45685</v>
      </c>
      <c r="B289" s="1">
        <v>46050</v>
      </c>
      <c r="C289" t="s">
        <v>4586</v>
      </c>
      <c r="D289" t="s">
        <v>170</v>
      </c>
      <c r="E289" t="s">
        <v>54</v>
      </c>
      <c r="F289" t="s">
        <v>55</v>
      </c>
      <c r="G289" t="s">
        <v>171</v>
      </c>
      <c r="H289" t="s">
        <v>51</v>
      </c>
      <c r="I289" t="s">
        <v>103</v>
      </c>
      <c r="J289" t="s">
        <v>104</v>
      </c>
      <c r="K289" t="s">
        <v>64</v>
      </c>
      <c r="L289" s="3">
        <v>8159</v>
      </c>
      <c r="M289" t="s">
        <v>23</v>
      </c>
    </row>
    <row r="290" spans="1:13">
      <c r="A290" s="1">
        <v>45685</v>
      </c>
      <c r="B290" s="1">
        <v>46050</v>
      </c>
      <c r="C290" t="s">
        <v>4587</v>
      </c>
      <c r="D290" t="s">
        <v>172</v>
      </c>
      <c r="E290" t="s">
        <v>15</v>
      </c>
      <c r="F290" t="s">
        <v>16</v>
      </c>
      <c r="G290" t="s">
        <v>173</v>
      </c>
      <c r="H290" t="s">
        <v>21</v>
      </c>
      <c r="I290" t="s">
        <v>174</v>
      </c>
      <c r="J290" t="s">
        <v>175</v>
      </c>
      <c r="K290" t="s">
        <v>5619</v>
      </c>
      <c r="L290" s="3">
        <v>5379</v>
      </c>
      <c r="M290" t="s">
        <v>20</v>
      </c>
    </row>
    <row r="291" spans="1:13">
      <c r="A291" s="1">
        <v>45685</v>
      </c>
      <c r="B291" s="1">
        <v>46050</v>
      </c>
      <c r="C291" t="s">
        <v>4587</v>
      </c>
      <c r="D291" t="s">
        <v>172</v>
      </c>
      <c r="E291" t="s">
        <v>661</v>
      </c>
      <c r="F291" t="s">
        <v>16</v>
      </c>
      <c r="G291" t="s">
        <v>176</v>
      </c>
      <c r="H291" t="s">
        <v>21</v>
      </c>
      <c r="I291" t="s">
        <v>174</v>
      </c>
      <c r="J291" t="s">
        <v>175</v>
      </c>
      <c r="K291" t="s">
        <v>5619</v>
      </c>
      <c r="L291" s="3">
        <v>19021</v>
      </c>
      <c r="M291" t="s">
        <v>23</v>
      </c>
    </row>
    <row r="292" spans="1:13">
      <c r="A292" s="1">
        <v>45685</v>
      </c>
      <c r="B292" s="1">
        <v>45716</v>
      </c>
      <c r="C292" t="s">
        <v>4667</v>
      </c>
      <c r="D292" t="s">
        <v>542</v>
      </c>
      <c r="E292" t="s">
        <v>54</v>
      </c>
      <c r="F292" t="s">
        <v>55</v>
      </c>
      <c r="G292" t="s">
        <v>9373</v>
      </c>
      <c r="H292" t="s">
        <v>98</v>
      </c>
      <c r="I292" t="s">
        <v>396</v>
      </c>
      <c r="J292" t="s">
        <v>397</v>
      </c>
      <c r="K292" t="s">
        <v>5660</v>
      </c>
      <c r="L292" s="3">
        <v>206</v>
      </c>
      <c r="M292" t="s">
        <v>29</v>
      </c>
    </row>
    <row r="293" spans="1:13">
      <c r="A293" s="1">
        <v>45686</v>
      </c>
      <c r="B293" s="1">
        <v>46051</v>
      </c>
      <c r="C293" t="s">
        <v>4588</v>
      </c>
      <c r="D293" t="s">
        <v>177</v>
      </c>
      <c r="E293" t="s">
        <v>661</v>
      </c>
      <c r="F293" t="s">
        <v>16</v>
      </c>
      <c r="G293" t="s">
        <v>182</v>
      </c>
      <c r="H293" t="s">
        <v>181</v>
      </c>
      <c r="I293" t="s">
        <v>179</v>
      </c>
      <c r="J293" t="s">
        <v>180</v>
      </c>
      <c r="K293" t="s">
        <v>64</v>
      </c>
      <c r="L293" s="3">
        <v>13363</v>
      </c>
      <c r="M293" t="s">
        <v>23</v>
      </c>
    </row>
    <row r="294" spans="1:13">
      <c r="A294" s="1">
        <v>45686</v>
      </c>
      <c r="B294" s="1">
        <v>46051</v>
      </c>
      <c r="C294" t="s">
        <v>4588</v>
      </c>
      <c r="D294" t="s">
        <v>177</v>
      </c>
      <c r="E294" t="s">
        <v>15</v>
      </c>
      <c r="F294" t="s">
        <v>16</v>
      </c>
      <c r="G294" t="s">
        <v>178</v>
      </c>
      <c r="H294" t="s">
        <v>181</v>
      </c>
      <c r="I294" t="s">
        <v>179</v>
      </c>
      <c r="J294" t="s">
        <v>180</v>
      </c>
      <c r="K294" t="s">
        <v>64</v>
      </c>
      <c r="L294" s="3">
        <v>2024</v>
      </c>
      <c r="M294" t="s">
        <v>29</v>
      </c>
    </row>
    <row r="295" spans="1:13">
      <c r="A295" s="1">
        <v>45686</v>
      </c>
      <c r="B295" s="1">
        <v>46051</v>
      </c>
      <c r="C295" t="s">
        <v>4589</v>
      </c>
      <c r="D295" t="s">
        <v>183</v>
      </c>
      <c r="E295" t="s">
        <v>34</v>
      </c>
      <c r="F295" t="s">
        <v>16</v>
      </c>
      <c r="G295" t="s">
        <v>184</v>
      </c>
      <c r="H295" t="s">
        <v>51</v>
      </c>
      <c r="I295" t="s">
        <v>49</v>
      </c>
      <c r="J295" t="s">
        <v>50</v>
      </c>
      <c r="K295" t="s">
        <v>5620</v>
      </c>
      <c r="L295" s="3">
        <v>8402</v>
      </c>
      <c r="M295" t="s">
        <v>20</v>
      </c>
    </row>
    <row r="296" spans="1:13">
      <c r="A296" s="1">
        <v>45686</v>
      </c>
      <c r="B296" s="1">
        <v>46051</v>
      </c>
      <c r="C296" t="s">
        <v>4589</v>
      </c>
      <c r="D296" t="s">
        <v>183</v>
      </c>
      <c r="E296" t="s">
        <v>15</v>
      </c>
      <c r="F296" t="s">
        <v>16</v>
      </c>
      <c r="G296" t="s">
        <v>185</v>
      </c>
      <c r="H296" t="s">
        <v>51</v>
      </c>
      <c r="I296" t="s">
        <v>49</v>
      </c>
      <c r="J296" t="s">
        <v>50</v>
      </c>
      <c r="K296" t="s">
        <v>5620</v>
      </c>
      <c r="L296" s="3">
        <v>3204</v>
      </c>
      <c r="M296" t="s">
        <v>20</v>
      </c>
    </row>
    <row r="297" spans="1:13">
      <c r="A297" s="1">
        <v>45686</v>
      </c>
      <c r="B297" s="1">
        <v>46051</v>
      </c>
      <c r="C297" t="s">
        <v>4589</v>
      </c>
      <c r="D297" t="s">
        <v>183</v>
      </c>
      <c r="E297" t="s">
        <v>661</v>
      </c>
      <c r="F297" t="s">
        <v>16</v>
      </c>
      <c r="G297" t="s">
        <v>187</v>
      </c>
      <c r="H297" t="s">
        <v>51</v>
      </c>
      <c r="I297" t="s">
        <v>49</v>
      </c>
      <c r="J297" t="s">
        <v>50</v>
      </c>
      <c r="K297" t="s">
        <v>5620</v>
      </c>
      <c r="L297" s="3">
        <v>30513</v>
      </c>
      <c r="M297" t="s">
        <v>29</v>
      </c>
    </row>
    <row r="298" spans="1:13">
      <c r="A298" s="1">
        <v>45686</v>
      </c>
      <c r="B298" s="1">
        <v>46051</v>
      </c>
      <c r="C298" t="s">
        <v>4589</v>
      </c>
      <c r="D298" t="s">
        <v>183</v>
      </c>
      <c r="E298" t="s">
        <v>54</v>
      </c>
      <c r="F298" t="s">
        <v>55</v>
      </c>
      <c r="G298" t="s">
        <v>186</v>
      </c>
      <c r="H298" t="s">
        <v>51</v>
      </c>
      <c r="I298" t="s">
        <v>49</v>
      </c>
      <c r="J298" t="s">
        <v>50</v>
      </c>
      <c r="K298" t="s">
        <v>5620</v>
      </c>
      <c r="L298" s="3">
        <v>5350</v>
      </c>
      <c r="M298" t="s">
        <v>29</v>
      </c>
    </row>
    <row r="299" spans="1:13">
      <c r="A299" s="1">
        <v>45687</v>
      </c>
      <c r="B299" s="1">
        <v>46052</v>
      </c>
      <c r="C299" t="s">
        <v>4590</v>
      </c>
      <c r="D299" t="s">
        <v>188</v>
      </c>
      <c r="E299" t="s">
        <v>15</v>
      </c>
      <c r="F299" t="s">
        <v>16</v>
      </c>
      <c r="G299" t="s">
        <v>189</v>
      </c>
      <c r="H299" t="s">
        <v>190</v>
      </c>
      <c r="I299" t="s">
        <v>41</v>
      </c>
      <c r="J299" t="s">
        <v>42</v>
      </c>
      <c r="K299" t="s">
        <v>304</v>
      </c>
      <c r="L299" s="3">
        <v>1391</v>
      </c>
      <c r="M299" t="s">
        <v>29</v>
      </c>
    </row>
    <row r="300" spans="1:13">
      <c r="A300" s="1">
        <v>45687</v>
      </c>
      <c r="B300" s="1">
        <v>46052</v>
      </c>
      <c r="C300" t="s">
        <v>4590</v>
      </c>
      <c r="D300" t="s">
        <v>188</v>
      </c>
      <c r="E300" t="s">
        <v>661</v>
      </c>
      <c r="F300" t="s">
        <v>16</v>
      </c>
      <c r="G300" t="s">
        <v>191</v>
      </c>
      <c r="H300" t="s">
        <v>190</v>
      </c>
      <c r="I300" t="s">
        <v>41</v>
      </c>
      <c r="J300" t="s">
        <v>42</v>
      </c>
      <c r="K300" t="s">
        <v>304</v>
      </c>
      <c r="L300" s="3">
        <v>18198</v>
      </c>
      <c r="M300" t="s">
        <v>23</v>
      </c>
    </row>
    <row r="301" spans="1:13">
      <c r="A301" s="1">
        <v>45687</v>
      </c>
      <c r="B301" s="1">
        <v>46052</v>
      </c>
      <c r="C301" t="s">
        <v>4590</v>
      </c>
      <c r="D301" t="s">
        <v>188</v>
      </c>
      <c r="E301" t="s">
        <v>32</v>
      </c>
      <c r="F301" t="s">
        <v>16</v>
      </c>
      <c r="G301" t="s">
        <v>192</v>
      </c>
      <c r="H301" t="s">
        <v>190</v>
      </c>
      <c r="I301" t="s">
        <v>41</v>
      </c>
      <c r="J301" t="s">
        <v>42</v>
      </c>
      <c r="K301" t="s">
        <v>304</v>
      </c>
      <c r="L301" s="3">
        <v>7951</v>
      </c>
      <c r="M301" t="s">
        <v>20</v>
      </c>
    </row>
    <row r="302" spans="1:13">
      <c r="A302" s="1">
        <v>45687</v>
      </c>
      <c r="B302" s="1">
        <v>46052</v>
      </c>
      <c r="C302" t="s">
        <v>4591</v>
      </c>
      <c r="D302" t="s">
        <v>193</v>
      </c>
      <c r="E302" t="s">
        <v>32</v>
      </c>
      <c r="F302" t="s">
        <v>16</v>
      </c>
      <c r="G302" t="s">
        <v>198</v>
      </c>
      <c r="H302" t="s">
        <v>167</v>
      </c>
      <c r="I302" t="s">
        <v>195</v>
      </c>
      <c r="J302" t="s">
        <v>196</v>
      </c>
      <c r="K302" t="s">
        <v>26</v>
      </c>
      <c r="L302" s="3">
        <v>6088</v>
      </c>
      <c r="M302" t="s">
        <v>20</v>
      </c>
    </row>
    <row r="303" spans="1:13">
      <c r="A303" s="1">
        <v>45687</v>
      </c>
      <c r="B303" s="1">
        <v>46052</v>
      </c>
      <c r="C303" t="s">
        <v>4591</v>
      </c>
      <c r="D303" t="s">
        <v>193</v>
      </c>
      <c r="E303" t="s">
        <v>661</v>
      </c>
      <c r="F303" t="s">
        <v>16</v>
      </c>
      <c r="G303" t="s">
        <v>197</v>
      </c>
      <c r="H303" t="s">
        <v>167</v>
      </c>
      <c r="I303" t="s">
        <v>195</v>
      </c>
      <c r="J303" t="s">
        <v>196</v>
      </c>
      <c r="K303" t="s">
        <v>26</v>
      </c>
      <c r="L303" s="3">
        <v>97028</v>
      </c>
      <c r="M303" t="s">
        <v>23</v>
      </c>
    </row>
    <row r="304" spans="1:13">
      <c r="A304" s="1">
        <v>45687</v>
      </c>
      <c r="B304" s="1">
        <v>46052</v>
      </c>
      <c r="C304" t="s">
        <v>4591</v>
      </c>
      <c r="D304" t="s">
        <v>193</v>
      </c>
      <c r="E304" t="s">
        <v>15</v>
      </c>
      <c r="F304" t="s">
        <v>16</v>
      </c>
      <c r="G304" t="s">
        <v>194</v>
      </c>
      <c r="H304" t="s">
        <v>167</v>
      </c>
      <c r="I304" t="s">
        <v>195</v>
      </c>
      <c r="J304" t="s">
        <v>196</v>
      </c>
      <c r="K304" t="s">
        <v>26</v>
      </c>
      <c r="L304" s="3">
        <v>6360</v>
      </c>
      <c r="M304" t="s">
        <v>20</v>
      </c>
    </row>
    <row r="305" spans="1:13">
      <c r="A305" s="1">
        <v>45687</v>
      </c>
      <c r="B305" s="1">
        <v>46052</v>
      </c>
      <c r="C305" t="s">
        <v>4592</v>
      </c>
      <c r="D305" t="s">
        <v>199</v>
      </c>
      <c r="E305" t="s">
        <v>661</v>
      </c>
      <c r="F305" t="s">
        <v>16</v>
      </c>
      <c r="G305" t="s">
        <v>200</v>
      </c>
      <c r="H305" t="s">
        <v>203</v>
      </c>
      <c r="I305" t="s">
        <v>201</v>
      </c>
      <c r="J305" t="s">
        <v>202</v>
      </c>
      <c r="K305" t="s">
        <v>112</v>
      </c>
      <c r="L305" s="3">
        <v>35589</v>
      </c>
      <c r="M305" t="s">
        <v>23</v>
      </c>
    </row>
    <row r="306" spans="1:13">
      <c r="A306" s="1">
        <v>45687</v>
      </c>
      <c r="B306" s="1">
        <v>46052</v>
      </c>
      <c r="C306" t="s">
        <v>4592</v>
      </c>
      <c r="D306" t="s">
        <v>199</v>
      </c>
      <c r="E306" t="s">
        <v>34</v>
      </c>
      <c r="F306" t="s">
        <v>16</v>
      </c>
      <c r="G306" t="s">
        <v>206</v>
      </c>
      <c r="H306" t="s">
        <v>203</v>
      </c>
      <c r="I306" t="s">
        <v>201</v>
      </c>
      <c r="J306" t="s">
        <v>202</v>
      </c>
      <c r="K306" t="s">
        <v>112</v>
      </c>
      <c r="L306" s="3">
        <v>15784</v>
      </c>
      <c r="M306" t="s">
        <v>83</v>
      </c>
    </row>
    <row r="307" spans="1:13">
      <c r="A307" s="1">
        <v>45687</v>
      </c>
      <c r="B307" s="1">
        <v>46052</v>
      </c>
      <c r="C307" t="s">
        <v>4592</v>
      </c>
      <c r="D307" t="s">
        <v>199</v>
      </c>
      <c r="E307" t="s">
        <v>32</v>
      </c>
      <c r="F307" t="s">
        <v>16</v>
      </c>
      <c r="G307" t="s">
        <v>204</v>
      </c>
      <c r="H307" t="s">
        <v>203</v>
      </c>
      <c r="I307" t="s">
        <v>201</v>
      </c>
      <c r="J307" t="s">
        <v>202</v>
      </c>
      <c r="K307" t="s">
        <v>112</v>
      </c>
      <c r="L307" s="3">
        <v>41198</v>
      </c>
      <c r="M307" t="s">
        <v>148</v>
      </c>
    </row>
    <row r="308" spans="1:13">
      <c r="A308" s="1">
        <v>45687</v>
      </c>
      <c r="B308" s="1">
        <v>46052</v>
      </c>
      <c r="C308" t="s">
        <v>4592</v>
      </c>
      <c r="D308" t="s">
        <v>199</v>
      </c>
      <c r="E308" t="s">
        <v>15</v>
      </c>
      <c r="F308" t="s">
        <v>16</v>
      </c>
      <c r="G308" t="s">
        <v>205</v>
      </c>
      <c r="H308" t="s">
        <v>203</v>
      </c>
      <c r="I308" t="s">
        <v>201</v>
      </c>
      <c r="J308" t="s">
        <v>202</v>
      </c>
      <c r="K308" t="s">
        <v>112</v>
      </c>
      <c r="L308" s="3">
        <v>2918</v>
      </c>
      <c r="M308" t="s">
        <v>29</v>
      </c>
    </row>
    <row r="309" spans="1:13">
      <c r="A309" s="1">
        <v>45687</v>
      </c>
      <c r="B309" s="1">
        <v>46052</v>
      </c>
      <c r="C309" t="s">
        <v>4593</v>
      </c>
      <c r="D309" t="s">
        <v>207</v>
      </c>
      <c r="E309" t="s">
        <v>15</v>
      </c>
      <c r="F309" t="s">
        <v>16</v>
      </c>
      <c r="G309" t="s">
        <v>212</v>
      </c>
      <c r="H309" t="s">
        <v>43</v>
      </c>
      <c r="I309" t="s">
        <v>209</v>
      </c>
      <c r="J309" t="s">
        <v>210</v>
      </c>
      <c r="K309" t="s">
        <v>140</v>
      </c>
      <c r="L309" s="3">
        <v>11567</v>
      </c>
      <c r="M309" t="s">
        <v>20</v>
      </c>
    </row>
    <row r="310" spans="1:13">
      <c r="A310" s="1">
        <v>45687</v>
      </c>
      <c r="B310" s="1">
        <v>46052</v>
      </c>
      <c r="C310" t="s">
        <v>4593</v>
      </c>
      <c r="D310" t="s">
        <v>207</v>
      </c>
      <c r="E310" t="s">
        <v>661</v>
      </c>
      <c r="F310" t="s">
        <v>16</v>
      </c>
      <c r="G310" t="s">
        <v>211</v>
      </c>
      <c r="H310" t="s">
        <v>43</v>
      </c>
      <c r="I310" t="s">
        <v>209</v>
      </c>
      <c r="J310" t="s">
        <v>210</v>
      </c>
      <c r="K310" t="s">
        <v>140</v>
      </c>
      <c r="L310" s="3">
        <v>161871</v>
      </c>
      <c r="M310" t="s">
        <v>89</v>
      </c>
    </row>
    <row r="311" spans="1:13">
      <c r="A311" s="1">
        <v>45687</v>
      </c>
      <c r="B311" s="1">
        <v>46052</v>
      </c>
      <c r="C311" t="s">
        <v>4593</v>
      </c>
      <c r="D311" t="s">
        <v>207</v>
      </c>
      <c r="E311" t="s">
        <v>34</v>
      </c>
      <c r="F311" t="s">
        <v>16</v>
      </c>
      <c r="G311" t="s">
        <v>208</v>
      </c>
      <c r="H311" t="s">
        <v>43</v>
      </c>
      <c r="I311" t="s">
        <v>209</v>
      </c>
      <c r="J311" t="s">
        <v>210</v>
      </c>
      <c r="K311" t="s">
        <v>140</v>
      </c>
      <c r="L311" s="3">
        <v>69178</v>
      </c>
      <c r="M311" t="s">
        <v>20</v>
      </c>
    </row>
    <row r="312" spans="1:13">
      <c r="A312" s="1">
        <v>45688</v>
      </c>
      <c r="B312" s="1">
        <v>46053</v>
      </c>
      <c r="C312" t="s">
        <v>4594</v>
      </c>
      <c r="D312" t="s">
        <v>213</v>
      </c>
      <c r="E312" t="s">
        <v>54</v>
      </c>
      <c r="F312" t="s">
        <v>55</v>
      </c>
      <c r="G312" t="s">
        <v>214</v>
      </c>
      <c r="H312" t="s">
        <v>215</v>
      </c>
      <c r="I312" t="s">
        <v>165</v>
      </c>
      <c r="J312" t="s">
        <v>166</v>
      </c>
      <c r="K312" t="s">
        <v>64</v>
      </c>
      <c r="L312" s="3">
        <v>20315</v>
      </c>
      <c r="M312" t="s">
        <v>23</v>
      </c>
    </row>
    <row r="313" spans="1:13">
      <c r="A313" s="1">
        <v>45688</v>
      </c>
      <c r="B313" s="1">
        <v>46053</v>
      </c>
      <c r="C313" t="s">
        <v>4595</v>
      </c>
      <c r="D313" t="s">
        <v>216</v>
      </c>
      <c r="E313" t="s">
        <v>34</v>
      </c>
      <c r="F313" t="s">
        <v>16</v>
      </c>
      <c r="G313" t="s">
        <v>217</v>
      </c>
      <c r="H313" t="s">
        <v>190</v>
      </c>
      <c r="I313" t="s">
        <v>218</v>
      </c>
      <c r="J313" t="s">
        <v>219</v>
      </c>
      <c r="K313" t="s">
        <v>48</v>
      </c>
      <c r="L313" s="3">
        <v>8768</v>
      </c>
      <c r="M313" t="s">
        <v>83</v>
      </c>
    </row>
    <row r="314" spans="1:13">
      <c r="A314" s="1">
        <v>45688</v>
      </c>
      <c r="B314" s="1">
        <v>46053</v>
      </c>
      <c r="C314" t="s">
        <v>4595</v>
      </c>
      <c r="D314" t="s">
        <v>216</v>
      </c>
      <c r="E314" t="s">
        <v>661</v>
      </c>
      <c r="F314" t="s">
        <v>16</v>
      </c>
      <c r="G314" t="s">
        <v>221</v>
      </c>
      <c r="H314" t="s">
        <v>190</v>
      </c>
      <c r="I314" t="s">
        <v>218</v>
      </c>
      <c r="J314" t="s">
        <v>219</v>
      </c>
      <c r="K314" t="s">
        <v>48</v>
      </c>
      <c r="L314" s="3">
        <v>37788</v>
      </c>
      <c r="M314" t="s">
        <v>23</v>
      </c>
    </row>
    <row r="315" spans="1:13">
      <c r="A315" s="1">
        <v>45688</v>
      </c>
      <c r="B315" s="1">
        <v>46053</v>
      </c>
      <c r="C315" t="s">
        <v>4595</v>
      </c>
      <c r="D315" t="s">
        <v>216</v>
      </c>
      <c r="E315" t="s">
        <v>32</v>
      </c>
      <c r="F315" t="s">
        <v>16</v>
      </c>
      <c r="G315" t="s">
        <v>220</v>
      </c>
      <c r="H315" t="s">
        <v>190</v>
      </c>
      <c r="I315" t="s">
        <v>218</v>
      </c>
      <c r="J315" t="s">
        <v>219</v>
      </c>
      <c r="K315" t="s">
        <v>48</v>
      </c>
      <c r="L315" s="3">
        <v>26089</v>
      </c>
      <c r="M315" t="s">
        <v>20</v>
      </c>
    </row>
    <row r="316" spans="1:13">
      <c r="A316" s="1">
        <v>45688</v>
      </c>
      <c r="B316" s="1">
        <v>46053</v>
      </c>
      <c r="C316" t="s">
        <v>4595</v>
      </c>
      <c r="D316" t="s">
        <v>216</v>
      </c>
      <c r="E316" t="s">
        <v>15</v>
      </c>
      <c r="F316" t="s">
        <v>16</v>
      </c>
      <c r="G316" t="s">
        <v>222</v>
      </c>
      <c r="H316" t="s">
        <v>190</v>
      </c>
      <c r="I316" t="s">
        <v>218</v>
      </c>
      <c r="J316" t="s">
        <v>219</v>
      </c>
      <c r="K316" t="s">
        <v>48</v>
      </c>
      <c r="L316" s="3">
        <v>3036</v>
      </c>
      <c r="M316" t="s">
        <v>20</v>
      </c>
    </row>
    <row r="317" spans="1:13">
      <c r="A317" s="1">
        <v>45688</v>
      </c>
      <c r="B317" s="1">
        <v>46053</v>
      </c>
      <c r="C317" t="s">
        <v>4596</v>
      </c>
      <c r="D317" t="s">
        <v>223</v>
      </c>
      <c r="E317" t="s">
        <v>32</v>
      </c>
      <c r="F317" t="s">
        <v>16</v>
      </c>
      <c r="G317" t="s">
        <v>224</v>
      </c>
      <c r="H317" t="s">
        <v>225</v>
      </c>
      <c r="I317" t="s">
        <v>165</v>
      </c>
      <c r="J317" t="s">
        <v>166</v>
      </c>
      <c r="K317" t="s">
        <v>5620</v>
      </c>
      <c r="L317" s="3">
        <v>16813</v>
      </c>
      <c r="M317" t="s">
        <v>83</v>
      </c>
    </row>
    <row r="318" spans="1:13">
      <c r="A318" s="1">
        <v>45688</v>
      </c>
      <c r="B318" s="1">
        <v>46053</v>
      </c>
      <c r="C318" t="s">
        <v>4596</v>
      </c>
      <c r="D318" t="s">
        <v>223</v>
      </c>
      <c r="E318" t="s">
        <v>661</v>
      </c>
      <c r="F318" t="s">
        <v>16</v>
      </c>
      <c r="G318" t="s">
        <v>226</v>
      </c>
      <c r="H318" t="s">
        <v>225</v>
      </c>
      <c r="I318" t="s">
        <v>165</v>
      </c>
      <c r="J318" t="s">
        <v>166</v>
      </c>
      <c r="K318" t="s">
        <v>5620</v>
      </c>
      <c r="L318" s="3">
        <v>46065</v>
      </c>
      <c r="M318" t="s">
        <v>23</v>
      </c>
    </row>
    <row r="319" spans="1:13">
      <c r="A319" s="1">
        <v>45688</v>
      </c>
      <c r="B319" s="1">
        <v>46053</v>
      </c>
      <c r="C319" t="s">
        <v>4596</v>
      </c>
      <c r="D319" t="s">
        <v>223</v>
      </c>
      <c r="E319" t="s">
        <v>15</v>
      </c>
      <c r="F319" t="s">
        <v>16</v>
      </c>
      <c r="G319" t="s">
        <v>227</v>
      </c>
      <c r="H319" t="s">
        <v>225</v>
      </c>
      <c r="I319" t="s">
        <v>165</v>
      </c>
      <c r="J319" t="s">
        <v>166</v>
      </c>
      <c r="K319" t="s">
        <v>5620</v>
      </c>
      <c r="L319" s="3">
        <v>1932</v>
      </c>
      <c r="M319" t="s">
        <v>83</v>
      </c>
    </row>
    <row r="320" spans="1:13">
      <c r="A320" s="1">
        <v>45688</v>
      </c>
      <c r="B320" s="1">
        <v>46053</v>
      </c>
      <c r="C320" t="s">
        <v>4597</v>
      </c>
      <c r="D320" t="s">
        <v>228</v>
      </c>
      <c r="E320" t="s">
        <v>32</v>
      </c>
      <c r="F320" t="s">
        <v>16</v>
      </c>
      <c r="G320" t="s">
        <v>229</v>
      </c>
      <c r="H320" t="s">
        <v>203</v>
      </c>
      <c r="I320" t="s">
        <v>230</v>
      </c>
      <c r="J320" t="s">
        <v>231</v>
      </c>
      <c r="K320" t="s">
        <v>48</v>
      </c>
      <c r="L320" s="3">
        <v>21747</v>
      </c>
      <c r="M320" t="s">
        <v>20</v>
      </c>
    </row>
    <row r="321" spans="1:13">
      <c r="A321" s="1">
        <v>45688</v>
      </c>
      <c r="B321" s="1">
        <v>46053</v>
      </c>
      <c r="C321" t="s">
        <v>4597</v>
      </c>
      <c r="D321" t="s">
        <v>228</v>
      </c>
      <c r="E321" t="s">
        <v>15</v>
      </c>
      <c r="F321" t="s">
        <v>16</v>
      </c>
      <c r="G321" t="s">
        <v>233</v>
      </c>
      <c r="H321" t="s">
        <v>203</v>
      </c>
      <c r="I321" t="s">
        <v>230</v>
      </c>
      <c r="J321" t="s">
        <v>231</v>
      </c>
      <c r="K321" t="s">
        <v>48</v>
      </c>
      <c r="L321" s="3">
        <v>6441</v>
      </c>
      <c r="M321" t="s">
        <v>29</v>
      </c>
    </row>
    <row r="322" spans="1:13">
      <c r="A322" s="1">
        <v>45688</v>
      </c>
      <c r="B322" s="1">
        <v>46053</v>
      </c>
      <c r="C322" t="s">
        <v>4597</v>
      </c>
      <c r="D322" t="s">
        <v>228</v>
      </c>
      <c r="E322" t="s">
        <v>661</v>
      </c>
      <c r="F322" t="s">
        <v>16</v>
      </c>
      <c r="G322" t="s">
        <v>232</v>
      </c>
      <c r="H322" t="s">
        <v>203</v>
      </c>
      <c r="I322" t="s">
        <v>230</v>
      </c>
      <c r="J322" t="s">
        <v>231</v>
      </c>
      <c r="K322" t="s">
        <v>48</v>
      </c>
      <c r="L322" s="3">
        <v>86977</v>
      </c>
      <c r="M322" t="s">
        <v>23</v>
      </c>
    </row>
    <row r="323" spans="1:13">
      <c r="A323" s="1">
        <v>45689</v>
      </c>
      <c r="B323" s="1">
        <v>46054</v>
      </c>
      <c r="C323" t="s">
        <v>4598</v>
      </c>
      <c r="D323" t="s">
        <v>234</v>
      </c>
      <c r="E323" t="s">
        <v>661</v>
      </c>
      <c r="F323" t="s">
        <v>16</v>
      </c>
      <c r="G323" t="s">
        <v>238</v>
      </c>
      <c r="H323" t="s">
        <v>61</v>
      </c>
      <c r="I323" t="s">
        <v>236</v>
      </c>
      <c r="J323" t="s">
        <v>237</v>
      </c>
      <c r="K323" t="s">
        <v>112</v>
      </c>
      <c r="L323" s="3">
        <v>58918</v>
      </c>
      <c r="M323" t="s">
        <v>29</v>
      </c>
    </row>
    <row r="324" spans="1:13">
      <c r="A324" s="1">
        <v>45689</v>
      </c>
      <c r="B324" s="1">
        <v>46054</v>
      </c>
      <c r="C324" t="s">
        <v>4598</v>
      </c>
      <c r="D324" t="s">
        <v>234</v>
      </c>
      <c r="E324" t="s">
        <v>34</v>
      </c>
      <c r="F324" t="s">
        <v>16</v>
      </c>
      <c r="G324" t="s">
        <v>239</v>
      </c>
      <c r="H324" t="s">
        <v>61</v>
      </c>
      <c r="I324" t="s">
        <v>236</v>
      </c>
      <c r="J324" t="s">
        <v>237</v>
      </c>
      <c r="K324" t="s">
        <v>112</v>
      </c>
      <c r="L324" s="3">
        <v>21188</v>
      </c>
      <c r="M324" t="s">
        <v>83</v>
      </c>
    </row>
    <row r="325" spans="1:13">
      <c r="A325" s="1">
        <v>45689</v>
      </c>
      <c r="B325" s="1">
        <v>46054</v>
      </c>
      <c r="C325" t="s">
        <v>4598</v>
      </c>
      <c r="D325" t="s">
        <v>234</v>
      </c>
      <c r="E325" t="s">
        <v>15</v>
      </c>
      <c r="F325" t="s">
        <v>16</v>
      </c>
      <c r="G325" t="s">
        <v>235</v>
      </c>
      <c r="H325" t="s">
        <v>61</v>
      </c>
      <c r="I325" t="s">
        <v>236</v>
      </c>
      <c r="J325" t="s">
        <v>237</v>
      </c>
      <c r="K325" t="s">
        <v>112</v>
      </c>
      <c r="L325" s="3">
        <v>7427</v>
      </c>
      <c r="M325" t="s">
        <v>20</v>
      </c>
    </row>
    <row r="326" spans="1:13">
      <c r="A326" s="1">
        <v>45689</v>
      </c>
      <c r="B326" s="1">
        <v>45973</v>
      </c>
      <c r="C326" t="s">
        <v>5643</v>
      </c>
      <c r="D326" t="s">
        <v>5644</v>
      </c>
      <c r="E326" t="s">
        <v>54</v>
      </c>
      <c r="F326" t="s">
        <v>55</v>
      </c>
      <c r="G326" t="s">
        <v>9374</v>
      </c>
      <c r="H326" t="s">
        <v>336</v>
      </c>
      <c r="I326" t="s">
        <v>270</v>
      </c>
      <c r="J326" t="s">
        <v>271</v>
      </c>
      <c r="K326" t="s">
        <v>5624</v>
      </c>
      <c r="L326" s="3">
        <v>7368</v>
      </c>
      <c r="M326" t="s">
        <v>29</v>
      </c>
    </row>
    <row r="327" spans="1:13">
      <c r="A327" s="1">
        <v>45689</v>
      </c>
      <c r="B327" s="1">
        <v>46054</v>
      </c>
      <c r="C327" t="s">
        <v>4599</v>
      </c>
      <c r="D327" t="s">
        <v>240</v>
      </c>
      <c r="E327" t="s">
        <v>54</v>
      </c>
      <c r="F327" t="s">
        <v>55</v>
      </c>
      <c r="G327" t="s">
        <v>241</v>
      </c>
      <c r="H327" t="s">
        <v>61</v>
      </c>
      <c r="I327" t="s">
        <v>59</v>
      </c>
      <c r="J327" t="s">
        <v>60</v>
      </c>
      <c r="K327" t="s">
        <v>5620</v>
      </c>
      <c r="L327" s="3">
        <v>12365</v>
      </c>
      <c r="M327" t="s">
        <v>29</v>
      </c>
    </row>
    <row r="328" spans="1:13">
      <c r="A328" s="1">
        <v>45689</v>
      </c>
      <c r="B328" s="1">
        <v>46054</v>
      </c>
      <c r="C328" t="s">
        <v>4582</v>
      </c>
      <c r="D328" t="s">
        <v>149</v>
      </c>
      <c r="E328" t="s">
        <v>54</v>
      </c>
      <c r="F328" t="s">
        <v>55</v>
      </c>
      <c r="G328" t="s">
        <v>242</v>
      </c>
      <c r="H328" t="s">
        <v>125</v>
      </c>
      <c r="I328" t="s">
        <v>49</v>
      </c>
      <c r="J328" t="s">
        <v>50</v>
      </c>
      <c r="K328" t="s">
        <v>48</v>
      </c>
      <c r="L328" s="3">
        <v>11002</v>
      </c>
      <c r="M328" t="s">
        <v>23</v>
      </c>
    </row>
    <row r="329" spans="1:13">
      <c r="A329" s="1">
        <v>45689</v>
      </c>
      <c r="B329" s="1">
        <v>46054</v>
      </c>
      <c r="C329" t="s">
        <v>4600</v>
      </c>
      <c r="D329" t="s">
        <v>243</v>
      </c>
      <c r="E329" t="s">
        <v>54</v>
      </c>
      <c r="F329" t="s">
        <v>55</v>
      </c>
      <c r="G329" t="s">
        <v>244</v>
      </c>
      <c r="H329" t="s">
        <v>245</v>
      </c>
      <c r="I329" t="s">
        <v>103</v>
      </c>
      <c r="J329" t="s">
        <v>104</v>
      </c>
      <c r="K329" t="s">
        <v>140</v>
      </c>
      <c r="L329" s="3">
        <v>180413</v>
      </c>
      <c r="M329" t="s">
        <v>29</v>
      </c>
    </row>
    <row r="330" spans="1:13">
      <c r="A330" s="1">
        <v>45689</v>
      </c>
      <c r="B330" s="1">
        <v>46054</v>
      </c>
      <c r="C330" t="s">
        <v>4601</v>
      </c>
      <c r="D330" t="s">
        <v>246</v>
      </c>
      <c r="E330" t="s">
        <v>661</v>
      </c>
      <c r="F330" t="s">
        <v>16</v>
      </c>
      <c r="G330" t="s">
        <v>251</v>
      </c>
      <c r="H330" t="s">
        <v>249</v>
      </c>
      <c r="I330" t="s">
        <v>78</v>
      </c>
      <c r="J330" t="s">
        <v>79</v>
      </c>
      <c r="K330" t="s">
        <v>5620</v>
      </c>
      <c r="L330" s="3">
        <v>28337</v>
      </c>
      <c r="M330" t="s">
        <v>29</v>
      </c>
    </row>
    <row r="331" spans="1:13">
      <c r="A331" s="1">
        <v>45689</v>
      </c>
      <c r="B331" s="1">
        <v>46054</v>
      </c>
      <c r="C331" t="s">
        <v>4601</v>
      </c>
      <c r="D331" t="s">
        <v>246</v>
      </c>
      <c r="E331" t="s">
        <v>15</v>
      </c>
      <c r="F331" t="s">
        <v>16</v>
      </c>
      <c r="G331" t="s">
        <v>247</v>
      </c>
      <c r="H331" t="s">
        <v>249</v>
      </c>
      <c r="I331" t="s">
        <v>78</v>
      </c>
      <c r="J331" t="s">
        <v>79</v>
      </c>
      <c r="K331" t="s">
        <v>5620</v>
      </c>
      <c r="L331" s="3">
        <v>1760</v>
      </c>
      <c r="M331" t="s">
        <v>29</v>
      </c>
    </row>
    <row r="332" spans="1:13">
      <c r="A332" s="1">
        <v>45689</v>
      </c>
      <c r="B332" s="1">
        <v>46054</v>
      </c>
      <c r="C332" t="s">
        <v>4601</v>
      </c>
      <c r="D332" t="s">
        <v>246</v>
      </c>
      <c r="E332" t="s">
        <v>32</v>
      </c>
      <c r="F332" t="s">
        <v>16</v>
      </c>
      <c r="G332" t="s">
        <v>250</v>
      </c>
      <c r="H332" t="s">
        <v>249</v>
      </c>
      <c r="I332" t="s">
        <v>78</v>
      </c>
      <c r="J332" t="s">
        <v>79</v>
      </c>
      <c r="K332" t="s">
        <v>5620</v>
      </c>
      <c r="L332" s="3">
        <v>8821</v>
      </c>
      <c r="M332" t="s">
        <v>20</v>
      </c>
    </row>
    <row r="333" spans="1:13">
      <c r="A333" s="1">
        <v>45689</v>
      </c>
      <c r="B333" s="1">
        <v>45947</v>
      </c>
      <c r="C333" t="s">
        <v>4601</v>
      </c>
      <c r="D333" t="s">
        <v>246</v>
      </c>
      <c r="E333" t="s">
        <v>34</v>
      </c>
      <c r="F333" t="s">
        <v>16</v>
      </c>
      <c r="G333" t="s">
        <v>9375</v>
      </c>
      <c r="H333" t="s">
        <v>249</v>
      </c>
      <c r="I333" t="s">
        <v>78</v>
      </c>
      <c r="J333" t="s">
        <v>79</v>
      </c>
      <c r="K333" t="s">
        <v>5620</v>
      </c>
      <c r="L333" s="3">
        <v>9748</v>
      </c>
      <c r="M333" t="s">
        <v>83</v>
      </c>
    </row>
    <row r="334" spans="1:13">
      <c r="A334" s="1">
        <v>45689</v>
      </c>
      <c r="B334" s="1">
        <v>46054</v>
      </c>
      <c r="C334" t="s">
        <v>4602</v>
      </c>
      <c r="D334" t="s">
        <v>252</v>
      </c>
      <c r="E334" t="s">
        <v>661</v>
      </c>
      <c r="F334" t="s">
        <v>16</v>
      </c>
      <c r="G334" t="s">
        <v>254</v>
      </c>
      <c r="H334" t="s">
        <v>30</v>
      </c>
      <c r="I334" t="s">
        <v>218</v>
      </c>
      <c r="J334" t="s">
        <v>219</v>
      </c>
      <c r="K334" t="s">
        <v>48</v>
      </c>
      <c r="L334" s="3">
        <v>86335</v>
      </c>
      <c r="M334" t="s">
        <v>23</v>
      </c>
    </row>
    <row r="335" spans="1:13">
      <c r="A335" s="1">
        <v>45689</v>
      </c>
      <c r="B335" s="1">
        <v>46054</v>
      </c>
      <c r="C335" t="s">
        <v>4602</v>
      </c>
      <c r="D335" t="s">
        <v>252</v>
      </c>
      <c r="E335" t="s">
        <v>32</v>
      </c>
      <c r="F335" t="s">
        <v>16</v>
      </c>
      <c r="G335" t="s">
        <v>253</v>
      </c>
      <c r="H335" t="s">
        <v>30</v>
      </c>
      <c r="I335" t="s">
        <v>218</v>
      </c>
      <c r="J335" t="s">
        <v>219</v>
      </c>
      <c r="K335" t="s">
        <v>48</v>
      </c>
      <c r="L335" s="3">
        <v>66334</v>
      </c>
      <c r="M335" t="s">
        <v>20</v>
      </c>
    </row>
    <row r="336" spans="1:13">
      <c r="A336" s="1">
        <v>45689</v>
      </c>
      <c r="B336" s="1">
        <v>46054</v>
      </c>
      <c r="C336" t="s">
        <v>4602</v>
      </c>
      <c r="D336" t="s">
        <v>252</v>
      </c>
      <c r="E336" t="s">
        <v>34</v>
      </c>
      <c r="F336" t="s">
        <v>16</v>
      </c>
      <c r="G336" t="s">
        <v>255</v>
      </c>
      <c r="H336" t="s">
        <v>30</v>
      </c>
      <c r="I336" t="s">
        <v>218</v>
      </c>
      <c r="J336" t="s">
        <v>219</v>
      </c>
      <c r="K336" t="s">
        <v>48</v>
      </c>
      <c r="L336" s="3">
        <v>32701</v>
      </c>
      <c r="M336" t="s">
        <v>83</v>
      </c>
    </row>
    <row r="337" spans="1:13">
      <c r="A337" s="1">
        <v>45689</v>
      </c>
      <c r="B337" s="1">
        <v>46054</v>
      </c>
      <c r="C337" t="s">
        <v>4602</v>
      </c>
      <c r="D337" t="s">
        <v>252</v>
      </c>
      <c r="E337" t="s">
        <v>15</v>
      </c>
      <c r="F337" t="s">
        <v>16</v>
      </c>
      <c r="G337" t="s">
        <v>256</v>
      </c>
      <c r="H337" t="s">
        <v>30</v>
      </c>
      <c r="I337" t="s">
        <v>218</v>
      </c>
      <c r="J337" t="s">
        <v>219</v>
      </c>
      <c r="K337" t="s">
        <v>48</v>
      </c>
      <c r="L337" s="3">
        <v>2489</v>
      </c>
      <c r="M337" t="s">
        <v>20</v>
      </c>
    </row>
    <row r="338" spans="1:13">
      <c r="A338" s="1">
        <v>45689</v>
      </c>
      <c r="B338" s="1">
        <v>46054</v>
      </c>
      <c r="C338" t="s">
        <v>4603</v>
      </c>
      <c r="D338" t="s">
        <v>257</v>
      </c>
      <c r="E338" t="s">
        <v>32</v>
      </c>
      <c r="F338" t="s">
        <v>16</v>
      </c>
      <c r="G338" t="s">
        <v>260</v>
      </c>
      <c r="H338" t="s">
        <v>90</v>
      </c>
      <c r="I338" t="s">
        <v>78</v>
      </c>
      <c r="J338" t="s">
        <v>79</v>
      </c>
      <c r="K338" t="s">
        <v>5620</v>
      </c>
      <c r="L338" s="3">
        <v>5717</v>
      </c>
      <c r="M338" t="s">
        <v>20</v>
      </c>
    </row>
    <row r="339" spans="1:13">
      <c r="A339" s="1">
        <v>45689</v>
      </c>
      <c r="B339" s="1">
        <v>46054</v>
      </c>
      <c r="C339" t="s">
        <v>4603</v>
      </c>
      <c r="D339" t="s">
        <v>257</v>
      </c>
      <c r="E339" t="s">
        <v>15</v>
      </c>
      <c r="F339" t="s">
        <v>16</v>
      </c>
      <c r="G339" t="s">
        <v>261</v>
      </c>
      <c r="H339" t="s">
        <v>90</v>
      </c>
      <c r="I339" t="s">
        <v>78</v>
      </c>
      <c r="J339" t="s">
        <v>79</v>
      </c>
      <c r="K339" t="s">
        <v>5620</v>
      </c>
      <c r="L339" s="3">
        <v>4388</v>
      </c>
      <c r="M339" t="s">
        <v>20</v>
      </c>
    </row>
    <row r="340" spans="1:13">
      <c r="A340" s="1">
        <v>45689</v>
      </c>
      <c r="B340" s="1">
        <v>46054</v>
      </c>
      <c r="C340" t="s">
        <v>4603</v>
      </c>
      <c r="D340" t="s">
        <v>257</v>
      </c>
      <c r="E340" t="s">
        <v>661</v>
      </c>
      <c r="F340" t="s">
        <v>16</v>
      </c>
      <c r="G340" t="s">
        <v>258</v>
      </c>
      <c r="H340" t="s">
        <v>90</v>
      </c>
      <c r="I340" t="s">
        <v>78</v>
      </c>
      <c r="J340" t="s">
        <v>79</v>
      </c>
      <c r="K340" t="s">
        <v>5620</v>
      </c>
      <c r="L340" s="3">
        <v>13203</v>
      </c>
      <c r="M340" t="s">
        <v>23</v>
      </c>
    </row>
    <row r="341" spans="1:13">
      <c r="A341" s="1">
        <v>45689</v>
      </c>
      <c r="B341" s="1">
        <v>46054</v>
      </c>
      <c r="C341" t="s">
        <v>4603</v>
      </c>
      <c r="D341" t="s">
        <v>257</v>
      </c>
      <c r="E341" t="s">
        <v>34</v>
      </c>
      <c r="F341" t="s">
        <v>16</v>
      </c>
      <c r="G341" t="s">
        <v>259</v>
      </c>
      <c r="H341" t="s">
        <v>90</v>
      </c>
      <c r="I341" t="s">
        <v>78</v>
      </c>
      <c r="J341" t="s">
        <v>79</v>
      </c>
      <c r="K341" t="s">
        <v>5620</v>
      </c>
      <c r="L341" s="3">
        <v>4895</v>
      </c>
      <c r="M341" t="s">
        <v>20</v>
      </c>
    </row>
    <row r="342" spans="1:13">
      <c r="A342" s="1">
        <v>45689</v>
      </c>
      <c r="B342" s="1">
        <v>46054</v>
      </c>
      <c r="C342" t="s">
        <v>4604</v>
      </c>
      <c r="D342" t="s">
        <v>262</v>
      </c>
      <c r="E342" t="s">
        <v>54</v>
      </c>
      <c r="F342" t="s">
        <v>55</v>
      </c>
      <c r="G342" t="s">
        <v>263</v>
      </c>
      <c r="H342" t="s">
        <v>73</v>
      </c>
      <c r="I342" t="s">
        <v>18</v>
      </c>
      <c r="J342" t="s">
        <v>19</v>
      </c>
      <c r="K342" t="s">
        <v>48</v>
      </c>
      <c r="L342" s="3">
        <v>45513</v>
      </c>
      <c r="M342" t="s">
        <v>29</v>
      </c>
    </row>
    <row r="343" spans="1:13">
      <c r="A343" s="1">
        <v>45689</v>
      </c>
      <c r="B343" s="1">
        <v>45878</v>
      </c>
      <c r="C343" t="s">
        <v>4605</v>
      </c>
      <c r="D343" t="s">
        <v>264</v>
      </c>
      <c r="E343" t="s">
        <v>54</v>
      </c>
      <c r="F343" t="s">
        <v>55</v>
      </c>
      <c r="G343" t="s">
        <v>9376</v>
      </c>
      <c r="H343" t="s">
        <v>51</v>
      </c>
      <c r="I343" t="s">
        <v>103</v>
      </c>
      <c r="J343" t="s">
        <v>104</v>
      </c>
      <c r="K343" t="s">
        <v>64</v>
      </c>
      <c r="L343" s="3">
        <v>4816</v>
      </c>
      <c r="M343" t="s">
        <v>29</v>
      </c>
    </row>
    <row r="344" spans="1:13">
      <c r="A344" s="1">
        <v>45689</v>
      </c>
      <c r="B344" s="1">
        <v>46054</v>
      </c>
      <c r="C344" t="s">
        <v>4605</v>
      </c>
      <c r="D344" t="s">
        <v>264</v>
      </c>
      <c r="E344" t="s">
        <v>661</v>
      </c>
      <c r="F344" t="s">
        <v>16</v>
      </c>
      <c r="G344" t="s">
        <v>267</v>
      </c>
      <c r="H344" t="s">
        <v>51</v>
      </c>
      <c r="I344" t="s">
        <v>103</v>
      </c>
      <c r="J344" t="s">
        <v>104</v>
      </c>
      <c r="K344" t="s">
        <v>64</v>
      </c>
      <c r="L344" s="3">
        <v>16897</v>
      </c>
      <c r="M344" t="s">
        <v>23</v>
      </c>
    </row>
    <row r="345" spans="1:13">
      <c r="A345" s="1">
        <v>45689</v>
      </c>
      <c r="B345" s="1">
        <v>46054</v>
      </c>
      <c r="C345" t="s">
        <v>4605</v>
      </c>
      <c r="D345" t="s">
        <v>264</v>
      </c>
      <c r="E345" t="s">
        <v>15</v>
      </c>
      <c r="F345" t="s">
        <v>16</v>
      </c>
      <c r="G345" t="s">
        <v>266</v>
      </c>
      <c r="H345" t="s">
        <v>51</v>
      </c>
      <c r="I345" t="s">
        <v>103</v>
      </c>
      <c r="J345" t="s">
        <v>104</v>
      </c>
      <c r="K345" t="s">
        <v>64</v>
      </c>
      <c r="L345" s="3">
        <v>2595</v>
      </c>
      <c r="M345" t="s">
        <v>20</v>
      </c>
    </row>
    <row r="346" spans="1:13">
      <c r="A346" s="1">
        <v>45689</v>
      </c>
      <c r="B346" s="1">
        <v>46054</v>
      </c>
      <c r="C346" t="s">
        <v>4605</v>
      </c>
      <c r="D346" t="s">
        <v>264</v>
      </c>
      <c r="E346" t="s">
        <v>32</v>
      </c>
      <c r="F346" t="s">
        <v>16</v>
      </c>
      <c r="G346" t="s">
        <v>265</v>
      </c>
      <c r="H346" t="s">
        <v>51</v>
      </c>
      <c r="I346" t="s">
        <v>103</v>
      </c>
      <c r="J346" t="s">
        <v>104</v>
      </c>
      <c r="K346" t="s">
        <v>64</v>
      </c>
      <c r="L346" s="3">
        <v>3897</v>
      </c>
      <c r="M346" t="s">
        <v>20</v>
      </c>
    </row>
    <row r="347" spans="1:13">
      <c r="A347" s="1">
        <v>45689</v>
      </c>
      <c r="B347" s="1">
        <v>46054</v>
      </c>
      <c r="C347" t="s">
        <v>4606</v>
      </c>
      <c r="D347" t="s">
        <v>268</v>
      </c>
      <c r="E347" t="s">
        <v>15</v>
      </c>
      <c r="F347" t="s">
        <v>16</v>
      </c>
      <c r="G347" t="s">
        <v>269</v>
      </c>
      <c r="H347" t="s">
        <v>225</v>
      </c>
      <c r="I347" t="s">
        <v>270</v>
      </c>
      <c r="J347" t="s">
        <v>271</v>
      </c>
      <c r="K347" t="s">
        <v>77</v>
      </c>
      <c r="L347" s="3">
        <v>1655</v>
      </c>
      <c r="M347" t="s">
        <v>20</v>
      </c>
    </row>
    <row r="348" spans="1:13">
      <c r="A348" s="1">
        <v>45689</v>
      </c>
      <c r="B348" s="1">
        <v>46054</v>
      </c>
      <c r="C348" t="s">
        <v>4606</v>
      </c>
      <c r="D348" t="s">
        <v>268</v>
      </c>
      <c r="E348" t="s">
        <v>661</v>
      </c>
      <c r="F348" t="s">
        <v>16</v>
      </c>
      <c r="G348" t="s">
        <v>272</v>
      </c>
      <c r="H348" t="s">
        <v>225</v>
      </c>
      <c r="I348" t="s">
        <v>270</v>
      </c>
      <c r="J348" t="s">
        <v>271</v>
      </c>
      <c r="K348" t="s">
        <v>77</v>
      </c>
      <c r="L348" s="3">
        <v>105982</v>
      </c>
      <c r="M348" t="s">
        <v>23</v>
      </c>
    </row>
    <row r="349" spans="1:13">
      <c r="A349" s="1">
        <v>45689</v>
      </c>
      <c r="B349" s="1">
        <v>46054</v>
      </c>
      <c r="C349" t="s">
        <v>4606</v>
      </c>
      <c r="D349" t="s">
        <v>268</v>
      </c>
      <c r="E349" t="s">
        <v>32</v>
      </c>
      <c r="F349" t="s">
        <v>16</v>
      </c>
      <c r="G349" t="s">
        <v>273</v>
      </c>
      <c r="H349" t="s">
        <v>225</v>
      </c>
      <c r="I349" t="s">
        <v>270</v>
      </c>
      <c r="J349" t="s">
        <v>271</v>
      </c>
      <c r="K349" t="s">
        <v>77</v>
      </c>
      <c r="L349" s="3">
        <v>35074</v>
      </c>
      <c r="M349" t="s">
        <v>148</v>
      </c>
    </row>
    <row r="350" spans="1:13">
      <c r="A350" s="1">
        <v>45689</v>
      </c>
      <c r="B350" s="1">
        <v>46054</v>
      </c>
      <c r="C350" t="s">
        <v>4607</v>
      </c>
      <c r="D350" t="s">
        <v>274</v>
      </c>
      <c r="E350" t="s">
        <v>661</v>
      </c>
      <c r="F350" t="s">
        <v>16</v>
      </c>
      <c r="G350" t="s">
        <v>275</v>
      </c>
      <c r="H350" t="s">
        <v>249</v>
      </c>
      <c r="I350" t="s">
        <v>276</v>
      </c>
      <c r="J350" t="s">
        <v>277</v>
      </c>
      <c r="K350" t="s">
        <v>1179</v>
      </c>
      <c r="L350" s="3">
        <v>20205</v>
      </c>
      <c r="M350" t="s">
        <v>23</v>
      </c>
    </row>
    <row r="351" spans="1:13">
      <c r="A351" s="1">
        <v>45689</v>
      </c>
      <c r="B351" s="1">
        <v>46054</v>
      </c>
      <c r="C351" t="s">
        <v>4607</v>
      </c>
      <c r="D351" t="s">
        <v>274</v>
      </c>
      <c r="E351" t="s">
        <v>15</v>
      </c>
      <c r="F351" t="s">
        <v>16</v>
      </c>
      <c r="G351" t="s">
        <v>279</v>
      </c>
      <c r="H351" t="s">
        <v>249</v>
      </c>
      <c r="I351" t="s">
        <v>276</v>
      </c>
      <c r="J351" t="s">
        <v>277</v>
      </c>
      <c r="K351" t="s">
        <v>1179</v>
      </c>
      <c r="L351" s="3">
        <v>1331</v>
      </c>
      <c r="M351" t="s">
        <v>20</v>
      </c>
    </row>
    <row r="352" spans="1:13">
      <c r="A352" s="1">
        <v>45689</v>
      </c>
      <c r="B352" s="1">
        <v>46054</v>
      </c>
      <c r="C352" t="s">
        <v>4607</v>
      </c>
      <c r="D352" t="s">
        <v>274</v>
      </c>
      <c r="E352" t="s">
        <v>32</v>
      </c>
      <c r="F352" t="s">
        <v>16</v>
      </c>
      <c r="G352" t="s">
        <v>278</v>
      </c>
      <c r="H352" t="s">
        <v>249</v>
      </c>
      <c r="I352" t="s">
        <v>276</v>
      </c>
      <c r="J352" t="s">
        <v>277</v>
      </c>
      <c r="K352" t="s">
        <v>1179</v>
      </c>
      <c r="L352" s="3">
        <v>11045</v>
      </c>
      <c r="M352" t="s">
        <v>20</v>
      </c>
    </row>
    <row r="353" spans="1:13">
      <c r="A353" s="1">
        <v>45689</v>
      </c>
      <c r="B353" s="1">
        <v>46054</v>
      </c>
      <c r="C353" t="s">
        <v>4608</v>
      </c>
      <c r="D353" t="s">
        <v>280</v>
      </c>
      <c r="E353" t="s">
        <v>54</v>
      </c>
      <c r="F353" t="s">
        <v>55</v>
      </c>
      <c r="G353" t="s">
        <v>281</v>
      </c>
      <c r="H353" t="s">
        <v>21</v>
      </c>
      <c r="I353" t="s">
        <v>282</v>
      </c>
      <c r="J353" t="s">
        <v>283</v>
      </c>
      <c r="K353" t="s">
        <v>5620</v>
      </c>
      <c r="L353" s="3">
        <v>8214</v>
      </c>
      <c r="M353" t="s">
        <v>29</v>
      </c>
    </row>
    <row r="354" spans="1:13">
      <c r="A354" s="1">
        <v>45689</v>
      </c>
      <c r="B354" s="1">
        <v>46054</v>
      </c>
      <c r="C354" t="s">
        <v>4609</v>
      </c>
      <c r="D354" t="s">
        <v>284</v>
      </c>
      <c r="E354" t="s">
        <v>661</v>
      </c>
      <c r="F354" t="s">
        <v>16</v>
      </c>
      <c r="G354" t="s">
        <v>285</v>
      </c>
      <c r="H354" t="s">
        <v>61</v>
      </c>
      <c r="I354" t="s">
        <v>59</v>
      </c>
      <c r="J354" t="s">
        <v>60</v>
      </c>
      <c r="K354" t="s">
        <v>5620</v>
      </c>
      <c r="L354" s="3">
        <v>21841</v>
      </c>
      <c r="M354" t="s">
        <v>23</v>
      </c>
    </row>
    <row r="355" spans="1:13">
      <c r="A355" s="1">
        <v>45689</v>
      </c>
      <c r="B355" s="1">
        <v>46054</v>
      </c>
      <c r="C355" t="s">
        <v>4609</v>
      </c>
      <c r="D355" t="s">
        <v>284</v>
      </c>
      <c r="E355" t="s">
        <v>15</v>
      </c>
      <c r="F355" t="s">
        <v>16</v>
      </c>
      <c r="G355" t="s">
        <v>287</v>
      </c>
      <c r="H355" t="s">
        <v>61</v>
      </c>
      <c r="I355" t="s">
        <v>59</v>
      </c>
      <c r="J355" t="s">
        <v>60</v>
      </c>
      <c r="K355" t="s">
        <v>5620</v>
      </c>
      <c r="L355" s="3">
        <v>1250</v>
      </c>
      <c r="M355" t="s">
        <v>20</v>
      </c>
    </row>
    <row r="356" spans="1:13">
      <c r="A356" s="1">
        <v>45689</v>
      </c>
      <c r="B356" s="1">
        <v>46054</v>
      </c>
      <c r="C356" t="s">
        <v>4609</v>
      </c>
      <c r="D356" t="s">
        <v>284</v>
      </c>
      <c r="E356" t="s">
        <v>34</v>
      </c>
      <c r="F356" t="s">
        <v>16</v>
      </c>
      <c r="G356" t="s">
        <v>286</v>
      </c>
      <c r="H356" t="s">
        <v>61</v>
      </c>
      <c r="I356" t="s">
        <v>59</v>
      </c>
      <c r="J356" t="s">
        <v>60</v>
      </c>
      <c r="K356" t="s">
        <v>5620</v>
      </c>
      <c r="L356" s="3">
        <v>4729</v>
      </c>
      <c r="M356" t="s">
        <v>83</v>
      </c>
    </row>
    <row r="357" spans="1:13">
      <c r="A357" s="1">
        <v>45689</v>
      </c>
      <c r="B357" s="1">
        <v>46054</v>
      </c>
      <c r="C357" t="s">
        <v>4610</v>
      </c>
      <c r="D357" t="s">
        <v>288</v>
      </c>
      <c r="E357" t="s">
        <v>54</v>
      </c>
      <c r="F357" t="s">
        <v>55</v>
      </c>
      <c r="G357" t="s">
        <v>292</v>
      </c>
      <c r="H357" t="s">
        <v>143</v>
      </c>
      <c r="I357" t="s">
        <v>78</v>
      </c>
      <c r="J357" t="s">
        <v>79</v>
      </c>
      <c r="K357" t="s">
        <v>5620</v>
      </c>
      <c r="L357" s="3">
        <v>8265</v>
      </c>
      <c r="M357" t="s">
        <v>89</v>
      </c>
    </row>
    <row r="358" spans="1:13">
      <c r="A358" s="1">
        <v>45689</v>
      </c>
      <c r="B358" s="1">
        <v>46054</v>
      </c>
      <c r="C358" t="s">
        <v>4610</v>
      </c>
      <c r="D358" t="s">
        <v>288</v>
      </c>
      <c r="E358" t="s">
        <v>661</v>
      </c>
      <c r="F358" t="s">
        <v>16</v>
      </c>
      <c r="G358" t="s">
        <v>291</v>
      </c>
      <c r="H358" t="s">
        <v>143</v>
      </c>
      <c r="I358" t="s">
        <v>78</v>
      </c>
      <c r="J358" t="s">
        <v>79</v>
      </c>
      <c r="K358" t="s">
        <v>5620</v>
      </c>
      <c r="L358" s="3">
        <v>30317</v>
      </c>
      <c r="M358" t="s">
        <v>29</v>
      </c>
    </row>
    <row r="359" spans="1:13">
      <c r="A359" s="1">
        <v>45689</v>
      </c>
      <c r="B359" s="1">
        <v>46054</v>
      </c>
      <c r="C359" t="s">
        <v>4610</v>
      </c>
      <c r="D359" t="s">
        <v>288</v>
      </c>
      <c r="E359" t="s">
        <v>15</v>
      </c>
      <c r="F359" t="s">
        <v>16</v>
      </c>
      <c r="G359" t="s">
        <v>290</v>
      </c>
      <c r="H359" t="s">
        <v>143</v>
      </c>
      <c r="I359" t="s">
        <v>78</v>
      </c>
      <c r="J359" t="s">
        <v>79</v>
      </c>
      <c r="K359" t="s">
        <v>5620</v>
      </c>
      <c r="L359" s="3">
        <v>3877</v>
      </c>
      <c r="M359" t="s">
        <v>29</v>
      </c>
    </row>
    <row r="360" spans="1:13">
      <c r="A360" s="1">
        <v>45689</v>
      </c>
      <c r="B360" s="1">
        <v>46054</v>
      </c>
      <c r="C360" t="s">
        <v>4610</v>
      </c>
      <c r="D360" t="s">
        <v>288</v>
      </c>
      <c r="E360" t="s">
        <v>32</v>
      </c>
      <c r="F360" t="s">
        <v>16</v>
      </c>
      <c r="G360" t="s">
        <v>289</v>
      </c>
      <c r="H360" t="s">
        <v>143</v>
      </c>
      <c r="I360" t="s">
        <v>78</v>
      </c>
      <c r="J360" t="s">
        <v>79</v>
      </c>
      <c r="K360" t="s">
        <v>5620</v>
      </c>
      <c r="L360" s="3">
        <v>13030</v>
      </c>
      <c r="M360" t="s">
        <v>20</v>
      </c>
    </row>
    <row r="361" spans="1:13">
      <c r="A361" s="1">
        <v>45689</v>
      </c>
      <c r="B361" s="1">
        <v>46054</v>
      </c>
      <c r="C361" t="s">
        <v>4610</v>
      </c>
      <c r="D361" t="s">
        <v>288</v>
      </c>
      <c r="E361" t="s">
        <v>34</v>
      </c>
      <c r="F361" t="s">
        <v>16</v>
      </c>
      <c r="G361" t="s">
        <v>293</v>
      </c>
      <c r="H361" t="s">
        <v>143</v>
      </c>
      <c r="I361" t="s">
        <v>78</v>
      </c>
      <c r="J361" t="s">
        <v>79</v>
      </c>
      <c r="K361" t="s">
        <v>5620</v>
      </c>
      <c r="L361" s="3">
        <v>12463</v>
      </c>
      <c r="M361" t="s">
        <v>83</v>
      </c>
    </row>
    <row r="362" spans="1:13">
      <c r="A362" s="1">
        <v>45690</v>
      </c>
      <c r="B362" s="1">
        <v>46055</v>
      </c>
      <c r="C362" t="s">
        <v>4611</v>
      </c>
      <c r="D362" t="s">
        <v>294</v>
      </c>
      <c r="E362" t="s">
        <v>54</v>
      </c>
      <c r="F362" t="s">
        <v>55</v>
      </c>
      <c r="G362" t="s">
        <v>295</v>
      </c>
      <c r="H362" t="s">
        <v>51</v>
      </c>
      <c r="I362" t="s">
        <v>18</v>
      </c>
      <c r="J362" t="s">
        <v>19</v>
      </c>
      <c r="K362" t="s">
        <v>48</v>
      </c>
      <c r="L362" s="3">
        <v>100433</v>
      </c>
      <c r="M362" t="s">
        <v>29</v>
      </c>
    </row>
    <row r="363" spans="1:13">
      <c r="A363" s="1">
        <v>45690</v>
      </c>
      <c r="B363" s="1">
        <v>46055</v>
      </c>
      <c r="C363" t="s">
        <v>4611</v>
      </c>
      <c r="D363" t="s">
        <v>294</v>
      </c>
      <c r="E363" t="s">
        <v>661</v>
      </c>
      <c r="F363" t="s">
        <v>16</v>
      </c>
      <c r="G363" t="s">
        <v>297</v>
      </c>
      <c r="H363" t="s">
        <v>51</v>
      </c>
      <c r="I363" t="s">
        <v>18</v>
      </c>
      <c r="J363" t="s">
        <v>19</v>
      </c>
      <c r="K363" t="s">
        <v>48</v>
      </c>
      <c r="L363" s="3">
        <v>350467</v>
      </c>
      <c r="M363" t="s">
        <v>29</v>
      </c>
    </row>
    <row r="364" spans="1:13">
      <c r="A364" s="1">
        <v>45690</v>
      </c>
      <c r="B364" s="1">
        <v>46055</v>
      </c>
      <c r="C364" t="s">
        <v>4611</v>
      </c>
      <c r="D364" t="s">
        <v>294</v>
      </c>
      <c r="E364" t="s">
        <v>15</v>
      </c>
      <c r="F364" t="s">
        <v>16</v>
      </c>
      <c r="G364" t="s">
        <v>296</v>
      </c>
      <c r="H364" t="s">
        <v>51</v>
      </c>
      <c r="I364" t="s">
        <v>18</v>
      </c>
      <c r="J364" t="s">
        <v>19</v>
      </c>
      <c r="K364" t="s">
        <v>48</v>
      </c>
      <c r="L364" s="3">
        <v>18938</v>
      </c>
      <c r="M364" t="s">
        <v>20</v>
      </c>
    </row>
    <row r="365" spans="1:13">
      <c r="A365" s="1">
        <v>45690</v>
      </c>
      <c r="B365" s="1">
        <v>46055</v>
      </c>
      <c r="C365" t="s">
        <v>4612</v>
      </c>
      <c r="D365" t="s">
        <v>299</v>
      </c>
      <c r="E365" t="s">
        <v>661</v>
      </c>
      <c r="F365" t="s">
        <v>16</v>
      </c>
      <c r="G365" t="s">
        <v>301</v>
      </c>
      <c r="H365" t="s">
        <v>225</v>
      </c>
      <c r="I365" t="s">
        <v>270</v>
      </c>
      <c r="J365" t="s">
        <v>271</v>
      </c>
      <c r="K365" t="s">
        <v>5620</v>
      </c>
      <c r="L365" s="3">
        <v>48007</v>
      </c>
      <c r="M365" t="s">
        <v>23</v>
      </c>
    </row>
    <row r="366" spans="1:13">
      <c r="A366" s="1">
        <v>45690</v>
      </c>
      <c r="B366" s="1">
        <v>46055</v>
      </c>
      <c r="C366" t="s">
        <v>4612</v>
      </c>
      <c r="D366" t="s">
        <v>299</v>
      </c>
      <c r="E366" t="s">
        <v>15</v>
      </c>
      <c r="F366" t="s">
        <v>16</v>
      </c>
      <c r="G366" t="s">
        <v>300</v>
      </c>
      <c r="H366" t="s">
        <v>225</v>
      </c>
      <c r="I366" t="s">
        <v>270</v>
      </c>
      <c r="J366" t="s">
        <v>271</v>
      </c>
      <c r="K366" t="s">
        <v>5620</v>
      </c>
      <c r="L366" s="3">
        <v>3749</v>
      </c>
      <c r="M366" t="s">
        <v>29</v>
      </c>
    </row>
    <row r="367" spans="1:13">
      <c r="A367" s="1">
        <v>45690</v>
      </c>
      <c r="B367" s="1">
        <v>46055</v>
      </c>
      <c r="C367" t="s">
        <v>4613</v>
      </c>
      <c r="D367" t="s">
        <v>302</v>
      </c>
      <c r="E367" t="s">
        <v>15</v>
      </c>
      <c r="F367" t="s">
        <v>16</v>
      </c>
      <c r="G367" t="s">
        <v>303</v>
      </c>
      <c r="H367" t="s">
        <v>21</v>
      </c>
      <c r="I367" t="s">
        <v>305</v>
      </c>
      <c r="J367" t="s">
        <v>306</v>
      </c>
      <c r="K367" t="s">
        <v>304</v>
      </c>
      <c r="L367" s="3">
        <v>5323</v>
      </c>
      <c r="M367" t="s">
        <v>20</v>
      </c>
    </row>
    <row r="368" spans="1:13">
      <c r="A368" s="1">
        <v>45690</v>
      </c>
      <c r="B368" s="1">
        <v>46055</v>
      </c>
      <c r="C368" t="s">
        <v>4613</v>
      </c>
      <c r="D368" t="s">
        <v>302</v>
      </c>
      <c r="E368" t="s">
        <v>661</v>
      </c>
      <c r="F368" t="s">
        <v>16</v>
      </c>
      <c r="G368" t="s">
        <v>307</v>
      </c>
      <c r="H368" t="s">
        <v>21</v>
      </c>
      <c r="I368" t="s">
        <v>305</v>
      </c>
      <c r="J368" t="s">
        <v>306</v>
      </c>
      <c r="K368" t="s">
        <v>304</v>
      </c>
      <c r="L368" s="3">
        <v>83403</v>
      </c>
      <c r="M368" t="s">
        <v>29</v>
      </c>
    </row>
    <row r="369" spans="1:13">
      <c r="A369" s="1">
        <v>45690</v>
      </c>
      <c r="B369" s="1">
        <v>46055</v>
      </c>
      <c r="C369" t="s">
        <v>4614</v>
      </c>
      <c r="D369" t="s">
        <v>308</v>
      </c>
      <c r="E369" t="s">
        <v>661</v>
      </c>
      <c r="F369" t="s">
        <v>16</v>
      </c>
      <c r="G369" t="s">
        <v>312</v>
      </c>
      <c r="H369" t="s">
        <v>310</v>
      </c>
      <c r="I369" t="s">
        <v>103</v>
      </c>
      <c r="J369" t="s">
        <v>104</v>
      </c>
      <c r="K369" t="s">
        <v>64</v>
      </c>
      <c r="L369" s="3">
        <v>21270</v>
      </c>
      <c r="M369" t="s">
        <v>83</v>
      </c>
    </row>
    <row r="370" spans="1:13">
      <c r="A370" s="1">
        <v>45690</v>
      </c>
      <c r="B370" s="1">
        <v>46055</v>
      </c>
      <c r="C370" t="s">
        <v>4614</v>
      </c>
      <c r="D370" t="s">
        <v>308</v>
      </c>
      <c r="E370" t="s">
        <v>15</v>
      </c>
      <c r="F370" t="s">
        <v>16</v>
      </c>
      <c r="G370" t="s">
        <v>311</v>
      </c>
      <c r="H370" t="s">
        <v>310</v>
      </c>
      <c r="I370" t="s">
        <v>103</v>
      </c>
      <c r="J370" t="s">
        <v>104</v>
      </c>
      <c r="K370" t="s">
        <v>64</v>
      </c>
      <c r="L370" s="3">
        <v>1470</v>
      </c>
      <c r="M370" t="s">
        <v>20</v>
      </c>
    </row>
    <row r="371" spans="1:13">
      <c r="A371" s="1">
        <v>45690</v>
      </c>
      <c r="B371" s="1">
        <v>46055</v>
      </c>
      <c r="C371" t="s">
        <v>4614</v>
      </c>
      <c r="D371" t="s">
        <v>308</v>
      </c>
      <c r="E371" t="s">
        <v>32</v>
      </c>
      <c r="F371" t="s">
        <v>16</v>
      </c>
      <c r="G371" t="s">
        <v>309</v>
      </c>
      <c r="H371" t="s">
        <v>310</v>
      </c>
      <c r="I371" t="s">
        <v>103</v>
      </c>
      <c r="J371" t="s">
        <v>104</v>
      </c>
      <c r="K371" t="s">
        <v>64</v>
      </c>
      <c r="L371" s="3">
        <v>3130</v>
      </c>
      <c r="M371" t="s">
        <v>20</v>
      </c>
    </row>
    <row r="372" spans="1:13">
      <c r="A372" s="1">
        <v>45690</v>
      </c>
      <c r="B372" s="1">
        <v>46055</v>
      </c>
      <c r="C372" t="s">
        <v>4615</v>
      </c>
      <c r="D372" t="s">
        <v>313</v>
      </c>
      <c r="E372" t="s">
        <v>15</v>
      </c>
      <c r="F372" t="s">
        <v>16</v>
      </c>
      <c r="G372" t="s">
        <v>314</v>
      </c>
      <c r="H372" t="s">
        <v>21</v>
      </c>
      <c r="I372" t="s">
        <v>18</v>
      </c>
      <c r="J372" t="s">
        <v>19</v>
      </c>
      <c r="K372" t="s">
        <v>48</v>
      </c>
      <c r="L372" s="3">
        <v>4872</v>
      </c>
      <c r="M372" t="s">
        <v>20</v>
      </c>
    </row>
    <row r="373" spans="1:13">
      <c r="A373" s="1">
        <v>45690</v>
      </c>
      <c r="B373" s="1">
        <v>46055</v>
      </c>
      <c r="C373" t="s">
        <v>4615</v>
      </c>
      <c r="D373" t="s">
        <v>313</v>
      </c>
      <c r="E373" t="s">
        <v>661</v>
      </c>
      <c r="F373" t="s">
        <v>16</v>
      </c>
      <c r="G373" t="s">
        <v>315</v>
      </c>
      <c r="H373" t="s">
        <v>21</v>
      </c>
      <c r="I373" t="s">
        <v>18</v>
      </c>
      <c r="J373" t="s">
        <v>19</v>
      </c>
      <c r="K373" t="s">
        <v>48</v>
      </c>
      <c r="L373" s="3">
        <v>45859</v>
      </c>
      <c r="M373" t="s">
        <v>23</v>
      </c>
    </row>
    <row r="374" spans="1:13">
      <c r="A374" s="1">
        <v>45691</v>
      </c>
      <c r="B374" s="1">
        <v>46056</v>
      </c>
      <c r="C374" t="s">
        <v>4616</v>
      </c>
      <c r="D374" t="s">
        <v>316</v>
      </c>
      <c r="E374" t="s">
        <v>54</v>
      </c>
      <c r="F374" t="s">
        <v>55</v>
      </c>
      <c r="G374" t="s">
        <v>317</v>
      </c>
      <c r="H374" t="s">
        <v>310</v>
      </c>
      <c r="I374" t="s">
        <v>103</v>
      </c>
      <c r="J374" t="s">
        <v>104</v>
      </c>
      <c r="K374" t="s">
        <v>64</v>
      </c>
      <c r="L374" s="3">
        <v>6036</v>
      </c>
      <c r="M374" t="s">
        <v>29</v>
      </c>
    </row>
    <row r="375" spans="1:13">
      <c r="A375" s="1">
        <v>45691</v>
      </c>
      <c r="B375" s="1">
        <v>46056</v>
      </c>
      <c r="C375" t="s">
        <v>4617</v>
      </c>
      <c r="D375" t="s">
        <v>318</v>
      </c>
      <c r="E375" t="s">
        <v>661</v>
      </c>
      <c r="F375" t="s">
        <v>16</v>
      </c>
      <c r="G375" t="s">
        <v>320</v>
      </c>
      <c r="H375" t="s">
        <v>21</v>
      </c>
      <c r="I375" t="s">
        <v>59</v>
      </c>
      <c r="J375" t="s">
        <v>60</v>
      </c>
      <c r="K375" t="s">
        <v>5620</v>
      </c>
      <c r="L375" s="3">
        <v>34960</v>
      </c>
      <c r="M375" t="s">
        <v>23</v>
      </c>
    </row>
    <row r="376" spans="1:13">
      <c r="A376" s="1">
        <v>45691</v>
      </c>
      <c r="B376" s="1">
        <v>46056</v>
      </c>
      <c r="C376" t="s">
        <v>4617</v>
      </c>
      <c r="D376" t="s">
        <v>318</v>
      </c>
      <c r="E376" t="s">
        <v>15</v>
      </c>
      <c r="F376" t="s">
        <v>16</v>
      </c>
      <c r="G376" t="s">
        <v>321</v>
      </c>
      <c r="H376" t="s">
        <v>21</v>
      </c>
      <c r="I376" t="s">
        <v>59</v>
      </c>
      <c r="J376" t="s">
        <v>60</v>
      </c>
      <c r="K376" t="s">
        <v>5620</v>
      </c>
      <c r="L376" s="3">
        <v>1779</v>
      </c>
      <c r="M376" t="s">
        <v>83</v>
      </c>
    </row>
    <row r="377" spans="1:13">
      <c r="A377" s="1">
        <v>45691</v>
      </c>
      <c r="B377" s="1">
        <v>46056</v>
      </c>
      <c r="C377" t="s">
        <v>4617</v>
      </c>
      <c r="D377" t="s">
        <v>318</v>
      </c>
      <c r="E377" t="s">
        <v>32</v>
      </c>
      <c r="F377" t="s">
        <v>16</v>
      </c>
      <c r="G377" t="s">
        <v>319</v>
      </c>
      <c r="H377" t="s">
        <v>21</v>
      </c>
      <c r="I377" t="s">
        <v>59</v>
      </c>
      <c r="J377" t="s">
        <v>60</v>
      </c>
      <c r="K377" t="s">
        <v>5620</v>
      </c>
      <c r="L377" s="3">
        <v>15513</v>
      </c>
      <c r="M377" t="s">
        <v>20</v>
      </c>
    </row>
    <row r="378" spans="1:13">
      <c r="A378" s="1">
        <v>45691</v>
      </c>
      <c r="B378" s="1">
        <v>46056</v>
      </c>
      <c r="C378" t="s">
        <v>4618</v>
      </c>
      <c r="D378" t="s">
        <v>322</v>
      </c>
      <c r="E378" t="s">
        <v>54</v>
      </c>
      <c r="F378" t="s">
        <v>55</v>
      </c>
      <c r="G378" t="s">
        <v>323</v>
      </c>
      <c r="H378" t="s">
        <v>51</v>
      </c>
      <c r="I378" t="s">
        <v>49</v>
      </c>
      <c r="J378" t="s">
        <v>50</v>
      </c>
      <c r="K378" t="s">
        <v>5620</v>
      </c>
      <c r="L378" s="3">
        <v>14083</v>
      </c>
      <c r="M378" t="s">
        <v>23</v>
      </c>
    </row>
    <row r="379" spans="1:13">
      <c r="A379" s="1">
        <v>45691</v>
      </c>
      <c r="B379" s="1">
        <v>46056</v>
      </c>
      <c r="C379" t="s">
        <v>4619</v>
      </c>
      <c r="D379" t="s">
        <v>324</v>
      </c>
      <c r="E379" t="s">
        <v>15</v>
      </c>
      <c r="F379" t="s">
        <v>16</v>
      </c>
      <c r="G379" t="s">
        <v>325</v>
      </c>
      <c r="H379" t="s">
        <v>328</v>
      </c>
      <c r="I379" t="s">
        <v>326</v>
      </c>
      <c r="J379" t="s">
        <v>327</v>
      </c>
      <c r="K379" t="s">
        <v>48</v>
      </c>
      <c r="L379" s="3">
        <v>1251</v>
      </c>
      <c r="M379" t="s">
        <v>20</v>
      </c>
    </row>
    <row r="380" spans="1:13">
      <c r="A380" s="1">
        <v>45691</v>
      </c>
      <c r="B380" s="1">
        <v>46056</v>
      </c>
      <c r="C380" t="s">
        <v>4619</v>
      </c>
      <c r="D380" t="s">
        <v>324</v>
      </c>
      <c r="E380" t="s">
        <v>661</v>
      </c>
      <c r="F380" t="s">
        <v>16</v>
      </c>
      <c r="G380" t="s">
        <v>329</v>
      </c>
      <c r="H380" t="s">
        <v>328</v>
      </c>
      <c r="I380" t="s">
        <v>326</v>
      </c>
      <c r="J380" t="s">
        <v>327</v>
      </c>
      <c r="K380" t="s">
        <v>48</v>
      </c>
      <c r="L380" s="3">
        <v>14645</v>
      </c>
      <c r="M380" t="s">
        <v>89</v>
      </c>
    </row>
    <row r="381" spans="1:13">
      <c r="A381" s="1">
        <v>45691</v>
      </c>
      <c r="B381" s="1">
        <v>46056</v>
      </c>
      <c r="C381" t="s">
        <v>4619</v>
      </c>
      <c r="D381" t="s">
        <v>324</v>
      </c>
      <c r="E381" t="s">
        <v>32</v>
      </c>
      <c r="F381" t="s">
        <v>16</v>
      </c>
      <c r="G381" t="s">
        <v>330</v>
      </c>
      <c r="H381" t="s">
        <v>328</v>
      </c>
      <c r="I381" t="s">
        <v>326</v>
      </c>
      <c r="J381" t="s">
        <v>327</v>
      </c>
      <c r="K381" t="s">
        <v>48</v>
      </c>
      <c r="L381" s="3">
        <v>12081</v>
      </c>
      <c r="M381" t="s">
        <v>83</v>
      </c>
    </row>
    <row r="382" spans="1:13">
      <c r="A382" s="1">
        <v>45691</v>
      </c>
      <c r="B382" s="1">
        <v>46056</v>
      </c>
      <c r="C382" t="s">
        <v>4620</v>
      </c>
      <c r="D382" t="s">
        <v>331</v>
      </c>
      <c r="E382" t="s">
        <v>661</v>
      </c>
      <c r="F382" t="s">
        <v>16</v>
      </c>
      <c r="G382" t="s">
        <v>333</v>
      </c>
      <c r="H382" t="s">
        <v>21</v>
      </c>
      <c r="I382" t="s">
        <v>174</v>
      </c>
      <c r="J382" t="s">
        <v>175</v>
      </c>
      <c r="K382" t="s">
        <v>112</v>
      </c>
      <c r="L382" s="3">
        <v>88239</v>
      </c>
      <c r="M382" t="s">
        <v>29</v>
      </c>
    </row>
    <row r="383" spans="1:13">
      <c r="A383" s="1">
        <v>45691</v>
      </c>
      <c r="B383" s="1">
        <v>46056</v>
      </c>
      <c r="C383" t="s">
        <v>4620</v>
      </c>
      <c r="D383" t="s">
        <v>331</v>
      </c>
      <c r="E383" t="s">
        <v>15</v>
      </c>
      <c r="F383" t="s">
        <v>16</v>
      </c>
      <c r="G383" t="s">
        <v>332</v>
      </c>
      <c r="H383" t="s">
        <v>21</v>
      </c>
      <c r="I383" t="s">
        <v>174</v>
      </c>
      <c r="J383" t="s">
        <v>175</v>
      </c>
      <c r="K383" t="s">
        <v>112</v>
      </c>
      <c r="L383" s="3">
        <v>3770</v>
      </c>
      <c r="M383" t="s">
        <v>29</v>
      </c>
    </row>
    <row r="384" spans="1:13">
      <c r="A384" s="1">
        <v>45693</v>
      </c>
      <c r="B384" s="1">
        <v>46058</v>
      </c>
      <c r="C384" t="s">
        <v>4621</v>
      </c>
      <c r="D384" t="s">
        <v>334</v>
      </c>
      <c r="E384" t="s">
        <v>54</v>
      </c>
      <c r="F384" t="s">
        <v>55</v>
      </c>
      <c r="G384" t="s">
        <v>335</v>
      </c>
      <c r="H384" t="s">
        <v>336</v>
      </c>
      <c r="I384" t="s">
        <v>165</v>
      </c>
      <c r="J384" t="s">
        <v>166</v>
      </c>
      <c r="K384" t="s">
        <v>5620</v>
      </c>
      <c r="L384" s="3">
        <v>43072</v>
      </c>
      <c r="M384" t="s">
        <v>29</v>
      </c>
    </row>
    <row r="385" spans="1:13">
      <c r="A385" s="1">
        <v>45693</v>
      </c>
      <c r="B385" s="1">
        <v>46058</v>
      </c>
      <c r="C385" t="s">
        <v>4622</v>
      </c>
      <c r="D385" t="s">
        <v>337</v>
      </c>
      <c r="E385" t="s">
        <v>32</v>
      </c>
      <c r="F385" t="s">
        <v>16</v>
      </c>
      <c r="G385" t="s">
        <v>338</v>
      </c>
      <c r="H385" t="s">
        <v>125</v>
      </c>
      <c r="I385" t="s">
        <v>71</v>
      </c>
      <c r="J385" t="s">
        <v>72</v>
      </c>
      <c r="K385" t="s">
        <v>304</v>
      </c>
      <c r="L385" s="3">
        <v>5327</v>
      </c>
      <c r="M385" t="s">
        <v>20</v>
      </c>
    </row>
    <row r="386" spans="1:13">
      <c r="A386" s="1">
        <v>45693</v>
      </c>
      <c r="B386" s="1">
        <v>46058</v>
      </c>
      <c r="C386" t="s">
        <v>4622</v>
      </c>
      <c r="D386" t="s">
        <v>337</v>
      </c>
      <c r="E386" t="s">
        <v>15</v>
      </c>
      <c r="F386" t="s">
        <v>16</v>
      </c>
      <c r="G386" t="s">
        <v>340</v>
      </c>
      <c r="H386" t="s">
        <v>125</v>
      </c>
      <c r="I386" t="s">
        <v>71</v>
      </c>
      <c r="J386" t="s">
        <v>72</v>
      </c>
      <c r="K386" t="s">
        <v>304</v>
      </c>
      <c r="L386" s="3">
        <v>6025</v>
      </c>
      <c r="M386" t="s">
        <v>83</v>
      </c>
    </row>
    <row r="387" spans="1:13">
      <c r="A387" s="1">
        <v>45693</v>
      </c>
      <c r="B387" s="1">
        <v>46058</v>
      </c>
      <c r="C387" t="s">
        <v>4622</v>
      </c>
      <c r="D387" t="s">
        <v>337</v>
      </c>
      <c r="E387" t="s">
        <v>661</v>
      </c>
      <c r="F387" t="s">
        <v>16</v>
      </c>
      <c r="G387" t="s">
        <v>339</v>
      </c>
      <c r="H387" t="s">
        <v>125</v>
      </c>
      <c r="I387" t="s">
        <v>71</v>
      </c>
      <c r="J387" t="s">
        <v>72</v>
      </c>
      <c r="K387" t="s">
        <v>304</v>
      </c>
      <c r="L387" s="3">
        <v>70484</v>
      </c>
      <c r="M387" t="s">
        <v>29</v>
      </c>
    </row>
    <row r="388" spans="1:13">
      <c r="A388" s="1">
        <v>45693</v>
      </c>
      <c r="B388" s="1">
        <v>46058</v>
      </c>
      <c r="C388" t="s">
        <v>4623</v>
      </c>
      <c r="D388" t="s">
        <v>341</v>
      </c>
      <c r="E388" t="s">
        <v>54</v>
      </c>
      <c r="F388" t="s">
        <v>55</v>
      </c>
      <c r="G388" t="s">
        <v>342</v>
      </c>
      <c r="H388" t="s">
        <v>345</v>
      </c>
      <c r="I388" t="s">
        <v>343</v>
      </c>
      <c r="J388" t="s">
        <v>344</v>
      </c>
      <c r="K388" t="s">
        <v>77</v>
      </c>
      <c r="L388" s="3">
        <v>16471</v>
      </c>
      <c r="M388" t="s">
        <v>23</v>
      </c>
    </row>
    <row r="389" spans="1:13">
      <c r="A389" s="1">
        <v>45694</v>
      </c>
      <c r="B389" s="1">
        <v>46059</v>
      </c>
      <c r="C389" t="s">
        <v>4624</v>
      </c>
      <c r="D389" t="s">
        <v>346</v>
      </c>
      <c r="E389" t="s">
        <v>32</v>
      </c>
      <c r="F389" t="s">
        <v>16</v>
      </c>
      <c r="G389" t="s">
        <v>351</v>
      </c>
      <c r="H389" t="s">
        <v>203</v>
      </c>
      <c r="I389" t="s">
        <v>348</v>
      </c>
      <c r="J389" t="s">
        <v>349</v>
      </c>
      <c r="K389" t="s">
        <v>5620</v>
      </c>
      <c r="L389" s="3">
        <v>3093</v>
      </c>
      <c r="M389" t="s">
        <v>20</v>
      </c>
    </row>
    <row r="390" spans="1:13">
      <c r="A390" s="1">
        <v>45694</v>
      </c>
      <c r="B390" s="1">
        <v>46059</v>
      </c>
      <c r="C390" t="s">
        <v>4624</v>
      </c>
      <c r="D390" t="s">
        <v>346</v>
      </c>
      <c r="E390" t="s">
        <v>661</v>
      </c>
      <c r="F390" t="s">
        <v>16</v>
      </c>
      <c r="G390" t="s">
        <v>350</v>
      </c>
      <c r="H390" t="s">
        <v>203</v>
      </c>
      <c r="I390" t="s">
        <v>348</v>
      </c>
      <c r="J390" t="s">
        <v>349</v>
      </c>
      <c r="K390" t="s">
        <v>5620</v>
      </c>
      <c r="L390" s="3">
        <v>11863</v>
      </c>
      <c r="M390" t="s">
        <v>89</v>
      </c>
    </row>
    <row r="391" spans="1:13">
      <c r="A391" s="1">
        <v>45694</v>
      </c>
      <c r="B391" s="1">
        <v>46059</v>
      </c>
      <c r="C391" t="s">
        <v>4624</v>
      </c>
      <c r="D391" t="s">
        <v>346</v>
      </c>
      <c r="E391" t="s">
        <v>15</v>
      </c>
      <c r="F391" t="s">
        <v>16</v>
      </c>
      <c r="G391" t="s">
        <v>347</v>
      </c>
      <c r="H391" t="s">
        <v>203</v>
      </c>
      <c r="I391" t="s">
        <v>348</v>
      </c>
      <c r="J391" t="s">
        <v>349</v>
      </c>
      <c r="K391" t="s">
        <v>5620</v>
      </c>
      <c r="L391" s="3">
        <v>1952</v>
      </c>
      <c r="M391" t="s">
        <v>20</v>
      </c>
    </row>
    <row r="392" spans="1:13">
      <c r="A392" s="1">
        <v>45694</v>
      </c>
      <c r="B392" s="1">
        <v>46059</v>
      </c>
      <c r="C392" t="s">
        <v>4625</v>
      </c>
      <c r="D392" t="s">
        <v>352</v>
      </c>
      <c r="E392" t="s">
        <v>15</v>
      </c>
      <c r="F392" t="s">
        <v>16</v>
      </c>
      <c r="G392" t="s">
        <v>354</v>
      </c>
      <c r="H392" t="s">
        <v>125</v>
      </c>
      <c r="I392" t="s">
        <v>270</v>
      </c>
      <c r="J392" t="s">
        <v>271</v>
      </c>
      <c r="K392" t="s">
        <v>77</v>
      </c>
      <c r="L392" s="3">
        <v>3130</v>
      </c>
      <c r="M392" t="s">
        <v>20</v>
      </c>
    </row>
    <row r="393" spans="1:13">
      <c r="A393" s="1">
        <v>45694</v>
      </c>
      <c r="B393" s="1">
        <v>46059</v>
      </c>
      <c r="C393" t="s">
        <v>4625</v>
      </c>
      <c r="D393" t="s">
        <v>352</v>
      </c>
      <c r="E393" t="s">
        <v>661</v>
      </c>
      <c r="F393" t="s">
        <v>16</v>
      </c>
      <c r="G393" t="s">
        <v>353</v>
      </c>
      <c r="H393" t="s">
        <v>125</v>
      </c>
      <c r="I393" t="s">
        <v>270</v>
      </c>
      <c r="J393" t="s">
        <v>271</v>
      </c>
      <c r="K393" t="s">
        <v>77</v>
      </c>
      <c r="L393" s="3">
        <v>72800</v>
      </c>
      <c r="M393" t="s">
        <v>23</v>
      </c>
    </row>
    <row r="394" spans="1:13">
      <c r="A394" s="1">
        <v>45694</v>
      </c>
      <c r="B394" s="1">
        <v>46059</v>
      </c>
      <c r="C394" t="s">
        <v>4625</v>
      </c>
      <c r="D394" t="s">
        <v>352</v>
      </c>
      <c r="E394" t="s">
        <v>32</v>
      </c>
      <c r="F394" t="s">
        <v>16</v>
      </c>
      <c r="G394" t="s">
        <v>355</v>
      </c>
      <c r="H394" t="s">
        <v>125</v>
      </c>
      <c r="I394" t="s">
        <v>270</v>
      </c>
      <c r="J394" t="s">
        <v>271</v>
      </c>
      <c r="K394" t="s">
        <v>77</v>
      </c>
      <c r="L394" s="3">
        <v>12474</v>
      </c>
      <c r="M394" t="s">
        <v>20</v>
      </c>
    </row>
    <row r="395" spans="1:13">
      <c r="A395" s="1">
        <v>45695</v>
      </c>
      <c r="B395" s="1">
        <v>46060</v>
      </c>
      <c r="C395" t="s">
        <v>4626</v>
      </c>
      <c r="D395" t="s">
        <v>356</v>
      </c>
      <c r="E395" t="s">
        <v>15</v>
      </c>
      <c r="F395" t="s">
        <v>16</v>
      </c>
      <c r="G395" t="s">
        <v>357</v>
      </c>
      <c r="H395" t="s">
        <v>21</v>
      </c>
      <c r="I395" t="s">
        <v>18</v>
      </c>
      <c r="J395" t="s">
        <v>19</v>
      </c>
      <c r="K395" t="s">
        <v>48</v>
      </c>
      <c r="L395" s="3">
        <v>4436</v>
      </c>
      <c r="M395" t="s">
        <v>20</v>
      </c>
    </row>
    <row r="396" spans="1:13">
      <c r="A396" s="1">
        <v>45695</v>
      </c>
      <c r="B396" s="1">
        <v>46060</v>
      </c>
      <c r="C396" t="s">
        <v>4626</v>
      </c>
      <c r="D396" t="s">
        <v>356</v>
      </c>
      <c r="E396" t="s">
        <v>661</v>
      </c>
      <c r="F396" t="s">
        <v>16</v>
      </c>
      <c r="G396" t="s">
        <v>358</v>
      </c>
      <c r="H396" t="s">
        <v>21</v>
      </c>
      <c r="I396" t="s">
        <v>18</v>
      </c>
      <c r="J396" t="s">
        <v>19</v>
      </c>
      <c r="K396" t="s">
        <v>48</v>
      </c>
      <c r="L396" s="3">
        <v>6942</v>
      </c>
      <c r="M396" t="s">
        <v>23</v>
      </c>
    </row>
    <row r="397" spans="1:13">
      <c r="A397" s="1">
        <v>45696</v>
      </c>
      <c r="B397" s="1">
        <v>46061</v>
      </c>
      <c r="C397" t="s">
        <v>4627</v>
      </c>
      <c r="D397" t="s">
        <v>359</v>
      </c>
      <c r="E397" t="s">
        <v>15</v>
      </c>
      <c r="F397" t="s">
        <v>16</v>
      </c>
      <c r="G397" t="s">
        <v>363</v>
      </c>
      <c r="H397" t="s">
        <v>167</v>
      </c>
      <c r="I397" t="s">
        <v>361</v>
      </c>
      <c r="J397" t="s">
        <v>362</v>
      </c>
      <c r="K397" t="s">
        <v>112</v>
      </c>
      <c r="L397" s="3">
        <v>6491</v>
      </c>
      <c r="M397" t="s">
        <v>20</v>
      </c>
    </row>
    <row r="398" spans="1:13">
      <c r="A398" s="1">
        <v>45696</v>
      </c>
      <c r="B398" s="1">
        <v>46061</v>
      </c>
      <c r="C398" t="s">
        <v>4627</v>
      </c>
      <c r="D398" t="s">
        <v>359</v>
      </c>
      <c r="E398" t="s">
        <v>32</v>
      </c>
      <c r="F398" t="s">
        <v>16</v>
      </c>
      <c r="G398" t="s">
        <v>364</v>
      </c>
      <c r="H398" t="s">
        <v>167</v>
      </c>
      <c r="I398" t="s">
        <v>361</v>
      </c>
      <c r="J398" t="s">
        <v>362</v>
      </c>
      <c r="K398" t="s">
        <v>112</v>
      </c>
      <c r="L398" s="3">
        <v>23143</v>
      </c>
      <c r="M398" t="s">
        <v>20</v>
      </c>
    </row>
    <row r="399" spans="1:13">
      <c r="A399" s="1">
        <v>45696</v>
      </c>
      <c r="B399" s="1">
        <v>46061</v>
      </c>
      <c r="C399" t="s">
        <v>4627</v>
      </c>
      <c r="D399" t="s">
        <v>359</v>
      </c>
      <c r="E399" t="s">
        <v>661</v>
      </c>
      <c r="F399" t="s">
        <v>16</v>
      </c>
      <c r="G399" t="s">
        <v>360</v>
      </c>
      <c r="H399" t="s">
        <v>167</v>
      </c>
      <c r="I399" t="s">
        <v>361</v>
      </c>
      <c r="J399" t="s">
        <v>362</v>
      </c>
      <c r="K399" t="s">
        <v>112</v>
      </c>
      <c r="L399" s="3">
        <v>54560</v>
      </c>
      <c r="M399" t="s">
        <v>89</v>
      </c>
    </row>
    <row r="400" spans="1:13">
      <c r="A400" s="1">
        <v>45697</v>
      </c>
      <c r="B400" s="1">
        <v>46062</v>
      </c>
      <c r="C400" t="s">
        <v>4628</v>
      </c>
      <c r="D400" t="s">
        <v>365</v>
      </c>
      <c r="E400" t="s">
        <v>54</v>
      </c>
      <c r="F400" t="s">
        <v>55</v>
      </c>
      <c r="G400" t="s">
        <v>366</v>
      </c>
      <c r="H400" t="s">
        <v>51</v>
      </c>
      <c r="I400" t="s">
        <v>49</v>
      </c>
      <c r="J400" t="s">
        <v>50</v>
      </c>
      <c r="K400" t="s">
        <v>5620</v>
      </c>
      <c r="L400" s="3">
        <v>16677</v>
      </c>
      <c r="M400" t="s">
        <v>29</v>
      </c>
    </row>
    <row r="401" spans="1:13">
      <c r="A401" s="1">
        <v>45698</v>
      </c>
      <c r="B401" s="1">
        <v>46063</v>
      </c>
      <c r="C401" t="s">
        <v>4629</v>
      </c>
      <c r="D401" t="s">
        <v>367</v>
      </c>
      <c r="E401" t="s">
        <v>54</v>
      </c>
      <c r="F401" t="s">
        <v>55</v>
      </c>
      <c r="G401" t="s">
        <v>368</v>
      </c>
      <c r="H401" t="s">
        <v>115</v>
      </c>
      <c r="I401" t="s">
        <v>78</v>
      </c>
      <c r="J401" t="s">
        <v>79</v>
      </c>
      <c r="K401" t="s">
        <v>5620</v>
      </c>
      <c r="L401" s="3">
        <v>33770</v>
      </c>
      <c r="M401" t="s">
        <v>29</v>
      </c>
    </row>
    <row r="402" spans="1:13">
      <c r="A402" s="1">
        <v>45698</v>
      </c>
      <c r="B402" s="1">
        <v>46063</v>
      </c>
      <c r="C402" t="s">
        <v>4630</v>
      </c>
      <c r="D402" t="s">
        <v>369</v>
      </c>
      <c r="E402" t="s">
        <v>661</v>
      </c>
      <c r="F402" t="s">
        <v>16</v>
      </c>
      <c r="G402" t="s">
        <v>371</v>
      </c>
      <c r="H402" t="s">
        <v>21</v>
      </c>
      <c r="I402" t="s">
        <v>103</v>
      </c>
      <c r="J402" t="s">
        <v>104</v>
      </c>
      <c r="K402" t="s">
        <v>140</v>
      </c>
      <c r="L402" s="3">
        <v>286668</v>
      </c>
      <c r="M402" t="s">
        <v>23</v>
      </c>
    </row>
    <row r="403" spans="1:13">
      <c r="A403" s="1">
        <v>45698</v>
      </c>
      <c r="B403" s="1">
        <v>46063</v>
      </c>
      <c r="C403" t="s">
        <v>4630</v>
      </c>
      <c r="D403" t="s">
        <v>369</v>
      </c>
      <c r="E403" t="s">
        <v>32</v>
      </c>
      <c r="F403" t="s">
        <v>16</v>
      </c>
      <c r="G403" t="s">
        <v>372</v>
      </c>
      <c r="H403" t="s">
        <v>21</v>
      </c>
      <c r="I403" t="s">
        <v>103</v>
      </c>
      <c r="J403" t="s">
        <v>104</v>
      </c>
      <c r="K403" t="s">
        <v>140</v>
      </c>
      <c r="L403" s="3">
        <v>28782</v>
      </c>
      <c r="M403" t="s">
        <v>20</v>
      </c>
    </row>
    <row r="404" spans="1:13">
      <c r="A404" s="1">
        <v>45698</v>
      </c>
      <c r="B404" s="1">
        <v>46063</v>
      </c>
      <c r="C404" t="s">
        <v>4630</v>
      </c>
      <c r="D404" t="s">
        <v>369</v>
      </c>
      <c r="E404" t="s">
        <v>15</v>
      </c>
      <c r="F404" t="s">
        <v>16</v>
      </c>
      <c r="G404" t="s">
        <v>370</v>
      </c>
      <c r="H404" t="s">
        <v>21</v>
      </c>
      <c r="I404" t="s">
        <v>103</v>
      </c>
      <c r="J404" t="s">
        <v>104</v>
      </c>
      <c r="K404" t="s">
        <v>140</v>
      </c>
      <c r="L404" s="3">
        <v>9481</v>
      </c>
      <c r="M404" t="s">
        <v>20</v>
      </c>
    </row>
    <row r="405" spans="1:13">
      <c r="A405" s="1">
        <v>45699</v>
      </c>
      <c r="B405" s="1">
        <v>46064</v>
      </c>
      <c r="C405" t="s">
        <v>4631</v>
      </c>
      <c r="D405" t="s">
        <v>373</v>
      </c>
      <c r="E405" t="s">
        <v>32</v>
      </c>
      <c r="F405" t="s">
        <v>16</v>
      </c>
      <c r="G405" t="s">
        <v>374</v>
      </c>
      <c r="H405" t="s">
        <v>225</v>
      </c>
      <c r="I405" t="s">
        <v>375</v>
      </c>
      <c r="J405" t="s">
        <v>376</v>
      </c>
      <c r="K405" t="s">
        <v>5620</v>
      </c>
      <c r="L405" s="3">
        <v>19516</v>
      </c>
      <c r="M405" t="s">
        <v>20</v>
      </c>
    </row>
    <row r="406" spans="1:13">
      <c r="A406" s="1">
        <v>45699</v>
      </c>
      <c r="B406" s="1">
        <v>46064</v>
      </c>
      <c r="C406" t="s">
        <v>4631</v>
      </c>
      <c r="D406" t="s">
        <v>373</v>
      </c>
      <c r="E406" t="s">
        <v>661</v>
      </c>
      <c r="F406" t="s">
        <v>16</v>
      </c>
      <c r="G406" t="s">
        <v>378</v>
      </c>
      <c r="H406" t="s">
        <v>225</v>
      </c>
      <c r="I406" t="s">
        <v>375</v>
      </c>
      <c r="J406" t="s">
        <v>376</v>
      </c>
      <c r="K406" t="s">
        <v>5620</v>
      </c>
      <c r="L406" s="3">
        <v>11756</v>
      </c>
      <c r="M406" t="s">
        <v>23</v>
      </c>
    </row>
    <row r="407" spans="1:13">
      <c r="A407" s="1">
        <v>45699</v>
      </c>
      <c r="B407" s="1">
        <v>46064</v>
      </c>
      <c r="C407" t="s">
        <v>4631</v>
      </c>
      <c r="D407" t="s">
        <v>373</v>
      </c>
      <c r="E407" t="s">
        <v>15</v>
      </c>
      <c r="F407" t="s">
        <v>16</v>
      </c>
      <c r="G407" t="s">
        <v>377</v>
      </c>
      <c r="H407" t="s">
        <v>225</v>
      </c>
      <c r="I407" t="s">
        <v>375</v>
      </c>
      <c r="J407" t="s">
        <v>376</v>
      </c>
      <c r="K407" t="s">
        <v>5620</v>
      </c>
      <c r="L407" s="3">
        <v>1660</v>
      </c>
      <c r="M407" t="s">
        <v>29</v>
      </c>
    </row>
    <row r="408" spans="1:13">
      <c r="A408" s="1">
        <v>45699</v>
      </c>
      <c r="B408" s="1">
        <v>46064</v>
      </c>
      <c r="C408" t="s">
        <v>4632</v>
      </c>
      <c r="D408" t="s">
        <v>379</v>
      </c>
      <c r="E408" t="s">
        <v>661</v>
      </c>
      <c r="F408" t="s">
        <v>16</v>
      </c>
      <c r="G408" t="s">
        <v>380</v>
      </c>
      <c r="H408" t="s">
        <v>51</v>
      </c>
      <c r="I408" t="s">
        <v>65</v>
      </c>
      <c r="J408" t="s">
        <v>66</v>
      </c>
      <c r="K408" t="s">
        <v>5620</v>
      </c>
      <c r="L408" s="3">
        <v>153193</v>
      </c>
      <c r="M408" t="s">
        <v>29</v>
      </c>
    </row>
    <row r="409" spans="1:13">
      <c r="A409" s="1">
        <v>45699</v>
      </c>
      <c r="B409" s="1">
        <v>46064</v>
      </c>
      <c r="C409" t="s">
        <v>4632</v>
      </c>
      <c r="D409" t="s">
        <v>379</v>
      </c>
      <c r="E409" t="s">
        <v>15</v>
      </c>
      <c r="F409" t="s">
        <v>16</v>
      </c>
      <c r="G409" t="s">
        <v>381</v>
      </c>
      <c r="H409" t="s">
        <v>51</v>
      </c>
      <c r="I409" t="s">
        <v>65</v>
      </c>
      <c r="J409" t="s">
        <v>66</v>
      </c>
      <c r="K409" t="s">
        <v>5620</v>
      </c>
      <c r="L409" s="3">
        <v>7448</v>
      </c>
      <c r="M409" t="s">
        <v>20</v>
      </c>
    </row>
    <row r="410" spans="1:13">
      <c r="A410" s="1">
        <v>45699</v>
      </c>
      <c r="B410" s="1">
        <v>46064</v>
      </c>
      <c r="C410" t="s">
        <v>4633</v>
      </c>
      <c r="D410" t="s">
        <v>382</v>
      </c>
      <c r="E410" t="s">
        <v>661</v>
      </c>
      <c r="F410" t="s">
        <v>16</v>
      </c>
      <c r="G410" t="s">
        <v>388</v>
      </c>
      <c r="H410" t="s">
        <v>386</v>
      </c>
      <c r="I410" t="s">
        <v>384</v>
      </c>
      <c r="J410" t="s">
        <v>385</v>
      </c>
      <c r="K410" t="s">
        <v>304</v>
      </c>
      <c r="L410" s="3">
        <v>33667</v>
      </c>
      <c r="M410" t="s">
        <v>89</v>
      </c>
    </row>
    <row r="411" spans="1:13">
      <c r="A411" s="1">
        <v>45699</v>
      </c>
      <c r="B411" s="1">
        <v>46064</v>
      </c>
      <c r="C411" t="s">
        <v>4633</v>
      </c>
      <c r="D411" t="s">
        <v>382</v>
      </c>
      <c r="E411" t="s">
        <v>34</v>
      </c>
      <c r="F411" t="s">
        <v>16</v>
      </c>
      <c r="G411" t="s">
        <v>383</v>
      </c>
      <c r="H411" t="s">
        <v>386</v>
      </c>
      <c r="I411" t="s">
        <v>384</v>
      </c>
      <c r="J411" t="s">
        <v>385</v>
      </c>
      <c r="K411" t="s">
        <v>304</v>
      </c>
      <c r="L411" s="3">
        <v>14390</v>
      </c>
      <c r="M411" t="s">
        <v>83</v>
      </c>
    </row>
    <row r="412" spans="1:13">
      <c r="A412" s="1">
        <v>45699</v>
      </c>
      <c r="B412" s="1">
        <v>46064</v>
      </c>
      <c r="C412" t="s">
        <v>4633</v>
      </c>
      <c r="D412" t="s">
        <v>382</v>
      </c>
      <c r="E412" t="s">
        <v>15</v>
      </c>
      <c r="F412" t="s">
        <v>16</v>
      </c>
      <c r="G412" t="s">
        <v>387</v>
      </c>
      <c r="H412" t="s">
        <v>386</v>
      </c>
      <c r="I412" t="s">
        <v>384</v>
      </c>
      <c r="J412" t="s">
        <v>385</v>
      </c>
      <c r="K412" t="s">
        <v>304</v>
      </c>
      <c r="L412" s="3">
        <v>2276</v>
      </c>
      <c r="M412" t="s">
        <v>29</v>
      </c>
    </row>
    <row r="413" spans="1:13">
      <c r="A413" s="1">
        <v>45699</v>
      </c>
      <c r="B413" s="1">
        <v>46064</v>
      </c>
      <c r="C413" t="s">
        <v>4633</v>
      </c>
      <c r="D413" t="s">
        <v>382</v>
      </c>
      <c r="E413" t="s">
        <v>32</v>
      </c>
      <c r="F413" t="s">
        <v>16</v>
      </c>
      <c r="G413" t="s">
        <v>389</v>
      </c>
      <c r="H413" t="s">
        <v>386</v>
      </c>
      <c r="I413" t="s">
        <v>384</v>
      </c>
      <c r="J413" t="s">
        <v>385</v>
      </c>
      <c r="K413" t="s">
        <v>304</v>
      </c>
      <c r="L413" s="3">
        <v>18705</v>
      </c>
      <c r="M413" t="s">
        <v>20</v>
      </c>
    </row>
    <row r="414" spans="1:13">
      <c r="A414" s="1">
        <v>45699</v>
      </c>
      <c r="B414" s="1">
        <v>46064</v>
      </c>
      <c r="C414" t="s">
        <v>4634</v>
      </c>
      <c r="D414" t="s">
        <v>390</v>
      </c>
      <c r="E414" t="s">
        <v>661</v>
      </c>
      <c r="F414" t="s">
        <v>16</v>
      </c>
      <c r="G414" t="s">
        <v>392</v>
      </c>
      <c r="H414" t="s">
        <v>21</v>
      </c>
      <c r="I414" t="s">
        <v>18</v>
      </c>
      <c r="J414" t="s">
        <v>19</v>
      </c>
      <c r="K414" t="s">
        <v>48</v>
      </c>
      <c r="L414" s="3">
        <v>12595</v>
      </c>
      <c r="M414" t="s">
        <v>23</v>
      </c>
    </row>
    <row r="415" spans="1:13">
      <c r="A415" s="1">
        <v>45699</v>
      </c>
      <c r="B415" s="1">
        <v>46064</v>
      </c>
      <c r="C415" t="s">
        <v>4634</v>
      </c>
      <c r="D415" t="s">
        <v>390</v>
      </c>
      <c r="E415" t="s">
        <v>15</v>
      </c>
      <c r="F415" t="s">
        <v>16</v>
      </c>
      <c r="G415" t="s">
        <v>391</v>
      </c>
      <c r="H415" t="s">
        <v>21</v>
      </c>
      <c r="I415" t="s">
        <v>18</v>
      </c>
      <c r="J415" t="s">
        <v>19</v>
      </c>
      <c r="K415" t="s">
        <v>48</v>
      </c>
      <c r="L415" s="3">
        <v>3662</v>
      </c>
      <c r="M415" t="s">
        <v>29</v>
      </c>
    </row>
    <row r="416" spans="1:13">
      <c r="A416" s="1">
        <v>45699</v>
      </c>
      <c r="B416" s="1">
        <v>46064</v>
      </c>
      <c r="C416" t="s">
        <v>4634</v>
      </c>
      <c r="D416" t="s">
        <v>390</v>
      </c>
      <c r="E416" t="s">
        <v>32</v>
      </c>
      <c r="F416" t="s">
        <v>16</v>
      </c>
      <c r="G416" t="s">
        <v>393</v>
      </c>
      <c r="H416" t="s">
        <v>21</v>
      </c>
      <c r="I416" t="s">
        <v>18</v>
      </c>
      <c r="J416" t="s">
        <v>19</v>
      </c>
      <c r="K416" t="s">
        <v>48</v>
      </c>
      <c r="L416" s="3">
        <v>3925</v>
      </c>
      <c r="M416" t="s">
        <v>20</v>
      </c>
    </row>
    <row r="417" spans="1:13">
      <c r="A417" s="1">
        <v>45700</v>
      </c>
      <c r="B417" s="1">
        <v>46065</v>
      </c>
      <c r="C417" t="s">
        <v>4635</v>
      </c>
      <c r="D417" t="s">
        <v>394</v>
      </c>
      <c r="E417" t="s">
        <v>661</v>
      </c>
      <c r="F417" t="s">
        <v>16</v>
      </c>
      <c r="G417" t="s">
        <v>398</v>
      </c>
      <c r="H417" t="s">
        <v>98</v>
      </c>
      <c r="I417" t="s">
        <v>396</v>
      </c>
      <c r="J417" t="s">
        <v>397</v>
      </c>
      <c r="K417" t="s">
        <v>26</v>
      </c>
      <c r="L417" s="3">
        <v>31808</v>
      </c>
      <c r="M417" t="s">
        <v>23</v>
      </c>
    </row>
    <row r="418" spans="1:13">
      <c r="A418" s="1">
        <v>45700</v>
      </c>
      <c r="B418" s="1">
        <v>46065</v>
      </c>
      <c r="C418" t="s">
        <v>4635</v>
      </c>
      <c r="D418" t="s">
        <v>394</v>
      </c>
      <c r="E418" t="s">
        <v>32</v>
      </c>
      <c r="F418" t="s">
        <v>16</v>
      </c>
      <c r="G418" t="s">
        <v>395</v>
      </c>
      <c r="H418" t="s">
        <v>98</v>
      </c>
      <c r="I418" t="s">
        <v>396</v>
      </c>
      <c r="J418" t="s">
        <v>397</v>
      </c>
      <c r="K418" t="s">
        <v>26</v>
      </c>
      <c r="L418" s="3">
        <v>17742</v>
      </c>
      <c r="M418" t="s">
        <v>20</v>
      </c>
    </row>
    <row r="419" spans="1:13">
      <c r="A419" s="1">
        <v>45700</v>
      </c>
      <c r="B419" s="1">
        <v>46065</v>
      </c>
      <c r="C419" t="s">
        <v>4635</v>
      </c>
      <c r="D419" t="s">
        <v>394</v>
      </c>
      <c r="E419" t="s">
        <v>34</v>
      </c>
      <c r="F419" t="s">
        <v>16</v>
      </c>
      <c r="G419" t="s">
        <v>401</v>
      </c>
      <c r="H419" t="s">
        <v>98</v>
      </c>
      <c r="I419" t="s">
        <v>396</v>
      </c>
      <c r="J419" t="s">
        <v>397</v>
      </c>
      <c r="K419" t="s">
        <v>26</v>
      </c>
      <c r="L419" s="3">
        <v>17448</v>
      </c>
      <c r="M419" t="s">
        <v>83</v>
      </c>
    </row>
    <row r="420" spans="1:13">
      <c r="A420" s="1">
        <v>45700</v>
      </c>
      <c r="B420" s="1">
        <v>46065</v>
      </c>
      <c r="C420" t="s">
        <v>4635</v>
      </c>
      <c r="D420" t="s">
        <v>394</v>
      </c>
      <c r="E420" t="s">
        <v>54</v>
      </c>
      <c r="F420" t="s">
        <v>55</v>
      </c>
      <c r="G420" t="s">
        <v>399</v>
      </c>
      <c r="H420" t="s">
        <v>98</v>
      </c>
      <c r="I420" t="s">
        <v>396</v>
      </c>
      <c r="J420" t="s">
        <v>397</v>
      </c>
      <c r="K420" t="s">
        <v>26</v>
      </c>
      <c r="L420" s="3">
        <v>2427</v>
      </c>
      <c r="M420" t="s">
        <v>23</v>
      </c>
    </row>
    <row r="421" spans="1:13">
      <c r="A421" s="1">
        <v>45700</v>
      </c>
      <c r="B421" s="1">
        <v>46065</v>
      </c>
      <c r="C421" t="s">
        <v>4635</v>
      </c>
      <c r="D421" t="s">
        <v>394</v>
      </c>
      <c r="E421" t="s">
        <v>15</v>
      </c>
      <c r="F421" t="s">
        <v>16</v>
      </c>
      <c r="G421" t="s">
        <v>400</v>
      </c>
      <c r="H421" t="s">
        <v>98</v>
      </c>
      <c r="I421" t="s">
        <v>396</v>
      </c>
      <c r="J421" t="s">
        <v>397</v>
      </c>
      <c r="K421" t="s">
        <v>26</v>
      </c>
      <c r="L421" s="3">
        <v>3162</v>
      </c>
      <c r="M421" t="s">
        <v>83</v>
      </c>
    </row>
    <row r="422" spans="1:13">
      <c r="A422" s="1">
        <v>45700</v>
      </c>
      <c r="B422" s="1">
        <v>46065</v>
      </c>
      <c r="C422" t="s">
        <v>4636</v>
      </c>
      <c r="D422" t="s">
        <v>402</v>
      </c>
      <c r="E422" t="s">
        <v>661</v>
      </c>
      <c r="F422" t="s">
        <v>16</v>
      </c>
      <c r="G422" t="s">
        <v>405</v>
      </c>
      <c r="H422" t="s">
        <v>61</v>
      </c>
      <c r="I422" t="s">
        <v>59</v>
      </c>
      <c r="J422" t="s">
        <v>60</v>
      </c>
      <c r="K422" t="s">
        <v>5620</v>
      </c>
      <c r="L422" s="3">
        <v>60643</v>
      </c>
      <c r="M422" t="s">
        <v>29</v>
      </c>
    </row>
    <row r="423" spans="1:13">
      <c r="A423" s="1">
        <v>45700</v>
      </c>
      <c r="B423" s="1">
        <v>46065</v>
      </c>
      <c r="C423" t="s">
        <v>4636</v>
      </c>
      <c r="D423" t="s">
        <v>402</v>
      </c>
      <c r="E423" t="s">
        <v>34</v>
      </c>
      <c r="F423" t="s">
        <v>16</v>
      </c>
      <c r="G423" t="s">
        <v>406</v>
      </c>
      <c r="H423" t="s">
        <v>61</v>
      </c>
      <c r="I423" t="s">
        <v>59</v>
      </c>
      <c r="J423" t="s">
        <v>60</v>
      </c>
      <c r="K423" t="s">
        <v>5620</v>
      </c>
      <c r="L423" s="3">
        <v>10815</v>
      </c>
      <c r="M423" t="s">
        <v>83</v>
      </c>
    </row>
    <row r="424" spans="1:13">
      <c r="A424" s="1">
        <v>45700</v>
      </c>
      <c r="B424" s="1">
        <v>46065</v>
      </c>
      <c r="C424" t="s">
        <v>4636</v>
      </c>
      <c r="D424" t="s">
        <v>402</v>
      </c>
      <c r="E424" t="s">
        <v>32</v>
      </c>
      <c r="F424" t="s">
        <v>16</v>
      </c>
      <c r="G424" t="s">
        <v>403</v>
      </c>
      <c r="H424" t="s">
        <v>61</v>
      </c>
      <c r="I424" t="s">
        <v>59</v>
      </c>
      <c r="J424" t="s">
        <v>60</v>
      </c>
      <c r="K424" t="s">
        <v>5620</v>
      </c>
      <c r="L424" s="3">
        <v>699</v>
      </c>
      <c r="M424" t="s">
        <v>20</v>
      </c>
    </row>
    <row r="425" spans="1:13">
      <c r="A425" s="1">
        <v>45700</v>
      </c>
      <c r="B425" s="1">
        <v>46065</v>
      </c>
      <c r="C425" t="s">
        <v>4636</v>
      </c>
      <c r="D425" t="s">
        <v>402</v>
      </c>
      <c r="E425" t="s">
        <v>15</v>
      </c>
      <c r="F425" t="s">
        <v>16</v>
      </c>
      <c r="G425" t="s">
        <v>404</v>
      </c>
      <c r="H425" t="s">
        <v>61</v>
      </c>
      <c r="I425" t="s">
        <v>59</v>
      </c>
      <c r="J425" t="s">
        <v>60</v>
      </c>
      <c r="K425" t="s">
        <v>5620</v>
      </c>
      <c r="L425" s="3">
        <v>3377</v>
      </c>
      <c r="M425" t="s">
        <v>20</v>
      </c>
    </row>
    <row r="426" spans="1:13">
      <c r="A426" s="1">
        <v>45701</v>
      </c>
      <c r="B426" s="1">
        <v>46066</v>
      </c>
      <c r="C426" t="s">
        <v>4637</v>
      </c>
      <c r="D426" t="s">
        <v>407</v>
      </c>
      <c r="E426" t="s">
        <v>54</v>
      </c>
      <c r="F426" t="s">
        <v>55</v>
      </c>
      <c r="G426" t="s">
        <v>408</v>
      </c>
      <c r="H426" t="s">
        <v>409</v>
      </c>
      <c r="I426" t="s">
        <v>201</v>
      </c>
      <c r="J426" t="s">
        <v>202</v>
      </c>
      <c r="K426" t="s">
        <v>77</v>
      </c>
      <c r="L426" s="3">
        <v>19162</v>
      </c>
      <c r="M426" t="s">
        <v>29</v>
      </c>
    </row>
    <row r="427" spans="1:13">
      <c r="A427" s="1">
        <v>45701</v>
      </c>
      <c r="B427" s="1">
        <v>46066</v>
      </c>
      <c r="C427" t="s">
        <v>4638</v>
      </c>
      <c r="D427" t="s">
        <v>410</v>
      </c>
      <c r="E427" t="s">
        <v>15</v>
      </c>
      <c r="F427" t="s">
        <v>16</v>
      </c>
      <c r="G427" t="s">
        <v>411</v>
      </c>
      <c r="H427" t="s">
        <v>414</v>
      </c>
      <c r="I427" t="s">
        <v>412</v>
      </c>
      <c r="J427" t="s">
        <v>413</v>
      </c>
      <c r="K427" t="s">
        <v>77</v>
      </c>
      <c r="L427" s="3">
        <v>5422</v>
      </c>
      <c r="M427" t="s">
        <v>20</v>
      </c>
    </row>
    <row r="428" spans="1:13">
      <c r="A428" s="1">
        <v>45701</v>
      </c>
      <c r="B428" s="1">
        <v>46066</v>
      </c>
      <c r="C428" t="s">
        <v>4638</v>
      </c>
      <c r="D428" t="s">
        <v>410</v>
      </c>
      <c r="E428" t="s">
        <v>661</v>
      </c>
      <c r="F428" t="s">
        <v>16</v>
      </c>
      <c r="G428" t="s">
        <v>415</v>
      </c>
      <c r="H428" t="s">
        <v>414</v>
      </c>
      <c r="I428" t="s">
        <v>412</v>
      </c>
      <c r="J428" t="s">
        <v>413</v>
      </c>
      <c r="K428" t="s">
        <v>77</v>
      </c>
      <c r="L428" s="3">
        <v>93395</v>
      </c>
      <c r="M428" t="s">
        <v>29</v>
      </c>
    </row>
    <row r="429" spans="1:13">
      <c r="A429" s="1">
        <v>45701</v>
      </c>
      <c r="B429" s="1">
        <v>46066</v>
      </c>
      <c r="C429" t="s">
        <v>4638</v>
      </c>
      <c r="D429" t="s">
        <v>410</v>
      </c>
      <c r="E429" t="s">
        <v>32</v>
      </c>
      <c r="F429" t="s">
        <v>16</v>
      </c>
      <c r="G429" t="s">
        <v>416</v>
      </c>
      <c r="H429" t="s">
        <v>414</v>
      </c>
      <c r="I429" t="s">
        <v>412</v>
      </c>
      <c r="J429" t="s">
        <v>413</v>
      </c>
      <c r="K429" t="s">
        <v>77</v>
      </c>
      <c r="L429" s="3">
        <v>20641</v>
      </c>
      <c r="M429" t="s">
        <v>20</v>
      </c>
    </row>
    <row r="430" spans="1:13">
      <c r="A430" s="1">
        <v>45702</v>
      </c>
      <c r="B430" s="1">
        <v>46067</v>
      </c>
      <c r="C430" t="s">
        <v>4639</v>
      </c>
      <c r="D430" t="s">
        <v>417</v>
      </c>
      <c r="E430" t="s">
        <v>661</v>
      </c>
      <c r="F430" t="s">
        <v>16</v>
      </c>
      <c r="G430" t="s">
        <v>419</v>
      </c>
      <c r="H430" t="s">
        <v>21</v>
      </c>
      <c r="I430" t="s">
        <v>18</v>
      </c>
      <c r="J430" t="s">
        <v>19</v>
      </c>
      <c r="K430" t="s">
        <v>48</v>
      </c>
      <c r="L430" s="3">
        <v>26899</v>
      </c>
      <c r="M430" t="s">
        <v>23</v>
      </c>
    </row>
    <row r="431" spans="1:13">
      <c r="A431" s="1">
        <v>45702</v>
      </c>
      <c r="B431" s="1">
        <v>46067</v>
      </c>
      <c r="C431" t="s">
        <v>4639</v>
      </c>
      <c r="D431" t="s">
        <v>417</v>
      </c>
      <c r="E431" t="s">
        <v>15</v>
      </c>
      <c r="F431" t="s">
        <v>16</v>
      </c>
      <c r="G431" t="s">
        <v>418</v>
      </c>
      <c r="H431" t="s">
        <v>21</v>
      </c>
      <c r="I431" t="s">
        <v>18</v>
      </c>
      <c r="J431" t="s">
        <v>19</v>
      </c>
      <c r="K431" t="s">
        <v>48</v>
      </c>
      <c r="L431" s="3">
        <v>5164</v>
      </c>
      <c r="M431" t="s">
        <v>20</v>
      </c>
    </row>
    <row r="432" spans="1:13">
      <c r="A432" s="1">
        <v>45703</v>
      </c>
      <c r="B432" s="1">
        <v>46068</v>
      </c>
      <c r="C432" t="s">
        <v>4640</v>
      </c>
      <c r="D432" t="s">
        <v>420</v>
      </c>
      <c r="E432" t="s">
        <v>54</v>
      </c>
      <c r="F432" t="s">
        <v>55</v>
      </c>
      <c r="G432" t="s">
        <v>421</v>
      </c>
      <c r="H432" t="s">
        <v>105</v>
      </c>
      <c r="I432" t="s">
        <v>103</v>
      </c>
      <c r="J432" t="s">
        <v>104</v>
      </c>
      <c r="K432" t="s">
        <v>64</v>
      </c>
      <c r="L432" s="3">
        <v>5932</v>
      </c>
      <c r="M432" t="s">
        <v>23</v>
      </c>
    </row>
    <row r="433" spans="1:13">
      <c r="A433" s="1">
        <v>45703</v>
      </c>
      <c r="B433" s="1">
        <v>46023</v>
      </c>
      <c r="C433" t="s">
        <v>4641</v>
      </c>
      <c r="D433" t="s">
        <v>422</v>
      </c>
      <c r="E433" t="s">
        <v>661</v>
      </c>
      <c r="F433" t="s">
        <v>16</v>
      </c>
      <c r="G433" t="s">
        <v>426</v>
      </c>
      <c r="H433" t="s">
        <v>225</v>
      </c>
      <c r="I433" t="s">
        <v>424</v>
      </c>
      <c r="J433" t="s">
        <v>425</v>
      </c>
      <c r="K433" t="s">
        <v>26</v>
      </c>
      <c r="L433" s="3">
        <v>72090</v>
      </c>
      <c r="M433" t="s">
        <v>89</v>
      </c>
    </row>
    <row r="434" spans="1:13">
      <c r="A434" s="1">
        <v>45703</v>
      </c>
      <c r="B434" s="1">
        <v>46023</v>
      </c>
      <c r="C434" t="s">
        <v>4641</v>
      </c>
      <c r="D434" t="s">
        <v>422</v>
      </c>
      <c r="E434" t="s">
        <v>15</v>
      </c>
      <c r="F434" t="s">
        <v>16</v>
      </c>
      <c r="G434" t="s">
        <v>423</v>
      </c>
      <c r="H434" t="s">
        <v>225</v>
      </c>
      <c r="I434" t="s">
        <v>424</v>
      </c>
      <c r="J434" t="s">
        <v>425</v>
      </c>
      <c r="K434" t="s">
        <v>26</v>
      </c>
      <c r="L434" s="3">
        <v>5568</v>
      </c>
      <c r="M434" t="s">
        <v>148</v>
      </c>
    </row>
    <row r="435" spans="1:13">
      <c r="A435" s="1">
        <v>45703</v>
      </c>
      <c r="B435" s="1">
        <v>46023</v>
      </c>
      <c r="C435" t="s">
        <v>4641</v>
      </c>
      <c r="D435" t="s">
        <v>422</v>
      </c>
      <c r="E435" t="s">
        <v>32</v>
      </c>
      <c r="F435" t="s">
        <v>16</v>
      </c>
      <c r="G435" t="s">
        <v>427</v>
      </c>
      <c r="H435" t="s">
        <v>225</v>
      </c>
      <c r="I435" t="s">
        <v>424</v>
      </c>
      <c r="J435" t="s">
        <v>425</v>
      </c>
      <c r="K435" t="s">
        <v>26</v>
      </c>
      <c r="L435" s="3">
        <v>28922</v>
      </c>
      <c r="M435" t="s">
        <v>83</v>
      </c>
    </row>
    <row r="436" spans="1:13">
      <c r="A436" s="1">
        <v>45703</v>
      </c>
      <c r="B436" s="1">
        <v>46023</v>
      </c>
      <c r="C436" t="s">
        <v>4641</v>
      </c>
      <c r="D436" t="s">
        <v>422</v>
      </c>
      <c r="E436" t="s">
        <v>34</v>
      </c>
      <c r="F436" t="s">
        <v>16</v>
      </c>
      <c r="G436" t="s">
        <v>428</v>
      </c>
      <c r="H436" t="s">
        <v>225</v>
      </c>
      <c r="I436" t="s">
        <v>424</v>
      </c>
      <c r="J436" t="s">
        <v>425</v>
      </c>
      <c r="K436" t="s">
        <v>26</v>
      </c>
      <c r="L436" s="3">
        <v>13908</v>
      </c>
      <c r="M436" t="s">
        <v>83</v>
      </c>
    </row>
    <row r="437" spans="1:13">
      <c r="A437" s="1">
        <v>45703</v>
      </c>
      <c r="B437" s="1">
        <v>45931</v>
      </c>
      <c r="C437" t="s">
        <v>9377</v>
      </c>
      <c r="D437" t="s">
        <v>9378</v>
      </c>
      <c r="E437" t="s">
        <v>54</v>
      </c>
      <c r="F437" t="s">
        <v>55</v>
      </c>
      <c r="G437" t="s">
        <v>9379</v>
      </c>
      <c r="H437" t="s">
        <v>51</v>
      </c>
      <c r="I437" t="s">
        <v>165</v>
      </c>
      <c r="J437" t="s">
        <v>166</v>
      </c>
      <c r="K437" t="s">
        <v>1179</v>
      </c>
      <c r="L437" s="3">
        <v>5160</v>
      </c>
      <c r="M437" t="s">
        <v>23</v>
      </c>
    </row>
    <row r="438" spans="1:13">
      <c r="A438" s="1">
        <v>45703</v>
      </c>
      <c r="B438" s="1">
        <v>45931</v>
      </c>
      <c r="C438" t="s">
        <v>9377</v>
      </c>
      <c r="D438" t="s">
        <v>9378</v>
      </c>
      <c r="E438" t="s">
        <v>32</v>
      </c>
      <c r="F438" t="s">
        <v>16</v>
      </c>
      <c r="G438" t="s">
        <v>9380</v>
      </c>
      <c r="H438" t="s">
        <v>51</v>
      </c>
      <c r="I438" t="s">
        <v>165</v>
      </c>
      <c r="J438" t="s">
        <v>166</v>
      </c>
      <c r="K438" t="s">
        <v>1179</v>
      </c>
      <c r="L438" s="3">
        <v>1978</v>
      </c>
      <c r="M438" t="s">
        <v>20</v>
      </c>
    </row>
    <row r="439" spans="1:13">
      <c r="A439" s="1">
        <v>45703</v>
      </c>
      <c r="B439" s="1">
        <v>45838</v>
      </c>
      <c r="C439" t="s">
        <v>9377</v>
      </c>
      <c r="D439" t="s">
        <v>9378</v>
      </c>
      <c r="E439" t="s">
        <v>34</v>
      </c>
      <c r="F439" t="s">
        <v>16</v>
      </c>
      <c r="G439" t="s">
        <v>9381</v>
      </c>
      <c r="H439" t="s">
        <v>51</v>
      </c>
      <c r="I439" t="s">
        <v>165</v>
      </c>
      <c r="J439" t="s">
        <v>166</v>
      </c>
      <c r="K439" t="s">
        <v>1179</v>
      </c>
      <c r="L439" s="3">
        <v>6232</v>
      </c>
      <c r="M439" t="s">
        <v>20</v>
      </c>
    </row>
    <row r="440" spans="1:13">
      <c r="A440" s="1">
        <v>45703</v>
      </c>
      <c r="B440" s="1">
        <v>45931</v>
      </c>
      <c r="C440" t="s">
        <v>9377</v>
      </c>
      <c r="D440" t="s">
        <v>9378</v>
      </c>
      <c r="E440" t="s">
        <v>15</v>
      </c>
      <c r="F440" t="s">
        <v>16</v>
      </c>
      <c r="G440" t="s">
        <v>9382</v>
      </c>
      <c r="H440" t="s">
        <v>51</v>
      </c>
      <c r="I440" t="s">
        <v>165</v>
      </c>
      <c r="J440" t="s">
        <v>166</v>
      </c>
      <c r="K440" t="s">
        <v>1179</v>
      </c>
      <c r="L440" s="3">
        <v>3573</v>
      </c>
      <c r="M440" t="s">
        <v>584</v>
      </c>
    </row>
    <row r="441" spans="1:13">
      <c r="A441" s="1">
        <v>45703</v>
      </c>
      <c r="B441" s="1">
        <v>45931</v>
      </c>
      <c r="C441" t="s">
        <v>9377</v>
      </c>
      <c r="D441" t="s">
        <v>9378</v>
      </c>
      <c r="E441" t="s">
        <v>661</v>
      </c>
      <c r="F441" t="s">
        <v>16</v>
      </c>
      <c r="G441" t="s">
        <v>9383</v>
      </c>
      <c r="H441" t="s">
        <v>51</v>
      </c>
      <c r="I441" t="s">
        <v>165</v>
      </c>
      <c r="J441" t="s">
        <v>166</v>
      </c>
      <c r="K441" t="s">
        <v>1179</v>
      </c>
      <c r="L441" s="3">
        <v>19953</v>
      </c>
      <c r="M441" t="s">
        <v>23</v>
      </c>
    </row>
    <row r="442" spans="1:13">
      <c r="A442" s="1">
        <v>45704</v>
      </c>
      <c r="B442" s="1">
        <v>46069</v>
      </c>
      <c r="C442" t="s">
        <v>4642</v>
      </c>
      <c r="D442" t="s">
        <v>429</v>
      </c>
      <c r="E442" t="s">
        <v>661</v>
      </c>
      <c r="F442" t="s">
        <v>16</v>
      </c>
      <c r="G442" t="s">
        <v>430</v>
      </c>
      <c r="H442" t="s">
        <v>80</v>
      </c>
      <c r="I442" t="s">
        <v>59</v>
      </c>
      <c r="J442" t="s">
        <v>60</v>
      </c>
      <c r="K442" t="s">
        <v>5620</v>
      </c>
      <c r="L442" s="3">
        <v>17969</v>
      </c>
      <c r="M442" t="s">
        <v>23</v>
      </c>
    </row>
    <row r="443" spans="1:13">
      <c r="A443" s="1">
        <v>45704</v>
      </c>
      <c r="B443" s="1">
        <v>46069</v>
      </c>
      <c r="C443" t="s">
        <v>4642</v>
      </c>
      <c r="D443" t="s">
        <v>429</v>
      </c>
      <c r="E443" t="s">
        <v>54</v>
      </c>
      <c r="F443" t="s">
        <v>55</v>
      </c>
      <c r="G443" t="s">
        <v>432</v>
      </c>
      <c r="H443" t="s">
        <v>80</v>
      </c>
      <c r="I443" t="s">
        <v>59</v>
      </c>
      <c r="J443" t="s">
        <v>60</v>
      </c>
      <c r="K443" t="s">
        <v>5620</v>
      </c>
      <c r="L443" s="3">
        <v>11234</v>
      </c>
      <c r="M443" t="s">
        <v>29</v>
      </c>
    </row>
    <row r="444" spans="1:13">
      <c r="A444" s="1">
        <v>45704</v>
      </c>
      <c r="B444" s="1">
        <v>46069</v>
      </c>
      <c r="C444" t="s">
        <v>4642</v>
      </c>
      <c r="D444" t="s">
        <v>429</v>
      </c>
      <c r="E444" t="s">
        <v>15</v>
      </c>
      <c r="F444" t="s">
        <v>16</v>
      </c>
      <c r="G444" t="s">
        <v>433</v>
      </c>
      <c r="H444" t="s">
        <v>80</v>
      </c>
      <c r="I444" t="s">
        <v>59</v>
      </c>
      <c r="J444" t="s">
        <v>60</v>
      </c>
      <c r="K444" t="s">
        <v>5620</v>
      </c>
      <c r="L444" s="3">
        <v>1568</v>
      </c>
      <c r="M444" t="s">
        <v>20</v>
      </c>
    </row>
    <row r="445" spans="1:13">
      <c r="A445" s="1">
        <v>45704</v>
      </c>
      <c r="B445" s="1">
        <v>46069</v>
      </c>
      <c r="C445" t="s">
        <v>4642</v>
      </c>
      <c r="D445" t="s">
        <v>429</v>
      </c>
      <c r="E445" t="s">
        <v>32</v>
      </c>
      <c r="F445" t="s">
        <v>16</v>
      </c>
      <c r="G445" t="s">
        <v>431</v>
      </c>
      <c r="H445" t="s">
        <v>80</v>
      </c>
      <c r="I445" t="s">
        <v>59</v>
      </c>
      <c r="J445" t="s">
        <v>60</v>
      </c>
      <c r="K445" t="s">
        <v>5620</v>
      </c>
      <c r="L445" s="3">
        <v>3759</v>
      </c>
      <c r="M445" t="s">
        <v>20</v>
      </c>
    </row>
    <row r="446" spans="1:13">
      <c r="A446" s="1">
        <v>45704</v>
      </c>
      <c r="B446" s="1">
        <v>46069</v>
      </c>
      <c r="C446" t="s">
        <v>4613</v>
      </c>
      <c r="D446" t="s">
        <v>302</v>
      </c>
      <c r="E446" t="s">
        <v>32</v>
      </c>
      <c r="F446" t="s">
        <v>16</v>
      </c>
      <c r="G446" t="s">
        <v>434</v>
      </c>
      <c r="H446" t="s">
        <v>21</v>
      </c>
      <c r="I446" t="s">
        <v>305</v>
      </c>
      <c r="J446" t="s">
        <v>306</v>
      </c>
      <c r="K446" t="s">
        <v>304</v>
      </c>
      <c r="L446" s="3">
        <v>5620</v>
      </c>
      <c r="M446" t="s">
        <v>20</v>
      </c>
    </row>
    <row r="447" spans="1:13">
      <c r="A447" s="1">
        <v>45704</v>
      </c>
      <c r="B447" s="1">
        <v>46069</v>
      </c>
      <c r="C447" t="s">
        <v>4643</v>
      </c>
      <c r="D447" t="s">
        <v>435</v>
      </c>
      <c r="E447" t="s">
        <v>32</v>
      </c>
      <c r="F447" t="s">
        <v>16</v>
      </c>
      <c r="G447" t="s">
        <v>438</v>
      </c>
      <c r="H447" t="s">
        <v>345</v>
      </c>
      <c r="I447" t="s">
        <v>78</v>
      </c>
      <c r="J447" t="s">
        <v>79</v>
      </c>
      <c r="K447" t="s">
        <v>5620</v>
      </c>
      <c r="L447" s="3">
        <v>9059</v>
      </c>
      <c r="M447" t="s">
        <v>20</v>
      </c>
    </row>
    <row r="448" spans="1:13">
      <c r="A448" s="1">
        <v>45704</v>
      </c>
      <c r="B448" s="1">
        <v>46069</v>
      </c>
      <c r="C448" t="s">
        <v>4643</v>
      </c>
      <c r="D448" t="s">
        <v>435</v>
      </c>
      <c r="E448" t="s">
        <v>15</v>
      </c>
      <c r="F448" t="s">
        <v>16</v>
      </c>
      <c r="G448" t="s">
        <v>436</v>
      </c>
      <c r="H448" t="s">
        <v>345</v>
      </c>
      <c r="I448" t="s">
        <v>78</v>
      </c>
      <c r="J448" t="s">
        <v>79</v>
      </c>
      <c r="K448" t="s">
        <v>5620</v>
      </c>
      <c r="L448" s="3">
        <v>3427</v>
      </c>
      <c r="M448" t="s">
        <v>29</v>
      </c>
    </row>
    <row r="449" spans="1:13">
      <c r="A449" s="1">
        <v>45704</v>
      </c>
      <c r="B449" s="1">
        <v>46069</v>
      </c>
      <c r="C449" t="s">
        <v>4643</v>
      </c>
      <c r="D449" t="s">
        <v>435</v>
      </c>
      <c r="E449" t="s">
        <v>661</v>
      </c>
      <c r="F449" t="s">
        <v>16</v>
      </c>
      <c r="G449" t="s">
        <v>437</v>
      </c>
      <c r="H449" t="s">
        <v>345</v>
      </c>
      <c r="I449" t="s">
        <v>78</v>
      </c>
      <c r="J449" t="s">
        <v>79</v>
      </c>
      <c r="K449" t="s">
        <v>5620</v>
      </c>
      <c r="L449" s="3">
        <v>43789</v>
      </c>
      <c r="M449" t="s">
        <v>89</v>
      </c>
    </row>
    <row r="450" spans="1:13">
      <c r="A450" s="1">
        <v>45704</v>
      </c>
      <c r="B450" s="1">
        <v>45833</v>
      </c>
      <c r="C450" t="s">
        <v>6077</v>
      </c>
      <c r="D450" t="s">
        <v>6078</v>
      </c>
      <c r="E450" t="s">
        <v>661</v>
      </c>
      <c r="F450" t="s">
        <v>16</v>
      </c>
      <c r="G450" t="s">
        <v>9384</v>
      </c>
      <c r="H450" t="s">
        <v>190</v>
      </c>
      <c r="I450" t="s">
        <v>218</v>
      </c>
      <c r="J450" t="s">
        <v>219</v>
      </c>
      <c r="K450" t="s">
        <v>1179</v>
      </c>
      <c r="L450" s="3">
        <v>41686</v>
      </c>
      <c r="M450" t="s">
        <v>83</v>
      </c>
    </row>
    <row r="451" spans="1:13">
      <c r="A451" s="1">
        <v>45704</v>
      </c>
      <c r="B451" s="1">
        <v>45833</v>
      </c>
      <c r="C451" t="s">
        <v>6077</v>
      </c>
      <c r="D451" t="s">
        <v>6078</v>
      </c>
      <c r="E451" t="s">
        <v>15</v>
      </c>
      <c r="F451" t="s">
        <v>16</v>
      </c>
      <c r="G451" t="s">
        <v>9385</v>
      </c>
      <c r="H451" t="s">
        <v>190</v>
      </c>
      <c r="I451" t="s">
        <v>218</v>
      </c>
      <c r="J451" t="s">
        <v>219</v>
      </c>
      <c r="K451" t="s">
        <v>1179</v>
      </c>
      <c r="L451" s="3">
        <v>2277</v>
      </c>
      <c r="M451" t="s">
        <v>20</v>
      </c>
    </row>
    <row r="452" spans="1:13">
      <c r="A452" s="1">
        <v>45704</v>
      </c>
      <c r="B452" s="1">
        <v>45833</v>
      </c>
      <c r="C452" t="s">
        <v>6077</v>
      </c>
      <c r="D452" t="s">
        <v>6078</v>
      </c>
      <c r="E452" t="s">
        <v>34</v>
      </c>
      <c r="F452" t="s">
        <v>16</v>
      </c>
      <c r="G452" t="s">
        <v>9386</v>
      </c>
      <c r="H452" t="s">
        <v>190</v>
      </c>
      <c r="I452" t="s">
        <v>218</v>
      </c>
      <c r="J452" t="s">
        <v>219</v>
      </c>
      <c r="K452" t="s">
        <v>1179</v>
      </c>
      <c r="L452" s="3">
        <v>12114</v>
      </c>
      <c r="M452" t="s">
        <v>83</v>
      </c>
    </row>
    <row r="453" spans="1:13">
      <c r="A453" s="1">
        <v>45704</v>
      </c>
      <c r="B453" s="1">
        <v>45833</v>
      </c>
      <c r="C453" t="s">
        <v>6077</v>
      </c>
      <c r="D453" t="s">
        <v>6078</v>
      </c>
      <c r="E453" t="s">
        <v>32</v>
      </c>
      <c r="F453" t="s">
        <v>16</v>
      </c>
      <c r="G453" t="s">
        <v>9387</v>
      </c>
      <c r="H453" t="s">
        <v>190</v>
      </c>
      <c r="I453" t="s">
        <v>218</v>
      </c>
      <c r="J453" t="s">
        <v>219</v>
      </c>
      <c r="K453" t="s">
        <v>1179</v>
      </c>
      <c r="L453" s="3">
        <v>7610</v>
      </c>
      <c r="M453" t="s">
        <v>20</v>
      </c>
    </row>
    <row r="454" spans="1:13">
      <c r="A454" s="1">
        <v>45705</v>
      </c>
      <c r="B454" s="1">
        <v>46070</v>
      </c>
      <c r="C454" t="s">
        <v>4640</v>
      </c>
      <c r="D454" t="s">
        <v>420</v>
      </c>
      <c r="E454" t="s">
        <v>32</v>
      </c>
      <c r="F454" t="s">
        <v>16</v>
      </c>
      <c r="G454" t="s">
        <v>441</v>
      </c>
      <c r="H454" t="s">
        <v>105</v>
      </c>
      <c r="I454" t="s">
        <v>103</v>
      </c>
      <c r="J454" t="s">
        <v>104</v>
      </c>
      <c r="K454" t="s">
        <v>64</v>
      </c>
      <c r="L454" s="3">
        <v>7029</v>
      </c>
      <c r="M454" t="s">
        <v>20</v>
      </c>
    </row>
    <row r="455" spans="1:13">
      <c r="A455" s="1">
        <v>45705</v>
      </c>
      <c r="B455" s="1">
        <v>46070</v>
      </c>
      <c r="C455" t="s">
        <v>4640</v>
      </c>
      <c r="D455" t="s">
        <v>420</v>
      </c>
      <c r="E455" t="s">
        <v>661</v>
      </c>
      <c r="F455" t="s">
        <v>16</v>
      </c>
      <c r="G455" t="s">
        <v>439</v>
      </c>
      <c r="H455" t="s">
        <v>105</v>
      </c>
      <c r="I455" t="s">
        <v>103</v>
      </c>
      <c r="J455" t="s">
        <v>104</v>
      </c>
      <c r="K455" t="s">
        <v>64</v>
      </c>
      <c r="L455" s="3">
        <v>10327</v>
      </c>
      <c r="M455" t="s">
        <v>23</v>
      </c>
    </row>
    <row r="456" spans="1:13">
      <c r="A456" s="1">
        <v>45705</v>
      </c>
      <c r="B456" s="1">
        <v>46070</v>
      </c>
      <c r="C456" t="s">
        <v>4640</v>
      </c>
      <c r="D456" t="s">
        <v>420</v>
      </c>
      <c r="E456" t="s">
        <v>15</v>
      </c>
      <c r="F456" t="s">
        <v>16</v>
      </c>
      <c r="G456" t="s">
        <v>440</v>
      </c>
      <c r="H456" t="s">
        <v>105</v>
      </c>
      <c r="I456" t="s">
        <v>103</v>
      </c>
      <c r="J456" t="s">
        <v>104</v>
      </c>
      <c r="K456" t="s">
        <v>64</v>
      </c>
      <c r="L456" s="3">
        <v>1401</v>
      </c>
      <c r="M456" t="s">
        <v>20</v>
      </c>
    </row>
    <row r="457" spans="1:13">
      <c r="A457" s="1">
        <v>45705</v>
      </c>
      <c r="B457" s="1">
        <v>46070</v>
      </c>
      <c r="C457" t="s">
        <v>4644</v>
      </c>
      <c r="D457" t="s">
        <v>442</v>
      </c>
      <c r="E457" t="s">
        <v>54</v>
      </c>
      <c r="F457" t="s">
        <v>55</v>
      </c>
      <c r="G457" t="s">
        <v>443</v>
      </c>
      <c r="H457" t="s">
        <v>125</v>
      </c>
      <c r="I457" t="s">
        <v>270</v>
      </c>
      <c r="J457" t="s">
        <v>271</v>
      </c>
      <c r="K457" t="s">
        <v>5620</v>
      </c>
      <c r="L457" s="3">
        <v>18559</v>
      </c>
      <c r="M457" t="s">
        <v>29</v>
      </c>
    </row>
    <row r="458" spans="1:13">
      <c r="A458" s="1">
        <v>45706</v>
      </c>
      <c r="B458" s="1">
        <v>46071</v>
      </c>
      <c r="C458" t="s">
        <v>4645</v>
      </c>
      <c r="D458" t="s">
        <v>444</v>
      </c>
      <c r="E458" t="s">
        <v>15</v>
      </c>
      <c r="F458" t="s">
        <v>16</v>
      </c>
      <c r="G458" t="s">
        <v>446</v>
      </c>
      <c r="H458" t="s">
        <v>21</v>
      </c>
      <c r="I458" t="s">
        <v>18</v>
      </c>
      <c r="J458" t="s">
        <v>19</v>
      </c>
      <c r="K458" t="s">
        <v>48</v>
      </c>
      <c r="L458" s="3">
        <v>3786</v>
      </c>
      <c r="M458" t="s">
        <v>20</v>
      </c>
    </row>
    <row r="459" spans="1:13">
      <c r="A459" s="1">
        <v>45706</v>
      </c>
      <c r="B459" s="1">
        <v>46071</v>
      </c>
      <c r="C459" t="s">
        <v>4645</v>
      </c>
      <c r="D459" t="s">
        <v>444</v>
      </c>
      <c r="E459" t="s">
        <v>661</v>
      </c>
      <c r="F459" t="s">
        <v>16</v>
      </c>
      <c r="G459" t="s">
        <v>445</v>
      </c>
      <c r="H459" t="s">
        <v>21</v>
      </c>
      <c r="I459" t="s">
        <v>18</v>
      </c>
      <c r="J459" t="s">
        <v>19</v>
      </c>
      <c r="K459" t="s">
        <v>48</v>
      </c>
      <c r="L459" s="3">
        <v>29027</v>
      </c>
      <c r="M459" t="s">
        <v>23</v>
      </c>
    </row>
    <row r="460" spans="1:13">
      <c r="A460" s="1">
        <v>45706</v>
      </c>
      <c r="B460" s="1">
        <v>46071</v>
      </c>
      <c r="C460" t="s">
        <v>4645</v>
      </c>
      <c r="D460" t="s">
        <v>444</v>
      </c>
      <c r="E460" t="s">
        <v>32</v>
      </c>
      <c r="F460" t="s">
        <v>16</v>
      </c>
      <c r="G460" t="s">
        <v>447</v>
      </c>
      <c r="H460" t="s">
        <v>21</v>
      </c>
      <c r="I460" t="s">
        <v>18</v>
      </c>
      <c r="J460" t="s">
        <v>19</v>
      </c>
      <c r="K460" t="s">
        <v>48</v>
      </c>
      <c r="L460" s="3">
        <v>4153</v>
      </c>
      <c r="M460" t="s">
        <v>20</v>
      </c>
    </row>
    <row r="461" spans="1:13">
      <c r="A461" s="1">
        <v>45707</v>
      </c>
      <c r="B461" s="1">
        <v>46072</v>
      </c>
      <c r="C461" t="s">
        <v>4646</v>
      </c>
      <c r="D461" t="s">
        <v>448</v>
      </c>
      <c r="E461" t="s">
        <v>15</v>
      </c>
      <c r="F461" t="s">
        <v>16</v>
      </c>
      <c r="G461" t="s">
        <v>450</v>
      </c>
      <c r="H461" t="s">
        <v>21</v>
      </c>
      <c r="I461" t="s">
        <v>65</v>
      </c>
      <c r="J461" t="s">
        <v>66</v>
      </c>
      <c r="K461" t="s">
        <v>5620</v>
      </c>
      <c r="L461" s="3">
        <v>6562</v>
      </c>
      <c r="M461" t="s">
        <v>20</v>
      </c>
    </row>
    <row r="462" spans="1:13">
      <c r="A462" s="1">
        <v>45707</v>
      </c>
      <c r="B462" s="1">
        <v>46072</v>
      </c>
      <c r="C462" t="s">
        <v>4646</v>
      </c>
      <c r="D462" t="s">
        <v>448</v>
      </c>
      <c r="E462" t="s">
        <v>661</v>
      </c>
      <c r="F462" t="s">
        <v>16</v>
      </c>
      <c r="G462" t="s">
        <v>449</v>
      </c>
      <c r="H462" t="s">
        <v>21</v>
      </c>
      <c r="I462" t="s">
        <v>65</v>
      </c>
      <c r="J462" t="s">
        <v>66</v>
      </c>
      <c r="K462" t="s">
        <v>5620</v>
      </c>
      <c r="L462" s="3">
        <v>228527</v>
      </c>
      <c r="M462" t="s">
        <v>23</v>
      </c>
    </row>
    <row r="463" spans="1:13">
      <c r="A463" s="1">
        <v>45707</v>
      </c>
      <c r="B463" s="1">
        <v>46072</v>
      </c>
      <c r="C463" t="s">
        <v>4647</v>
      </c>
      <c r="D463" t="s">
        <v>451</v>
      </c>
      <c r="E463" t="s">
        <v>661</v>
      </c>
      <c r="F463" t="s">
        <v>16</v>
      </c>
      <c r="G463" t="s">
        <v>455</v>
      </c>
      <c r="H463" t="s">
        <v>453</v>
      </c>
      <c r="I463" t="s">
        <v>96</v>
      </c>
      <c r="J463" t="s">
        <v>97</v>
      </c>
      <c r="K463" t="s">
        <v>64</v>
      </c>
      <c r="L463" s="3">
        <v>12076</v>
      </c>
      <c r="M463" t="s">
        <v>23</v>
      </c>
    </row>
    <row r="464" spans="1:13">
      <c r="A464" s="1">
        <v>45707</v>
      </c>
      <c r="B464" s="1">
        <v>46072</v>
      </c>
      <c r="C464" t="s">
        <v>4647</v>
      </c>
      <c r="D464" t="s">
        <v>451</v>
      </c>
      <c r="E464" t="s">
        <v>15</v>
      </c>
      <c r="F464" t="s">
        <v>16</v>
      </c>
      <c r="G464" t="s">
        <v>454</v>
      </c>
      <c r="H464" t="s">
        <v>453</v>
      </c>
      <c r="I464" t="s">
        <v>96</v>
      </c>
      <c r="J464" t="s">
        <v>97</v>
      </c>
      <c r="K464" t="s">
        <v>64</v>
      </c>
      <c r="L464" s="3">
        <v>1429</v>
      </c>
      <c r="M464" t="s">
        <v>29</v>
      </c>
    </row>
    <row r="465" spans="1:13">
      <c r="A465" s="1">
        <v>45707</v>
      </c>
      <c r="B465" s="1">
        <v>46072</v>
      </c>
      <c r="C465" t="s">
        <v>4647</v>
      </c>
      <c r="D465" t="s">
        <v>451</v>
      </c>
      <c r="E465" t="s">
        <v>32</v>
      </c>
      <c r="F465" t="s">
        <v>16</v>
      </c>
      <c r="G465" t="s">
        <v>452</v>
      </c>
      <c r="H465" t="s">
        <v>453</v>
      </c>
      <c r="I465" t="s">
        <v>96</v>
      </c>
      <c r="J465" t="s">
        <v>97</v>
      </c>
      <c r="K465" t="s">
        <v>64</v>
      </c>
      <c r="L465" s="3">
        <v>3760</v>
      </c>
      <c r="M465" t="s">
        <v>20</v>
      </c>
    </row>
    <row r="466" spans="1:13">
      <c r="A466" s="1">
        <v>45707</v>
      </c>
      <c r="B466" s="1">
        <v>46072</v>
      </c>
      <c r="C466" t="s">
        <v>4648</v>
      </c>
      <c r="D466" t="s">
        <v>456</v>
      </c>
      <c r="E466" t="s">
        <v>32</v>
      </c>
      <c r="F466" t="s">
        <v>16</v>
      </c>
      <c r="G466" t="s">
        <v>458</v>
      </c>
      <c r="H466" t="s">
        <v>310</v>
      </c>
      <c r="I466" t="s">
        <v>343</v>
      </c>
      <c r="J466" t="s">
        <v>344</v>
      </c>
      <c r="K466" t="s">
        <v>77</v>
      </c>
      <c r="L466" s="3">
        <v>3980</v>
      </c>
      <c r="M466" t="s">
        <v>20</v>
      </c>
    </row>
    <row r="467" spans="1:13">
      <c r="A467" s="1">
        <v>45707</v>
      </c>
      <c r="B467" s="1">
        <v>46072</v>
      </c>
      <c r="C467" t="s">
        <v>4648</v>
      </c>
      <c r="D467" t="s">
        <v>456</v>
      </c>
      <c r="E467" t="s">
        <v>15</v>
      </c>
      <c r="F467" t="s">
        <v>16</v>
      </c>
      <c r="G467" t="s">
        <v>459</v>
      </c>
      <c r="H467" t="s">
        <v>310</v>
      </c>
      <c r="I467" t="s">
        <v>343</v>
      </c>
      <c r="J467" t="s">
        <v>344</v>
      </c>
      <c r="K467" t="s">
        <v>77</v>
      </c>
      <c r="L467" s="3">
        <v>1296</v>
      </c>
      <c r="M467" t="s">
        <v>20</v>
      </c>
    </row>
    <row r="468" spans="1:13">
      <c r="A468" s="1">
        <v>45707</v>
      </c>
      <c r="B468" s="1">
        <v>46072</v>
      </c>
      <c r="C468" t="s">
        <v>4648</v>
      </c>
      <c r="D468" t="s">
        <v>456</v>
      </c>
      <c r="E468" t="s">
        <v>661</v>
      </c>
      <c r="F468" t="s">
        <v>16</v>
      </c>
      <c r="G468" t="s">
        <v>457</v>
      </c>
      <c r="H468" t="s">
        <v>310</v>
      </c>
      <c r="I468" t="s">
        <v>343</v>
      </c>
      <c r="J468" t="s">
        <v>344</v>
      </c>
      <c r="K468" t="s">
        <v>77</v>
      </c>
      <c r="L468" s="3">
        <v>27427</v>
      </c>
      <c r="M468" t="s">
        <v>29</v>
      </c>
    </row>
    <row r="469" spans="1:13">
      <c r="A469" s="1">
        <v>45707</v>
      </c>
      <c r="B469" s="1">
        <v>46072</v>
      </c>
      <c r="C469" t="s">
        <v>4648</v>
      </c>
      <c r="D469" t="s">
        <v>456</v>
      </c>
      <c r="E469" t="s">
        <v>54</v>
      </c>
      <c r="F469" t="s">
        <v>55</v>
      </c>
      <c r="G469" t="s">
        <v>460</v>
      </c>
      <c r="H469" t="s">
        <v>310</v>
      </c>
      <c r="I469" t="s">
        <v>343</v>
      </c>
      <c r="J469" t="s">
        <v>344</v>
      </c>
      <c r="K469" t="s">
        <v>77</v>
      </c>
      <c r="L469" s="3">
        <v>6456</v>
      </c>
      <c r="M469" t="s">
        <v>29</v>
      </c>
    </row>
    <row r="470" spans="1:13">
      <c r="A470" s="1">
        <v>45708</v>
      </c>
      <c r="B470" s="1">
        <v>46073</v>
      </c>
      <c r="C470" t="s">
        <v>4649</v>
      </c>
      <c r="D470" t="s">
        <v>461</v>
      </c>
      <c r="E470" t="s">
        <v>661</v>
      </c>
      <c r="F470" t="s">
        <v>16</v>
      </c>
      <c r="G470" t="s">
        <v>462</v>
      </c>
      <c r="H470" t="s">
        <v>245</v>
      </c>
      <c r="I470" t="s">
        <v>78</v>
      </c>
      <c r="J470" t="s">
        <v>79</v>
      </c>
      <c r="K470" t="s">
        <v>77</v>
      </c>
      <c r="L470" s="3">
        <v>94836</v>
      </c>
      <c r="M470" t="s">
        <v>29</v>
      </c>
    </row>
    <row r="471" spans="1:13">
      <c r="A471" s="1">
        <v>45708</v>
      </c>
      <c r="B471" s="1">
        <v>46073</v>
      </c>
      <c r="C471" t="s">
        <v>4649</v>
      </c>
      <c r="D471" t="s">
        <v>461</v>
      </c>
      <c r="E471" t="s">
        <v>15</v>
      </c>
      <c r="F471" t="s">
        <v>16</v>
      </c>
      <c r="G471" t="s">
        <v>464</v>
      </c>
      <c r="H471" t="s">
        <v>245</v>
      </c>
      <c r="I471" t="s">
        <v>78</v>
      </c>
      <c r="J471" t="s">
        <v>79</v>
      </c>
      <c r="K471" t="s">
        <v>77</v>
      </c>
      <c r="L471" s="3">
        <v>2074</v>
      </c>
      <c r="M471" t="s">
        <v>20</v>
      </c>
    </row>
    <row r="472" spans="1:13">
      <c r="A472" s="1">
        <v>45708</v>
      </c>
      <c r="B472" s="1">
        <v>46073</v>
      </c>
      <c r="C472" t="s">
        <v>4649</v>
      </c>
      <c r="D472" t="s">
        <v>461</v>
      </c>
      <c r="E472" t="s">
        <v>32</v>
      </c>
      <c r="F472" t="s">
        <v>16</v>
      </c>
      <c r="G472" t="s">
        <v>463</v>
      </c>
      <c r="H472" t="s">
        <v>245</v>
      </c>
      <c r="I472" t="s">
        <v>78</v>
      </c>
      <c r="J472" t="s">
        <v>79</v>
      </c>
      <c r="K472" t="s">
        <v>77</v>
      </c>
      <c r="L472" s="3">
        <v>35451</v>
      </c>
      <c r="M472" t="s">
        <v>148</v>
      </c>
    </row>
    <row r="473" spans="1:13">
      <c r="A473" s="1">
        <v>45708</v>
      </c>
      <c r="B473" s="1">
        <v>45749</v>
      </c>
      <c r="C473" t="s">
        <v>6079</v>
      </c>
      <c r="D473" t="s">
        <v>6080</v>
      </c>
      <c r="E473" t="s">
        <v>34</v>
      </c>
      <c r="F473" t="s">
        <v>16</v>
      </c>
      <c r="G473" t="s">
        <v>9388</v>
      </c>
      <c r="H473" t="s">
        <v>582</v>
      </c>
      <c r="I473" t="s">
        <v>78</v>
      </c>
      <c r="J473" t="s">
        <v>79</v>
      </c>
      <c r="K473" t="s">
        <v>5620</v>
      </c>
      <c r="L473" s="3">
        <v>4007</v>
      </c>
      <c r="M473" t="s">
        <v>83</v>
      </c>
    </row>
    <row r="474" spans="1:13">
      <c r="A474" s="1">
        <v>45708</v>
      </c>
      <c r="B474" s="1">
        <v>45771</v>
      </c>
      <c r="C474" t="s">
        <v>6079</v>
      </c>
      <c r="D474" t="s">
        <v>6080</v>
      </c>
      <c r="E474" t="s">
        <v>15</v>
      </c>
      <c r="F474" t="s">
        <v>16</v>
      </c>
      <c r="G474" t="s">
        <v>9389</v>
      </c>
      <c r="H474" t="s">
        <v>582</v>
      </c>
      <c r="I474" t="s">
        <v>78</v>
      </c>
      <c r="J474" t="s">
        <v>79</v>
      </c>
      <c r="K474" t="s">
        <v>5620</v>
      </c>
      <c r="L474" s="3">
        <v>1969</v>
      </c>
      <c r="M474" t="s">
        <v>29</v>
      </c>
    </row>
    <row r="475" spans="1:13">
      <c r="A475" s="1">
        <v>45708</v>
      </c>
      <c r="B475" s="1">
        <v>45771</v>
      </c>
      <c r="C475" t="s">
        <v>6079</v>
      </c>
      <c r="D475" t="s">
        <v>6080</v>
      </c>
      <c r="E475" t="s">
        <v>661</v>
      </c>
      <c r="F475" t="s">
        <v>16</v>
      </c>
      <c r="G475" t="s">
        <v>9390</v>
      </c>
      <c r="H475" t="s">
        <v>582</v>
      </c>
      <c r="I475" t="s">
        <v>78</v>
      </c>
      <c r="J475" t="s">
        <v>79</v>
      </c>
      <c r="K475" t="s">
        <v>5620</v>
      </c>
      <c r="L475" s="3">
        <v>19618</v>
      </c>
      <c r="M475" t="s">
        <v>23</v>
      </c>
    </row>
    <row r="476" spans="1:13">
      <c r="A476" s="1">
        <v>45708</v>
      </c>
      <c r="B476" s="1">
        <v>45771</v>
      </c>
      <c r="C476" t="s">
        <v>6079</v>
      </c>
      <c r="D476" t="s">
        <v>6080</v>
      </c>
      <c r="E476" t="s">
        <v>32</v>
      </c>
      <c r="F476" t="s">
        <v>16</v>
      </c>
      <c r="G476" t="s">
        <v>9391</v>
      </c>
      <c r="H476" t="s">
        <v>582</v>
      </c>
      <c r="I476" t="s">
        <v>78</v>
      </c>
      <c r="J476" t="s">
        <v>79</v>
      </c>
      <c r="K476" t="s">
        <v>5620</v>
      </c>
      <c r="L476" s="3">
        <v>14792</v>
      </c>
      <c r="M476" t="s">
        <v>20</v>
      </c>
    </row>
    <row r="477" spans="1:13">
      <c r="A477" s="1">
        <v>45708</v>
      </c>
      <c r="B477" s="1">
        <v>46073</v>
      </c>
      <c r="C477" t="s">
        <v>4650</v>
      </c>
      <c r="D477" t="s">
        <v>465</v>
      </c>
      <c r="E477" t="s">
        <v>54</v>
      </c>
      <c r="F477" t="s">
        <v>55</v>
      </c>
      <c r="G477" t="s">
        <v>468</v>
      </c>
      <c r="H477" t="s">
        <v>61</v>
      </c>
      <c r="I477" t="s">
        <v>59</v>
      </c>
      <c r="J477" t="s">
        <v>60</v>
      </c>
      <c r="K477" t="s">
        <v>5620</v>
      </c>
      <c r="L477" s="3">
        <v>7733</v>
      </c>
      <c r="M477" t="s">
        <v>29</v>
      </c>
    </row>
    <row r="478" spans="1:13">
      <c r="A478" s="1">
        <v>45708</v>
      </c>
      <c r="B478" s="1">
        <v>46073</v>
      </c>
      <c r="C478" t="s">
        <v>4650</v>
      </c>
      <c r="D478" t="s">
        <v>465</v>
      </c>
      <c r="E478" t="s">
        <v>15</v>
      </c>
      <c r="F478" t="s">
        <v>16</v>
      </c>
      <c r="G478" t="s">
        <v>467</v>
      </c>
      <c r="H478" t="s">
        <v>61</v>
      </c>
      <c r="I478" t="s">
        <v>59</v>
      </c>
      <c r="J478" t="s">
        <v>60</v>
      </c>
      <c r="K478" t="s">
        <v>5620</v>
      </c>
      <c r="L478" s="3">
        <v>1970</v>
      </c>
      <c r="M478" t="s">
        <v>20</v>
      </c>
    </row>
    <row r="479" spans="1:13">
      <c r="A479" s="1">
        <v>45708</v>
      </c>
      <c r="B479" s="1">
        <v>46073</v>
      </c>
      <c r="C479" t="s">
        <v>4650</v>
      </c>
      <c r="D479" t="s">
        <v>465</v>
      </c>
      <c r="E479" t="s">
        <v>661</v>
      </c>
      <c r="F479" t="s">
        <v>16</v>
      </c>
      <c r="G479" t="s">
        <v>466</v>
      </c>
      <c r="H479" t="s">
        <v>61</v>
      </c>
      <c r="I479" t="s">
        <v>59</v>
      </c>
      <c r="J479" t="s">
        <v>60</v>
      </c>
      <c r="K479" t="s">
        <v>5620</v>
      </c>
      <c r="L479" s="3">
        <v>60604</v>
      </c>
      <c r="M479" t="s">
        <v>23</v>
      </c>
    </row>
    <row r="480" spans="1:13">
      <c r="A480" s="1">
        <v>45709</v>
      </c>
      <c r="B480" s="1">
        <v>46074</v>
      </c>
      <c r="C480" t="s">
        <v>4651</v>
      </c>
      <c r="D480" t="s">
        <v>469</v>
      </c>
      <c r="E480" t="s">
        <v>661</v>
      </c>
      <c r="F480" t="s">
        <v>16</v>
      </c>
      <c r="G480" t="s">
        <v>471</v>
      </c>
      <c r="H480" t="s">
        <v>225</v>
      </c>
      <c r="I480" t="s">
        <v>343</v>
      </c>
      <c r="J480" t="s">
        <v>344</v>
      </c>
      <c r="K480" t="s">
        <v>77</v>
      </c>
      <c r="L480" s="3">
        <v>17763</v>
      </c>
      <c r="M480" t="s">
        <v>29</v>
      </c>
    </row>
    <row r="481" spans="1:13">
      <c r="A481" s="1">
        <v>45709</v>
      </c>
      <c r="B481" s="1">
        <v>46074</v>
      </c>
      <c r="C481" t="s">
        <v>4651</v>
      </c>
      <c r="D481" t="s">
        <v>469</v>
      </c>
      <c r="E481" t="s">
        <v>15</v>
      </c>
      <c r="F481" t="s">
        <v>16</v>
      </c>
      <c r="G481" t="s">
        <v>472</v>
      </c>
      <c r="H481" t="s">
        <v>225</v>
      </c>
      <c r="I481" t="s">
        <v>343</v>
      </c>
      <c r="J481" t="s">
        <v>344</v>
      </c>
      <c r="K481" t="s">
        <v>77</v>
      </c>
      <c r="L481" s="3">
        <v>4694</v>
      </c>
      <c r="M481" t="s">
        <v>29</v>
      </c>
    </row>
    <row r="482" spans="1:13">
      <c r="A482" s="1">
        <v>45709</v>
      </c>
      <c r="B482" s="1">
        <v>46074</v>
      </c>
      <c r="C482" t="s">
        <v>4651</v>
      </c>
      <c r="D482" t="s">
        <v>469</v>
      </c>
      <c r="E482" t="s">
        <v>32</v>
      </c>
      <c r="F482" t="s">
        <v>16</v>
      </c>
      <c r="G482" t="s">
        <v>470</v>
      </c>
      <c r="H482" t="s">
        <v>225</v>
      </c>
      <c r="I482" t="s">
        <v>343</v>
      </c>
      <c r="J482" t="s">
        <v>344</v>
      </c>
      <c r="K482" t="s">
        <v>77</v>
      </c>
      <c r="L482" s="3">
        <v>3968</v>
      </c>
      <c r="M482" t="s">
        <v>148</v>
      </c>
    </row>
    <row r="483" spans="1:13">
      <c r="A483" s="1">
        <v>45709</v>
      </c>
      <c r="B483" s="1">
        <v>46074</v>
      </c>
      <c r="C483" t="s">
        <v>4652</v>
      </c>
      <c r="D483" t="s">
        <v>473</v>
      </c>
      <c r="E483" t="s">
        <v>661</v>
      </c>
      <c r="F483" t="s">
        <v>16</v>
      </c>
      <c r="G483" t="s">
        <v>475</v>
      </c>
      <c r="H483" t="s">
        <v>386</v>
      </c>
      <c r="I483" t="s">
        <v>174</v>
      </c>
      <c r="J483" t="s">
        <v>175</v>
      </c>
      <c r="K483" t="s">
        <v>5619</v>
      </c>
      <c r="L483" s="3">
        <v>9672</v>
      </c>
      <c r="M483" t="s">
        <v>23</v>
      </c>
    </row>
    <row r="484" spans="1:13">
      <c r="A484" s="1">
        <v>45709</v>
      </c>
      <c r="B484" s="1">
        <v>46074</v>
      </c>
      <c r="C484" t="s">
        <v>4652</v>
      </c>
      <c r="D484" t="s">
        <v>473</v>
      </c>
      <c r="E484" t="s">
        <v>32</v>
      </c>
      <c r="F484" t="s">
        <v>16</v>
      </c>
      <c r="G484" t="s">
        <v>476</v>
      </c>
      <c r="H484" t="s">
        <v>386</v>
      </c>
      <c r="I484" t="s">
        <v>174</v>
      </c>
      <c r="J484" t="s">
        <v>175</v>
      </c>
      <c r="K484" t="s">
        <v>5619</v>
      </c>
      <c r="L484" s="3">
        <v>5403</v>
      </c>
      <c r="M484" t="s">
        <v>20</v>
      </c>
    </row>
    <row r="485" spans="1:13">
      <c r="A485" s="1">
        <v>45709</v>
      </c>
      <c r="B485" s="1">
        <v>46074</v>
      </c>
      <c r="C485" t="s">
        <v>4652</v>
      </c>
      <c r="D485" t="s">
        <v>473</v>
      </c>
      <c r="E485" t="s">
        <v>15</v>
      </c>
      <c r="F485" t="s">
        <v>16</v>
      </c>
      <c r="G485" t="s">
        <v>474</v>
      </c>
      <c r="H485" t="s">
        <v>386</v>
      </c>
      <c r="I485" t="s">
        <v>174</v>
      </c>
      <c r="J485" t="s">
        <v>175</v>
      </c>
      <c r="K485" t="s">
        <v>5619</v>
      </c>
      <c r="L485" s="3">
        <v>1370</v>
      </c>
      <c r="M485" t="s">
        <v>29</v>
      </c>
    </row>
    <row r="486" spans="1:13">
      <c r="A486" s="1">
        <v>45709</v>
      </c>
      <c r="B486" s="1">
        <v>46074</v>
      </c>
      <c r="C486" t="s">
        <v>4634</v>
      </c>
      <c r="D486" t="s">
        <v>390</v>
      </c>
      <c r="E486" t="s">
        <v>54</v>
      </c>
      <c r="F486" t="s">
        <v>55</v>
      </c>
      <c r="G486" t="s">
        <v>477</v>
      </c>
      <c r="H486" t="s">
        <v>21</v>
      </c>
      <c r="I486" t="s">
        <v>18</v>
      </c>
      <c r="J486" t="s">
        <v>19</v>
      </c>
      <c r="K486" t="s">
        <v>48</v>
      </c>
      <c r="L486" s="3">
        <v>3574</v>
      </c>
      <c r="M486" t="s">
        <v>29</v>
      </c>
    </row>
    <row r="487" spans="1:13">
      <c r="A487" s="1">
        <v>45710</v>
      </c>
      <c r="B487" s="1">
        <v>46075</v>
      </c>
      <c r="C487" t="s">
        <v>4653</v>
      </c>
      <c r="D487" t="s">
        <v>478</v>
      </c>
      <c r="E487" t="s">
        <v>34</v>
      </c>
      <c r="F487" t="s">
        <v>16</v>
      </c>
      <c r="G487" t="s">
        <v>480</v>
      </c>
      <c r="H487" t="s">
        <v>73</v>
      </c>
      <c r="I487" t="s">
        <v>103</v>
      </c>
      <c r="J487" t="s">
        <v>104</v>
      </c>
      <c r="K487" t="s">
        <v>140</v>
      </c>
      <c r="L487" s="3">
        <v>13163</v>
      </c>
      <c r="M487" t="s">
        <v>83</v>
      </c>
    </row>
    <row r="488" spans="1:13">
      <c r="A488" s="1">
        <v>45710</v>
      </c>
      <c r="B488" s="1">
        <v>46075</v>
      </c>
      <c r="C488" t="s">
        <v>4653</v>
      </c>
      <c r="D488" t="s">
        <v>478</v>
      </c>
      <c r="E488" t="s">
        <v>32</v>
      </c>
      <c r="F488" t="s">
        <v>16</v>
      </c>
      <c r="G488" t="s">
        <v>481</v>
      </c>
      <c r="H488" t="s">
        <v>73</v>
      </c>
      <c r="I488" t="s">
        <v>103</v>
      </c>
      <c r="J488" t="s">
        <v>104</v>
      </c>
      <c r="K488" t="s">
        <v>140</v>
      </c>
      <c r="L488" s="3">
        <v>25328</v>
      </c>
      <c r="M488" t="s">
        <v>20</v>
      </c>
    </row>
    <row r="489" spans="1:13">
      <c r="A489" s="1">
        <v>45710</v>
      </c>
      <c r="B489" s="1">
        <v>46075</v>
      </c>
      <c r="C489" t="s">
        <v>4653</v>
      </c>
      <c r="D489" t="s">
        <v>478</v>
      </c>
      <c r="E489" t="s">
        <v>15</v>
      </c>
      <c r="F489" t="s">
        <v>16</v>
      </c>
      <c r="G489" t="s">
        <v>479</v>
      </c>
      <c r="H489" t="s">
        <v>73</v>
      </c>
      <c r="I489" t="s">
        <v>103</v>
      </c>
      <c r="J489" t="s">
        <v>104</v>
      </c>
      <c r="K489" t="s">
        <v>140</v>
      </c>
      <c r="L489" s="3">
        <v>1787</v>
      </c>
      <c r="M489" t="s">
        <v>29</v>
      </c>
    </row>
    <row r="490" spans="1:13">
      <c r="A490" s="1">
        <v>45710</v>
      </c>
      <c r="B490" s="1">
        <v>46075</v>
      </c>
      <c r="C490" t="s">
        <v>4653</v>
      </c>
      <c r="D490" t="s">
        <v>478</v>
      </c>
      <c r="E490" t="s">
        <v>661</v>
      </c>
      <c r="F490" t="s">
        <v>16</v>
      </c>
      <c r="G490" t="s">
        <v>482</v>
      </c>
      <c r="H490" t="s">
        <v>73</v>
      </c>
      <c r="I490" t="s">
        <v>103</v>
      </c>
      <c r="J490" t="s">
        <v>104</v>
      </c>
      <c r="K490" t="s">
        <v>140</v>
      </c>
      <c r="L490" s="3">
        <v>46291</v>
      </c>
      <c r="M490" t="s">
        <v>89</v>
      </c>
    </row>
    <row r="491" spans="1:13">
      <c r="A491" s="1">
        <v>45710</v>
      </c>
      <c r="B491" s="1">
        <v>46075</v>
      </c>
      <c r="C491" t="s">
        <v>4654</v>
      </c>
      <c r="D491" t="s">
        <v>483</v>
      </c>
      <c r="E491" t="s">
        <v>15</v>
      </c>
      <c r="F491" t="s">
        <v>16</v>
      </c>
      <c r="G491" t="s">
        <v>484</v>
      </c>
      <c r="H491" t="s">
        <v>249</v>
      </c>
      <c r="I491" t="s">
        <v>485</v>
      </c>
      <c r="J491" t="s">
        <v>486</v>
      </c>
      <c r="K491" t="s">
        <v>5620</v>
      </c>
      <c r="L491" s="3">
        <v>1356</v>
      </c>
      <c r="M491" t="s">
        <v>20</v>
      </c>
    </row>
    <row r="492" spans="1:13">
      <c r="A492" s="1">
        <v>45710</v>
      </c>
      <c r="B492" s="1">
        <v>46075</v>
      </c>
      <c r="C492" t="s">
        <v>4654</v>
      </c>
      <c r="D492" t="s">
        <v>483</v>
      </c>
      <c r="E492" t="s">
        <v>661</v>
      </c>
      <c r="F492" t="s">
        <v>16</v>
      </c>
      <c r="G492" t="s">
        <v>488</v>
      </c>
      <c r="H492" t="s">
        <v>249</v>
      </c>
      <c r="I492" t="s">
        <v>485</v>
      </c>
      <c r="J492" t="s">
        <v>486</v>
      </c>
      <c r="K492" t="s">
        <v>5620</v>
      </c>
      <c r="L492" s="3">
        <v>4439</v>
      </c>
      <c r="M492" t="s">
        <v>23</v>
      </c>
    </row>
    <row r="493" spans="1:13">
      <c r="A493" s="1">
        <v>45710</v>
      </c>
      <c r="B493" s="1">
        <v>46075</v>
      </c>
      <c r="C493" t="s">
        <v>4654</v>
      </c>
      <c r="D493" t="s">
        <v>483</v>
      </c>
      <c r="E493" t="s">
        <v>32</v>
      </c>
      <c r="F493" t="s">
        <v>16</v>
      </c>
      <c r="G493" t="s">
        <v>487</v>
      </c>
      <c r="H493" t="s">
        <v>249</v>
      </c>
      <c r="I493" t="s">
        <v>485</v>
      </c>
      <c r="J493" t="s">
        <v>486</v>
      </c>
      <c r="K493" t="s">
        <v>5620</v>
      </c>
      <c r="L493" s="3">
        <v>2706</v>
      </c>
      <c r="M493" t="s">
        <v>20</v>
      </c>
    </row>
    <row r="494" spans="1:13">
      <c r="A494" s="1">
        <v>45710</v>
      </c>
      <c r="B494" s="1">
        <v>46075</v>
      </c>
      <c r="C494" t="s">
        <v>4632</v>
      </c>
      <c r="D494" t="s">
        <v>379</v>
      </c>
      <c r="E494" t="s">
        <v>32</v>
      </c>
      <c r="F494" t="s">
        <v>16</v>
      </c>
      <c r="G494" t="s">
        <v>489</v>
      </c>
      <c r="H494" t="s">
        <v>51</v>
      </c>
      <c r="I494" t="s">
        <v>65</v>
      </c>
      <c r="J494" t="s">
        <v>66</v>
      </c>
      <c r="K494" t="s">
        <v>5620</v>
      </c>
      <c r="L494" s="3">
        <v>18611</v>
      </c>
      <c r="M494" t="s">
        <v>20</v>
      </c>
    </row>
    <row r="495" spans="1:13">
      <c r="A495" s="1">
        <v>45711</v>
      </c>
      <c r="B495" s="1">
        <v>46076</v>
      </c>
      <c r="C495" t="s">
        <v>4655</v>
      </c>
      <c r="D495" t="s">
        <v>490</v>
      </c>
      <c r="E495" t="s">
        <v>54</v>
      </c>
      <c r="F495" t="s">
        <v>55</v>
      </c>
      <c r="G495" t="s">
        <v>491</v>
      </c>
      <c r="H495" t="s">
        <v>125</v>
      </c>
      <c r="I495" t="s">
        <v>492</v>
      </c>
      <c r="J495" t="s">
        <v>493</v>
      </c>
      <c r="K495" t="s">
        <v>77</v>
      </c>
      <c r="L495" s="3">
        <v>19994</v>
      </c>
      <c r="M495" t="s">
        <v>23</v>
      </c>
    </row>
    <row r="496" spans="1:13">
      <c r="A496" s="1">
        <v>45711</v>
      </c>
      <c r="B496" s="1">
        <v>46076</v>
      </c>
      <c r="C496" t="s">
        <v>4656</v>
      </c>
      <c r="D496" t="s">
        <v>494</v>
      </c>
      <c r="E496" t="s">
        <v>34</v>
      </c>
      <c r="F496" t="s">
        <v>16</v>
      </c>
      <c r="G496" t="s">
        <v>495</v>
      </c>
      <c r="H496" t="s">
        <v>203</v>
      </c>
      <c r="I496" t="s">
        <v>348</v>
      </c>
      <c r="J496" t="s">
        <v>349</v>
      </c>
      <c r="K496" t="s">
        <v>112</v>
      </c>
      <c r="L496" s="3">
        <v>45213</v>
      </c>
      <c r="M496" t="s">
        <v>83</v>
      </c>
    </row>
    <row r="497" spans="1:13">
      <c r="A497" s="1">
        <v>45711</v>
      </c>
      <c r="B497" s="1">
        <v>46076</v>
      </c>
      <c r="C497" t="s">
        <v>4656</v>
      </c>
      <c r="D497" t="s">
        <v>494</v>
      </c>
      <c r="E497" t="s">
        <v>661</v>
      </c>
      <c r="F497" t="s">
        <v>16</v>
      </c>
      <c r="G497" t="s">
        <v>497</v>
      </c>
      <c r="H497" t="s">
        <v>203</v>
      </c>
      <c r="I497" t="s">
        <v>348</v>
      </c>
      <c r="J497" t="s">
        <v>349</v>
      </c>
      <c r="K497" t="s">
        <v>112</v>
      </c>
      <c r="L497" s="3">
        <v>132370</v>
      </c>
      <c r="M497" t="s">
        <v>23</v>
      </c>
    </row>
    <row r="498" spans="1:13">
      <c r="A498" s="1">
        <v>45711</v>
      </c>
      <c r="B498" s="1">
        <v>46076</v>
      </c>
      <c r="C498" t="s">
        <v>4656</v>
      </c>
      <c r="D498" t="s">
        <v>494</v>
      </c>
      <c r="E498" t="s">
        <v>15</v>
      </c>
      <c r="F498" t="s">
        <v>16</v>
      </c>
      <c r="G498" t="s">
        <v>498</v>
      </c>
      <c r="H498" t="s">
        <v>203</v>
      </c>
      <c r="I498" t="s">
        <v>348</v>
      </c>
      <c r="J498" t="s">
        <v>349</v>
      </c>
      <c r="K498" t="s">
        <v>112</v>
      </c>
      <c r="L498" s="3">
        <v>2494</v>
      </c>
      <c r="M498" t="s">
        <v>20</v>
      </c>
    </row>
    <row r="499" spans="1:13">
      <c r="A499" s="1">
        <v>45711</v>
      </c>
      <c r="B499" s="1">
        <v>46076</v>
      </c>
      <c r="C499" t="s">
        <v>4656</v>
      </c>
      <c r="D499" t="s">
        <v>494</v>
      </c>
      <c r="E499" t="s">
        <v>32</v>
      </c>
      <c r="F499" t="s">
        <v>16</v>
      </c>
      <c r="G499" t="s">
        <v>499</v>
      </c>
      <c r="H499" t="s">
        <v>203</v>
      </c>
      <c r="I499" t="s">
        <v>348</v>
      </c>
      <c r="J499" t="s">
        <v>349</v>
      </c>
      <c r="K499" t="s">
        <v>112</v>
      </c>
      <c r="L499" s="3">
        <v>24156</v>
      </c>
      <c r="M499" t="s">
        <v>148</v>
      </c>
    </row>
    <row r="500" spans="1:13">
      <c r="A500" s="1">
        <v>45711</v>
      </c>
      <c r="B500" s="1">
        <v>46076</v>
      </c>
      <c r="C500" t="s">
        <v>4656</v>
      </c>
      <c r="D500" t="s">
        <v>494</v>
      </c>
      <c r="E500" t="s">
        <v>54</v>
      </c>
      <c r="F500" t="s">
        <v>55</v>
      </c>
      <c r="G500" t="s">
        <v>496</v>
      </c>
      <c r="H500" t="s">
        <v>203</v>
      </c>
      <c r="I500" t="s">
        <v>348</v>
      </c>
      <c r="J500" t="s">
        <v>349</v>
      </c>
      <c r="K500" t="s">
        <v>112</v>
      </c>
      <c r="L500" s="3">
        <v>20783</v>
      </c>
      <c r="M500" t="s">
        <v>23</v>
      </c>
    </row>
    <row r="501" spans="1:13">
      <c r="A501" s="1">
        <v>45712</v>
      </c>
      <c r="B501" s="1">
        <v>46077</v>
      </c>
      <c r="C501" t="s">
        <v>4657</v>
      </c>
      <c r="D501" t="s">
        <v>500</v>
      </c>
      <c r="E501" t="s">
        <v>32</v>
      </c>
      <c r="F501" t="s">
        <v>16</v>
      </c>
      <c r="G501" t="s">
        <v>502</v>
      </c>
      <c r="H501" t="s">
        <v>105</v>
      </c>
      <c r="I501" t="s">
        <v>103</v>
      </c>
      <c r="J501" t="s">
        <v>104</v>
      </c>
      <c r="K501" t="s">
        <v>64</v>
      </c>
      <c r="L501" s="3">
        <v>4011</v>
      </c>
      <c r="M501" t="s">
        <v>20</v>
      </c>
    </row>
    <row r="502" spans="1:13">
      <c r="A502" s="1">
        <v>45712</v>
      </c>
      <c r="B502" s="1">
        <v>46077</v>
      </c>
      <c r="C502" t="s">
        <v>4657</v>
      </c>
      <c r="D502" t="s">
        <v>500</v>
      </c>
      <c r="E502" t="s">
        <v>54</v>
      </c>
      <c r="F502" t="s">
        <v>55</v>
      </c>
      <c r="G502" t="s">
        <v>505</v>
      </c>
      <c r="H502" t="s">
        <v>105</v>
      </c>
      <c r="I502" t="s">
        <v>103</v>
      </c>
      <c r="J502" t="s">
        <v>104</v>
      </c>
      <c r="K502" t="s">
        <v>64</v>
      </c>
      <c r="L502" s="3">
        <v>10912</v>
      </c>
      <c r="M502" t="s">
        <v>89</v>
      </c>
    </row>
    <row r="503" spans="1:13">
      <c r="A503" s="1">
        <v>45712</v>
      </c>
      <c r="B503" s="1">
        <v>46077</v>
      </c>
      <c r="C503" t="s">
        <v>4657</v>
      </c>
      <c r="D503" t="s">
        <v>500</v>
      </c>
      <c r="E503" t="s">
        <v>15</v>
      </c>
      <c r="F503" t="s">
        <v>16</v>
      </c>
      <c r="G503" t="s">
        <v>501</v>
      </c>
      <c r="H503" t="s">
        <v>105</v>
      </c>
      <c r="I503" t="s">
        <v>103</v>
      </c>
      <c r="J503" t="s">
        <v>104</v>
      </c>
      <c r="K503" t="s">
        <v>64</v>
      </c>
      <c r="L503" s="3">
        <v>3966</v>
      </c>
      <c r="M503" t="s">
        <v>20</v>
      </c>
    </row>
    <row r="504" spans="1:13">
      <c r="A504" s="1">
        <v>45712</v>
      </c>
      <c r="B504" s="1">
        <v>46077</v>
      </c>
      <c r="C504" t="s">
        <v>4657</v>
      </c>
      <c r="D504" t="s">
        <v>500</v>
      </c>
      <c r="E504" t="s">
        <v>34</v>
      </c>
      <c r="F504" t="s">
        <v>16</v>
      </c>
      <c r="G504" t="s">
        <v>504</v>
      </c>
      <c r="H504" t="s">
        <v>105</v>
      </c>
      <c r="I504" t="s">
        <v>103</v>
      </c>
      <c r="J504" t="s">
        <v>104</v>
      </c>
      <c r="K504" t="s">
        <v>64</v>
      </c>
      <c r="L504" s="3">
        <v>5376</v>
      </c>
      <c r="M504" t="s">
        <v>83</v>
      </c>
    </row>
    <row r="505" spans="1:13">
      <c r="A505" s="1">
        <v>45712</v>
      </c>
      <c r="B505" s="1">
        <v>46077</v>
      </c>
      <c r="C505" t="s">
        <v>4657</v>
      </c>
      <c r="D505" t="s">
        <v>500</v>
      </c>
      <c r="E505" t="s">
        <v>661</v>
      </c>
      <c r="F505" t="s">
        <v>16</v>
      </c>
      <c r="G505" t="s">
        <v>503</v>
      </c>
      <c r="H505" t="s">
        <v>105</v>
      </c>
      <c r="I505" t="s">
        <v>103</v>
      </c>
      <c r="J505" t="s">
        <v>104</v>
      </c>
      <c r="K505" t="s">
        <v>64</v>
      </c>
      <c r="L505" s="3">
        <v>18251</v>
      </c>
      <c r="M505" t="s">
        <v>23</v>
      </c>
    </row>
    <row r="506" spans="1:13">
      <c r="A506" s="1">
        <v>45713</v>
      </c>
      <c r="B506" s="1">
        <v>46078</v>
      </c>
      <c r="C506" t="s">
        <v>4658</v>
      </c>
      <c r="D506" t="s">
        <v>506</v>
      </c>
      <c r="E506" t="s">
        <v>661</v>
      </c>
      <c r="F506" t="s">
        <v>16</v>
      </c>
      <c r="G506" t="s">
        <v>509</v>
      </c>
      <c r="H506" t="s">
        <v>125</v>
      </c>
      <c r="I506" t="s">
        <v>71</v>
      </c>
      <c r="J506" t="s">
        <v>72</v>
      </c>
      <c r="K506" t="s">
        <v>26</v>
      </c>
      <c r="L506" s="3">
        <v>30238</v>
      </c>
      <c r="M506" t="s">
        <v>29</v>
      </c>
    </row>
    <row r="507" spans="1:13">
      <c r="A507" s="1">
        <v>45713</v>
      </c>
      <c r="B507" s="1">
        <v>46078</v>
      </c>
      <c r="C507" t="s">
        <v>4658</v>
      </c>
      <c r="D507" t="s">
        <v>506</v>
      </c>
      <c r="E507" t="s">
        <v>32</v>
      </c>
      <c r="F507" t="s">
        <v>16</v>
      </c>
      <c r="G507" t="s">
        <v>507</v>
      </c>
      <c r="H507" t="s">
        <v>125</v>
      </c>
      <c r="I507" t="s">
        <v>71</v>
      </c>
      <c r="J507" t="s">
        <v>72</v>
      </c>
      <c r="K507" t="s">
        <v>26</v>
      </c>
      <c r="L507" s="3">
        <v>5448</v>
      </c>
      <c r="M507" t="s">
        <v>20</v>
      </c>
    </row>
    <row r="508" spans="1:13">
      <c r="A508" s="1">
        <v>45713</v>
      </c>
      <c r="B508" s="1">
        <v>46078</v>
      </c>
      <c r="C508" t="s">
        <v>4658</v>
      </c>
      <c r="D508" t="s">
        <v>506</v>
      </c>
      <c r="E508" t="s">
        <v>15</v>
      </c>
      <c r="F508" t="s">
        <v>16</v>
      </c>
      <c r="G508" t="s">
        <v>508</v>
      </c>
      <c r="H508" t="s">
        <v>125</v>
      </c>
      <c r="I508" t="s">
        <v>71</v>
      </c>
      <c r="J508" t="s">
        <v>72</v>
      </c>
      <c r="K508" t="s">
        <v>26</v>
      </c>
      <c r="L508" s="3">
        <v>4997</v>
      </c>
      <c r="M508" t="s">
        <v>83</v>
      </c>
    </row>
    <row r="509" spans="1:13">
      <c r="A509" s="1">
        <v>45713</v>
      </c>
      <c r="B509" s="1">
        <v>46078</v>
      </c>
      <c r="C509" t="s">
        <v>4659</v>
      </c>
      <c r="D509" t="s">
        <v>510</v>
      </c>
      <c r="E509" t="s">
        <v>661</v>
      </c>
      <c r="F509" t="s">
        <v>16</v>
      </c>
      <c r="G509" t="s">
        <v>516</v>
      </c>
      <c r="H509" t="s">
        <v>203</v>
      </c>
      <c r="I509" t="s">
        <v>512</v>
      </c>
      <c r="J509" t="s">
        <v>513</v>
      </c>
      <c r="K509" t="s">
        <v>77</v>
      </c>
      <c r="L509" s="3">
        <v>197002</v>
      </c>
      <c r="M509" t="s">
        <v>23</v>
      </c>
    </row>
    <row r="510" spans="1:13">
      <c r="A510" s="1">
        <v>45713</v>
      </c>
      <c r="B510" s="1">
        <v>46078</v>
      </c>
      <c r="C510" t="s">
        <v>4659</v>
      </c>
      <c r="D510" t="s">
        <v>510</v>
      </c>
      <c r="E510" t="s">
        <v>32</v>
      </c>
      <c r="F510" t="s">
        <v>16</v>
      </c>
      <c r="G510" t="s">
        <v>511</v>
      </c>
      <c r="H510" t="s">
        <v>203</v>
      </c>
      <c r="I510" t="s">
        <v>512</v>
      </c>
      <c r="J510" t="s">
        <v>513</v>
      </c>
      <c r="K510" t="s">
        <v>77</v>
      </c>
      <c r="L510" s="3">
        <v>69829</v>
      </c>
      <c r="M510" t="s">
        <v>83</v>
      </c>
    </row>
    <row r="511" spans="1:13">
      <c r="A511" s="1">
        <v>45713</v>
      </c>
      <c r="B511" s="1">
        <v>46078</v>
      </c>
      <c r="C511" t="s">
        <v>4659</v>
      </c>
      <c r="D511" t="s">
        <v>510</v>
      </c>
      <c r="E511" t="s">
        <v>34</v>
      </c>
      <c r="F511" t="s">
        <v>16</v>
      </c>
      <c r="G511" t="s">
        <v>514</v>
      </c>
      <c r="H511" t="s">
        <v>203</v>
      </c>
      <c r="I511" t="s">
        <v>512</v>
      </c>
      <c r="J511" t="s">
        <v>513</v>
      </c>
      <c r="K511" t="s">
        <v>77</v>
      </c>
      <c r="L511" s="3">
        <v>57971</v>
      </c>
      <c r="M511" t="s">
        <v>83</v>
      </c>
    </row>
    <row r="512" spans="1:13">
      <c r="A512" s="1">
        <v>45713</v>
      </c>
      <c r="B512" s="1">
        <v>46078</v>
      </c>
      <c r="C512" t="s">
        <v>4659</v>
      </c>
      <c r="D512" t="s">
        <v>510</v>
      </c>
      <c r="E512" t="s">
        <v>15</v>
      </c>
      <c r="F512" t="s">
        <v>16</v>
      </c>
      <c r="G512" t="s">
        <v>515</v>
      </c>
      <c r="H512" t="s">
        <v>203</v>
      </c>
      <c r="I512" t="s">
        <v>512</v>
      </c>
      <c r="J512" t="s">
        <v>513</v>
      </c>
      <c r="K512" t="s">
        <v>77</v>
      </c>
      <c r="L512" s="3">
        <v>2303</v>
      </c>
      <c r="M512" t="s">
        <v>148</v>
      </c>
    </row>
    <row r="513" spans="1:13">
      <c r="A513" s="1">
        <v>45714</v>
      </c>
      <c r="B513" s="1">
        <v>46079</v>
      </c>
      <c r="C513" t="s">
        <v>4660</v>
      </c>
      <c r="D513" t="s">
        <v>517</v>
      </c>
      <c r="E513" t="s">
        <v>54</v>
      </c>
      <c r="F513" t="s">
        <v>55</v>
      </c>
      <c r="G513" t="s">
        <v>518</v>
      </c>
      <c r="H513" t="s">
        <v>73</v>
      </c>
      <c r="I513" t="s">
        <v>165</v>
      </c>
      <c r="J513" t="s">
        <v>166</v>
      </c>
      <c r="K513" t="s">
        <v>5620</v>
      </c>
      <c r="L513" s="3">
        <v>29015</v>
      </c>
      <c r="M513" t="s">
        <v>29</v>
      </c>
    </row>
    <row r="514" spans="1:13">
      <c r="A514" s="1">
        <v>45714</v>
      </c>
      <c r="B514" s="1">
        <v>46079</v>
      </c>
      <c r="C514" t="s">
        <v>4661</v>
      </c>
      <c r="D514" t="s">
        <v>519</v>
      </c>
      <c r="E514" t="s">
        <v>15</v>
      </c>
      <c r="F514" t="s">
        <v>16</v>
      </c>
      <c r="G514" t="s">
        <v>522</v>
      </c>
      <c r="H514" t="s">
        <v>310</v>
      </c>
      <c r="I514" t="s">
        <v>305</v>
      </c>
      <c r="J514" t="s">
        <v>306</v>
      </c>
      <c r="K514" t="s">
        <v>304</v>
      </c>
      <c r="L514" s="3">
        <v>2846</v>
      </c>
      <c r="M514" t="s">
        <v>20</v>
      </c>
    </row>
    <row r="515" spans="1:13">
      <c r="A515" s="1">
        <v>45714</v>
      </c>
      <c r="B515" s="1">
        <v>46079</v>
      </c>
      <c r="C515" t="s">
        <v>4661</v>
      </c>
      <c r="D515" t="s">
        <v>519</v>
      </c>
      <c r="E515" t="s">
        <v>34</v>
      </c>
      <c r="F515" t="s">
        <v>16</v>
      </c>
      <c r="G515" t="s">
        <v>521</v>
      </c>
      <c r="H515" t="s">
        <v>310</v>
      </c>
      <c r="I515" t="s">
        <v>305</v>
      </c>
      <c r="J515" t="s">
        <v>306</v>
      </c>
      <c r="K515" t="s">
        <v>304</v>
      </c>
      <c r="L515" s="3">
        <v>96377</v>
      </c>
      <c r="M515" t="s">
        <v>20</v>
      </c>
    </row>
    <row r="516" spans="1:13">
      <c r="A516" s="1">
        <v>45714</v>
      </c>
      <c r="B516" s="1">
        <v>46079</v>
      </c>
      <c r="C516" t="s">
        <v>4661</v>
      </c>
      <c r="D516" t="s">
        <v>519</v>
      </c>
      <c r="E516" t="s">
        <v>32</v>
      </c>
      <c r="F516" t="s">
        <v>16</v>
      </c>
      <c r="G516" t="s">
        <v>520</v>
      </c>
      <c r="H516" t="s">
        <v>310</v>
      </c>
      <c r="I516" t="s">
        <v>305</v>
      </c>
      <c r="J516" t="s">
        <v>306</v>
      </c>
      <c r="K516" t="s">
        <v>304</v>
      </c>
      <c r="L516" s="3">
        <v>139146</v>
      </c>
      <c r="M516" t="s">
        <v>20</v>
      </c>
    </row>
    <row r="517" spans="1:13">
      <c r="A517" s="1">
        <v>45714</v>
      </c>
      <c r="B517" s="1">
        <v>46079</v>
      </c>
      <c r="C517" t="s">
        <v>4661</v>
      </c>
      <c r="D517" t="s">
        <v>519</v>
      </c>
      <c r="E517" t="s">
        <v>661</v>
      </c>
      <c r="F517" t="s">
        <v>16</v>
      </c>
      <c r="G517" t="s">
        <v>523</v>
      </c>
      <c r="H517" t="s">
        <v>310</v>
      </c>
      <c r="I517" t="s">
        <v>305</v>
      </c>
      <c r="J517" t="s">
        <v>306</v>
      </c>
      <c r="K517" t="s">
        <v>304</v>
      </c>
      <c r="L517" s="3">
        <v>225077</v>
      </c>
      <c r="M517" t="s">
        <v>23</v>
      </c>
    </row>
    <row r="518" spans="1:13">
      <c r="A518" s="1">
        <v>45714</v>
      </c>
      <c r="B518" s="1">
        <v>46079</v>
      </c>
      <c r="C518" t="s">
        <v>4662</v>
      </c>
      <c r="D518" t="s">
        <v>524</v>
      </c>
      <c r="E518" t="s">
        <v>54</v>
      </c>
      <c r="F518" t="s">
        <v>55</v>
      </c>
      <c r="G518" t="s">
        <v>525</v>
      </c>
      <c r="H518" t="s">
        <v>310</v>
      </c>
      <c r="I518" t="s">
        <v>103</v>
      </c>
      <c r="J518" t="s">
        <v>104</v>
      </c>
      <c r="K518" t="s">
        <v>64</v>
      </c>
      <c r="L518" s="3">
        <v>12754</v>
      </c>
      <c r="M518" t="s">
        <v>29</v>
      </c>
    </row>
    <row r="519" spans="1:13">
      <c r="A519" s="1">
        <v>45715</v>
      </c>
      <c r="B519" s="1">
        <v>46080</v>
      </c>
      <c r="C519" t="s">
        <v>4663</v>
      </c>
      <c r="D519" t="s">
        <v>526</v>
      </c>
      <c r="E519" t="s">
        <v>54</v>
      </c>
      <c r="F519" t="s">
        <v>55</v>
      </c>
      <c r="G519" t="s">
        <v>527</v>
      </c>
      <c r="H519" t="s">
        <v>414</v>
      </c>
      <c r="I519" t="s">
        <v>528</v>
      </c>
      <c r="J519" t="s">
        <v>529</v>
      </c>
      <c r="K519" t="s">
        <v>48</v>
      </c>
      <c r="L519" s="3">
        <v>5037</v>
      </c>
      <c r="M519" t="s">
        <v>89</v>
      </c>
    </row>
    <row r="520" spans="1:13">
      <c r="A520" s="1">
        <v>45715</v>
      </c>
      <c r="B520" s="1">
        <v>45849</v>
      </c>
      <c r="C520" t="s">
        <v>5106</v>
      </c>
      <c r="D520" t="s">
        <v>2326</v>
      </c>
      <c r="E520" t="s">
        <v>32</v>
      </c>
      <c r="F520" t="s">
        <v>16</v>
      </c>
      <c r="G520" t="s">
        <v>9392</v>
      </c>
      <c r="H520" t="s">
        <v>21</v>
      </c>
      <c r="I520" t="s">
        <v>18</v>
      </c>
      <c r="J520" t="s">
        <v>19</v>
      </c>
      <c r="K520" t="s">
        <v>5624</v>
      </c>
      <c r="L520" s="3">
        <v>1717</v>
      </c>
      <c r="M520" t="s">
        <v>20</v>
      </c>
    </row>
    <row r="521" spans="1:13">
      <c r="A521" s="1">
        <v>45716</v>
      </c>
      <c r="B521" s="1">
        <v>46081</v>
      </c>
      <c r="C521" t="s">
        <v>4664</v>
      </c>
      <c r="D521" t="s">
        <v>530</v>
      </c>
      <c r="E521" t="s">
        <v>34</v>
      </c>
      <c r="F521" t="s">
        <v>16</v>
      </c>
      <c r="G521" t="s">
        <v>532</v>
      </c>
      <c r="H521" t="s">
        <v>105</v>
      </c>
      <c r="I521" t="s">
        <v>103</v>
      </c>
      <c r="J521" t="s">
        <v>104</v>
      </c>
      <c r="K521" t="s">
        <v>140</v>
      </c>
      <c r="L521" s="3">
        <v>15445</v>
      </c>
      <c r="M521" t="s">
        <v>83</v>
      </c>
    </row>
    <row r="522" spans="1:13">
      <c r="A522" s="1">
        <v>45716</v>
      </c>
      <c r="B522" s="1">
        <v>46081</v>
      </c>
      <c r="C522" t="s">
        <v>4664</v>
      </c>
      <c r="D522" t="s">
        <v>530</v>
      </c>
      <c r="E522" t="s">
        <v>661</v>
      </c>
      <c r="F522" t="s">
        <v>16</v>
      </c>
      <c r="G522" t="s">
        <v>534</v>
      </c>
      <c r="H522" t="s">
        <v>105</v>
      </c>
      <c r="I522" t="s">
        <v>103</v>
      </c>
      <c r="J522" t="s">
        <v>104</v>
      </c>
      <c r="K522" t="s">
        <v>140</v>
      </c>
      <c r="L522" s="3">
        <v>32276</v>
      </c>
      <c r="M522" t="s">
        <v>23</v>
      </c>
    </row>
    <row r="523" spans="1:13">
      <c r="A523" s="1">
        <v>45716</v>
      </c>
      <c r="B523" s="1">
        <v>46081</v>
      </c>
      <c r="C523" t="s">
        <v>4664</v>
      </c>
      <c r="D523" t="s">
        <v>530</v>
      </c>
      <c r="E523" t="s">
        <v>32</v>
      </c>
      <c r="F523" t="s">
        <v>16</v>
      </c>
      <c r="G523" t="s">
        <v>531</v>
      </c>
      <c r="H523" t="s">
        <v>105</v>
      </c>
      <c r="I523" t="s">
        <v>103</v>
      </c>
      <c r="J523" t="s">
        <v>104</v>
      </c>
      <c r="K523" t="s">
        <v>140</v>
      </c>
      <c r="L523" s="3">
        <v>38716</v>
      </c>
      <c r="M523" t="s">
        <v>20</v>
      </c>
    </row>
    <row r="524" spans="1:13">
      <c r="A524" s="1">
        <v>45716</v>
      </c>
      <c r="B524" s="1">
        <v>46081</v>
      </c>
      <c r="C524" t="s">
        <v>4664</v>
      </c>
      <c r="D524" t="s">
        <v>530</v>
      </c>
      <c r="E524" t="s">
        <v>15</v>
      </c>
      <c r="F524" t="s">
        <v>16</v>
      </c>
      <c r="G524" t="s">
        <v>533</v>
      </c>
      <c r="H524" t="s">
        <v>105</v>
      </c>
      <c r="I524" t="s">
        <v>103</v>
      </c>
      <c r="J524" t="s">
        <v>104</v>
      </c>
      <c r="K524" t="s">
        <v>140</v>
      </c>
      <c r="L524" s="3">
        <v>1951</v>
      </c>
      <c r="M524" t="s">
        <v>20</v>
      </c>
    </row>
    <row r="525" spans="1:13">
      <c r="A525" s="1">
        <v>45716</v>
      </c>
      <c r="B525" s="1">
        <v>46081</v>
      </c>
      <c r="C525" t="s">
        <v>4665</v>
      </c>
      <c r="D525" t="s">
        <v>535</v>
      </c>
      <c r="E525" t="s">
        <v>661</v>
      </c>
      <c r="F525" t="s">
        <v>16</v>
      </c>
      <c r="G525" t="s">
        <v>537</v>
      </c>
      <c r="H525" t="s">
        <v>21</v>
      </c>
      <c r="I525" t="s">
        <v>18</v>
      </c>
      <c r="J525" t="s">
        <v>19</v>
      </c>
      <c r="K525" t="s">
        <v>48</v>
      </c>
      <c r="L525" s="3">
        <v>44385</v>
      </c>
      <c r="M525" t="s">
        <v>89</v>
      </c>
    </row>
    <row r="526" spans="1:13">
      <c r="A526" s="1">
        <v>45716</v>
      </c>
      <c r="B526" s="1">
        <v>46081</v>
      </c>
      <c r="C526" t="s">
        <v>4665</v>
      </c>
      <c r="D526" t="s">
        <v>535</v>
      </c>
      <c r="E526" t="s">
        <v>15</v>
      </c>
      <c r="F526" t="s">
        <v>16</v>
      </c>
      <c r="G526" t="s">
        <v>536</v>
      </c>
      <c r="H526" t="s">
        <v>21</v>
      </c>
      <c r="I526" t="s">
        <v>18</v>
      </c>
      <c r="J526" t="s">
        <v>19</v>
      </c>
      <c r="K526" t="s">
        <v>48</v>
      </c>
      <c r="L526" s="3">
        <v>4984</v>
      </c>
      <c r="M526" t="s">
        <v>20</v>
      </c>
    </row>
    <row r="527" spans="1:13">
      <c r="A527" s="1">
        <v>45716</v>
      </c>
      <c r="B527" s="1">
        <v>46081</v>
      </c>
      <c r="C527" t="s">
        <v>4666</v>
      </c>
      <c r="D527" t="s">
        <v>538</v>
      </c>
      <c r="E527" t="s">
        <v>54</v>
      </c>
      <c r="F527" t="s">
        <v>55</v>
      </c>
      <c r="G527" t="s">
        <v>539</v>
      </c>
      <c r="H527" t="s">
        <v>125</v>
      </c>
      <c r="I527" t="s">
        <v>540</v>
      </c>
      <c r="J527" t="s">
        <v>541</v>
      </c>
      <c r="K527" t="s">
        <v>5657</v>
      </c>
      <c r="L527" s="3">
        <v>69498</v>
      </c>
      <c r="M527" t="s">
        <v>23</v>
      </c>
    </row>
    <row r="528" spans="1:13">
      <c r="A528" s="1">
        <v>45716</v>
      </c>
      <c r="B528" s="1">
        <v>46081</v>
      </c>
      <c r="C528" t="s">
        <v>4667</v>
      </c>
      <c r="D528" t="s">
        <v>542</v>
      </c>
      <c r="E528" t="s">
        <v>15</v>
      </c>
      <c r="F528" t="s">
        <v>16</v>
      </c>
      <c r="G528" t="s">
        <v>545</v>
      </c>
      <c r="H528" t="s">
        <v>98</v>
      </c>
      <c r="I528" t="s">
        <v>396</v>
      </c>
      <c r="J528" t="s">
        <v>397</v>
      </c>
      <c r="K528" t="s">
        <v>112</v>
      </c>
      <c r="L528" s="3">
        <v>8535</v>
      </c>
      <c r="M528" t="s">
        <v>83</v>
      </c>
    </row>
    <row r="529" spans="1:13">
      <c r="A529" s="1">
        <v>45716</v>
      </c>
      <c r="B529" s="1">
        <v>46081</v>
      </c>
      <c r="C529" t="s">
        <v>4667</v>
      </c>
      <c r="D529" t="s">
        <v>542</v>
      </c>
      <c r="E529" t="s">
        <v>661</v>
      </c>
      <c r="F529" t="s">
        <v>16</v>
      </c>
      <c r="G529" t="s">
        <v>544</v>
      </c>
      <c r="H529" t="s">
        <v>98</v>
      </c>
      <c r="I529" t="s">
        <v>396</v>
      </c>
      <c r="J529" t="s">
        <v>397</v>
      </c>
      <c r="K529" t="s">
        <v>112</v>
      </c>
      <c r="L529" s="3">
        <v>236016</v>
      </c>
      <c r="M529" t="s">
        <v>89</v>
      </c>
    </row>
    <row r="530" spans="1:13">
      <c r="A530" s="1">
        <v>45716</v>
      </c>
      <c r="B530" s="1">
        <v>46081</v>
      </c>
      <c r="C530" t="s">
        <v>4667</v>
      </c>
      <c r="D530" t="s">
        <v>542</v>
      </c>
      <c r="E530" t="s">
        <v>32</v>
      </c>
      <c r="F530" t="s">
        <v>16</v>
      </c>
      <c r="G530" t="s">
        <v>543</v>
      </c>
      <c r="H530" t="s">
        <v>98</v>
      </c>
      <c r="I530" t="s">
        <v>396</v>
      </c>
      <c r="J530" t="s">
        <v>397</v>
      </c>
      <c r="K530" t="s">
        <v>112</v>
      </c>
      <c r="L530" s="3">
        <v>47340</v>
      </c>
      <c r="M530" t="s">
        <v>20</v>
      </c>
    </row>
    <row r="531" spans="1:13">
      <c r="A531" s="1">
        <v>45716</v>
      </c>
      <c r="B531" s="1">
        <v>46081</v>
      </c>
      <c r="C531" t="s">
        <v>4667</v>
      </c>
      <c r="D531" t="s">
        <v>542</v>
      </c>
      <c r="E531" t="s">
        <v>54</v>
      </c>
      <c r="F531" t="s">
        <v>55</v>
      </c>
      <c r="G531" t="s">
        <v>546</v>
      </c>
      <c r="H531" t="s">
        <v>98</v>
      </c>
      <c r="I531" t="s">
        <v>396</v>
      </c>
      <c r="J531" t="s">
        <v>397</v>
      </c>
      <c r="K531" t="s">
        <v>112</v>
      </c>
      <c r="L531" s="3">
        <v>2427</v>
      </c>
      <c r="M531" t="s">
        <v>29</v>
      </c>
    </row>
    <row r="532" spans="1:13">
      <c r="A532" s="1">
        <v>45716</v>
      </c>
      <c r="B532" s="1">
        <v>46081</v>
      </c>
      <c r="C532" t="s">
        <v>4667</v>
      </c>
      <c r="D532" t="s">
        <v>542</v>
      </c>
      <c r="E532" t="s">
        <v>34</v>
      </c>
      <c r="F532" t="s">
        <v>16</v>
      </c>
      <c r="G532" t="s">
        <v>547</v>
      </c>
      <c r="H532" t="s">
        <v>98</v>
      </c>
      <c r="I532" t="s">
        <v>396</v>
      </c>
      <c r="J532" t="s">
        <v>397</v>
      </c>
      <c r="K532" t="s">
        <v>112</v>
      </c>
      <c r="L532" s="3">
        <v>102865</v>
      </c>
      <c r="M532" t="s">
        <v>83</v>
      </c>
    </row>
    <row r="533" spans="1:13">
      <c r="A533" s="1">
        <v>45716</v>
      </c>
      <c r="B533" s="1">
        <v>46081</v>
      </c>
      <c r="C533" t="s">
        <v>4668</v>
      </c>
      <c r="D533" t="s">
        <v>548</v>
      </c>
      <c r="E533" t="s">
        <v>32</v>
      </c>
      <c r="F533" t="s">
        <v>16</v>
      </c>
      <c r="G533" t="s">
        <v>549</v>
      </c>
      <c r="H533" t="s">
        <v>245</v>
      </c>
      <c r="I533" t="s">
        <v>550</v>
      </c>
      <c r="J533" t="s">
        <v>551</v>
      </c>
      <c r="K533" t="s">
        <v>304</v>
      </c>
      <c r="L533" s="3">
        <v>15739</v>
      </c>
      <c r="M533" t="s">
        <v>20</v>
      </c>
    </row>
    <row r="534" spans="1:13">
      <c r="A534" s="1">
        <v>45716</v>
      </c>
      <c r="B534" s="1">
        <v>46081</v>
      </c>
      <c r="C534" t="s">
        <v>4668</v>
      </c>
      <c r="D534" t="s">
        <v>548</v>
      </c>
      <c r="E534" t="s">
        <v>15</v>
      </c>
      <c r="F534" t="s">
        <v>16</v>
      </c>
      <c r="G534" t="s">
        <v>553</v>
      </c>
      <c r="H534" t="s">
        <v>245</v>
      </c>
      <c r="I534" t="s">
        <v>550</v>
      </c>
      <c r="J534" t="s">
        <v>551</v>
      </c>
      <c r="K534" t="s">
        <v>304</v>
      </c>
      <c r="L534" s="3">
        <v>1845</v>
      </c>
      <c r="M534" t="s">
        <v>20</v>
      </c>
    </row>
    <row r="535" spans="1:13">
      <c r="A535" s="1">
        <v>45716</v>
      </c>
      <c r="B535" s="1">
        <v>46081</v>
      </c>
      <c r="C535" t="s">
        <v>4668</v>
      </c>
      <c r="D535" t="s">
        <v>548</v>
      </c>
      <c r="E535" t="s">
        <v>661</v>
      </c>
      <c r="F535" t="s">
        <v>16</v>
      </c>
      <c r="G535" t="s">
        <v>552</v>
      </c>
      <c r="H535" t="s">
        <v>245</v>
      </c>
      <c r="I535" t="s">
        <v>550</v>
      </c>
      <c r="J535" t="s">
        <v>551</v>
      </c>
      <c r="K535" t="s">
        <v>304</v>
      </c>
      <c r="L535" s="3">
        <v>27729</v>
      </c>
      <c r="M535" t="s">
        <v>23</v>
      </c>
    </row>
    <row r="536" spans="1:13">
      <c r="A536" s="1">
        <v>45716</v>
      </c>
      <c r="B536" s="1">
        <v>46081</v>
      </c>
      <c r="C536" t="s">
        <v>4669</v>
      </c>
      <c r="D536" t="s">
        <v>554</v>
      </c>
      <c r="E536" t="s">
        <v>32</v>
      </c>
      <c r="F536" t="s">
        <v>16</v>
      </c>
      <c r="G536" t="s">
        <v>556</v>
      </c>
      <c r="H536" t="s">
        <v>203</v>
      </c>
      <c r="I536" t="s">
        <v>78</v>
      </c>
      <c r="J536" t="s">
        <v>79</v>
      </c>
      <c r="K536" t="s">
        <v>5620</v>
      </c>
      <c r="L536" s="3">
        <v>2036</v>
      </c>
      <c r="M536" t="s">
        <v>20</v>
      </c>
    </row>
    <row r="537" spans="1:13">
      <c r="A537" s="1">
        <v>45716</v>
      </c>
      <c r="B537" s="1">
        <v>46081</v>
      </c>
      <c r="C537" t="s">
        <v>4669</v>
      </c>
      <c r="D537" t="s">
        <v>554</v>
      </c>
      <c r="E537" t="s">
        <v>661</v>
      </c>
      <c r="F537" t="s">
        <v>16</v>
      </c>
      <c r="G537" t="s">
        <v>555</v>
      </c>
      <c r="H537" t="s">
        <v>203</v>
      </c>
      <c r="I537" t="s">
        <v>78</v>
      </c>
      <c r="J537" t="s">
        <v>79</v>
      </c>
      <c r="K537" t="s">
        <v>5620</v>
      </c>
      <c r="L537" s="3">
        <v>18365</v>
      </c>
      <c r="M537" t="s">
        <v>29</v>
      </c>
    </row>
    <row r="538" spans="1:13">
      <c r="A538" s="1">
        <v>45716</v>
      </c>
      <c r="B538" s="1">
        <v>46081</v>
      </c>
      <c r="C538" t="s">
        <v>4669</v>
      </c>
      <c r="D538" t="s">
        <v>554</v>
      </c>
      <c r="E538" t="s">
        <v>15</v>
      </c>
      <c r="F538" t="s">
        <v>16</v>
      </c>
      <c r="G538" t="s">
        <v>557</v>
      </c>
      <c r="H538" t="s">
        <v>203</v>
      </c>
      <c r="I538" t="s">
        <v>78</v>
      </c>
      <c r="J538" t="s">
        <v>79</v>
      </c>
      <c r="K538" t="s">
        <v>5620</v>
      </c>
      <c r="L538" s="3">
        <v>3482</v>
      </c>
      <c r="M538" t="s">
        <v>29</v>
      </c>
    </row>
    <row r="539" spans="1:13">
      <c r="A539" s="1">
        <v>45716</v>
      </c>
      <c r="B539" s="1">
        <v>46081</v>
      </c>
      <c r="C539" t="s">
        <v>4670</v>
      </c>
      <c r="D539" t="s">
        <v>558</v>
      </c>
      <c r="E539" t="s">
        <v>32</v>
      </c>
      <c r="F539" t="s">
        <v>16</v>
      </c>
      <c r="G539" t="s">
        <v>559</v>
      </c>
      <c r="H539" t="s">
        <v>386</v>
      </c>
      <c r="I539" t="s">
        <v>78</v>
      </c>
      <c r="J539" t="s">
        <v>79</v>
      </c>
      <c r="K539" t="s">
        <v>5620</v>
      </c>
      <c r="L539" s="3">
        <v>9288</v>
      </c>
      <c r="M539" t="s">
        <v>20</v>
      </c>
    </row>
    <row r="540" spans="1:13">
      <c r="A540" s="1">
        <v>45716</v>
      </c>
      <c r="B540" s="1">
        <v>46081</v>
      </c>
      <c r="C540" t="s">
        <v>4670</v>
      </c>
      <c r="D540" t="s">
        <v>558</v>
      </c>
      <c r="E540" t="s">
        <v>661</v>
      </c>
      <c r="F540" t="s">
        <v>16</v>
      </c>
      <c r="G540" t="s">
        <v>561</v>
      </c>
      <c r="H540" t="s">
        <v>386</v>
      </c>
      <c r="I540" t="s">
        <v>78</v>
      </c>
      <c r="J540" t="s">
        <v>79</v>
      </c>
      <c r="K540" t="s">
        <v>5620</v>
      </c>
      <c r="L540" s="3">
        <v>25395</v>
      </c>
      <c r="M540" t="s">
        <v>89</v>
      </c>
    </row>
    <row r="541" spans="1:13">
      <c r="A541" s="1">
        <v>45716</v>
      </c>
      <c r="B541" s="1">
        <v>46081</v>
      </c>
      <c r="C541" t="s">
        <v>4670</v>
      </c>
      <c r="D541" t="s">
        <v>558</v>
      </c>
      <c r="E541" t="s">
        <v>15</v>
      </c>
      <c r="F541" t="s">
        <v>16</v>
      </c>
      <c r="G541" t="s">
        <v>560</v>
      </c>
      <c r="H541" t="s">
        <v>386</v>
      </c>
      <c r="I541" t="s">
        <v>78</v>
      </c>
      <c r="J541" t="s">
        <v>79</v>
      </c>
      <c r="K541" t="s">
        <v>5620</v>
      </c>
      <c r="L541" s="3">
        <v>1612</v>
      </c>
      <c r="M541" t="s">
        <v>29</v>
      </c>
    </row>
    <row r="542" spans="1:13">
      <c r="A542" s="1">
        <v>45716</v>
      </c>
      <c r="B542" s="1">
        <v>45766</v>
      </c>
      <c r="C542" t="s">
        <v>6557</v>
      </c>
      <c r="D542" t="s">
        <v>6558</v>
      </c>
      <c r="E542" t="s">
        <v>32</v>
      </c>
      <c r="F542" t="s">
        <v>16</v>
      </c>
      <c r="G542" t="s">
        <v>9393</v>
      </c>
      <c r="H542" t="s">
        <v>43</v>
      </c>
      <c r="I542" t="s">
        <v>96</v>
      </c>
      <c r="J542" t="s">
        <v>97</v>
      </c>
      <c r="K542" t="s">
        <v>1179</v>
      </c>
      <c r="L542" s="3">
        <v>7065</v>
      </c>
      <c r="M542" t="s">
        <v>20</v>
      </c>
    </row>
    <row r="543" spans="1:13">
      <c r="A543" s="1">
        <v>45716</v>
      </c>
      <c r="B543" s="1">
        <v>45766</v>
      </c>
      <c r="C543" t="s">
        <v>6557</v>
      </c>
      <c r="D543" t="s">
        <v>6558</v>
      </c>
      <c r="E543" t="s">
        <v>15</v>
      </c>
      <c r="F543" t="s">
        <v>16</v>
      </c>
      <c r="G543" t="s">
        <v>9394</v>
      </c>
      <c r="H543" t="s">
        <v>43</v>
      </c>
      <c r="I543" t="s">
        <v>96</v>
      </c>
      <c r="J543" t="s">
        <v>97</v>
      </c>
      <c r="K543" t="s">
        <v>1179</v>
      </c>
      <c r="L543" s="3">
        <v>2957</v>
      </c>
      <c r="M543" t="s">
        <v>20</v>
      </c>
    </row>
    <row r="544" spans="1:13">
      <c r="A544" s="1">
        <v>45716</v>
      </c>
      <c r="B544" s="1">
        <v>45766</v>
      </c>
      <c r="C544" t="s">
        <v>6557</v>
      </c>
      <c r="D544" t="s">
        <v>6558</v>
      </c>
      <c r="E544" t="s">
        <v>661</v>
      </c>
      <c r="F544" t="s">
        <v>16</v>
      </c>
      <c r="G544" t="s">
        <v>9395</v>
      </c>
      <c r="H544" t="s">
        <v>43</v>
      </c>
      <c r="I544" t="s">
        <v>96</v>
      </c>
      <c r="J544" t="s">
        <v>97</v>
      </c>
      <c r="K544" t="s">
        <v>1179</v>
      </c>
      <c r="L544" s="3">
        <v>34993</v>
      </c>
      <c r="M544" t="s">
        <v>89</v>
      </c>
    </row>
    <row r="545" spans="1:13">
      <c r="A545" s="1">
        <v>45716</v>
      </c>
      <c r="B545" s="1">
        <v>46081</v>
      </c>
      <c r="C545" t="s">
        <v>4671</v>
      </c>
      <c r="D545" t="s">
        <v>562</v>
      </c>
      <c r="E545" t="s">
        <v>661</v>
      </c>
      <c r="F545" t="s">
        <v>16</v>
      </c>
      <c r="G545" t="s">
        <v>563</v>
      </c>
      <c r="H545" t="s">
        <v>203</v>
      </c>
      <c r="I545" t="s">
        <v>78</v>
      </c>
      <c r="J545" t="s">
        <v>79</v>
      </c>
      <c r="K545" t="s">
        <v>5620</v>
      </c>
      <c r="L545" s="3">
        <v>15688</v>
      </c>
      <c r="M545" t="s">
        <v>23</v>
      </c>
    </row>
    <row r="546" spans="1:13">
      <c r="A546" s="1">
        <v>45716</v>
      </c>
      <c r="B546" s="1">
        <v>46081</v>
      </c>
      <c r="C546" t="s">
        <v>4671</v>
      </c>
      <c r="D546" t="s">
        <v>562</v>
      </c>
      <c r="E546" t="s">
        <v>15</v>
      </c>
      <c r="F546" t="s">
        <v>16</v>
      </c>
      <c r="G546" t="s">
        <v>565</v>
      </c>
      <c r="H546" t="s">
        <v>203</v>
      </c>
      <c r="I546" t="s">
        <v>78</v>
      </c>
      <c r="J546" t="s">
        <v>79</v>
      </c>
      <c r="K546" t="s">
        <v>5620</v>
      </c>
      <c r="L546" s="3">
        <v>2179</v>
      </c>
      <c r="M546" t="s">
        <v>20</v>
      </c>
    </row>
    <row r="547" spans="1:13">
      <c r="A547" s="1">
        <v>45716</v>
      </c>
      <c r="B547" s="1">
        <v>46081</v>
      </c>
      <c r="C547" t="s">
        <v>4671</v>
      </c>
      <c r="D547" t="s">
        <v>562</v>
      </c>
      <c r="E547" t="s">
        <v>32</v>
      </c>
      <c r="F547" t="s">
        <v>16</v>
      </c>
      <c r="G547" t="s">
        <v>564</v>
      </c>
      <c r="H547" t="s">
        <v>203</v>
      </c>
      <c r="I547" t="s">
        <v>78</v>
      </c>
      <c r="J547" t="s">
        <v>79</v>
      </c>
      <c r="K547" t="s">
        <v>5620</v>
      </c>
      <c r="L547" s="3">
        <v>6082</v>
      </c>
      <c r="M547" t="s">
        <v>20</v>
      </c>
    </row>
    <row r="548" spans="1:13">
      <c r="A548" s="1">
        <v>45716</v>
      </c>
      <c r="B548" s="1">
        <v>46081</v>
      </c>
      <c r="C548" t="s">
        <v>4672</v>
      </c>
      <c r="D548" t="s">
        <v>566</v>
      </c>
      <c r="E548" t="s">
        <v>54</v>
      </c>
      <c r="F548" t="s">
        <v>55</v>
      </c>
      <c r="G548" t="s">
        <v>567</v>
      </c>
      <c r="H548" t="s">
        <v>73</v>
      </c>
      <c r="I548" t="s">
        <v>103</v>
      </c>
      <c r="J548" t="s">
        <v>104</v>
      </c>
      <c r="K548" t="s">
        <v>64</v>
      </c>
      <c r="L548" s="3">
        <v>35952</v>
      </c>
      <c r="M548" t="s">
        <v>89</v>
      </c>
    </row>
    <row r="549" spans="1:13">
      <c r="A549" s="1">
        <v>45716</v>
      </c>
      <c r="B549" s="1">
        <v>46081</v>
      </c>
      <c r="C549" t="s">
        <v>4673</v>
      </c>
      <c r="D549" t="s">
        <v>568</v>
      </c>
      <c r="E549" t="s">
        <v>32</v>
      </c>
      <c r="F549" t="s">
        <v>16</v>
      </c>
      <c r="G549" t="s">
        <v>573</v>
      </c>
      <c r="H549" t="s">
        <v>98</v>
      </c>
      <c r="I549" t="s">
        <v>570</v>
      </c>
      <c r="J549" t="s">
        <v>571</v>
      </c>
      <c r="K549" t="s">
        <v>304</v>
      </c>
      <c r="L549" s="3">
        <v>56496</v>
      </c>
      <c r="M549" t="s">
        <v>20</v>
      </c>
    </row>
    <row r="550" spans="1:13">
      <c r="A550" s="1">
        <v>45716</v>
      </c>
      <c r="B550" s="1">
        <v>46081</v>
      </c>
      <c r="C550" t="s">
        <v>4673</v>
      </c>
      <c r="D550" t="s">
        <v>568</v>
      </c>
      <c r="E550" t="s">
        <v>15</v>
      </c>
      <c r="F550" t="s">
        <v>16</v>
      </c>
      <c r="G550" t="s">
        <v>572</v>
      </c>
      <c r="H550" t="s">
        <v>98</v>
      </c>
      <c r="I550" t="s">
        <v>570</v>
      </c>
      <c r="J550" t="s">
        <v>571</v>
      </c>
      <c r="K550" t="s">
        <v>304</v>
      </c>
      <c r="L550" s="3">
        <v>1667</v>
      </c>
      <c r="M550" t="s">
        <v>29</v>
      </c>
    </row>
    <row r="551" spans="1:13">
      <c r="A551" s="1">
        <v>45716</v>
      </c>
      <c r="B551" s="1">
        <v>46081</v>
      </c>
      <c r="C551" t="s">
        <v>4673</v>
      </c>
      <c r="D551" t="s">
        <v>568</v>
      </c>
      <c r="E551" t="s">
        <v>661</v>
      </c>
      <c r="F551" t="s">
        <v>16</v>
      </c>
      <c r="G551" t="s">
        <v>569</v>
      </c>
      <c r="H551" t="s">
        <v>98</v>
      </c>
      <c r="I551" t="s">
        <v>570</v>
      </c>
      <c r="J551" t="s">
        <v>571</v>
      </c>
      <c r="K551" t="s">
        <v>304</v>
      </c>
      <c r="L551" s="3">
        <v>88514</v>
      </c>
      <c r="M551" t="s">
        <v>89</v>
      </c>
    </row>
    <row r="552" spans="1:13">
      <c r="A552" s="1">
        <v>45717</v>
      </c>
      <c r="B552" s="1">
        <v>46082</v>
      </c>
      <c r="C552" t="s">
        <v>4674</v>
      </c>
      <c r="D552" t="s">
        <v>574</v>
      </c>
      <c r="E552" t="s">
        <v>661</v>
      </c>
      <c r="F552" t="s">
        <v>16</v>
      </c>
      <c r="G552" t="s">
        <v>576</v>
      </c>
      <c r="H552" t="s">
        <v>21</v>
      </c>
      <c r="I552" t="s">
        <v>282</v>
      </c>
      <c r="J552" t="s">
        <v>283</v>
      </c>
      <c r="K552" t="s">
        <v>5620</v>
      </c>
      <c r="L552" s="3">
        <v>125486</v>
      </c>
      <c r="M552" t="s">
        <v>89</v>
      </c>
    </row>
    <row r="553" spans="1:13">
      <c r="A553" s="1">
        <v>45717</v>
      </c>
      <c r="B553" s="1">
        <v>46082</v>
      </c>
      <c r="C553" t="s">
        <v>4674</v>
      </c>
      <c r="D553" t="s">
        <v>574</v>
      </c>
      <c r="E553" t="s">
        <v>32</v>
      </c>
      <c r="F553" t="s">
        <v>16</v>
      </c>
      <c r="G553" t="s">
        <v>575</v>
      </c>
      <c r="H553" t="s">
        <v>21</v>
      </c>
      <c r="I553" t="s">
        <v>282</v>
      </c>
      <c r="J553" t="s">
        <v>283</v>
      </c>
      <c r="K553" t="s">
        <v>5620</v>
      </c>
      <c r="L553" s="3">
        <v>40462</v>
      </c>
      <c r="M553" t="s">
        <v>20</v>
      </c>
    </row>
    <row r="554" spans="1:13">
      <c r="A554" s="1">
        <v>45717</v>
      </c>
      <c r="B554" s="1">
        <v>46082</v>
      </c>
      <c r="C554" t="s">
        <v>4674</v>
      </c>
      <c r="D554" t="s">
        <v>574</v>
      </c>
      <c r="E554" t="s">
        <v>15</v>
      </c>
      <c r="F554" t="s">
        <v>16</v>
      </c>
      <c r="G554" t="s">
        <v>577</v>
      </c>
      <c r="H554" t="s">
        <v>21</v>
      </c>
      <c r="I554" t="s">
        <v>282</v>
      </c>
      <c r="J554" t="s">
        <v>283</v>
      </c>
      <c r="K554" t="s">
        <v>5620</v>
      </c>
      <c r="L554" s="3">
        <v>4911</v>
      </c>
      <c r="M554" t="s">
        <v>29</v>
      </c>
    </row>
    <row r="555" spans="1:13">
      <c r="A555" s="1">
        <v>45717</v>
      </c>
      <c r="B555" s="1">
        <v>46082</v>
      </c>
      <c r="C555" t="s">
        <v>4675</v>
      </c>
      <c r="D555" t="s">
        <v>578</v>
      </c>
      <c r="E555" t="s">
        <v>32</v>
      </c>
      <c r="F555" t="s">
        <v>16</v>
      </c>
      <c r="G555" t="s">
        <v>579</v>
      </c>
      <c r="H555" t="s">
        <v>582</v>
      </c>
      <c r="I555" t="s">
        <v>580</v>
      </c>
      <c r="J555" t="s">
        <v>581</v>
      </c>
      <c r="K555" t="s">
        <v>64</v>
      </c>
      <c r="L555" s="3">
        <v>22336</v>
      </c>
      <c r="M555" t="s">
        <v>20</v>
      </c>
    </row>
    <row r="556" spans="1:13">
      <c r="A556" s="1">
        <v>45717</v>
      </c>
      <c r="B556" s="1">
        <v>46082</v>
      </c>
      <c r="C556" t="s">
        <v>4675</v>
      </c>
      <c r="D556" t="s">
        <v>578</v>
      </c>
      <c r="E556" t="s">
        <v>15</v>
      </c>
      <c r="F556" t="s">
        <v>16</v>
      </c>
      <c r="G556" t="s">
        <v>583</v>
      </c>
      <c r="H556" t="s">
        <v>582</v>
      </c>
      <c r="I556" t="s">
        <v>580</v>
      </c>
      <c r="J556" t="s">
        <v>581</v>
      </c>
      <c r="K556" t="s">
        <v>64</v>
      </c>
      <c r="L556" s="3">
        <v>5455</v>
      </c>
      <c r="M556" t="s">
        <v>584</v>
      </c>
    </row>
    <row r="557" spans="1:13">
      <c r="A557" s="1">
        <v>45717</v>
      </c>
      <c r="B557" s="1">
        <v>46082</v>
      </c>
      <c r="C557" t="s">
        <v>4675</v>
      </c>
      <c r="D557" t="s">
        <v>578</v>
      </c>
      <c r="E557" t="s">
        <v>661</v>
      </c>
      <c r="F557" t="s">
        <v>16</v>
      </c>
      <c r="G557" t="s">
        <v>585</v>
      </c>
      <c r="H557" t="s">
        <v>582</v>
      </c>
      <c r="I557" t="s">
        <v>580</v>
      </c>
      <c r="J557" t="s">
        <v>581</v>
      </c>
      <c r="K557" t="s">
        <v>64</v>
      </c>
      <c r="L557" s="3">
        <v>32872</v>
      </c>
      <c r="M557" t="s">
        <v>23</v>
      </c>
    </row>
    <row r="558" spans="1:13">
      <c r="A558" s="1">
        <v>45717</v>
      </c>
      <c r="B558" s="1">
        <v>46082</v>
      </c>
      <c r="C558" t="s">
        <v>4676</v>
      </c>
      <c r="D558" t="s">
        <v>586</v>
      </c>
      <c r="E558" t="s">
        <v>661</v>
      </c>
      <c r="F558" t="s">
        <v>16</v>
      </c>
      <c r="G558" t="s">
        <v>591</v>
      </c>
      <c r="H558" t="s">
        <v>590</v>
      </c>
      <c r="I558" t="s">
        <v>588</v>
      </c>
      <c r="J558" t="s">
        <v>589</v>
      </c>
      <c r="K558" t="s">
        <v>140</v>
      </c>
      <c r="L558" s="3">
        <v>47651</v>
      </c>
      <c r="M558" t="s">
        <v>29</v>
      </c>
    </row>
    <row r="559" spans="1:13">
      <c r="A559" s="1">
        <v>45717</v>
      </c>
      <c r="B559" s="1">
        <v>46082</v>
      </c>
      <c r="C559" t="s">
        <v>4676</v>
      </c>
      <c r="D559" t="s">
        <v>586</v>
      </c>
      <c r="E559" t="s">
        <v>34</v>
      </c>
      <c r="F559" t="s">
        <v>16</v>
      </c>
      <c r="G559" t="s">
        <v>587</v>
      </c>
      <c r="H559" t="s">
        <v>590</v>
      </c>
      <c r="I559" t="s">
        <v>588</v>
      </c>
      <c r="J559" t="s">
        <v>589</v>
      </c>
      <c r="K559" t="s">
        <v>140</v>
      </c>
      <c r="L559" s="3">
        <v>10966</v>
      </c>
      <c r="M559" t="s">
        <v>83</v>
      </c>
    </row>
    <row r="560" spans="1:13">
      <c r="A560" s="1">
        <v>45717</v>
      </c>
      <c r="B560" s="1">
        <v>46082</v>
      </c>
      <c r="C560" t="s">
        <v>4676</v>
      </c>
      <c r="D560" t="s">
        <v>586</v>
      </c>
      <c r="E560" t="s">
        <v>32</v>
      </c>
      <c r="F560" t="s">
        <v>16</v>
      </c>
      <c r="G560" t="s">
        <v>593</v>
      </c>
      <c r="H560" t="s">
        <v>590</v>
      </c>
      <c r="I560" t="s">
        <v>588</v>
      </c>
      <c r="J560" t="s">
        <v>589</v>
      </c>
      <c r="K560" t="s">
        <v>140</v>
      </c>
      <c r="L560" s="3">
        <v>24548</v>
      </c>
      <c r="M560" t="s">
        <v>83</v>
      </c>
    </row>
    <row r="561" spans="1:13">
      <c r="A561" s="1">
        <v>45717</v>
      </c>
      <c r="B561" s="1">
        <v>46082</v>
      </c>
      <c r="C561" t="s">
        <v>4676</v>
      </c>
      <c r="D561" t="s">
        <v>586</v>
      </c>
      <c r="E561" t="s">
        <v>15</v>
      </c>
      <c r="F561" t="s">
        <v>16</v>
      </c>
      <c r="G561" t="s">
        <v>592</v>
      </c>
      <c r="H561" t="s">
        <v>590</v>
      </c>
      <c r="I561" t="s">
        <v>588</v>
      </c>
      <c r="J561" t="s">
        <v>589</v>
      </c>
      <c r="K561" t="s">
        <v>140</v>
      </c>
      <c r="L561" s="3">
        <v>2541</v>
      </c>
      <c r="M561" t="s">
        <v>83</v>
      </c>
    </row>
    <row r="562" spans="1:13">
      <c r="A562" s="1">
        <v>45717</v>
      </c>
      <c r="B562" s="1">
        <v>46082</v>
      </c>
      <c r="C562" t="s">
        <v>4677</v>
      </c>
      <c r="D562" t="s">
        <v>594</v>
      </c>
      <c r="E562" t="s">
        <v>32</v>
      </c>
      <c r="F562" t="s">
        <v>16</v>
      </c>
      <c r="G562" t="s">
        <v>596</v>
      </c>
      <c r="H562" t="s">
        <v>51</v>
      </c>
      <c r="I562" t="s">
        <v>103</v>
      </c>
      <c r="J562" t="s">
        <v>104</v>
      </c>
      <c r="K562" t="s">
        <v>140</v>
      </c>
      <c r="L562" s="3">
        <v>48671</v>
      </c>
      <c r="M562" t="s">
        <v>20</v>
      </c>
    </row>
    <row r="563" spans="1:13">
      <c r="A563" s="1">
        <v>45717</v>
      </c>
      <c r="B563" s="1">
        <v>46082</v>
      </c>
      <c r="C563" t="s">
        <v>4677</v>
      </c>
      <c r="D563" t="s">
        <v>594</v>
      </c>
      <c r="E563" t="s">
        <v>661</v>
      </c>
      <c r="F563" t="s">
        <v>16</v>
      </c>
      <c r="G563" t="s">
        <v>597</v>
      </c>
      <c r="H563" t="s">
        <v>51</v>
      </c>
      <c r="I563" t="s">
        <v>103</v>
      </c>
      <c r="J563" t="s">
        <v>104</v>
      </c>
      <c r="K563" t="s">
        <v>140</v>
      </c>
      <c r="L563" s="3">
        <v>119966</v>
      </c>
      <c r="M563" t="s">
        <v>29</v>
      </c>
    </row>
    <row r="564" spans="1:13">
      <c r="A564" s="1">
        <v>45717</v>
      </c>
      <c r="B564" s="1">
        <v>46082</v>
      </c>
      <c r="C564" t="s">
        <v>4677</v>
      </c>
      <c r="D564" t="s">
        <v>594</v>
      </c>
      <c r="E564" t="s">
        <v>15</v>
      </c>
      <c r="F564" t="s">
        <v>16</v>
      </c>
      <c r="G564" t="s">
        <v>595</v>
      </c>
      <c r="H564" t="s">
        <v>51</v>
      </c>
      <c r="I564" t="s">
        <v>103</v>
      </c>
      <c r="J564" t="s">
        <v>104</v>
      </c>
      <c r="K564" t="s">
        <v>140</v>
      </c>
      <c r="L564" s="3">
        <v>3055</v>
      </c>
      <c r="M564" t="s">
        <v>20</v>
      </c>
    </row>
    <row r="565" spans="1:13">
      <c r="A565" s="1">
        <v>45717</v>
      </c>
      <c r="B565" s="1">
        <v>46082</v>
      </c>
      <c r="C565" t="s">
        <v>4678</v>
      </c>
      <c r="D565" t="s">
        <v>598</v>
      </c>
      <c r="E565" t="s">
        <v>32</v>
      </c>
      <c r="F565" t="s">
        <v>16</v>
      </c>
      <c r="G565" t="s">
        <v>601</v>
      </c>
      <c r="H565" t="s">
        <v>225</v>
      </c>
      <c r="I565" t="s">
        <v>375</v>
      </c>
      <c r="J565" t="s">
        <v>376</v>
      </c>
      <c r="K565" t="s">
        <v>5620</v>
      </c>
      <c r="L565" s="3">
        <v>6109</v>
      </c>
      <c r="M565" t="s">
        <v>83</v>
      </c>
    </row>
    <row r="566" spans="1:13">
      <c r="A566" s="1">
        <v>45717</v>
      </c>
      <c r="B566" s="1">
        <v>46082</v>
      </c>
      <c r="C566" t="s">
        <v>4678</v>
      </c>
      <c r="D566" t="s">
        <v>598</v>
      </c>
      <c r="E566" t="s">
        <v>661</v>
      </c>
      <c r="F566" t="s">
        <v>16</v>
      </c>
      <c r="G566" t="s">
        <v>599</v>
      </c>
      <c r="H566" t="s">
        <v>225</v>
      </c>
      <c r="I566" t="s">
        <v>375</v>
      </c>
      <c r="J566" t="s">
        <v>376</v>
      </c>
      <c r="K566" t="s">
        <v>5620</v>
      </c>
      <c r="L566" s="3">
        <v>16803</v>
      </c>
      <c r="M566" t="s">
        <v>23</v>
      </c>
    </row>
    <row r="567" spans="1:13">
      <c r="A567" s="1">
        <v>45717</v>
      </c>
      <c r="B567" s="1">
        <v>46082</v>
      </c>
      <c r="C567" t="s">
        <v>4678</v>
      </c>
      <c r="D567" t="s">
        <v>598</v>
      </c>
      <c r="E567" t="s">
        <v>15</v>
      </c>
      <c r="F567" t="s">
        <v>16</v>
      </c>
      <c r="G567" t="s">
        <v>600</v>
      </c>
      <c r="H567" t="s">
        <v>225</v>
      </c>
      <c r="I567" t="s">
        <v>375</v>
      </c>
      <c r="J567" t="s">
        <v>376</v>
      </c>
      <c r="K567" t="s">
        <v>5620</v>
      </c>
      <c r="L567" s="3">
        <v>1314</v>
      </c>
      <c r="M567" t="s">
        <v>20</v>
      </c>
    </row>
    <row r="568" spans="1:13">
      <c r="A568" s="1">
        <v>45717</v>
      </c>
      <c r="B568" s="1">
        <v>46082</v>
      </c>
      <c r="C568" t="s">
        <v>4679</v>
      </c>
      <c r="D568" t="s">
        <v>602</v>
      </c>
      <c r="E568" t="s">
        <v>32</v>
      </c>
      <c r="F568" t="s">
        <v>16</v>
      </c>
      <c r="G568" t="s">
        <v>604</v>
      </c>
      <c r="H568" t="s">
        <v>225</v>
      </c>
      <c r="I568" t="s">
        <v>375</v>
      </c>
      <c r="J568" t="s">
        <v>376</v>
      </c>
      <c r="K568" t="s">
        <v>5620</v>
      </c>
      <c r="L568" s="3">
        <v>16983</v>
      </c>
      <c r="M568" t="s">
        <v>148</v>
      </c>
    </row>
    <row r="569" spans="1:13">
      <c r="A569" s="1">
        <v>45717</v>
      </c>
      <c r="B569" s="1">
        <v>46082</v>
      </c>
      <c r="C569" t="s">
        <v>4679</v>
      </c>
      <c r="D569" t="s">
        <v>602</v>
      </c>
      <c r="E569" t="s">
        <v>661</v>
      </c>
      <c r="F569" t="s">
        <v>16</v>
      </c>
      <c r="G569" t="s">
        <v>605</v>
      </c>
      <c r="H569" t="s">
        <v>225</v>
      </c>
      <c r="I569" t="s">
        <v>375</v>
      </c>
      <c r="J569" t="s">
        <v>376</v>
      </c>
      <c r="K569" t="s">
        <v>5620</v>
      </c>
      <c r="L569" s="3">
        <v>23923</v>
      </c>
      <c r="M569" t="s">
        <v>23</v>
      </c>
    </row>
    <row r="570" spans="1:13">
      <c r="A570" s="1">
        <v>45717</v>
      </c>
      <c r="B570" s="1">
        <v>46082</v>
      </c>
      <c r="C570" t="s">
        <v>4679</v>
      </c>
      <c r="D570" t="s">
        <v>602</v>
      </c>
      <c r="E570" t="s">
        <v>15</v>
      </c>
      <c r="F570" t="s">
        <v>16</v>
      </c>
      <c r="G570" t="s">
        <v>603</v>
      </c>
      <c r="H570" t="s">
        <v>225</v>
      </c>
      <c r="I570" t="s">
        <v>375</v>
      </c>
      <c r="J570" t="s">
        <v>376</v>
      </c>
      <c r="K570" t="s">
        <v>5620</v>
      </c>
      <c r="L570" s="3">
        <v>2608</v>
      </c>
      <c r="M570" t="s">
        <v>83</v>
      </c>
    </row>
    <row r="571" spans="1:13">
      <c r="A571" s="1">
        <v>45717</v>
      </c>
      <c r="B571" s="1">
        <v>46082</v>
      </c>
      <c r="C571" t="s">
        <v>4680</v>
      </c>
      <c r="D571" t="s">
        <v>606</v>
      </c>
      <c r="E571" t="s">
        <v>54</v>
      </c>
      <c r="F571" t="s">
        <v>55</v>
      </c>
      <c r="G571" t="s">
        <v>607</v>
      </c>
      <c r="H571" t="s">
        <v>125</v>
      </c>
      <c r="I571" t="s">
        <v>49</v>
      </c>
      <c r="J571" t="s">
        <v>50</v>
      </c>
      <c r="K571" t="s">
        <v>5620</v>
      </c>
      <c r="L571" s="3">
        <v>13869</v>
      </c>
      <c r="M571" t="s">
        <v>23</v>
      </c>
    </row>
    <row r="572" spans="1:13">
      <c r="A572" s="1">
        <v>45717</v>
      </c>
      <c r="B572" s="1">
        <v>46082</v>
      </c>
      <c r="C572" t="s">
        <v>4681</v>
      </c>
      <c r="D572" t="s">
        <v>608</v>
      </c>
      <c r="E572" t="s">
        <v>661</v>
      </c>
      <c r="F572" t="s">
        <v>16</v>
      </c>
      <c r="G572" t="s">
        <v>610</v>
      </c>
      <c r="H572" t="s">
        <v>225</v>
      </c>
      <c r="I572" t="s">
        <v>165</v>
      </c>
      <c r="J572" t="s">
        <v>166</v>
      </c>
      <c r="K572" t="s">
        <v>26</v>
      </c>
      <c r="L572" s="3">
        <v>105175</v>
      </c>
      <c r="M572" t="s">
        <v>89</v>
      </c>
    </row>
    <row r="573" spans="1:13">
      <c r="A573" s="1">
        <v>45717</v>
      </c>
      <c r="B573" s="1">
        <v>46082</v>
      </c>
      <c r="C573" t="s">
        <v>4681</v>
      </c>
      <c r="D573" t="s">
        <v>608</v>
      </c>
      <c r="E573" t="s">
        <v>15</v>
      </c>
      <c r="F573" t="s">
        <v>16</v>
      </c>
      <c r="G573" t="s">
        <v>611</v>
      </c>
      <c r="H573" t="s">
        <v>225</v>
      </c>
      <c r="I573" t="s">
        <v>165</v>
      </c>
      <c r="J573" t="s">
        <v>166</v>
      </c>
      <c r="K573" t="s">
        <v>26</v>
      </c>
      <c r="L573" s="3">
        <v>2297</v>
      </c>
      <c r="M573" t="s">
        <v>20</v>
      </c>
    </row>
    <row r="574" spans="1:13">
      <c r="A574" s="1">
        <v>45717</v>
      </c>
      <c r="B574" s="1">
        <v>46082</v>
      </c>
      <c r="C574" t="s">
        <v>4681</v>
      </c>
      <c r="D574" t="s">
        <v>608</v>
      </c>
      <c r="E574" t="s">
        <v>32</v>
      </c>
      <c r="F574" t="s">
        <v>16</v>
      </c>
      <c r="G574" t="s">
        <v>609</v>
      </c>
      <c r="H574" t="s">
        <v>225</v>
      </c>
      <c r="I574" t="s">
        <v>165</v>
      </c>
      <c r="J574" t="s">
        <v>166</v>
      </c>
      <c r="K574" t="s">
        <v>26</v>
      </c>
      <c r="L574" s="3">
        <v>35456</v>
      </c>
      <c r="M574" t="s">
        <v>20</v>
      </c>
    </row>
    <row r="575" spans="1:13">
      <c r="A575" s="1">
        <v>45717</v>
      </c>
      <c r="B575" s="1">
        <v>46082</v>
      </c>
      <c r="C575" t="s">
        <v>4682</v>
      </c>
      <c r="D575" t="s">
        <v>612</v>
      </c>
      <c r="E575" t="s">
        <v>661</v>
      </c>
      <c r="F575" t="s">
        <v>16</v>
      </c>
      <c r="G575" t="s">
        <v>613</v>
      </c>
      <c r="H575" t="s">
        <v>125</v>
      </c>
      <c r="I575" t="s">
        <v>614</v>
      </c>
      <c r="J575" t="s">
        <v>615</v>
      </c>
      <c r="K575" t="s">
        <v>5624</v>
      </c>
      <c r="L575" s="3">
        <v>32716</v>
      </c>
      <c r="M575" t="s">
        <v>23</v>
      </c>
    </row>
    <row r="576" spans="1:13">
      <c r="A576" s="1">
        <v>45717</v>
      </c>
      <c r="B576" s="1">
        <v>46082</v>
      </c>
      <c r="C576" t="s">
        <v>4682</v>
      </c>
      <c r="D576" t="s">
        <v>612</v>
      </c>
      <c r="E576" t="s">
        <v>34</v>
      </c>
      <c r="F576" t="s">
        <v>16</v>
      </c>
      <c r="G576" t="s">
        <v>618</v>
      </c>
      <c r="H576" t="s">
        <v>125</v>
      </c>
      <c r="I576" t="s">
        <v>614</v>
      </c>
      <c r="J576" t="s">
        <v>615</v>
      </c>
      <c r="K576" t="s">
        <v>5624</v>
      </c>
      <c r="L576" s="3">
        <v>15849</v>
      </c>
      <c r="M576" t="s">
        <v>83</v>
      </c>
    </row>
    <row r="577" spans="1:13">
      <c r="A577" s="1">
        <v>45717</v>
      </c>
      <c r="B577" s="1">
        <v>46082</v>
      </c>
      <c r="C577" t="s">
        <v>4682</v>
      </c>
      <c r="D577" t="s">
        <v>612</v>
      </c>
      <c r="E577" t="s">
        <v>32</v>
      </c>
      <c r="F577" t="s">
        <v>16</v>
      </c>
      <c r="G577" t="s">
        <v>617</v>
      </c>
      <c r="H577" t="s">
        <v>125</v>
      </c>
      <c r="I577" t="s">
        <v>614</v>
      </c>
      <c r="J577" t="s">
        <v>615</v>
      </c>
      <c r="K577" t="s">
        <v>5624</v>
      </c>
      <c r="L577" s="3">
        <v>30478</v>
      </c>
      <c r="M577" t="s">
        <v>20</v>
      </c>
    </row>
    <row r="578" spans="1:13">
      <c r="A578" s="1">
        <v>45717</v>
      </c>
      <c r="B578" s="1">
        <v>46082</v>
      </c>
      <c r="C578" t="s">
        <v>4682</v>
      </c>
      <c r="D578" t="s">
        <v>612</v>
      </c>
      <c r="E578" t="s">
        <v>15</v>
      </c>
      <c r="F578" t="s">
        <v>16</v>
      </c>
      <c r="G578" t="s">
        <v>616</v>
      </c>
      <c r="H578" t="s">
        <v>125</v>
      </c>
      <c r="I578" t="s">
        <v>614</v>
      </c>
      <c r="J578" t="s">
        <v>615</v>
      </c>
      <c r="K578" t="s">
        <v>5624</v>
      </c>
      <c r="L578" s="3">
        <v>11473</v>
      </c>
      <c r="M578" t="s">
        <v>20</v>
      </c>
    </row>
    <row r="579" spans="1:13">
      <c r="A579" s="1">
        <v>45717</v>
      </c>
      <c r="B579" s="1">
        <v>46082</v>
      </c>
      <c r="C579" t="s">
        <v>4683</v>
      </c>
      <c r="D579" t="s">
        <v>619</v>
      </c>
      <c r="E579" t="s">
        <v>32</v>
      </c>
      <c r="F579" t="s">
        <v>16</v>
      </c>
      <c r="G579" t="s">
        <v>620</v>
      </c>
      <c r="H579" t="s">
        <v>51</v>
      </c>
      <c r="I579" t="s">
        <v>282</v>
      </c>
      <c r="J579" t="s">
        <v>283</v>
      </c>
      <c r="K579" t="s">
        <v>5620</v>
      </c>
      <c r="L579" s="3">
        <v>12270</v>
      </c>
      <c r="M579" t="s">
        <v>20</v>
      </c>
    </row>
    <row r="580" spans="1:13">
      <c r="A580" s="1">
        <v>45717</v>
      </c>
      <c r="B580" s="1">
        <v>46082</v>
      </c>
      <c r="C580" t="s">
        <v>4683</v>
      </c>
      <c r="D580" t="s">
        <v>619</v>
      </c>
      <c r="E580" t="s">
        <v>15</v>
      </c>
      <c r="F580" t="s">
        <v>16</v>
      </c>
      <c r="G580" t="s">
        <v>621</v>
      </c>
      <c r="H580" t="s">
        <v>51</v>
      </c>
      <c r="I580" t="s">
        <v>282</v>
      </c>
      <c r="J580" t="s">
        <v>283</v>
      </c>
      <c r="K580" t="s">
        <v>5620</v>
      </c>
      <c r="L580" s="3">
        <v>4393</v>
      </c>
      <c r="M580" t="s">
        <v>20</v>
      </c>
    </row>
    <row r="581" spans="1:13">
      <c r="A581" s="1">
        <v>45717</v>
      </c>
      <c r="B581" s="1">
        <v>46082</v>
      </c>
      <c r="C581" t="s">
        <v>4683</v>
      </c>
      <c r="D581" t="s">
        <v>619</v>
      </c>
      <c r="E581" t="s">
        <v>661</v>
      </c>
      <c r="F581" t="s">
        <v>16</v>
      </c>
      <c r="G581" t="s">
        <v>622</v>
      </c>
      <c r="H581" t="s">
        <v>51</v>
      </c>
      <c r="I581" t="s">
        <v>282</v>
      </c>
      <c r="J581" t="s">
        <v>283</v>
      </c>
      <c r="K581" t="s">
        <v>5620</v>
      </c>
      <c r="L581" s="3">
        <v>69260</v>
      </c>
      <c r="M581" t="s">
        <v>23</v>
      </c>
    </row>
    <row r="582" spans="1:13">
      <c r="A582" s="1">
        <v>45717</v>
      </c>
      <c r="B582" s="1">
        <v>46082</v>
      </c>
      <c r="C582" t="s">
        <v>4684</v>
      </c>
      <c r="D582" t="s">
        <v>623</v>
      </c>
      <c r="E582" t="s">
        <v>54</v>
      </c>
      <c r="F582" t="s">
        <v>55</v>
      </c>
      <c r="G582" t="s">
        <v>624</v>
      </c>
      <c r="H582" t="s">
        <v>105</v>
      </c>
      <c r="I582" t="s">
        <v>103</v>
      </c>
      <c r="J582" t="s">
        <v>104</v>
      </c>
      <c r="K582" t="s">
        <v>140</v>
      </c>
      <c r="L582" s="3">
        <v>50044</v>
      </c>
      <c r="M582" t="s">
        <v>23</v>
      </c>
    </row>
    <row r="583" spans="1:13">
      <c r="A583" s="1">
        <v>45717</v>
      </c>
      <c r="B583" s="1">
        <v>46082</v>
      </c>
      <c r="C583" t="s">
        <v>4685</v>
      </c>
      <c r="D583" t="s">
        <v>625</v>
      </c>
      <c r="E583" t="s">
        <v>34</v>
      </c>
      <c r="F583" t="s">
        <v>16</v>
      </c>
      <c r="G583" t="s">
        <v>628</v>
      </c>
      <c r="H583" t="s">
        <v>73</v>
      </c>
      <c r="I583" t="s">
        <v>305</v>
      </c>
      <c r="J583" t="s">
        <v>306</v>
      </c>
      <c r="K583" t="s">
        <v>5620</v>
      </c>
      <c r="L583" s="3">
        <v>9200</v>
      </c>
      <c r="M583" t="s">
        <v>83</v>
      </c>
    </row>
    <row r="584" spans="1:13">
      <c r="A584" s="1">
        <v>45717</v>
      </c>
      <c r="B584" s="1">
        <v>46082</v>
      </c>
      <c r="C584" t="s">
        <v>4685</v>
      </c>
      <c r="D584" t="s">
        <v>625</v>
      </c>
      <c r="E584" t="s">
        <v>15</v>
      </c>
      <c r="F584" t="s">
        <v>16</v>
      </c>
      <c r="G584" t="s">
        <v>629</v>
      </c>
      <c r="H584" t="s">
        <v>73</v>
      </c>
      <c r="I584" t="s">
        <v>305</v>
      </c>
      <c r="J584" t="s">
        <v>306</v>
      </c>
      <c r="K584" t="s">
        <v>5620</v>
      </c>
      <c r="L584" s="3">
        <v>3081</v>
      </c>
      <c r="M584" t="s">
        <v>29</v>
      </c>
    </row>
    <row r="585" spans="1:13">
      <c r="A585" s="1">
        <v>45717</v>
      </c>
      <c r="B585" s="1">
        <v>46082</v>
      </c>
      <c r="C585" t="s">
        <v>4685</v>
      </c>
      <c r="D585" t="s">
        <v>625</v>
      </c>
      <c r="E585" t="s">
        <v>32</v>
      </c>
      <c r="F585" t="s">
        <v>16</v>
      </c>
      <c r="G585" t="s">
        <v>626</v>
      </c>
      <c r="H585" t="s">
        <v>73</v>
      </c>
      <c r="I585" t="s">
        <v>305</v>
      </c>
      <c r="J585" t="s">
        <v>306</v>
      </c>
      <c r="K585" t="s">
        <v>5620</v>
      </c>
      <c r="L585" s="3">
        <v>25387</v>
      </c>
      <c r="M585" t="s">
        <v>20</v>
      </c>
    </row>
    <row r="586" spans="1:13">
      <c r="A586" s="1">
        <v>45717</v>
      </c>
      <c r="B586" s="1">
        <v>46082</v>
      </c>
      <c r="C586" t="s">
        <v>4685</v>
      </c>
      <c r="D586" t="s">
        <v>625</v>
      </c>
      <c r="E586" t="s">
        <v>661</v>
      </c>
      <c r="F586" t="s">
        <v>16</v>
      </c>
      <c r="G586" t="s">
        <v>627</v>
      </c>
      <c r="H586" t="s">
        <v>73</v>
      </c>
      <c r="I586" t="s">
        <v>305</v>
      </c>
      <c r="J586" t="s">
        <v>306</v>
      </c>
      <c r="K586" t="s">
        <v>5620</v>
      </c>
      <c r="L586" s="3">
        <v>21494</v>
      </c>
      <c r="M586" t="s">
        <v>23</v>
      </c>
    </row>
    <row r="587" spans="1:13">
      <c r="A587" s="1">
        <v>45717</v>
      </c>
      <c r="B587" s="1">
        <v>46082</v>
      </c>
      <c r="C587" t="s">
        <v>4686</v>
      </c>
      <c r="D587" t="s">
        <v>630</v>
      </c>
      <c r="E587" t="s">
        <v>661</v>
      </c>
      <c r="F587" t="s">
        <v>16</v>
      </c>
      <c r="G587" t="s">
        <v>632</v>
      </c>
      <c r="H587" t="s">
        <v>51</v>
      </c>
      <c r="I587" t="s">
        <v>49</v>
      </c>
      <c r="J587" t="s">
        <v>50</v>
      </c>
      <c r="K587" t="s">
        <v>5620</v>
      </c>
      <c r="L587" s="3">
        <v>35761</v>
      </c>
      <c r="M587" t="s">
        <v>89</v>
      </c>
    </row>
    <row r="588" spans="1:13">
      <c r="A588" s="1">
        <v>45717</v>
      </c>
      <c r="B588" s="1">
        <v>46082</v>
      </c>
      <c r="C588" t="s">
        <v>4686</v>
      </c>
      <c r="D588" t="s">
        <v>630</v>
      </c>
      <c r="E588" t="s">
        <v>15</v>
      </c>
      <c r="F588" t="s">
        <v>16</v>
      </c>
      <c r="G588" t="s">
        <v>631</v>
      </c>
      <c r="H588" t="s">
        <v>51</v>
      </c>
      <c r="I588" t="s">
        <v>49</v>
      </c>
      <c r="J588" t="s">
        <v>50</v>
      </c>
      <c r="K588" t="s">
        <v>5620</v>
      </c>
      <c r="L588" s="3">
        <v>3062</v>
      </c>
      <c r="M588" t="s">
        <v>20</v>
      </c>
    </row>
    <row r="589" spans="1:13">
      <c r="A589" s="1">
        <v>45717</v>
      </c>
      <c r="B589" s="1">
        <v>46082</v>
      </c>
      <c r="C589" t="s">
        <v>4687</v>
      </c>
      <c r="D589" t="s">
        <v>633</v>
      </c>
      <c r="E589" t="s">
        <v>54</v>
      </c>
      <c r="F589" t="s">
        <v>55</v>
      </c>
      <c r="G589" t="s">
        <v>634</v>
      </c>
      <c r="H589" t="s">
        <v>51</v>
      </c>
      <c r="I589" t="s">
        <v>49</v>
      </c>
      <c r="J589" t="s">
        <v>50</v>
      </c>
      <c r="K589" t="s">
        <v>5620</v>
      </c>
      <c r="L589" s="3">
        <v>18282</v>
      </c>
      <c r="M589" t="s">
        <v>29</v>
      </c>
    </row>
    <row r="590" spans="1:13">
      <c r="A590" s="1">
        <v>45717</v>
      </c>
      <c r="B590" s="1">
        <v>46082</v>
      </c>
      <c r="C590" t="s">
        <v>4608</v>
      </c>
      <c r="D590" t="s">
        <v>280</v>
      </c>
      <c r="E590" t="s">
        <v>15</v>
      </c>
      <c r="F590" t="s">
        <v>16</v>
      </c>
      <c r="G590" t="s">
        <v>636</v>
      </c>
      <c r="H590" t="s">
        <v>21</v>
      </c>
      <c r="I590" t="s">
        <v>282</v>
      </c>
      <c r="J590" t="s">
        <v>283</v>
      </c>
      <c r="K590" t="s">
        <v>5620</v>
      </c>
      <c r="L590" s="3">
        <v>1831</v>
      </c>
      <c r="M590" t="s">
        <v>20</v>
      </c>
    </row>
    <row r="591" spans="1:13">
      <c r="A591" s="1">
        <v>45717</v>
      </c>
      <c r="B591" s="1">
        <v>46082</v>
      </c>
      <c r="C591" t="s">
        <v>4608</v>
      </c>
      <c r="D591" t="s">
        <v>280</v>
      </c>
      <c r="E591" t="s">
        <v>661</v>
      </c>
      <c r="F591" t="s">
        <v>16</v>
      </c>
      <c r="G591" t="s">
        <v>637</v>
      </c>
      <c r="H591" t="s">
        <v>21</v>
      </c>
      <c r="I591" t="s">
        <v>282</v>
      </c>
      <c r="J591" t="s">
        <v>283</v>
      </c>
      <c r="K591" t="s">
        <v>5620</v>
      </c>
      <c r="L591" s="3">
        <v>199565</v>
      </c>
      <c r="M591" t="s">
        <v>23</v>
      </c>
    </row>
    <row r="592" spans="1:13">
      <c r="A592" s="1">
        <v>45717</v>
      </c>
      <c r="B592" s="1">
        <v>46082</v>
      </c>
      <c r="C592" t="s">
        <v>4608</v>
      </c>
      <c r="D592" t="s">
        <v>280</v>
      </c>
      <c r="E592" t="s">
        <v>32</v>
      </c>
      <c r="F592" t="s">
        <v>16</v>
      </c>
      <c r="G592" t="s">
        <v>635</v>
      </c>
      <c r="H592" t="s">
        <v>21</v>
      </c>
      <c r="I592" t="s">
        <v>282</v>
      </c>
      <c r="J592" t="s">
        <v>283</v>
      </c>
      <c r="K592" t="s">
        <v>5620</v>
      </c>
      <c r="L592" s="3">
        <v>44380</v>
      </c>
      <c r="M592" t="s">
        <v>20</v>
      </c>
    </row>
    <row r="593" spans="1:13">
      <c r="A593" s="1">
        <v>45717</v>
      </c>
      <c r="B593" s="1">
        <v>46082</v>
      </c>
      <c r="C593" t="s">
        <v>4688</v>
      </c>
      <c r="D593" t="s">
        <v>638</v>
      </c>
      <c r="E593" t="s">
        <v>32</v>
      </c>
      <c r="F593" t="s">
        <v>16</v>
      </c>
      <c r="G593" t="s">
        <v>642</v>
      </c>
      <c r="H593" t="s">
        <v>310</v>
      </c>
      <c r="I593" t="s">
        <v>103</v>
      </c>
      <c r="J593" t="s">
        <v>104</v>
      </c>
      <c r="K593" t="s">
        <v>140</v>
      </c>
      <c r="L593" s="3">
        <v>31360</v>
      </c>
      <c r="M593" t="s">
        <v>20</v>
      </c>
    </row>
    <row r="594" spans="1:13">
      <c r="A594" s="1">
        <v>45717</v>
      </c>
      <c r="B594" s="1">
        <v>46082</v>
      </c>
      <c r="C594" t="s">
        <v>4688</v>
      </c>
      <c r="D594" t="s">
        <v>638</v>
      </c>
      <c r="E594" t="s">
        <v>34</v>
      </c>
      <c r="F594" t="s">
        <v>16</v>
      </c>
      <c r="G594" t="s">
        <v>639</v>
      </c>
      <c r="H594" t="s">
        <v>310</v>
      </c>
      <c r="I594" t="s">
        <v>103</v>
      </c>
      <c r="J594" t="s">
        <v>104</v>
      </c>
      <c r="K594" t="s">
        <v>140</v>
      </c>
      <c r="L594" s="3">
        <v>23501</v>
      </c>
      <c r="M594" t="s">
        <v>83</v>
      </c>
    </row>
    <row r="595" spans="1:13">
      <c r="A595" s="1">
        <v>45717</v>
      </c>
      <c r="B595" s="1">
        <v>46082</v>
      </c>
      <c r="C595" t="s">
        <v>4688</v>
      </c>
      <c r="D595" t="s">
        <v>638</v>
      </c>
      <c r="E595" t="s">
        <v>661</v>
      </c>
      <c r="F595" t="s">
        <v>16</v>
      </c>
      <c r="G595" t="s">
        <v>641</v>
      </c>
      <c r="H595" t="s">
        <v>310</v>
      </c>
      <c r="I595" t="s">
        <v>103</v>
      </c>
      <c r="J595" t="s">
        <v>104</v>
      </c>
      <c r="K595" t="s">
        <v>140</v>
      </c>
      <c r="L595" s="3">
        <v>105716</v>
      </c>
      <c r="M595" t="s">
        <v>83</v>
      </c>
    </row>
    <row r="596" spans="1:13">
      <c r="A596" s="1">
        <v>45717</v>
      </c>
      <c r="B596" s="1">
        <v>46082</v>
      </c>
      <c r="C596" t="s">
        <v>4688</v>
      </c>
      <c r="D596" t="s">
        <v>638</v>
      </c>
      <c r="E596" t="s">
        <v>15</v>
      </c>
      <c r="F596" t="s">
        <v>16</v>
      </c>
      <c r="G596" t="s">
        <v>640</v>
      </c>
      <c r="H596" t="s">
        <v>310</v>
      </c>
      <c r="I596" t="s">
        <v>103</v>
      </c>
      <c r="J596" t="s">
        <v>104</v>
      </c>
      <c r="K596" t="s">
        <v>140</v>
      </c>
      <c r="L596" s="3">
        <v>1392</v>
      </c>
      <c r="M596" t="s">
        <v>20</v>
      </c>
    </row>
    <row r="597" spans="1:13">
      <c r="A597" s="1">
        <v>45717</v>
      </c>
      <c r="B597" s="1">
        <v>46082</v>
      </c>
      <c r="C597" t="s">
        <v>4689</v>
      </c>
      <c r="D597" t="s">
        <v>643</v>
      </c>
      <c r="E597" t="s">
        <v>15</v>
      </c>
      <c r="F597" t="s">
        <v>16</v>
      </c>
      <c r="G597" t="s">
        <v>646</v>
      </c>
      <c r="H597" t="s">
        <v>125</v>
      </c>
      <c r="I597" t="s">
        <v>570</v>
      </c>
      <c r="J597" t="s">
        <v>571</v>
      </c>
      <c r="K597" t="s">
        <v>5657</v>
      </c>
      <c r="L597" s="3">
        <v>4858</v>
      </c>
      <c r="M597" t="s">
        <v>20</v>
      </c>
    </row>
    <row r="598" spans="1:13">
      <c r="A598" s="1">
        <v>45717</v>
      </c>
      <c r="B598" s="1">
        <v>46082</v>
      </c>
      <c r="C598" t="s">
        <v>4689</v>
      </c>
      <c r="D598" t="s">
        <v>643</v>
      </c>
      <c r="E598" t="s">
        <v>32</v>
      </c>
      <c r="F598" t="s">
        <v>16</v>
      </c>
      <c r="G598" t="s">
        <v>645</v>
      </c>
      <c r="H598" t="s">
        <v>125</v>
      </c>
      <c r="I598" t="s">
        <v>570</v>
      </c>
      <c r="J598" t="s">
        <v>571</v>
      </c>
      <c r="K598" t="s">
        <v>5657</v>
      </c>
      <c r="L598" s="3">
        <v>17922</v>
      </c>
      <c r="M598" t="s">
        <v>20</v>
      </c>
    </row>
    <row r="599" spans="1:13">
      <c r="A599" s="1">
        <v>45717</v>
      </c>
      <c r="B599" s="1">
        <v>46082</v>
      </c>
      <c r="C599" t="s">
        <v>4689</v>
      </c>
      <c r="D599" t="s">
        <v>643</v>
      </c>
      <c r="E599" t="s">
        <v>661</v>
      </c>
      <c r="F599" t="s">
        <v>16</v>
      </c>
      <c r="G599" t="s">
        <v>644</v>
      </c>
      <c r="H599" t="s">
        <v>125</v>
      </c>
      <c r="I599" t="s">
        <v>570</v>
      </c>
      <c r="J599" t="s">
        <v>571</v>
      </c>
      <c r="K599" t="s">
        <v>5657</v>
      </c>
      <c r="L599" s="3">
        <v>48608</v>
      </c>
      <c r="M599" t="s">
        <v>23</v>
      </c>
    </row>
    <row r="600" spans="1:13">
      <c r="A600" s="1">
        <v>45717</v>
      </c>
      <c r="B600" s="1">
        <v>46082</v>
      </c>
      <c r="C600" t="s">
        <v>4690</v>
      </c>
      <c r="D600" t="s">
        <v>647</v>
      </c>
      <c r="E600" t="s">
        <v>32</v>
      </c>
      <c r="F600" t="s">
        <v>16</v>
      </c>
      <c r="G600" t="s">
        <v>649</v>
      </c>
      <c r="H600" t="s">
        <v>21</v>
      </c>
      <c r="I600" t="s">
        <v>305</v>
      </c>
      <c r="J600" t="s">
        <v>306</v>
      </c>
      <c r="K600" t="s">
        <v>304</v>
      </c>
      <c r="L600" s="3">
        <v>16185</v>
      </c>
      <c r="M600" t="s">
        <v>20</v>
      </c>
    </row>
    <row r="601" spans="1:13">
      <c r="A601" s="1">
        <v>45717</v>
      </c>
      <c r="B601" s="1">
        <v>46082</v>
      </c>
      <c r="C601" t="s">
        <v>4690</v>
      </c>
      <c r="D601" t="s">
        <v>647</v>
      </c>
      <c r="E601" t="s">
        <v>15</v>
      </c>
      <c r="F601" t="s">
        <v>16</v>
      </c>
      <c r="G601" t="s">
        <v>648</v>
      </c>
      <c r="H601" t="s">
        <v>21</v>
      </c>
      <c r="I601" t="s">
        <v>305</v>
      </c>
      <c r="J601" t="s">
        <v>306</v>
      </c>
      <c r="K601" t="s">
        <v>304</v>
      </c>
      <c r="L601" s="3">
        <v>3718</v>
      </c>
      <c r="M601" t="s">
        <v>20</v>
      </c>
    </row>
    <row r="602" spans="1:13">
      <c r="A602" s="1">
        <v>45717</v>
      </c>
      <c r="B602" s="1">
        <v>46082</v>
      </c>
      <c r="C602" t="s">
        <v>4690</v>
      </c>
      <c r="D602" t="s">
        <v>647</v>
      </c>
      <c r="E602" t="s">
        <v>661</v>
      </c>
      <c r="F602" t="s">
        <v>16</v>
      </c>
      <c r="G602" t="s">
        <v>650</v>
      </c>
      <c r="H602" t="s">
        <v>21</v>
      </c>
      <c r="I602" t="s">
        <v>305</v>
      </c>
      <c r="J602" t="s">
        <v>306</v>
      </c>
      <c r="K602" t="s">
        <v>304</v>
      </c>
      <c r="L602" s="3">
        <v>115275</v>
      </c>
      <c r="M602" t="s">
        <v>23</v>
      </c>
    </row>
    <row r="603" spans="1:13">
      <c r="A603" s="1">
        <v>45717</v>
      </c>
      <c r="B603" s="1">
        <v>46082</v>
      </c>
      <c r="C603" t="s">
        <v>4691</v>
      </c>
      <c r="D603" t="s">
        <v>651</v>
      </c>
      <c r="E603" t="s">
        <v>15</v>
      </c>
      <c r="F603" t="s">
        <v>16</v>
      </c>
      <c r="G603" t="s">
        <v>652</v>
      </c>
      <c r="H603" t="s">
        <v>90</v>
      </c>
      <c r="I603" t="s">
        <v>653</v>
      </c>
      <c r="J603" t="s">
        <v>654</v>
      </c>
      <c r="K603" t="s">
        <v>77</v>
      </c>
      <c r="L603" s="3">
        <v>6754</v>
      </c>
      <c r="M603" t="s">
        <v>29</v>
      </c>
    </row>
    <row r="604" spans="1:13">
      <c r="A604" s="1">
        <v>45717</v>
      </c>
      <c r="B604" s="1">
        <v>46082</v>
      </c>
      <c r="C604" t="s">
        <v>4691</v>
      </c>
      <c r="D604" t="s">
        <v>651</v>
      </c>
      <c r="E604" t="s">
        <v>661</v>
      </c>
      <c r="F604" t="s">
        <v>16</v>
      </c>
      <c r="G604" t="s">
        <v>655</v>
      </c>
      <c r="H604" t="s">
        <v>90</v>
      </c>
      <c r="I604" t="s">
        <v>653</v>
      </c>
      <c r="J604" t="s">
        <v>654</v>
      </c>
      <c r="K604" t="s">
        <v>77</v>
      </c>
      <c r="L604" s="3">
        <v>37596</v>
      </c>
      <c r="M604" t="s">
        <v>23</v>
      </c>
    </row>
    <row r="605" spans="1:13">
      <c r="A605" s="1">
        <v>45717</v>
      </c>
      <c r="B605" s="1">
        <v>46082</v>
      </c>
      <c r="C605" t="s">
        <v>4691</v>
      </c>
      <c r="D605" t="s">
        <v>651</v>
      </c>
      <c r="E605" t="s">
        <v>32</v>
      </c>
      <c r="F605" t="s">
        <v>16</v>
      </c>
      <c r="G605" t="s">
        <v>656</v>
      </c>
      <c r="H605" t="s">
        <v>90</v>
      </c>
      <c r="I605" t="s">
        <v>653</v>
      </c>
      <c r="J605" t="s">
        <v>654</v>
      </c>
      <c r="K605" t="s">
        <v>77</v>
      </c>
      <c r="L605" s="3">
        <v>5670</v>
      </c>
      <c r="M605" t="s">
        <v>83</v>
      </c>
    </row>
    <row r="606" spans="1:13">
      <c r="A606" s="1">
        <v>45717</v>
      </c>
      <c r="B606" s="1">
        <v>46082</v>
      </c>
      <c r="C606" t="s">
        <v>4692</v>
      </c>
      <c r="D606" t="s">
        <v>657</v>
      </c>
      <c r="E606" t="s">
        <v>661</v>
      </c>
      <c r="F606" t="s">
        <v>16</v>
      </c>
      <c r="G606" t="s">
        <v>659</v>
      </c>
      <c r="H606" t="s">
        <v>190</v>
      </c>
      <c r="I606" t="s">
        <v>165</v>
      </c>
      <c r="J606" t="s">
        <v>166</v>
      </c>
      <c r="K606" t="s">
        <v>26</v>
      </c>
      <c r="L606" s="3">
        <v>33573</v>
      </c>
      <c r="M606" t="s">
        <v>23</v>
      </c>
    </row>
    <row r="607" spans="1:13">
      <c r="A607" s="1">
        <v>45717</v>
      </c>
      <c r="B607" s="1">
        <v>46082</v>
      </c>
      <c r="C607" t="s">
        <v>4692</v>
      </c>
      <c r="D607" t="s">
        <v>657</v>
      </c>
      <c r="E607" t="s">
        <v>15</v>
      </c>
      <c r="F607" t="s">
        <v>16</v>
      </c>
      <c r="G607" t="s">
        <v>658</v>
      </c>
      <c r="H607" t="s">
        <v>190</v>
      </c>
      <c r="I607" t="s">
        <v>165</v>
      </c>
      <c r="J607" t="s">
        <v>166</v>
      </c>
      <c r="K607" t="s">
        <v>26</v>
      </c>
      <c r="L607" s="3">
        <v>1593</v>
      </c>
      <c r="M607" t="s">
        <v>29</v>
      </c>
    </row>
    <row r="608" spans="1:13">
      <c r="A608" s="1">
        <v>45717</v>
      </c>
      <c r="B608" s="1">
        <v>46082</v>
      </c>
      <c r="C608" t="s">
        <v>4692</v>
      </c>
      <c r="D608" t="s">
        <v>657</v>
      </c>
      <c r="E608" t="s">
        <v>32</v>
      </c>
      <c r="F608" t="s">
        <v>16</v>
      </c>
      <c r="G608" t="s">
        <v>660</v>
      </c>
      <c r="H608" t="s">
        <v>190</v>
      </c>
      <c r="I608" t="s">
        <v>165</v>
      </c>
      <c r="J608" t="s">
        <v>166</v>
      </c>
      <c r="K608" t="s">
        <v>26</v>
      </c>
      <c r="L608" s="3">
        <v>24917</v>
      </c>
      <c r="M608" t="s">
        <v>20</v>
      </c>
    </row>
    <row r="609" spans="1:13">
      <c r="A609" s="1">
        <v>45717</v>
      </c>
      <c r="B609" s="1">
        <v>46082</v>
      </c>
      <c r="C609" t="s">
        <v>4692</v>
      </c>
      <c r="D609" t="s">
        <v>657</v>
      </c>
      <c r="E609" t="s">
        <v>34</v>
      </c>
      <c r="F609" t="s">
        <v>16</v>
      </c>
      <c r="G609" t="s">
        <v>662</v>
      </c>
      <c r="H609" t="s">
        <v>190</v>
      </c>
      <c r="I609" t="s">
        <v>165</v>
      </c>
      <c r="J609" t="s">
        <v>166</v>
      </c>
      <c r="K609" t="s">
        <v>26</v>
      </c>
      <c r="L609" s="3">
        <v>11194</v>
      </c>
      <c r="M609" t="s">
        <v>83</v>
      </c>
    </row>
    <row r="610" spans="1:13">
      <c r="A610" s="1">
        <v>45718</v>
      </c>
      <c r="B610" s="1">
        <v>46083</v>
      </c>
      <c r="C610" t="s">
        <v>4693</v>
      </c>
      <c r="D610" t="s">
        <v>663</v>
      </c>
      <c r="E610" t="s">
        <v>32</v>
      </c>
      <c r="F610" t="s">
        <v>16</v>
      </c>
      <c r="G610" t="s">
        <v>665</v>
      </c>
      <c r="H610" t="s">
        <v>21</v>
      </c>
      <c r="I610" t="s">
        <v>174</v>
      </c>
      <c r="J610" t="s">
        <v>175</v>
      </c>
      <c r="K610" t="s">
        <v>5619</v>
      </c>
      <c r="L610" s="3">
        <v>8495</v>
      </c>
      <c r="M610" t="s">
        <v>20</v>
      </c>
    </row>
    <row r="611" spans="1:13">
      <c r="A611" s="1">
        <v>45718</v>
      </c>
      <c r="B611" s="1">
        <v>46083</v>
      </c>
      <c r="C611" t="s">
        <v>4693</v>
      </c>
      <c r="D611" t="s">
        <v>663</v>
      </c>
      <c r="E611" t="s">
        <v>15</v>
      </c>
      <c r="F611" t="s">
        <v>16</v>
      </c>
      <c r="G611" t="s">
        <v>664</v>
      </c>
      <c r="H611" t="s">
        <v>21</v>
      </c>
      <c r="I611" t="s">
        <v>174</v>
      </c>
      <c r="J611" t="s">
        <v>175</v>
      </c>
      <c r="K611" t="s">
        <v>5619</v>
      </c>
      <c r="L611" s="3">
        <v>3914</v>
      </c>
      <c r="M611" t="s">
        <v>20</v>
      </c>
    </row>
    <row r="612" spans="1:13">
      <c r="A612" s="1">
        <v>45718</v>
      </c>
      <c r="B612" s="1">
        <v>46083</v>
      </c>
      <c r="C612" t="s">
        <v>4693</v>
      </c>
      <c r="D612" t="s">
        <v>663</v>
      </c>
      <c r="E612" t="s">
        <v>661</v>
      </c>
      <c r="F612" t="s">
        <v>16</v>
      </c>
      <c r="G612" t="s">
        <v>666</v>
      </c>
      <c r="H612" t="s">
        <v>21</v>
      </c>
      <c r="I612" t="s">
        <v>174</v>
      </c>
      <c r="J612" t="s">
        <v>175</v>
      </c>
      <c r="K612" t="s">
        <v>5619</v>
      </c>
      <c r="L612" s="3">
        <v>21918</v>
      </c>
      <c r="M612" t="s">
        <v>23</v>
      </c>
    </row>
    <row r="613" spans="1:13">
      <c r="A613" s="1">
        <v>45718</v>
      </c>
      <c r="B613" s="1">
        <v>46083</v>
      </c>
      <c r="C613" t="s">
        <v>4694</v>
      </c>
      <c r="D613" t="s">
        <v>667</v>
      </c>
      <c r="E613" t="s">
        <v>54</v>
      </c>
      <c r="F613" t="s">
        <v>55</v>
      </c>
      <c r="G613" t="s">
        <v>668</v>
      </c>
      <c r="H613" t="s">
        <v>203</v>
      </c>
      <c r="I613" t="s">
        <v>78</v>
      </c>
      <c r="J613" t="s">
        <v>79</v>
      </c>
      <c r="K613" t="s">
        <v>5620</v>
      </c>
      <c r="L613" s="3">
        <v>36426</v>
      </c>
      <c r="M613" t="s">
        <v>23</v>
      </c>
    </row>
    <row r="614" spans="1:13">
      <c r="A614" s="1">
        <v>45718</v>
      </c>
      <c r="B614" s="1">
        <v>46083</v>
      </c>
      <c r="C614" t="s">
        <v>4695</v>
      </c>
      <c r="D614" t="s">
        <v>669</v>
      </c>
      <c r="E614" t="s">
        <v>15</v>
      </c>
      <c r="F614" t="s">
        <v>16</v>
      </c>
      <c r="G614" t="s">
        <v>670</v>
      </c>
      <c r="H614" t="s">
        <v>43</v>
      </c>
      <c r="I614" t="s">
        <v>96</v>
      </c>
      <c r="J614" t="s">
        <v>97</v>
      </c>
      <c r="K614" t="s">
        <v>64</v>
      </c>
      <c r="L614" s="3">
        <v>1442</v>
      </c>
      <c r="M614" t="s">
        <v>20</v>
      </c>
    </row>
    <row r="615" spans="1:13">
      <c r="A615" s="1">
        <v>45718</v>
      </c>
      <c r="B615" s="1">
        <v>46083</v>
      </c>
      <c r="C615" t="s">
        <v>4695</v>
      </c>
      <c r="D615" t="s">
        <v>669</v>
      </c>
      <c r="E615" t="s">
        <v>661</v>
      </c>
      <c r="F615" t="s">
        <v>16</v>
      </c>
      <c r="G615" t="s">
        <v>672</v>
      </c>
      <c r="H615" t="s">
        <v>43</v>
      </c>
      <c r="I615" t="s">
        <v>96</v>
      </c>
      <c r="J615" t="s">
        <v>97</v>
      </c>
      <c r="K615" t="s">
        <v>64</v>
      </c>
      <c r="L615" s="3">
        <v>19220</v>
      </c>
      <c r="M615" t="s">
        <v>23</v>
      </c>
    </row>
    <row r="616" spans="1:13">
      <c r="A616" s="1">
        <v>45718</v>
      </c>
      <c r="B616" s="1">
        <v>46083</v>
      </c>
      <c r="C616" t="s">
        <v>4695</v>
      </c>
      <c r="D616" t="s">
        <v>669</v>
      </c>
      <c r="E616" t="s">
        <v>32</v>
      </c>
      <c r="F616" t="s">
        <v>16</v>
      </c>
      <c r="G616" t="s">
        <v>671</v>
      </c>
      <c r="H616" t="s">
        <v>43</v>
      </c>
      <c r="I616" t="s">
        <v>96</v>
      </c>
      <c r="J616" t="s">
        <v>97</v>
      </c>
      <c r="K616" t="s">
        <v>64</v>
      </c>
      <c r="L616" s="3">
        <v>1307</v>
      </c>
      <c r="M616" t="s">
        <v>20</v>
      </c>
    </row>
    <row r="617" spans="1:13">
      <c r="A617" s="1">
        <v>45719</v>
      </c>
      <c r="B617" s="1">
        <v>46084</v>
      </c>
      <c r="C617" t="s">
        <v>4696</v>
      </c>
      <c r="D617" t="s">
        <v>673</v>
      </c>
      <c r="E617" t="s">
        <v>15</v>
      </c>
      <c r="F617" t="s">
        <v>16</v>
      </c>
      <c r="G617" t="s">
        <v>676</v>
      </c>
      <c r="H617" t="s">
        <v>310</v>
      </c>
      <c r="I617" t="s">
        <v>103</v>
      </c>
      <c r="J617" t="s">
        <v>104</v>
      </c>
      <c r="K617" t="s">
        <v>64</v>
      </c>
      <c r="L617" s="3">
        <v>1300</v>
      </c>
      <c r="M617" t="s">
        <v>20</v>
      </c>
    </row>
    <row r="618" spans="1:13">
      <c r="A618" s="1">
        <v>45719</v>
      </c>
      <c r="B618" s="1">
        <v>46084</v>
      </c>
      <c r="C618" t="s">
        <v>4696</v>
      </c>
      <c r="D618" t="s">
        <v>673</v>
      </c>
      <c r="E618" t="s">
        <v>661</v>
      </c>
      <c r="F618" t="s">
        <v>16</v>
      </c>
      <c r="G618" t="s">
        <v>674</v>
      </c>
      <c r="H618" t="s">
        <v>310</v>
      </c>
      <c r="I618" t="s">
        <v>103</v>
      </c>
      <c r="J618" t="s">
        <v>104</v>
      </c>
      <c r="K618" t="s">
        <v>64</v>
      </c>
      <c r="L618" s="3">
        <v>32138</v>
      </c>
      <c r="M618" t="s">
        <v>23</v>
      </c>
    </row>
    <row r="619" spans="1:13">
      <c r="A619" s="1">
        <v>45719</v>
      </c>
      <c r="B619" s="1">
        <v>46084</v>
      </c>
      <c r="C619" t="s">
        <v>4696</v>
      </c>
      <c r="D619" t="s">
        <v>673</v>
      </c>
      <c r="E619" t="s">
        <v>32</v>
      </c>
      <c r="F619" t="s">
        <v>16</v>
      </c>
      <c r="G619" t="s">
        <v>675</v>
      </c>
      <c r="H619" t="s">
        <v>310</v>
      </c>
      <c r="I619" t="s">
        <v>103</v>
      </c>
      <c r="J619" t="s">
        <v>104</v>
      </c>
      <c r="K619" t="s">
        <v>64</v>
      </c>
      <c r="L619" s="3">
        <v>36007</v>
      </c>
      <c r="M619" t="s">
        <v>20</v>
      </c>
    </row>
    <row r="620" spans="1:13">
      <c r="A620" s="1">
        <v>45719</v>
      </c>
      <c r="B620" s="1">
        <v>46084</v>
      </c>
      <c r="C620" t="s">
        <v>4697</v>
      </c>
      <c r="D620" t="s">
        <v>677</v>
      </c>
      <c r="E620" t="s">
        <v>15</v>
      </c>
      <c r="F620" t="s">
        <v>16</v>
      </c>
      <c r="G620" t="s">
        <v>678</v>
      </c>
      <c r="H620" t="s">
        <v>590</v>
      </c>
      <c r="I620" t="s">
        <v>528</v>
      </c>
      <c r="J620" t="s">
        <v>529</v>
      </c>
      <c r="K620" t="s">
        <v>48</v>
      </c>
      <c r="L620" s="3">
        <v>5275</v>
      </c>
      <c r="M620" t="s">
        <v>20</v>
      </c>
    </row>
    <row r="621" spans="1:13">
      <c r="A621" s="1">
        <v>45719</v>
      </c>
      <c r="B621" s="1">
        <v>46084</v>
      </c>
      <c r="C621" t="s">
        <v>4697</v>
      </c>
      <c r="D621" t="s">
        <v>677</v>
      </c>
      <c r="E621" t="s">
        <v>32</v>
      </c>
      <c r="F621" t="s">
        <v>16</v>
      </c>
      <c r="G621" t="s">
        <v>679</v>
      </c>
      <c r="H621" t="s">
        <v>590</v>
      </c>
      <c r="I621" t="s">
        <v>528</v>
      </c>
      <c r="J621" t="s">
        <v>529</v>
      </c>
      <c r="K621" t="s">
        <v>48</v>
      </c>
      <c r="L621" s="3">
        <v>31581</v>
      </c>
      <c r="M621" t="s">
        <v>83</v>
      </c>
    </row>
    <row r="622" spans="1:13">
      <c r="A622" s="1">
        <v>45719</v>
      </c>
      <c r="B622" s="1">
        <v>46084</v>
      </c>
      <c r="C622" t="s">
        <v>4697</v>
      </c>
      <c r="D622" t="s">
        <v>677</v>
      </c>
      <c r="E622" t="s">
        <v>661</v>
      </c>
      <c r="F622" t="s">
        <v>16</v>
      </c>
      <c r="G622" t="s">
        <v>680</v>
      </c>
      <c r="H622" t="s">
        <v>590</v>
      </c>
      <c r="I622" t="s">
        <v>528</v>
      </c>
      <c r="J622" t="s">
        <v>529</v>
      </c>
      <c r="K622" t="s">
        <v>48</v>
      </c>
      <c r="L622" s="3">
        <v>68096</v>
      </c>
      <c r="M622" t="s">
        <v>23</v>
      </c>
    </row>
    <row r="623" spans="1:13">
      <c r="A623" s="1">
        <v>45721</v>
      </c>
      <c r="B623" s="1">
        <v>46086</v>
      </c>
      <c r="C623" t="s">
        <v>4698</v>
      </c>
      <c r="D623" t="s">
        <v>681</v>
      </c>
      <c r="E623" t="s">
        <v>661</v>
      </c>
      <c r="F623" t="s">
        <v>16</v>
      </c>
      <c r="G623" t="s">
        <v>682</v>
      </c>
      <c r="H623" t="s">
        <v>61</v>
      </c>
      <c r="I623" t="s">
        <v>683</v>
      </c>
      <c r="J623" t="s">
        <v>684</v>
      </c>
      <c r="K623" t="s">
        <v>5657</v>
      </c>
      <c r="L623" s="3">
        <v>23384</v>
      </c>
      <c r="M623" t="s">
        <v>89</v>
      </c>
    </row>
    <row r="624" spans="1:13">
      <c r="A624" s="1">
        <v>45721</v>
      </c>
      <c r="B624" s="1">
        <v>46086</v>
      </c>
      <c r="C624" t="s">
        <v>4698</v>
      </c>
      <c r="D624" t="s">
        <v>681</v>
      </c>
      <c r="E624" t="s">
        <v>15</v>
      </c>
      <c r="F624" t="s">
        <v>16</v>
      </c>
      <c r="G624" t="s">
        <v>686</v>
      </c>
      <c r="H624" t="s">
        <v>61</v>
      </c>
      <c r="I624" t="s">
        <v>683</v>
      </c>
      <c r="J624" t="s">
        <v>684</v>
      </c>
      <c r="K624" t="s">
        <v>5657</v>
      </c>
      <c r="L624" s="3">
        <v>6574</v>
      </c>
      <c r="M624" t="s">
        <v>20</v>
      </c>
    </row>
    <row r="625" spans="1:13">
      <c r="A625" s="1">
        <v>45721</v>
      </c>
      <c r="B625" s="1">
        <v>46086</v>
      </c>
      <c r="C625" t="s">
        <v>4698</v>
      </c>
      <c r="D625" t="s">
        <v>681</v>
      </c>
      <c r="E625" t="s">
        <v>34</v>
      </c>
      <c r="F625" t="s">
        <v>16</v>
      </c>
      <c r="G625" t="s">
        <v>685</v>
      </c>
      <c r="H625" t="s">
        <v>61</v>
      </c>
      <c r="I625" t="s">
        <v>683</v>
      </c>
      <c r="J625" t="s">
        <v>684</v>
      </c>
      <c r="K625" t="s">
        <v>5657</v>
      </c>
      <c r="L625" s="3">
        <v>6605</v>
      </c>
      <c r="M625" t="s">
        <v>83</v>
      </c>
    </row>
    <row r="626" spans="1:13">
      <c r="A626" s="1">
        <v>45721</v>
      </c>
      <c r="B626" s="1">
        <v>46086</v>
      </c>
      <c r="C626" t="s">
        <v>4699</v>
      </c>
      <c r="D626" t="s">
        <v>687</v>
      </c>
      <c r="E626" t="s">
        <v>15</v>
      </c>
      <c r="F626" t="s">
        <v>16</v>
      </c>
      <c r="G626" t="s">
        <v>689</v>
      </c>
      <c r="H626" t="s">
        <v>225</v>
      </c>
      <c r="I626" t="s">
        <v>375</v>
      </c>
      <c r="J626" t="s">
        <v>376</v>
      </c>
      <c r="K626" t="s">
        <v>5620</v>
      </c>
      <c r="L626" s="3">
        <v>1379</v>
      </c>
      <c r="M626" t="s">
        <v>29</v>
      </c>
    </row>
    <row r="627" spans="1:13">
      <c r="A627" s="1">
        <v>45721</v>
      </c>
      <c r="B627" s="1">
        <v>46086</v>
      </c>
      <c r="C627" t="s">
        <v>4699</v>
      </c>
      <c r="D627" t="s">
        <v>687</v>
      </c>
      <c r="E627" t="s">
        <v>32</v>
      </c>
      <c r="F627" t="s">
        <v>16</v>
      </c>
      <c r="G627" t="s">
        <v>688</v>
      </c>
      <c r="H627" t="s">
        <v>225</v>
      </c>
      <c r="I627" t="s">
        <v>375</v>
      </c>
      <c r="J627" t="s">
        <v>376</v>
      </c>
      <c r="K627" t="s">
        <v>5620</v>
      </c>
      <c r="L627" s="3">
        <v>8639</v>
      </c>
      <c r="M627" t="s">
        <v>83</v>
      </c>
    </row>
    <row r="628" spans="1:13">
      <c r="A628" s="1">
        <v>45721</v>
      </c>
      <c r="B628" s="1">
        <v>46086</v>
      </c>
      <c r="C628" t="s">
        <v>4699</v>
      </c>
      <c r="D628" t="s">
        <v>687</v>
      </c>
      <c r="E628" t="s">
        <v>661</v>
      </c>
      <c r="F628" t="s">
        <v>16</v>
      </c>
      <c r="G628" t="s">
        <v>690</v>
      </c>
      <c r="H628" t="s">
        <v>225</v>
      </c>
      <c r="I628" t="s">
        <v>375</v>
      </c>
      <c r="J628" t="s">
        <v>376</v>
      </c>
      <c r="K628" t="s">
        <v>5620</v>
      </c>
      <c r="L628" s="3">
        <v>8446</v>
      </c>
      <c r="M628" t="s">
        <v>23</v>
      </c>
    </row>
    <row r="629" spans="1:13">
      <c r="A629" s="1">
        <v>45721</v>
      </c>
      <c r="B629" s="1">
        <v>46086</v>
      </c>
      <c r="C629" t="s">
        <v>4700</v>
      </c>
      <c r="D629" t="s">
        <v>691</v>
      </c>
      <c r="E629" t="s">
        <v>54</v>
      </c>
      <c r="F629" t="s">
        <v>55</v>
      </c>
      <c r="G629" t="s">
        <v>692</v>
      </c>
      <c r="H629" t="s">
        <v>51</v>
      </c>
      <c r="I629" t="s">
        <v>78</v>
      </c>
      <c r="J629" t="s">
        <v>79</v>
      </c>
      <c r="K629" t="s">
        <v>77</v>
      </c>
      <c r="L629" s="3">
        <v>57043</v>
      </c>
      <c r="M629" t="s">
        <v>29</v>
      </c>
    </row>
    <row r="630" spans="1:13">
      <c r="A630" s="1">
        <v>45721</v>
      </c>
      <c r="B630" s="1">
        <v>46086</v>
      </c>
      <c r="C630" t="s">
        <v>4701</v>
      </c>
      <c r="D630" t="s">
        <v>693</v>
      </c>
      <c r="E630" t="s">
        <v>34</v>
      </c>
      <c r="F630" t="s">
        <v>16</v>
      </c>
      <c r="G630" t="s">
        <v>694</v>
      </c>
      <c r="H630" t="s">
        <v>590</v>
      </c>
      <c r="I630" t="s">
        <v>695</v>
      </c>
      <c r="J630" t="s">
        <v>696</v>
      </c>
      <c r="K630" t="s">
        <v>64</v>
      </c>
      <c r="L630" s="3">
        <v>14747</v>
      </c>
      <c r="M630" t="s">
        <v>83</v>
      </c>
    </row>
    <row r="631" spans="1:13">
      <c r="A631" s="1">
        <v>45721</v>
      </c>
      <c r="B631" s="1">
        <v>46086</v>
      </c>
      <c r="C631" t="s">
        <v>4701</v>
      </c>
      <c r="D631" t="s">
        <v>693</v>
      </c>
      <c r="E631" t="s">
        <v>15</v>
      </c>
      <c r="F631" t="s">
        <v>16</v>
      </c>
      <c r="G631" t="s">
        <v>698</v>
      </c>
      <c r="H631" t="s">
        <v>590</v>
      </c>
      <c r="I631" t="s">
        <v>695</v>
      </c>
      <c r="J631" t="s">
        <v>696</v>
      </c>
      <c r="K631" t="s">
        <v>64</v>
      </c>
      <c r="L631" s="3">
        <v>2160</v>
      </c>
      <c r="M631" t="s">
        <v>20</v>
      </c>
    </row>
    <row r="632" spans="1:13">
      <c r="A632" s="1">
        <v>45721</v>
      </c>
      <c r="B632" s="1">
        <v>46086</v>
      </c>
      <c r="C632" t="s">
        <v>4701</v>
      </c>
      <c r="D632" t="s">
        <v>693</v>
      </c>
      <c r="E632" t="s">
        <v>32</v>
      </c>
      <c r="F632" t="s">
        <v>16</v>
      </c>
      <c r="G632" t="s">
        <v>697</v>
      </c>
      <c r="H632" t="s">
        <v>590</v>
      </c>
      <c r="I632" t="s">
        <v>695</v>
      </c>
      <c r="J632" t="s">
        <v>696</v>
      </c>
      <c r="K632" t="s">
        <v>64</v>
      </c>
      <c r="L632" s="3">
        <v>16192</v>
      </c>
      <c r="M632" t="s">
        <v>20</v>
      </c>
    </row>
    <row r="633" spans="1:13">
      <c r="A633" s="1">
        <v>45721</v>
      </c>
      <c r="B633" s="1">
        <v>46086</v>
      </c>
      <c r="C633" t="s">
        <v>4701</v>
      </c>
      <c r="D633" t="s">
        <v>693</v>
      </c>
      <c r="E633" t="s">
        <v>661</v>
      </c>
      <c r="F633" t="s">
        <v>16</v>
      </c>
      <c r="G633" t="s">
        <v>699</v>
      </c>
      <c r="H633" t="s">
        <v>590</v>
      </c>
      <c r="I633" t="s">
        <v>695</v>
      </c>
      <c r="J633" t="s">
        <v>696</v>
      </c>
      <c r="K633" t="s">
        <v>64</v>
      </c>
      <c r="L633" s="3">
        <v>26763</v>
      </c>
      <c r="M633" t="s">
        <v>23</v>
      </c>
    </row>
    <row r="634" spans="1:13">
      <c r="A634" s="1">
        <v>45722</v>
      </c>
      <c r="B634" s="1">
        <v>46087</v>
      </c>
      <c r="C634" t="s">
        <v>4702</v>
      </c>
      <c r="D634" t="s">
        <v>700</v>
      </c>
      <c r="E634" t="s">
        <v>661</v>
      </c>
      <c r="F634" t="s">
        <v>16</v>
      </c>
      <c r="G634" t="s">
        <v>703</v>
      </c>
      <c r="H634" t="s">
        <v>203</v>
      </c>
      <c r="I634" t="s">
        <v>96</v>
      </c>
      <c r="J634" t="s">
        <v>97</v>
      </c>
      <c r="K634" t="s">
        <v>64</v>
      </c>
      <c r="L634" s="3">
        <v>23037</v>
      </c>
      <c r="M634" t="s">
        <v>23</v>
      </c>
    </row>
    <row r="635" spans="1:13">
      <c r="A635" s="1">
        <v>45722</v>
      </c>
      <c r="B635" s="1">
        <v>46087</v>
      </c>
      <c r="C635" t="s">
        <v>4702</v>
      </c>
      <c r="D635" t="s">
        <v>700</v>
      </c>
      <c r="E635" t="s">
        <v>32</v>
      </c>
      <c r="F635" t="s">
        <v>16</v>
      </c>
      <c r="G635" t="s">
        <v>702</v>
      </c>
      <c r="H635" t="s">
        <v>203</v>
      </c>
      <c r="I635" t="s">
        <v>96</v>
      </c>
      <c r="J635" t="s">
        <v>97</v>
      </c>
      <c r="K635" t="s">
        <v>64</v>
      </c>
      <c r="L635" s="3">
        <v>1543</v>
      </c>
      <c r="M635" t="s">
        <v>20</v>
      </c>
    </row>
    <row r="636" spans="1:13">
      <c r="A636" s="1">
        <v>45722</v>
      </c>
      <c r="B636" s="1">
        <v>46087</v>
      </c>
      <c r="C636" t="s">
        <v>4702</v>
      </c>
      <c r="D636" t="s">
        <v>700</v>
      </c>
      <c r="E636" t="s">
        <v>15</v>
      </c>
      <c r="F636" t="s">
        <v>16</v>
      </c>
      <c r="G636" t="s">
        <v>701</v>
      </c>
      <c r="H636" t="s">
        <v>203</v>
      </c>
      <c r="I636" t="s">
        <v>96</v>
      </c>
      <c r="J636" t="s">
        <v>97</v>
      </c>
      <c r="K636" t="s">
        <v>64</v>
      </c>
      <c r="L636" s="3">
        <v>1409</v>
      </c>
      <c r="M636" t="s">
        <v>20</v>
      </c>
    </row>
    <row r="637" spans="1:13">
      <c r="A637" s="1">
        <v>45722</v>
      </c>
      <c r="B637" s="1">
        <v>46087</v>
      </c>
      <c r="C637" t="s">
        <v>4703</v>
      </c>
      <c r="D637" t="s">
        <v>704</v>
      </c>
      <c r="E637" t="s">
        <v>32</v>
      </c>
      <c r="F637" t="s">
        <v>16</v>
      </c>
      <c r="G637" t="s">
        <v>709</v>
      </c>
      <c r="H637" t="s">
        <v>21</v>
      </c>
      <c r="I637" t="s">
        <v>706</v>
      </c>
      <c r="J637" t="s">
        <v>707</v>
      </c>
      <c r="K637" t="s">
        <v>48</v>
      </c>
      <c r="L637" s="3">
        <v>13664</v>
      </c>
      <c r="M637" t="s">
        <v>20</v>
      </c>
    </row>
    <row r="638" spans="1:13">
      <c r="A638" s="1">
        <v>45722</v>
      </c>
      <c r="B638" s="1">
        <v>46087</v>
      </c>
      <c r="C638" t="s">
        <v>4703</v>
      </c>
      <c r="D638" t="s">
        <v>704</v>
      </c>
      <c r="E638" t="s">
        <v>661</v>
      </c>
      <c r="F638" t="s">
        <v>16</v>
      </c>
      <c r="G638" t="s">
        <v>705</v>
      </c>
      <c r="H638" t="s">
        <v>21</v>
      </c>
      <c r="I638" t="s">
        <v>706</v>
      </c>
      <c r="J638" t="s">
        <v>707</v>
      </c>
      <c r="K638" t="s">
        <v>48</v>
      </c>
      <c r="L638" s="3">
        <v>50912</v>
      </c>
      <c r="M638" t="s">
        <v>89</v>
      </c>
    </row>
    <row r="639" spans="1:13">
      <c r="A639" s="1">
        <v>45722</v>
      </c>
      <c r="B639" s="1">
        <v>46087</v>
      </c>
      <c r="C639" t="s">
        <v>4703</v>
      </c>
      <c r="D639" t="s">
        <v>704</v>
      </c>
      <c r="E639" t="s">
        <v>15</v>
      </c>
      <c r="F639" t="s">
        <v>16</v>
      </c>
      <c r="G639" t="s">
        <v>708</v>
      </c>
      <c r="H639" t="s">
        <v>21</v>
      </c>
      <c r="I639" t="s">
        <v>706</v>
      </c>
      <c r="J639" t="s">
        <v>707</v>
      </c>
      <c r="K639" t="s">
        <v>48</v>
      </c>
      <c r="L639" s="3">
        <v>5903</v>
      </c>
      <c r="M639" t="s">
        <v>20</v>
      </c>
    </row>
    <row r="640" spans="1:13">
      <c r="A640" s="1">
        <v>45723</v>
      </c>
      <c r="B640" s="1">
        <v>46088</v>
      </c>
      <c r="C640" t="s">
        <v>4704</v>
      </c>
      <c r="D640" t="s">
        <v>710</v>
      </c>
      <c r="E640" t="s">
        <v>32</v>
      </c>
      <c r="F640" t="s">
        <v>16</v>
      </c>
      <c r="G640" t="s">
        <v>715</v>
      </c>
      <c r="H640" t="s">
        <v>203</v>
      </c>
      <c r="I640" t="s">
        <v>712</v>
      </c>
      <c r="J640" t="s">
        <v>713</v>
      </c>
      <c r="K640" t="s">
        <v>26</v>
      </c>
      <c r="L640" s="3">
        <v>11893</v>
      </c>
      <c r="M640" t="s">
        <v>20</v>
      </c>
    </row>
    <row r="641" spans="1:13">
      <c r="A641" s="1">
        <v>45723</v>
      </c>
      <c r="B641" s="1">
        <v>46088</v>
      </c>
      <c r="C641" t="s">
        <v>4704</v>
      </c>
      <c r="D641" t="s">
        <v>710</v>
      </c>
      <c r="E641" t="s">
        <v>661</v>
      </c>
      <c r="F641" t="s">
        <v>16</v>
      </c>
      <c r="G641" t="s">
        <v>711</v>
      </c>
      <c r="H641" t="s">
        <v>203</v>
      </c>
      <c r="I641" t="s">
        <v>712</v>
      </c>
      <c r="J641" t="s">
        <v>713</v>
      </c>
      <c r="K641" t="s">
        <v>26</v>
      </c>
      <c r="L641" s="3">
        <v>61794</v>
      </c>
      <c r="M641" t="s">
        <v>89</v>
      </c>
    </row>
    <row r="642" spans="1:13">
      <c r="A642" s="1">
        <v>45723</v>
      </c>
      <c r="B642" s="1">
        <v>46088</v>
      </c>
      <c r="C642" t="s">
        <v>4704</v>
      </c>
      <c r="D642" t="s">
        <v>710</v>
      </c>
      <c r="E642" t="s">
        <v>15</v>
      </c>
      <c r="F642" t="s">
        <v>16</v>
      </c>
      <c r="G642" t="s">
        <v>714</v>
      </c>
      <c r="H642" t="s">
        <v>203</v>
      </c>
      <c r="I642" t="s">
        <v>712</v>
      </c>
      <c r="J642" t="s">
        <v>713</v>
      </c>
      <c r="K642" t="s">
        <v>26</v>
      </c>
      <c r="L642" s="3">
        <v>1997</v>
      </c>
      <c r="M642" t="s">
        <v>20</v>
      </c>
    </row>
    <row r="643" spans="1:13">
      <c r="A643" s="1">
        <v>45723</v>
      </c>
      <c r="B643" s="1">
        <v>46088</v>
      </c>
      <c r="C643" t="s">
        <v>4705</v>
      </c>
      <c r="D643" t="s">
        <v>716</v>
      </c>
      <c r="E643" t="s">
        <v>15</v>
      </c>
      <c r="F643" t="s">
        <v>16</v>
      </c>
      <c r="G643" t="s">
        <v>719</v>
      </c>
      <c r="H643" t="s">
        <v>225</v>
      </c>
      <c r="I643" t="s">
        <v>165</v>
      </c>
      <c r="J643" t="s">
        <v>166</v>
      </c>
      <c r="K643" t="s">
        <v>5620</v>
      </c>
      <c r="L643" s="3">
        <v>1494</v>
      </c>
      <c r="M643" t="s">
        <v>83</v>
      </c>
    </row>
    <row r="644" spans="1:13">
      <c r="A644" s="1">
        <v>45723</v>
      </c>
      <c r="B644" s="1">
        <v>46088</v>
      </c>
      <c r="C644" t="s">
        <v>4705</v>
      </c>
      <c r="D644" t="s">
        <v>716</v>
      </c>
      <c r="E644" t="s">
        <v>32</v>
      </c>
      <c r="F644" t="s">
        <v>16</v>
      </c>
      <c r="G644" t="s">
        <v>717</v>
      </c>
      <c r="H644" t="s">
        <v>225</v>
      </c>
      <c r="I644" t="s">
        <v>165</v>
      </c>
      <c r="J644" t="s">
        <v>166</v>
      </c>
      <c r="K644" t="s">
        <v>5620</v>
      </c>
      <c r="L644" s="3">
        <v>13708</v>
      </c>
      <c r="M644" t="s">
        <v>20</v>
      </c>
    </row>
    <row r="645" spans="1:13">
      <c r="A645" s="1">
        <v>45723</v>
      </c>
      <c r="B645" s="1">
        <v>46088</v>
      </c>
      <c r="C645" t="s">
        <v>4705</v>
      </c>
      <c r="D645" t="s">
        <v>716</v>
      </c>
      <c r="E645" t="s">
        <v>661</v>
      </c>
      <c r="F645" t="s">
        <v>16</v>
      </c>
      <c r="G645" t="s">
        <v>718</v>
      </c>
      <c r="H645" t="s">
        <v>225</v>
      </c>
      <c r="I645" t="s">
        <v>165</v>
      </c>
      <c r="J645" t="s">
        <v>166</v>
      </c>
      <c r="K645" t="s">
        <v>5620</v>
      </c>
      <c r="L645" s="3">
        <v>34173</v>
      </c>
      <c r="M645" t="s">
        <v>23</v>
      </c>
    </row>
    <row r="646" spans="1:13">
      <c r="A646" s="1">
        <v>45724</v>
      </c>
      <c r="B646" s="1">
        <v>46089</v>
      </c>
      <c r="C646" t="s">
        <v>4706</v>
      </c>
      <c r="D646" t="s">
        <v>720</v>
      </c>
      <c r="E646" t="s">
        <v>661</v>
      </c>
      <c r="F646" t="s">
        <v>16</v>
      </c>
      <c r="G646" t="s">
        <v>721</v>
      </c>
      <c r="H646" t="s">
        <v>51</v>
      </c>
      <c r="I646" t="s">
        <v>49</v>
      </c>
      <c r="J646" t="s">
        <v>50</v>
      </c>
      <c r="K646" t="s">
        <v>48</v>
      </c>
      <c r="L646" s="3">
        <v>64563</v>
      </c>
      <c r="M646" t="s">
        <v>23</v>
      </c>
    </row>
    <row r="647" spans="1:13">
      <c r="A647" s="1">
        <v>45724</v>
      </c>
      <c r="B647" s="1">
        <v>46089</v>
      </c>
      <c r="C647" t="s">
        <v>4706</v>
      </c>
      <c r="D647" t="s">
        <v>720</v>
      </c>
      <c r="E647" t="s">
        <v>54</v>
      </c>
      <c r="F647" t="s">
        <v>55</v>
      </c>
      <c r="G647" t="s">
        <v>723</v>
      </c>
      <c r="H647" t="s">
        <v>51</v>
      </c>
      <c r="I647" t="s">
        <v>49</v>
      </c>
      <c r="J647" t="s">
        <v>50</v>
      </c>
      <c r="K647" t="s">
        <v>48</v>
      </c>
      <c r="L647" s="3">
        <v>57318</v>
      </c>
      <c r="M647" t="s">
        <v>29</v>
      </c>
    </row>
    <row r="648" spans="1:13">
      <c r="A648" s="1">
        <v>45724</v>
      </c>
      <c r="B648" s="1">
        <v>46089</v>
      </c>
      <c r="C648" t="s">
        <v>4706</v>
      </c>
      <c r="D648" t="s">
        <v>720</v>
      </c>
      <c r="E648" t="s">
        <v>15</v>
      </c>
      <c r="F648" t="s">
        <v>16</v>
      </c>
      <c r="G648" t="s">
        <v>722</v>
      </c>
      <c r="H648" t="s">
        <v>51</v>
      </c>
      <c r="I648" t="s">
        <v>49</v>
      </c>
      <c r="J648" t="s">
        <v>50</v>
      </c>
      <c r="K648" t="s">
        <v>48</v>
      </c>
      <c r="L648" s="3">
        <v>10922</v>
      </c>
      <c r="M648" t="s">
        <v>20</v>
      </c>
    </row>
    <row r="649" spans="1:13">
      <c r="A649" s="1">
        <v>45724</v>
      </c>
      <c r="B649" s="1">
        <v>46089</v>
      </c>
      <c r="C649" t="s">
        <v>4707</v>
      </c>
      <c r="D649" t="s">
        <v>724</v>
      </c>
      <c r="E649" t="s">
        <v>15</v>
      </c>
      <c r="F649" t="s">
        <v>16</v>
      </c>
      <c r="G649" t="s">
        <v>725</v>
      </c>
      <c r="H649" t="s">
        <v>43</v>
      </c>
      <c r="I649" t="s">
        <v>165</v>
      </c>
      <c r="J649" t="s">
        <v>166</v>
      </c>
      <c r="K649" t="s">
        <v>5620</v>
      </c>
      <c r="L649" s="3">
        <v>1541</v>
      </c>
      <c r="M649" t="s">
        <v>20</v>
      </c>
    </row>
    <row r="650" spans="1:13">
      <c r="A650" s="1">
        <v>45724</v>
      </c>
      <c r="B650" s="1">
        <v>46089</v>
      </c>
      <c r="C650" t="s">
        <v>4707</v>
      </c>
      <c r="D650" t="s">
        <v>724</v>
      </c>
      <c r="E650" t="s">
        <v>661</v>
      </c>
      <c r="F650" t="s">
        <v>16</v>
      </c>
      <c r="G650" t="s">
        <v>726</v>
      </c>
      <c r="H650" t="s">
        <v>43</v>
      </c>
      <c r="I650" t="s">
        <v>165</v>
      </c>
      <c r="J650" t="s">
        <v>166</v>
      </c>
      <c r="K650" t="s">
        <v>5620</v>
      </c>
      <c r="L650" s="3">
        <v>50658</v>
      </c>
      <c r="M650" t="s">
        <v>23</v>
      </c>
    </row>
    <row r="651" spans="1:13">
      <c r="A651" s="1">
        <v>45724</v>
      </c>
      <c r="B651" s="1">
        <v>46089</v>
      </c>
      <c r="C651" t="s">
        <v>4707</v>
      </c>
      <c r="D651" t="s">
        <v>724</v>
      </c>
      <c r="E651" t="s">
        <v>32</v>
      </c>
      <c r="F651" t="s">
        <v>16</v>
      </c>
      <c r="G651" t="s">
        <v>727</v>
      </c>
      <c r="H651" t="s">
        <v>43</v>
      </c>
      <c r="I651" t="s">
        <v>165</v>
      </c>
      <c r="J651" t="s">
        <v>166</v>
      </c>
      <c r="K651" t="s">
        <v>5620</v>
      </c>
      <c r="L651" s="3">
        <v>6063</v>
      </c>
      <c r="M651" t="s">
        <v>20</v>
      </c>
    </row>
    <row r="652" spans="1:13">
      <c r="A652" s="1">
        <v>45724</v>
      </c>
      <c r="B652" s="1">
        <v>46089</v>
      </c>
      <c r="C652" t="s">
        <v>4708</v>
      </c>
      <c r="D652" t="s">
        <v>728</v>
      </c>
      <c r="E652" t="s">
        <v>32</v>
      </c>
      <c r="F652" t="s">
        <v>16</v>
      </c>
      <c r="G652" t="s">
        <v>729</v>
      </c>
      <c r="H652" t="s">
        <v>21</v>
      </c>
      <c r="I652" t="s">
        <v>305</v>
      </c>
      <c r="J652" t="s">
        <v>306</v>
      </c>
      <c r="K652" t="s">
        <v>5620</v>
      </c>
      <c r="L652" s="3">
        <v>8320</v>
      </c>
      <c r="M652" t="s">
        <v>20</v>
      </c>
    </row>
    <row r="653" spans="1:13">
      <c r="A653" s="1">
        <v>45724</v>
      </c>
      <c r="B653" s="1">
        <v>46089</v>
      </c>
      <c r="C653" t="s">
        <v>4708</v>
      </c>
      <c r="D653" t="s">
        <v>728</v>
      </c>
      <c r="E653" t="s">
        <v>15</v>
      </c>
      <c r="F653" t="s">
        <v>16</v>
      </c>
      <c r="G653" t="s">
        <v>731</v>
      </c>
      <c r="H653" t="s">
        <v>21</v>
      </c>
      <c r="I653" t="s">
        <v>305</v>
      </c>
      <c r="J653" t="s">
        <v>306</v>
      </c>
      <c r="K653" t="s">
        <v>5620</v>
      </c>
      <c r="L653" s="3">
        <v>4333</v>
      </c>
      <c r="M653" t="s">
        <v>20</v>
      </c>
    </row>
    <row r="654" spans="1:13">
      <c r="A654" s="1">
        <v>45724</v>
      </c>
      <c r="B654" s="1">
        <v>46089</v>
      </c>
      <c r="C654" t="s">
        <v>4708</v>
      </c>
      <c r="D654" t="s">
        <v>728</v>
      </c>
      <c r="E654" t="s">
        <v>661</v>
      </c>
      <c r="F654" t="s">
        <v>16</v>
      </c>
      <c r="G654" t="s">
        <v>730</v>
      </c>
      <c r="H654" t="s">
        <v>21</v>
      </c>
      <c r="I654" t="s">
        <v>305</v>
      </c>
      <c r="J654" t="s">
        <v>306</v>
      </c>
      <c r="K654" t="s">
        <v>5620</v>
      </c>
      <c r="L654" s="3">
        <v>31972</v>
      </c>
      <c r="M654" t="s">
        <v>23</v>
      </c>
    </row>
    <row r="655" spans="1:13">
      <c r="A655" s="1">
        <v>45724</v>
      </c>
      <c r="B655" s="1">
        <v>46089</v>
      </c>
      <c r="C655" t="s">
        <v>4709</v>
      </c>
      <c r="D655" t="s">
        <v>732</v>
      </c>
      <c r="E655" t="s">
        <v>32</v>
      </c>
      <c r="F655" t="s">
        <v>16</v>
      </c>
      <c r="G655" t="s">
        <v>733</v>
      </c>
      <c r="H655" t="s">
        <v>61</v>
      </c>
      <c r="I655" t="s">
        <v>103</v>
      </c>
      <c r="J655" t="s">
        <v>104</v>
      </c>
      <c r="K655" t="s">
        <v>140</v>
      </c>
      <c r="L655" s="3">
        <v>36076</v>
      </c>
      <c r="M655" t="s">
        <v>20</v>
      </c>
    </row>
    <row r="656" spans="1:13">
      <c r="A656" s="1">
        <v>45724</v>
      </c>
      <c r="B656" s="1">
        <v>46089</v>
      </c>
      <c r="C656" t="s">
        <v>4709</v>
      </c>
      <c r="D656" t="s">
        <v>732</v>
      </c>
      <c r="E656" t="s">
        <v>661</v>
      </c>
      <c r="F656" t="s">
        <v>16</v>
      </c>
      <c r="G656" t="s">
        <v>734</v>
      </c>
      <c r="H656" t="s">
        <v>61</v>
      </c>
      <c r="I656" t="s">
        <v>103</v>
      </c>
      <c r="J656" t="s">
        <v>104</v>
      </c>
      <c r="K656" t="s">
        <v>140</v>
      </c>
      <c r="L656" s="3">
        <v>60212</v>
      </c>
      <c r="M656" t="s">
        <v>23</v>
      </c>
    </row>
    <row r="657" spans="1:13">
      <c r="A657" s="1">
        <v>45724</v>
      </c>
      <c r="B657" s="1">
        <v>46089</v>
      </c>
      <c r="C657" t="s">
        <v>4709</v>
      </c>
      <c r="D657" t="s">
        <v>732</v>
      </c>
      <c r="E657" t="s">
        <v>15</v>
      </c>
      <c r="F657" t="s">
        <v>16</v>
      </c>
      <c r="G657" t="s">
        <v>735</v>
      </c>
      <c r="H657" t="s">
        <v>61</v>
      </c>
      <c r="I657" t="s">
        <v>103</v>
      </c>
      <c r="J657" t="s">
        <v>104</v>
      </c>
      <c r="K657" t="s">
        <v>140</v>
      </c>
      <c r="L657" s="3">
        <v>4546</v>
      </c>
      <c r="M657" t="s">
        <v>20</v>
      </c>
    </row>
    <row r="658" spans="1:13">
      <c r="A658" s="1">
        <v>45724</v>
      </c>
      <c r="B658" s="1">
        <v>46089</v>
      </c>
      <c r="C658" t="s">
        <v>4710</v>
      </c>
      <c r="D658" t="s">
        <v>736</v>
      </c>
      <c r="E658" t="s">
        <v>661</v>
      </c>
      <c r="F658" t="s">
        <v>16</v>
      </c>
      <c r="G658" t="s">
        <v>738</v>
      </c>
      <c r="H658" t="s">
        <v>21</v>
      </c>
      <c r="I658" t="s">
        <v>18</v>
      </c>
      <c r="J658" t="s">
        <v>19</v>
      </c>
      <c r="K658" t="s">
        <v>48</v>
      </c>
      <c r="L658" s="3">
        <v>106666</v>
      </c>
      <c r="M658" t="s">
        <v>23</v>
      </c>
    </row>
    <row r="659" spans="1:13">
      <c r="A659" s="1">
        <v>45724</v>
      </c>
      <c r="B659" s="1">
        <v>46089</v>
      </c>
      <c r="C659" t="s">
        <v>4710</v>
      </c>
      <c r="D659" t="s">
        <v>736</v>
      </c>
      <c r="E659" t="s">
        <v>15</v>
      </c>
      <c r="F659" t="s">
        <v>16</v>
      </c>
      <c r="G659" t="s">
        <v>737</v>
      </c>
      <c r="H659" t="s">
        <v>21</v>
      </c>
      <c r="I659" t="s">
        <v>18</v>
      </c>
      <c r="J659" t="s">
        <v>19</v>
      </c>
      <c r="K659" t="s">
        <v>48</v>
      </c>
      <c r="L659" s="3">
        <v>11698</v>
      </c>
      <c r="M659" t="s">
        <v>20</v>
      </c>
    </row>
    <row r="660" spans="1:13">
      <c r="A660" s="1">
        <v>45724</v>
      </c>
      <c r="B660" s="1">
        <v>46089</v>
      </c>
      <c r="C660" t="s">
        <v>4711</v>
      </c>
      <c r="D660" t="s">
        <v>739</v>
      </c>
      <c r="E660" t="s">
        <v>32</v>
      </c>
      <c r="F660" t="s">
        <v>16</v>
      </c>
      <c r="G660" t="s">
        <v>740</v>
      </c>
      <c r="H660" t="s">
        <v>43</v>
      </c>
      <c r="I660" t="s">
        <v>528</v>
      </c>
      <c r="J660" t="s">
        <v>529</v>
      </c>
      <c r="K660" t="s">
        <v>48</v>
      </c>
      <c r="L660" s="3">
        <v>7786</v>
      </c>
      <c r="M660" t="s">
        <v>20</v>
      </c>
    </row>
    <row r="661" spans="1:13">
      <c r="A661" s="1">
        <v>45724</v>
      </c>
      <c r="B661" s="1">
        <v>46089</v>
      </c>
      <c r="C661" t="s">
        <v>4711</v>
      </c>
      <c r="D661" t="s">
        <v>739</v>
      </c>
      <c r="E661" t="s">
        <v>661</v>
      </c>
      <c r="F661" t="s">
        <v>16</v>
      </c>
      <c r="G661" t="s">
        <v>742</v>
      </c>
      <c r="H661" t="s">
        <v>43</v>
      </c>
      <c r="I661" t="s">
        <v>528</v>
      </c>
      <c r="J661" t="s">
        <v>529</v>
      </c>
      <c r="K661" t="s">
        <v>48</v>
      </c>
      <c r="L661" s="3">
        <v>31161</v>
      </c>
      <c r="M661" t="s">
        <v>23</v>
      </c>
    </row>
    <row r="662" spans="1:13">
      <c r="A662" s="1">
        <v>45724</v>
      </c>
      <c r="B662" s="1">
        <v>46089</v>
      </c>
      <c r="C662" t="s">
        <v>4711</v>
      </c>
      <c r="D662" t="s">
        <v>739</v>
      </c>
      <c r="E662" t="s">
        <v>15</v>
      </c>
      <c r="F662" t="s">
        <v>16</v>
      </c>
      <c r="G662" t="s">
        <v>741</v>
      </c>
      <c r="H662" t="s">
        <v>43</v>
      </c>
      <c r="I662" t="s">
        <v>528</v>
      </c>
      <c r="J662" t="s">
        <v>529</v>
      </c>
      <c r="K662" t="s">
        <v>48</v>
      </c>
      <c r="L662" s="3">
        <v>1835</v>
      </c>
      <c r="M662" t="s">
        <v>20</v>
      </c>
    </row>
    <row r="663" spans="1:13">
      <c r="A663" s="1">
        <v>45724</v>
      </c>
      <c r="B663" s="1">
        <v>46089</v>
      </c>
      <c r="C663" t="s">
        <v>4712</v>
      </c>
      <c r="D663" t="s">
        <v>743</v>
      </c>
      <c r="E663" t="s">
        <v>15</v>
      </c>
      <c r="F663" t="s">
        <v>16</v>
      </c>
      <c r="G663" t="s">
        <v>744</v>
      </c>
      <c r="H663" t="s">
        <v>61</v>
      </c>
      <c r="I663" t="s">
        <v>103</v>
      </c>
      <c r="J663" t="s">
        <v>104</v>
      </c>
      <c r="K663" t="s">
        <v>140</v>
      </c>
      <c r="L663" s="3">
        <v>3995</v>
      </c>
      <c r="M663" t="s">
        <v>20</v>
      </c>
    </row>
    <row r="664" spans="1:13">
      <c r="A664" s="1">
        <v>45724</v>
      </c>
      <c r="B664" s="1">
        <v>46089</v>
      </c>
      <c r="C664" t="s">
        <v>4712</v>
      </c>
      <c r="D664" t="s">
        <v>743</v>
      </c>
      <c r="E664" t="s">
        <v>661</v>
      </c>
      <c r="F664" t="s">
        <v>16</v>
      </c>
      <c r="G664" t="s">
        <v>745</v>
      </c>
      <c r="H664" t="s">
        <v>61</v>
      </c>
      <c r="I664" t="s">
        <v>103</v>
      </c>
      <c r="J664" t="s">
        <v>104</v>
      </c>
      <c r="K664" t="s">
        <v>140</v>
      </c>
      <c r="L664" s="3">
        <v>115910</v>
      </c>
      <c r="M664" t="s">
        <v>23</v>
      </c>
    </row>
    <row r="665" spans="1:13">
      <c r="A665" s="1">
        <v>45724</v>
      </c>
      <c r="B665" s="1">
        <v>46089</v>
      </c>
      <c r="C665" t="s">
        <v>4712</v>
      </c>
      <c r="D665" t="s">
        <v>743</v>
      </c>
      <c r="E665" t="s">
        <v>32</v>
      </c>
      <c r="F665" t="s">
        <v>16</v>
      </c>
      <c r="G665" t="s">
        <v>746</v>
      </c>
      <c r="H665" t="s">
        <v>61</v>
      </c>
      <c r="I665" t="s">
        <v>103</v>
      </c>
      <c r="J665" t="s">
        <v>104</v>
      </c>
      <c r="K665" t="s">
        <v>140</v>
      </c>
      <c r="L665" s="3">
        <v>59019</v>
      </c>
      <c r="M665" t="s">
        <v>20</v>
      </c>
    </row>
    <row r="666" spans="1:13">
      <c r="A666" s="1">
        <v>45725</v>
      </c>
      <c r="B666" s="1">
        <v>46090</v>
      </c>
      <c r="C666" t="s">
        <v>4713</v>
      </c>
      <c r="D666" t="s">
        <v>747</v>
      </c>
      <c r="E666" t="s">
        <v>54</v>
      </c>
      <c r="F666" t="s">
        <v>55</v>
      </c>
      <c r="G666" t="s">
        <v>748</v>
      </c>
      <c r="H666" t="s">
        <v>61</v>
      </c>
      <c r="I666" t="s">
        <v>59</v>
      </c>
      <c r="J666" t="s">
        <v>60</v>
      </c>
      <c r="K666" t="s">
        <v>5620</v>
      </c>
      <c r="L666" s="3">
        <v>14272</v>
      </c>
      <c r="M666" t="s">
        <v>29</v>
      </c>
    </row>
    <row r="667" spans="1:13">
      <c r="A667" s="1">
        <v>45725</v>
      </c>
      <c r="B667" s="1">
        <v>46090</v>
      </c>
      <c r="C667" t="s">
        <v>4714</v>
      </c>
      <c r="D667" t="s">
        <v>749</v>
      </c>
      <c r="E667" t="s">
        <v>54</v>
      </c>
      <c r="F667" t="s">
        <v>55</v>
      </c>
      <c r="G667" t="s">
        <v>750</v>
      </c>
      <c r="H667" t="s">
        <v>225</v>
      </c>
      <c r="I667" t="s">
        <v>375</v>
      </c>
      <c r="J667" t="s">
        <v>376</v>
      </c>
      <c r="K667" t="s">
        <v>5620</v>
      </c>
      <c r="L667" s="3">
        <v>5696</v>
      </c>
      <c r="M667" t="s">
        <v>29</v>
      </c>
    </row>
    <row r="668" spans="1:13">
      <c r="A668" s="1">
        <v>45725</v>
      </c>
      <c r="B668" s="1">
        <v>46090</v>
      </c>
      <c r="C668" t="s">
        <v>4715</v>
      </c>
      <c r="D668" t="s">
        <v>751</v>
      </c>
      <c r="E668" t="s">
        <v>15</v>
      </c>
      <c r="F668" t="s">
        <v>16</v>
      </c>
      <c r="G668" t="s">
        <v>752</v>
      </c>
      <c r="H668" t="s">
        <v>98</v>
      </c>
      <c r="I668" t="s">
        <v>65</v>
      </c>
      <c r="J668" t="s">
        <v>66</v>
      </c>
      <c r="K668" t="s">
        <v>5620</v>
      </c>
      <c r="L668" s="3">
        <v>1602</v>
      </c>
      <c r="M668" t="s">
        <v>20</v>
      </c>
    </row>
    <row r="669" spans="1:13">
      <c r="A669" s="1">
        <v>45725</v>
      </c>
      <c r="B669" s="1">
        <v>46090</v>
      </c>
      <c r="C669" t="s">
        <v>4715</v>
      </c>
      <c r="D669" t="s">
        <v>751</v>
      </c>
      <c r="E669" t="s">
        <v>661</v>
      </c>
      <c r="F669" t="s">
        <v>16</v>
      </c>
      <c r="G669" t="s">
        <v>753</v>
      </c>
      <c r="H669" t="s">
        <v>98</v>
      </c>
      <c r="I669" t="s">
        <v>65</v>
      </c>
      <c r="J669" t="s">
        <v>66</v>
      </c>
      <c r="K669" t="s">
        <v>5620</v>
      </c>
      <c r="L669" s="3">
        <v>44846</v>
      </c>
      <c r="M669" t="s">
        <v>23</v>
      </c>
    </row>
    <row r="670" spans="1:13">
      <c r="A670" s="1">
        <v>45725</v>
      </c>
      <c r="B670" s="1">
        <v>46090</v>
      </c>
      <c r="C670" t="s">
        <v>4716</v>
      </c>
      <c r="D670" t="s">
        <v>754</v>
      </c>
      <c r="E670" t="s">
        <v>54</v>
      </c>
      <c r="F670" t="s">
        <v>55</v>
      </c>
      <c r="G670" t="s">
        <v>755</v>
      </c>
      <c r="H670" t="s">
        <v>125</v>
      </c>
      <c r="I670" t="s">
        <v>270</v>
      </c>
      <c r="J670" t="s">
        <v>271</v>
      </c>
      <c r="K670" t="s">
        <v>5620</v>
      </c>
      <c r="L670" s="3">
        <v>9369</v>
      </c>
      <c r="M670" t="s">
        <v>89</v>
      </c>
    </row>
    <row r="671" spans="1:13">
      <c r="A671" s="1">
        <v>45726</v>
      </c>
      <c r="B671" s="1">
        <v>46091</v>
      </c>
      <c r="C671" t="s">
        <v>4717</v>
      </c>
      <c r="D671" t="s">
        <v>756</v>
      </c>
      <c r="E671" t="s">
        <v>15</v>
      </c>
      <c r="F671" t="s">
        <v>16</v>
      </c>
      <c r="G671" t="s">
        <v>757</v>
      </c>
      <c r="H671" t="s">
        <v>310</v>
      </c>
      <c r="I671" t="s">
        <v>71</v>
      </c>
      <c r="J671" t="s">
        <v>72</v>
      </c>
      <c r="K671" t="s">
        <v>26</v>
      </c>
      <c r="L671" s="3">
        <v>2049</v>
      </c>
      <c r="M671" t="s">
        <v>758</v>
      </c>
    </row>
    <row r="672" spans="1:13">
      <c r="A672" s="1">
        <v>45726</v>
      </c>
      <c r="B672" s="1">
        <v>46091</v>
      </c>
      <c r="C672" t="s">
        <v>4717</v>
      </c>
      <c r="D672" t="s">
        <v>756</v>
      </c>
      <c r="E672" t="s">
        <v>34</v>
      </c>
      <c r="F672" t="s">
        <v>16</v>
      </c>
      <c r="G672" t="s">
        <v>759</v>
      </c>
      <c r="H672" t="s">
        <v>310</v>
      </c>
      <c r="I672" t="s">
        <v>71</v>
      </c>
      <c r="J672" t="s">
        <v>72</v>
      </c>
      <c r="K672" t="s">
        <v>26</v>
      </c>
      <c r="L672" s="3">
        <v>9386</v>
      </c>
      <c r="M672" t="s">
        <v>83</v>
      </c>
    </row>
    <row r="673" spans="1:13">
      <c r="A673" s="1">
        <v>45726</v>
      </c>
      <c r="B673" s="1">
        <v>46091</v>
      </c>
      <c r="C673" t="s">
        <v>4717</v>
      </c>
      <c r="D673" t="s">
        <v>756</v>
      </c>
      <c r="E673" t="s">
        <v>32</v>
      </c>
      <c r="F673" t="s">
        <v>16</v>
      </c>
      <c r="G673" t="s">
        <v>760</v>
      </c>
      <c r="H673" t="s">
        <v>310</v>
      </c>
      <c r="I673" t="s">
        <v>71</v>
      </c>
      <c r="J673" t="s">
        <v>72</v>
      </c>
      <c r="K673" t="s">
        <v>26</v>
      </c>
      <c r="L673" s="3">
        <v>19918</v>
      </c>
      <c r="M673" t="s">
        <v>20</v>
      </c>
    </row>
    <row r="674" spans="1:13">
      <c r="A674" s="1">
        <v>45726</v>
      </c>
      <c r="B674" s="1">
        <v>46091</v>
      </c>
      <c r="C674" t="s">
        <v>4717</v>
      </c>
      <c r="D674" t="s">
        <v>756</v>
      </c>
      <c r="E674" t="s">
        <v>661</v>
      </c>
      <c r="F674" t="s">
        <v>16</v>
      </c>
      <c r="G674" t="s">
        <v>761</v>
      </c>
      <c r="H674" t="s">
        <v>310</v>
      </c>
      <c r="I674" t="s">
        <v>71</v>
      </c>
      <c r="J674" t="s">
        <v>72</v>
      </c>
      <c r="K674" t="s">
        <v>26</v>
      </c>
      <c r="L674" s="3">
        <v>31742</v>
      </c>
      <c r="M674" t="s">
        <v>23</v>
      </c>
    </row>
    <row r="675" spans="1:13">
      <c r="A675" s="1">
        <v>45727</v>
      </c>
      <c r="B675" s="1">
        <v>46092</v>
      </c>
      <c r="C675" t="s">
        <v>4718</v>
      </c>
      <c r="D675" t="s">
        <v>762</v>
      </c>
      <c r="E675" t="s">
        <v>661</v>
      </c>
      <c r="F675" t="s">
        <v>16</v>
      </c>
      <c r="G675" t="s">
        <v>765</v>
      </c>
      <c r="H675" t="s">
        <v>21</v>
      </c>
      <c r="I675" t="s">
        <v>174</v>
      </c>
      <c r="J675" t="s">
        <v>175</v>
      </c>
      <c r="K675" t="s">
        <v>5619</v>
      </c>
      <c r="L675" s="3">
        <v>36808</v>
      </c>
      <c r="M675" t="s">
        <v>23</v>
      </c>
    </row>
    <row r="676" spans="1:13">
      <c r="A676" s="1">
        <v>45727</v>
      </c>
      <c r="B676" s="1">
        <v>46092</v>
      </c>
      <c r="C676" t="s">
        <v>4718</v>
      </c>
      <c r="D676" t="s">
        <v>762</v>
      </c>
      <c r="E676" t="s">
        <v>32</v>
      </c>
      <c r="F676" t="s">
        <v>16</v>
      </c>
      <c r="G676" t="s">
        <v>763</v>
      </c>
      <c r="H676" t="s">
        <v>21</v>
      </c>
      <c r="I676" t="s">
        <v>174</v>
      </c>
      <c r="J676" t="s">
        <v>175</v>
      </c>
      <c r="K676" t="s">
        <v>5619</v>
      </c>
      <c r="L676" s="3">
        <v>3789</v>
      </c>
      <c r="M676" t="s">
        <v>20</v>
      </c>
    </row>
    <row r="677" spans="1:13">
      <c r="A677" s="1">
        <v>45727</v>
      </c>
      <c r="B677" s="1">
        <v>46092</v>
      </c>
      <c r="C677" t="s">
        <v>4718</v>
      </c>
      <c r="D677" t="s">
        <v>762</v>
      </c>
      <c r="E677" t="s">
        <v>15</v>
      </c>
      <c r="F677" t="s">
        <v>16</v>
      </c>
      <c r="G677" t="s">
        <v>764</v>
      </c>
      <c r="H677" t="s">
        <v>21</v>
      </c>
      <c r="I677" t="s">
        <v>174</v>
      </c>
      <c r="J677" t="s">
        <v>175</v>
      </c>
      <c r="K677" t="s">
        <v>5619</v>
      </c>
      <c r="L677" s="3">
        <v>4820</v>
      </c>
      <c r="M677" t="s">
        <v>20</v>
      </c>
    </row>
    <row r="678" spans="1:13">
      <c r="A678" s="1">
        <v>45727</v>
      </c>
      <c r="B678" s="1">
        <v>45962</v>
      </c>
      <c r="C678" t="s">
        <v>5667</v>
      </c>
      <c r="D678" t="s">
        <v>5668</v>
      </c>
      <c r="E678" t="s">
        <v>32</v>
      </c>
      <c r="F678" t="s">
        <v>16</v>
      </c>
      <c r="G678" t="s">
        <v>9396</v>
      </c>
      <c r="H678" t="s">
        <v>115</v>
      </c>
      <c r="I678" t="s">
        <v>5635</v>
      </c>
      <c r="J678" t="s">
        <v>5636</v>
      </c>
      <c r="K678" t="s">
        <v>1179</v>
      </c>
      <c r="L678" s="3">
        <v>3913</v>
      </c>
      <c r="M678" t="s">
        <v>20</v>
      </c>
    </row>
    <row r="679" spans="1:13">
      <c r="A679" s="1">
        <v>45727</v>
      </c>
      <c r="B679" s="1">
        <v>45962</v>
      </c>
      <c r="C679" t="s">
        <v>5667</v>
      </c>
      <c r="D679" t="s">
        <v>5668</v>
      </c>
      <c r="E679" t="s">
        <v>661</v>
      </c>
      <c r="F679" t="s">
        <v>16</v>
      </c>
      <c r="G679" t="s">
        <v>9397</v>
      </c>
      <c r="H679" t="s">
        <v>115</v>
      </c>
      <c r="I679" t="s">
        <v>5635</v>
      </c>
      <c r="J679" t="s">
        <v>5636</v>
      </c>
      <c r="K679" t="s">
        <v>1179</v>
      </c>
      <c r="L679" s="3">
        <v>7880</v>
      </c>
      <c r="M679" t="s">
        <v>23</v>
      </c>
    </row>
    <row r="680" spans="1:13">
      <c r="A680" s="1">
        <v>45727</v>
      </c>
      <c r="B680" s="1">
        <v>45962</v>
      </c>
      <c r="C680" t="s">
        <v>5667</v>
      </c>
      <c r="D680" t="s">
        <v>5668</v>
      </c>
      <c r="E680" t="s">
        <v>15</v>
      </c>
      <c r="F680" t="s">
        <v>16</v>
      </c>
      <c r="G680" t="s">
        <v>9398</v>
      </c>
      <c r="H680" t="s">
        <v>115</v>
      </c>
      <c r="I680" t="s">
        <v>5635</v>
      </c>
      <c r="J680" t="s">
        <v>5636</v>
      </c>
      <c r="K680" t="s">
        <v>1179</v>
      </c>
      <c r="L680" s="3">
        <v>1698</v>
      </c>
      <c r="M680" t="s">
        <v>29</v>
      </c>
    </row>
    <row r="681" spans="1:13">
      <c r="A681" s="1">
        <v>45727</v>
      </c>
      <c r="B681" s="1">
        <v>46092</v>
      </c>
      <c r="C681" t="s">
        <v>4719</v>
      </c>
      <c r="D681" t="s">
        <v>766</v>
      </c>
      <c r="E681" t="s">
        <v>661</v>
      </c>
      <c r="F681" t="s">
        <v>16</v>
      </c>
      <c r="G681" t="s">
        <v>767</v>
      </c>
      <c r="H681" t="s">
        <v>21</v>
      </c>
      <c r="I681" t="s">
        <v>174</v>
      </c>
      <c r="J681" t="s">
        <v>175</v>
      </c>
      <c r="K681" t="s">
        <v>112</v>
      </c>
      <c r="L681" s="3">
        <v>77049</v>
      </c>
      <c r="M681" t="s">
        <v>89</v>
      </c>
    </row>
    <row r="682" spans="1:13">
      <c r="A682" s="1">
        <v>45727</v>
      </c>
      <c r="B682" s="1">
        <v>46092</v>
      </c>
      <c r="C682" t="s">
        <v>4719</v>
      </c>
      <c r="D682" t="s">
        <v>766</v>
      </c>
      <c r="E682" t="s">
        <v>15</v>
      </c>
      <c r="F682" t="s">
        <v>16</v>
      </c>
      <c r="G682" t="s">
        <v>768</v>
      </c>
      <c r="H682" t="s">
        <v>21</v>
      </c>
      <c r="I682" t="s">
        <v>174</v>
      </c>
      <c r="J682" t="s">
        <v>175</v>
      </c>
      <c r="K682" t="s">
        <v>112</v>
      </c>
      <c r="L682" s="3">
        <v>7373</v>
      </c>
      <c r="M682" t="s">
        <v>20</v>
      </c>
    </row>
    <row r="683" spans="1:13">
      <c r="A683" s="1">
        <v>45728</v>
      </c>
      <c r="B683" s="1">
        <v>46093</v>
      </c>
      <c r="C683" t="s">
        <v>4720</v>
      </c>
      <c r="D683" t="s">
        <v>769</v>
      </c>
      <c r="E683" t="s">
        <v>15</v>
      </c>
      <c r="F683" t="s">
        <v>16</v>
      </c>
      <c r="G683" t="s">
        <v>771</v>
      </c>
      <c r="H683" t="s">
        <v>61</v>
      </c>
      <c r="I683" t="s">
        <v>59</v>
      </c>
      <c r="J683" t="s">
        <v>60</v>
      </c>
      <c r="K683" t="s">
        <v>5620</v>
      </c>
      <c r="L683" s="3">
        <v>1465</v>
      </c>
      <c r="M683" t="s">
        <v>83</v>
      </c>
    </row>
    <row r="684" spans="1:13">
      <c r="A684" s="1">
        <v>45728</v>
      </c>
      <c r="B684" s="1">
        <v>46093</v>
      </c>
      <c r="C684" t="s">
        <v>4720</v>
      </c>
      <c r="D684" t="s">
        <v>769</v>
      </c>
      <c r="E684" t="s">
        <v>661</v>
      </c>
      <c r="F684" t="s">
        <v>16</v>
      </c>
      <c r="G684" t="s">
        <v>770</v>
      </c>
      <c r="H684" t="s">
        <v>61</v>
      </c>
      <c r="I684" t="s">
        <v>59</v>
      </c>
      <c r="J684" t="s">
        <v>60</v>
      </c>
      <c r="K684" t="s">
        <v>5620</v>
      </c>
      <c r="L684" s="3">
        <v>44951</v>
      </c>
      <c r="M684" t="s">
        <v>29</v>
      </c>
    </row>
    <row r="685" spans="1:13">
      <c r="A685" s="1">
        <v>45728</v>
      </c>
      <c r="B685" s="1">
        <v>46093</v>
      </c>
      <c r="C685" t="s">
        <v>4721</v>
      </c>
      <c r="D685" t="s">
        <v>772</v>
      </c>
      <c r="E685" t="s">
        <v>15</v>
      </c>
      <c r="F685" t="s">
        <v>16</v>
      </c>
      <c r="G685" t="s">
        <v>773</v>
      </c>
      <c r="H685" t="s">
        <v>774</v>
      </c>
      <c r="I685" t="s">
        <v>96</v>
      </c>
      <c r="J685" t="s">
        <v>97</v>
      </c>
      <c r="K685" t="s">
        <v>64</v>
      </c>
      <c r="L685" s="3">
        <v>1492</v>
      </c>
      <c r="M685" t="s">
        <v>20</v>
      </c>
    </row>
    <row r="686" spans="1:13">
      <c r="A686" s="1">
        <v>45728</v>
      </c>
      <c r="B686" s="1">
        <v>46093</v>
      </c>
      <c r="C686" t="s">
        <v>4721</v>
      </c>
      <c r="D686" t="s">
        <v>772</v>
      </c>
      <c r="E686" t="s">
        <v>661</v>
      </c>
      <c r="F686" t="s">
        <v>16</v>
      </c>
      <c r="G686" t="s">
        <v>776</v>
      </c>
      <c r="H686" t="s">
        <v>774</v>
      </c>
      <c r="I686" t="s">
        <v>96</v>
      </c>
      <c r="J686" t="s">
        <v>97</v>
      </c>
      <c r="K686" t="s">
        <v>64</v>
      </c>
      <c r="L686" s="3">
        <v>7404</v>
      </c>
      <c r="M686" t="s">
        <v>23</v>
      </c>
    </row>
    <row r="687" spans="1:13">
      <c r="A687" s="1">
        <v>45728</v>
      </c>
      <c r="B687" s="1">
        <v>46093</v>
      </c>
      <c r="C687" t="s">
        <v>4721</v>
      </c>
      <c r="D687" t="s">
        <v>772</v>
      </c>
      <c r="E687" t="s">
        <v>32</v>
      </c>
      <c r="F687" t="s">
        <v>16</v>
      </c>
      <c r="G687" t="s">
        <v>775</v>
      </c>
      <c r="H687" t="s">
        <v>774</v>
      </c>
      <c r="I687" t="s">
        <v>96</v>
      </c>
      <c r="J687" t="s">
        <v>97</v>
      </c>
      <c r="K687" t="s">
        <v>64</v>
      </c>
      <c r="L687" s="3">
        <v>2885</v>
      </c>
      <c r="M687" t="s">
        <v>20</v>
      </c>
    </row>
    <row r="688" spans="1:13">
      <c r="A688" s="1">
        <v>45728</v>
      </c>
      <c r="B688" s="1">
        <v>46093</v>
      </c>
      <c r="C688" t="s">
        <v>4722</v>
      </c>
      <c r="D688" t="s">
        <v>777</v>
      </c>
      <c r="E688" t="s">
        <v>15</v>
      </c>
      <c r="F688" t="s">
        <v>16</v>
      </c>
      <c r="G688" t="s">
        <v>780</v>
      </c>
      <c r="H688" t="s">
        <v>21</v>
      </c>
      <c r="I688" t="s">
        <v>270</v>
      </c>
      <c r="J688" t="s">
        <v>271</v>
      </c>
      <c r="K688" t="s">
        <v>77</v>
      </c>
      <c r="L688" s="3">
        <v>4420</v>
      </c>
      <c r="M688" t="s">
        <v>20</v>
      </c>
    </row>
    <row r="689" spans="1:13">
      <c r="A689" s="1">
        <v>45728</v>
      </c>
      <c r="B689" s="1">
        <v>46093</v>
      </c>
      <c r="C689" t="s">
        <v>4722</v>
      </c>
      <c r="D689" t="s">
        <v>777</v>
      </c>
      <c r="E689" t="s">
        <v>661</v>
      </c>
      <c r="F689" t="s">
        <v>16</v>
      </c>
      <c r="G689" t="s">
        <v>778</v>
      </c>
      <c r="H689" t="s">
        <v>21</v>
      </c>
      <c r="I689" t="s">
        <v>270</v>
      </c>
      <c r="J689" t="s">
        <v>271</v>
      </c>
      <c r="K689" t="s">
        <v>77</v>
      </c>
      <c r="L689" s="3">
        <v>56740</v>
      </c>
      <c r="M689" t="s">
        <v>23</v>
      </c>
    </row>
    <row r="690" spans="1:13">
      <c r="A690" s="1">
        <v>45728</v>
      </c>
      <c r="B690" s="1">
        <v>46093</v>
      </c>
      <c r="C690" t="s">
        <v>4722</v>
      </c>
      <c r="D690" t="s">
        <v>777</v>
      </c>
      <c r="E690" t="s">
        <v>32</v>
      </c>
      <c r="F690" t="s">
        <v>16</v>
      </c>
      <c r="G690" t="s">
        <v>779</v>
      </c>
      <c r="H690" t="s">
        <v>21</v>
      </c>
      <c r="I690" t="s">
        <v>270</v>
      </c>
      <c r="J690" t="s">
        <v>271</v>
      </c>
      <c r="K690" t="s">
        <v>77</v>
      </c>
      <c r="L690" s="3">
        <v>36195</v>
      </c>
      <c r="M690" t="s">
        <v>20</v>
      </c>
    </row>
    <row r="691" spans="1:13">
      <c r="A691" s="1">
        <v>45728</v>
      </c>
      <c r="B691" s="1">
        <v>46093</v>
      </c>
      <c r="C691" t="s">
        <v>4723</v>
      </c>
      <c r="D691" t="s">
        <v>781</v>
      </c>
      <c r="E691" t="s">
        <v>661</v>
      </c>
      <c r="F691" t="s">
        <v>16</v>
      </c>
      <c r="G691" t="s">
        <v>782</v>
      </c>
      <c r="H691" t="s">
        <v>61</v>
      </c>
      <c r="I691" t="s">
        <v>305</v>
      </c>
      <c r="J691" t="s">
        <v>306</v>
      </c>
      <c r="K691" t="s">
        <v>304</v>
      </c>
      <c r="L691" s="3">
        <v>18376</v>
      </c>
      <c r="M691" t="s">
        <v>89</v>
      </c>
    </row>
    <row r="692" spans="1:13">
      <c r="A692" s="1">
        <v>45728</v>
      </c>
      <c r="B692" s="1">
        <v>46093</v>
      </c>
      <c r="C692" t="s">
        <v>4723</v>
      </c>
      <c r="D692" t="s">
        <v>781</v>
      </c>
      <c r="E692" t="s">
        <v>15</v>
      </c>
      <c r="F692" t="s">
        <v>16</v>
      </c>
      <c r="G692" t="s">
        <v>786</v>
      </c>
      <c r="H692" t="s">
        <v>61</v>
      </c>
      <c r="I692" t="s">
        <v>305</v>
      </c>
      <c r="J692" t="s">
        <v>306</v>
      </c>
      <c r="K692" t="s">
        <v>304</v>
      </c>
      <c r="L692" s="3">
        <v>5578</v>
      </c>
      <c r="M692" t="s">
        <v>148</v>
      </c>
    </row>
    <row r="693" spans="1:13">
      <c r="A693" s="1">
        <v>45728</v>
      </c>
      <c r="B693" s="1">
        <v>46093</v>
      </c>
      <c r="C693" t="s">
        <v>4723</v>
      </c>
      <c r="D693" t="s">
        <v>781</v>
      </c>
      <c r="E693" t="s">
        <v>54</v>
      </c>
      <c r="F693" t="s">
        <v>55</v>
      </c>
      <c r="G693" t="s">
        <v>783</v>
      </c>
      <c r="H693" t="s">
        <v>61</v>
      </c>
      <c r="I693" t="s">
        <v>305</v>
      </c>
      <c r="J693" t="s">
        <v>306</v>
      </c>
      <c r="K693" t="s">
        <v>304</v>
      </c>
      <c r="L693" s="3">
        <v>56579</v>
      </c>
      <c r="M693" t="s">
        <v>23</v>
      </c>
    </row>
    <row r="694" spans="1:13">
      <c r="A694" s="1">
        <v>45728</v>
      </c>
      <c r="B694" s="1">
        <v>46093</v>
      </c>
      <c r="C694" t="s">
        <v>4723</v>
      </c>
      <c r="D694" t="s">
        <v>781</v>
      </c>
      <c r="E694" t="s">
        <v>34</v>
      </c>
      <c r="F694" t="s">
        <v>16</v>
      </c>
      <c r="G694" t="s">
        <v>785</v>
      </c>
      <c r="H694" t="s">
        <v>61</v>
      </c>
      <c r="I694" t="s">
        <v>305</v>
      </c>
      <c r="J694" t="s">
        <v>306</v>
      </c>
      <c r="K694" t="s">
        <v>304</v>
      </c>
      <c r="L694" s="3">
        <v>50455</v>
      </c>
      <c r="M694" t="s">
        <v>83</v>
      </c>
    </row>
    <row r="695" spans="1:13">
      <c r="A695" s="1">
        <v>45729</v>
      </c>
      <c r="B695" s="1">
        <v>46094</v>
      </c>
      <c r="C695" t="s">
        <v>4724</v>
      </c>
      <c r="D695" t="s">
        <v>787</v>
      </c>
      <c r="E695" t="s">
        <v>661</v>
      </c>
      <c r="F695" t="s">
        <v>16</v>
      </c>
      <c r="G695" t="s">
        <v>788</v>
      </c>
      <c r="H695" t="s">
        <v>21</v>
      </c>
      <c r="I695" t="s">
        <v>18</v>
      </c>
      <c r="J695" t="s">
        <v>19</v>
      </c>
      <c r="K695" t="s">
        <v>48</v>
      </c>
      <c r="L695" s="3">
        <v>10516</v>
      </c>
      <c r="M695" t="s">
        <v>23</v>
      </c>
    </row>
    <row r="696" spans="1:13">
      <c r="A696" s="1">
        <v>45729</v>
      </c>
      <c r="B696" s="1">
        <v>46094</v>
      </c>
      <c r="C696" t="s">
        <v>4724</v>
      </c>
      <c r="D696" t="s">
        <v>787</v>
      </c>
      <c r="E696" t="s">
        <v>15</v>
      </c>
      <c r="F696" t="s">
        <v>16</v>
      </c>
      <c r="G696" t="s">
        <v>789</v>
      </c>
      <c r="H696" t="s">
        <v>21</v>
      </c>
      <c r="I696" t="s">
        <v>18</v>
      </c>
      <c r="J696" t="s">
        <v>19</v>
      </c>
      <c r="K696" t="s">
        <v>48</v>
      </c>
      <c r="L696" s="3">
        <v>2805</v>
      </c>
      <c r="M696" t="s">
        <v>20</v>
      </c>
    </row>
    <row r="697" spans="1:13">
      <c r="A697" s="1">
        <v>45729</v>
      </c>
      <c r="B697" s="1">
        <v>46094</v>
      </c>
      <c r="C697" t="s">
        <v>4725</v>
      </c>
      <c r="D697" t="s">
        <v>790</v>
      </c>
      <c r="E697" t="s">
        <v>661</v>
      </c>
      <c r="F697" t="s">
        <v>16</v>
      </c>
      <c r="G697" t="s">
        <v>791</v>
      </c>
      <c r="H697" t="s">
        <v>21</v>
      </c>
      <c r="I697" t="s">
        <v>18</v>
      </c>
      <c r="J697" t="s">
        <v>19</v>
      </c>
      <c r="K697" t="s">
        <v>48</v>
      </c>
      <c r="L697" s="3">
        <v>48268</v>
      </c>
      <c r="M697" t="s">
        <v>23</v>
      </c>
    </row>
    <row r="698" spans="1:13">
      <c r="A698" s="1">
        <v>45729</v>
      </c>
      <c r="B698" s="1">
        <v>46094</v>
      </c>
      <c r="C698" t="s">
        <v>4725</v>
      </c>
      <c r="D698" t="s">
        <v>790</v>
      </c>
      <c r="E698" t="s">
        <v>15</v>
      </c>
      <c r="F698" t="s">
        <v>16</v>
      </c>
      <c r="G698" t="s">
        <v>792</v>
      </c>
      <c r="H698" t="s">
        <v>21</v>
      </c>
      <c r="I698" t="s">
        <v>18</v>
      </c>
      <c r="J698" t="s">
        <v>19</v>
      </c>
      <c r="K698" t="s">
        <v>48</v>
      </c>
      <c r="L698" s="3">
        <v>4425</v>
      </c>
      <c r="M698" t="s">
        <v>20</v>
      </c>
    </row>
    <row r="699" spans="1:13">
      <c r="A699" s="1">
        <v>45731</v>
      </c>
      <c r="B699" s="1">
        <v>46096</v>
      </c>
      <c r="C699" t="s">
        <v>4726</v>
      </c>
      <c r="D699" t="s">
        <v>793</v>
      </c>
      <c r="E699" t="s">
        <v>32</v>
      </c>
      <c r="F699" t="s">
        <v>16</v>
      </c>
      <c r="G699" t="s">
        <v>798</v>
      </c>
      <c r="H699" t="s">
        <v>203</v>
      </c>
      <c r="I699" t="s">
        <v>795</v>
      </c>
      <c r="J699" t="s">
        <v>796</v>
      </c>
      <c r="K699" t="s">
        <v>5620</v>
      </c>
      <c r="L699" s="3">
        <v>3744</v>
      </c>
      <c r="M699" t="s">
        <v>20</v>
      </c>
    </row>
    <row r="700" spans="1:13">
      <c r="A700" s="1">
        <v>45731</v>
      </c>
      <c r="B700" s="1">
        <v>46096</v>
      </c>
      <c r="C700" t="s">
        <v>4726</v>
      </c>
      <c r="D700" t="s">
        <v>793</v>
      </c>
      <c r="E700" t="s">
        <v>15</v>
      </c>
      <c r="F700" t="s">
        <v>16</v>
      </c>
      <c r="G700" t="s">
        <v>797</v>
      </c>
      <c r="H700" t="s">
        <v>203</v>
      </c>
      <c r="I700" t="s">
        <v>795</v>
      </c>
      <c r="J700" t="s">
        <v>796</v>
      </c>
      <c r="K700" t="s">
        <v>5620</v>
      </c>
      <c r="L700" s="3">
        <v>2236</v>
      </c>
      <c r="M700" t="s">
        <v>20</v>
      </c>
    </row>
    <row r="701" spans="1:13">
      <c r="A701" s="1">
        <v>45731</v>
      </c>
      <c r="B701" s="1">
        <v>46096</v>
      </c>
      <c r="C701" t="s">
        <v>4726</v>
      </c>
      <c r="D701" t="s">
        <v>793</v>
      </c>
      <c r="E701" t="s">
        <v>661</v>
      </c>
      <c r="F701" t="s">
        <v>16</v>
      </c>
      <c r="G701" t="s">
        <v>794</v>
      </c>
      <c r="H701" t="s">
        <v>203</v>
      </c>
      <c r="I701" t="s">
        <v>795</v>
      </c>
      <c r="J701" t="s">
        <v>796</v>
      </c>
      <c r="K701" t="s">
        <v>5620</v>
      </c>
      <c r="L701" s="3">
        <v>17514</v>
      </c>
      <c r="M701" t="s">
        <v>23</v>
      </c>
    </row>
    <row r="702" spans="1:13">
      <c r="A702" s="1">
        <v>45731</v>
      </c>
      <c r="B702" s="1">
        <v>46096</v>
      </c>
      <c r="C702" t="s">
        <v>4727</v>
      </c>
      <c r="D702" t="s">
        <v>799</v>
      </c>
      <c r="E702" t="s">
        <v>34</v>
      </c>
      <c r="F702" t="s">
        <v>16</v>
      </c>
      <c r="G702" t="s">
        <v>800</v>
      </c>
      <c r="H702" t="s">
        <v>801</v>
      </c>
      <c r="I702" t="s">
        <v>78</v>
      </c>
      <c r="J702" t="s">
        <v>79</v>
      </c>
      <c r="K702" t="s">
        <v>5620</v>
      </c>
      <c r="L702" s="3">
        <v>10814</v>
      </c>
      <c r="M702" t="s">
        <v>83</v>
      </c>
    </row>
    <row r="703" spans="1:13">
      <c r="A703" s="1">
        <v>45731</v>
      </c>
      <c r="B703" s="1">
        <v>46096</v>
      </c>
      <c r="C703" t="s">
        <v>4727</v>
      </c>
      <c r="D703" t="s">
        <v>799</v>
      </c>
      <c r="E703" t="s">
        <v>15</v>
      </c>
      <c r="F703" t="s">
        <v>16</v>
      </c>
      <c r="G703" t="s">
        <v>803</v>
      </c>
      <c r="H703" t="s">
        <v>801</v>
      </c>
      <c r="I703" t="s">
        <v>78</v>
      </c>
      <c r="J703" t="s">
        <v>79</v>
      </c>
      <c r="K703" t="s">
        <v>5620</v>
      </c>
      <c r="L703" s="3">
        <v>3053</v>
      </c>
      <c r="M703" t="s">
        <v>20</v>
      </c>
    </row>
    <row r="704" spans="1:13">
      <c r="A704" s="1">
        <v>45731</v>
      </c>
      <c r="B704" s="1">
        <v>46096</v>
      </c>
      <c r="C704" t="s">
        <v>4727</v>
      </c>
      <c r="D704" t="s">
        <v>799</v>
      </c>
      <c r="E704" t="s">
        <v>661</v>
      </c>
      <c r="F704" t="s">
        <v>16</v>
      </c>
      <c r="G704" t="s">
        <v>804</v>
      </c>
      <c r="H704" t="s">
        <v>801</v>
      </c>
      <c r="I704" t="s">
        <v>78</v>
      </c>
      <c r="J704" t="s">
        <v>79</v>
      </c>
      <c r="K704" t="s">
        <v>5620</v>
      </c>
      <c r="L704" s="3">
        <v>21940</v>
      </c>
      <c r="M704" t="s">
        <v>89</v>
      </c>
    </row>
    <row r="705" spans="1:13">
      <c r="A705" s="1">
        <v>45731</v>
      </c>
      <c r="B705" s="1">
        <v>46096</v>
      </c>
      <c r="C705" t="s">
        <v>4727</v>
      </c>
      <c r="D705" t="s">
        <v>799</v>
      </c>
      <c r="E705" t="s">
        <v>32</v>
      </c>
      <c r="F705" t="s">
        <v>16</v>
      </c>
      <c r="G705" t="s">
        <v>802</v>
      </c>
      <c r="H705" t="s">
        <v>801</v>
      </c>
      <c r="I705" t="s">
        <v>78</v>
      </c>
      <c r="J705" t="s">
        <v>79</v>
      </c>
      <c r="K705" t="s">
        <v>5620</v>
      </c>
      <c r="L705" s="3">
        <v>6204</v>
      </c>
      <c r="M705" t="s">
        <v>83</v>
      </c>
    </row>
    <row r="706" spans="1:13">
      <c r="A706" s="1">
        <v>45731</v>
      </c>
      <c r="B706" s="1">
        <v>46096</v>
      </c>
      <c r="C706" t="s">
        <v>4728</v>
      </c>
      <c r="D706" t="s">
        <v>805</v>
      </c>
      <c r="E706" t="s">
        <v>32</v>
      </c>
      <c r="F706" t="s">
        <v>16</v>
      </c>
      <c r="G706" t="s">
        <v>806</v>
      </c>
      <c r="H706" t="s">
        <v>125</v>
      </c>
      <c r="I706" t="s">
        <v>807</v>
      </c>
      <c r="J706" t="s">
        <v>808</v>
      </c>
      <c r="K706" t="s">
        <v>1179</v>
      </c>
      <c r="L706" s="3">
        <v>17556</v>
      </c>
      <c r="M706" t="s">
        <v>20</v>
      </c>
    </row>
    <row r="707" spans="1:13">
      <c r="A707" s="1">
        <v>45731</v>
      </c>
      <c r="B707" s="1">
        <v>46096</v>
      </c>
      <c r="C707" t="s">
        <v>4728</v>
      </c>
      <c r="D707" t="s">
        <v>805</v>
      </c>
      <c r="E707" t="s">
        <v>15</v>
      </c>
      <c r="F707" t="s">
        <v>16</v>
      </c>
      <c r="G707" t="s">
        <v>810</v>
      </c>
      <c r="H707" t="s">
        <v>125</v>
      </c>
      <c r="I707" t="s">
        <v>807</v>
      </c>
      <c r="J707" t="s">
        <v>808</v>
      </c>
      <c r="K707" t="s">
        <v>1179</v>
      </c>
      <c r="L707" s="3">
        <v>1265</v>
      </c>
      <c r="M707" t="s">
        <v>20</v>
      </c>
    </row>
    <row r="708" spans="1:13">
      <c r="A708" s="1">
        <v>45731</v>
      </c>
      <c r="B708" s="1">
        <v>46096</v>
      </c>
      <c r="C708" t="s">
        <v>4728</v>
      </c>
      <c r="D708" t="s">
        <v>805</v>
      </c>
      <c r="E708" t="s">
        <v>661</v>
      </c>
      <c r="F708" t="s">
        <v>16</v>
      </c>
      <c r="G708" t="s">
        <v>809</v>
      </c>
      <c r="H708" t="s">
        <v>125</v>
      </c>
      <c r="I708" t="s">
        <v>807</v>
      </c>
      <c r="J708" t="s">
        <v>808</v>
      </c>
      <c r="K708" t="s">
        <v>1179</v>
      </c>
      <c r="L708" s="3">
        <v>33954</v>
      </c>
      <c r="M708" t="s">
        <v>23</v>
      </c>
    </row>
    <row r="709" spans="1:13">
      <c r="A709" s="1">
        <v>45731</v>
      </c>
      <c r="B709" s="1">
        <v>46096</v>
      </c>
      <c r="C709" t="s">
        <v>4729</v>
      </c>
      <c r="D709" t="s">
        <v>811</v>
      </c>
      <c r="E709" t="s">
        <v>34</v>
      </c>
      <c r="F709" t="s">
        <v>16</v>
      </c>
      <c r="G709" t="s">
        <v>815</v>
      </c>
      <c r="H709" t="s">
        <v>813</v>
      </c>
      <c r="I709" t="s">
        <v>375</v>
      </c>
      <c r="J709" t="s">
        <v>376</v>
      </c>
      <c r="K709" t="s">
        <v>5620</v>
      </c>
      <c r="L709" s="3">
        <v>7255</v>
      </c>
      <c r="M709" t="s">
        <v>83</v>
      </c>
    </row>
    <row r="710" spans="1:13">
      <c r="A710" s="1">
        <v>45731</v>
      </c>
      <c r="B710" s="1">
        <v>46096</v>
      </c>
      <c r="C710" t="s">
        <v>4729</v>
      </c>
      <c r="D710" t="s">
        <v>811</v>
      </c>
      <c r="E710" t="s">
        <v>661</v>
      </c>
      <c r="F710" t="s">
        <v>16</v>
      </c>
      <c r="G710" t="s">
        <v>814</v>
      </c>
      <c r="H710" t="s">
        <v>813</v>
      </c>
      <c r="I710" t="s">
        <v>375</v>
      </c>
      <c r="J710" t="s">
        <v>376</v>
      </c>
      <c r="K710" t="s">
        <v>5620</v>
      </c>
      <c r="L710" s="3">
        <v>19780</v>
      </c>
      <c r="M710" t="s">
        <v>23</v>
      </c>
    </row>
    <row r="711" spans="1:13">
      <c r="A711" s="1">
        <v>45731</v>
      </c>
      <c r="B711" s="1">
        <v>46096</v>
      </c>
      <c r="C711" t="s">
        <v>4729</v>
      </c>
      <c r="D711" t="s">
        <v>811</v>
      </c>
      <c r="E711" t="s">
        <v>32</v>
      </c>
      <c r="F711" t="s">
        <v>16</v>
      </c>
      <c r="G711" t="s">
        <v>816</v>
      </c>
      <c r="H711" t="s">
        <v>813</v>
      </c>
      <c r="I711" t="s">
        <v>375</v>
      </c>
      <c r="J711" t="s">
        <v>376</v>
      </c>
      <c r="K711" t="s">
        <v>5620</v>
      </c>
      <c r="L711" s="3">
        <v>14450</v>
      </c>
      <c r="M711" t="s">
        <v>20</v>
      </c>
    </row>
    <row r="712" spans="1:13">
      <c r="A712" s="1">
        <v>45731</v>
      </c>
      <c r="B712" s="1">
        <v>46096</v>
      </c>
      <c r="C712" t="s">
        <v>4729</v>
      </c>
      <c r="D712" t="s">
        <v>811</v>
      </c>
      <c r="E712" t="s">
        <v>15</v>
      </c>
      <c r="F712" t="s">
        <v>16</v>
      </c>
      <c r="G712" t="s">
        <v>812</v>
      </c>
      <c r="H712" t="s">
        <v>813</v>
      </c>
      <c r="I712" t="s">
        <v>375</v>
      </c>
      <c r="J712" t="s">
        <v>376</v>
      </c>
      <c r="K712" t="s">
        <v>5620</v>
      </c>
      <c r="L712" s="3">
        <v>1372</v>
      </c>
      <c r="M712" t="s">
        <v>20</v>
      </c>
    </row>
    <row r="713" spans="1:13">
      <c r="A713" s="1">
        <v>45731</v>
      </c>
      <c r="B713" s="1">
        <v>46096</v>
      </c>
      <c r="C713" t="s">
        <v>4730</v>
      </c>
      <c r="D713" t="s">
        <v>817</v>
      </c>
      <c r="E713" t="s">
        <v>32</v>
      </c>
      <c r="F713" t="s">
        <v>16</v>
      </c>
      <c r="G713" t="s">
        <v>819</v>
      </c>
      <c r="H713" t="s">
        <v>167</v>
      </c>
      <c r="I713" t="s">
        <v>218</v>
      </c>
      <c r="J713" t="s">
        <v>219</v>
      </c>
      <c r="K713" t="s">
        <v>48</v>
      </c>
      <c r="L713" s="3">
        <v>25578</v>
      </c>
      <c r="M713" t="s">
        <v>148</v>
      </c>
    </row>
    <row r="714" spans="1:13">
      <c r="A714" s="1">
        <v>45731</v>
      </c>
      <c r="B714" s="1">
        <v>46096</v>
      </c>
      <c r="C714" t="s">
        <v>4730</v>
      </c>
      <c r="D714" t="s">
        <v>817</v>
      </c>
      <c r="E714" t="s">
        <v>661</v>
      </c>
      <c r="F714" t="s">
        <v>16</v>
      </c>
      <c r="G714" t="s">
        <v>820</v>
      </c>
      <c r="H714" t="s">
        <v>167</v>
      </c>
      <c r="I714" t="s">
        <v>218</v>
      </c>
      <c r="J714" t="s">
        <v>219</v>
      </c>
      <c r="K714" t="s">
        <v>48</v>
      </c>
      <c r="L714" s="3">
        <v>49557</v>
      </c>
      <c r="M714" t="s">
        <v>23</v>
      </c>
    </row>
    <row r="715" spans="1:13">
      <c r="A715" s="1">
        <v>45731</v>
      </c>
      <c r="B715" s="1">
        <v>46096</v>
      </c>
      <c r="C715" t="s">
        <v>4730</v>
      </c>
      <c r="D715" t="s">
        <v>817</v>
      </c>
      <c r="E715" t="s">
        <v>15</v>
      </c>
      <c r="F715" t="s">
        <v>16</v>
      </c>
      <c r="G715" t="s">
        <v>818</v>
      </c>
      <c r="H715" t="s">
        <v>167</v>
      </c>
      <c r="I715" t="s">
        <v>218</v>
      </c>
      <c r="J715" t="s">
        <v>219</v>
      </c>
      <c r="K715" t="s">
        <v>48</v>
      </c>
      <c r="L715" s="3">
        <v>1540</v>
      </c>
      <c r="M715" t="s">
        <v>20</v>
      </c>
    </row>
    <row r="716" spans="1:13">
      <c r="A716" s="1">
        <v>45731</v>
      </c>
      <c r="B716" s="1">
        <v>46096</v>
      </c>
      <c r="C716" t="s">
        <v>4731</v>
      </c>
      <c r="D716" t="s">
        <v>821</v>
      </c>
      <c r="E716" t="s">
        <v>54</v>
      </c>
      <c r="F716" t="s">
        <v>55</v>
      </c>
      <c r="G716" t="s">
        <v>823</v>
      </c>
      <c r="H716" t="s">
        <v>61</v>
      </c>
      <c r="I716" t="s">
        <v>59</v>
      </c>
      <c r="J716" t="s">
        <v>60</v>
      </c>
      <c r="K716" t="s">
        <v>5620</v>
      </c>
      <c r="L716" s="3">
        <v>29446</v>
      </c>
      <c r="M716" t="s">
        <v>23</v>
      </c>
    </row>
    <row r="717" spans="1:13">
      <c r="A717" s="1">
        <v>45731</v>
      </c>
      <c r="B717" s="1">
        <v>46096</v>
      </c>
      <c r="C717" t="s">
        <v>4731</v>
      </c>
      <c r="D717" t="s">
        <v>821</v>
      </c>
      <c r="E717" t="s">
        <v>32</v>
      </c>
      <c r="F717" t="s">
        <v>16</v>
      </c>
      <c r="G717" t="s">
        <v>824</v>
      </c>
      <c r="H717" t="s">
        <v>61</v>
      </c>
      <c r="I717" t="s">
        <v>59</v>
      </c>
      <c r="J717" t="s">
        <v>60</v>
      </c>
      <c r="K717" t="s">
        <v>5620</v>
      </c>
      <c r="L717" s="3">
        <v>63187</v>
      </c>
      <c r="M717" t="s">
        <v>20</v>
      </c>
    </row>
    <row r="718" spans="1:13">
      <c r="A718" s="1">
        <v>45731</v>
      </c>
      <c r="B718" s="1">
        <v>46096</v>
      </c>
      <c r="C718" t="s">
        <v>4731</v>
      </c>
      <c r="D718" t="s">
        <v>821</v>
      </c>
      <c r="E718" t="s">
        <v>661</v>
      </c>
      <c r="F718" t="s">
        <v>16</v>
      </c>
      <c r="G718" t="s">
        <v>825</v>
      </c>
      <c r="H718" t="s">
        <v>61</v>
      </c>
      <c r="I718" t="s">
        <v>59</v>
      </c>
      <c r="J718" t="s">
        <v>60</v>
      </c>
      <c r="K718" t="s">
        <v>5620</v>
      </c>
      <c r="L718" s="3">
        <v>5019</v>
      </c>
      <c r="M718" t="s">
        <v>23</v>
      </c>
    </row>
    <row r="719" spans="1:13">
      <c r="A719" s="1">
        <v>45731</v>
      </c>
      <c r="B719" s="1">
        <v>46096</v>
      </c>
      <c r="C719" t="s">
        <v>4731</v>
      </c>
      <c r="D719" t="s">
        <v>821</v>
      </c>
      <c r="E719" t="s">
        <v>34</v>
      </c>
      <c r="F719" t="s">
        <v>16</v>
      </c>
      <c r="G719" t="s">
        <v>826</v>
      </c>
      <c r="H719" t="s">
        <v>61</v>
      </c>
      <c r="I719" t="s">
        <v>59</v>
      </c>
      <c r="J719" t="s">
        <v>60</v>
      </c>
      <c r="K719" t="s">
        <v>5620</v>
      </c>
      <c r="L719" s="3">
        <v>26501</v>
      </c>
      <c r="M719" t="s">
        <v>83</v>
      </c>
    </row>
    <row r="720" spans="1:13">
      <c r="A720" s="1">
        <v>45731</v>
      </c>
      <c r="B720" s="1">
        <v>46096</v>
      </c>
      <c r="C720" t="s">
        <v>4731</v>
      </c>
      <c r="D720" t="s">
        <v>821</v>
      </c>
      <c r="E720" t="s">
        <v>15</v>
      </c>
      <c r="F720" t="s">
        <v>16</v>
      </c>
      <c r="G720" t="s">
        <v>827</v>
      </c>
      <c r="H720" t="s">
        <v>61</v>
      </c>
      <c r="I720" t="s">
        <v>59</v>
      </c>
      <c r="J720" t="s">
        <v>60</v>
      </c>
      <c r="K720" t="s">
        <v>5620</v>
      </c>
      <c r="L720" s="3">
        <v>2908</v>
      </c>
      <c r="M720" t="s">
        <v>20</v>
      </c>
    </row>
    <row r="721" spans="1:13">
      <c r="A721" s="1">
        <v>45731</v>
      </c>
      <c r="B721" s="1">
        <v>46096</v>
      </c>
      <c r="C721" t="s">
        <v>4732</v>
      </c>
      <c r="D721" t="s">
        <v>828</v>
      </c>
      <c r="E721" t="s">
        <v>661</v>
      </c>
      <c r="F721" t="s">
        <v>16</v>
      </c>
      <c r="G721" t="s">
        <v>831</v>
      </c>
      <c r="H721" t="s">
        <v>125</v>
      </c>
      <c r="I721" t="s">
        <v>570</v>
      </c>
      <c r="J721" t="s">
        <v>571</v>
      </c>
      <c r="K721" t="s">
        <v>5657</v>
      </c>
      <c r="L721" s="3">
        <v>13638</v>
      </c>
      <c r="M721" t="s">
        <v>23</v>
      </c>
    </row>
    <row r="722" spans="1:13">
      <c r="A722" s="1">
        <v>45731</v>
      </c>
      <c r="B722" s="1">
        <v>46096</v>
      </c>
      <c r="C722" t="s">
        <v>4732</v>
      </c>
      <c r="D722" t="s">
        <v>828</v>
      </c>
      <c r="E722" t="s">
        <v>15</v>
      </c>
      <c r="F722" t="s">
        <v>16</v>
      </c>
      <c r="G722" t="s">
        <v>830</v>
      </c>
      <c r="H722" t="s">
        <v>125</v>
      </c>
      <c r="I722" t="s">
        <v>570</v>
      </c>
      <c r="J722" t="s">
        <v>571</v>
      </c>
      <c r="K722" t="s">
        <v>5657</v>
      </c>
      <c r="L722" s="3">
        <v>2464</v>
      </c>
      <c r="M722" t="s">
        <v>83</v>
      </c>
    </row>
    <row r="723" spans="1:13">
      <c r="A723" s="1">
        <v>45731</v>
      </c>
      <c r="B723" s="1">
        <v>46096</v>
      </c>
      <c r="C723" t="s">
        <v>4732</v>
      </c>
      <c r="D723" t="s">
        <v>828</v>
      </c>
      <c r="E723" t="s">
        <v>32</v>
      </c>
      <c r="F723" t="s">
        <v>16</v>
      </c>
      <c r="G723" t="s">
        <v>829</v>
      </c>
      <c r="H723" t="s">
        <v>125</v>
      </c>
      <c r="I723" t="s">
        <v>570</v>
      </c>
      <c r="J723" t="s">
        <v>571</v>
      </c>
      <c r="K723" t="s">
        <v>5657</v>
      </c>
      <c r="L723" s="3">
        <v>10602</v>
      </c>
      <c r="M723" t="s">
        <v>20</v>
      </c>
    </row>
    <row r="724" spans="1:13">
      <c r="A724" s="1">
        <v>45732</v>
      </c>
      <c r="B724" s="1">
        <v>46097</v>
      </c>
      <c r="C724" t="s">
        <v>4733</v>
      </c>
      <c r="D724" t="s">
        <v>832</v>
      </c>
      <c r="E724" t="s">
        <v>32</v>
      </c>
      <c r="F724" t="s">
        <v>16</v>
      </c>
      <c r="G724" t="s">
        <v>834</v>
      </c>
      <c r="H724" t="s">
        <v>310</v>
      </c>
      <c r="I724" t="s">
        <v>103</v>
      </c>
      <c r="J724" t="s">
        <v>104</v>
      </c>
      <c r="K724" t="s">
        <v>64</v>
      </c>
      <c r="L724" s="3">
        <v>6654</v>
      </c>
      <c r="M724" t="s">
        <v>20</v>
      </c>
    </row>
    <row r="725" spans="1:13">
      <c r="A725" s="1">
        <v>45732</v>
      </c>
      <c r="B725" s="1">
        <v>46097</v>
      </c>
      <c r="C725" t="s">
        <v>4733</v>
      </c>
      <c r="D725" t="s">
        <v>832</v>
      </c>
      <c r="E725" t="s">
        <v>661</v>
      </c>
      <c r="F725" t="s">
        <v>16</v>
      </c>
      <c r="G725" t="s">
        <v>833</v>
      </c>
      <c r="H725" t="s">
        <v>310</v>
      </c>
      <c r="I725" t="s">
        <v>103</v>
      </c>
      <c r="J725" t="s">
        <v>104</v>
      </c>
      <c r="K725" t="s">
        <v>64</v>
      </c>
      <c r="L725" s="3">
        <v>37036</v>
      </c>
      <c r="M725" t="s">
        <v>23</v>
      </c>
    </row>
    <row r="726" spans="1:13">
      <c r="A726" s="1">
        <v>45732</v>
      </c>
      <c r="B726" s="1">
        <v>46097</v>
      </c>
      <c r="C726" t="s">
        <v>4733</v>
      </c>
      <c r="D726" t="s">
        <v>832</v>
      </c>
      <c r="E726" t="s">
        <v>15</v>
      </c>
      <c r="F726" t="s">
        <v>16</v>
      </c>
      <c r="G726" t="s">
        <v>835</v>
      </c>
      <c r="H726" t="s">
        <v>310</v>
      </c>
      <c r="I726" t="s">
        <v>103</v>
      </c>
      <c r="J726" t="s">
        <v>104</v>
      </c>
      <c r="K726" t="s">
        <v>64</v>
      </c>
      <c r="L726" s="3">
        <v>1460</v>
      </c>
      <c r="M726" t="s">
        <v>20</v>
      </c>
    </row>
    <row r="727" spans="1:13">
      <c r="A727" s="1">
        <v>45732</v>
      </c>
      <c r="B727" s="1">
        <v>46097</v>
      </c>
      <c r="C727" t="s">
        <v>4733</v>
      </c>
      <c r="D727" t="s">
        <v>832</v>
      </c>
      <c r="E727" t="s">
        <v>54</v>
      </c>
      <c r="F727" t="s">
        <v>55</v>
      </c>
      <c r="G727" t="s">
        <v>836</v>
      </c>
      <c r="H727" t="s">
        <v>310</v>
      </c>
      <c r="I727" t="s">
        <v>103</v>
      </c>
      <c r="J727" t="s">
        <v>104</v>
      </c>
      <c r="K727" t="s">
        <v>64</v>
      </c>
      <c r="L727" s="3">
        <v>15330</v>
      </c>
      <c r="M727" t="s">
        <v>29</v>
      </c>
    </row>
    <row r="728" spans="1:13">
      <c r="A728" s="1">
        <v>45732</v>
      </c>
      <c r="B728" s="1">
        <v>46097</v>
      </c>
      <c r="C728" t="s">
        <v>4734</v>
      </c>
      <c r="D728" t="s">
        <v>837</v>
      </c>
      <c r="E728" t="s">
        <v>15</v>
      </c>
      <c r="F728" t="s">
        <v>16</v>
      </c>
      <c r="G728" t="s">
        <v>840</v>
      </c>
      <c r="H728" t="s">
        <v>125</v>
      </c>
      <c r="I728" t="s">
        <v>570</v>
      </c>
      <c r="J728" t="s">
        <v>571</v>
      </c>
      <c r="K728" t="s">
        <v>5657</v>
      </c>
      <c r="L728" s="3">
        <v>4737</v>
      </c>
      <c r="M728" t="s">
        <v>83</v>
      </c>
    </row>
    <row r="729" spans="1:13">
      <c r="A729" s="1">
        <v>45732</v>
      </c>
      <c r="B729" s="1">
        <v>46097</v>
      </c>
      <c r="C729" t="s">
        <v>4734</v>
      </c>
      <c r="D729" t="s">
        <v>837</v>
      </c>
      <c r="E729" t="s">
        <v>661</v>
      </c>
      <c r="F729" t="s">
        <v>16</v>
      </c>
      <c r="G729" t="s">
        <v>838</v>
      </c>
      <c r="H729" t="s">
        <v>125</v>
      </c>
      <c r="I729" t="s">
        <v>570</v>
      </c>
      <c r="J729" t="s">
        <v>571</v>
      </c>
      <c r="K729" t="s">
        <v>5657</v>
      </c>
      <c r="L729" s="3">
        <v>22795</v>
      </c>
      <c r="M729" t="s">
        <v>89</v>
      </c>
    </row>
    <row r="730" spans="1:13">
      <c r="A730" s="1">
        <v>45732</v>
      </c>
      <c r="B730" s="1">
        <v>46097</v>
      </c>
      <c r="C730" t="s">
        <v>4734</v>
      </c>
      <c r="D730" t="s">
        <v>837</v>
      </c>
      <c r="E730" t="s">
        <v>32</v>
      </c>
      <c r="F730" t="s">
        <v>16</v>
      </c>
      <c r="G730" t="s">
        <v>839</v>
      </c>
      <c r="H730" t="s">
        <v>125</v>
      </c>
      <c r="I730" t="s">
        <v>570</v>
      </c>
      <c r="J730" t="s">
        <v>571</v>
      </c>
      <c r="K730" t="s">
        <v>5657</v>
      </c>
      <c r="L730" s="3">
        <v>13836</v>
      </c>
      <c r="M730" t="s">
        <v>20</v>
      </c>
    </row>
    <row r="731" spans="1:13">
      <c r="A731" s="1">
        <v>45732</v>
      </c>
      <c r="B731" s="1">
        <v>46097</v>
      </c>
      <c r="C731" t="s">
        <v>4735</v>
      </c>
      <c r="D731" t="s">
        <v>841</v>
      </c>
      <c r="E731" t="s">
        <v>661</v>
      </c>
      <c r="F731" t="s">
        <v>16</v>
      </c>
      <c r="G731" t="s">
        <v>842</v>
      </c>
      <c r="H731" t="s">
        <v>21</v>
      </c>
      <c r="I731" t="s">
        <v>65</v>
      </c>
      <c r="J731" t="s">
        <v>66</v>
      </c>
      <c r="K731" t="s">
        <v>5620</v>
      </c>
      <c r="L731" s="3">
        <v>59907</v>
      </c>
      <c r="M731" t="s">
        <v>23</v>
      </c>
    </row>
    <row r="732" spans="1:13">
      <c r="A732" s="1">
        <v>45732</v>
      </c>
      <c r="B732" s="1">
        <v>46097</v>
      </c>
      <c r="C732" t="s">
        <v>4735</v>
      </c>
      <c r="D732" t="s">
        <v>841</v>
      </c>
      <c r="E732" t="s">
        <v>15</v>
      </c>
      <c r="F732" t="s">
        <v>16</v>
      </c>
      <c r="G732" t="s">
        <v>843</v>
      </c>
      <c r="H732" t="s">
        <v>21</v>
      </c>
      <c r="I732" t="s">
        <v>65</v>
      </c>
      <c r="J732" t="s">
        <v>66</v>
      </c>
      <c r="K732" t="s">
        <v>5620</v>
      </c>
      <c r="L732" s="3">
        <v>6045</v>
      </c>
      <c r="M732" t="s">
        <v>20</v>
      </c>
    </row>
    <row r="733" spans="1:13">
      <c r="A733" s="1">
        <v>45733</v>
      </c>
      <c r="B733" s="1">
        <v>46098</v>
      </c>
      <c r="C733" t="s">
        <v>4736</v>
      </c>
      <c r="D733" t="s">
        <v>844</v>
      </c>
      <c r="E733" t="s">
        <v>32</v>
      </c>
      <c r="F733" t="s">
        <v>16</v>
      </c>
      <c r="G733" t="s">
        <v>845</v>
      </c>
      <c r="H733" t="s">
        <v>105</v>
      </c>
      <c r="I733" t="s">
        <v>846</v>
      </c>
      <c r="J733" t="s">
        <v>847</v>
      </c>
      <c r="K733" t="s">
        <v>77</v>
      </c>
      <c r="L733" s="3">
        <v>95886</v>
      </c>
      <c r="M733" t="s">
        <v>20</v>
      </c>
    </row>
    <row r="734" spans="1:13">
      <c r="A734" s="1">
        <v>45733</v>
      </c>
      <c r="B734" s="1">
        <v>46098</v>
      </c>
      <c r="C734" t="s">
        <v>4734</v>
      </c>
      <c r="D734" t="s">
        <v>837</v>
      </c>
      <c r="E734" t="s">
        <v>34</v>
      </c>
      <c r="F734" t="s">
        <v>16</v>
      </c>
      <c r="G734" t="s">
        <v>848</v>
      </c>
      <c r="H734" t="s">
        <v>125</v>
      </c>
      <c r="I734" t="s">
        <v>570</v>
      </c>
      <c r="J734" t="s">
        <v>571</v>
      </c>
      <c r="K734" t="s">
        <v>5657</v>
      </c>
      <c r="L734" s="3">
        <v>9653</v>
      </c>
      <c r="M734" t="s">
        <v>83</v>
      </c>
    </row>
    <row r="735" spans="1:13">
      <c r="A735" s="1">
        <v>45734</v>
      </c>
      <c r="B735" s="1">
        <v>46099</v>
      </c>
      <c r="C735" t="s">
        <v>4737</v>
      </c>
      <c r="D735" t="s">
        <v>849</v>
      </c>
      <c r="E735" t="s">
        <v>32</v>
      </c>
      <c r="F735" t="s">
        <v>16</v>
      </c>
      <c r="G735" t="s">
        <v>852</v>
      </c>
      <c r="H735" t="s">
        <v>167</v>
      </c>
      <c r="I735" t="s">
        <v>165</v>
      </c>
      <c r="J735" t="s">
        <v>166</v>
      </c>
      <c r="K735" t="s">
        <v>5620</v>
      </c>
      <c r="L735" s="3">
        <v>15230</v>
      </c>
      <c r="M735" t="s">
        <v>20</v>
      </c>
    </row>
    <row r="736" spans="1:13">
      <c r="A736" s="1">
        <v>45734</v>
      </c>
      <c r="B736" s="1">
        <v>46099</v>
      </c>
      <c r="C736" t="s">
        <v>4737</v>
      </c>
      <c r="D736" t="s">
        <v>849</v>
      </c>
      <c r="E736" t="s">
        <v>661</v>
      </c>
      <c r="F736" t="s">
        <v>16</v>
      </c>
      <c r="G736" t="s">
        <v>851</v>
      </c>
      <c r="H736" t="s">
        <v>167</v>
      </c>
      <c r="I736" t="s">
        <v>165</v>
      </c>
      <c r="J736" t="s">
        <v>166</v>
      </c>
      <c r="K736" t="s">
        <v>5620</v>
      </c>
      <c r="L736" s="3">
        <v>50092</v>
      </c>
      <c r="M736" t="s">
        <v>89</v>
      </c>
    </row>
    <row r="737" spans="1:13">
      <c r="A737" s="1">
        <v>45734</v>
      </c>
      <c r="B737" s="1">
        <v>46099</v>
      </c>
      <c r="C737" t="s">
        <v>4737</v>
      </c>
      <c r="D737" t="s">
        <v>849</v>
      </c>
      <c r="E737" t="s">
        <v>15</v>
      </c>
      <c r="F737" t="s">
        <v>16</v>
      </c>
      <c r="G737" t="s">
        <v>850</v>
      </c>
      <c r="H737" t="s">
        <v>167</v>
      </c>
      <c r="I737" t="s">
        <v>165</v>
      </c>
      <c r="J737" t="s">
        <v>166</v>
      </c>
      <c r="K737" t="s">
        <v>5620</v>
      </c>
      <c r="L737" s="3">
        <v>5055</v>
      </c>
      <c r="M737" t="s">
        <v>20</v>
      </c>
    </row>
    <row r="738" spans="1:13">
      <c r="A738" s="1">
        <v>45734</v>
      </c>
      <c r="B738" s="1">
        <v>46099</v>
      </c>
      <c r="C738" t="s">
        <v>4738</v>
      </c>
      <c r="D738" t="s">
        <v>853</v>
      </c>
      <c r="E738" t="s">
        <v>15</v>
      </c>
      <c r="F738" t="s">
        <v>16</v>
      </c>
      <c r="G738" t="s">
        <v>857</v>
      </c>
      <c r="H738" t="s">
        <v>61</v>
      </c>
      <c r="I738" t="s">
        <v>236</v>
      </c>
      <c r="J738" t="s">
        <v>237</v>
      </c>
      <c r="K738" t="s">
        <v>112</v>
      </c>
      <c r="L738" s="3">
        <v>28277</v>
      </c>
      <c r="M738" t="s">
        <v>20</v>
      </c>
    </row>
    <row r="739" spans="1:13">
      <c r="A739" s="1">
        <v>45734</v>
      </c>
      <c r="B739" s="1">
        <v>46099</v>
      </c>
      <c r="C739" t="s">
        <v>4738</v>
      </c>
      <c r="D739" t="s">
        <v>853</v>
      </c>
      <c r="E739" t="s">
        <v>32</v>
      </c>
      <c r="F739" t="s">
        <v>16</v>
      </c>
      <c r="G739" t="s">
        <v>858</v>
      </c>
      <c r="H739" t="s">
        <v>61</v>
      </c>
      <c r="I739" t="s">
        <v>236</v>
      </c>
      <c r="J739" t="s">
        <v>237</v>
      </c>
      <c r="K739" t="s">
        <v>112</v>
      </c>
      <c r="L739" s="3">
        <v>46659</v>
      </c>
      <c r="M739" t="s">
        <v>20</v>
      </c>
    </row>
    <row r="740" spans="1:13">
      <c r="A740" s="1">
        <v>45734</v>
      </c>
      <c r="B740" s="1">
        <v>46099</v>
      </c>
      <c r="C740" t="s">
        <v>4738</v>
      </c>
      <c r="D740" t="s">
        <v>853</v>
      </c>
      <c r="E740" t="s">
        <v>34</v>
      </c>
      <c r="F740" t="s">
        <v>16</v>
      </c>
      <c r="G740" t="s">
        <v>855</v>
      </c>
      <c r="H740" t="s">
        <v>61</v>
      </c>
      <c r="I740" t="s">
        <v>236</v>
      </c>
      <c r="J740" t="s">
        <v>237</v>
      </c>
      <c r="K740" t="s">
        <v>112</v>
      </c>
      <c r="L740" s="3">
        <v>30147</v>
      </c>
      <c r="M740" t="s">
        <v>83</v>
      </c>
    </row>
    <row r="741" spans="1:13">
      <c r="A741" s="1">
        <v>45734</v>
      </c>
      <c r="B741" s="1">
        <v>46099</v>
      </c>
      <c r="C741" t="s">
        <v>4738</v>
      </c>
      <c r="D741" t="s">
        <v>853</v>
      </c>
      <c r="E741" t="s">
        <v>54</v>
      </c>
      <c r="F741" t="s">
        <v>55</v>
      </c>
      <c r="G741" t="s">
        <v>854</v>
      </c>
      <c r="H741" t="s">
        <v>61</v>
      </c>
      <c r="I741" t="s">
        <v>236</v>
      </c>
      <c r="J741" t="s">
        <v>237</v>
      </c>
      <c r="K741" t="s">
        <v>112</v>
      </c>
      <c r="L741" s="3">
        <v>131557</v>
      </c>
      <c r="M741" t="s">
        <v>29</v>
      </c>
    </row>
    <row r="742" spans="1:13">
      <c r="A742" s="1">
        <v>45734</v>
      </c>
      <c r="B742" s="1">
        <v>46099</v>
      </c>
      <c r="C742" t="s">
        <v>4738</v>
      </c>
      <c r="D742" t="s">
        <v>853</v>
      </c>
      <c r="E742" t="s">
        <v>661</v>
      </c>
      <c r="F742" t="s">
        <v>16</v>
      </c>
      <c r="G742" t="s">
        <v>856</v>
      </c>
      <c r="H742" t="s">
        <v>61</v>
      </c>
      <c r="I742" t="s">
        <v>236</v>
      </c>
      <c r="J742" t="s">
        <v>237</v>
      </c>
      <c r="K742" t="s">
        <v>112</v>
      </c>
      <c r="L742" s="3">
        <v>105734</v>
      </c>
      <c r="M742" t="s">
        <v>23</v>
      </c>
    </row>
    <row r="743" spans="1:13">
      <c r="A743" s="1">
        <v>45735</v>
      </c>
      <c r="B743" s="1">
        <v>46100</v>
      </c>
      <c r="C743" t="s">
        <v>4739</v>
      </c>
      <c r="D743" t="s">
        <v>859</v>
      </c>
      <c r="E743" t="s">
        <v>54</v>
      </c>
      <c r="F743" t="s">
        <v>55</v>
      </c>
      <c r="G743" t="s">
        <v>860</v>
      </c>
      <c r="H743" t="s">
        <v>336</v>
      </c>
      <c r="I743" t="s">
        <v>861</v>
      </c>
      <c r="J743" t="s">
        <v>862</v>
      </c>
      <c r="K743" t="s">
        <v>112</v>
      </c>
      <c r="L743" s="3">
        <v>30892</v>
      </c>
      <c r="M743" t="s">
        <v>29</v>
      </c>
    </row>
    <row r="744" spans="1:13">
      <c r="A744" s="1">
        <v>45736</v>
      </c>
      <c r="B744" s="1">
        <v>46101</v>
      </c>
      <c r="C744" t="s">
        <v>4740</v>
      </c>
      <c r="D744" t="s">
        <v>863</v>
      </c>
      <c r="E744" t="s">
        <v>15</v>
      </c>
      <c r="F744" t="s">
        <v>16</v>
      </c>
      <c r="G744" t="s">
        <v>865</v>
      </c>
      <c r="H744" t="s">
        <v>43</v>
      </c>
      <c r="I744" t="s">
        <v>71</v>
      </c>
      <c r="J744" t="s">
        <v>72</v>
      </c>
      <c r="K744" t="s">
        <v>304</v>
      </c>
      <c r="L744" s="3">
        <v>7054</v>
      </c>
      <c r="M744" t="s">
        <v>20</v>
      </c>
    </row>
    <row r="745" spans="1:13">
      <c r="A745" s="1">
        <v>45736</v>
      </c>
      <c r="B745" s="1">
        <v>46101</v>
      </c>
      <c r="C745" t="s">
        <v>4740</v>
      </c>
      <c r="D745" t="s">
        <v>863</v>
      </c>
      <c r="E745" t="s">
        <v>661</v>
      </c>
      <c r="F745" t="s">
        <v>16</v>
      </c>
      <c r="G745" t="s">
        <v>864</v>
      </c>
      <c r="H745" t="s">
        <v>43</v>
      </c>
      <c r="I745" t="s">
        <v>71</v>
      </c>
      <c r="J745" t="s">
        <v>72</v>
      </c>
      <c r="K745" t="s">
        <v>304</v>
      </c>
      <c r="L745" s="3">
        <v>569698</v>
      </c>
      <c r="M745" t="s">
        <v>23</v>
      </c>
    </row>
    <row r="746" spans="1:13">
      <c r="A746" s="1">
        <v>45737</v>
      </c>
      <c r="B746" s="1">
        <v>46102</v>
      </c>
      <c r="C746" t="s">
        <v>4741</v>
      </c>
      <c r="D746" t="s">
        <v>866</v>
      </c>
      <c r="E746" t="s">
        <v>32</v>
      </c>
      <c r="F746" t="s">
        <v>16</v>
      </c>
      <c r="G746" t="s">
        <v>867</v>
      </c>
      <c r="H746" t="s">
        <v>51</v>
      </c>
      <c r="I746" t="s">
        <v>103</v>
      </c>
      <c r="J746" t="s">
        <v>104</v>
      </c>
      <c r="K746" t="s">
        <v>5620</v>
      </c>
      <c r="L746" s="3">
        <v>40649</v>
      </c>
      <c r="M746" t="s">
        <v>20</v>
      </c>
    </row>
    <row r="747" spans="1:13">
      <c r="A747" s="1">
        <v>45737</v>
      </c>
      <c r="B747" s="1">
        <v>46102</v>
      </c>
      <c r="C747" t="s">
        <v>4632</v>
      </c>
      <c r="D747" t="s">
        <v>379</v>
      </c>
      <c r="E747" t="s">
        <v>54</v>
      </c>
      <c r="F747" t="s">
        <v>55</v>
      </c>
      <c r="G747" t="s">
        <v>868</v>
      </c>
      <c r="H747" t="s">
        <v>51</v>
      </c>
      <c r="I747" t="s">
        <v>65</v>
      </c>
      <c r="J747" t="s">
        <v>66</v>
      </c>
      <c r="K747" t="s">
        <v>5620</v>
      </c>
      <c r="L747" s="3">
        <v>21929</v>
      </c>
      <c r="M747" t="s">
        <v>23</v>
      </c>
    </row>
    <row r="748" spans="1:13">
      <c r="A748" s="1">
        <v>45738</v>
      </c>
      <c r="B748" s="1">
        <v>46103</v>
      </c>
      <c r="C748" t="s">
        <v>4588</v>
      </c>
      <c r="D748" t="s">
        <v>177</v>
      </c>
      <c r="E748" t="s">
        <v>32</v>
      </c>
      <c r="F748" t="s">
        <v>16</v>
      </c>
      <c r="G748" t="s">
        <v>869</v>
      </c>
      <c r="H748" t="s">
        <v>181</v>
      </c>
      <c r="I748" t="s">
        <v>179</v>
      </c>
      <c r="J748" t="s">
        <v>180</v>
      </c>
      <c r="K748" t="s">
        <v>64</v>
      </c>
      <c r="L748" s="3">
        <v>10698</v>
      </c>
      <c r="M748" t="s">
        <v>83</v>
      </c>
    </row>
    <row r="749" spans="1:13">
      <c r="A749" s="1">
        <v>45738</v>
      </c>
      <c r="B749" s="1">
        <v>46103</v>
      </c>
      <c r="C749" t="s">
        <v>4742</v>
      </c>
      <c r="D749" t="s">
        <v>870</v>
      </c>
      <c r="E749" t="s">
        <v>54</v>
      </c>
      <c r="F749" t="s">
        <v>55</v>
      </c>
      <c r="G749" t="s">
        <v>871</v>
      </c>
      <c r="H749" t="s">
        <v>245</v>
      </c>
      <c r="I749" t="s">
        <v>65</v>
      </c>
      <c r="J749" t="s">
        <v>66</v>
      </c>
      <c r="K749" t="s">
        <v>5620</v>
      </c>
      <c r="L749" s="3">
        <v>18773</v>
      </c>
      <c r="M749" t="s">
        <v>29</v>
      </c>
    </row>
    <row r="750" spans="1:13">
      <c r="A750" s="1">
        <v>45738</v>
      </c>
      <c r="B750" s="1">
        <v>46103</v>
      </c>
      <c r="C750" t="s">
        <v>4743</v>
      </c>
      <c r="D750" t="s">
        <v>872</v>
      </c>
      <c r="E750" t="s">
        <v>15</v>
      </c>
      <c r="F750" t="s">
        <v>16</v>
      </c>
      <c r="G750" t="s">
        <v>873</v>
      </c>
      <c r="H750" t="s">
        <v>125</v>
      </c>
      <c r="I750" t="s">
        <v>570</v>
      </c>
      <c r="J750" t="s">
        <v>571</v>
      </c>
      <c r="K750" t="s">
        <v>5657</v>
      </c>
      <c r="L750" s="3">
        <v>2733</v>
      </c>
      <c r="M750" t="s">
        <v>83</v>
      </c>
    </row>
    <row r="751" spans="1:13">
      <c r="A751" s="1">
        <v>45738</v>
      </c>
      <c r="B751" s="1">
        <v>46103</v>
      </c>
      <c r="C751" t="s">
        <v>4743</v>
      </c>
      <c r="D751" t="s">
        <v>872</v>
      </c>
      <c r="E751" t="s">
        <v>661</v>
      </c>
      <c r="F751" t="s">
        <v>16</v>
      </c>
      <c r="G751" t="s">
        <v>874</v>
      </c>
      <c r="H751" t="s">
        <v>125</v>
      </c>
      <c r="I751" t="s">
        <v>570</v>
      </c>
      <c r="J751" t="s">
        <v>571</v>
      </c>
      <c r="K751" t="s">
        <v>5657</v>
      </c>
      <c r="L751" s="3">
        <v>9014</v>
      </c>
      <c r="M751" t="s">
        <v>23</v>
      </c>
    </row>
    <row r="752" spans="1:13">
      <c r="A752" s="1">
        <v>45738</v>
      </c>
      <c r="B752" s="1">
        <v>46103</v>
      </c>
      <c r="C752" t="s">
        <v>4743</v>
      </c>
      <c r="D752" t="s">
        <v>872</v>
      </c>
      <c r="E752" t="s">
        <v>32</v>
      </c>
      <c r="F752" t="s">
        <v>16</v>
      </c>
      <c r="G752" t="s">
        <v>875</v>
      </c>
      <c r="H752" t="s">
        <v>125</v>
      </c>
      <c r="I752" t="s">
        <v>570</v>
      </c>
      <c r="J752" t="s">
        <v>571</v>
      </c>
      <c r="K752" t="s">
        <v>5657</v>
      </c>
      <c r="L752" s="3">
        <v>3545</v>
      </c>
      <c r="M752" t="s">
        <v>20</v>
      </c>
    </row>
    <row r="753" spans="1:13">
      <c r="A753" s="1">
        <v>45739</v>
      </c>
      <c r="B753" s="1">
        <v>46104</v>
      </c>
      <c r="C753" t="s">
        <v>4744</v>
      </c>
      <c r="D753" t="s">
        <v>876</v>
      </c>
      <c r="E753" t="s">
        <v>661</v>
      </c>
      <c r="F753" t="s">
        <v>16</v>
      </c>
      <c r="G753" t="s">
        <v>878</v>
      </c>
      <c r="H753" t="s">
        <v>21</v>
      </c>
      <c r="I753" t="s">
        <v>174</v>
      </c>
      <c r="J753" t="s">
        <v>175</v>
      </c>
      <c r="K753" t="s">
        <v>112</v>
      </c>
      <c r="L753" s="3">
        <v>118456</v>
      </c>
      <c r="M753" t="s">
        <v>23</v>
      </c>
    </row>
    <row r="754" spans="1:13">
      <c r="A754" s="1">
        <v>45739</v>
      </c>
      <c r="B754" s="1">
        <v>46104</v>
      </c>
      <c r="C754" t="s">
        <v>4744</v>
      </c>
      <c r="D754" t="s">
        <v>876</v>
      </c>
      <c r="E754" t="s">
        <v>32</v>
      </c>
      <c r="F754" t="s">
        <v>16</v>
      </c>
      <c r="G754" t="s">
        <v>879</v>
      </c>
      <c r="H754" t="s">
        <v>21</v>
      </c>
      <c r="I754" t="s">
        <v>174</v>
      </c>
      <c r="J754" t="s">
        <v>175</v>
      </c>
      <c r="K754" t="s">
        <v>112</v>
      </c>
      <c r="L754" s="3">
        <v>13540</v>
      </c>
      <c r="M754" t="s">
        <v>20</v>
      </c>
    </row>
    <row r="755" spans="1:13">
      <c r="A755" s="1">
        <v>45739</v>
      </c>
      <c r="B755" s="1">
        <v>46104</v>
      </c>
      <c r="C755" t="s">
        <v>4744</v>
      </c>
      <c r="D755" t="s">
        <v>876</v>
      </c>
      <c r="E755" t="s">
        <v>15</v>
      </c>
      <c r="F755" t="s">
        <v>16</v>
      </c>
      <c r="G755" t="s">
        <v>877</v>
      </c>
      <c r="H755" t="s">
        <v>21</v>
      </c>
      <c r="I755" t="s">
        <v>174</v>
      </c>
      <c r="J755" t="s">
        <v>175</v>
      </c>
      <c r="K755" t="s">
        <v>112</v>
      </c>
      <c r="L755" s="3">
        <v>5997</v>
      </c>
      <c r="M755" t="s">
        <v>20</v>
      </c>
    </row>
    <row r="756" spans="1:13">
      <c r="A756" s="1">
        <v>45740</v>
      </c>
      <c r="B756" s="1">
        <v>46015</v>
      </c>
      <c r="C756" t="s">
        <v>9399</v>
      </c>
      <c r="D756" t="s">
        <v>9400</v>
      </c>
      <c r="E756" t="s">
        <v>32</v>
      </c>
      <c r="F756" t="s">
        <v>16</v>
      </c>
      <c r="G756" t="s">
        <v>9401</v>
      </c>
      <c r="H756" t="s">
        <v>98</v>
      </c>
      <c r="I756" t="s">
        <v>326</v>
      </c>
      <c r="J756" t="s">
        <v>327</v>
      </c>
      <c r="K756" t="s">
        <v>48</v>
      </c>
      <c r="L756" s="3">
        <v>7071</v>
      </c>
      <c r="M756" t="s">
        <v>20</v>
      </c>
    </row>
    <row r="757" spans="1:13">
      <c r="A757" s="1">
        <v>45740</v>
      </c>
      <c r="B757" s="1">
        <v>46015</v>
      </c>
      <c r="C757" t="s">
        <v>9399</v>
      </c>
      <c r="D757" t="s">
        <v>9400</v>
      </c>
      <c r="E757" t="s">
        <v>15</v>
      </c>
      <c r="F757" t="s">
        <v>16</v>
      </c>
      <c r="G757" t="s">
        <v>9402</v>
      </c>
      <c r="H757" t="s">
        <v>98</v>
      </c>
      <c r="I757" t="s">
        <v>326</v>
      </c>
      <c r="J757" t="s">
        <v>327</v>
      </c>
      <c r="K757" t="s">
        <v>48</v>
      </c>
      <c r="L757" s="3">
        <v>2661</v>
      </c>
      <c r="M757" t="s">
        <v>20</v>
      </c>
    </row>
    <row r="758" spans="1:13">
      <c r="A758" s="1">
        <v>45740</v>
      </c>
      <c r="B758" s="1">
        <v>46015</v>
      </c>
      <c r="C758" t="s">
        <v>9399</v>
      </c>
      <c r="D758" t="s">
        <v>9400</v>
      </c>
      <c r="E758" t="s">
        <v>661</v>
      </c>
      <c r="F758" t="s">
        <v>16</v>
      </c>
      <c r="G758" t="s">
        <v>9403</v>
      </c>
      <c r="H758" t="s">
        <v>98</v>
      </c>
      <c r="I758" t="s">
        <v>326</v>
      </c>
      <c r="J758" t="s">
        <v>327</v>
      </c>
      <c r="K758" t="s">
        <v>48</v>
      </c>
      <c r="L758" s="3">
        <v>14538</v>
      </c>
      <c r="M758" t="s">
        <v>23</v>
      </c>
    </row>
    <row r="759" spans="1:13">
      <c r="A759" s="1">
        <v>45740</v>
      </c>
      <c r="B759" s="1">
        <v>46105</v>
      </c>
      <c r="C759" t="s">
        <v>4745</v>
      </c>
      <c r="D759" t="s">
        <v>880</v>
      </c>
      <c r="E759" t="s">
        <v>661</v>
      </c>
      <c r="F759" t="s">
        <v>16</v>
      </c>
      <c r="G759" t="s">
        <v>881</v>
      </c>
      <c r="H759" t="s">
        <v>51</v>
      </c>
      <c r="I759" t="s">
        <v>49</v>
      </c>
      <c r="J759" t="s">
        <v>50</v>
      </c>
      <c r="K759" t="s">
        <v>48</v>
      </c>
      <c r="L759" s="3">
        <v>89381</v>
      </c>
      <c r="M759" t="s">
        <v>23</v>
      </c>
    </row>
    <row r="760" spans="1:13">
      <c r="A760" s="1">
        <v>45740</v>
      </c>
      <c r="B760" s="1">
        <v>46105</v>
      </c>
      <c r="C760" t="s">
        <v>4745</v>
      </c>
      <c r="D760" t="s">
        <v>880</v>
      </c>
      <c r="E760" t="s">
        <v>15</v>
      </c>
      <c r="F760" t="s">
        <v>16</v>
      </c>
      <c r="G760" t="s">
        <v>882</v>
      </c>
      <c r="H760" t="s">
        <v>51</v>
      </c>
      <c r="I760" t="s">
        <v>49</v>
      </c>
      <c r="J760" t="s">
        <v>50</v>
      </c>
      <c r="K760" t="s">
        <v>48</v>
      </c>
      <c r="L760" s="3">
        <v>3980</v>
      </c>
      <c r="M760" t="s">
        <v>20</v>
      </c>
    </row>
    <row r="761" spans="1:13">
      <c r="A761" s="1">
        <v>45740</v>
      </c>
      <c r="B761" s="1">
        <v>45909</v>
      </c>
      <c r="C761" t="s">
        <v>5923</v>
      </c>
      <c r="D761" t="s">
        <v>5924</v>
      </c>
      <c r="E761" t="s">
        <v>661</v>
      </c>
      <c r="F761" t="s">
        <v>16</v>
      </c>
      <c r="G761" t="s">
        <v>9404</v>
      </c>
      <c r="H761" t="s">
        <v>21</v>
      </c>
      <c r="I761" t="s">
        <v>18</v>
      </c>
      <c r="J761" t="s">
        <v>19</v>
      </c>
      <c r="K761" t="s">
        <v>48</v>
      </c>
      <c r="L761" s="3">
        <v>106205</v>
      </c>
      <c r="M761" t="s">
        <v>29</v>
      </c>
    </row>
    <row r="762" spans="1:13">
      <c r="A762" s="1">
        <v>45740</v>
      </c>
      <c r="B762" s="1">
        <v>46105</v>
      </c>
      <c r="C762" t="s">
        <v>4746</v>
      </c>
      <c r="D762" t="s">
        <v>883</v>
      </c>
      <c r="E762" t="s">
        <v>661</v>
      </c>
      <c r="F762" t="s">
        <v>16</v>
      </c>
      <c r="G762" t="s">
        <v>884</v>
      </c>
      <c r="H762" t="s">
        <v>887</v>
      </c>
      <c r="I762" t="s">
        <v>885</v>
      </c>
      <c r="J762" t="s">
        <v>886</v>
      </c>
      <c r="K762" t="s">
        <v>5620</v>
      </c>
      <c r="L762" s="3">
        <v>18072</v>
      </c>
      <c r="M762" t="s">
        <v>23</v>
      </c>
    </row>
    <row r="763" spans="1:13">
      <c r="A763" s="1">
        <v>45740</v>
      </c>
      <c r="B763" s="1">
        <v>46105</v>
      </c>
      <c r="C763" t="s">
        <v>4746</v>
      </c>
      <c r="D763" t="s">
        <v>883</v>
      </c>
      <c r="E763" t="s">
        <v>32</v>
      </c>
      <c r="F763" t="s">
        <v>16</v>
      </c>
      <c r="G763" t="s">
        <v>889</v>
      </c>
      <c r="H763" t="s">
        <v>887</v>
      </c>
      <c r="I763" t="s">
        <v>885</v>
      </c>
      <c r="J763" t="s">
        <v>886</v>
      </c>
      <c r="K763" t="s">
        <v>5620</v>
      </c>
      <c r="L763" s="3">
        <v>23157</v>
      </c>
      <c r="M763" t="s">
        <v>20</v>
      </c>
    </row>
    <row r="764" spans="1:13">
      <c r="A764" s="1">
        <v>45740</v>
      </c>
      <c r="B764" s="1">
        <v>46105</v>
      </c>
      <c r="C764" t="s">
        <v>4746</v>
      </c>
      <c r="D764" t="s">
        <v>883</v>
      </c>
      <c r="E764" t="s">
        <v>34</v>
      </c>
      <c r="F764" t="s">
        <v>16</v>
      </c>
      <c r="G764" t="s">
        <v>890</v>
      </c>
      <c r="H764" t="s">
        <v>887</v>
      </c>
      <c r="I764" t="s">
        <v>885</v>
      </c>
      <c r="J764" t="s">
        <v>886</v>
      </c>
      <c r="K764" t="s">
        <v>5620</v>
      </c>
      <c r="L764" s="3">
        <v>3866</v>
      </c>
      <c r="M764" t="s">
        <v>83</v>
      </c>
    </row>
    <row r="765" spans="1:13">
      <c r="A765" s="1">
        <v>45740</v>
      </c>
      <c r="B765" s="1">
        <v>46105</v>
      </c>
      <c r="C765" t="s">
        <v>4746</v>
      </c>
      <c r="D765" t="s">
        <v>883</v>
      </c>
      <c r="E765" t="s">
        <v>15</v>
      </c>
      <c r="F765" t="s">
        <v>16</v>
      </c>
      <c r="G765" t="s">
        <v>888</v>
      </c>
      <c r="H765" t="s">
        <v>887</v>
      </c>
      <c r="I765" t="s">
        <v>885</v>
      </c>
      <c r="J765" t="s">
        <v>886</v>
      </c>
      <c r="K765" t="s">
        <v>5620</v>
      </c>
      <c r="L765" s="3">
        <v>3247</v>
      </c>
      <c r="M765" t="s">
        <v>29</v>
      </c>
    </row>
    <row r="766" spans="1:13">
      <c r="A766" s="1">
        <v>45740</v>
      </c>
      <c r="B766" s="1">
        <v>46105</v>
      </c>
      <c r="C766" t="s">
        <v>4747</v>
      </c>
      <c r="D766" t="s">
        <v>891</v>
      </c>
      <c r="E766" t="s">
        <v>54</v>
      </c>
      <c r="F766" t="s">
        <v>55</v>
      </c>
      <c r="G766" t="s">
        <v>892</v>
      </c>
      <c r="H766" t="s">
        <v>310</v>
      </c>
      <c r="I766" t="s">
        <v>103</v>
      </c>
      <c r="J766" t="s">
        <v>104</v>
      </c>
      <c r="K766" t="s">
        <v>64</v>
      </c>
      <c r="L766" s="3">
        <v>7444</v>
      </c>
      <c r="M766" t="s">
        <v>89</v>
      </c>
    </row>
    <row r="767" spans="1:13">
      <c r="A767" s="1">
        <v>45741</v>
      </c>
      <c r="B767" s="1">
        <v>46106</v>
      </c>
      <c r="C767" t="s">
        <v>4748</v>
      </c>
      <c r="D767" t="s">
        <v>893</v>
      </c>
      <c r="E767" t="s">
        <v>32</v>
      </c>
      <c r="F767" t="s">
        <v>16</v>
      </c>
      <c r="G767" t="s">
        <v>897</v>
      </c>
      <c r="H767" t="s">
        <v>336</v>
      </c>
      <c r="I767" t="s">
        <v>895</v>
      </c>
      <c r="J767" t="s">
        <v>896</v>
      </c>
      <c r="K767" t="s">
        <v>1179</v>
      </c>
      <c r="L767" s="3">
        <v>3316</v>
      </c>
      <c r="M767" t="s">
        <v>20</v>
      </c>
    </row>
    <row r="768" spans="1:13">
      <c r="A768" s="1">
        <v>45741</v>
      </c>
      <c r="B768" s="1">
        <v>46106</v>
      </c>
      <c r="C768" t="s">
        <v>4748</v>
      </c>
      <c r="D768" t="s">
        <v>893</v>
      </c>
      <c r="E768" t="s">
        <v>661</v>
      </c>
      <c r="F768" t="s">
        <v>16</v>
      </c>
      <c r="G768" t="s">
        <v>894</v>
      </c>
      <c r="H768" t="s">
        <v>336</v>
      </c>
      <c r="I768" t="s">
        <v>895</v>
      </c>
      <c r="J768" t="s">
        <v>896</v>
      </c>
      <c r="K768" t="s">
        <v>1179</v>
      </c>
      <c r="L768" s="3">
        <v>29017</v>
      </c>
      <c r="M768" t="s">
        <v>23</v>
      </c>
    </row>
    <row r="769" spans="1:13">
      <c r="A769" s="1">
        <v>45741</v>
      </c>
      <c r="B769" s="1">
        <v>46106</v>
      </c>
      <c r="C769" t="s">
        <v>4748</v>
      </c>
      <c r="D769" t="s">
        <v>893</v>
      </c>
      <c r="E769" t="s">
        <v>15</v>
      </c>
      <c r="F769" t="s">
        <v>16</v>
      </c>
      <c r="G769" t="s">
        <v>898</v>
      </c>
      <c r="H769" t="s">
        <v>336</v>
      </c>
      <c r="I769" t="s">
        <v>895</v>
      </c>
      <c r="J769" t="s">
        <v>896</v>
      </c>
      <c r="K769" t="s">
        <v>1179</v>
      </c>
      <c r="L769" s="3">
        <v>2182</v>
      </c>
      <c r="M769" t="s">
        <v>20</v>
      </c>
    </row>
    <row r="770" spans="1:13">
      <c r="A770" s="1">
        <v>45742</v>
      </c>
      <c r="B770" s="1">
        <v>45883</v>
      </c>
      <c r="C770" t="s">
        <v>5725</v>
      </c>
      <c r="D770" t="s">
        <v>5726</v>
      </c>
      <c r="E770" t="s">
        <v>34</v>
      </c>
      <c r="F770" t="s">
        <v>16</v>
      </c>
      <c r="G770" t="s">
        <v>9405</v>
      </c>
      <c r="H770" t="s">
        <v>21</v>
      </c>
      <c r="I770" t="s">
        <v>305</v>
      </c>
      <c r="J770" t="s">
        <v>306</v>
      </c>
      <c r="K770" t="s">
        <v>5623</v>
      </c>
      <c r="L770" s="3">
        <v>2174</v>
      </c>
      <c r="M770" t="s">
        <v>83</v>
      </c>
    </row>
    <row r="771" spans="1:13">
      <c r="A771" s="1">
        <v>45742</v>
      </c>
      <c r="B771" s="1">
        <v>46107</v>
      </c>
      <c r="C771" t="s">
        <v>4749</v>
      </c>
      <c r="D771" t="s">
        <v>899</v>
      </c>
      <c r="E771" t="s">
        <v>15</v>
      </c>
      <c r="F771" t="s">
        <v>16</v>
      </c>
      <c r="G771" t="s">
        <v>900</v>
      </c>
      <c r="H771" t="s">
        <v>105</v>
      </c>
      <c r="I771" t="s">
        <v>103</v>
      </c>
      <c r="J771" t="s">
        <v>104</v>
      </c>
      <c r="K771" t="s">
        <v>64</v>
      </c>
      <c r="L771" s="3">
        <v>1816</v>
      </c>
      <c r="M771" t="s">
        <v>20</v>
      </c>
    </row>
    <row r="772" spans="1:13">
      <c r="A772" s="1">
        <v>45742</v>
      </c>
      <c r="B772" s="1">
        <v>46107</v>
      </c>
      <c r="C772" t="s">
        <v>4749</v>
      </c>
      <c r="D772" t="s">
        <v>899</v>
      </c>
      <c r="E772" t="s">
        <v>32</v>
      </c>
      <c r="F772" t="s">
        <v>16</v>
      </c>
      <c r="G772" t="s">
        <v>901</v>
      </c>
      <c r="H772" t="s">
        <v>105</v>
      </c>
      <c r="I772" t="s">
        <v>103</v>
      </c>
      <c r="J772" t="s">
        <v>104</v>
      </c>
      <c r="K772" t="s">
        <v>64</v>
      </c>
      <c r="L772" s="3">
        <v>7517</v>
      </c>
      <c r="M772" t="s">
        <v>20</v>
      </c>
    </row>
    <row r="773" spans="1:13">
      <c r="A773" s="1">
        <v>45742</v>
      </c>
      <c r="B773" s="1">
        <v>46107</v>
      </c>
      <c r="C773" t="s">
        <v>4749</v>
      </c>
      <c r="D773" t="s">
        <v>899</v>
      </c>
      <c r="E773" t="s">
        <v>661</v>
      </c>
      <c r="F773" t="s">
        <v>16</v>
      </c>
      <c r="G773" t="s">
        <v>902</v>
      </c>
      <c r="H773" t="s">
        <v>105</v>
      </c>
      <c r="I773" t="s">
        <v>103</v>
      </c>
      <c r="J773" t="s">
        <v>104</v>
      </c>
      <c r="K773" t="s">
        <v>64</v>
      </c>
      <c r="L773" s="3">
        <v>14702</v>
      </c>
      <c r="M773" t="s">
        <v>23</v>
      </c>
    </row>
    <row r="774" spans="1:13">
      <c r="A774" s="1">
        <v>45742</v>
      </c>
      <c r="B774" s="1">
        <v>46107</v>
      </c>
      <c r="C774" t="s">
        <v>4750</v>
      </c>
      <c r="D774" t="s">
        <v>903</v>
      </c>
      <c r="E774" t="s">
        <v>661</v>
      </c>
      <c r="F774" t="s">
        <v>16</v>
      </c>
      <c r="G774" t="s">
        <v>906</v>
      </c>
      <c r="H774" t="s">
        <v>310</v>
      </c>
      <c r="I774" t="s">
        <v>103</v>
      </c>
      <c r="J774" t="s">
        <v>104</v>
      </c>
      <c r="K774" t="s">
        <v>64</v>
      </c>
      <c r="L774" s="3">
        <v>23658</v>
      </c>
      <c r="M774" t="s">
        <v>23</v>
      </c>
    </row>
    <row r="775" spans="1:13">
      <c r="A775" s="1">
        <v>45742</v>
      </c>
      <c r="B775" s="1">
        <v>46107</v>
      </c>
      <c r="C775" t="s">
        <v>4750</v>
      </c>
      <c r="D775" t="s">
        <v>903</v>
      </c>
      <c r="E775" t="s">
        <v>15</v>
      </c>
      <c r="F775" t="s">
        <v>16</v>
      </c>
      <c r="G775" t="s">
        <v>904</v>
      </c>
      <c r="H775" t="s">
        <v>310</v>
      </c>
      <c r="I775" t="s">
        <v>103</v>
      </c>
      <c r="J775" t="s">
        <v>104</v>
      </c>
      <c r="K775" t="s">
        <v>64</v>
      </c>
      <c r="L775" s="3">
        <v>1508</v>
      </c>
      <c r="M775" t="s">
        <v>20</v>
      </c>
    </row>
    <row r="776" spans="1:13">
      <c r="A776" s="1">
        <v>45742</v>
      </c>
      <c r="B776" s="1">
        <v>46107</v>
      </c>
      <c r="C776" t="s">
        <v>4750</v>
      </c>
      <c r="D776" t="s">
        <v>903</v>
      </c>
      <c r="E776" t="s">
        <v>32</v>
      </c>
      <c r="F776" t="s">
        <v>16</v>
      </c>
      <c r="G776" t="s">
        <v>905</v>
      </c>
      <c r="H776" t="s">
        <v>310</v>
      </c>
      <c r="I776" t="s">
        <v>103</v>
      </c>
      <c r="J776" t="s">
        <v>104</v>
      </c>
      <c r="K776" t="s">
        <v>64</v>
      </c>
      <c r="L776" s="3">
        <v>5312</v>
      </c>
      <c r="M776" t="s">
        <v>20</v>
      </c>
    </row>
    <row r="777" spans="1:13">
      <c r="A777" s="1">
        <v>45742</v>
      </c>
      <c r="B777" s="1">
        <v>46107</v>
      </c>
      <c r="C777" t="s">
        <v>4751</v>
      </c>
      <c r="D777" t="s">
        <v>907</v>
      </c>
      <c r="E777" t="s">
        <v>15</v>
      </c>
      <c r="F777" t="s">
        <v>16</v>
      </c>
      <c r="G777" t="s">
        <v>908</v>
      </c>
      <c r="H777" t="s">
        <v>21</v>
      </c>
      <c r="I777" t="s">
        <v>174</v>
      </c>
      <c r="J777" t="s">
        <v>175</v>
      </c>
      <c r="K777" t="s">
        <v>5619</v>
      </c>
      <c r="L777" s="3">
        <v>6618</v>
      </c>
      <c r="M777" t="s">
        <v>20</v>
      </c>
    </row>
    <row r="778" spans="1:13">
      <c r="A778" s="1">
        <v>45742</v>
      </c>
      <c r="B778" s="1">
        <v>46107</v>
      </c>
      <c r="C778" t="s">
        <v>4751</v>
      </c>
      <c r="D778" t="s">
        <v>907</v>
      </c>
      <c r="E778" t="s">
        <v>661</v>
      </c>
      <c r="F778" t="s">
        <v>16</v>
      </c>
      <c r="G778" t="s">
        <v>909</v>
      </c>
      <c r="H778" t="s">
        <v>21</v>
      </c>
      <c r="I778" t="s">
        <v>174</v>
      </c>
      <c r="J778" t="s">
        <v>175</v>
      </c>
      <c r="K778" t="s">
        <v>5619</v>
      </c>
      <c r="L778" s="3">
        <v>37176</v>
      </c>
      <c r="M778" t="s">
        <v>23</v>
      </c>
    </row>
    <row r="779" spans="1:13">
      <c r="A779" s="1">
        <v>45743</v>
      </c>
      <c r="B779" s="1">
        <v>46108</v>
      </c>
      <c r="C779" t="s">
        <v>4752</v>
      </c>
      <c r="D779" t="s">
        <v>910</v>
      </c>
      <c r="E779" t="s">
        <v>15</v>
      </c>
      <c r="F779" t="s">
        <v>16</v>
      </c>
      <c r="G779" t="s">
        <v>912</v>
      </c>
      <c r="H779" t="s">
        <v>386</v>
      </c>
      <c r="I779" t="s">
        <v>384</v>
      </c>
      <c r="J779" t="s">
        <v>385</v>
      </c>
      <c r="K779" t="s">
        <v>304</v>
      </c>
      <c r="L779" s="3">
        <v>1950</v>
      </c>
      <c r="M779" t="s">
        <v>29</v>
      </c>
    </row>
    <row r="780" spans="1:13">
      <c r="A780" s="1">
        <v>45743</v>
      </c>
      <c r="B780" s="1">
        <v>46108</v>
      </c>
      <c r="C780" t="s">
        <v>4752</v>
      </c>
      <c r="D780" t="s">
        <v>910</v>
      </c>
      <c r="E780" t="s">
        <v>32</v>
      </c>
      <c r="F780" t="s">
        <v>16</v>
      </c>
      <c r="G780" t="s">
        <v>913</v>
      </c>
      <c r="H780" t="s">
        <v>386</v>
      </c>
      <c r="I780" t="s">
        <v>384</v>
      </c>
      <c r="J780" t="s">
        <v>385</v>
      </c>
      <c r="K780" t="s">
        <v>304</v>
      </c>
      <c r="L780" s="3">
        <v>2810</v>
      </c>
      <c r="M780" t="s">
        <v>20</v>
      </c>
    </row>
    <row r="781" spans="1:13">
      <c r="A781" s="1">
        <v>45743</v>
      </c>
      <c r="B781" s="1">
        <v>46108</v>
      </c>
      <c r="C781" t="s">
        <v>4752</v>
      </c>
      <c r="D781" t="s">
        <v>910</v>
      </c>
      <c r="E781" t="s">
        <v>661</v>
      </c>
      <c r="F781" t="s">
        <v>16</v>
      </c>
      <c r="G781" t="s">
        <v>911</v>
      </c>
      <c r="H781" t="s">
        <v>386</v>
      </c>
      <c r="I781" t="s">
        <v>384</v>
      </c>
      <c r="J781" t="s">
        <v>385</v>
      </c>
      <c r="K781" t="s">
        <v>304</v>
      </c>
      <c r="L781" s="3">
        <v>22119</v>
      </c>
      <c r="M781" t="s">
        <v>23</v>
      </c>
    </row>
    <row r="782" spans="1:13">
      <c r="A782" s="1">
        <v>45743</v>
      </c>
      <c r="B782" s="1">
        <v>46108</v>
      </c>
      <c r="C782" t="s">
        <v>4752</v>
      </c>
      <c r="D782" t="s">
        <v>910</v>
      </c>
      <c r="E782" t="s">
        <v>34</v>
      </c>
      <c r="F782" t="s">
        <v>16</v>
      </c>
      <c r="G782" t="s">
        <v>914</v>
      </c>
      <c r="H782" t="s">
        <v>386</v>
      </c>
      <c r="I782" t="s">
        <v>384</v>
      </c>
      <c r="J782" t="s">
        <v>385</v>
      </c>
      <c r="K782" t="s">
        <v>304</v>
      </c>
      <c r="L782" s="3">
        <v>7486</v>
      </c>
      <c r="M782" t="s">
        <v>83</v>
      </c>
    </row>
    <row r="783" spans="1:13">
      <c r="A783" s="1">
        <v>45743</v>
      </c>
      <c r="B783" s="1">
        <v>46108</v>
      </c>
      <c r="C783" t="s">
        <v>4753</v>
      </c>
      <c r="D783" t="s">
        <v>915</v>
      </c>
      <c r="E783" t="s">
        <v>661</v>
      </c>
      <c r="F783" t="s">
        <v>16</v>
      </c>
      <c r="G783" t="s">
        <v>916</v>
      </c>
      <c r="H783" t="s">
        <v>21</v>
      </c>
      <c r="I783" t="s">
        <v>846</v>
      </c>
      <c r="J783" t="s">
        <v>847</v>
      </c>
      <c r="K783" t="s">
        <v>77</v>
      </c>
      <c r="L783" s="3">
        <v>150613</v>
      </c>
      <c r="M783" t="s">
        <v>23</v>
      </c>
    </row>
    <row r="784" spans="1:13">
      <c r="A784" s="1">
        <v>45743</v>
      </c>
      <c r="B784" s="1">
        <v>46108</v>
      </c>
      <c r="C784" t="s">
        <v>4753</v>
      </c>
      <c r="D784" t="s">
        <v>915</v>
      </c>
      <c r="E784" t="s">
        <v>15</v>
      </c>
      <c r="F784" t="s">
        <v>16</v>
      </c>
      <c r="G784" t="s">
        <v>917</v>
      </c>
      <c r="H784" t="s">
        <v>21</v>
      </c>
      <c r="I784" t="s">
        <v>846</v>
      </c>
      <c r="J784" t="s">
        <v>847</v>
      </c>
      <c r="K784" t="s">
        <v>77</v>
      </c>
      <c r="L784" s="3">
        <v>4054</v>
      </c>
      <c r="M784" t="s">
        <v>20</v>
      </c>
    </row>
    <row r="785" spans="1:13">
      <c r="A785" s="1">
        <v>45743</v>
      </c>
      <c r="B785" s="1">
        <v>46108</v>
      </c>
      <c r="C785" t="s">
        <v>4754</v>
      </c>
      <c r="D785" t="s">
        <v>918</v>
      </c>
      <c r="E785" t="s">
        <v>15</v>
      </c>
      <c r="F785" t="s">
        <v>16</v>
      </c>
      <c r="G785" t="s">
        <v>923</v>
      </c>
      <c r="H785" t="s">
        <v>386</v>
      </c>
      <c r="I785" t="s">
        <v>920</v>
      </c>
      <c r="J785" t="s">
        <v>921</v>
      </c>
      <c r="K785" t="s">
        <v>112</v>
      </c>
      <c r="L785" s="3">
        <v>13388</v>
      </c>
      <c r="M785" t="s">
        <v>584</v>
      </c>
    </row>
    <row r="786" spans="1:13">
      <c r="A786" s="1">
        <v>45743</v>
      </c>
      <c r="B786" s="1">
        <v>46108</v>
      </c>
      <c r="C786" t="s">
        <v>4754</v>
      </c>
      <c r="D786" t="s">
        <v>918</v>
      </c>
      <c r="E786" t="s">
        <v>661</v>
      </c>
      <c r="F786" t="s">
        <v>16</v>
      </c>
      <c r="G786" t="s">
        <v>922</v>
      </c>
      <c r="H786" t="s">
        <v>386</v>
      </c>
      <c r="I786" t="s">
        <v>920</v>
      </c>
      <c r="J786" t="s">
        <v>921</v>
      </c>
      <c r="K786" t="s">
        <v>112</v>
      </c>
      <c r="L786" s="3">
        <v>72004</v>
      </c>
      <c r="M786" t="s">
        <v>23</v>
      </c>
    </row>
    <row r="787" spans="1:13">
      <c r="A787" s="1">
        <v>45743</v>
      </c>
      <c r="B787" s="1">
        <v>46108</v>
      </c>
      <c r="C787" t="s">
        <v>4754</v>
      </c>
      <c r="D787" t="s">
        <v>918</v>
      </c>
      <c r="E787" t="s">
        <v>34</v>
      </c>
      <c r="F787" t="s">
        <v>16</v>
      </c>
      <c r="G787" t="s">
        <v>919</v>
      </c>
      <c r="H787" t="s">
        <v>386</v>
      </c>
      <c r="I787" t="s">
        <v>920</v>
      </c>
      <c r="J787" t="s">
        <v>921</v>
      </c>
      <c r="K787" t="s">
        <v>112</v>
      </c>
      <c r="L787" s="3">
        <v>30023</v>
      </c>
      <c r="M787" t="s">
        <v>83</v>
      </c>
    </row>
    <row r="788" spans="1:13">
      <c r="A788" s="1">
        <v>45743</v>
      </c>
      <c r="B788" s="1">
        <v>46108</v>
      </c>
      <c r="C788" t="s">
        <v>4755</v>
      </c>
      <c r="D788" t="s">
        <v>924</v>
      </c>
      <c r="E788" t="s">
        <v>661</v>
      </c>
      <c r="F788" t="s">
        <v>16</v>
      </c>
      <c r="G788" t="s">
        <v>927</v>
      </c>
      <c r="H788" t="s">
        <v>21</v>
      </c>
      <c r="I788" t="s">
        <v>282</v>
      </c>
      <c r="J788" t="s">
        <v>283</v>
      </c>
      <c r="K788" t="s">
        <v>5620</v>
      </c>
      <c r="L788" s="3">
        <v>53437</v>
      </c>
      <c r="M788" t="s">
        <v>23</v>
      </c>
    </row>
    <row r="789" spans="1:13">
      <c r="A789" s="1">
        <v>45743</v>
      </c>
      <c r="B789" s="1">
        <v>46108</v>
      </c>
      <c r="C789" t="s">
        <v>4755</v>
      </c>
      <c r="D789" t="s">
        <v>924</v>
      </c>
      <c r="E789" t="s">
        <v>32</v>
      </c>
      <c r="F789" t="s">
        <v>16</v>
      </c>
      <c r="G789" t="s">
        <v>925</v>
      </c>
      <c r="H789" t="s">
        <v>21</v>
      </c>
      <c r="I789" t="s">
        <v>282</v>
      </c>
      <c r="J789" t="s">
        <v>283</v>
      </c>
      <c r="K789" t="s">
        <v>5620</v>
      </c>
      <c r="L789" s="3">
        <v>29215</v>
      </c>
      <c r="M789" t="s">
        <v>20</v>
      </c>
    </row>
    <row r="790" spans="1:13">
      <c r="A790" s="1">
        <v>45743</v>
      </c>
      <c r="B790" s="1">
        <v>46108</v>
      </c>
      <c r="C790" t="s">
        <v>4755</v>
      </c>
      <c r="D790" t="s">
        <v>924</v>
      </c>
      <c r="E790" t="s">
        <v>15</v>
      </c>
      <c r="F790" t="s">
        <v>16</v>
      </c>
      <c r="G790" t="s">
        <v>926</v>
      </c>
      <c r="H790" t="s">
        <v>21</v>
      </c>
      <c r="I790" t="s">
        <v>282</v>
      </c>
      <c r="J790" t="s">
        <v>283</v>
      </c>
      <c r="K790" t="s">
        <v>5620</v>
      </c>
      <c r="L790" s="3">
        <v>5533</v>
      </c>
      <c r="M790" t="s">
        <v>20</v>
      </c>
    </row>
    <row r="791" spans="1:13">
      <c r="A791" s="1">
        <v>45745</v>
      </c>
      <c r="B791" s="1">
        <v>46110</v>
      </c>
      <c r="C791" t="s">
        <v>4756</v>
      </c>
      <c r="D791" t="s">
        <v>928</v>
      </c>
      <c r="E791" t="s">
        <v>661</v>
      </c>
      <c r="F791" t="s">
        <v>16</v>
      </c>
      <c r="G791" t="s">
        <v>929</v>
      </c>
      <c r="H791" t="s">
        <v>930</v>
      </c>
      <c r="I791" t="s">
        <v>103</v>
      </c>
      <c r="J791" t="s">
        <v>104</v>
      </c>
      <c r="K791" t="s">
        <v>64</v>
      </c>
      <c r="L791" s="3">
        <v>25037</v>
      </c>
      <c r="M791" t="s">
        <v>29</v>
      </c>
    </row>
    <row r="792" spans="1:13">
      <c r="A792" s="1">
        <v>45745</v>
      </c>
      <c r="B792" s="1">
        <v>46110</v>
      </c>
      <c r="C792" t="s">
        <v>4756</v>
      </c>
      <c r="D792" t="s">
        <v>928</v>
      </c>
      <c r="E792" t="s">
        <v>15</v>
      </c>
      <c r="F792" t="s">
        <v>16</v>
      </c>
      <c r="G792" t="s">
        <v>931</v>
      </c>
      <c r="H792" t="s">
        <v>930</v>
      </c>
      <c r="I792" t="s">
        <v>103</v>
      </c>
      <c r="J792" t="s">
        <v>104</v>
      </c>
      <c r="K792" t="s">
        <v>64</v>
      </c>
      <c r="L792" s="3">
        <v>1603</v>
      </c>
      <c r="M792" t="s">
        <v>20</v>
      </c>
    </row>
    <row r="793" spans="1:13">
      <c r="A793" s="1">
        <v>45745</v>
      </c>
      <c r="B793" s="1">
        <v>46110</v>
      </c>
      <c r="C793" t="s">
        <v>4756</v>
      </c>
      <c r="D793" t="s">
        <v>928</v>
      </c>
      <c r="E793" t="s">
        <v>32</v>
      </c>
      <c r="F793" t="s">
        <v>16</v>
      </c>
      <c r="G793" t="s">
        <v>932</v>
      </c>
      <c r="H793" t="s">
        <v>930</v>
      </c>
      <c r="I793" t="s">
        <v>103</v>
      </c>
      <c r="J793" t="s">
        <v>104</v>
      </c>
      <c r="K793" t="s">
        <v>64</v>
      </c>
      <c r="L793" s="3">
        <v>10637</v>
      </c>
      <c r="M793" t="s">
        <v>20</v>
      </c>
    </row>
    <row r="794" spans="1:13">
      <c r="A794" s="1">
        <v>45745</v>
      </c>
      <c r="B794" s="1">
        <v>46021</v>
      </c>
      <c r="C794" t="s">
        <v>6780</v>
      </c>
      <c r="D794" t="s">
        <v>6781</v>
      </c>
      <c r="E794" t="s">
        <v>54</v>
      </c>
      <c r="F794" t="s">
        <v>55</v>
      </c>
      <c r="G794" t="s">
        <v>9406</v>
      </c>
      <c r="H794" t="s">
        <v>43</v>
      </c>
      <c r="I794" t="s">
        <v>165</v>
      </c>
      <c r="J794" t="s">
        <v>166</v>
      </c>
      <c r="K794" t="s">
        <v>5620</v>
      </c>
      <c r="L794" s="3">
        <v>6879</v>
      </c>
      <c r="M794" t="s">
        <v>29</v>
      </c>
    </row>
    <row r="795" spans="1:13">
      <c r="A795" s="1">
        <v>45746</v>
      </c>
      <c r="B795" s="1">
        <v>46111</v>
      </c>
      <c r="C795" t="s">
        <v>4757</v>
      </c>
      <c r="D795" t="s">
        <v>933</v>
      </c>
      <c r="E795" t="s">
        <v>32</v>
      </c>
      <c r="F795" t="s">
        <v>16</v>
      </c>
      <c r="G795" t="s">
        <v>934</v>
      </c>
      <c r="H795" t="s">
        <v>21</v>
      </c>
      <c r="I795" t="s">
        <v>18</v>
      </c>
      <c r="J795" t="s">
        <v>19</v>
      </c>
      <c r="K795" t="s">
        <v>48</v>
      </c>
      <c r="L795" s="3">
        <v>2113</v>
      </c>
      <c r="M795" t="s">
        <v>20</v>
      </c>
    </row>
    <row r="796" spans="1:13">
      <c r="A796" s="1">
        <v>45746</v>
      </c>
      <c r="B796" s="1">
        <v>46111</v>
      </c>
      <c r="C796" t="s">
        <v>4757</v>
      </c>
      <c r="D796" t="s">
        <v>933</v>
      </c>
      <c r="E796" t="s">
        <v>15</v>
      </c>
      <c r="F796" t="s">
        <v>16</v>
      </c>
      <c r="G796" t="s">
        <v>935</v>
      </c>
      <c r="H796" t="s">
        <v>21</v>
      </c>
      <c r="I796" t="s">
        <v>18</v>
      </c>
      <c r="J796" t="s">
        <v>19</v>
      </c>
      <c r="K796" t="s">
        <v>48</v>
      </c>
      <c r="L796" s="3">
        <v>3954</v>
      </c>
      <c r="M796" t="s">
        <v>20</v>
      </c>
    </row>
    <row r="797" spans="1:13">
      <c r="A797" s="1">
        <v>45746</v>
      </c>
      <c r="B797" s="1">
        <v>46111</v>
      </c>
      <c r="C797" t="s">
        <v>4757</v>
      </c>
      <c r="D797" t="s">
        <v>933</v>
      </c>
      <c r="E797" t="s">
        <v>661</v>
      </c>
      <c r="F797" t="s">
        <v>16</v>
      </c>
      <c r="G797" t="s">
        <v>936</v>
      </c>
      <c r="H797" t="s">
        <v>21</v>
      </c>
      <c r="I797" t="s">
        <v>18</v>
      </c>
      <c r="J797" t="s">
        <v>19</v>
      </c>
      <c r="K797" t="s">
        <v>48</v>
      </c>
      <c r="L797" s="3">
        <v>23133</v>
      </c>
      <c r="M797" t="s">
        <v>23</v>
      </c>
    </row>
    <row r="798" spans="1:13">
      <c r="A798" s="1">
        <v>45746</v>
      </c>
      <c r="B798" s="1">
        <v>46111</v>
      </c>
      <c r="C798" t="s">
        <v>4758</v>
      </c>
      <c r="D798" t="s">
        <v>937</v>
      </c>
      <c r="E798" t="s">
        <v>661</v>
      </c>
      <c r="F798" t="s">
        <v>16</v>
      </c>
      <c r="G798" t="s">
        <v>940</v>
      </c>
      <c r="H798" t="s">
        <v>225</v>
      </c>
      <c r="I798" t="s">
        <v>375</v>
      </c>
      <c r="J798" t="s">
        <v>376</v>
      </c>
      <c r="K798" t="s">
        <v>5620</v>
      </c>
      <c r="L798" s="3">
        <v>40403</v>
      </c>
      <c r="M798" t="s">
        <v>23</v>
      </c>
    </row>
    <row r="799" spans="1:13">
      <c r="A799" s="1">
        <v>45746</v>
      </c>
      <c r="B799" s="1">
        <v>46111</v>
      </c>
      <c r="C799" t="s">
        <v>4758</v>
      </c>
      <c r="D799" t="s">
        <v>937</v>
      </c>
      <c r="E799" t="s">
        <v>15</v>
      </c>
      <c r="F799" t="s">
        <v>16</v>
      </c>
      <c r="G799" t="s">
        <v>938</v>
      </c>
      <c r="H799" t="s">
        <v>225</v>
      </c>
      <c r="I799" t="s">
        <v>375</v>
      </c>
      <c r="J799" t="s">
        <v>376</v>
      </c>
      <c r="K799" t="s">
        <v>5620</v>
      </c>
      <c r="L799" s="3">
        <v>1255</v>
      </c>
      <c r="M799" t="s">
        <v>20</v>
      </c>
    </row>
    <row r="800" spans="1:13">
      <c r="A800" s="1">
        <v>45746</v>
      </c>
      <c r="B800" s="1">
        <v>46111</v>
      </c>
      <c r="C800" t="s">
        <v>4758</v>
      </c>
      <c r="D800" t="s">
        <v>937</v>
      </c>
      <c r="E800" t="s">
        <v>32</v>
      </c>
      <c r="F800" t="s">
        <v>16</v>
      </c>
      <c r="G800" t="s">
        <v>939</v>
      </c>
      <c r="H800" t="s">
        <v>225</v>
      </c>
      <c r="I800" t="s">
        <v>375</v>
      </c>
      <c r="J800" t="s">
        <v>376</v>
      </c>
      <c r="K800" t="s">
        <v>5620</v>
      </c>
      <c r="L800" s="3">
        <v>16518</v>
      </c>
      <c r="M800" t="s">
        <v>83</v>
      </c>
    </row>
    <row r="801" spans="1:13">
      <c r="A801" s="1">
        <v>45746</v>
      </c>
      <c r="B801" s="1">
        <v>46111</v>
      </c>
      <c r="C801" t="s">
        <v>4759</v>
      </c>
      <c r="D801" t="s">
        <v>941</v>
      </c>
      <c r="E801" t="s">
        <v>32</v>
      </c>
      <c r="F801" t="s">
        <v>16</v>
      </c>
      <c r="G801" t="s">
        <v>945</v>
      </c>
      <c r="H801" t="s">
        <v>125</v>
      </c>
      <c r="I801" t="s">
        <v>570</v>
      </c>
      <c r="J801" t="s">
        <v>571</v>
      </c>
      <c r="K801" t="s">
        <v>5657</v>
      </c>
      <c r="L801" s="3">
        <v>13202</v>
      </c>
      <c r="M801" t="s">
        <v>20</v>
      </c>
    </row>
    <row r="802" spans="1:13">
      <c r="A802" s="1">
        <v>45746</v>
      </c>
      <c r="B802" s="1">
        <v>46111</v>
      </c>
      <c r="C802" t="s">
        <v>4759</v>
      </c>
      <c r="D802" t="s">
        <v>941</v>
      </c>
      <c r="E802" t="s">
        <v>34</v>
      </c>
      <c r="F802" t="s">
        <v>16</v>
      </c>
      <c r="G802" t="s">
        <v>942</v>
      </c>
      <c r="H802" t="s">
        <v>125</v>
      </c>
      <c r="I802" t="s">
        <v>570</v>
      </c>
      <c r="J802" t="s">
        <v>571</v>
      </c>
      <c r="K802" t="s">
        <v>5657</v>
      </c>
      <c r="L802" s="3">
        <v>5768</v>
      </c>
      <c r="M802" t="s">
        <v>83</v>
      </c>
    </row>
    <row r="803" spans="1:13">
      <c r="A803" s="1">
        <v>45746</v>
      </c>
      <c r="B803" s="1">
        <v>46111</v>
      </c>
      <c r="C803" t="s">
        <v>4759</v>
      </c>
      <c r="D803" t="s">
        <v>941</v>
      </c>
      <c r="E803" t="s">
        <v>15</v>
      </c>
      <c r="F803" t="s">
        <v>16</v>
      </c>
      <c r="G803" t="s">
        <v>943</v>
      </c>
      <c r="H803" t="s">
        <v>125</v>
      </c>
      <c r="I803" t="s">
        <v>570</v>
      </c>
      <c r="J803" t="s">
        <v>571</v>
      </c>
      <c r="K803" t="s">
        <v>5657</v>
      </c>
      <c r="L803" s="3">
        <v>7011</v>
      </c>
      <c r="M803" t="s">
        <v>83</v>
      </c>
    </row>
    <row r="804" spans="1:13">
      <c r="A804" s="1">
        <v>45746</v>
      </c>
      <c r="B804" s="1">
        <v>46111</v>
      </c>
      <c r="C804" t="s">
        <v>4759</v>
      </c>
      <c r="D804" t="s">
        <v>941</v>
      </c>
      <c r="E804" t="s">
        <v>661</v>
      </c>
      <c r="F804" t="s">
        <v>16</v>
      </c>
      <c r="G804" t="s">
        <v>944</v>
      </c>
      <c r="H804" t="s">
        <v>125</v>
      </c>
      <c r="I804" t="s">
        <v>570</v>
      </c>
      <c r="J804" t="s">
        <v>571</v>
      </c>
      <c r="K804" t="s">
        <v>5657</v>
      </c>
      <c r="L804" s="3">
        <v>22399</v>
      </c>
      <c r="M804" t="s">
        <v>23</v>
      </c>
    </row>
    <row r="805" spans="1:13">
      <c r="A805" s="1">
        <v>45746</v>
      </c>
      <c r="B805" s="1">
        <v>46111</v>
      </c>
      <c r="C805" t="s">
        <v>4760</v>
      </c>
      <c r="D805" t="s">
        <v>946</v>
      </c>
      <c r="E805" t="s">
        <v>54</v>
      </c>
      <c r="F805" t="s">
        <v>55</v>
      </c>
      <c r="G805" t="s">
        <v>947</v>
      </c>
      <c r="H805" t="s">
        <v>51</v>
      </c>
      <c r="I805" t="s">
        <v>948</v>
      </c>
      <c r="J805" t="s">
        <v>949</v>
      </c>
      <c r="K805" t="s">
        <v>304</v>
      </c>
      <c r="L805" s="3">
        <v>9502</v>
      </c>
      <c r="M805" t="s">
        <v>29</v>
      </c>
    </row>
    <row r="806" spans="1:13">
      <c r="A806" s="1">
        <v>45746</v>
      </c>
      <c r="B806" s="1">
        <v>46111</v>
      </c>
      <c r="C806" t="s">
        <v>4761</v>
      </c>
      <c r="D806" t="s">
        <v>950</v>
      </c>
      <c r="E806" t="s">
        <v>15</v>
      </c>
      <c r="F806" t="s">
        <v>16</v>
      </c>
      <c r="G806" t="s">
        <v>951</v>
      </c>
      <c r="H806" t="s">
        <v>21</v>
      </c>
      <c r="I806" t="s">
        <v>305</v>
      </c>
      <c r="J806" t="s">
        <v>306</v>
      </c>
      <c r="K806" t="s">
        <v>5620</v>
      </c>
      <c r="L806" s="3">
        <v>4110</v>
      </c>
      <c r="M806" t="s">
        <v>20</v>
      </c>
    </row>
    <row r="807" spans="1:13">
      <c r="A807" s="1">
        <v>45746</v>
      </c>
      <c r="B807" s="1">
        <v>46111</v>
      </c>
      <c r="C807" t="s">
        <v>4761</v>
      </c>
      <c r="D807" t="s">
        <v>950</v>
      </c>
      <c r="E807" t="s">
        <v>32</v>
      </c>
      <c r="F807" t="s">
        <v>16</v>
      </c>
      <c r="G807" t="s">
        <v>953</v>
      </c>
      <c r="H807" t="s">
        <v>21</v>
      </c>
      <c r="I807" t="s">
        <v>305</v>
      </c>
      <c r="J807" t="s">
        <v>306</v>
      </c>
      <c r="K807" t="s">
        <v>5620</v>
      </c>
      <c r="L807" s="3">
        <v>5918</v>
      </c>
      <c r="M807" t="s">
        <v>20</v>
      </c>
    </row>
    <row r="808" spans="1:13">
      <c r="A808" s="1">
        <v>45746</v>
      </c>
      <c r="B808" s="1">
        <v>46111</v>
      </c>
      <c r="C808" t="s">
        <v>4761</v>
      </c>
      <c r="D808" t="s">
        <v>950</v>
      </c>
      <c r="E808" t="s">
        <v>661</v>
      </c>
      <c r="F808" t="s">
        <v>16</v>
      </c>
      <c r="G808" t="s">
        <v>952</v>
      </c>
      <c r="H808" t="s">
        <v>21</v>
      </c>
      <c r="I808" t="s">
        <v>305</v>
      </c>
      <c r="J808" t="s">
        <v>306</v>
      </c>
      <c r="K808" t="s">
        <v>5620</v>
      </c>
      <c r="L808" s="3">
        <v>20593</v>
      </c>
      <c r="M808" t="s">
        <v>23</v>
      </c>
    </row>
    <row r="809" spans="1:13">
      <c r="A809" s="1">
        <v>45746</v>
      </c>
      <c r="B809" s="1">
        <v>46111</v>
      </c>
      <c r="C809" t="s">
        <v>4762</v>
      </c>
      <c r="D809" t="s">
        <v>954</v>
      </c>
      <c r="E809" t="s">
        <v>54</v>
      </c>
      <c r="F809" t="s">
        <v>55</v>
      </c>
      <c r="G809" t="s">
        <v>956</v>
      </c>
      <c r="H809" t="s">
        <v>167</v>
      </c>
      <c r="I809" t="s">
        <v>165</v>
      </c>
      <c r="J809" t="s">
        <v>166</v>
      </c>
      <c r="K809" t="s">
        <v>26</v>
      </c>
      <c r="L809" s="3">
        <v>30771</v>
      </c>
      <c r="M809" t="s">
        <v>23</v>
      </c>
    </row>
    <row r="810" spans="1:13">
      <c r="A810" s="1">
        <v>45746</v>
      </c>
      <c r="B810" s="1">
        <v>46111</v>
      </c>
      <c r="C810" t="s">
        <v>4762</v>
      </c>
      <c r="D810" t="s">
        <v>954</v>
      </c>
      <c r="E810" t="s">
        <v>15</v>
      </c>
      <c r="F810" t="s">
        <v>16</v>
      </c>
      <c r="G810" t="s">
        <v>957</v>
      </c>
      <c r="H810" t="s">
        <v>167</v>
      </c>
      <c r="I810" t="s">
        <v>165</v>
      </c>
      <c r="J810" t="s">
        <v>166</v>
      </c>
      <c r="K810" t="s">
        <v>26</v>
      </c>
      <c r="L810" s="3">
        <v>3052</v>
      </c>
      <c r="M810" t="s">
        <v>20</v>
      </c>
    </row>
    <row r="811" spans="1:13">
      <c r="A811" s="1">
        <v>45746</v>
      </c>
      <c r="B811" s="1">
        <v>46111</v>
      </c>
      <c r="C811" t="s">
        <v>4762</v>
      </c>
      <c r="D811" t="s">
        <v>954</v>
      </c>
      <c r="E811" t="s">
        <v>661</v>
      </c>
      <c r="F811" t="s">
        <v>16</v>
      </c>
      <c r="G811" t="s">
        <v>955</v>
      </c>
      <c r="H811" t="s">
        <v>167</v>
      </c>
      <c r="I811" t="s">
        <v>165</v>
      </c>
      <c r="J811" t="s">
        <v>166</v>
      </c>
      <c r="K811" t="s">
        <v>26</v>
      </c>
      <c r="L811" s="3">
        <v>52209</v>
      </c>
      <c r="M811" t="s">
        <v>23</v>
      </c>
    </row>
    <row r="812" spans="1:13">
      <c r="A812" s="1">
        <v>45746</v>
      </c>
      <c r="B812" s="1">
        <v>46111</v>
      </c>
      <c r="C812" t="s">
        <v>4763</v>
      </c>
      <c r="D812" t="s">
        <v>958</v>
      </c>
      <c r="E812" t="s">
        <v>661</v>
      </c>
      <c r="F812" t="s">
        <v>16</v>
      </c>
      <c r="G812" t="s">
        <v>960</v>
      </c>
      <c r="H812" t="s">
        <v>80</v>
      </c>
      <c r="I812" t="s">
        <v>59</v>
      </c>
      <c r="J812" t="s">
        <v>60</v>
      </c>
      <c r="K812" t="s">
        <v>5620</v>
      </c>
      <c r="L812" s="3">
        <v>37849</v>
      </c>
      <c r="M812" t="s">
        <v>23</v>
      </c>
    </row>
    <row r="813" spans="1:13">
      <c r="A813" s="1">
        <v>45746</v>
      </c>
      <c r="B813" s="1">
        <v>46111</v>
      </c>
      <c r="C813" t="s">
        <v>4763</v>
      </c>
      <c r="D813" t="s">
        <v>958</v>
      </c>
      <c r="E813" t="s">
        <v>15</v>
      </c>
      <c r="F813" t="s">
        <v>16</v>
      </c>
      <c r="G813" t="s">
        <v>961</v>
      </c>
      <c r="H813" t="s">
        <v>80</v>
      </c>
      <c r="I813" t="s">
        <v>59</v>
      </c>
      <c r="J813" t="s">
        <v>60</v>
      </c>
      <c r="K813" t="s">
        <v>5620</v>
      </c>
      <c r="L813" s="3">
        <v>4341</v>
      </c>
      <c r="M813" t="s">
        <v>20</v>
      </c>
    </row>
    <row r="814" spans="1:13">
      <c r="A814" s="1">
        <v>45746</v>
      </c>
      <c r="B814" s="1">
        <v>46111</v>
      </c>
      <c r="C814" t="s">
        <v>4763</v>
      </c>
      <c r="D814" t="s">
        <v>958</v>
      </c>
      <c r="E814" t="s">
        <v>32</v>
      </c>
      <c r="F814" t="s">
        <v>16</v>
      </c>
      <c r="G814" t="s">
        <v>959</v>
      </c>
      <c r="H814" t="s">
        <v>80</v>
      </c>
      <c r="I814" t="s">
        <v>59</v>
      </c>
      <c r="J814" t="s">
        <v>60</v>
      </c>
      <c r="K814" t="s">
        <v>5620</v>
      </c>
      <c r="L814" s="3">
        <v>21485</v>
      </c>
      <c r="M814" t="s">
        <v>83</v>
      </c>
    </row>
    <row r="815" spans="1:13">
      <c r="A815" s="1">
        <v>45746</v>
      </c>
      <c r="B815" s="1">
        <v>46111</v>
      </c>
      <c r="C815" t="s">
        <v>4764</v>
      </c>
      <c r="D815" t="s">
        <v>962</v>
      </c>
      <c r="E815" t="s">
        <v>32</v>
      </c>
      <c r="F815" t="s">
        <v>16</v>
      </c>
      <c r="G815" t="s">
        <v>964</v>
      </c>
      <c r="H815" t="s">
        <v>125</v>
      </c>
      <c r="I815" t="s">
        <v>165</v>
      </c>
      <c r="J815" t="s">
        <v>166</v>
      </c>
      <c r="K815" t="s">
        <v>26</v>
      </c>
      <c r="L815" s="3">
        <v>14923</v>
      </c>
      <c r="M815" t="s">
        <v>20</v>
      </c>
    </row>
    <row r="816" spans="1:13">
      <c r="A816" s="1">
        <v>45746</v>
      </c>
      <c r="B816" s="1">
        <v>46111</v>
      </c>
      <c r="C816" t="s">
        <v>4764</v>
      </c>
      <c r="D816" t="s">
        <v>962</v>
      </c>
      <c r="E816" t="s">
        <v>15</v>
      </c>
      <c r="F816" t="s">
        <v>16</v>
      </c>
      <c r="G816" t="s">
        <v>965</v>
      </c>
      <c r="H816" t="s">
        <v>125</v>
      </c>
      <c r="I816" t="s">
        <v>165</v>
      </c>
      <c r="J816" t="s">
        <v>166</v>
      </c>
      <c r="K816" t="s">
        <v>26</v>
      </c>
      <c r="L816" s="3">
        <v>1781</v>
      </c>
      <c r="M816" t="s">
        <v>83</v>
      </c>
    </row>
    <row r="817" spans="1:13">
      <c r="A817" s="1">
        <v>45746</v>
      </c>
      <c r="B817" s="1">
        <v>46111</v>
      </c>
      <c r="C817" t="s">
        <v>4764</v>
      </c>
      <c r="D817" t="s">
        <v>962</v>
      </c>
      <c r="E817" t="s">
        <v>661</v>
      </c>
      <c r="F817" t="s">
        <v>16</v>
      </c>
      <c r="G817" t="s">
        <v>966</v>
      </c>
      <c r="H817" t="s">
        <v>125</v>
      </c>
      <c r="I817" t="s">
        <v>165</v>
      </c>
      <c r="J817" t="s">
        <v>166</v>
      </c>
      <c r="K817" t="s">
        <v>26</v>
      </c>
      <c r="L817" s="3">
        <v>64367</v>
      </c>
      <c r="M817" t="s">
        <v>29</v>
      </c>
    </row>
    <row r="818" spans="1:13">
      <c r="A818" s="1">
        <v>45746</v>
      </c>
      <c r="B818" s="1">
        <v>46111</v>
      </c>
      <c r="C818" t="s">
        <v>4764</v>
      </c>
      <c r="D818" t="s">
        <v>962</v>
      </c>
      <c r="E818" t="s">
        <v>54</v>
      </c>
      <c r="F818" t="s">
        <v>55</v>
      </c>
      <c r="G818" t="s">
        <v>963</v>
      </c>
      <c r="H818" t="s">
        <v>125</v>
      </c>
      <c r="I818" t="s">
        <v>165</v>
      </c>
      <c r="J818" t="s">
        <v>166</v>
      </c>
      <c r="K818" t="s">
        <v>26</v>
      </c>
      <c r="L818" s="3">
        <v>28699</v>
      </c>
      <c r="M818" t="s">
        <v>23</v>
      </c>
    </row>
    <row r="819" spans="1:13">
      <c r="A819" s="1">
        <v>45746</v>
      </c>
      <c r="B819" s="1">
        <v>46111</v>
      </c>
      <c r="C819" t="s">
        <v>4765</v>
      </c>
      <c r="D819" t="s">
        <v>967</v>
      </c>
      <c r="E819" t="s">
        <v>54</v>
      </c>
      <c r="F819" t="s">
        <v>55</v>
      </c>
      <c r="G819" t="s">
        <v>968</v>
      </c>
      <c r="H819" t="s">
        <v>51</v>
      </c>
      <c r="I819" t="s">
        <v>948</v>
      </c>
      <c r="J819" t="s">
        <v>949</v>
      </c>
      <c r="K819" t="s">
        <v>304</v>
      </c>
      <c r="L819" s="3">
        <v>70477</v>
      </c>
      <c r="M819" t="s">
        <v>29</v>
      </c>
    </row>
    <row r="820" spans="1:13">
      <c r="A820" s="1">
        <v>45746</v>
      </c>
      <c r="B820" s="1">
        <v>46111</v>
      </c>
      <c r="C820" t="s">
        <v>4766</v>
      </c>
      <c r="D820" t="s">
        <v>969</v>
      </c>
      <c r="E820" t="s">
        <v>15</v>
      </c>
      <c r="F820" t="s">
        <v>16</v>
      </c>
      <c r="G820" t="s">
        <v>970</v>
      </c>
      <c r="H820" t="s">
        <v>21</v>
      </c>
      <c r="I820" t="s">
        <v>18</v>
      </c>
      <c r="J820" t="s">
        <v>19</v>
      </c>
      <c r="K820" t="s">
        <v>48</v>
      </c>
      <c r="L820" s="3">
        <v>15781</v>
      </c>
      <c r="M820" t="s">
        <v>20</v>
      </c>
    </row>
    <row r="821" spans="1:13">
      <c r="A821" s="1">
        <v>45746</v>
      </c>
      <c r="B821" s="1">
        <v>46111</v>
      </c>
      <c r="C821" t="s">
        <v>4766</v>
      </c>
      <c r="D821" t="s">
        <v>969</v>
      </c>
      <c r="E821" t="s">
        <v>661</v>
      </c>
      <c r="F821" t="s">
        <v>16</v>
      </c>
      <c r="G821" t="s">
        <v>971</v>
      </c>
      <c r="H821" t="s">
        <v>21</v>
      </c>
      <c r="I821" t="s">
        <v>18</v>
      </c>
      <c r="J821" t="s">
        <v>19</v>
      </c>
      <c r="K821" t="s">
        <v>48</v>
      </c>
      <c r="L821" s="3">
        <v>78118</v>
      </c>
      <c r="M821" t="s">
        <v>23</v>
      </c>
    </row>
    <row r="822" spans="1:13">
      <c r="A822" s="1">
        <v>45746</v>
      </c>
      <c r="B822" s="1">
        <v>46111</v>
      </c>
      <c r="C822" t="s">
        <v>4767</v>
      </c>
      <c r="D822" t="s">
        <v>972</v>
      </c>
      <c r="E822" t="s">
        <v>32</v>
      </c>
      <c r="F822" t="s">
        <v>16</v>
      </c>
      <c r="G822" t="s">
        <v>976</v>
      </c>
      <c r="H822" t="s">
        <v>813</v>
      </c>
      <c r="I822" t="s">
        <v>974</v>
      </c>
      <c r="J822" t="s">
        <v>975</v>
      </c>
      <c r="K822" t="s">
        <v>1179</v>
      </c>
      <c r="L822" s="3">
        <v>16633</v>
      </c>
      <c r="M822" t="s">
        <v>20</v>
      </c>
    </row>
    <row r="823" spans="1:13">
      <c r="A823" s="1">
        <v>45746</v>
      </c>
      <c r="B823" s="1">
        <v>46111</v>
      </c>
      <c r="C823" t="s">
        <v>4767</v>
      </c>
      <c r="D823" t="s">
        <v>972</v>
      </c>
      <c r="E823" t="s">
        <v>15</v>
      </c>
      <c r="F823" t="s">
        <v>16</v>
      </c>
      <c r="G823" t="s">
        <v>973</v>
      </c>
      <c r="H823" t="s">
        <v>813</v>
      </c>
      <c r="I823" t="s">
        <v>974</v>
      </c>
      <c r="J823" t="s">
        <v>975</v>
      </c>
      <c r="K823" t="s">
        <v>1179</v>
      </c>
      <c r="L823" s="3">
        <v>3076</v>
      </c>
      <c r="M823" t="s">
        <v>148</v>
      </c>
    </row>
    <row r="824" spans="1:13">
      <c r="A824" s="1">
        <v>45746</v>
      </c>
      <c r="B824" s="1">
        <v>46111</v>
      </c>
      <c r="C824" t="s">
        <v>4767</v>
      </c>
      <c r="D824" t="s">
        <v>972</v>
      </c>
      <c r="E824" t="s">
        <v>661</v>
      </c>
      <c r="F824" t="s">
        <v>16</v>
      </c>
      <c r="G824" t="s">
        <v>977</v>
      </c>
      <c r="H824" t="s">
        <v>813</v>
      </c>
      <c r="I824" t="s">
        <v>974</v>
      </c>
      <c r="J824" t="s">
        <v>975</v>
      </c>
      <c r="K824" t="s">
        <v>1179</v>
      </c>
      <c r="L824" s="3">
        <v>22261</v>
      </c>
      <c r="M824" t="s">
        <v>29</v>
      </c>
    </row>
    <row r="825" spans="1:13">
      <c r="A825" s="1">
        <v>45748</v>
      </c>
      <c r="B825" s="1">
        <v>46054</v>
      </c>
      <c r="C825" t="s">
        <v>4598</v>
      </c>
      <c r="D825" t="s">
        <v>234</v>
      </c>
      <c r="E825" t="s">
        <v>32</v>
      </c>
      <c r="F825" t="s">
        <v>16</v>
      </c>
      <c r="G825" t="s">
        <v>978</v>
      </c>
      <c r="H825" t="s">
        <v>61</v>
      </c>
      <c r="I825" t="s">
        <v>236</v>
      </c>
      <c r="J825" t="s">
        <v>237</v>
      </c>
      <c r="K825" t="s">
        <v>112</v>
      </c>
      <c r="L825" s="3">
        <v>8100</v>
      </c>
      <c r="M825" t="s">
        <v>20</v>
      </c>
    </row>
    <row r="826" spans="1:13">
      <c r="A826" s="1">
        <v>45748</v>
      </c>
      <c r="B826" s="1">
        <v>46113</v>
      </c>
      <c r="C826" t="s">
        <v>4768</v>
      </c>
      <c r="D826" t="s">
        <v>979</v>
      </c>
      <c r="E826" t="s">
        <v>34</v>
      </c>
      <c r="F826" t="s">
        <v>16</v>
      </c>
      <c r="G826" t="s">
        <v>982</v>
      </c>
      <c r="H826" t="s">
        <v>90</v>
      </c>
      <c r="I826" t="s">
        <v>846</v>
      </c>
      <c r="J826" t="s">
        <v>847</v>
      </c>
      <c r="K826" t="s">
        <v>77</v>
      </c>
      <c r="L826" s="3">
        <v>64049</v>
      </c>
      <c r="M826" t="s">
        <v>20</v>
      </c>
    </row>
    <row r="827" spans="1:13">
      <c r="A827" s="1">
        <v>45748</v>
      </c>
      <c r="B827" s="1">
        <v>46113</v>
      </c>
      <c r="C827" t="s">
        <v>4768</v>
      </c>
      <c r="D827" t="s">
        <v>979</v>
      </c>
      <c r="E827" t="s">
        <v>15</v>
      </c>
      <c r="F827" t="s">
        <v>16</v>
      </c>
      <c r="G827" t="s">
        <v>980</v>
      </c>
      <c r="H827" t="s">
        <v>90</v>
      </c>
      <c r="I827" t="s">
        <v>846</v>
      </c>
      <c r="J827" t="s">
        <v>847</v>
      </c>
      <c r="K827" t="s">
        <v>77</v>
      </c>
      <c r="L827" s="3">
        <v>7322</v>
      </c>
      <c r="M827" t="s">
        <v>20</v>
      </c>
    </row>
    <row r="828" spans="1:13">
      <c r="A828" s="1">
        <v>45748</v>
      </c>
      <c r="B828" s="1">
        <v>46113</v>
      </c>
      <c r="C828" t="s">
        <v>4768</v>
      </c>
      <c r="D828" t="s">
        <v>979</v>
      </c>
      <c r="E828" t="s">
        <v>32</v>
      </c>
      <c r="F828" t="s">
        <v>16</v>
      </c>
      <c r="G828" t="s">
        <v>981</v>
      </c>
      <c r="H828" t="s">
        <v>90</v>
      </c>
      <c r="I828" t="s">
        <v>846</v>
      </c>
      <c r="J828" t="s">
        <v>847</v>
      </c>
      <c r="K828" t="s">
        <v>77</v>
      </c>
      <c r="L828" s="3">
        <v>26917</v>
      </c>
      <c r="M828" t="s">
        <v>20</v>
      </c>
    </row>
    <row r="829" spans="1:13">
      <c r="A829" s="1">
        <v>45748</v>
      </c>
      <c r="B829" s="1">
        <v>46113</v>
      </c>
      <c r="C829" t="s">
        <v>4768</v>
      </c>
      <c r="D829" t="s">
        <v>979</v>
      </c>
      <c r="E829" t="s">
        <v>661</v>
      </c>
      <c r="F829" t="s">
        <v>16</v>
      </c>
      <c r="G829" t="s">
        <v>983</v>
      </c>
      <c r="H829" t="s">
        <v>90</v>
      </c>
      <c r="I829" t="s">
        <v>846</v>
      </c>
      <c r="J829" t="s">
        <v>847</v>
      </c>
      <c r="K829" t="s">
        <v>77</v>
      </c>
      <c r="L829" s="3">
        <v>255544</v>
      </c>
      <c r="M829" t="s">
        <v>23</v>
      </c>
    </row>
    <row r="830" spans="1:13">
      <c r="A830" s="1">
        <v>45748</v>
      </c>
      <c r="B830" s="1">
        <v>46113</v>
      </c>
      <c r="C830" t="s">
        <v>4769</v>
      </c>
      <c r="D830" t="s">
        <v>984</v>
      </c>
      <c r="E830" t="s">
        <v>34</v>
      </c>
      <c r="F830" t="s">
        <v>16</v>
      </c>
      <c r="G830" t="s">
        <v>986</v>
      </c>
      <c r="H830" t="s">
        <v>225</v>
      </c>
      <c r="I830" t="s">
        <v>270</v>
      </c>
      <c r="J830" t="s">
        <v>271</v>
      </c>
      <c r="K830" t="s">
        <v>77</v>
      </c>
      <c r="L830" s="3">
        <v>19625</v>
      </c>
      <c r="M830" t="s">
        <v>83</v>
      </c>
    </row>
    <row r="831" spans="1:13">
      <c r="A831" s="1">
        <v>45748</v>
      </c>
      <c r="B831" s="1">
        <v>46113</v>
      </c>
      <c r="C831" t="s">
        <v>4769</v>
      </c>
      <c r="D831" t="s">
        <v>984</v>
      </c>
      <c r="E831" t="s">
        <v>32</v>
      </c>
      <c r="F831" t="s">
        <v>16</v>
      </c>
      <c r="G831" t="s">
        <v>985</v>
      </c>
      <c r="H831" t="s">
        <v>225</v>
      </c>
      <c r="I831" t="s">
        <v>270</v>
      </c>
      <c r="J831" t="s">
        <v>271</v>
      </c>
      <c r="K831" t="s">
        <v>77</v>
      </c>
      <c r="L831" s="3">
        <v>52643</v>
      </c>
      <c r="M831" t="s">
        <v>20</v>
      </c>
    </row>
    <row r="832" spans="1:13">
      <c r="A832" s="1">
        <v>45748</v>
      </c>
      <c r="B832" s="1">
        <v>46113</v>
      </c>
      <c r="C832" t="s">
        <v>4769</v>
      </c>
      <c r="D832" t="s">
        <v>984</v>
      </c>
      <c r="E832" t="s">
        <v>15</v>
      </c>
      <c r="F832" t="s">
        <v>16</v>
      </c>
      <c r="G832" t="s">
        <v>987</v>
      </c>
      <c r="H832" t="s">
        <v>225</v>
      </c>
      <c r="I832" t="s">
        <v>270</v>
      </c>
      <c r="J832" t="s">
        <v>271</v>
      </c>
      <c r="K832" t="s">
        <v>77</v>
      </c>
      <c r="L832" s="3">
        <v>3996</v>
      </c>
      <c r="M832" t="s">
        <v>20</v>
      </c>
    </row>
    <row r="833" spans="1:13">
      <c r="A833" s="1">
        <v>45748</v>
      </c>
      <c r="B833" s="1">
        <v>46113</v>
      </c>
      <c r="C833" t="s">
        <v>4769</v>
      </c>
      <c r="D833" t="s">
        <v>984</v>
      </c>
      <c r="E833" t="s">
        <v>661</v>
      </c>
      <c r="F833" t="s">
        <v>16</v>
      </c>
      <c r="G833" t="s">
        <v>988</v>
      </c>
      <c r="H833" t="s">
        <v>225</v>
      </c>
      <c r="I833" t="s">
        <v>270</v>
      </c>
      <c r="J833" t="s">
        <v>271</v>
      </c>
      <c r="K833" t="s">
        <v>77</v>
      </c>
      <c r="L833" s="3">
        <v>51473</v>
      </c>
      <c r="M833" t="s">
        <v>29</v>
      </c>
    </row>
    <row r="834" spans="1:13">
      <c r="A834" s="1">
        <v>45748</v>
      </c>
      <c r="B834" s="1">
        <v>45767</v>
      </c>
      <c r="C834" t="s">
        <v>5869</v>
      </c>
      <c r="D834" t="s">
        <v>5870</v>
      </c>
      <c r="E834" t="s">
        <v>34</v>
      </c>
      <c r="F834" t="s">
        <v>16</v>
      </c>
      <c r="G834" t="s">
        <v>9407</v>
      </c>
      <c r="H834" t="s">
        <v>21</v>
      </c>
      <c r="I834" t="s">
        <v>18</v>
      </c>
      <c r="J834" t="s">
        <v>19</v>
      </c>
      <c r="K834" t="s">
        <v>48</v>
      </c>
      <c r="L834" s="3">
        <v>16015</v>
      </c>
      <c r="M834" t="s">
        <v>83</v>
      </c>
    </row>
    <row r="835" spans="1:13">
      <c r="A835" s="1">
        <v>45748</v>
      </c>
      <c r="B835" s="1">
        <v>46113</v>
      </c>
      <c r="C835" t="s">
        <v>4770</v>
      </c>
      <c r="D835" t="s">
        <v>989</v>
      </c>
      <c r="E835" t="s">
        <v>15</v>
      </c>
      <c r="F835" t="s">
        <v>16</v>
      </c>
      <c r="G835" t="s">
        <v>991</v>
      </c>
      <c r="H835" t="s">
        <v>245</v>
      </c>
      <c r="I835" t="s">
        <v>103</v>
      </c>
      <c r="J835" t="s">
        <v>104</v>
      </c>
      <c r="K835" t="s">
        <v>64</v>
      </c>
      <c r="L835" s="3">
        <v>1590</v>
      </c>
      <c r="M835" t="s">
        <v>29</v>
      </c>
    </row>
    <row r="836" spans="1:13">
      <c r="A836" s="1">
        <v>45748</v>
      </c>
      <c r="B836" s="1">
        <v>46113</v>
      </c>
      <c r="C836" t="s">
        <v>4770</v>
      </c>
      <c r="D836" t="s">
        <v>989</v>
      </c>
      <c r="E836" t="s">
        <v>661</v>
      </c>
      <c r="F836" t="s">
        <v>16</v>
      </c>
      <c r="G836" t="s">
        <v>990</v>
      </c>
      <c r="H836" t="s">
        <v>245</v>
      </c>
      <c r="I836" t="s">
        <v>103</v>
      </c>
      <c r="J836" t="s">
        <v>104</v>
      </c>
      <c r="K836" t="s">
        <v>64</v>
      </c>
      <c r="L836" s="3">
        <v>26831</v>
      </c>
      <c r="M836" t="s">
        <v>23</v>
      </c>
    </row>
    <row r="837" spans="1:13">
      <c r="A837" s="1">
        <v>45748</v>
      </c>
      <c r="B837" s="1">
        <v>46113</v>
      </c>
      <c r="C837" t="s">
        <v>4770</v>
      </c>
      <c r="D837" t="s">
        <v>989</v>
      </c>
      <c r="E837" t="s">
        <v>32</v>
      </c>
      <c r="F837" t="s">
        <v>16</v>
      </c>
      <c r="G837" t="s">
        <v>992</v>
      </c>
      <c r="H837" t="s">
        <v>245</v>
      </c>
      <c r="I837" t="s">
        <v>103</v>
      </c>
      <c r="J837" t="s">
        <v>104</v>
      </c>
      <c r="K837" t="s">
        <v>64</v>
      </c>
      <c r="L837" s="3">
        <v>6184</v>
      </c>
      <c r="M837" t="s">
        <v>20</v>
      </c>
    </row>
    <row r="838" spans="1:13">
      <c r="A838" s="1">
        <v>45748</v>
      </c>
      <c r="B838" s="1">
        <v>46113</v>
      </c>
      <c r="C838" t="s">
        <v>4771</v>
      </c>
      <c r="D838" t="s">
        <v>993</v>
      </c>
      <c r="E838" t="s">
        <v>15</v>
      </c>
      <c r="F838" t="s">
        <v>16</v>
      </c>
      <c r="G838" t="s">
        <v>995</v>
      </c>
      <c r="H838" t="s">
        <v>61</v>
      </c>
      <c r="I838" t="s">
        <v>59</v>
      </c>
      <c r="J838" t="s">
        <v>60</v>
      </c>
      <c r="K838" t="s">
        <v>5620</v>
      </c>
      <c r="L838" s="3">
        <v>3371</v>
      </c>
      <c r="M838" t="s">
        <v>83</v>
      </c>
    </row>
    <row r="839" spans="1:13">
      <c r="A839" s="1">
        <v>45748</v>
      </c>
      <c r="B839" s="1">
        <v>46113</v>
      </c>
      <c r="C839" t="s">
        <v>4771</v>
      </c>
      <c r="D839" t="s">
        <v>993</v>
      </c>
      <c r="E839" t="s">
        <v>54</v>
      </c>
      <c r="F839" t="s">
        <v>55</v>
      </c>
      <c r="G839" t="s">
        <v>998</v>
      </c>
      <c r="H839" t="s">
        <v>61</v>
      </c>
      <c r="I839" t="s">
        <v>59</v>
      </c>
      <c r="J839" t="s">
        <v>60</v>
      </c>
      <c r="K839" t="s">
        <v>5620</v>
      </c>
      <c r="L839" s="3">
        <v>17733</v>
      </c>
      <c r="M839" t="s">
        <v>29</v>
      </c>
    </row>
    <row r="840" spans="1:13">
      <c r="A840" s="1">
        <v>45748</v>
      </c>
      <c r="B840" s="1">
        <v>46113</v>
      </c>
      <c r="C840" t="s">
        <v>4771</v>
      </c>
      <c r="D840" t="s">
        <v>993</v>
      </c>
      <c r="E840" t="s">
        <v>32</v>
      </c>
      <c r="F840" t="s">
        <v>16</v>
      </c>
      <c r="G840" t="s">
        <v>994</v>
      </c>
      <c r="H840" t="s">
        <v>61</v>
      </c>
      <c r="I840" t="s">
        <v>59</v>
      </c>
      <c r="J840" t="s">
        <v>60</v>
      </c>
      <c r="K840" t="s">
        <v>5620</v>
      </c>
      <c r="L840" s="3">
        <v>30561</v>
      </c>
      <c r="M840" t="s">
        <v>20</v>
      </c>
    </row>
    <row r="841" spans="1:13">
      <c r="A841" s="1">
        <v>45748</v>
      </c>
      <c r="B841" s="1">
        <v>46113</v>
      </c>
      <c r="C841" t="s">
        <v>4771</v>
      </c>
      <c r="D841" t="s">
        <v>993</v>
      </c>
      <c r="E841" t="s">
        <v>34</v>
      </c>
      <c r="F841" t="s">
        <v>16</v>
      </c>
      <c r="G841" t="s">
        <v>996</v>
      </c>
      <c r="H841" t="s">
        <v>61</v>
      </c>
      <c r="I841" t="s">
        <v>59</v>
      </c>
      <c r="J841" t="s">
        <v>60</v>
      </c>
      <c r="K841" t="s">
        <v>5620</v>
      </c>
      <c r="L841" s="3">
        <v>5924</v>
      </c>
      <c r="M841" t="s">
        <v>83</v>
      </c>
    </row>
    <row r="842" spans="1:13">
      <c r="A842" s="1">
        <v>45748</v>
      </c>
      <c r="B842" s="1">
        <v>46113</v>
      </c>
      <c r="C842" t="s">
        <v>4771</v>
      </c>
      <c r="D842" t="s">
        <v>993</v>
      </c>
      <c r="E842" t="s">
        <v>661</v>
      </c>
      <c r="F842" t="s">
        <v>16</v>
      </c>
      <c r="G842" t="s">
        <v>997</v>
      </c>
      <c r="H842" t="s">
        <v>61</v>
      </c>
      <c r="I842" t="s">
        <v>59</v>
      </c>
      <c r="J842" t="s">
        <v>60</v>
      </c>
      <c r="K842" t="s">
        <v>5620</v>
      </c>
      <c r="L842" s="3">
        <v>29478</v>
      </c>
      <c r="M842" t="s">
        <v>23</v>
      </c>
    </row>
    <row r="843" spans="1:13">
      <c r="A843" s="1">
        <v>45748</v>
      </c>
      <c r="B843" s="1">
        <v>46113</v>
      </c>
      <c r="C843" t="s">
        <v>4772</v>
      </c>
      <c r="D843" t="s">
        <v>999</v>
      </c>
      <c r="E843" t="s">
        <v>54</v>
      </c>
      <c r="F843" t="s">
        <v>55</v>
      </c>
      <c r="G843" t="s">
        <v>1000</v>
      </c>
      <c r="H843" t="s">
        <v>73</v>
      </c>
      <c r="I843" t="s">
        <v>103</v>
      </c>
      <c r="J843" t="s">
        <v>104</v>
      </c>
      <c r="K843" t="s">
        <v>64</v>
      </c>
      <c r="L843" s="3">
        <v>7965</v>
      </c>
      <c r="M843" t="s">
        <v>29</v>
      </c>
    </row>
    <row r="844" spans="1:13">
      <c r="A844" s="1">
        <v>45748</v>
      </c>
      <c r="B844" s="1">
        <v>46113</v>
      </c>
      <c r="C844" t="s">
        <v>4773</v>
      </c>
      <c r="D844" t="s">
        <v>1001</v>
      </c>
      <c r="E844" t="s">
        <v>661</v>
      </c>
      <c r="F844" t="s">
        <v>16</v>
      </c>
      <c r="G844" t="s">
        <v>1002</v>
      </c>
      <c r="H844" t="s">
        <v>21</v>
      </c>
      <c r="I844" t="s">
        <v>18</v>
      </c>
      <c r="J844" t="s">
        <v>19</v>
      </c>
      <c r="K844" t="s">
        <v>48</v>
      </c>
      <c r="L844" s="3">
        <v>639476</v>
      </c>
      <c r="M844" t="s">
        <v>29</v>
      </c>
    </row>
    <row r="845" spans="1:13">
      <c r="A845" s="1">
        <v>45748</v>
      </c>
      <c r="B845" s="1">
        <v>46113</v>
      </c>
      <c r="C845" t="s">
        <v>4773</v>
      </c>
      <c r="D845" t="s">
        <v>1001</v>
      </c>
      <c r="E845" t="s">
        <v>15</v>
      </c>
      <c r="F845" t="s">
        <v>16</v>
      </c>
      <c r="G845" t="s">
        <v>1003</v>
      </c>
      <c r="H845" t="s">
        <v>21</v>
      </c>
      <c r="I845" t="s">
        <v>18</v>
      </c>
      <c r="J845" t="s">
        <v>19</v>
      </c>
      <c r="K845" t="s">
        <v>48</v>
      </c>
      <c r="L845" s="3">
        <v>177537</v>
      </c>
      <c r="M845" t="s">
        <v>20</v>
      </c>
    </row>
    <row r="846" spans="1:13">
      <c r="A846" s="1">
        <v>45748</v>
      </c>
      <c r="B846" s="1">
        <v>46113</v>
      </c>
      <c r="C846" t="s">
        <v>4773</v>
      </c>
      <c r="D846" t="s">
        <v>1001</v>
      </c>
      <c r="E846" t="s">
        <v>54</v>
      </c>
      <c r="F846" t="s">
        <v>55</v>
      </c>
      <c r="G846" t="s">
        <v>1004</v>
      </c>
      <c r="H846" t="s">
        <v>21</v>
      </c>
      <c r="I846" t="s">
        <v>18</v>
      </c>
      <c r="J846" t="s">
        <v>19</v>
      </c>
      <c r="K846" t="s">
        <v>48</v>
      </c>
      <c r="L846" s="3">
        <v>750002</v>
      </c>
      <c r="M846" t="s">
        <v>89</v>
      </c>
    </row>
    <row r="847" spans="1:13">
      <c r="A847" s="1">
        <v>45748</v>
      </c>
      <c r="B847" s="1">
        <v>46113</v>
      </c>
      <c r="C847" t="s">
        <v>4774</v>
      </c>
      <c r="D847" t="s">
        <v>1005</v>
      </c>
      <c r="E847" t="s">
        <v>32</v>
      </c>
      <c r="F847" t="s">
        <v>16</v>
      </c>
      <c r="G847" t="s">
        <v>1006</v>
      </c>
      <c r="H847" t="s">
        <v>21</v>
      </c>
      <c r="I847" t="s">
        <v>1007</v>
      </c>
      <c r="J847" t="s">
        <v>1008</v>
      </c>
      <c r="K847" t="s">
        <v>5657</v>
      </c>
      <c r="L847" s="3">
        <v>24639</v>
      </c>
      <c r="M847" t="s">
        <v>20</v>
      </c>
    </row>
    <row r="848" spans="1:13">
      <c r="A848" s="1">
        <v>45748</v>
      </c>
      <c r="B848" s="1">
        <v>46113</v>
      </c>
      <c r="C848" t="s">
        <v>4774</v>
      </c>
      <c r="D848" t="s">
        <v>1005</v>
      </c>
      <c r="E848" t="s">
        <v>15</v>
      </c>
      <c r="F848" t="s">
        <v>16</v>
      </c>
      <c r="G848" t="s">
        <v>1010</v>
      </c>
      <c r="H848" t="s">
        <v>21</v>
      </c>
      <c r="I848" t="s">
        <v>1007</v>
      </c>
      <c r="J848" t="s">
        <v>1008</v>
      </c>
      <c r="K848" t="s">
        <v>5657</v>
      </c>
      <c r="L848" s="3">
        <v>4564</v>
      </c>
      <c r="M848" t="s">
        <v>20</v>
      </c>
    </row>
    <row r="849" spans="1:13">
      <c r="A849" s="1">
        <v>45748</v>
      </c>
      <c r="B849" s="1">
        <v>46113</v>
      </c>
      <c r="C849" t="s">
        <v>4774</v>
      </c>
      <c r="D849" t="s">
        <v>1005</v>
      </c>
      <c r="E849" t="s">
        <v>661</v>
      </c>
      <c r="F849" t="s">
        <v>16</v>
      </c>
      <c r="G849" t="s">
        <v>1009</v>
      </c>
      <c r="H849" t="s">
        <v>21</v>
      </c>
      <c r="I849" t="s">
        <v>1007</v>
      </c>
      <c r="J849" t="s">
        <v>1008</v>
      </c>
      <c r="K849" t="s">
        <v>5657</v>
      </c>
      <c r="L849" s="3">
        <v>45493</v>
      </c>
      <c r="M849" t="s">
        <v>29</v>
      </c>
    </row>
    <row r="850" spans="1:13">
      <c r="A850" s="1">
        <v>45748</v>
      </c>
      <c r="B850" s="1">
        <v>46113</v>
      </c>
      <c r="C850" t="s">
        <v>4775</v>
      </c>
      <c r="D850" t="s">
        <v>1011</v>
      </c>
      <c r="E850" t="s">
        <v>32</v>
      </c>
      <c r="F850" t="s">
        <v>16</v>
      </c>
      <c r="G850" t="s">
        <v>1017</v>
      </c>
      <c r="H850" t="s">
        <v>30</v>
      </c>
      <c r="I850" t="s">
        <v>1013</v>
      </c>
      <c r="J850" t="s">
        <v>1014</v>
      </c>
      <c r="K850" t="s">
        <v>304</v>
      </c>
      <c r="L850" s="3">
        <v>43218</v>
      </c>
      <c r="M850" t="s">
        <v>20</v>
      </c>
    </row>
    <row r="851" spans="1:13">
      <c r="A851" s="1">
        <v>45748</v>
      </c>
      <c r="B851" s="1">
        <v>46113</v>
      </c>
      <c r="C851" t="s">
        <v>4775</v>
      </c>
      <c r="D851" t="s">
        <v>1011</v>
      </c>
      <c r="E851" t="s">
        <v>661</v>
      </c>
      <c r="F851" t="s">
        <v>16</v>
      </c>
      <c r="G851" t="s">
        <v>1015</v>
      </c>
      <c r="H851" t="s">
        <v>30</v>
      </c>
      <c r="I851" t="s">
        <v>1013</v>
      </c>
      <c r="J851" t="s">
        <v>1014</v>
      </c>
      <c r="K851" t="s">
        <v>304</v>
      </c>
      <c r="L851" s="3">
        <v>38453</v>
      </c>
      <c r="M851" t="s">
        <v>89</v>
      </c>
    </row>
    <row r="852" spans="1:13">
      <c r="A852" s="1">
        <v>45748</v>
      </c>
      <c r="B852" s="1">
        <v>46113</v>
      </c>
      <c r="C852" t="s">
        <v>4775</v>
      </c>
      <c r="D852" t="s">
        <v>1011</v>
      </c>
      <c r="E852" t="s">
        <v>15</v>
      </c>
      <c r="F852" t="s">
        <v>16</v>
      </c>
      <c r="G852" t="s">
        <v>1012</v>
      </c>
      <c r="H852" t="s">
        <v>30</v>
      </c>
      <c r="I852" t="s">
        <v>1013</v>
      </c>
      <c r="J852" t="s">
        <v>1014</v>
      </c>
      <c r="K852" t="s">
        <v>304</v>
      </c>
      <c r="L852" s="3">
        <v>2939</v>
      </c>
      <c r="M852" t="s">
        <v>29</v>
      </c>
    </row>
    <row r="853" spans="1:13">
      <c r="A853" s="1">
        <v>45748</v>
      </c>
      <c r="B853" s="1">
        <v>46113</v>
      </c>
      <c r="C853" t="s">
        <v>4775</v>
      </c>
      <c r="D853" t="s">
        <v>1011</v>
      </c>
      <c r="E853" t="s">
        <v>34</v>
      </c>
      <c r="F853" t="s">
        <v>16</v>
      </c>
      <c r="G853" t="s">
        <v>1016</v>
      </c>
      <c r="H853" t="s">
        <v>30</v>
      </c>
      <c r="I853" t="s">
        <v>1013</v>
      </c>
      <c r="J853" t="s">
        <v>1014</v>
      </c>
      <c r="K853" t="s">
        <v>304</v>
      </c>
      <c r="L853" s="3">
        <v>8120</v>
      </c>
      <c r="M853" t="s">
        <v>83</v>
      </c>
    </row>
    <row r="854" spans="1:13">
      <c r="A854" s="1">
        <v>45748</v>
      </c>
      <c r="B854" s="1">
        <v>46113</v>
      </c>
      <c r="C854" t="s">
        <v>4776</v>
      </c>
      <c r="D854" t="s">
        <v>1018</v>
      </c>
      <c r="E854" t="s">
        <v>54</v>
      </c>
      <c r="F854" t="s">
        <v>55</v>
      </c>
      <c r="G854" t="s">
        <v>1019</v>
      </c>
      <c r="H854" t="s">
        <v>590</v>
      </c>
      <c r="I854" t="s">
        <v>396</v>
      </c>
      <c r="J854" t="s">
        <v>397</v>
      </c>
      <c r="K854" t="s">
        <v>304</v>
      </c>
      <c r="L854" s="3">
        <v>118405</v>
      </c>
      <c r="M854" t="s">
        <v>89</v>
      </c>
    </row>
    <row r="855" spans="1:13">
      <c r="A855" s="1">
        <v>45748</v>
      </c>
      <c r="B855" s="1">
        <v>46113</v>
      </c>
      <c r="C855" t="s">
        <v>4777</v>
      </c>
      <c r="D855" t="s">
        <v>1020</v>
      </c>
      <c r="E855" t="s">
        <v>34</v>
      </c>
      <c r="F855" t="s">
        <v>16</v>
      </c>
      <c r="G855" t="s">
        <v>1022</v>
      </c>
      <c r="H855" t="s">
        <v>43</v>
      </c>
      <c r="I855" t="s">
        <v>846</v>
      </c>
      <c r="J855" t="s">
        <v>847</v>
      </c>
      <c r="K855" t="s">
        <v>5620</v>
      </c>
      <c r="L855" s="3">
        <v>21389</v>
      </c>
      <c r="M855" t="s">
        <v>20</v>
      </c>
    </row>
    <row r="856" spans="1:13">
      <c r="A856" s="1">
        <v>45748</v>
      </c>
      <c r="B856" s="1">
        <v>46113</v>
      </c>
      <c r="C856" t="s">
        <v>4777</v>
      </c>
      <c r="D856" t="s">
        <v>1020</v>
      </c>
      <c r="E856" t="s">
        <v>661</v>
      </c>
      <c r="F856" t="s">
        <v>16</v>
      </c>
      <c r="G856" t="s">
        <v>1023</v>
      </c>
      <c r="H856" t="s">
        <v>43</v>
      </c>
      <c r="I856" t="s">
        <v>846</v>
      </c>
      <c r="J856" t="s">
        <v>847</v>
      </c>
      <c r="K856" t="s">
        <v>5620</v>
      </c>
      <c r="L856" s="3">
        <v>34363</v>
      </c>
      <c r="M856" t="s">
        <v>23</v>
      </c>
    </row>
    <row r="857" spans="1:13">
      <c r="A857" s="1">
        <v>45748</v>
      </c>
      <c r="B857" s="1">
        <v>46113</v>
      </c>
      <c r="C857" t="s">
        <v>4777</v>
      </c>
      <c r="D857" t="s">
        <v>1020</v>
      </c>
      <c r="E857" t="s">
        <v>15</v>
      </c>
      <c r="F857" t="s">
        <v>16</v>
      </c>
      <c r="G857" t="s">
        <v>1024</v>
      </c>
      <c r="H857" t="s">
        <v>43</v>
      </c>
      <c r="I857" t="s">
        <v>846</v>
      </c>
      <c r="J857" t="s">
        <v>847</v>
      </c>
      <c r="K857" t="s">
        <v>5620</v>
      </c>
      <c r="L857" s="3">
        <v>2545</v>
      </c>
      <c r="M857" t="s">
        <v>20</v>
      </c>
    </row>
    <row r="858" spans="1:13">
      <c r="A858" s="1">
        <v>45748</v>
      </c>
      <c r="B858" s="1">
        <v>46113</v>
      </c>
      <c r="C858" t="s">
        <v>4777</v>
      </c>
      <c r="D858" t="s">
        <v>1020</v>
      </c>
      <c r="E858" t="s">
        <v>32</v>
      </c>
      <c r="F858" t="s">
        <v>16</v>
      </c>
      <c r="G858" t="s">
        <v>1021</v>
      </c>
      <c r="H858" t="s">
        <v>43</v>
      </c>
      <c r="I858" t="s">
        <v>846</v>
      </c>
      <c r="J858" t="s">
        <v>847</v>
      </c>
      <c r="K858" t="s">
        <v>5620</v>
      </c>
      <c r="L858" s="3">
        <v>6961</v>
      </c>
      <c r="M858" t="s">
        <v>20</v>
      </c>
    </row>
    <row r="859" spans="1:13">
      <c r="A859" s="1">
        <v>45748</v>
      </c>
      <c r="B859" s="1">
        <v>46113</v>
      </c>
      <c r="C859" t="s">
        <v>4778</v>
      </c>
      <c r="D859" t="s">
        <v>1025</v>
      </c>
      <c r="E859" t="s">
        <v>32</v>
      </c>
      <c r="F859" t="s">
        <v>16</v>
      </c>
      <c r="G859" t="s">
        <v>1027</v>
      </c>
      <c r="H859" t="s">
        <v>225</v>
      </c>
      <c r="I859" t="s">
        <v>270</v>
      </c>
      <c r="J859" t="s">
        <v>271</v>
      </c>
      <c r="K859" t="s">
        <v>5620</v>
      </c>
      <c r="L859" s="3">
        <v>12835</v>
      </c>
      <c r="M859" t="s">
        <v>20</v>
      </c>
    </row>
    <row r="860" spans="1:13">
      <c r="A860" s="1">
        <v>45748</v>
      </c>
      <c r="B860" s="1">
        <v>46113</v>
      </c>
      <c r="C860" t="s">
        <v>4778</v>
      </c>
      <c r="D860" t="s">
        <v>1025</v>
      </c>
      <c r="E860" t="s">
        <v>15</v>
      </c>
      <c r="F860" t="s">
        <v>16</v>
      </c>
      <c r="G860" t="s">
        <v>1026</v>
      </c>
      <c r="H860" t="s">
        <v>225</v>
      </c>
      <c r="I860" t="s">
        <v>270</v>
      </c>
      <c r="J860" t="s">
        <v>271</v>
      </c>
      <c r="K860" t="s">
        <v>5620</v>
      </c>
      <c r="L860" s="3">
        <v>2104</v>
      </c>
      <c r="M860" t="s">
        <v>20</v>
      </c>
    </row>
    <row r="861" spans="1:13">
      <c r="A861" s="1">
        <v>45748</v>
      </c>
      <c r="B861" s="1">
        <v>46113</v>
      </c>
      <c r="C861" t="s">
        <v>4778</v>
      </c>
      <c r="D861" t="s">
        <v>1025</v>
      </c>
      <c r="E861" t="s">
        <v>661</v>
      </c>
      <c r="F861" t="s">
        <v>16</v>
      </c>
      <c r="G861" t="s">
        <v>1028</v>
      </c>
      <c r="H861" t="s">
        <v>225</v>
      </c>
      <c r="I861" t="s">
        <v>270</v>
      </c>
      <c r="J861" t="s">
        <v>271</v>
      </c>
      <c r="K861" t="s">
        <v>5620</v>
      </c>
      <c r="L861" s="3">
        <v>46541</v>
      </c>
      <c r="M861" t="s">
        <v>89</v>
      </c>
    </row>
    <row r="862" spans="1:13">
      <c r="A862" s="1">
        <v>45748</v>
      </c>
      <c r="B862" s="1">
        <v>46113</v>
      </c>
      <c r="C862" t="s">
        <v>4779</v>
      </c>
      <c r="D862" t="s">
        <v>1029</v>
      </c>
      <c r="E862" t="s">
        <v>32</v>
      </c>
      <c r="F862" t="s">
        <v>16</v>
      </c>
      <c r="G862" t="s">
        <v>1032</v>
      </c>
      <c r="H862" t="s">
        <v>225</v>
      </c>
      <c r="I862" t="s">
        <v>165</v>
      </c>
      <c r="J862" t="s">
        <v>166</v>
      </c>
      <c r="K862" t="s">
        <v>5620</v>
      </c>
      <c r="L862" s="3">
        <v>12527</v>
      </c>
      <c r="M862" t="s">
        <v>83</v>
      </c>
    </row>
    <row r="863" spans="1:13">
      <c r="A863" s="1">
        <v>45748</v>
      </c>
      <c r="B863" s="1">
        <v>46113</v>
      </c>
      <c r="C863" t="s">
        <v>4779</v>
      </c>
      <c r="D863" t="s">
        <v>1029</v>
      </c>
      <c r="E863" t="s">
        <v>34</v>
      </c>
      <c r="F863" t="s">
        <v>16</v>
      </c>
      <c r="G863" t="s">
        <v>1030</v>
      </c>
      <c r="H863" t="s">
        <v>225</v>
      </c>
      <c r="I863" t="s">
        <v>165</v>
      </c>
      <c r="J863" t="s">
        <v>166</v>
      </c>
      <c r="K863" t="s">
        <v>5620</v>
      </c>
      <c r="L863" s="3">
        <v>11684</v>
      </c>
      <c r="M863" t="s">
        <v>83</v>
      </c>
    </row>
    <row r="864" spans="1:13">
      <c r="A864" s="1">
        <v>45748</v>
      </c>
      <c r="B864" s="1">
        <v>46113</v>
      </c>
      <c r="C864" t="s">
        <v>4779</v>
      </c>
      <c r="D864" t="s">
        <v>1029</v>
      </c>
      <c r="E864" t="s">
        <v>661</v>
      </c>
      <c r="F864" t="s">
        <v>16</v>
      </c>
      <c r="G864" t="s">
        <v>1031</v>
      </c>
      <c r="H864" t="s">
        <v>225</v>
      </c>
      <c r="I864" t="s">
        <v>165</v>
      </c>
      <c r="J864" t="s">
        <v>166</v>
      </c>
      <c r="K864" t="s">
        <v>5620</v>
      </c>
      <c r="L864" s="3">
        <v>41517</v>
      </c>
      <c r="M864" t="s">
        <v>89</v>
      </c>
    </row>
    <row r="865" spans="1:13">
      <c r="A865" s="1">
        <v>45748</v>
      </c>
      <c r="B865" s="1">
        <v>46113</v>
      </c>
      <c r="C865" t="s">
        <v>4779</v>
      </c>
      <c r="D865" t="s">
        <v>1029</v>
      </c>
      <c r="E865" t="s">
        <v>15</v>
      </c>
      <c r="F865" t="s">
        <v>16</v>
      </c>
      <c r="G865" t="s">
        <v>1033</v>
      </c>
      <c r="H865" t="s">
        <v>225</v>
      </c>
      <c r="I865" t="s">
        <v>165</v>
      </c>
      <c r="J865" t="s">
        <v>166</v>
      </c>
      <c r="K865" t="s">
        <v>5620</v>
      </c>
      <c r="L865" s="3">
        <v>1876</v>
      </c>
      <c r="M865" t="s">
        <v>584</v>
      </c>
    </row>
    <row r="866" spans="1:13">
      <c r="A866" s="1">
        <v>45748</v>
      </c>
      <c r="B866" s="1">
        <v>46113</v>
      </c>
      <c r="C866" t="s">
        <v>4780</v>
      </c>
      <c r="D866" t="s">
        <v>1034</v>
      </c>
      <c r="E866" t="s">
        <v>32</v>
      </c>
      <c r="F866" t="s">
        <v>16</v>
      </c>
      <c r="G866" t="s">
        <v>1035</v>
      </c>
      <c r="H866" t="s">
        <v>249</v>
      </c>
      <c r="I866" t="s">
        <v>103</v>
      </c>
      <c r="J866" t="s">
        <v>104</v>
      </c>
      <c r="K866" t="s">
        <v>140</v>
      </c>
      <c r="L866" s="3">
        <v>123407</v>
      </c>
      <c r="M866" t="s">
        <v>20</v>
      </c>
    </row>
    <row r="867" spans="1:13">
      <c r="A867" s="1">
        <v>45748</v>
      </c>
      <c r="B867" s="1">
        <v>46113</v>
      </c>
      <c r="C867" t="s">
        <v>4781</v>
      </c>
      <c r="D867" t="s">
        <v>1036</v>
      </c>
      <c r="E867" t="s">
        <v>15</v>
      </c>
      <c r="F867" t="s">
        <v>16</v>
      </c>
      <c r="G867" t="s">
        <v>1037</v>
      </c>
      <c r="H867" t="s">
        <v>43</v>
      </c>
      <c r="I867" t="s">
        <v>1038</v>
      </c>
      <c r="J867" t="s">
        <v>1039</v>
      </c>
      <c r="K867" t="s">
        <v>26</v>
      </c>
      <c r="L867" s="3">
        <v>31452</v>
      </c>
      <c r="M867" t="s">
        <v>20</v>
      </c>
    </row>
    <row r="868" spans="1:13">
      <c r="A868" s="1">
        <v>45748</v>
      </c>
      <c r="B868" s="1">
        <v>46113</v>
      </c>
      <c r="C868" t="s">
        <v>4781</v>
      </c>
      <c r="D868" t="s">
        <v>1036</v>
      </c>
      <c r="E868" t="s">
        <v>32</v>
      </c>
      <c r="F868" t="s">
        <v>16</v>
      </c>
      <c r="G868" t="s">
        <v>1041</v>
      </c>
      <c r="H868" t="s">
        <v>43</v>
      </c>
      <c r="I868" t="s">
        <v>1038</v>
      </c>
      <c r="J868" t="s">
        <v>1039</v>
      </c>
      <c r="K868" t="s">
        <v>26</v>
      </c>
      <c r="L868" s="3">
        <v>72997</v>
      </c>
      <c r="M868" t="s">
        <v>20</v>
      </c>
    </row>
    <row r="869" spans="1:13">
      <c r="A869" s="1">
        <v>45748</v>
      </c>
      <c r="B869" s="1">
        <v>46113</v>
      </c>
      <c r="C869" t="s">
        <v>4781</v>
      </c>
      <c r="D869" t="s">
        <v>1036</v>
      </c>
      <c r="E869" t="s">
        <v>661</v>
      </c>
      <c r="F869" t="s">
        <v>16</v>
      </c>
      <c r="G869" t="s">
        <v>1040</v>
      </c>
      <c r="H869" t="s">
        <v>43</v>
      </c>
      <c r="I869" t="s">
        <v>1038</v>
      </c>
      <c r="J869" t="s">
        <v>1039</v>
      </c>
      <c r="K869" t="s">
        <v>26</v>
      </c>
      <c r="L869" s="3">
        <v>196663</v>
      </c>
      <c r="M869" t="s">
        <v>89</v>
      </c>
    </row>
    <row r="870" spans="1:13">
      <c r="A870" s="1">
        <v>45748</v>
      </c>
      <c r="B870" s="1">
        <v>46113</v>
      </c>
      <c r="C870" t="s">
        <v>4782</v>
      </c>
      <c r="D870" t="s">
        <v>1042</v>
      </c>
      <c r="E870" t="s">
        <v>34</v>
      </c>
      <c r="F870" t="s">
        <v>16</v>
      </c>
      <c r="G870" t="s">
        <v>1043</v>
      </c>
      <c r="H870" t="s">
        <v>61</v>
      </c>
      <c r="I870" t="s">
        <v>59</v>
      </c>
      <c r="J870" t="s">
        <v>60</v>
      </c>
      <c r="K870" t="s">
        <v>5620</v>
      </c>
      <c r="L870" s="3">
        <v>17119</v>
      </c>
      <c r="M870" t="s">
        <v>83</v>
      </c>
    </row>
    <row r="871" spans="1:13">
      <c r="A871" s="1">
        <v>45748</v>
      </c>
      <c r="B871" s="1">
        <v>46113</v>
      </c>
      <c r="C871" t="s">
        <v>4782</v>
      </c>
      <c r="D871" t="s">
        <v>1042</v>
      </c>
      <c r="E871" t="s">
        <v>661</v>
      </c>
      <c r="F871" t="s">
        <v>16</v>
      </c>
      <c r="G871" t="s">
        <v>1047</v>
      </c>
      <c r="H871" t="s">
        <v>61</v>
      </c>
      <c r="I871" t="s">
        <v>59</v>
      </c>
      <c r="J871" t="s">
        <v>60</v>
      </c>
      <c r="K871" t="s">
        <v>5620</v>
      </c>
      <c r="L871" s="3">
        <v>2139</v>
      </c>
      <c r="M871" t="s">
        <v>23</v>
      </c>
    </row>
    <row r="872" spans="1:13">
      <c r="A872" s="1">
        <v>45748</v>
      </c>
      <c r="B872" s="1">
        <v>46113</v>
      </c>
      <c r="C872" t="s">
        <v>4782</v>
      </c>
      <c r="D872" t="s">
        <v>1042</v>
      </c>
      <c r="E872" t="s">
        <v>54</v>
      </c>
      <c r="F872" t="s">
        <v>55</v>
      </c>
      <c r="G872" t="s">
        <v>1046</v>
      </c>
      <c r="H872" t="s">
        <v>61</v>
      </c>
      <c r="I872" t="s">
        <v>59</v>
      </c>
      <c r="J872" t="s">
        <v>60</v>
      </c>
      <c r="K872" t="s">
        <v>5620</v>
      </c>
      <c r="L872" s="3">
        <v>12318</v>
      </c>
      <c r="M872" t="s">
        <v>29</v>
      </c>
    </row>
    <row r="873" spans="1:13">
      <c r="A873" s="1">
        <v>45748</v>
      </c>
      <c r="B873" s="1">
        <v>46113</v>
      </c>
      <c r="C873" t="s">
        <v>4782</v>
      </c>
      <c r="D873" t="s">
        <v>1042</v>
      </c>
      <c r="E873" t="s">
        <v>32</v>
      </c>
      <c r="F873" t="s">
        <v>16</v>
      </c>
      <c r="G873" t="s">
        <v>1048</v>
      </c>
      <c r="H873" t="s">
        <v>61</v>
      </c>
      <c r="I873" t="s">
        <v>59</v>
      </c>
      <c r="J873" t="s">
        <v>60</v>
      </c>
      <c r="K873" t="s">
        <v>5620</v>
      </c>
      <c r="L873" s="3">
        <v>37879</v>
      </c>
      <c r="M873" t="s">
        <v>20</v>
      </c>
    </row>
    <row r="874" spans="1:13">
      <c r="A874" s="1">
        <v>45748</v>
      </c>
      <c r="B874" s="1">
        <v>46113</v>
      </c>
      <c r="C874" t="s">
        <v>4782</v>
      </c>
      <c r="D874" t="s">
        <v>1042</v>
      </c>
      <c r="E874" t="s">
        <v>15</v>
      </c>
      <c r="F874" t="s">
        <v>16</v>
      </c>
      <c r="G874" t="s">
        <v>1045</v>
      </c>
      <c r="H874" t="s">
        <v>61</v>
      </c>
      <c r="I874" t="s">
        <v>59</v>
      </c>
      <c r="J874" t="s">
        <v>60</v>
      </c>
      <c r="K874" t="s">
        <v>5620</v>
      </c>
      <c r="L874" s="3">
        <v>4031</v>
      </c>
      <c r="M874" t="s">
        <v>83</v>
      </c>
    </row>
    <row r="875" spans="1:13">
      <c r="A875" s="1">
        <v>45748</v>
      </c>
      <c r="B875" s="1">
        <v>46113</v>
      </c>
      <c r="C875" t="s">
        <v>4783</v>
      </c>
      <c r="D875" t="s">
        <v>1049</v>
      </c>
      <c r="E875" t="s">
        <v>32</v>
      </c>
      <c r="F875" t="s">
        <v>16</v>
      </c>
      <c r="G875" t="s">
        <v>1050</v>
      </c>
      <c r="H875" t="s">
        <v>249</v>
      </c>
      <c r="I875" t="s">
        <v>103</v>
      </c>
      <c r="J875" t="s">
        <v>104</v>
      </c>
      <c r="K875" t="s">
        <v>140</v>
      </c>
      <c r="L875" s="3">
        <v>93012</v>
      </c>
      <c r="M875" t="s">
        <v>20</v>
      </c>
    </row>
    <row r="876" spans="1:13">
      <c r="A876" s="1">
        <v>45748</v>
      </c>
      <c r="B876" s="1">
        <v>46113</v>
      </c>
      <c r="C876" t="s">
        <v>4784</v>
      </c>
      <c r="D876" t="s">
        <v>1051</v>
      </c>
      <c r="E876" t="s">
        <v>15</v>
      </c>
      <c r="F876" t="s">
        <v>16</v>
      </c>
      <c r="G876" t="s">
        <v>1053</v>
      </c>
      <c r="H876" t="s">
        <v>21</v>
      </c>
      <c r="I876" t="s">
        <v>18</v>
      </c>
      <c r="J876" t="s">
        <v>19</v>
      </c>
      <c r="K876" t="s">
        <v>48</v>
      </c>
      <c r="L876" s="3">
        <v>6341</v>
      </c>
      <c r="M876" t="s">
        <v>20</v>
      </c>
    </row>
    <row r="877" spans="1:13">
      <c r="A877" s="1">
        <v>45748</v>
      </c>
      <c r="B877" s="1">
        <v>46113</v>
      </c>
      <c r="C877" t="s">
        <v>4784</v>
      </c>
      <c r="D877" t="s">
        <v>1051</v>
      </c>
      <c r="E877" t="s">
        <v>661</v>
      </c>
      <c r="F877" t="s">
        <v>16</v>
      </c>
      <c r="G877" t="s">
        <v>1052</v>
      </c>
      <c r="H877" t="s">
        <v>21</v>
      </c>
      <c r="I877" t="s">
        <v>18</v>
      </c>
      <c r="J877" t="s">
        <v>19</v>
      </c>
      <c r="K877" t="s">
        <v>48</v>
      </c>
      <c r="L877" s="3">
        <v>157142</v>
      </c>
      <c r="M877" t="s">
        <v>29</v>
      </c>
    </row>
    <row r="878" spans="1:13">
      <c r="A878" s="1">
        <v>45748</v>
      </c>
      <c r="B878" s="1">
        <v>46113</v>
      </c>
      <c r="C878" t="s">
        <v>4785</v>
      </c>
      <c r="D878" t="s">
        <v>1054</v>
      </c>
      <c r="E878" t="s">
        <v>32</v>
      </c>
      <c r="F878" t="s">
        <v>16</v>
      </c>
      <c r="G878" t="s">
        <v>1055</v>
      </c>
      <c r="H878" t="s">
        <v>105</v>
      </c>
      <c r="I878" t="s">
        <v>174</v>
      </c>
      <c r="J878" t="s">
        <v>175</v>
      </c>
      <c r="K878" t="s">
        <v>5619</v>
      </c>
      <c r="L878" s="3">
        <v>16872</v>
      </c>
      <c r="M878" t="s">
        <v>20</v>
      </c>
    </row>
    <row r="879" spans="1:13">
      <c r="A879" s="1">
        <v>45748</v>
      </c>
      <c r="B879" s="1">
        <v>46113</v>
      </c>
      <c r="C879" t="s">
        <v>4785</v>
      </c>
      <c r="D879" t="s">
        <v>1054</v>
      </c>
      <c r="E879" t="s">
        <v>15</v>
      </c>
      <c r="F879" t="s">
        <v>16</v>
      </c>
      <c r="G879" t="s">
        <v>1056</v>
      </c>
      <c r="H879" t="s">
        <v>105</v>
      </c>
      <c r="I879" t="s">
        <v>174</v>
      </c>
      <c r="J879" t="s">
        <v>175</v>
      </c>
      <c r="K879" t="s">
        <v>5619</v>
      </c>
      <c r="L879" s="3">
        <v>1292</v>
      </c>
      <c r="M879" t="s">
        <v>20</v>
      </c>
    </row>
    <row r="880" spans="1:13">
      <c r="A880" s="1">
        <v>45748</v>
      </c>
      <c r="B880" s="1">
        <v>46113</v>
      </c>
      <c r="C880" t="s">
        <v>4785</v>
      </c>
      <c r="D880" t="s">
        <v>1054</v>
      </c>
      <c r="E880" t="s">
        <v>661</v>
      </c>
      <c r="F880" t="s">
        <v>16</v>
      </c>
      <c r="G880" t="s">
        <v>1057</v>
      </c>
      <c r="H880" t="s">
        <v>105</v>
      </c>
      <c r="I880" t="s">
        <v>174</v>
      </c>
      <c r="J880" t="s">
        <v>175</v>
      </c>
      <c r="K880" t="s">
        <v>5619</v>
      </c>
      <c r="L880" s="3">
        <v>42729</v>
      </c>
      <c r="M880" t="s">
        <v>23</v>
      </c>
    </row>
    <row r="881" spans="1:13">
      <c r="A881" s="1">
        <v>45748</v>
      </c>
      <c r="B881" s="1">
        <v>46113</v>
      </c>
      <c r="C881" t="s">
        <v>4786</v>
      </c>
      <c r="D881" t="s">
        <v>1058</v>
      </c>
      <c r="E881" t="s">
        <v>15</v>
      </c>
      <c r="F881" t="s">
        <v>16</v>
      </c>
      <c r="G881" t="s">
        <v>1059</v>
      </c>
      <c r="H881" t="s">
        <v>21</v>
      </c>
      <c r="I881" t="s">
        <v>18</v>
      </c>
      <c r="J881" t="s">
        <v>19</v>
      </c>
      <c r="K881" t="s">
        <v>48</v>
      </c>
      <c r="L881" s="3">
        <v>3508</v>
      </c>
      <c r="M881" t="s">
        <v>20</v>
      </c>
    </row>
    <row r="882" spans="1:13">
      <c r="A882" s="1">
        <v>45748</v>
      </c>
      <c r="B882" s="1">
        <v>46113</v>
      </c>
      <c r="C882" t="s">
        <v>4786</v>
      </c>
      <c r="D882" t="s">
        <v>1058</v>
      </c>
      <c r="E882" t="s">
        <v>661</v>
      </c>
      <c r="F882" t="s">
        <v>16</v>
      </c>
      <c r="G882" t="s">
        <v>1060</v>
      </c>
      <c r="H882" t="s">
        <v>21</v>
      </c>
      <c r="I882" t="s">
        <v>18</v>
      </c>
      <c r="J882" t="s">
        <v>19</v>
      </c>
      <c r="K882" t="s">
        <v>48</v>
      </c>
      <c r="L882" s="3">
        <v>85378</v>
      </c>
      <c r="M882" t="s">
        <v>29</v>
      </c>
    </row>
    <row r="883" spans="1:13">
      <c r="A883" s="1">
        <v>45748</v>
      </c>
      <c r="B883" s="1">
        <v>46113</v>
      </c>
      <c r="C883" t="s">
        <v>4787</v>
      </c>
      <c r="D883" t="s">
        <v>1061</v>
      </c>
      <c r="E883" t="s">
        <v>54</v>
      </c>
      <c r="F883" t="s">
        <v>55</v>
      </c>
      <c r="G883" t="s">
        <v>1062</v>
      </c>
      <c r="H883" t="s">
        <v>61</v>
      </c>
      <c r="I883" t="s">
        <v>570</v>
      </c>
      <c r="J883" t="s">
        <v>571</v>
      </c>
      <c r="K883" t="s">
        <v>26</v>
      </c>
      <c r="L883" s="3">
        <v>315845</v>
      </c>
      <c r="M883" t="s">
        <v>23</v>
      </c>
    </row>
    <row r="884" spans="1:13">
      <c r="A884" s="1">
        <v>45748</v>
      </c>
      <c r="B884" s="1">
        <v>46113</v>
      </c>
      <c r="C884" t="s">
        <v>4788</v>
      </c>
      <c r="D884" t="s">
        <v>1063</v>
      </c>
      <c r="E884" t="s">
        <v>661</v>
      </c>
      <c r="F884" t="s">
        <v>16</v>
      </c>
      <c r="G884" t="s">
        <v>1068</v>
      </c>
      <c r="H884" t="s">
        <v>1067</v>
      </c>
      <c r="I884" t="s">
        <v>1065</v>
      </c>
      <c r="J884" t="s">
        <v>1066</v>
      </c>
      <c r="K884" t="s">
        <v>64</v>
      </c>
      <c r="L884" s="3">
        <v>25636</v>
      </c>
      <c r="M884" t="s">
        <v>89</v>
      </c>
    </row>
    <row r="885" spans="1:13">
      <c r="A885" s="1">
        <v>45748</v>
      </c>
      <c r="B885" s="1">
        <v>46113</v>
      </c>
      <c r="C885" t="s">
        <v>4788</v>
      </c>
      <c r="D885" t="s">
        <v>1063</v>
      </c>
      <c r="E885" t="s">
        <v>32</v>
      </c>
      <c r="F885" t="s">
        <v>16</v>
      </c>
      <c r="G885" t="s">
        <v>1069</v>
      </c>
      <c r="H885" t="s">
        <v>1067</v>
      </c>
      <c r="I885" t="s">
        <v>1065</v>
      </c>
      <c r="J885" t="s">
        <v>1066</v>
      </c>
      <c r="K885" t="s">
        <v>64</v>
      </c>
      <c r="L885" s="3">
        <v>23805</v>
      </c>
      <c r="M885" t="s">
        <v>20</v>
      </c>
    </row>
    <row r="886" spans="1:13">
      <c r="A886" s="1">
        <v>45748</v>
      </c>
      <c r="B886" s="1">
        <v>46113</v>
      </c>
      <c r="C886" t="s">
        <v>4788</v>
      </c>
      <c r="D886" t="s">
        <v>1063</v>
      </c>
      <c r="E886" t="s">
        <v>34</v>
      </c>
      <c r="F886" t="s">
        <v>16</v>
      </c>
      <c r="G886" t="s">
        <v>1064</v>
      </c>
      <c r="H886" t="s">
        <v>1067</v>
      </c>
      <c r="I886" t="s">
        <v>1065</v>
      </c>
      <c r="J886" t="s">
        <v>1066</v>
      </c>
      <c r="K886" t="s">
        <v>64</v>
      </c>
      <c r="L886" s="3">
        <v>5756</v>
      </c>
      <c r="M886" t="s">
        <v>83</v>
      </c>
    </row>
    <row r="887" spans="1:13">
      <c r="A887" s="1">
        <v>45748</v>
      </c>
      <c r="B887" s="1">
        <v>46113</v>
      </c>
      <c r="C887" t="s">
        <v>4788</v>
      </c>
      <c r="D887" t="s">
        <v>1063</v>
      </c>
      <c r="E887" t="s">
        <v>15</v>
      </c>
      <c r="F887" t="s">
        <v>16</v>
      </c>
      <c r="G887" t="s">
        <v>1070</v>
      </c>
      <c r="H887" t="s">
        <v>1067</v>
      </c>
      <c r="I887" t="s">
        <v>1065</v>
      </c>
      <c r="J887" t="s">
        <v>1066</v>
      </c>
      <c r="K887" t="s">
        <v>64</v>
      </c>
      <c r="L887" s="3">
        <v>2885</v>
      </c>
      <c r="M887" t="s">
        <v>83</v>
      </c>
    </row>
    <row r="888" spans="1:13">
      <c r="A888" s="1">
        <v>45748</v>
      </c>
      <c r="B888" s="1">
        <v>46113</v>
      </c>
      <c r="C888" t="s">
        <v>4789</v>
      </c>
      <c r="D888" t="s">
        <v>1071</v>
      </c>
      <c r="E888" t="s">
        <v>34</v>
      </c>
      <c r="F888" t="s">
        <v>16</v>
      </c>
      <c r="G888" t="s">
        <v>1072</v>
      </c>
      <c r="H888" t="s">
        <v>51</v>
      </c>
      <c r="I888" t="s">
        <v>49</v>
      </c>
      <c r="J888" t="s">
        <v>50</v>
      </c>
      <c r="K888" t="s">
        <v>48</v>
      </c>
      <c r="L888" s="3">
        <v>36864</v>
      </c>
      <c r="M888" t="s">
        <v>20</v>
      </c>
    </row>
    <row r="889" spans="1:13">
      <c r="A889" s="1">
        <v>45748</v>
      </c>
      <c r="B889" s="1">
        <v>46113</v>
      </c>
      <c r="C889" t="s">
        <v>4789</v>
      </c>
      <c r="D889" t="s">
        <v>1071</v>
      </c>
      <c r="E889" t="s">
        <v>661</v>
      </c>
      <c r="F889" t="s">
        <v>16</v>
      </c>
      <c r="G889" t="s">
        <v>1074</v>
      </c>
      <c r="H889" t="s">
        <v>51</v>
      </c>
      <c r="I889" t="s">
        <v>49</v>
      </c>
      <c r="J889" t="s">
        <v>50</v>
      </c>
      <c r="K889" t="s">
        <v>48</v>
      </c>
      <c r="L889" s="3">
        <v>164540</v>
      </c>
      <c r="M889" t="s">
        <v>29</v>
      </c>
    </row>
    <row r="890" spans="1:13">
      <c r="A890" s="1">
        <v>45748</v>
      </c>
      <c r="B890" s="1">
        <v>46113</v>
      </c>
      <c r="C890" t="s">
        <v>4789</v>
      </c>
      <c r="D890" t="s">
        <v>1071</v>
      </c>
      <c r="E890" t="s">
        <v>15</v>
      </c>
      <c r="F890" t="s">
        <v>16</v>
      </c>
      <c r="G890" t="s">
        <v>1073</v>
      </c>
      <c r="H890" t="s">
        <v>51</v>
      </c>
      <c r="I890" t="s">
        <v>49</v>
      </c>
      <c r="J890" t="s">
        <v>50</v>
      </c>
      <c r="K890" t="s">
        <v>48</v>
      </c>
      <c r="L890" s="3">
        <v>4441</v>
      </c>
      <c r="M890" t="s">
        <v>20</v>
      </c>
    </row>
    <row r="891" spans="1:13">
      <c r="A891" s="1">
        <v>45748</v>
      </c>
      <c r="B891" s="1">
        <v>46113</v>
      </c>
      <c r="C891" t="s">
        <v>4790</v>
      </c>
      <c r="D891" t="s">
        <v>1075</v>
      </c>
      <c r="E891" t="s">
        <v>15</v>
      </c>
      <c r="F891" t="s">
        <v>16</v>
      </c>
      <c r="G891" t="s">
        <v>1081</v>
      </c>
      <c r="H891" t="s">
        <v>249</v>
      </c>
      <c r="I891" t="s">
        <v>1077</v>
      </c>
      <c r="J891" t="s">
        <v>1078</v>
      </c>
      <c r="K891" t="s">
        <v>77</v>
      </c>
      <c r="L891" s="3">
        <v>8203</v>
      </c>
      <c r="M891" t="s">
        <v>20</v>
      </c>
    </row>
    <row r="892" spans="1:13">
      <c r="A892" s="1">
        <v>45748</v>
      </c>
      <c r="B892" s="1">
        <v>46113</v>
      </c>
      <c r="C892" t="s">
        <v>4790</v>
      </c>
      <c r="D892" t="s">
        <v>1075</v>
      </c>
      <c r="E892" t="s">
        <v>32</v>
      </c>
      <c r="F892" t="s">
        <v>16</v>
      </c>
      <c r="G892" t="s">
        <v>1079</v>
      </c>
      <c r="H892" t="s">
        <v>249</v>
      </c>
      <c r="I892" t="s">
        <v>1077</v>
      </c>
      <c r="J892" t="s">
        <v>1078</v>
      </c>
      <c r="K892" t="s">
        <v>77</v>
      </c>
      <c r="L892" s="3">
        <v>79747</v>
      </c>
      <c r="M892" t="s">
        <v>20</v>
      </c>
    </row>
    <row r="893" spans="1:13">
      <c r="A893" s="1">
        <v>45748</v>
      </c>
      <c r="B893" s="1">
        <v>46113</v>
      </c>
      <c r="C893" t="s">
        <v>4790</v>
      </c>
      <c r="D893" t="s">
        <v>1075</v>
      </c>
      <c r="E893" t="s">
        <v>34</v>
      </c>
      <c r="F893" t="s">
        <v>16</v>
      </c>
      <c r="G893" t="s">
        <v>1076</v>
      </c>
      <c r="H893" t="s">
        <v>249</v>
      </c>
      <c r="I893" t="s">
        <v>1077</v>
      </c>
      <c r="J893" t="s">
        <v>1078</v>
      </c>
      <c r="K893" t="s">
        <v>77</v>
      </c>
      <c r="L893" s="3">
        <v>36426</v>
      </c>
      <c r="M893" t="s">
        <v>83</v>
      </c>
    </row>
    <row r="894" spans="1:13">
      <c r="A894" s="1">
        <v>45748</v>
      </c>
      <c r="B894" s="1">
        <v>46113</v>
      </c>
      <c r="C894" t="s">
        <v>4790</v>
      </c>
      <c r="D894" t="s">
        <v>1075</v>
      </c>
      <c r="E894" t="s">
        <v>661</v>
      </c>
      <c r="F894" t="s">
        <v>16</v>
      </c>
      <c r="G894" t="s">
        <v>1080</v>
      </c>
      <c r="H894" t="s">
        <v>249</v>
      </c>
      <c r="I894" t="s">
        <v>1077</v>
      </c>
      <c r="J894" t="s">
        <v>1078</v>
      </c>
      <c r="K894" t="s">
        <v>77</v>
      </c>
      <c r="L894" s="3">
        <v>60943</v>
      </c>
      <c r="M894" t="s">
        <v>23</v>
      </c>
    </row>
    <row r="895" spans="1:13">
      <c r="A895" s="1">
        <v>45748</v>
      </c>
      <c r="B895" s="1">
        <v>46113</v>
      </c>
      <c r="C895" t="s">
        <v>4791</v>
      </c>
      <c r="D895" t="s">
        <v>1082</v>
      </c>
      <c r="E895" t="s">
        <v>54</v>
      </c>
      <c r="F895" t="s">
        <v>55</v>
      </c>
      <c r="G895" t="s">
        <v>1083</v>
      </c>
      <c r="H895" t="s">
        <v>225</v>
      </c>
      <c r="I895" t="s">
        <v>846</v>
      </c>
      <c r="J895" t="s">
        <v>847</v>
      </c>
      <c r="K895" t="s">
        <v>5620</v>
      </c>
      <c r="L895" s="3">
        <v>15460</v>
      </c>
      <c r="M895" t="s">
        <v>89</v>
      </c>
    </row>
    <row r="896" spans="1:13">
      <c r="A896" s="1">
        <v>45749</v>
      </c>
      <c r="B896" s="1">
        <v>46114</v>
      </c>
      <c r="C896" t="s">
        <v>4792</v>
      </c>
      <c r="D896" t="s">
        <v>1084</v>
      </c>
      <c r="E896" t="s">
        <v>32</v>
      </c>
      <c r="F896" t="s">
        <v>16</v>
      </c>
      <c r="G896" t="s">
        <v>1085</v>
      </c>
      <c r="H896" t="s">
        <v>181</v>
      </c>
      <c r="I896" t="s">
        <v>179</v>
      </c>
      <c r="J896" t="s">
        <v>180</v>
      </c>
      <c r="K896" t="s">
        <v>64</v>
      </c>
      <c r="L896" s="3">
        <v>12258</v>
      </c>
      <c r="M896" t="s">
        <v>20</v>
      </c>
    </row>
    <row r="897" spans="1:13">
      <c r="A897" s="1">
        <v>45750</v>
      </c>
      <c r="B897" s="1">
        <v>46115</v>
      </c>
      <c r="C897" t="s">
        <v>4793</v>
      </c>
      <c r="D897" t="s">
        <v>1086</v>
      </c>
      <c r="E897" t="s">
        <v>15</v>
      </c>
      <c r="F897" t="s">
        <v>16</v>
      </c>
      <c r="G897" t="s">
        <v>1089</v>
      </c>
      <c r="H897" t="s">
        <v>125</v>
      </c>
      <c r="I897" t="s">
        <v>71</v>
      </c>
      <c r="J897" t="s">
        <v>72</v>
      </c>
      <c r="K897" t="s">
        <v>26</v>
      </c>
      <c r="L897" s="3">
        <v>2845</v>
      </c>
      <c r="M897" t="s">
        <v>83</v>
      </c>
    </row>
    <row r="898" spans="1:13">
      <c r="A898" s="1">
        <v>45750</v>
      </c>
      <c r="B898" s="1">
        <v>46115</v>
      </c>
      <c r="C898" t="s">
        <v>4793</v>
      </c>
      <c r="D898" t="s">
        <v>1086</v>
      </c>
      <c r="E898" t="s">
        <v>32</v>
      </c>
      <c r="F898" t="s">
        <v>16</v>
      </c>
      <c r="G898" t="s">
        <v>1090</v>
      </c>
      <c r="H898" t="s">
        <v>125</v>
      </c>
      <c r="I898" t="s">
        <v>71</v>
      </c>
      <c r="J898" t="s">
        <v>72</v>
      </c>
      <c r="K898" t="s">
        <v>26</v>
      </c>
      <c r="L898" s="3">
        <v>6230</v>
      </c>
      <c r="M898" t="s">
        <v>20</v>
      </c>
    </row>
    <row r="899" spans="1:13">
      <c r="A899" s="1">
        <v>45750</v>
      </c>
      <c r="B899" s="1">
        <v>46115</v>
      </c>
      <c r="C899" t="s">
        <v>4793</v>
      </c>
      <c r="D899" t="s">
        <v>1086</v>
      </c>
      <c r="E899" t="s">
        <v>54</v>
      </c>
      <c r="F899" t="s">
        <v>55</v>
      </c>
      <c r="G899" t="s">
        <v>1088</v>
      </c>
      <c r="H899" t="s">
        <v>125</v>
      </c>
      <c r="I899" t="s">
        <v>71</v>
      </c>
      <c r="J899" t="s">
        <v>72</v>
      </c>
      <c r="K899" t="s">
        <v>26</v>
      </c>
      <c r="L899" s="3">
        <v>16293</v>
      </c>
      <c r="M899" t="s">
        <v>89</v>
      </c>
    </row>
    <row r="900" spans="1:13">
      <c r="A900" s="1">
        <v>45750</v>
      </c>
      <c r="B900" s="1">
        <v>46115</v>
      </c>
      <c r="C900" t="s">
        <v>4793</v>
      </c>
      <c r="D900" t="s">
        <v>1086</v>
      </c>
      <c r="E900" t="s">
        <v>661</v>
      </c>
      <c r="F900" t="s">
        <v>16</v>
      </c>
      <c r="G900" t="s">
        <v>1087</v>
      </c>
      <c r="H900" t="s">
        <v>125</v>
      </c>
      <c r="I900" t="s">
        <v>71</v>
      </c>
      <c r="J900" t="s">
        <v>72</v>
      </c>
      <c r="K900" t="s">
        <v>26</v>
      </c>
      <c r="L900" s="3">
        <v>11401</v>
      </c>
      <c r="M900" t="s">
        <v>23</v>
      </c>
    </row>
    <row r="901" spans="1:13">
      <c r="A901" s="1">
        <v>45750</v>
      </c>
      <c r="B901" s="1">
        <v>46115</v>
      </c>
      <c r="C901" t="s">
        <v>4794</v>
      </c>
      <c r="D901" t="s">
        <v>1091</v>
      </c>
      <c r="E901" t="s">
        <v>32</v>
      </c>
      <c r="F901" t="s">
        <v>16</v>
      </c>
      <c r="G901" t="s">
        <v>1092</v>
      </c>
      <c r="H901" t="s">
        <v>143</v>
      </c>
      <c r="I901" t="s">
        <v>712</v>
      </c>
      <c r="J901" t="s">
        <v>713</v>
      </c>
      <c r="K901" t="s">
        <v>64</v>
      </c>
      <c r="L901" s="3">
        <v>16818</v>
      </c>
      <c r="M901" t="s">
        <v>83</v>
      </c>
    </row>
    <row r="902" spans="1:13">
      <c r="A902" s="1">
        <v>45750</v>
      </c>
      <c r="B902" s="1">
        <v>46115</v>
      </c>
      <c r="C902" t="s">
        <v>4794</v>
      </c>
      <c r="D902" t="s">
        <v>1091</v>
      </c>
      <c r="E902" t="s">
        <v>15</v>
      </c>
      <c r="F902" t="s">
        <v>16</v>
      </c>
      <c r="G902" t="s">
        <v>1094</v>
      </c>
      <c r="H902" t="s">
        <v>143</v>
      </c>
      <c r="I902" t="s">
        <v>712</v>
      </c>
      <c r="J902" t="s">
        <v>713</v>
      </c>
      <c r="K902" t="s">
        <v>64</v>
      </c>
      <c r="L902" s="3">
        <v>1638</v>
      </c>
      <c r="M902" t="s">
        <v>83</v>
      </c>
    </row>
    <row r="903" spans="1:13">
      <c r="A903" s="1">
        <v>45750</v>
      </c>
      <c r="B903" s="1">
        <v>46115</v>
      </c>
      <c r="C903" t="s">
        <v>4794</v>
      </c>
      <c r="D903" t="s">
        <v>1091</v>
      </c>
      <c r="E903" t="s">
        <v>661</v>
      </c>
      <c r="F903" t="s">
        <v>16</v>
      </c>
      <c r="G903" t="s">
        <v>1093</v>
      </c>
      <c r="H903" t="s">
        <v>143</v>
      </c>
      <c r="I903" t="s">
        <v>712</v>
      </c>
      <c r="J903" t="s">
        <v>713</v>
      </c>
      <c r="K903" t="s">
        <v>64</v>
      </c>
      <c r="L903" s="3">
        <v>28573</v>
      </c>
      <c r="M903" t="s">
        <v>29</v>
      </c>
    </row>
    <row r="904" spans="1:13">
      <c r="A904" s="1">
        <v>45750</v>
      </c>
      <c r="B904" s="1">
        <v>46115</v>
      </c>
      <c r="C904" t="s">
        <v>4792</v>
      </c>
      <c r="D904" t="s">
        <v>1084</v>
      </c>
      <c r="E904" t="s">
        <v>661</v>
      </c>
      <c r="F904" t="s">
        <v>16</v>
      </c>
      <c r="G904" t="s">
        <v>1095</v>
      </c>
      <c r="H904" t="s">
        <v>181</v>
      </c>
      <c r="I904" t="s">
        <v>179</v>
      </c>
      <c r="J904" t="s">
        <v>180</v>
      </c>
      <c r="K904" t="s">
        <v>64</v>
      </c>
      <c r="L904" s="3">
        <v>15362</v>
      </c>
      <c r="M904" t="s">
        <v>23</v>
      </c>
    </row>
    <row r="905" spans="1:13">
      <c r="A905" s="1">
        <v>45750</v>
      </c>
      <c r="B905" s="1">
        <v>46115</v>
      </c>
      <c r="C905" t="s">
        <v>4792</v>
      </c>
      <c r="D905" t="s">
        <v>1084</v>
      </c>
      <c r="E905" t="s">
        <v>15</v>
      </c>
      <c r="F905" t="s">
        <v>16</v>
      </c>
      <c r="G905" t="s">
        <v>1096</v>
      </c>
      <c r="H905" t="s">
        <v>181</v>
      </c>
      <c r="I905" t="s">
        <v>179</v>
      </c>
      <c r="J905" t="s">
        <v>180</v>
      </c>
      <c r="K905" t="s">
        <v>64</v>
      </c>
      <c r="L905" s="3">
        <v>2570</v>
      </c>
      <c r="M905" t="s">
        <v>29</v>
      </c>
    </row>
    <row r="906" spans="1:13">
      <c r="A906" s="1">
        <v>45750</v>
      </c>
      <c r="B906" s="1">
        <v>46115</v>
      </c>
      <c r="C906" t="s">
        <v>4795</v>
      </c>
      <c r="D906" t="s">
        <v>1097</v>
      </c>
      <c r="E906" t="s">
        <v>32</v>
      </c>
      <c r="F906" t="s">
        <v>16</v>
      </c>
      <c r="G906" t="s">
        <v>1098</v>
      </c>
      <c r="H906" t="s">
        <v>190</v>
      </c>
      <c r="I906" t="s">
        <v>123</v>
      </c>
      <c r="J906" t="s">
        <v>124</v>
      </c>
      <c r="K906" t="s">
        <v>5660</v>
      </c>
      <c r="L906" s="3">
        <v>3333</v>
      </c>
      <c r="M906" t="s">
        <v>20</v>
      </c>
    </row>
    <row r="907" spans="1:13">
      <c r="A907" s="1">
        <v>45750</v>
      </c>
      <c r="B907" s="1">
        <v>46115</v>
      </c>
      <c r="C907" t="s">
        <v>4795</v>
      </c>
      <c r="D907" t="s">
        <v>1097</v>
      </c>
      <c r="E907" t="s">
        <v>15</v>
      </c>
      <c r="F907" t="s">
        <v>16</v>
      </c>
      <c r="G907" t="s">
        <v>1099</v>
      </c>
      <c r="H907" t="s">
        <v>190</v>
      </c>
      <c r="I907" t="s">
        <v>123</v>
      </c>
      <c r="J907" t="s">
        <v>124</v>
      </c>
      <c r="K907" t="s">
        <v>5660</v>
      </c>
      <c r="L907" s="3">
        <v>2497</v>
      </c>
      <c r="M907" t="s">
        <v>29</v>
      </c>
    </row>
    <row r="908" spans="1:13">
      <c r="A908" s="1">
        <v>45750</v>
      </c>
      <c r="B908" s="1">
        <v>46115</v>
      </c>
      <c r="C908" t="s">
        <v>4795</v>
      </c>
      <c r="D908" t="s">
        <v>1097</v>
      </c>
      <c r="E908" t="s">
        <v>54</v>
      </c>
      <c r="F908" t="s">
        <v>55</v>
      </c>
      <c r="G908" t="s">
        <v>1101</v>
      </c>
      <c r="H908" t="s">
        <v>190</v>
      </c>
      <c r="I908" t="s">
        <v>123</v>
      </c>
      <c r="J908" t="s">
        <v>124</v>
      </c>
      <c r="K908" t="s">
        <v>5660</v>
      </c>
      <c r="L908" s="3">
        <v>13710</v>
      </c>
      <c r="M908" t="s">
        <v>29</v>
      </c>
    </row>
    <row r="909" spans="1:13">
      <c r="A909" s="1">
        <v>45750</v>
      </c>
      <c r="B909" s="1">
        <v>46115</v>
      </c>
      <c r="C909" t="s">
        <v>4795</v>
      </c>
      <c r="D909" t="s">
        <v>1097</v>
      </c>
      <c r="E909" t="s">
        <v>661</v>
      </c>
      <c r="F909" t="s">
        <v>16</v>
      </c>
      <c r="G909" t="s">
        <v>1100</v>
      </c>
      <c r="H909" t="s">
        <v>190</v>
      </c>
      <c r="I909" t="s">
        <v>123</v>
      </c>
      <c r="J909" t="s">
        <v>124</v>
      </c>
      <c r="K909" t="s">
        <v>5660</v>
      </c>
      <c r="L909" s="3">
        <v>17139</v>
      </c>
      <c r="M909" t="s">
        <v>23</v>
      </c>
    </row>
    <row r="910" spans="1:13">
      <c r="A910" s="1">
        <v>45750</v>
      </c>
      <c r="B910" s="1">
        <v>45764</v>
      </c>
      <c r="C910" t="s">
        <v>5951</v>
      </c>
      <c r="D910" t="s">
        <v>5952</v>
      </c>
      <c r="E910" t="s">
        <v>54</v>
      </c>
      <c r="F910" t="s">
        <v>55</v>
      </c>
      <c r="G910" t="s">
        <v>9408</v>
      </c>
      <c r="H910" t="s">
        <v>167</v>
      </c>
      <c r="I910" t="s">
        <v>165</v>
      </c>
      <c r="J910" t="s">
        <v>166</v>
      </c>
      <c r="K910" t="s">
        <v>1179</v>
      </c>
      <c r="L910" s="3">
        <v>10560</v>
      </c>
      <c r="M910" t="s">
        <v>89</v>
      </c>
    </row>
    <row r="911" spans="1:13">
      <c r="A911" s="1">
        <v>45751</v>
      </c>
      <c r="B911" s="1">
        <v>45897</v>
      </c>
      <c r="C911" t="s">
        <v>5953</v>
      </c>
      <c r="D911" t="s">
        <v>5954</v>
      </c>
      <c r="E911" t="s">
        <v>661</v>
      </c>
      <c r="F911" t="s">
        <v>16</v>
      </c>
      <c r="G911" t="s">
        <v>9409</v>
      </c>
      <c r="H911" t="s">
        <v>2017</v>
      </c>
      <c r="I911" t="s">
        <v>375</v>
      </c>
      <c r="J911" t="s">
        <v>376</v>
      </c>
      <c r="K911" t="s">
        <v>5624</v>
      </c>
      <c r="L911" s="3">
        <v>15259</v>
      </c>
      <c r="M911" t="s">
        <v>23</v>
      </c>
    </row>
    <row r="912" spans="1:13">
      <c r="A912" s="1">
        <v>45751</v>
      </c>
      <c r="B912" s="1">
        <v>45897</v>
      </c>
      <c r="C912" t="s">
        <v>5953</v>
      </c>
      <c r="D912" t="s">
        <v>5954</v>
      </c>
      <c r="E912" t="s">
        <v>15</v>
      </c>
      <c r="F912" t="s">
        <v>16</v>
      </c>
      <c r="G912" t="s">
        <v>9410</v>
      </c>
      <c r="H912" t="s">
        <v>2017</v>
      </c>
      <c r="I912" t="s">
        <v>375</v>
      </c>
      <c r="J912" t="s">
        <v>376</v>
      </c>
      <c r="K912" t="s">
        <v>5624</v>
      </c>
      <c r="L912" s="3">
        <v>1251</v>
      </c>
      <c r="M912" t="s">
        <v>20</v>
      </c>
    </row>
    <row r="913" spans="1:13">
      <c r="A913" s="1">
        <v>45751</v>
      </c>
      <c r="B913" s="1">
        <v>45897</v>
      </c>
      <c r="C913" t="s">
        <v>5953</v>
      </c>
      <c r="D913" t="s">
        <v>5954</v>
      </c>
      <c r="E913" t="s">
        <v>32</v>
      </c>
      <c r="F913" t="s">
        <v>16</v>
      </c>
      <c r="G913" t="s">
        <v>9411</v>
      </c>
      <c r="H913" t="s">
        <v>2017</v>
      </c>
      <c r="I913" t="s">
        <v>375</v>
      </c>
      <c r="J913" t="s">
        <v>376</v>
      </c>
      <c r="K913" t="s">
        <v>5624</v>
      </c>
      <c r="L913" s="3">
        <v>11053</v>
      </c>
      <c r="M913" t="s">
        <v>148</v>
      </c>
    </row>
    <row r="914" spans="1:13">
      <c r="A914" s="1">
        <v>45752</v>
      </c>
      <c r="B914" s="1">
        <v>46117</v>
      </c>
      <c r="C914" t="s">
        <v>4796</v>
      </c>
      <c r="D914" t="s">
        <v>1102</v>
      </c>
      <c r="E914" t="s">
        <v>54</v>
      </c>
      <c r="F914" t="s">
        <v>55</v>
      </c>
      <c r="G914" t="s">
        <v>1103</v>
      </c>
      <c r="H914" t="s">
        <v>51</v>
      </c>
      <c r="I914" t="s">
        <v>18</v>
      </c>
      <c r="J914" t="s">
        <v>19</v>
      </c>
      <c r="K914" t="s">
        <v>48</v>
      </c>
      <c r="L914" s="3">
        <v>321420</v>
      </c>
      <c r="M914" t="s">
        <v>29</v>
      </c>
    </row>
    <row r="915" spans="1:13">
      <c r="A915" s="1">
        <v>45752</v>
      </c>
      <c r="B915" s="1">
        <v>46117</v>
      </c>
      <c r="C915" t="s">
        <v>4797</v>
      </c>
      <c r="D915" t="s">
        <v>1104</v>
      </c>
      <c r="E915" t="s">
        <v>32</v>
      </c>
      <c r="F915" t="s">
        <v>16</v>
      </c>
      <c r="G915" t="s">
        <v>1105</v>
      </c>
      <c r="H915" t="s">
        <v>143</v>
      </c>
      <c r="I915" t="s">
        <v>1106</v>
      </c>
      <c r="J915" t="s">
        <v>1107</v>
      </c>
      <c r="K915" t="s">
        <v>304</v>
      </c>
      <c r="L915" s="3">
        <v>41957</v>
      </c>
      <c r="M915" t="s">
        <v>20</v>
      </c>
    </row>
    <row r="916" spans="1:13">
      <c r="A916" s="1">
        <v>45752</v>
      </c>
      <c r="B916" s="1">
        <v>46117</v>
      </c>
      <c r="C916" t="s">
        <v>4797</v>
      </c>
      <c r="D916" t="s">
        <v>1104</v>
      </c>
      <c r="E916" t="s">
        <v>15</v>
      </c>
      <c r="F916" t="s">
        <v>16</v>
      </c>
      <c r="G916" t="s">
        <v>1109</v>
      </c>
      <c r="H916" t="s">
        <v>143</v>
      </c>
      <c r="I916" t="s">
        <v>1106</v>
      </c>
      <c r="J916" t="s">
        <v>1107</v>
      </c>
      <c r="K916" t="s">
        <v>304</v>
      </c>
      <c r="L916" s="3">
        <v>2182</v>
      </c>
      <c r="M916" t="s">
        <v>83</v>
      </c>
    </row>
    <row r="917" spans="1:13">
      <c r="A917" s="1">
        <v>45752</v>
      </c>
      <c r="B917" s="1">
        <v>46117</v>
      </c>
      <c r="C917" t="s">
        <v>4797</v>
      </c>
      <c r="D917" t="s">
        <v>1104</v>
      </c>
      <c r="E917" t="s">
        <v>661</v>
      </c>
      <c r="F917" t="s">
        <v>16</v>
      </c>
      <c r="G917" t="s">
        <v>1108</v>
      </c>
      <c r="H917" t="s">
        <v>143</v>
      </c>
      <c r="I917" t="s">
        <v>1106</v>
      </c>
      <c r="J917" t="s">
        <v>1107</v>
      </c>
      <c r="K917" t="s">
        <v>304</v>
      </c>
      <c r="L917" s="3">
        <v>62317</v>
      </c>
      <c r="M917" t="s">
        <v>23</v>
      </c>
    </row>
    <row r="918" spans="1:13">
      <c r="A918" s="1">
        <v>45753</v>
      </c>
      <c r="B918" s="1">
        <v>46118</v>
      </c>
      <c r="C918" t="s">
        <v>4798</v>
      </c>
      <c r="D918" t="s">
        <v>1110</v>
      </c>
      <c r="E918" t="s">
        <v>54</v>
      </c>
      <c r="F918" t="s">
        <v>55</v>
      </c>
      <c r="G918" t="s">
        <v>1113</v>
      </c>
      <c r="H918" t="s">
        <v>414</v>
      </c>
      <c r="I918" t="s">
        <v>343</v>
      </c>
      <c r="J918" t="s">
        <v>344</v>
      </c>
      <c r="K918" t="s">
        <v>77</v>
      </c>
      <c r="L918" s="3">
        <v>10404</v>
      </c>
      <c r="M918" t="s">
        <v>23</v>
      </c>
    </row>
    <row r="919" spans="1:13">
      <c r="A919" s="1">
        <v>45753</v>
      </c>
      <c r="B919" s="1">
        <v>46118</v>
      </c>
      <c r="C919" t="s">
        <v>4798</v>
      </c>
      <c r="D919" t="s">
        <v>1110</v>
      </c>
      <c r="E919" t="s">
        <v>661</v>
      </c>
      <c r="F919" t="s">
        <v>16</v>
      </c>
      <c r="G919" t="s">
        <v>1114</v>
      </c>
      <c r="H919" t="s">
        <v>414</v>
      </c>
      <c r="I919" t="s">
        <v>343</v>
      </c>
      <c r="J919" t="s">
        <v>344</v>
      </c>
      <c r="K919" t="s">
        <v>77</v>
      </c>
      <c r="L919" s="3">
        <v>58765</v>
      </c>
      <c r="M919" t="s">
        <v>23</v>
      </c>
    </row>
    <row r="920" spans="1:13">
      <c r="A920" s="1">
        <v>45753</v>
      </c>
      <c r="B920" s="1">
        <v>46118</v>
      </c>
      <c r="C920" t="s">
        <v>4798</v>
      </c>
      <c r="D920" t="s">
        <v>1110</v>
      </c>
      <c r="E920" t="s">
        <v>15</v>
      </c>
      <c r="F920" t="s">
        <v>16</v>
      </c>
      <c r="G920" t="s">
        <v>1111</v>
      </c>
      <c r="H920" t="s">
        <v>414</v>
      </c>
      <c r="I920" t="s">
        <v>343</v>
      </c>
      <c r="J920" t="s">
        <v>344</v>
      </c>
      <c r="K920" t="s">
        <v>77</v>
      </c>
      <c r="L920" s="3">
        <v>1443</v>
      </c>
      <c r="M920" t="s">
        <v>20</v>
      </c>
    </row>
    <row r="921" spans="1:13">
      <c r="A921" s="1">
        <v>45753</v>
      </c>
      <c r="B921" s="1">
        <v>46118</v>
      </c>
      <c r="C921" t="s">
        <v>4798</v>
      </c>
      <c r="D921" t="s">
        <v>1110</v>
      </c>
      <c r="E921" t="s">
        <v>32</v>
      </c>
      <c r="F921" t="s">
        <v>16</v>
      </c>
      <c r="G921" t="s">
        <v>1112</v>
      </c>
      <c r="H921" t="s">
        <v>414</v>
      </c>
      <c r="I921" t="s">
        <v>343</v>
      </c>
      <c r="J921" t="s">
        <v>344</v>
      </c>
      <c r="K921" t="s">
        <v>77</v>
      </c>
      <c r="L921" s="3">
        <v>11928</v>
      </c>
      <c r="M921" t="s">
        <v>20</v>
      </c>
    </row>
    <row r="922" spans="1:13">
      <c r="A922" s="1">
        <v>45753</v>
      </c>
      <c r="B922" s="1">
        <v>46118</v>
      </c>
      <c r="C922" t="s">
        <v>4799</v>
      </c>
      <c r="D922" t="s">
        <v>1115</v>
      </c>
      <c r="E922" t="s">
        <v>15</v>
      </c>
      <c r="F922" t="s">
        <v>16</v>
      </c>
      <c r="G922" t="s">
        <v>1117</v>
      </c>
      <c r="H922" t="s">
        <v>21</v>
      </c>
      <c r="I922" t="s">
        <v>174</v>
      </c>
      <c r="J922" t="s">
        <v>175</v>
      </c>
      <c r="K922" t="s">
        <v>5619</v>
      </c>
      <c r="L922" s="3">
        <v>2139</v>
      </c>
      <c r="M922" t="s">
        <v>20</v>
      </c>
    </row>
    <row r="923" spans="1:13">
      <c r="A923" s="1">
        <v>45753</v>
      </c>
      <c r="B923" s="1">
        <v>46118</v>
      </c>
      <c r="C923" t="s">
        <v>4799</v>
      </c>
      <c r="D923" t="s">
        <v>1115</v>
      </c>
      <c r="E923" t="s">
        <v>661</v>
      </c>
      <c r="F923" t="s">
        <v>16</v>
      </c>
      <c r="G923" t="s">
        <v>1116</v>
      </c>
      <c r="H923" t="s">
        <v>21</v>
      </c>
      <c r="I923" t="s">
        <v>174</v>
      </c>
      <c r="J923" t="s">
        <v>175</v>
      </c>
      <c r="K923" t="s">
        <v>5619</v>
      </c>
      <c r="L923" s="3">
        <v>36419</v>
      </c>
      <c r="M923" t="s">
        <v>89</v>
      </c>
    </row>
    <row r="924" spans="1:13">
      <c r="A924" s="1">
        <v>45753</v>
      </c>
      <c r="B924" s="1">
        <v>46118</v>
      </c>
      <c r="C924" t="s">
        <v>4799</v>
      </c>
      <c r="D924" t="s">
        <v>1115</v>
      </c>
      <c r="E924" t="s">
        <v>32</v>
      </c>
      <c r="F924" t="s">
        <v>16</v>
      </c>
      <c r="G924" t="s">
        <v>1118</v>
      </c>
      <c r="H924" t="s">
        <v>21</v>
      </c>
      <c r="I924" t="s">
        <v>174</v>
      </c>
      <c r="J924" t="s">
        <v>175</v>
      </c>
      <c r="K924" t="s">
        <v>5619</v>
      </c>
      <c r="L924" s="3">
        <v>15802</v>
      </c>
      <c r="M924" t="s">
        <v>20</v>
      </c>
    </row>
    <row r="925" spans="1:13">
      <c r="A925" s="1">
        <v>45754</v>
      </c>
      <c r="B925" s="1">
        <v>46119</v>
      </c>
      <c r="C925" t="s">
        <v>4800</v>
      </c>
      <c r="D925" t="s">
        <v>1119</v>
      </c>
      <c r="E925" t="s">
        <v>15</v>
      </c>
      <c r="F925" t="s">
        <v>16</v>
      </c>
      <c r="G925" t="s">
        <v>1124</v>
      </c>
      <c r="H925" t="s">
        <v>61</v>
      </c>
      <c r="I925" t="s">
        <v>59</v>
      </c>
      <c r="J925" t="s">
        <v>60</v>
      </c>
      <c r="K925" t="s">
        <v>5620</v>
      </c>
      <c r="L925" s="3">
        <v>1967</v>
      </c>
      <c r="M925" t="s">
        <v>20</v>
      </c>
    </row>
    <row r="926" spans="1:13">
      <c r="A926" s="1">
        <v>45754</v>
      </c>
      <c r="B926" s="1">
        <v>46119</v>
      </c>
      <c r="C926" t="s">
        <v>4800</v>
      </c>
      <c r="D926" t="s">
        <v>1119</v>
      </c>
      <c r="E926" t="s">
        <v>34</v>
      </c>
      <c r="F926" t="s">
        <v>16</v>
      </c>
      <c r="G926" t="s">
        <v>1122</v>
      </c>
      <c r="H926" t="s">
        <v>61</v>
      </c>
      <c r="I926" t="s">
        <v>59</v>
      </c>
      <c r="J926" t="s">
        <v>60</v>
      </c>
      <c r="K926" t="s">
        <v>5620</v>
      </c>
      <c r="L926" s="3">
        <v>7770</v>
      </c>
      <c r="M926" t="s">
        <v>83</v>
      </c>
    </row>
    <row r="927" spans="1:13">
      <c r="A927" s="1">
        <v>45754</v>
      </c>
      <c r="B927" s="1">
        <v>46119</v>
      </c>
      <c r="C927" t="s">
        <v>4800</v>
      </c>
      <c r="D927" t="s">
        <v>1119</v>
      </c>
      <c r="E927" t="s">
        <v>32</v>
      </c>
      <c r="F927" t="s">
        <v>16</v>
      </c>
      <c r="G927" t="s">
        <v>1121</v>
      </c>
      <c r="H927" t="s">
        <v>61</v>
      </c>
      <c r="I927" t="s">
        <v>59</v>
      </c>
      <c r="J927" t="s">
        <v>60</v>
      </c>
      <c r="K927" t="s">
        <v>5620</v>
      </c>
      <c r="L927" s="3">
        <v>7801</v>
      </c>
      <c r="M927" t="s">
        <v>20</v>
      </c>
    </row>
    <row r="928" spans="1:13">
      <c r="A928" s="1">
        <v>45754</v>
      </c>
      <c r="B928" s="1">
        <v>46119</v>
      </c>
      <c r="C928" t="s">
        <v>4800</v>
      </c>
      <c r="D928" t="s">
        <v>1119</v>
      </c>
      <c r="E928" t="s">
        <v>661</v>
      </c>
      <c r="F928" t="s">
        <v>16</v>
      </c>
      <c r="G928" t="s">
        <v>1120</v>
      </c>
      <c r="H928" t="s">
        <v>61</v>
      </c>
      <c r="I928" t="s">
        <v>59</v>
      </c>
      <c r="J928" t="s">
        <v>60</v>
      </c>
      <c r="K928" t="s">
        <v>5620</v>
      </c>
      <c r="L928" s="3">
        <v>4621</v>
      </c>
      <c r="M928" t="s">
        <v>23</v>
      </c>
    </row>
    <row r="929" spans="1:13">
      <c r="A929" s="1">
        <v>45755</v>
      </c>
      <c r="B929" s="1">
        <v>46120</v>
      </c>
      <c r="C929" t="s">
        <v>4801</v>
      </c>
      <c r="D929" t="s">
        <v>1125</v>
      </c>
      <c r="E929" t="s">
        <v>661</v>
      </c>
      <c r="F929" t="s">
        <v>16</v>
      </c>
      <c r="G929" t="s">
        <v>1128</v>
      </c>
      <c r="H929" t="s">
        <v>51</v>
      </c>
      <c r="I929" t="s">
        <v>282</v>
      </c>
      <c r="J929" t="s">
        <v>283</v>
      </c>
      <c r="K929" t="s">
        <v>5620</v>
      </c>
      <c r="L929" s="3">
        <v>91720</v>
      </c>
      <c r="M929" t="s">
        <v>23</v>
      </c>
    </row>
    <row r="930" spans="1:13">
      <c r="A930" s="1">
        <v>45755</v>
      </c>
      <c r="B930" s="1">
        <v>46120</v>
      </c>
      <c r="C930" t="s">
        <v>4801</v>
      </c>
      <c r="D930" t="s">
        <v>1125</v>
      </c>
      <c r="E930" t="s">
        <v>32</v>
      </c>
      <c r="F930" t="s">
        <v>16</v>
      </c>
      <c r="G930" t="s">
        <v>1126</v>
      </c>
      <c r="H930" t="s">
        <v>51</v>
      </c>
      <c r="I930" t="s">
        <v>282</v>
      </c>
      <c r="J930" t="s">
        <v>283</v>
      </c>
      <c r="K930" t="s">
        <v>5620</v>
      </c>
      <c r="L930" s="3">
        <v>19978</v>
      </c>
      <c r="M930" t="s">
        <v>20</v>
      </c>
    </row>
    <row r="931" spans="1:13">
      <c r="A931" s="1">
        <v>45755</v>
      </c>
      <c r="B931" s="1">
        <v>46120</v>
      </c>
      <c r="C931" t="s">
        <v>4801</v>
      </c>
      <c r="D931" t="s">
        <v>1125</v>
      </c>
      <c r="E931" t="s">
        <v>15</v>
      </c>
      <c r="F931" t="s">
        <v>16</v>
      </c>
      <c r="G931" t="s">
        <v>1127</v>
      </c>
      <c r="H931" t="s">
        <v>51</v>
      </c>
      <c r="I931" t="s">
        <v>282</v>
      </c>
      <c r="J931" t="s">
        <v>283</v>
      </c>
      <c r="K931" t="s">
        <v>5620</v>
      </c>
      <c r="L931" s="3">
        <v>5437</v>
      </c>
      <c r="M931" t="s">
        <v>584</v>
      </c>
    </row>
    <row r="932" spans="1:13">
      <c r="A932" s="1">
        <v>45756</v>
      </c>
      <c r="B932" s="1">
        <v>46121</v>
      </c>
      <c r="C932" t="s">
        <v>4802</v>
      </c>
      <c r="D932" t="s">
        <v>1129</v>
      </c>
      <c r="E932" t="s">
        <v>15</v>
      </c>
      <c r="F932" t="s">
        <v>16</v>
      </c>
      <c r="G932" t="s">
        <v>1130</v>
      </c>
      <c r="H932" t="s">
        <v>801</v>
      </c>
      <c r="I932" t="s">
        <v>201</v>
      </c>
      <c r="J932" t="s">
        <v>202</v>
      </c>
      <c r="K932" t="s">
        <v>112</v>
      </c>
      <c r="L932" s="3">
        <v>2508</v>
      </c>
      <c r="M932" t="s">
        <v>20</v>
      </c>
    </row>
    <row r="933" spans="1:13">
      <c r="A933" s="1">
        <v>45756</v>
      </c>
      <c r="B933" s="1">
        <v>46121</v>
      </c>
      <c r="C933" t="s">
        <v>4802</v>
      </c>
      <c r="D933" t="s">
        <v>1129</v>
      </c>
      <c r="E933" t="s">
        <v>32</v>
      </c>
      <c r="F933" t="s">
        <v>16</v>
      </c>
      <c r="G933" t="s">
        <v>1131</v>
      </c>
      <c r="H933" t="s">
        <v>801</v>
      </c>
      <c r="I933" t="s">
        <v>201</v>
      </c>
      <c r="J933" t="s">
        <v>202</v>
      </c>
      <c r="K933" t="s">
        <v>112</v>
      </c>
      <c r="L933" s="3">
        <v>42995</v>
      </c>
      <c r="M933" t="s">
        <v>148</v>
      </c>
    </row>
    <row r="934" spans="1:13">
      <c r="A934" s="1">
        <v>45756</v>
      </c>
      <c r="B934" s="1">
        <v>46121</v>
      </c>
      <c r="C934" t="s">
        <v>4802</v>
      </c>
      <c r="D934" t="s">
        <v>1129</v>
      </c>
      <c r="E934" t="s">
        <v>34</v>
      </c>
      <c r="F934" t="s">
        <v>16</v>
      </c>
      <c r="G934" t="s">
        <v>1132</v>
      </c>
      <c r="H934" t="s">
        <v>801</v>
      </c>
      <c r="I934" t="s">
        <v>201</v>
      </c>
      <c r="J934" t="s">
        <v>202</v>
      </c>
      <c r="K934" t="s">
        <v>112</v>
      </c>
      <c r="L934" s="3">
        <v>11941</v>
      </c>
      <c r="M934" t="s">
        <v>83</v>
      </c>
    </row>
    <row r="935" spans="1:13">
      <c r="A935" s="1">
        <v>45756</v>
      </c>
      <c r="B935" s="1">
        <v>46121</v>
      </c>
      <c r="C935" t="s">
        <v>4802</v>
      </c>
      <c r="D935" t="s">
        <v>1129</v>
      </c>
      <c r="E935" t="s">
        <v>661</v>
      </c>
      <c r="F935" t="s">
        <v>16</v>
      </c>
      <c r="G935" t="s">
        <v>1133</v>
      </c>
      <c r="H935" t="s">
        <v>801</v>
      </c>
      <c r="I935" t="s">
        <v>201</v>
      </c>
      <c r="J935" t="s">
        <v>202</v>
      </c>
      <c r="K935" t="s">
        <v>112</v>
      </c>
      <c r="L935" s="3">
        <v>36908</v>
      </c>
      <c r="M935" t="s">
        <v>23</v>
      </c>
    </row>
    <row r="936" spans="1:13">
      <c r="A936" s="1">
        <v>45756</v>
      </c>
      <c r="B936" s="1">
        <v>46121</v>
      </c>
      <c r="C936" t="s">
        <v>4803</v>
      </c>
      <c r="D936" t="s">
        <v>1135</v>
      </c>
      <c r="E936" t="s">
        <v>32</v>
      </c>
      <c r="F936" t="s">
        <v>16</v>
      </c>
      <c r="G936" t="s">
        <v>1137</v>
      </c>
      <c r="H936" t="s">
        <v>135</v>
      </c>
      <c r="I936" t="s">
        <v>78</v>
      </c>
      <c r="J936" t="s">
        <v>79</v>
      </c>
      <c r="K936" t="s">
        <v>5620</v>
      </c>
      <c r="L936" s="3">
        <v>10560</v>
      </c>
      <c r="M936" t="s">
        <v>20</v>
      </c>
    </row>
    <row r="937" spans="1:13">
      <c r="A937" s="1">
        <v>45756</v>
      </c>
      <c r="B937" s="1">
        <v>46121</v>
      </c>
      <c r="C937" t="s">
        <v>4803</v>
      </c>
      <c r="D937" t="s">
        <v>1135</v>
      </c>
      <c r="E937" t="s">
        <v>661</v>
      </c>
      <c r="F937" t="s">
        <v>16</v>
      </c>
      <c r="G937" t="s">
        <v>1136</v>
      </c>
      <c r="H937" t="s">
        <v>135</v>
      </c>
      <c r="I937" t="s">
        <v>78</v>
      </c>
      <c r="J937" t="s">
        <v>79</v>
      </c>
      <c r="K937" t="s">
        <v>5620</v>
      </c>
      <c r="L937" s="3">
        <v>32012</v>
      </c>
      <c r="M937" t="s">
        <v>23</v>
      </c>
    </row>
    <row r="938" spans="1:13">
      <c r="A938" s="1">
        <v>45756</v>
      </c>
      <c r="B938" s="1">
        <v>46121</v>
      </c>
      <c r="C938" t="s">
        <v>4803</v>
      </c>
      <c r="D938" t="s">
        <v>1135</v>
      </c>
      <c r="E938" t="s">
        <v>15</v>
      </c>
      <c r="F938" t="s">
        <v>16</v>
      </c>
      <c r="G938" t="s">
        <v>1138</v>
      </c>
      <c r="H938" t="s">
        <v>135</v>
      </c>
      <c r="I938" t="s">
        <v>78</v>
      </c>
      <c r="J938" t="s">
        <v>79</v>
      </c>
      <c r="K938" t="s">
        <v>5620</v>
      </c>
      <c r="L938" s="3">
        <v>3771</v>
      </c>
      <c r="M938" t="s">
        <v>83</v>
      </c>
    </row>
    <row r="939" spans="1:13">
      <c r="A939" s="1">
        <v>45756</v>
      </c>
      <c r="B939" s="1">
        <v>46121</v>
      </c>
      <c r="C939" t="s">
        <v>4804</v>
      </c>
      <c r="D939" t="s">
        <v>1139</v>
      </c>
      <c r="E939" t="s">
        <v>15</v>
      </c>
      <c r="F939" t="s">
        <v>16</v>
      </c>
      <c r="G939" t="s">
        <v>1142</v>
      </c>
      <c r="H939" t="s">
        <v>190</v>
      </c>
      <c r="I939" t="s">
        <v>78</v>
      </c>
      <c r="J939" t="s">
        <v>79</v>
      </c>
      <c r="K939" t="s">
        <v>5620</v>
      </c>
      <c r="L939" s="3">
        <v>1653</v>
      </c>
      <c r="M939" t="s">
        <v>29</v>
      </c>
    </row>
    <row r="940" spans="1:13">
      <c r="A940" s="1">
        <v>45756</v>
      </c>
      <c r="B940" s="1">
        <v>46121</v>
      </c>
      <c r="C940" t="s">
        <v>4804</v>
      </c>
      <c r="D940" t="s">
        <v>1139</v>
      </c>
      <c r="E940" t="s">
        <v>661</v>
      </c>
      <c r="F940" t="s">
        <v>16</v>
      </c>
      <c r="G940" t="s">
        <v>1140</v>
      </c>
      <c r="H940" t="s">
        <v>190</v>
      </c>
      <c r="I940" t="s">
        <v>78</v>
      </c>
      <c r="J940" t="s">
        <v>79</v>
      </c>
      <c r="K940" t="s">
        <v>5620</v>
      </c>
      <c r="L940" s="3">
        <v>13954</v>
      </c>
      <c r="M940" t="s">
        <v>23</v>
      </c>
    </row>
    <row r="941" spans="1:13">
      <c r="A941" s="1">
        <v>45756</v>
      </c>
      <c r="B941" s="1">
        <v>46121</v>
      </c>
      <c r="C941" t="s">
        <v>4804</v>
      </c>
      <c r="D941" t="s">
        <v>1139</v>
      </c>
      <c r="E941" t="s">
        <v>32</v>
      </c>
      <c r="F941" t="s">
        <v>16</v>
      </c>
      <c r="G941" t="s">
        <v>1141</v>
      </c>
      <c r="H941" t="s">
        <v>190</v>
      </c>
      <c r="I941" t="s">
        <v>78</v>
      </c>
      <c r="J941" t="s">
        <v>79</v>
      </c>
      <c r="K941" t="s">
        <v>5620</v>
      </c>
      <c r="L941" s="3">
        <v>6739</v>
      </c>
      <c r="M941" t="s">
        <v>148</v>
      </c>
    </row>
    <row r="942" spans="1:13">
      <c r="A942" s="1">
        <v>45757</v>
      </c>
      <c r="B942" s="1">
        <v>46122</v>
      </c>
      <c r="C942" t="s">
        <v>4805</v>
      </c>
      <c r="D942" t="s">
        <v>1143</v>
      </c>
      <c r="E942" t="s">
        <v>15</v>
      </c>
      <c r="F942" t="s">
        <v>16</v>
      </c>
      <c r="G942" t="s">
        <v>1144</v>
      </c>
      <c r="H942" t="s">
        <v>21</v>
      </c>
      <c r="I942" t="s">
        <v>18</v>
      </c>
      <c r="J942" t="s">
        <v>19</v>
      </c>
      <c r="K942" t="s">
        <v>48</v>
      </c>
      <c r="L942" s="3">
        <v>4274</v>
      </c>
      <c r="M942" t="s">
        <v>20</v>
      </c>
    </row>
    <row r="943" spans="1:13">
      <c r="A943" s="1">
        <v>45757</v>
      </c>
      <c r="B943" s="1">
        <v>46122</v>
      </c>
      <c r="C943" t="s">
        <v>4805</v>
      </c>
      <c r="D943" t="s">
        <v>1143</v>
      </c>
      <c r="E943" t="s">
        <v>661</v>
      </c>
      <c r="F943" t="s">
        <v>16</v>
      </c>
      <c r="G943" t="s">
        <v>1145</v>
      </c>
      <c r="H943" t="s">
        <v>21</v>
      </c>
      <c r="I943" t="s">
        <v>18</v>
      </c>
      <c r="J943" t="s">
        <v>19</v>
      </c>
      <c r="K943" t="s">
        <v>48</v>
      </c>
      <c r="L943" s="3">
        <v>17694</v>
      </c>
      <c r="M943" t="s">
        <v>23</v>
      </c>
    </row>
    <row r="944" spans="1:13">
      <c r="A944" s="1">
        <v>45757</v>
      </c>
      <c r="B944" s="1">
        <v>46122</v>
      </c>
      <c r="C944" t="s">
        <v>4805</v>
      </c>
      <c r="D944" t="s">
        <v>1143</v>
      </c>
      <c r="E944" t="s">
        <v>32</v>
      </c>
      <c r="F944" t="s">
        <v>16</v>
      </c>
      <c r="G944" t="s">
        <v>1146</v>
      </c>
      <c r="H944" t="s">
        <v>21</v>
      </c>
      <c r="I944" t="s">
        <v>18</v>
      </c>
      <c r="J944" t="s">
        <v>19</v>
      </c>
      <c r="K944" t="s">
        <v>48</v>
      </c>
      <c r="L944" s="3">
        <v>2390</v>
      </c>
      <c r="M944" t="s">
        <v>20</v>
      </c>
    </row>
    <row r="945" spans="1:13">
      <c r="A945" s="1">
        <v>45758</v>
      </c>
      <c r="B945" s="1">
        <v>46123</v>
      </c>
      <c r="C945" t="s">
        <v>4806</v>
      </c>
      <c r="D945" t="s">
        <v>1147</v>
      </c>
      <c r="E945" t="s">
        <v>15</v>
      </c>
      <c r="F945" t="s">
        <v>16</v>
      </c>
      <c r="G945" t="s">
        <v>1151</v>
      </c>
      <c r="H945" t="s">
        <v>225</v>
      </c>
      <c r="I945" t="s">
        <v>375</v>
      </c>
      <c r="J945" t="s">
        <v>376</v>
      </c>
      <c r="K945" t="s">
        <v>77</v>
      </c>
      <c r="L945" s="3">
        <v>2003</v>
      </c>
      <c r="M945" t="s">
        <v>20</v>
      </c>
    </row>
    <row r="946" spans="1:13">
      <c r="A946" s="1">
        <v>45758</v>
      </c>
      <c r="B946" s="1">
        <v>46123</v>
      </c>
      <c r="C946" t="s">
        <v>4806</v>
      </c>
      <c r="D946" t="s">
        <v>1147</v>
      </c>
      <c r="E946" t="s">
        <v>32</v>
      </c>
      <c r="F946" t="s">
        <v>16</v>
      </c>
      <c r="G946" t="s">
        <v>1149</v>
      </c>
      <c r="H946" t="s">
        <v>225</v>
      </c>
      <c r="I946" t="s">
        <v>375</v>
      </c>
      <c r="J946" t="s">
        <v>376</v>
      </c>
      <c r="K946" t="s">
        <v>77</v>
      </c>
      <c r="L946" s="3">
        <v>84648</v>
      </c>
      <c r="M946" t="s">
        <v>148</v>
      </c>
    </row>
    <row r="947" spans="1:13">
      <c r="A947" s="1">
        <v>45758</v>
      </c>
      <c r="B947" s="1">
        <v>46123</v>
      </c>
      <c r="C947" t="s">
        <v>4806</v>
      </c>
      <c r="D947" t="s">
        <v>1147</v>
      </c>
      <c r="E947" t="s">
        <v>34</v>
      </c>
      <c r="F947" t="s">
        <v>16</v>
      </c>
      <c r="G947" t="s">
        <v>1148</v>
      </c>
      <c r="H947" t="s">
        <v>225</v>
      </c>
      <c r="I947" t="s">
        <v>375</v>
      </c>
      <c r="J947" t="s">
        <v>376</v>
      </c>
      <c r="K947" t="s">
        <v>77</v>
      </c>
      <c r="L947" s="3">
        <v>44850</v>
      </c>
      <c r="M947" t="s">
        <v>83</v>
      </c>
    </row>
    <row r="948" spans="1:13">
      <c r="A948" s="1">
        <v>45758</v>
      </c>
      <c r="B948" s="1">
        <v>46123</v>
      </c>
      <c r="C948" t="s">
        <v>4806</v>
      </c>
      <c r="D948" t="s">
        <v>1147</v>
      </c>
      <c r="E948" t="s">
        <v>661</v>
      </c>
      <c r="F948" t="s">
        <v>16</v>
      </c>
      <c r="G948" t="s">
        <v>1150</v>
      </c>
      <c r="H948" t="s">
        <v>225</v>
      </c>
      <c r="I948" t="s">
        <v>375</v>
      </c>
      <c r="J948" t="s">
        <v>376</v>
      </c>
      <c r="K948" t="s">
        <v>77</v>
      </c>
      <c r="L948" s="3">
        <v>113044</v>
      </c>
      <c r="M948" t="s">
        <v>23</v>
      </c>
    </row>
    <row r="949" spans="1:13">
      <c r="A949" s="1">
        <v>45759</v>
      </c>
      <c r="B949" s="1">
        <v>45891</v>
      </c>
      <c r="C949" t="s">
        <v>5955</v>
      </c>
      <c r="D949" t="s">
        <v>5956</v>
      </c>
      <c r="E949" t="s">
        <v>15</v>
      </c>
      <c r="F949" t="s">
        <v>16</v>
      </c>
      <c r="G949" t="s">
        <v>9412</v>
      </c>
      <c r="H949" t="s">
        <v>21</v>
      </c>
      <c r="I949" t="s">
        <v>18</v>
      </c>
      <c r="J949" t="s">
        <v>19</v>
      </c>
      <c r="K949" t="s">
        <v>5624</v>
      </c>
      <c r="L949" s="3">
        <v>4125</v>
      </c>
      <c r="M949" t="s">
        <v>20</v>
      </c>
    </row>
    <row r="950" spans="1:13">
      <c r="A950" s="1">
        <v>45759</v>
      </c>
      <c r="B950" s="1">
        <v>45891</v>
      </c>
      <c r="C950" t="s">
        <v>5955</v>
      </c>
      <c r="D950" t="s">
        <v>5956</v>
      </c>
      <c r="E950" t="s">
        <v>661</v>
      </c>
      <c r="F950" t="s">
        <v>16</v>
      </c>
      <c r="G950" t="s">
        <v>9413</v>
      </c>
      <c r="H950" t="s">
        <v>21</v>
      </c>
      <c r="I950" t="s">
        <v>18</v>
      </c>
      <c r="J950" t="s">
        <v>19</v>
      </c>
      <c r="K950" t="s">
        <v>5624</v>
      </c>
      <c r="L950" s="3">
        <v>36197</v>
      </c>
      <c r="M950" t="s">
        <v>29</v>
      </c>
    </row>
    <row r="951" spans="1:13">
      <c r="A951" s="1">
        <v>45759</v>
      </c>
      <c r="B951" s="1">
        <v>45891</v>
      </c>
      <c r="C951" t="s">
        <v>5955</v>
      </c>
      <c r="D951" t="s">
        <v>5956</v>
      </c>
      <c r="E951" t="s">
        <v>32</v>
      </c>
      <c r="F951" t="s">
        <v>16</v>
      </c>
      <c r="G951" t="s">
        <v>9414</v>
      </c>
      <c r="H951" t="s">
        <v>21</v>
      </c>
      <c r="I951" t="s">
        <v>18</v>
      </c>
      <c r="J951" t="s">
        <v>19</v>
      </c>
      <c r="K951" t="s">
        <v>5624</v>
      </c>
      <c r="L951" s="3">
        <v>4454</v>
      </c>
      <c r="M951" t="s">
        <v>20</v>
      </c>
    </row>
    <row r="952" spans="1:13">
      <c r="A952" s="1">
        <v>45759</v>
      </c>
      <c r="B952" s="1">
        <v>46124</v>
      </c>
      <c r="C952" t="s">
        <v>4807</v>
      </c>
      <c r="D952" t="s">
        <v>1152</v>
      </c>
      <c r="E952" t="s">
        <v>32</v>
      </c>
      <c r="F952" t="s">
        <v>16</v>
      </c>
      <c r="G952" t="s">
        <v>1156</v>
      </c>
      <c r="H952" t="s">
        <v>21</v>
      </c>
      <c r="I952" t="s">
        <v>1154</v>
      </c>
      <c r="J952" t="s">
        <v>1155</v>
      </c>
      <c r="K952" t="s">
        <v>112</v>
      </c>
      <c r="L952" s="3">
        <v>6692</v>
      </c>
      <c r="M952" t="s">
        <v>20</v>
      </c>
    </row>
    <row r="953" spans="1:13">
      <c r="A953" s="1">
        <v>45759</v>
      </c>
      <c r="B953" s="1">
        <v>46124</v>
      </c>
      <c r="C953" t="s">
        <v>4807</v>
      </c>
      <c r="D953" t="s">
        <v>1152</v>
      </c>
      <c r="E953" t="s">
        <v>15</v>
      </c>
      <c r="F953" t="s">
        <v>16</v>
      </c>
      <c r="G953" t="s">
        <v>1157</v>
      </c>
      <c r="H953" t="s">
        <v>21</v>
      </c>
      <c r="I953" t="s">
        <v>1154</v>
      </c>
      <c r="J953" t="s">
        <v>1155</v>
      </c>
      <c r="K953" t="s">
        <v>112</v>
      </c>
      <c r="L953" s="3">
        <v>8186</v>
      </c>
      <c r="M953" t="s">
        <v>20</v>
      </c>
    </row>
    <row r="954" spans="1:13">
      <c r="A954" s="1">
        <v>45759</v>
      </c>
      <c r="B954" s="1">
        <v>46124</v>
      </c>
      <c r="C954" t="s">
        <v>4807</v>
      </c>
      <c r="D954" t="s">
        <v>1152</v>
      </c>
      <c r="E954" t="s">
        <v>661</v>
      </c>
      <c r="F954" t="s">
        <v>16</v>
      </c>
      <c r="G954" t="s">
        <v>1153</v>
      </c>
      <c r="H954" t="s">
        <v>21</v>
      </c>
      <c r="I954" t="s">
        <v>1154</v>
      </c>
      <c r="J954" t="s">
        <v>1155</v>
      </c>
      <c r="K954" t="s">
        <v>112</v>
      </c>
      <c r="L954" s="3">
        <v>56971</v>
      </c>
      <c r="M954" t="s">
        <v>23</v>
      </c>
    </row>
    <row r="955" spans="1:13">
      <c r="A955" s="1">
        <v>45759</v>
      </c>
      <c r="B955" s="1">
        <v>46124</v>
      </c>
      <c r="C955" t="s">
        <v>4809</v>
      </c>
      <c r="D955" t="s">
        <v>1162</v>
      </c>
      <c r="E955" t="s">
        <v>15</v>
      </c>
      <c r="F955" t="s">
        <v>16</v>
      </c>
      <c r="G955" t="s">
        <v>1165</v>
      </c>
      <c r="H955" t="s">
        <v>125</v>
      </c>
      <c r="I955" t="s">
        <v>49</v>
      </c>
      <c r="J955" t="s">
        <v>50</v>
      </c>
      <c r="K955" t="s">
        <v>5620</v>
      </c>
      <c r="L955" s="3">
        <v>2674</v>
      </c>
      <c r="M955" t="s">
        <v>83</v>
      </c>
    </row>
    <row r="956" spans="1:13">
      <c r="A956" s="1">
        <v>45759</v>
      </c>
      <c r="B956" s="1">
        <v>46124</v>
      </c>
      <c r="C956" t="s">
        <v>4809</v>
      </c>
      <c r="D956" t="s">
        <v>1162</v>
      </c>
      <c r="E956" t="s">
        <v>32</v>
      </c>
      <c r="F956" t="s">
        <v>16</v>
      </c>
      <c r="G956" t="s">
        <v>1164</v>
      </c>
      <c r="H956" t="s">
        <v>125</v>
      </c>
      <c r="I956" t="s">
        <v>49</v>
      </c>
      <c r="J956" t="s">
        <v>50</v>
      </c>
      <c r="K956" t="s">
        <v>5620</v>
      </c>
      <c r="L956" s="3">
        <v>2629</v>
      </c>
      <c r="M956" t="s">
        <v>83</v>
      </c>
    </row>
    <row r="957" spans="1:13">
      <c r="A957" s="1">
        <v>45759</v>
      </c>
      <c r="B957" s="1">
        <v>46124</v>
      </c>
      <c r="C957" t="s">
        <v>4809</v>
      </c>
      <c r="D957" t="s">
        <v>1162</v>
      </c>
      <c r="E957" t="s">
        <v>661</v>
      </c>
      <c r="F957" t="s">
        <v>16</v>
      </c>
      <c r="G957" t="s">
        <v>1163</v>
      </c>
      <c r="H957" t="s">
        <v>125</v>
      </c>
      <c r="I957" t="s">
        <v>49</v>
      </c>
      <c r="J957" t="s">
        <v>50</v>
      </c>
      <c r="K957" t="s">
        <v>5620</v>
      </c>
      <c r="L957" s="3">
        <v>10854</v>
      </c>
      <c r="M957" t="s">
        <v>23</v>
      </c>
    </row>
    <row r="958" spans="1:13">
      <c r="A958" s="1">
        <v>45759</v>
      </c>
      <c r="B958" s="1">
        <v>46124</v>
      </c>
      <c r="C958" t="s">
        <v>4808</v>
      </c>
      <c r="D958" t="s">
        <v>1158</v>
      </c>
      <c r="E958" t="s">
        <v>661</v>
      </c>
      <c r="F958" t="s">
        <v>16</v>
      </c>
      <c r="G958" t="s">
        <v>1159</v>
      </c>
      <c r="H958" t="s">
        <v>21</v>
      </c>
      <c r="I958" t="s">
        <v>174</v>
      </c>
      <c r="J958" t="s">
        <v>175</v>
      </c>
      <c r="K958" t="s">
        <v>5619</v>
      </c>
      <c r="L958" s="3">
        <v>33688</v>
      </c>
      <c r="M958" t="s">
        <v>23</v>
      </c>
    </row>
    <row r="959" spans="1:13">
      <c r="A959" s="1">
        <v>45759</v>
      </c>
      <c r="B959" s="1">
        <v>46124</v>
      </c>
      <c r="C959" t="s">
        <v>4808</v>
      </c>
      <c r="D959" t="s">
        <v>1158</v>
      </c>
      <c r="E959" t="s">
        <v>32</v>
      </c>
      <c r="F959" t="s">
        <v>16</v>
      </c>
      <c r="G959" t="s">
        <v>1161</v>
      </c>
      <c r="H959" t="s">
        <v>21</v>
      </c>
      <c r="I959" t="s">
        <v>174</v>
      </c>
      <c r="J959" t="s">
        <v>175</v>
      </c>
      <c r="K959" t="s">
        <v>5619</v>
      </c>
      <c r="L959" s="3">
        <v>1411</v>
      </c>
      <c r="M959" t="s">
        <v>20</v>
      </c>
    </row>
    <row r="960" spans="1:13">
      <c r="A960" s="1">
        <v>45759</v>
      </c>
      <c r="B960" s="1">
        <v>46124</v>
      </c>
      <c r="C960" t="s">
        <v>4808</v>
      </c>
      <c r="D960" t="s">
        <v>1158</v>
      </c>
      <c r="E960" t="s">
        <v>15</v>
      </c>
      <c r="F960" t="s">
        <v>16</v>
      </c>
      <c r="G960" t="s">
        <v>1160</v>
      </c>
      <c r="H960" t="s">
        <v>21</v>
      </c>
      <c r="I960" t="s">
        <v>174</v>
      </c>
      <c r="J960" t="s">
        <v>175</v>
      </c>
      <c r="K960" t="s">
        <v>5619</v>
      </c>
      <c r="L960" s="3">
        <v>4782</v>
      </c>
      <c r="M960" t="s">
        <v>20</v>
      </c>
    </row>
    <row r="961" spans="1:13">
      <c r="A961" s="1">
        <v>45760</v>
      </c>
      <c r="B961" s="1">
        <v>46125</v>
      </c>
      <c r="C961" t="s">
        <v>4810</v>
      </c>
      <c r="D961" t="s">
        <v>1166</v>
      </c>
      <c r="E961" t="s">
        <v>661</v>
      </c>
      <c r="F961" t="s">
        <v>16</v>
      </c>
      <c r="G961" t="s">
        <v>1167</v>
      </c>
      <c r="H961" t="s">
        <v>21</v>
      </c>
      <c r="I961" t="s">
        <v>174</v>
      </c>
      <c r="J961" t="s">
        <v>175</v>
      </c>
      <c r="K961" t="s">
        <v>112</v>
      </c>
      <c r="L961" s="3">
        <v>74874</v>
      </c>
      <c r="M961" t="s">
        <v>29</v>
      </c>
    </row>
    <row r="962" spans="1:13">
      <c r="A962" s="1">
        <v>45760</v>
      </c>
      <c r="B962" s="1">
        <v>46125</v>
      </c>
      <c r="C962" t="s">
        <v>4810</v>
      </c>
      <c r="D962" t="s">
        <v>1166</v>
      </c>
      <c r="E962" t="s">
        <v>15</v>
      </c>
      <c r="F962" t="s">
        <v>16</v>
      </c>
      <c r="G962" t="s">
        <v>1168</v>
      </c>
      <c r="H962" t="s">
        <v>21</v>
      </c>
      <c r="I962" t="s">
        <v>174</v>
      </c>
      <c r="J962" t="s">
        <v>175</v>
      </c>
      <c r="K962" t="s">
        <v>112</v>
      </c>
      <c r="L962" s="3">
        <v>6138</v>
      </c>
      <c r="M962" t="s">
        <v>20</v>
      </c>
    </row>
    <row r="963" spans="1:13">
      <c r="A963" s="1">
        <v>45760</v>
      </c>
      <c r="B963" s="1">
        <v>46125</v>
      </c>
      <c r="C963" t="s">
        <v>4811</v>
      </c>
      <c r="D963" t="s">
        <v>1169</v>
      </c>
      <c r="E963" t="s">
        <v>32</v>
      </c>
      <c r="F963" t="s">
        <v>16</v>
      </c>
      <c r="G963" t="s">
        <v>1171</v>
      </c>
      <c r="H963" t="s">
        <v>453</v>
      </c>
      <c r="I963" t="s">
        <v>375</v>
      </c>
      <c r="J963" t="s">
        <v>376</v>
      </c>
      <c r="K963" t="s">
        <v>5620</v>
      </c>
      <c r="L963" s="3">
        <v>6272</v>
      </c>
      <c r="M963" t="s">
        <v>20</v>
      </c>
    </row>
    <row r="964" spans="1:13">
      <c r="A964" s="1">
        <v>45760</v>
      </c>
      <c r="B964" s="1">
        <v>46125</v>
      </c>
      <c r="C964" t="s">
        <v>4811</v>
      </c>
      <c r="D964" t="s">
        <v>1169</v>
      </c>
      <c r="E964" t="s">
        <v>15</v>
      </c>
      <c r="F964" t="s">
        <v>16</v>
      </c>
      <c r="G964" t="s">
        <v>1170</v>
      </c>
      <c r="H964" t="s">
        <v>453</v>
      </c>
      <c r="I964" t="s">
        <v>375</v>
      </c>
      <c r="J964" t="s">
        <v>376</v>
      </c>
      <c r="K964" t="s">
        <v>5620</v>
      </c>
      <c r="L964" s="3">
        <v>1545</v>
      </c>
      <c r="M964" t="s">
        <v>83</v>
      </c>
    </row>
    <row r="965" spans="1:13">
      <c r="A965" s="1">
        <v>45760</v>
      </c>
      <c r="B965" s="1">
        <v>46125</v>
      </c>
      <c r="C965" t="s">
        <v>4811</v>
      </c>
      <c r="D965" t="s">
        <v>1169</v>
      </c>
      <c r="E965" t="s">
        <v>661</v>
      </c>
      <c r="F965" t="s">
        <v>16</v>
      </c>
      <c r="G965" t="s">
        <v>1172</v>
      </c>
      <c r="H965" t="s">
        <v>453</v>
      </c>
      <c r="I965" t="s">
        <v>375</v>
      </c>
      <c r="J965" t="s">
        <v>376</v>
      </c>
      <c r="K965" t="s">
        <v>5620</v>
      </c>
      <c r="L965" s="3">
        <v>35389</v>
      </c>
      <c r="M965" t="s">
        <v>89</v>
      </c>
    </row>
    <row r="966" spans="1:13">
      <c r="A966" s="1">
        <v>45761</v>
      </c>
      <c r="B966" s="1">
        <v>46126</v>
      </c>
      <c r="C966" t="s">
        <v>4812</v>
      </c>
      <c r="D966" t="s">
        <v>1173</v>
      </c>
      <c r="E966" t="s">
        <v>32</v>
      </c>
      <c r="F966" t="s">
        <v>16</v>
      </c>
      <c r="G966" t="s">
        <v>1175</v>
      </c>
      <c r="H966" t="s">
        <v>225</v>
      </c>
      <c r="I966" t="s">
        <v>96</v>
      </c>
      <c r="J966" t="s">
        <v>97</v>
      </c>
      <c r="K966" t="s">
        <v>140</v>
      </c>
      <c r="L966" s="3">
        <v>27438</v>
      </c>
      <c r="M966" t="s">
        <v>83</v>
      </c>
    </row>
    <row r="967" spans="1:13">
      <c r="A967" s="1">
        <v>45761</v>
      </c>
      <c r="B967" s="1">
        <v>46126</v>
      </c>
      <c r="C967" t="s">
        <v>4812</v>
      </c>
      <c r="D967" t="s">
        <v>1173</v>
      </c>
      <c r="E967" t="s">
        <v>661</v>
      </c>
      <c r="F967" t="s">
        <v>16</v>
      </c>
      <c r="G967" t="s">
        <v>1174</v>
      </c>
      <c r="H967" t="s">
        <v>225</v>
      </c>
      <c r="I967" t="s">
        <v>96</v>
      </c>
      <c r="J967" t="s">
        <v>97</v>
      </c>
      <c r="K967" t="s">
        <v>140</v>
      </c>
      <c r="L967" s="3">
        <v>166696</v>
      </c>
      <c r="M967" t="s">
        <v>23</v>
      </c>
    </row>
    <row r="968" spans="1:13">
      <c r="A968" s="1">
        <v>45761</v>
      </c>
      <c r="B968" s="1">
        <v>46126</v>
      </c>
      <c r="C968" t="s">
        <v>4812</v>
      </c>
      <c r="D968" t="s">
        <v>1173</v>
      </c>
      <c r="E968" t="s">
        <v>15</v>
      </c>
      <c r="F968" t="s">
        <v>16</v>
      </c>
      <c r="G968" t="s">
        <v>1176</v>
      </c>
      <c r="H968" t="s">
        <v>225</v>
      </c>
      <c r="I968" t="s">
        <v>96</v>
      </c>
      <c r="J968" t="s">
        <v>97</v>
      </c>
      <c r="K968" t="s">
        <v>140</v>
      </c>
      <c r="L968" s="3">
        <v>2381</v>
      </c>
      <c r="M968" t="s">
        <v>20</v>
      </c>
    </row>
    <row r="969" spans="1:13">
      <c r="A969" s="1">
        <v>45761</v>
      </c>
      <c r="B969" s="1">
        <v>46126</v>
      </c>
      <c r="C969" t="s">
        <v>4813</v>
      </c>
      <c r="D969" t="s">
        <v>1177</v>
      </c>
      <c r="E969" t="s">
        <v>32</v>
      </c>
      <c r="F969" t="s">
        <v>16</v>
      </c>
      <c r="G969" t="s">
        <v>1181</v>
      </c>
      <c r="H969" t="s">
        <v>21</v>
      </c>
      <c r="I969" t="s">
        <v>706</v>
      </c>
      <c r="J969" t="s">
        <v>707</v>
      </c>
      <c r="K969" t="s">
        <v>1179</v>
      </c>
      <c r="L969" s="3">
        <v>4415</v>
      </c>
      <c r="M969" t="s">
        <v>20</v>
      </c>
    </row>
    <row r="970" spans="1:13">
      <c r="A970" s="1">
        <v>45761</v>
      </c>
      <c r="B970" s="1">
        <v>46126</v>
      </c>
      <c r="C970" t="s">
        <v>4813</v>
      </c>
      <c r="D970" t="s">
        <v>1177</v>
      </c>
      <c r="E970" t="s">
        <v>661</v>
      </c>
      <c r="F970" t="s">
        <v>16</v>
      </c>
      <c r="G970" t="s">
        <v>1180</v>
      </c>
      <c r="H970" t="s">
        <v>21</v>
      </c>
      <c r="I970" t="s">
        <v>706</v>
      </c>
      <c r="J970" t="s">
        <v>707</v>
      </c>
      <c r="K970" t="s">
        <v>1179</v>
      </c>
      <c r="L970" s="3">
        <v>24513</v>
      </c>
      <c r="M970" t="s">
        <v>29</v>
      </c>
    </row>
    <row r="971" spans="1:13">
      <c r="A971" s="1">
        <v>45761</v>
      </c>
      <c r="B971" s="1">
        <v>46126</v>
      </c>
      <c r="C971" t="s">
        <v>4813</v>
      </c>
      <c r="D971" t="s">
        <v>1177</v>
      </c>
      <c r="E971" t="s">
        <v>15</v>
      </c>
      <c r="F971" t="s">
        <v>16</v>
      </c>
      <c r="G971" t="s">
        <v>1178</v>
      </c>
      <c r="H971" t="s">
        <v>21</v>
      </c>
      <c r="I971" t="s">
        <v>706</v>
      </c>
      <c r="J971" t="s">
        <v>707</v>
      </c>
      <c r="K971" t="s">
        <v>1179</v>
      </c>
      <c r="L971" s="3">
        <v>2722</v>
      </c>
      <c r="M971" t="s">
        <v>20</v>
      </c>
    </row>
    <row r="972" spans="1:13">
      <c r="A972" s="1">
        <v>45762</v>
      </c>
      <c r="B972" s="1">
        <v>45847</v>
      </c>
      <c r="C972" t="s">
        <v>5959</v>
      </c>
      <c r="D972" t="s">
        <v>5960</v>
      </c>
      <c r="E972" t="s">
        <v>15</v>
      </c>
      <c r="F972" t="s">
        <v>16</v>
      </c>
      <c r="G972" t="s">
        <v>9415</v>
      </c>
      <c r="H972" t="s">
        <v>21</v>
      </c>
      <c r="I972" t="s">
        <v>282</v>
      </c>
      <c r="J972" t="s">
        <v>283</v>
      </c>
      <c r="K972" t="s">
        <v>5620</v>
      </c>
      <c r="L972" s="3">
        <v>4948</v>
      </c>
      <c r="M972" t="s">
        <v>20</v>
      </c>
    </row>
    <row r="973" spans="1:13">
      <c r="A973" s="1">
        <v>45762</v>
      </c>
      <c r="B973" s="1">
        <v>45847</v>
      </c>
      <c r="C973" t="s">
        <v>5959</v>
      </c>
      <c r="D973" t="s">
        <v>5960</v>
      </c>
      <c r="E973" t="s">
        <v>661</v>
      </c>
      <c r="F973" t="s">
        <v>16</v>
      </c>
      <c r="G973" t="s">
        <v>9416</v>
      </c>
      <c r="H973" t="s">
        <v>21</v>
      </c>
      <c r="I973" t="s">
        <v>282</v>
      </c>
      <c r="J973" t="s">
        <v>283</v>
      </c>
      <c r="K973" t="s">
        <v>5620</v>
      </c>
      <c r="L973" s="3">
        <v>39459</v>
      </c>
      <c r="M973" t="s">
        <v>23</v>
      </c>
    </row>
    <row r="974" spans="1:13">
      <c r="A974" s="1">
        <v>45762</v>
      </c>
      <c r="B974" s="1">
        <v>45847</v>
      </c>
      <c r="C974" t="s">
        <v>5959</v>
      </c>
      <c r="D974" t="s">
        <v>5960</v>
      </c>
      <c r="E974" t="s">
        <v>32</v>
      </c>
      <c r="F974" t="s">
        <v>16</v>
      </c>
      <c r="G974" t="s">
        <v>9417</v>
      </c>
      <c r="H974" t="s">
        <v>21</v>
      </c>
      <c r="I974" t="s">
        <v>282</v>
      </c>
      <c r="J974" t="s">
        <v>283</v>
      </c>
      <c r="K974" t="s">
        <v>5620</v>
      </c>
      <c r="L974" s="3">
        <v>9465</v>
      </c>
      <c r="M974" t="s">
        <v>20</v>
      </c>
    </row>
    <row r="975" spans="1:13">
      <c r="A975" s="1">
        <v>45762</v>
      </c>
      <c r="B975" s="1">
        <v>46127</v>
      </c>
      <c r="C975" t="s">
        <v>4814</v>
      </c>
      <c r="D975" t="s">
        <v>1182</v>
      </c>
      <c r="E975" t="s">
        <v>15</v>
      </c>
      <c r="F975" t="s">
        <v>16</v>
      </c>
      <c r="G975" t="s">
        <v>1183</v>
      </c>
      <c r="H975" t="s">
        <v>887</v>
      </c>
      <c r="I975" t="s">
        <v>885</v>
      </c>
      <c r="J975" t="s">
        <v>886</v>
      </c>
      <c r="K975" t="s">
        <v>112</v>
      </c>
      <c r="L975" s="3">
        <v>4639</v>
      </c>
      <c r="M975" t="s">
        <v>83</v>
      </c>
    </row>
    <row r="976" spans="1:13">
      <c r="A976" s="1">
        <v>45762</v>
      </c>
      <c r="B976" s="1">
        <v>46127</v>
      </c>
      <c r="C976" t="s">
        <v>4814</v>
      </c>
      <c r="D976" t="s">
        <v>1182</v>
      </c>
      <c r="E976" t="s">
        <v>661</v>
      </c>
      <c r="F976" t="s">
        <v>16</v>
      </c>
      <c r="G976" t="s">
        <v>1185</v>
      </c>
      <c r="H976" t="s">
        <v>887</v>
      </c>
      <c r="I976" t="s">
        <v>885</v>
      </c>
      <c r="J976" t="s">
        <v>886</v>
      </c>
      <c r="K976" t="s">
        <v>112</v>
      </c>
      <c r="L976" s="3">
        <v>60997</v>
      </c>
      <c r="M976" t="s">
        <v>29</v>
      </c>
    </row>
    <row r="977" spans="1:13">
      <c r="A977" s="1">
        <v>45762</v>
      </c>
      <c r="B977" s="1">
        <v>46127</v>
      </c>
      <c r="C977" t="s">
        <v>4814</v>
      </c>
      <c r="D977" t="s">
        <v>1182</v>
      </c>
      <c r="E977" t="s">
        <v>32</v>
      </c>
      <c r="F977" t="s">
        <v>16</v>
      </c>
      <c r="G977" t="s">
        <v>1186</v>
      </c>
      <c r="H977" t="s">
        <v>887</v>
      </c>
      <c r="I977" t="s">
        <v>885</v>
      </c>
      <c r="J977" t="s">
        <v>886</v>
      </c>
      <c r="K977" t="s">
        <v>112</v>
      </c>
      <c r="L977" s="3">
        <v>39039</v>
      </c>
      <c r="M977" t="s">
        <v>20</v>
      </c>
    </row>
    <row r="978" spans="1:13">
      <c r="A978" s="1">
        <v>45762</v>
      </c>
      <c r="B978" s="1">
        <v>46127</v>
      </c>
      <c r="C978" t="s">
        <v>4814</v>
      </c>
      <c r="D978" t="s">
        <v>1182</v>
      </c>
      <c r="E978" t="s">
        <v>34</v>
      </c>
      <c r="F978" t="s">
        <v>16</v>
      </c>
      <c r="G978" t="s">
        <v>1184</v>
      </c>
      <c r="H978" t="s">
        <v>887</v>
      </c>
      <c r="I978" t="s">
        <v>885</v>
      </c>
      <c r="J978" t="s">
        <v>886</v>
      </c>
      <c r="K978" t="s">
        <v>112</v>
      </c>
      <c r="L978" s="3">
        <v>19823</v>
      </c>
      <c r="M978" t="s">
        <v>83</v>
      </c>
    </row>
    <row r="979" spans="1:13">
      <c r="A979" s="1">
        <v>45762</v>
      </c>
      <c r="B979" s="1">
        <v>46127</v>
      </c>
      <c r="C979" t="s">
        <v>4815</v>
      </c>
      <c r="D979" t="s">
        <v>1187</v>
      </c>
      <c r="E979" t="s">
        <v>54</v>
      </c>
      <c r="F979" t="s">
        <v>55</v>
      </c>
      <c r="G979" t="s">
        <v>1188</v>
      </c>
      <c r="H979" t="s">
        <v>21</v>
      </c>
      <c r="I979" t="s">
        <v>18</v>
      </c>
      <c r="J979" t="s">
        <v>19</v>
      </c>
      <c r="K979" t="s">
        <v>48</v>
      </c>
      <c r="L979" s="3">
        <v>18399</v>
      </c>
      <c r="M979" t="s">
        <v>29</v>
      </c>
    </row>
    <row r="980" spans="1:13">
      <c r="A980" s="1">
        <v>45762</v>
      </c>
      <c r="B980" s="1">
        <v>46127</v>
      </c>
      <c r="C980" t="s">
        <v>4816</v>
      </c>
      <c r="D980" t="s">
        <v>1189</v>
      </c>
      <c r="E980" t="s">
        <v>661</v>
      </c>
      <c r="F980" t="s">
        <v>16</v>
      </c>
      <c r="G980" t="s">
        <v>1193</v>
      </c>
      <c r="H980" t="s">
        <v>590</v>
      </c>
      <c r="I980" t="s">
        <v>528</v>
      </c>
      <c r="J980" t="s">
        <v>529</v>
      </c>
      <c r="K980" t="s">
        <v>48</v>
      </c>
      <c r="L980" s="3">
        <v>26814</v>
      </c>
      <c r="M980" t="s">
        <v>23</v>
      </c>
    </row>
    <row r="981" spans="1:13">
      <c r="A981" s="1">
        <v>45762</v>
      </c>
      <c r="B981" s="1">
        <v>46127</v>
      </c>
      <c r="C981" t="s">
        <v>4816</v>
      </c>
      <c r="D981" t="s">
        <v>1189</v>
      </c>
      <c r="E981" t="s">
        <v>32</v>
      </c>
      <c r="F981" t="s">
        <v>16</v>
      </c>
      <c r="G981" t="s">
        <v>1191</v>
      </c>
      <c r="H981" t="s">
        <v>590</v>
      </c>
      <c r="I981" t="s">
        <v>528</v>
      </c>
      <c r="J981" t="s">
        <v>529</v>
      </c>
      <c r="K981" t="s">
        <v>48</v>
      </c>
      <c r="L981" s="3">
        <v>7309</v>
      </c>
      <c r="M981" t="s">
        <v>20</v>
      </c>
    </row>
    <row r="982" spans="1:13">
      <c r="A982" s="1">
        <v>45762</v>
      </c>
      <c r="B982" s="1">
        <v>46127</v>
      </c>
      <c r="C982" t="s">
        <v>4816</v>
      </c>
      <c r="D982" t="s">
        <v>1189</v>
      </c>
      <c r="E982" t="s">
        <v>15</v>
      </c>
      <c r="F982" t="s">
        <v>16</v>
      </c>
      <c r="G982" t="s">
        <v>1192</v>
      </c>
      <c r="H982" t="s">
        <v>590</v>
      </c>
      <c r="I982" t="s">
        <v>528</v>
      </c>
      <c r="J982" t="s">
        <v>529</v>
      </c>
      <c r="K982" t="s">
        <v>48</v>
      </c>
      <c r="L982" s="3">
        <v>1291</v>
      </c>
      <c r="M982" t="s">
        <v>83</v>
      </c>
    </row>
    <row r="983" spans="1:13">
      <c r="A983" s="1">
        <v>45762</v>
      </c>
      <c r="B983" s="1">
        <v>46127</v>
      </c>
      <c r="C983" t="s">
        <v>4816</v>
      </c>
      <c r="D983" t="s">
        <v>1189</v>
      </c>
      <c r="E983" t="s">
        <v>34</v>
      </c>
      <c r="F983" t="s">
        <v>16</v>
      </c>
      <c r="G983" t="s">
        <v>1190</v>
      </c>
      <c r="H983" t="s">
        <v>590</v>
      </c>
      <c r="I983" t="s">
        <v>528</v>
      </c>
      <c r="J983" t="s">
        <v>529</v>
      </c>
      <c r="K983" t="s">
        <v>48</v>
      </c>
      <c r="L983" s="3">
        <v>6474</v>
      </c>
      <c r="M983" t="s">
        <v>83</v>
      </c>
    </row>
    <row r="984" spans="1:13">
      <c r="A984" s="1">
        <v>45762</v>
      </c>
      <c r="B984" s="1">
        <v>46127</v>
      </c>
      <c r="C984" t="s">
        <v>4817</v>
      </c>
      <c r="D984" t="s">
        <v>1194</v>
      </c>
      <c r="E984" t="s">
        <v>32</v>
      </c>
      <c r="F984" t="s">
        <v>16</v>
      </c>
      <c r="G984" t="s">
        <v>1196</v>
      </c>
      <c r="H984" t="s">
        <v>310</v>
      </c>
      <c r="I984" t="s">
        <v>41</v>
      </c>
      <c r="J984" t="s">
        <v>42</v>
      </c>
      <c r="K984" t="s">
        <v>112</v>
      </c>
      <c r="L984" s="3">
        <v>35030</v>
      </c>
      <c r="M984" t="s">
        <v>148</v>
      </c>
    </row>
    <row r="985" spans="1:13">
      <c r="A985" s="1">
        <v>45762</v>
      </c>
      <c r="B985" s="1">
        <v>46127</v>
      </c>
      <c r="C985" t="s">
        <v>4817</v>
      </c>
      <c r="D985" t="s">
        <v>1194</v>
      </c>
      <c r="E985" t="s">
        <v>661</v>
      </c>
      <c r="F985" t="s">
        <v>16</v>
      </c>
      <c r="G985" t="s">
        <v>1195</v>
      </c>
      <c r="H985" t="s">
        <v>310</v>
      </c>
      <c r="I985" t="s">
        <v>41</v>
      </c>
      <c r="J985" t="s">
        <v>42</v>
      </c>
      <c r="K985" t="s">
        <v>112</v>
      </c>
      <c r="L985" s="3">
        <v>161833</v>
      </c>
      <c r="M985" t="s">
        <v>23</v>
      </c>
    </row>
    <row r="986" spans="1:13">
      <c r="A986" s="1">
        <v>45762</v>
      </c>
      <c r="B986" s="1">
        <v>46127</v>
      </c>
      <c r="C986" t="s">
        <v>4817</v>
      </c>
      <c r="D986" t="s">
        <v>1194</v>
      </c>
      <c r="E986" t="s">
        <v>15</v>
      </c>
      <c r="F986" t="s">
        <v>16</v>
      </c>
      <c r="G986" t="s">
        <v>1197</v>
      </c>
      <c r="H986" t="s">
        <v>310</v>
      </c>
      <c r="I986" t="s">
        <v>41</v>
      </c>
      <c r="J986" t="s">
        <v>42</v>
      </c>
      <c r="K986" t="s">
        <v>112</v>
      </c>
      <c r="L986" s="3">
        <v>1576</v>
      </c>
      <c r="M986" t="s">
        <v>20</v>
      </c>
    </row>
    <row r="987" spans="1:13">
      <c r="A987" s="1">
        <v>45762</v>
      </c>
      <c r="B987" s="1">
        <v>46127</v>
      </c>
      <c r="C987" t="s">
        <v>4818</v>
      </c>
      <c r="D987" t="s">
        <v>1198</v>
      </c>
      <c r="E987" t="s">
        <v>54</v>
      </c>
      <c r="F987" t="s">
        <v>55</v>
      </c>
      <c r="G987" t="s">
        <v>1199</v>
      </c>
      <c r="H987" t="s">
        <v>51</v>
      </c>
      <c r="I987" t="s">
        <v>103</v>
      </c>
      <c r="J987" t="s">
        <v>104</v>
      </c>
      <c r="K987" t="s">
        <v>64</v>
      </c>
      <c r="L987" s="3">
        <v>18329</v>
      </c>
      <c r="M987" t="s">
        <v>23</v>
      </c>
    </row>
    <row r="988" spans="1:13">
      <c r="A988" s="1">
        <v>45762</v>
      </c>
      <c r="B988" s="1">
        <v>46127</v>
      </c>
      <c r="C988" t="s">
        <v>4819</v>
      </c>
      <c r="D988" t="s">
        <v>1200</v>
      </c>
      <c r="E988" t="s">
        <v>15</v>
      </c>
      <c r="F988" t="s">
        <v>16</v>
      </c>
      <c r="G988" t="s">
        <v>1203</v>
      </c>
      <c r="H988" t="s">
        <v>225</v>
      </c>
      <c r="I988" t="s">
        <v>375</v>
      </c>
      <c r="J988" t="s">
        <v>376</v>
      </c>
      <c r="K988" t="s">
        <v>77</v>
      </c>
      <c r="L988" s="3">
        <v>2054</v>
      </c>
      <c r="M988" t="s">
        <v>20</v>
      </c>
    </row>
    <row r="989" spans="1:13">
      <c r="A989" s="1">
        <v>45762</v>
      </c>
      <c r="B989" s="1">
        <v>46127</v>
      </c>
      <c r="C989" t="s">
        <v>4819</v>
      </c>
      <c r="D989" t="s">
        <v>1200</v>
      </c>
      <c r="E989" t="s">
        <v>32</v>
      </c>
      <c r="F989" t="s">
        <v>16</v>
      </c>
      <c r="G989" t="s">
        <v>1201</v>
      </c>
      <c r="H989" t="s">
        <v>225</v>
      </c>
      <c r="I989" t="s">
        <v>375</v>
      </c>
      <c r="J989" t="s">
        <v>376</v>
      </c>
      <c r="K989" t="s">
        <v>77</v>
      </c>
      <c r="L989" s="3">
        <v>23760</v>
      </c>
      <c r="M989" t="s">
        <v>148</v>
      </c>
    </row>
    <row r="990" spans="1:13">
      <c r="A990" s="1">
        <v>45762</v>
      </c>
      <c r="B990" s="1">
        <v>46127</v>
      </c>
      <c r="C990" t="s">
        <v>4819</v>
      </c>
      <c r="D990" t="s">
        <v>1200</v>
      </c>
      <c r="E990" t="s">
        <v>661</v>
      </c>
      <c r="F990" t="s">
        <v>16</v>
      </c>
      <c r="G990" t="s">
        <v>1202</v>
      </c>
      <c r="H990" t="s">
        <v>225</v>
      </c>
      <c r="I990" t="s">
        <v>375</v>
      </c>
      <c r="J990" t="s">
        <v>376</v>
      </c>
      <c r="K990" t="s">
        <v>77</v>
      </c>
      <c r="L990" s="3">
        <v>77816</v>
      </c>
      <c r="M990" t="s">
        <v>23</v>
      </c>
    </row>
    <row r="991" spans="1:13">
      <c r="A991" s="1">
        <v>45762</v>
      </c>
      <c r="B991" s="1">
        <v>46127</v>
      </c>
      <c r="C991" t="s">
        <v>4820</v>
      </c>
      <c r="D991" t="s">
        <v>1204</v>
      </c>
      <c r="E991" t="s">
        <v>54</v>
      </c>
      <c r="F991" t="s">
        <v>55</v>
      </c>
      <c r="G991" t="s">
        <v>1205</v>
      </c>
      <c r="H991" t="s">
        <v>105</v>
      </c>
      <c r="I991" t="s">
        <v>103</v>
      </c>
      <c r="J991" t="s">
        <v>104</v>
      </c>
      <c r="K991" t="s">
        <v>140</v>
      </c>
      <c r="L991" s="3">
        <v>77216</v>
      </c>
      <c r="M991" t="s">
        <v>23</v>
      </c>
    </row>
    <row r="992" spans="1:13">
      <c r="A992" s="1">
        <v>45762</v>
      </c>
      <c r="B992" s="1">
        <v>46127</v>
      </c>
      <c r="C992" t="s">
        <v>4821</v>
      </c>
      <c r="D992" t="s">
        <v>1206</v>
      </c>
      <c r="E992" t="s">
        <v>54</v>
      </c>
      <c r="F992" t="s">
        <v>55</v>
      </c>
      <c r="G992" t="s">
        <v>1207</v>
      </c>
      <c r="H992" t="s">
        <v>80</v>
      </c>
      <c r="I992" t="s">
        <v>59</v>
      </c>
      <c r="J992" t="s">
        <v>60</v>
      </c>
      <c r="K992" t="s">
        <v>5620</v>
      </c>
      <c r="L992" s="3">
        <v>14601</v>
      </c>
      <c r="M992" t="s">
        <v>29</v>
      </c>
    </row>
    <row r="993" spans="1:13">
      <c r="A993" s="1">
        <v>45762</v>
      </c>
      <c r="B993" s="1">
        <v>46127</v>
      </c>
      <c r="C993" t="s">
        <v>4822</v>
      </c>
      <c r="D993" t="s">
        <v>1208</v>
      </c>
      <c r="E993" t="s">
        <v>54</v>
      </c>
      <c r="F993" t="s">
        <v>55</v>
      </c>
      <c r="G993" t="s">
        <v>1209</v>
      </c>
      <c r="H993" t="s">
        <v>43</v>
      </c>
      <c r="I993" t="s">
        <v>1210</v>
      </c>
      <c r="J993" t="s">
        <v>1211</v>
      </c>
      <c r="K993" t="s">
        <v>5620</v>
      </c>
      <c r="L993" s="3">
        <v>4471</v>
      </c>
      <c r="M993" t="s">
        <v>29</v>
      </c>
    </row>
    <row r="994" spans="1:13">
      <c r="A994" s="1">
        <v>45762</v>
      </c>
      <c r="B994" s="1">
        <v>46127</v>
      </c>
      <c r="C994" t="s">
        <v>4823</v>
      </c>
      <c r="D994" t="s">
        <v>1212</v>
      </c>
      <c r="E994" t="s">
        <v>34</v>
      </c>
      <c r="F994" t="s">
        <v>16</v>
      </c>
      <c r="G994" t="s">
        <v>1215</v>
      </c>
      <c r="H994" t="s">
        <v>215</v>
      </c>
      <c r="I994" t="s">
        <v>165</v>
      </c>
      <c r="J994" t="s">
        <v>166</v>
      </c>
      <c r="K994" t="s">
        <v>26</v>
      </c>
      <c r="L994" s="3">
        <v>19041</v>
      </c>
      <c r="M994" t="s">
        <v>83</v>
      </c>
    </row>
    <row r="995" spans="1:13">
      <c r="A995" s="1">
        <v>45762</v>
      </c>
      <c r="B995" s="1">
        <v>46127</v>
      </c>
      <c r="C995" t="s">
        <v>4823</v>
      </c>
      <c r="D995" t="s">
        <v>1212</v>
      </c>
      <c r="E995" t="s">
        <v>15</v>
      </c>
      <c r="F995" t="s">
        <v>16</v>
      </c>
      <c r="G995" t="s">
        <v>1214</v>
      </c>
      <c r="H995" t="s">
        <v>215</v>
      </c>
      <c r="I995" t="s">
        <v>165</v>
      </c>
      <c r="J995" t="s">
        <v>166</v>
      </c>
      <c r="K995" t="s">
        <v>26</v>
      </c>
      <c r="L995" s="3">
        <v>3777</v>
      </c>
      <c r="M995" t="s">
        <v>29</v>
      </c>
    </row>
    <row r="996" spans="1:13">
      <c r="A996" s="1">
        <v>45762</v>
      </c>
      <c r="B996" s="1">
        <v>46127</v>
      </c>
      <c r="C996" t="s">
        <v>4823</v>
      </c>
      <c r="D996" t="s">
        <v>1212</v>
      </c>
      <c r="E996" t="s">
        <v>661</v>
      </c>
      <c r="F996" t="s">
        <v>16</v>
      </c>
      <c r="G996" t="s">
        <v>1216</v>
      </c>
      <c r="H996" t="s">
        <v>215</v>
      </c>
      <c r="I996" t="s">
        <v>165</v>
      </c>
      <c r="J996" t="s">
        <v>166</v>
      </c>
      <c r="K996" t="s">
        <v>26</v>
      </c>
      <c r="L996" s="3">
        <v>84677</v>
      </c>
      <c r="M996" t="s">
        <v>23</v>
      </c>
    </row>
    <row r="997" spans="1:13">
      <c r="A997" s="1">
        <v>45762</v>
      </c>
      <c r="B997" s="1">
        <v>46127</v>
      </c>
      <c r="C997" t="s">
        <v>4823</v>
      </c>
      <c r="D997" t="s">
        <v>1212</v>
      </c>
      <c r="E997" t="s">
        <v>32</v>
      </c>
      <c r="F997" t="s">
        <v>16</v>
      </c>
      <c r="G997" t="s">
        <v>1213</v>
      </c>
      <c r="H997" t="s">
        <v>215</v>
      </c>
      <c r="I997" t="s">
        <v>165</v>
      </c>
      <c r="J997" t="s">
        <v>166</v>
      </c>
      <c r="K997" t="s">
        <v>26</v>
      </c>
      <c r="L997" s="3">
        <v>15655</v>
      </c>
      <c r="M997" t="s">
        <v>20</v>
      </c>
    </row>
    <row r="998" spans="1:13">
      <c r="A998" s="1">
        <v>45763</v>
      </c>
      <c r="B998" s="1">
        <v>46128</v>
      </c>
      <c r="C998" t="s">
        <v>4824</v>
      </c>
      <c r="D998" t="s">
        <v>1217</v>
      </c>
      <c r="E998" t="s">
        <v>32</v>
      </c>
      <c r="F998" t="s">
        <v>16</v>
      </c>
      <c r="G998" t="s">
        <v>1220</v>
      </c>
      <c r="H998" t="s">
        <v>105</v>
      </c>
      <c r="I998" t="s">
        <v>103</v>
      </c>
      <c r="J998" t="s">
        <v>104</v>
      </c>
      <c r="K998" t="s">
        <v>64</v>
      </c>
      <c r="L998" s="3">
        <v>4662</v>
      </c>
      <c r="M998" t="s">
        <v>20</v>
      </c>
    </row>
    <row r="999" spans="1:13">
      <c r="A999" s="1">
        <v>45763</v>
      </c>
      <c r="B999" s="1">
        <v>46128</v>
      </c>
      <c r="C999" t="s">
        <v>4824</v>
      </c>
      <c r="D999" t="s">
        <v>1217</v>
      </c>
      <c r="E999" t="s">
        <v>15</v>
      </c>
      <c r="F999" t="s">
        <v>16</v>
      </c>
      <c r="G999" t="s">
        <v>1219</v>
      </c>
      <c r="H999" t="s">
        <v>105</v>
      </c>
      <c r="I999" t="s">
        <v>103</v>
      </c>
      <c r="J999" t="s">
        <v>104</v>
      </c>
      <c r="K999" t="s">
        <v>64</v>
      </c>
      <c r="L999" s="3">
        <v>2684</v>
      </c>
      <c r="M999" t="s">
        <v>20</v>
      </c>
    </row>
    <row r="1000" spans="1:13">
      <c r="A1000" s="1">
        <v>45763</v>
      </c>
      <c r="B1000" s="1">
        <v>46128</v>
      </c>
      <c r="C1000" t="s">
        <v>4824</v>
      </c>
      <c r="D1000" t="s">
        <v>1217</v>
      </c>
      <c r="E1000" t="s">
        <v>661</v>
      </c>
      <c r="F1000" t="s">
        <v>16</v>
      </c>
      <c r="G1000" t="s">
        <v>1218</v>
      </c>
      <c r="H1000" t="s">
        <v>105</v>
      </c>
      <c r="I1000" t="s">
        <v>103</v>
      </c>
      <c r="J1000" t="s">
        <v>104</v>
      </c>
      <c r="K1000" t="s">
        <v>64</v>
      </c>
      <c r="L1000" s="3">
        <v>35794</v>
      </c>
      <c r="M1000" t="s">
        <v>23</v>
      </c>
    </row>
    <row r="1001" spans="1:13">
      <c r="A1001" s="1">
        <v>45763</v>
      </c>
      <c r="B1001" s="1">
        <v>46128</v>
      </c>
      <c r="C1001" t="s">
        <v>4825</v>
      </c>
      <c r="D1001" t="s">
        <v>1221</v>
      </c>
      <c r="E1001" t="s">
        <v>661</v>
      </c>
      <c r="F1001" t="s">
        <v>16</v>
      </c>
      <c r="G1001" t="s">
        <v>1223</v>
      </c>
      <c r="H1001" t="s">
        <v>21</v>
      </c>
      <c r="I1001" t="s">
        <v>18</v>
      </c>
      <c r="J1001" t="s">
        <v>19</v>
      </c>
      <c r="K1001" t="s">
        <v>48</v>
      </c>
      <c r="L1001" s="3">
        <v>19191</v>
      </c>
      <c r="M1001" t="s">
        <v>23</v>
      </c>
    </row>
    <row r="1002" spans="1:13">
      <c r="A1002" s="1">
        <v>45763</v>
      </c>
      <c r="B1002" s="1">
        <v>46128</v>
      </c>
      <c r="C1002" t="s">
        <v>4825</v>
      </c>
      <c r="D1002" t="s">
        <v>1221</v>
      </c>
      <c r="E1002" t="s">
        <v>15</v>
      </c>
      <c r="F1002" t="s">
        <v>16</v>
      </c>
      <c r="G1002" t="s">
        <v>1222</v>
      </c>
      <c r="H1002" t="s">
        <v>21</v>
      </c>
      <c r="I1002" t="s">
        <v>18</v>
      </c>
      <c r="J1002" t="s">
        <v>19</v>
      </c>
      <c r="K1002" t="s">
        <v>48</v>
      </c>
      <c r="L1002" s="3">
        <v>3566</v>
      </c>
      <c r="M1002" t="s">
        <v>29</v>
      </c>
    </row>
    <row r="1003" spans="1:13">
      <c r="A1003" s="1">
        <v>45763</v>
      </c>
      <c r="B1003" s="1">
        <v>46128</v>
      </c>
      <c r="C1003" t="s">
        <v>4826</v>
      </c>
      <c r="D1003" t="s">
        <v>1224</v>
      </c>
      <c r="E1003" t="s">
        <v>15</v>
      </c>
      <c r="F1003" t="s">
        <v>16</v>
      </c>
      <c r="G1003" t="s">
        <v>1226</v>
      </c>
      <c r="H1003" t="s">
        <v>21</v>
      </c>
      <c r="I1003" t="s">
        <v>78</v>
      </c>
      <c r="J1003" t="s">
        <v>79</v>
      </c>
      <c r="K1003" t="s">
        <v>77</v>
      </c>
      <c r="L1003" s="3">
        <v>2771</v>
      </c>
      <c r="M1003" t="s">
        <v>20</v>
      </c>
    </row>
    <row r="1004" spans="1:13">
      <c r="A1004" s="1">
        <v>45763</v>
      </c>
      <c r="B1004" s="1">
        <v>46128</v>
      </c>
      <c r="C1004" t="s">
        <v>4826</v>
      </c>
      <c r="D1004" t="s">
        <v>1224</v>
      </c>
      <c r="E1004" t="s">
        <v>661</v>
      </c>
      <c r="F1004" t="s">
        <v>16</v>
      </c>
      <c r="G1004" t="s">
        <v>1227</v>
      </c>
      <c r="H1004" t="s">
        <v>21</v>
      </c>
      <c r="I1004" t="s">
        <v>78</v>
      </c>
      <c r="J1004" t="s">
        <v>79</v>
      </c>
      <c r="K1004" t="s">
        <v>77</v>
      </c>
      <c r="L1004" s="3">
        <v>62021</v>
      </c>
      <c r="M1004" t="s">
        <v>23</v>
      </c>
    </row>
    <row r="1005" spans="1:13">
      <c r="A1005" s="1">
        <v>45763</v>
      </c>
      <c r="B1005" s="1">
        <v>46128</v>
      </c>
      <c r="C1005" t="s">
        <v>4826</v>
      </c>
      <c r="D1005" t="s">
        <v>1224</v>
      </c>
      <c r="E1005" t="s">
        <v>32</v>
      </c>
      <c r="F1005" t="s">
        <v>16</v>
      </c>
      <c r="G1005" t="s">
        <v>1225</v>
      </c>
      <c r="H1005" t="s">
        <v>21</v>
      </c>
      <c r="I1005" t="s">
        <v>78</v>
      </c>
      <c r="J1005" t="s">
        <v>79</v>
      </c>
      <c r="K1005" t="s">
        <v>77</v>
      </c>
      <c r="L1005" s="3">
        <v>21997</v>
      </c>
      <c r="M1005" t="s">
        <v>20</v>
      </c>
    </row>
    <row r="1006" spans="1:13">
      <c r="A1006" s="1">
        <v>45764</v>
      </c>
      <c r="B1006" s="1">
        <v>46129</v>
      </c>
      <c r="C1006" t="s">
        <v>4827</v>
      </c>
      <c r="D1006" t="s">
        <v>1228</v>
      </c>
      <c r="E1006" t="s">
        <v>15</v>
      </c>
      <c r="F1006" t="s">
        <v>16</v>
      </c>
      <c r="G1006" t="s">
        <v>1230</v>
      </c>
      <c r="H1006" t="s">
        <v>582</v>
      </c>
      <c r="I1006" t="s">
        <v>695</v>
      </c>
      <c r="J1006" t="s">
        <v>696</v>
      </c>
      <c r="K1006" t="s">
        <v>64</v>
      </c>
      <c r="L1006" s="3">
        <v>1370</v>
      </c>
      <c r="M1006" t="s">
        <v>83</v>
      </c>
    </row>
    <row r="1007" spans="1:13">
      <c r="A1007" s="1">
        <v>45764</v>
      </c>
      <c r="B1007" s="1">
        <v>46129</v>
      </c>
      <c r="C1007" t="s">
        <v>4827</v>
      </c>
      <c r="D1007" t="s">
        <v>1228</v>
      </c>
      <c r="E1007" t="s">
        <v>32</v>
      </c>
      <c r="F1007" t="s">
        <v>16</v>
      </c>
      <c r="G1007" t="s">
        <v>1229</v>
      </c>
      <c r="H1007" t="s">
        <v>582</v>
      </c>
      <c r="I1007" t="s">
        <v>695</v>
      </c>
      <c r="J1007" t="s">
        <v>696</v>
      </c>
      <c r="K1007" t="s">
        <v>64</v>
      </c>
      <c r="L1007" s="3">
        <v>9381</v>
      </c>
      <c r="M1007" t="s">
        <v>20</v>
      </c>
    </row>
    <row r="1008" spans="1:13">
      <c r="A1008" s="1">
        <v>45764</v>
      </c>
      <c r="B1008" s="1">
        <v>46129</v>
      </c>
      <c r="C1008" t="s">
        <v>4827</v>
      </c>
      <c r="D1008" t="s">
        <v>1228</v>
      </c>
      <c r="E1008" t="s">
        <v>661</v>
      </c>
      <c r="F1008" t="s">
        <v>16</v>
      </c>
      <c r="G1008" t="s">
        <v>1231</v>
      </c>
      <c r="H1008" t="s">
        <v>582</v>
      </c>
      <c r="I1008" t="s">
        <v>695</v>
      </c>
      <c r="J1008" t="s">
        <v>696</v>
      </c>
      <c r="K1008" t="s">
        <v>64</v>
      </c>
      <c r="L1008" s="3">
        <v>14975</v>
      </c>
      <c r="M1008" t="s">
        <v>23</v>
      </c>
    </row>
    <row r="1009" spans="1:13">
      <c r="A1009" s="1">
        <v>45764</v>
      </c>
      <c r="B1009" s="1">
        <v>46129</v>
      </c>
      <c r="C1009" t="s">
        <v>4828</v>
      </c>
      <c r="D1009" t="s">
        <v>1232</v>
      </c>
      <c r="E1009" t="s">
        <v>15</v>
      </c>
      <c r="F1009" t="s">
        <v>16</v>
      </c>
      <c r="G1009" t="s">
        <v>1235</v>
      </c>
      <c r="H1009" t="s">
        <v>1234</v>
      </c>
      <c r="I1009" t="s">
        <v>103</v>
      </c>
      <c r="J1009" t="s">
        <v>104</v>
      </c>
      <c r="K1009" t="s">
        <v>140</v>
      </c>
      <c r="L1009" s="3">
        <v>2620</v>
      </c>
      <c r="M1009" t="s">
        <v>83</v>
      </c>
    </row>
    <row r="1010" spans="1:13">
      <c r="A1010" s="1">
        <v>45764</v>
      </c>
      <c r="B1010" s="1">
        <v>46129</v>
      </c>
      <c r="C1010" t="s">
        <v>4828</v>
      </c>
      <c r="D1010" t="s">
        <v>1232</v>
      </c>
      <c r="E1010" t="s">
        <v>32</v>
      </c>
      <c r="F1010" t="s">
        <v>16</v>
      </c>
      <c r="G1010" t="s">
        <v>1233</v>
      </c>
      <c r="H1010" t="s">
        <v>1234</v>
      </c>
      <c r="I1010" t="s">
        <v>103</v>
      </c>
      <c r="J1010" t="s">
        <v>104</v>
      </c>
      <c r="K1010" t="s">
        <v>140</v>
      </c>
      <c r="L1010" s="3">
        <v>6767</v>
      </c>
      <c r="M1010" t="s">
        <v>83</v>
      </c>
    </row>
    <row r="1011" spans="1:13">
      <c r="A1011" s="1">
        <v>45764</v>
      </c>
      <c r="B1011" s="1">
        <v>46129</v>
      </c>
      <c r="C1011" t="s">
        <v>4828</v>
      </c>
      <c r="D1011" t="s">
        <v>1232</v>
      </c>
      <c r="E1011" t="s">
        <v>661</v>
      </c>
      <c r="F1011" t="s">
        <v>16</v>
      </c>
      <c r="G1011" t="s">
        <v>1236</v>
      </c>
      <c r="H1011" t="s">
        <v>1234</v>
      </c>
      <c r="I1011" t="s">
        <v>103</v>
      </c>
      <c r="J1011" t="s">
        <v>104</v>
      </c>
      <c r="K1011" t="s">
        <v>140</v>
      </c>
      <c r="L1011" s="3">
        <v>66681</v>
      </c>
      <c r="M1011" t="s">
        <v>23</v>
      </c>
    </row>
    <row r="1012" spans="1:13">
      <c r="A1012" s="1">
        <v>45765</v>
      </c>
      <c r="B1012" s="1">
        <v>46130</v>
      </c>
      <c r="C1012" t="s">
        <v>4829</v>
      </c>
      <c r="D1012" t="s">
        <v>1237</v>
      </c>
      <c r="E1012" t="s">
        <v>661</v>
      </c>
      <c r="F1012" t="s">
        <v>16</v>
      </c>
      <c r="G1012" t="s">
        <v>1242</v>
      </c>
      <c r="H1012" t="s">
        <v>61</v>
      </c>
      <c r="I1012" t="s">
        <v>1239</v>
      </c>
      <c r="J1012" t="s">
        <v>1240</v>
      </c>
      <c r="K1012" t="s">
        <v>64</v>
      </c>
      <c r="L1012" s="3">
        <v>5566</v>
      </c>
      <c r="M1012" t="s">
        <v>23</v>
      </c>
    </row>
    <row r="1013" spans="1:13">
      <c r="A1013" s="1">
        <v>45765</v>
      </c>
      <c r="B1013" s="1">
        <v>46130</v>
      </c>
      <c r="C1013" t="s">
        <v>4829</v>
      </c>
      <c r="D1013" t="s">
        <v>1237</v>
      </c>
      <c r="E1013" t="s">
        <v>15</v>
      </c>
      <c r="F1013" t="s">
        <v>16</v>
      </c>
      <c r="G1013" t="s">
        <v>1238</v>
      </c>
      <c r="H1013" t="s">
        <v>61</v>
      </c>
      <c r="I1013" t="s">
        <v>1239</v>
      </c>
      <c r="J1013" t="s">
        <v>1240</v>
      </c>
      <c r="K1013" t="s">
        <v>64</v>
      </c>
      <c r="L1013" s="3">
        <v>1719</v>
      </c>
      <c r="M1013" t="s">
        <v>83</v>
      </c>
    </row>
    <row r="1014" spans="1:13">
      <c r="A1014" s="1">
        <v>45765</v>
      </c>
      <c r="B1014" s="1">
        <v>46130</v>
      </c>
      <c r="C1014" t="s">
        <v>4830</v>
      </c>
      <c r="D1014" t="s">
        <v>1243</v>
      </c>
      <c r="E1014" t="s">
        <v>54</v>
      </c>
      <c r="F1014" t="s">
        <v>55</v>
      </c>
      <c r="G1014" t="s">
        <v>1246</v>
      </c>
      <c r="H1014" t="s">
        <v>51</v>
      </c>
      <c r="I1014" t="s">
        <v>18</v>
      </c>
      <c r="J1014" t="s">
        <v>19</v>
      </c>
      <c r="K1014" t="s">
        <v>48</v>
      </c>
      <c r="L1014" s="3">
        <v>150888</v>
      </c>
      <c r="M1014" t="s">
        <v>29</v>
      </c>
    </row>
    <row r="1015" spans="1:13">
      <c r="A1015" s="1">
        <v>45765</v>
      </c>
      <c r="B1015" s="1">
        <v>46130</v>
      </c>
      <c r="C1015" t="s">
        <v>4830</v>
      </c>
      <c r="D1015" t="s">
        <v>1243</v>
      </c>
      <c r="E1015" t="s">
        <v>15</v>
      </c>
      <c r="F1015" t="s">
        <v>16</v>
      </c>
      <c r="G1015" t="s">
        <v>1245</v>
      </c>
      <c r="H1015" t="s">
        <v>51</v>
      </c>
      <c r="I1015" t="s">
        <v>18</v>
      </c>
      <c r="J1015" t="s">
        <v>19</v>
      </c>
      <c r="K1015" t="s">
        <v>48</v>
      </c>
      <c r="L1015" s="3">
        <v>19147</v>
      </c>
      <c r="M1015" t="s">
        <v>584</v>
      </c>
    </row>
    <row r="1016" spans="1:13">
      <c r="A1016" s="1">
        <v>45765</v>
      </c>
      <c r="B1016" s="1">
        <v>46130</v>
      </c>
      <c r="C1016" t="s">
        <v>4830</v>
      </c>
      <c r="D1016" t="s">
        <v>1243</v>
      </c>
      <c r="E1016" t="s">
        <v>661</v>
      </c>
      <c r="F1016" t="s">
        <v>16</v>
      </c>
      <c r="G1016" t="s">
        <v>1244</v>
      </c>
      <c r="H1016" t="s">
        <v>51</v>
      </c>
      <c r="I1016" t="s">
        <v>18</v>
      </c>
      <c r="J1016" t="s">
        <v>19</v>
      </c>
      <c r="K1016" t="s">
        <v>48</v>
      </c>
      <c r="L1016" s="3">
        <v>129155</v>
      </c>
      <c r="M1016" t="s">
        <v>23</v>
      </c>
    </row>
    <row r="1017" spans="1:13">
      <c r="A1017" s="1">
        <v>45765</v>
      </c>
      <c r="B1017" s="1">
        <v>46130</v>
      </c>
      <c r="C1017" t="s">
        <v>4831</v>
      </c>
      <c r="D1017" t="s">
        <v>1247</v>
      </c>
      <c r="E1017" t="s">
        <v>661</v>
      </c>
      <c r="F1017" t="s">
        <v>16</v>
      </c>
      <c r="G1017" t="s">
        <v>1249</v>
      </c>
      <c r="H1017" t="s">
        <v>105</v>
      </c>
      <c r="I1017" t="s">
        <v>78</v>
      </c>
      <c r="J1017" t="s">
        <v>79</v>
      </c>
      <c r="K1017" t="s">
        <v>5620</v>
      </c>
      <c r="L1017" s="3">
        <v>8868</v>
      </c>
      <c r="M1017" t="s">
        <v>23</v>
      </c>
    </row>
    <row r="1018" spans="1:13">
      <c r="A1018" s="1">
        <v>45765</v>
      </c>
      <c r="B1018" s="1">
        <v>46130</v>
      </c>
      <c r="C1018" t="s">
        <v>4831</v>
      </c>
      <c r="D1018" t="s">
        <v>1247</v>
      </c>
      <c r="E1018" t="s">
        <v>32</v>
      </c>
      <c r="F1018" t="s">
        <v>16</v>
      </c>
      <c r="G1018" t="s">
        <v>1248</v>
      </c>
      <c r="H1018" t="s">
        <v>105</v>
      </c>
      <c r="I1018" t="s">
        <v>78</v>
      </c>
      <c r="J1018" t="s">
        <v>79</v>
      </c>
      <c r="K1018" t="s">
        <v>5620</v>
      </c>
      <c r="L1018" s="3">
        <v>3370</v>
      </c>
      <c r="M1018" t="s">
        <v>20</v>
      </c>
    </row>
    <row r="1019" spans="1:13">
      <c r="A1019" s="1">
        <v>45765</v>
      </c>
      <c r="B1019" s="1">
        <v>46130</v>
      </c>
      <c r="C1019" t="s">
        <v>4831</v>
      </c>
      <c r="D1019" t="s">
        <v>1247</v>
      </c>
      <c r="E1019" t="s">
        <v>15</v>
      </c>
      <c r="F1019" t="s">
        <v>16</v>
      </c>
      <c r="G1019" t="s">
        <v>1250</v>
      </c>
      <c r="H1019" t="s">
        <v>105</v>
      </c>
      <c r="I1019" t="s">
        <v>78</v>
      </c>
      <c r="J1019" t="s">
        <v>79</v>
      </c>
      <c r="K1019" t="s">
        <v>5620</v>
      </c>
      <c r="L1019" s="3">
        <v>4867</v>
      </c>
      <c r="M1019" t="s">
        <v>584</v>
      </c>
    </row>
    <row r="1020" spans="1:13">
      <c r="A1020" s="1">
        <v>45765</v>
      </c>
      <c r="B1020" s="1">
        <v>46130</v>
      </c>
      <c r="C1020" t="s">
        <v>4832</v>
      </c>
      <c r="D1020" t="s">
        <v>1251</v>
      </c>
      <c r="E1020" t="s">
        <v>661</v>
      </c>
      <c r="F1020" t="s">
        <v>16</v>
      </c>
      <c r="G1020" t="s">
        <v>1252</v>
      </c>
      <c r="H1020" t="s">
        <v>21</v>
      </c>
      <c r="I1020" t="s">
        <v>65</v>
      </c>
      <c r="J1020" t="s">
        <v>66</v>
      </c>
      <c r="K1020" t="s">
        <v>5620</v>
      </c>
      <c r="L1020" s="3">
        <v>36401</v>
      </c>
      <c r="M1020" t="s">
        <v>23</v>
      </c>
    </row>
    <row r="1021" spans="1:13">
      <c r="A1021" s="1">
        <v>45765</v>
      </c>
      <c r="B1021" s="1">
        <v>46130</v>
      </c>
      <c r="C1021" t="s">
        <v>4832</v>
      </c>
      <c r="D1021" t="s">
        <v>1251</v>
      </c>
      <c r="E1021" t="s">
        <v>15</v>
      </c>
      <c r="F1021" t="s">
        <v>16</v>
      </c>
      <c r="G1021" t="s">
        <v>1253</v>
      </c>
      <c r="H1021" t="s">
        <v>21</v>
      </c>
      <c r="I1021" t="s">
        <v>65</v>
      </c>
      <c r="J1021" t="s">
        <v>66</v>
      </c>
      <c r="K1021" t="s">
        <v>5620</v>
      </c>
      <c r="L1021" s="3">
        <v>5327</v>
      </c>
      <c r="M1021" t="s">
        <v>20</v>
      </c>
    </row>
    <row r="1022" spans="1:13">
      <c r="A1022" s="1">
        <v>45765</v>
      </c>
      <c r="B1022" s="1">
        <v>46130</v>
      </c>
      <c r="C1022" t="s">
        <v>4833</v>
      </c>
      <c r="D1022" t="s">
        <v>1254</v>
      </c>
      <c r="E1022" t="s">
        <v>661</v>
      </c>
      <c r="F1022" t="s">
        <v>16</v>
      </c>
      <c r="G1022" t="s">
        <v>1259</v>
      </c>
      <c r="H1022" t="s">
        <v>80</v>
      </c>
      <c r="I1022" t="s">
        <v>1256</v>
      </c>
      <c r="J1022" t="s">
        <v>1257</v>
      </c>
      <c r="K1022" t="s">
        <v>26</v>
      </c>
      <c r="L1022" s="3">
        <v>27817</v>
      </c>
      <c r="M1022" t="s">
        <v>89</v>
      </c>
    </row>
    <row r="1023" spans="1:13">
      <c r="A1023" s="1">
        <v>45765</v>
      </c>
      <c r="B1023" s="1">
        <v>46130</v>
      </c>
      <c r="C1023" t="s">
        <v>4833</v>
      </c>
      <c r="D1023" t="s">
        <v>1254</v>
      </c>
      <c r="E1023" t="s">
        <v>34</v>
      </c>
      <c r="F1023" t="s">
        <v>16</v>
      </c>
      <c r="G1023" t="s">
        <v>1255</v>
      </c>
      <c r="H1023" t="s">
        <v>80</v>
      </c>
      <c r="I1023" t="s">
        <v>1256</v>
      </c>
      <c r="J1023" t="s">
        <v>1257</v>
      </c>
      <c r="K1023" t="s">
        <v>26</v>
      </c>
      <c r="L1023" s="3">
        <v>6522</v>
      </c>
      <c r="M1023" t="s">
        <v>83</v>
      </c>
    </row>
    <row r="1024" spans="1:13">
      <c r="A1024" s="1">
        <v>45765</v>
      </c>
      <c r="B1024" s="1">
        <v>46130</v>
      </c>
      <c r="C1024" t="s">
        <v>4833</v>
      </c>
      <c r="D1024" t="s">
        <v>1254</v>
      </c>
      <c r="E1024" t="s">
        <v>15</v>
      </c>
      <c r="F1024" t="s">
        <v>16</v>
      </c>
      <c r="G1024" t="s">
        <v>1258</v>
      </c>
      <c r="H1024" t="s">
        <v>80</v>
      </c>
      <c r="I1024" t="s">
        <v>1256</v>
      </c>
      <c r="J1024" t="s">
        <v>1257</v>
      </c>
      <c r="K1024" t="s">
        <v>26</v>
      </c>
      <c r="L1024" s="3">
        <v>2891</v>
      </c>
      <c r="M1024" t="s">
        <v>20</v>
      </c>
    </row>
    <row r="1025" spans="1:13">
      <c r="A1025" s="1">
        <v>45767</v>
      </c>
      <c r="B1025" s="1">
        <v>46132</v>
      </c>
      <c r="C1025" t="s">
        <v>4834</v>
      </c>
      <c r="D1025" t="s">
        <v>1260</v>
      </c>
      <c r="E1025" t="s">
        <v>661</v>
      </c>
      <c r="F1025" t="s">
        <v>16</v>
      </c>
      <c r="G1025" t="s">
        <v>1263</v>
      </c>
      <c r="H1025" t="s">
        <v>386</v>
      </c>
      <c r="I1025" t="s">
        <v>165</v>
      </c>
      <c r="J1025" t="s">
        <v>166</v>
      </c>
      <c r="K1025" t="s">
        <v>5620</v>
      </c>
      <c r="L1025" s="3">
        <v>38980</v>
      </c>
      <c r="M1025" t="s">
        <v>89</v>
      </c>
    </row>
    <row r="1026" spans="1:13">
      <c r="A1026" s="1">
        <v>45767</v>
      </c>
      <c r="B1026" s="1">
        <v>46132</v>
      </c>
      <c r="C1026" t="s">
        <v>4834</v>
      </c>
      <c r="D1026" t="s">
        <v>1260</v>
      </c>
      <c r="E1026" t="s">
        <v>15</v>
      </c>
      <c r="F1026" t="s">
        <v>16</v>
      </c>
      <c r="G1026" t="s">
        <v>1261</v>
      </c>
      <c r="H1026" t="s">
        <v>386</v>
      </c>
      <c r="I1026" t="s">
        <v>165</v>
      </c>
      <c r="J1026" t="s">
        <v>166</v>
      </c>
      <c r="K1026" t="s">
        <v>5620</v>
      </c>
      <c r="L1026" s="3">
        <v>1616</v>
      </c>
      <c r="M1026" t="s">
        <v>29</v>
      </c>
    </row>
    <row r="1027" spans="1:13">
      <c r="A1027" s="1">
        <v>45767</v>
      </c>
      <c r="B1027" s="1">
        <v>46132</v>
      </c>
      <c r="C1027" t="s">
        <v>4834</v>
      </c>
      <c r="D1027" t="s">
        <v>1260</v>
      </c>
      <c r="E1027" t="s">
        <v>32</v>
      </c>
      <c r="F1027" t="s">
        <v>16</v>
      </c>
      <c r="G1027" t="s">
        <v>1262</v>
      </c>
      <c r="H1027" t="s">
        <v>386</v>
      </c>
      <c r="I1027" t="s">
        <v>165</v>
      </c>
      <c r="J1027" t="s">
        <v>166</v>
      </c>
      <c r="K1027" t="s">
        <v>5620</v>
      </c>
      <c r="L1027" s="3">
        <v>12389</v>
      </c>
      <c r="M1027" t="s">
        <v>20</v>
      </c>
    </row>
    <row r="1028" spans="1:13">
      <c r="A1028" s="1">
        <v>45768</v>
      </c>
      <c r="B1028" s="1">
        <v>46133</v>
      </c>
      <c r="C1028" t="s">
        <v>4835</v>
      </c>
      <c r="D1028" t="s">
        <v>1264</v>
      </c>
      <c r="E1028" t="s">
        <v>15</v>
      </c>
      <c r="F1028" t="s">
        <v>16</v>
      </c>
      <c r="G1028" t="s">
        <v>1267</v>
      </c>
      <c r="H1028" t="s">
        <v>21</v>
      </c>
      <c r="I1028" t="s">
        <v>174</v>
      </c>
      <c r="J1028" t="s">
        <v>175</v>
      </c>
      <c r="K1028" t="s">
        <v>5619</v>
      </c>
      <c r="L1028" s="3">
        <v>9464</v>
      </c>
      <c r="M1028" t="s">
        <v>20</v>
      </c>
    </row>
    <row r="1029" spans="1:13">
      <c r="A1029" s="1">
        <v>45768</v>
      </c>
      <c r="B1029" s="1">
        <v>46133</v>
      </c>
      <c r="C1029" t="s">
        <v>4835</v>
      </c>
      <c r="D1029" t="s">
        <v>1264</v>
      </c>
      <c r="E1029" t="s">
        <v>661</v>
      </c>
      <c r="F1029" t="s">
        <v>16</v>
      </c>
      <c r="G1029" t="s">
        <v>1266</v>
      </c>
      <c r="H1029" t="s">
        <v>21</v>
      </c>
      <c r="I1029" t="s">
        <v>174</v>
      </c>
      <c r="J1029" t="s">
        <v>175</v>
      </c>
      <c r="K1029" t="s">
        <v>5619</v>
      </c>
      <c r="L1029" s="3">
        <v>37045</v>
      </c>
      <c r="M1029" t="s">
        <v>29</v>
      </c>
    </row>
    <row r="1030" spans="1:13">
      <c r="A1030" s="1">
        <v>45768</v>
      </c>
      <c r="B1030" s="1">
        <v>46133</v>
      </c>
      <c r="C1030" t="s">
        <v>4835</v>
      </c>
      <c r="D1030" t="s">
        <v>1264</v>
      </c>
      <c r="E1030" t="s">
        <v>32</v>
      </c>
      <c r="F1030" t="s">
        <v>16</v>
      </c>
      <c r="G1030" t="s">
        <v>1265</v>
      </c>
      <c r="H1030" t="s">
        <v>21</v>
      </c>
      <c r="I1030" t="s">
        <v>174</v>
      </c>
      <c r="J1030" t="s">
        <v>175</v>
      </c>
      <c r="K1030" t="s">
        <v>5619</v>
      </c>
      <c r="L1030" s="3">
        <v>10581</v>
      </c>
      <c r="M1030" t="s">
        <v>20</v>
      </c>
    </row>
    <row r="1031" spans="1:13">
      <c r="A1031" s="1">
        <v>45768</v>
      </c>
      <c r="B1031" s="1">
        <v>46133</v>
      </c>
      <c r="C1031" t="s">
        <v>4836</v>
      </c>
      <c r="D1031" t="s">
        <v>1268</v>
      </c>
      <c r="E1031" t="s">
        <v>661</v>
      </c>
      <c r="F1031" t="s">
        <v>16</v>
      </c>
      <c r="G1031" t="s">
        <v>1270</v>
      </c>
      <c r="H1031" t="s">
        <v>51</v>
      </c>
      <c r="I1031" t="s">
        <v>706</v>
      </c>
      <c r="J1031" t="s">
        <v>707</v>
      </c>
      <c r="K1031" t="s">
        <v>26</v>
      </c>
      <c r="L1031" s="3">
        <v>407460</v>
      </c>
      <c r="M1031" t="s">
        <v>29</v>
      </c>
    </row>
    <row r="1032" spans="1:13">
      <c r="A1032" s="1">
        <v>45768</v>
      </c>
      <c r="B1032" s="1">
        <v>46133</v>
      </c>
      <c r="C1032" t="s">
        <v>4836</v>
      </c>
      <c r="D1032" t="s">
        <v>1268</v>
      </c>
      <c r="E1032" t="s">
        <v>32</v>
      </c>
      <c r="F1032" t="s">
        <v>16</v>
      </c>
      <c r="G1032" t="s">
        <v>1269</v>
      </c>
      <c r="H1032" t="s">
        <v>51</v>
      </c>
      <c r="I1032" t="s">
        <v>706</v>
      </c>
      <c r="J1032" t="s">
        <v>707</v>
      </c>
      <c r="K1032" t="s">
        <v>26</v>
      </c>
      <c r="L1032" s="3">
        <v>78815</v>
      </c>
      <c r="M1032" t="s">
        <v>20</v>
      </c>
    </row>
    <row r="1033" spans="1:13">
      <c r="A1033" s="1">
        <v>45768</v>
      </c>
      <c r="B1033" s="1">
        <v>46133</v>
      </c>
      <c r="C1033" t="s">
        <v>4836</v>
      </c>
      <c r="D1033" t="s">
        <v>1268</v>
      </c>
      <c r="E1033" t="s">
        <v>34</v>
      </c>
      <c r="F1033" t="s">
        <v>16</v>
      </c>
      <c r="G1033" t="s">
        <v>1271</v>
      </c>
      <c r="H1033" t="s">
        <v>51</v>
      </c>
      <c r="I1033" t="s">
        <v>706</v>
      </c>
      <c r="J1033" t="s">
        <v>707</v>
      </c>
      <c r="K1033" t="s">
        <v>26</v>
      </c>
      <c r="L1033" s="3">
        <v>106886</v>
      </c>
      <c r="M1033" t="s">
        <v>20</v>
      </c>
    </row>
    <row r="1034" spans="1:13">
      <c r="A1034" s="1">
        <v>45768</v>
      </c>
      <c r="B1034" s="1">
        <v>46133</v>
      </c>
      <c r="C1034" t="s">
        <v>4836</v>
      </c>
      <c r="D1034" t="s">
        <v>1268</v>
      </c>
      <c r="E1034" t="s">
        <v>15</v>
      </c>
      <c r="F1034" t="s">
        <v>16</v>
      </c>
      <c r="G1034" t="s">
        <v>1272</v>
      </c>
      <c r="H1034" t="s">
        <v>51</v>
      </c>
      <c r="I1034" t="s">
        <v>706</v>
      </c>
      <c r="J1034" t="s">
        <v>707</v>
      </c>
      <c r="K1034" t="s">
        <v>26</v>
      </c>
      <c r="L1034" s="3">
        <v>8822</v>
      </c>
      <c r="M1034" t="s">
        <v>20</v>
      </c>
    </row>
    <row r="1035" spans="1:13">
      <c r="A1035" s="1">
        <v>45768</v>
      </c>
      <c r="B1035" s="1">
        <v>46133</v>
      </c>
      <c r="C1035" t="s">
        <v>4773</v>
      </c>
      <c r="D1035" t="s">
        <v>1001</v>
      </c>
      <c r="E1035" t="s">
        <v>54</v>
      </c>
      <c r="F1035" t="s">
        <v>55</v>
      </c>
      <c r="G1035" t="s">
        <v>1273</v>
      </c>
      <c r="H1035" t="s">
        <v>21</v>
      </c>
      <c r="I1035" t="s">
        <v>18</v>
      </c>
      <c r="J1035" t="s">
        <v>19</v>
      </c>
      <c r="K1035" t="s">
        <v>48</v>
      </c>
      <c r="L1035" s="3">
        <v>3444</v>
      </c>
      <c r="M1035" t="s">
        <v>29</v>
      </c>
    </row>
    <row r="1036" spans="1:13">
      <c r="A1036" s="1">
        <v>45768</v>
      </c>
      <c r="B1036" s="1">
        <v>46133</v>
      </c>
      <c r="C1036" t="s">
        <v>4837</v>
      </c>
      <c r="D1036" t="s">
        <v>1274</v>
      </c>
      <c r="E1036" t="s">
        <v>54</v>
      </c>
      <c r="F1036" t="s">
        <v>55</v>
      </c>
      <c r="G1036" t="s">
        <v>1275</v>
      </c>
      <c r="H1036" t="s">
        <v>125</v>
      </c>
      <c r="I1036" t="s">
        <v>570</v>
      </c>
      <c r="J1036" t="s">
        <v>571</v>
      </c>
      <c r="K1036" t="s">
        <v>26</v>
      </c>
      <c r="L1036" s="3">
        <v>19123</v>
      </c>
      <c r="M1036" t="s">
        <v>23</v>
      </c>
    </row>
    <row r="1037" spans="1:13">
      <c r="A1037" s="1">
        <v>45768</v>
      </c>
      <c r="B1037" s="1">
        <v>46133</v>
      </c>
      <c r="C1037" t="s">
        <v>4838</v>
      </c>
      <c r="D1037" t="s">
        <v>1276</v>
      </c>
      <c r="E1037" t="s">
        <v>32</v>
      </c>
      <c r="F1037" t="s">
        <v>16</v>
      </c>
      <c r="G1037" t="s">
        <v>1280</v>
      </c>
      <c r="H1037" t="s">
        <v>21</v>
      </c>
      <c r="I1037" t="s">
        <v>1278</v>
      </c>
      <c r="J1037" t="s">
        <v>1279</v>
      </c>
      <c r="K1037" t="s">
        <v>1179</v>
      </c>
      <c r="L1037" s="3">
        <v>3434</v>
      </c>
      <c r="M1037" t="s">
        <v>20</v>
      </c>
    </row>
    <row r="1038" spans="1:13">
      <c r="A1038" s="1">
        <v>45768</v>
      </c>
      <c r="B1038" s="1">
        <v>46133</v>
      </c>
      <c r="C1038" t="s">
        <v>4838</v>
      </c>
      <c r="D1038" t="s">
        <v>1276</v>
      </c>
      <c r="E1038" t="s">
        <v>661</v>
      </c>
      <c r="F1038" t="s">
        <v>16</v>
      </c>
      <c r="G1038" t="s">
        <v>1281</v>
      </c>
      <c r="H1038" t="s">
        <v>21</v>
      </c>
      <c r="I1038" t="s">
        <v>1278</v>
      </c>
      <c r="J1038" t="s">
        <v>1279</v>
      </c>
      <c r="K1038" t="s">
        <v>1179</v>
      </c>
      <c r="L1038" s="3">
        <v>17572</v>
      </c>
      <c r="M1038" t="s">
        <v>23</v>
      </c>
    </row>
    <row r="1039" spans="1:13">
      <c r="A1039" s="1">
        <v>45768</v>
      </c>
      <c r="B1039" s="1">
        <v>46133</v>
      </c>
      <c r="C1039" t="s">
        <v>4838</v>
      </c>
      <c r="D1039" t="s">
        <v>1276</v>
      </c>
      <c r="E1039" t="s">
        <v>15</v>
      </c>
      <c r="F1039" t="s">
        <v>16</v>
      </c>
      <c r="G1039" t="s">
        <v>1277</v>
      </c>
      <c r="H1039" t="s">
        <v>21</v>
      </c>
      <c r="I1039" t="s">
        <v>1278</v>
      </c>
      <c r="J1039" t="s">
        <v>1279</v>
      </c>
      <c r="K1039" t="s">
        <v>1179</v>
      </c>
      <c r="L1039" s="3">
        <v>7374</v>
      </c>
      <c r="M1039" t="s">
        <v>20</v>
      </c>
    </row>
    <row r="1040" spans="1:13">
      <c r="A1040" s="1">
        <v>45769</v>
      </c>
      <c r="B1040" s="1">
        <v>46134</v>
      </c>
      <c r="C1040" t="s">
        <v>4839</v>
      </c>
      <c r="D1040" t="s">
        <v>1282</v>
      </c>
      <c r="E1040" t="s">
        <v>32</v>
      </c>
      <c r="F1040" t="s">
        <v>16</v>
      </c>
      <c r="G1040" t="s">
        <v>1284</v>
      </c>
      <c r="H1040" t="s">
        <v>225</v>
      </c>
      <c r="I1040" t="s">
        <v>375</v>
      </c>
      <c r="J1040" t="s">
        <v>376</v>
      </c>
      <c r="K1040" t="s">
        <v>5620</v>
      </c>
      <c r="L1040" s="3">
        <v>4705</v>
      </c>
      <c r="M1040" t="s">
        <v>148</v>
      </c>
    </row>
    <row r="1041" spans="1:13">
      <c r="A1041" s="1">
        <v>45769</v>
      </c>
      <c r="B1041" s="1">
        <v>46134</v>
      </c>
      <c r="C1041" t="s">
        <v>4839</v>
      </c>
      <c r="D1041" t="s">
        <v>1282</v>
      </c>
      <c r="E1041" t="s">
        <v>15</v>
      </c>
      <c r="F1041" t="s">
        <v>16</v>
      </c>
      <c r="G1041" t="s">
        <v>1283</v>
      </c>
      <c r="H1041" t="s">
        <v>225</v>
      </c>
      <c r="I1041" t="s">
        <v>375</v>
      </c>
      <c r="J1041" t="s">
        <v>376</v>
      </c>
      <c r="K1041" t="s">
        <v>5620</v>
      </c>
      <c r="L1041" s="3">
        <v>1504</v>
      </c>
      <c r="M1041" t="s">
        <v>20</v>
      </c>
    </row>
    <row r="1042" spans="1:13">
      <c r="A1042" s="1">
        <v>45769</v>
      </c>
      <c r="B1042" s="1">
        <v>46134</v>
      </c>
      <c r="C1042" t="s">
        <v>4839</v>
      </c>
      <c r="D1042" t="s">
        <v>1282</v>
      </c>
      <c r="E1042" t="s">
        <v>661</v>
      </c>
      <c r="F1042" t="s">
        <v>16</v>
      </c>
      <c r="G1042" t="s">
        <v>1285</v>
      </c>
      <c r="H1042" t="s">
        <v>225</v>
      </c>
      <c r="I1042" t="s">
        <v>375</v>
      </c>
      <c r="J1042" t="s">
        <v>376</v>
      </c>
      <c r="K1042" t="s">
        <v>5620</v>
      </c>
      <c r="L1042" s="3">
        <v>18932</v>
      </c>
      <c r="M1042" t="s">
        <v>23</v>
      </c>
    </row>
    <row r="1043" spans="1:13">
      <c r="A1043" s="1">
        <v>45769</v>
      </c>
      <c r="B1043" s="1">
        <v>46011</v>
      </c>
      <c r="C1043" t="s">
        <v>6089</v>
      </c>
      <c r="D1043" t="s">
        <v>6090</v>
      </c>
      <c r="E1043" t="s">
        <v>54</v>
      </c>
      <c r="F1043" t="s">
        <v>55</v>
      </c>
      <c r="G1043" t="s">
        <v>9418</v>
      </c>
      <c r="H1043" t="s">
        <v>73</v>
      </c>
      <c r="I1043" t="s">
        <v>71</v>
      </c>
      <c r="J1043" t="s">
        <v>72</v>
      </c>
      <c r="K1043" t="s">
        <v>64</v>
      </c>
      <c r="L1043" s="3">
        <v>27457</v>
      </c>
      <c r="M1043" t="s">
        <v>29</v>
      </c>
    </row>
    <row r="1044" spans="1:13">
      <c r="A1044" s="1">
        <v>45769</v>
      </c>
      <c r="B1044" s="1">
        <v>46134</v>
      </c>
      <c r="C1044" t="s">
        <v>4840</v>
      </c>
      <c r="D1044" t="s">
        <v>1286</v>
      </c>
      <c r="E1044" t="s">
        <v>32</v>
      </c>
      <c r="F1044" t="s">
        <v>16</v>
      </c>
      <c r="G1044" t="s">
        <v>1287</v>
      </c>
      <c r="H1044" t="s">
        <v>125</v>
      </c>
      <c r="I1044" t="s">
        <v>712</v>
      </c>
      <c r="J1044" t="s">
        <v>713</v>
      </c>
      <c r="K1044" t="s">
        <v>64</v>
      </c>
      <c r="L1044" s="3">
        <v>10310</v>
      </c>
      <c r="M1044" t="s">
        <v>20</v>
      </c>
    </row>
    <row r="1045" spans="1:13">
      <c r="A1045" s="1">
        <v>45769</v>
      </c>
      <c r="B1045" s="1">
        <v>46134</v>
      </c>
      <c r="C1045" t="s">
        <v>4840</v>
      </c>
      <c r="D1045" t="s">
        <v>1286</v>
      </c>
      <c r="E1045" t="s">
        <v>15</v>
      </c>
      <c r="F1045" t="s">
        <v>16</v>
      </c>
      <c r="G1045" t="s">
        <v>1289</v>
      </c>
      <c r="H1045" t="s">
        <v>125</v>
      </c>
      <c r="I1045" t="s">
        <v>712</v>
      </c>
      <c r="J1045" t="s">
        <v>713</v>
      </c>
      <c r="K1045" t="s">
        <v>64</v>
      </c>
      <c r="L1045" s="3">
        <v>2126</v>
      </c>
      <c r="M1045" t="s">
        <v>20</v>
      </c>
    </row>
    <row r="1046" spans="1:13">
      <c r="A1046" s="1">
        <v>45769</v>
      </c>
      <c r="B1046" s="1">
        <v>46134</v>
      </c>
      <c r="C1046" t="s">
        <v>4840</v>
      </c>
      <c r="D1046" t="s">
        <v>1286</v>
      </c>
      <c r="E1046" t="s">
        <v>661</v>
      </c>
      <c r="F1046" t="s">
        <v>16</v>
      </c>
      <c r="G1046" t="s">
        <v>1288</v>
      </c>
      <c r="H1046" t="s">
        <v>125</v>
      </c>
      <c r="I1046" t="s">
        <v>712</v>
      </c>
      <c r="J1046" t="s">
        <v>713</v>
      </c>
      <c r="K1046" t="s">
        <v>64</v>
      </c>
      <c r="L1046" s="3">
        <v>30702</v>
      </c>
      <c r="M1046" t="s">
        <v>23</v>
      </c>
    </row>
    <row r="1047" spans="1:13">
      <c r="A1047" s="1">
        <v>45769</v>
      </c>
      <c r="B1047" s="1">
        <v>46134</v>
      </c>
      <c r="C1047" t="s">
        <v>4841</v>
      </c>
      <c r="D1047" t="s">
        <v>1290</v>
      </c>
      <c r="E1047" t="s">
        <v>661</v>
      </c>
      <c r="F1047" t="s">
        <v>16</v>
      </c>
      <c r="G1047" t="s">
        <v>1292</v>
      </c>
      <c r="H1047" t="s">
        <v>225</v>
      </c>
      <c r="I1047" t="s">
        <v>375</v>
      </c>
      <c r="J1047" t="s">
        <v>376</v>
      </c>
      <c r="K1047" t="s">
        <v>5620</v>
      </c>
      <c r="L1047" s="3">
        <v>12380</v>
      </c>
      <c r="M1047" t="s">
        <v>23</v>
      </c>
    </row>
    <row r="1048" spans="1:13">
      <c r="A1048" s="1">
        <v>45769</v>
      </c>
      <c r="B1048" s="1">
        <v>46134</v>
      </c>
      <c r="C1048" t="s">
        <v>4841</v>
      </c>
      <c r="D1048" t="s">
        <v>1290</v>
      </c>
      <c r="E1048" t="s">
        <v>32</v>
      </c>
      <c r="F1048" t="s">
        <v>16</v>
      </c>
      <c r="G1048" t="s">
        <v>1291</v>
      </c>
      <c r="H1048" t="s">
        <v>225</v>
      </c>
      <c r="I1048" t="s">
        <v>375</v>
      </c>
      <c r="J1048" t="s">
        <v>376</v>
      </c>
      <c r="K1048" t="s">
        <v>5620</v>
      </c>
      <c r="L1048" s="3">
        <v>3984</v>
      </c>
      <c r="M1048" t="s">
        <v>148</v>
      </c>
    </row>
    <row r="1049" spans="1:13">
      <c r="A1049" s="1">
        <v>45769</v>
      </c>
      <c r="B1049" s="1">
        <v>46134</v>
      </c>
      <c r="C1049" t="s">
        <v>4841</v>
      </c>
      <c r="D1049" t="s">
        <v>1290</v>
      </c>
      <c r="E1049" t="s">
        <v>15</v>
      </c>
      <c r="F1049" t="s">
        <v>16</v>
      </c>
      <c r="G1049" t="s">
        <v>1293</v>
      </c>
      <c r="H1049" t="s">
        <v>225</v>
      </c>
      <c r="I1049" t="s">
        <v>375</v>
      </c>
      <c r="J1049" t="s">
        <v>376</v>
      </c>
      <c r="K1049" t="s">
        <v>5620</v>
      </c>
      <c r="L1049" s="3">
        <v>1391</v>
      </c>
      <c r="M1049" t="s">
        <v>29</v>
      </c>
    </row>
    <row r="1050" spans="1:13">
      <c r="A1050" s="1">
        <v>45771</v>
      </c>
      <c r="B1050" s="1">
        <v>46136</v>
      </c>
      <c r="C1050" t="s">
        <v>4842</v>
      </c>
      <c r="D1050" t="s">
        <v>1294</v>
      </c>
      <c r="E1050" t="s">
        <v>15</v>
      </c>
      <c r="F1050" t="s">
        <v>16</v>
      </c>
      <c r="G1050" t="s">
        <v>1295</v>
      </c>
      <c r="H1050" t="s">
        <v>167</v>
      </c>
      <c r="I1050" t="s">
        <v>165</v>
      </c>
      <c r="J1050" t="s">
        <v>166</v>
      </c>
      <c r="K1050" t="s">
        <v>5620</v>
      </c>
      <c r="L1050" s="3">
        <v>1724</v>
      </c>
      <c r="M1050" t="s">
        <v>20</v>
      </c>
    </row>
    <row r="1051" spans="1:13">
      <c r="A1051" s="1">
        <v>45771</v>
      </c>
      <c r="B1051" s="1">
        <v>46136</v>
      </c>
      <c r="C1051" t="s">
        <v>4842</v>
      </c>
      <c r="D1051" t="s">
        <v>1294</v>
      </c>
      <c r="E1051" t="s">
        <v>661</v>
      </c>
      <c r="F1051" t="s">
        <v>16</v>
      </c>
      <c r="G1051" t="s">
        <v>1296</v>
      </c>
      <c r="H1051" t="s">
        <v>167</v>
      </c>
      <c r="I1051" t="s">
        <v>165</v>
      </c>
      <c r="J1051" t="s">
        <v>166</v>
      </c>
      <c r="K1051" t="s">
        <v>5620</v>
      </c>
      <c r="L1051" s="3">
        <v>40912</v>
      </c>
      <c r="M1051" t="s">
        <v>89</v>
      </c>
    </row>
    <row r="1052" spans="1:13">
      <c r="A1052" s="1">
        <v>45771</v>
      </c>
      <c r="B1052" s="1">
        <v>46136</v>
      </c>
      <c r="C1052" t="s">
        <v>4843</v>
      </c>
      <c r="D1052" t="s">
        <v>1297</v>
      </c>
      <c r="E1052" t="s">
        <v>15</v>
      </c>
      <c r="F1052" t="s">
        <v>16</v>
      </c>
      <c r="G1052" t="s">
        <v>1299</v>
      </c>
      <c r="H1052" t="s">
        <v>105</v>
      </c>
      <c r="I1052" t="s">
        <v>103</v>
      </c>
      <c r="J1052" t="s">
        <v>104</v>
      </c>
      <c r="K1052" t="s">
        <v>64</v>
      </c>
      <c r="L1052" s="3">
        <v>3012</v>
      </c>
      <c r="M1052" t="s">
        <v>20</v>
      </c>
    </row>
    <row r="1053" spans="1:13">
      <c r="A1053" s="1">
        <v>45771</v>
      </c>
      <c r="B1053" s="1">
        <v>46136</v>
      </c>
      <c r="C1053" t="s">
        <v>4843</v>
      </c>
      <c r="D1053" t="s">
        <v>1297</v>
      </c>
      <c r="E1053" t="s">
        <v>32</v>
      </c>
      <c r="F1053" t="s">
        <v>16</v>
      </c>
      <c r="G1053" t="s">
        <v>1300</v>
      </c>
      <c r="H1053" t="s">
        <v>105</v>
      </c>
      <c r="I1053" t="s">
        <v>103</v>
      </c>
      <c r="J1053" t="s">
        <v>104</v>
      </c>
      <c r="K1053" t="s">
        <v>64</v>
      </c>
      <c r="L1053" s="3">
        <v>8809</v>
      </c>
      <c r="M1053" t="s">
        <v>20</v>
      </c>
    </row>
    <row r="1054" spans="1:13">
      <c r="A1054" s="1">
        <v>45771</v>
      </c>
      <c r="B1054" s="1">
        <v>46136</v>
      </c>
      <c r="C1054" t="s">
        <v>4843</v>
      </c>
      <c r="D1054" t="s">
        <v>1297</v>
      </c>
      <c r="E1054" t="s">
        <v>661</v>
      </c>
      <c r="F1054" t="s">
        <v>16</v>
      </c>
      <c r="G1054" t="s">
        <v>1298</v>
      </c>
      <c r="H1054" t="s">
        <v>105</v>
      </c>
      <c r="I1054" t="s">
        <v>103</v>
      </c>
      <c r="J1054" t="s">
        <v>104</v>
      </c>
      <c r="K1054" t="s">
        <v>64</v>
      </c>
      <c r="L1054" s="3">
        <v>55309</v>
      </c>
      <c r="M1054" t="s">
        <v>23</v>
      </c>
    </row>
    <row r="1055" spans="1:13">
      <c r="A1055" s="1">
        <v>45771</v>
      </c>
      <c r="B1055" s="1">
        <v>46136</v>
      </c>
      <c r="C1055" t="s">
        <v>4844</v>
      </c>
      <c r="D1055" t="s">
        <v>1301</v>
      </c>
      <c r="E1055" t="s">
        <v>15</v>
      </c>
      <c r="F1055" t="s">
        <v>16</v>
      </c>
      <c r="G1055" t="s">
        <v>1304</v>
      </c>
      <c r="H1055" t="s">
        <v>225</v>
      </c>
      <c r="I1055" t="s">
        <v>375</v>
      </c>
      <c r="J1055" t="s">
        <v>376</v>
      </c>
      <c r="K1055" t="s">
        <v>5620</v>
      </c>
      <c r="L1055" s="3">
        <v>1253</v>
      </c>
      <c r="M1055" t="s">
        <v>584</v>
      </c>
    </row>
    <row r="1056" spans="1:13">
      <c r="A1056" s="1">
        <v>45771</v>
      </c>
      <c r="B1056" s="1">
        <v>46136</v>
      </c>
      <c r="C1056" t="s">
        <v>4844</v>
      </c>
      <c r="D1056" t="s">
        <v>1301</v>
      </c>
      <c r="E1056" t="s">
        <v>32</v>
      </c>
      <c r="F1056" t="s">
        <v>16</v>
      </c>
      <c r="G1056" t="s">
        <v>1303</v>
      </c>
      <c r="H1056" t="s">
        <v>225</v>
      </c>
      <c r="I1056" t="s">
        <v>375</v>
      </c>
      <c r="J1056" t="s">
        <v>376</v>
      </c>
      <c r="K1056" t="s">
        <v>5620</v>
      </c>
      <c r="L1056" s="3">
        <v>17077</v>
      </c>
      <c r="M1056" t="s">
        <v>148</v>
      </c>
    </row>
    <row r="1057" spans="1:13">
      <c r="A1057" s="1">
        <v>45771</v>
      </c>
      <c r="B1057" s="1">
        <v>46136</v>
      </c>
      <c r="C1057" t="s">
        <v>4844</v>
      </c>
      <c r="D1057" t="s">
        <v>1301</v>
      </c>
      <c r="E1057" t="s">
        <v>661</v>
      </c>
      <c r="F1057" t="s">
        <v>16</v>
      </c>
      <c r="G1057" t="s">
        <v>1302</v>
      </c>
      <c r="H1057" t="s">
        <v>225</v>
      </c>
      <c r="I1057" t="s">
        <v>375</v>
      </c>
      <c r="J1057" t="s">
        <v>376</v>
      </c>
      <c r="K1057" t="s">
        <v>5620</v>
      </c>
      <c r="L1057" s="3">
        <v>15262</v>
      </c>
      <c r="M1057" t="s">
        <v>23</v>
      </c>
    </row>
    <row r="1058" spans="1:13">
      <c r="A1058" s="1">
        <v>45771</v>
      </c>
      <c r="B1058" s="1">
        <v>46136</v>
      </c>
      <c r="C1058" t="s">
        <v>4845</v>
      </c>
      <c r="D1058" t="s">
        <v>1305</v>
      </c>
      <c r="E1058" t="s">
        <v>15</v>
      </c>
      <c r="F1058" t="s">
        <v>16</v>
      </c>
      <c r="G1058" t="s">
        <v>1307</v>
      </c>
      <c r="H1058" t="s">
        <v>21</v>
      </c>
      <c r="I1058" t="s">
        <v>18</v>
      </c>
      <c r="J1058" t="s">
        <v>19</v>
      </c>
      <c r="K1058" t="s">
        <v>48</v>
      </c>
      <c r="L1058" s="3">
        <v>6447</v>
      </c>
      <c r="M1058" t="s">
        <v>20</v>
      </c>
    </row>
    <row r="1059" spans="1:13">
      <c r="A1059" s="1">
        <v>45771</v>
      </c>
      <c r="B1059" s="1">
        <v>46136</v>
      </c>
      <c r="C1059" t="s">
        <v>4845</v>
      </c>
      <c r="D1059" t="s">
        <v>1305</v>
      </c>
      <c r="E1059" t="s">
        <v>661</v>
      </c>
      <c r="F1059" t="s">
        <v>16</v>
      </c>
      <c r="G1059" t="s">
        <v>1306</v>
      </c>
      <c r="H1059" t="s">
        <v>21</v>
      </c>
      <c r="I1059" t="s">
        <v>18</v>
      </c>
      <c r="J1059" t="s">
        <v>19</v>
      </c>
      <c r="K1059" t="s">
        <v>48</v>
      </c>
      <c r="L1059" s="3">
        <v>86046</v>
      </c>
      <c r="M1059" t="s">
        <v>89</v>
      </c>
    </row>
    <row r="1060" spans="1:13">
      <c r="A1060" s="1">
        <v>45772</v>
      </c>
      <c r="B1060" s="1">
        <v>46137</v>
      </c>
      <c r="C1060" t="s">
        <v>4846</v>
      </c>
      <c r="D1060" t="s">
        <v>1308</v>
      </c>
      <c r="E1060" t="s">
        <v>54</v>
      </c>
      <c r="F1060" t="s">
        <v>55</v>
      </c>
      <c r="G1060" t="s">
        <v>1309</v>
      </c>
      <c r="H1060" t="s">
        <v>51</v>
      </c>
      <c r="I1060" t="s">
        <v>49</v>
      </c>
      <c r="J1060" t="s">
        <v>50</v>
      </c>
      <c r="K1060" t="s">
        <v>5620</v>
      </c>
      <c r="L1060" s="3">
        <v>15125</v>
      </c>
      <c r="M1060" t="s">
        <v>29</v>
      </c>
    </row>
    <row r="1061" spans="1:13">
      <c r="A1061" s="1">
        <v>45772</v>
      </c>
      <c r="B1061" s="1">
        <v>46137</v>
      </c>
      <c r="C1061" t="s">
        <v>4847</v>
      </c>
      <c r="D1061" t="s">
        <v>1310</v>
      </c>
      <c r="E1061" t="s">
        <v>54</v>
      </c>
      <c r="F1061" t="s">
        <v>55</v>
      </c>
      <c r="G1061" t="s">
        <v>1311</v>
      </c>
      <c r="H1061" t="s">
        <v>310</v>
      </c>
      <c r="I1061" t="s">
        <v>165</v>
      </c>
      <c r="J1061" t="s">
        <v>166</v>
      </c>
      <c r="K1061" t="s">
        <v>5620</v>
      </c>
      <c r="L1061" s="3">
        <v>28255</v>
      </c>
      <c r="M1061" t="s">
        <v>89</v>
      </c>
    </row>
    <row r="1062" spans="1:13">
      <c r="A1062" s="1">
        <v>45772</v>
      </c>
      <c r="B1062" s="1">
        <v>46137</v>
      </c>
      <c r="C1062" t="s">
        <v>4848</v>
      </c>
      <c r="D1062" t="s">
        <v>1312</v>
      </c>
      <c r="E1062" t="s">
        <v>15</v>
      </c>
      <c r="F1062" t="s">
        <v>16</v>
      </c>
      <c r="G1062" t="s">
        <v>1314</v>
      </c>
      <c r="H1062" t="s">
        <v>249</v>
      </c>
      <c r="I1062" t="s">
        <v>78</v>
      </c>
      <c r="J1062" t="s">
        <v>79</v>
      </c>
      <c r="K1062" t="s">
        <v>5620</v>
      </c>
      <c r="L1062" s="3">
        <v>1474</v>
      </c>
      <c r="M1062" t="s">
        <v>20</v>
      </c>
    </row>
    <row r="1063" spans="1:13">
      <c r="A1063" s="1">
        <v>45772</v>
      </c>
      <c r="B1063" s="1">
        <v>46137</v>
      </c>
      <c r="C1063" t="s">
        <v>4848</v>
      </c>
      <c r="D1063" t="s">
        <v>1312</v>
      </c>
      <c r="E1063" t="s">
        <v>661</v>
      </c>
      <c r="F1063" t="s">
        <v>16</v>
      </c>
      <c r="G1063" t="s">
        <v>1315</v>
      </c>
      <c r="H1063" t="s">
        <v>249</v>
      </c>
      <c r="I1063" t="s">
        <v>78</v>
      </c>
      <c r="J1063" t="s">
        <v>79</v>
      </c>
      <c r="K1063" t="s">
        <v>5620</v>
      </c>
      <c r="L1063" s="3">
        <v>40847</v>
      </c>
      <c r="M1063" t="s">
        <v>23</v>
      </c>
    </row>
    <row r="1064" spans="1:13">
      <c r="A1064" s="1">
        <v>45772</v>
      </c>
      <c r="B1064" s="1">
        <v>46137</v>
      </c>
      <c r="C1064" t="s">
        <v>4848</v>
      </c>
      <c r="D1064" t="s">
        <v>1312</v>
      </c>
      <c r="E1064" t="s">
        <v>32</v>
      </c>
      <c r="F1064" t="s">
        <v>16</v>
      </c>
      <c r="G1064" t="s">
        <v>1313</v>
      </c>
      <c r="H1064" t="s">
        <v>249</v>
      </c>
      <c r="I1064" t="s">
        <v>78</v>
      </c>
      <c r="J1064" t="s">
        <v>79</v>
      </c>
      <c r="K1064" t="s">
        <v>5620</v>
      </c>
      <c r="L1064" s="3">
        <v>16976</v>
      </c>
      <c r="M1064" t="s">
        <v>148</v>
      </c>
    </row>
    <row r="1065" spans="1:13">
      <c r="A1065" s="1">
        <v>45772</v>
      </c>
      <c r="B1065" s="1">
        <v>46137</v>
      </c>
      <c r="C1065" t="s">
        <v>4849</v>
      </c>
      <c r="D1065" t="s">
        <v>1316</v>
      </c>
      <c r="E1065" t="s">
        <v>15</v>
      </c>
      <c r="F1065" t="s">
        <v>16</v>
      </c>
      <c r="G1065" t="s">
        <v>1319</v>
      </c>
      <c r="H1065" t="s">
        <v>98</v>
      </c>
      <c r="I1065" t="s">
        <v>396</v>
      </c>
      <c r="J1065" t="s">
        <v>397</v>
      </c>
      <c r="K1065" t="s">
        <v>26</v>
      </c>
      <c r="L1065" s="3">
        <v>1836</v>
      </c>
      <c r="M1065" t="s">
        <v>20</v>
      </c>
    </row>
    <row r="1066" spans="1:13">
      <c r="A1066" s="1">
        <v>45772</v>
      </c>
      <c r="B1066" s="1">
        <v>46137</v>
      </c>
      <c r="C1066" t="s">
        <v>4849</v>
      </c>
      <c r="D1066" t="s">
        <v>1316</v>
      </c>
      <c r="E1066" t="s">
        <v>54</v>
      </c>
      <c r="F1066" t="s">
        <v>55</v>
      </c>
      <c r="G1066" t="s">
        <v>1318</v>
      </c>
      <c r="H1066" t="s">
        <v>98</v>
      </c>
      <c r="I1066" t="s">
        <v>396</v>
      </c>
      <c r="J1066" t="s">
        <v>397</v>
      </c>
      <c r="K1066" t="s">
        <v>26</v>
      </c>
      <c r="L1066" s="3">
        <v>2924</v>
      </c>
      <c r="M1066" t="s">
        <v>29</v>
      </c>
    </row>
    <row r="1067" spans="1:13">
      <c r="A1067" s="1">
        <v>45772</v>
      </c>
      <c r="B1067" s="1">
        <v>46137</v>
      </c>
      <c r="C1067" t="s">
        <v>4849</v>
      </c>
      <c r="D1067" t="s">
        <v>1316</v>
      </c>
      <c r="E1067" t="s">
        <v>32</v>
      </c>
      <c r="F1067" t="s">
        <v>16</v>
      </c>
      <c r="G1067" t="s">
        <v>1320</v>
      </c>
      <c r="H1067" t="s">
        <v>98</v>
      </c>
      <c r="I1067" t="s">
        <v>396</v>
      </c>
      <c r="J1067" t="s">
        <v>397</v>
      </c>
      <c r="K1067" t="s">
        <v>26</v>
      </c>
      <c r="L1067" s="3">
        <v>16837</v>
      </c>
      <c r="M1067" t="s">
        <v>20</v>
      </c>
    </row>
    <row r="1068" spans="1:13">
      <c r="A1068" s="1">
        <v>45772</v>
      </c>
      <c r="B1068" s="1">
        <v>46137</v>
      </c>
      <c r="C1068" t="s">
        <v>4849</v>
      </c>
      <c r="D1068" t="s">
        <v>1316</v>
      </c>
      <c r="E1068" t="s">
        <v>661</v>
      </c>
      <c r="F1068" t="s">
        <v>16</v>
      </c>
      <c r="G1068" t="s">
        <v>1317</v>
      </c>
      <c r="H1068" t="s">
        <v>98</v>
      </c>
      <c r="I1068" t="s">
        <v>396</v>
      </c>
      <c r="J1068" t="s">
        <v>397</v>
      </c>
      <c r="K1068" t="s">
        <v>26</v>
      </c>
      <c r="L1068" s="3">
        <v>37655</v>
      </c>
      <c r="M1068" t="s">
        <v>23</v>
      </c>
    </row>
    <row r="1069" spans="1:13">
      <c r="A1069" s="1">
        <v>45772</v>
      </c>
      <c r="B1069" s="1">
        <v>46137</v>
      </c>
      <c r="C1069" t="s">
        <v>4850</v>
      </c>
      <c r="D1069" t="s">
        <v>1321</v>
      </c>
      <c r="E1069" t="s">
        <v>54</v>
      </c>
      <c r="F1069" t="s">
        <v>55</v>
      </c>
      <c r="G1069" t="s">
        <v>1322</v>
      </c>
      <c r="H1069" t="s">
        <v>1325</v>
      </c>
      <c r="I1069" t="s">
        <v>1323</v>
      </c>
      <c r="J1069" t="s">
        <v>1324</v>
      </c>
      <c r="K1069" t="s">
        <v>5657</v>
      </c>
      <c r="L1069" s="3">
        <v>25818</v>
      </c>
      <c r="M1069" t="s">
        <v>29</v>
      </c>
    </row>
    <row r="1070" spans="1:13">
      <c r="A1070" s="1">
        <v>45773</v>
      </c>
      <c r="B1070" s="1">
        <v>46138</v>
      </c>
      <c r="C1070" t="s">
        <v>4851</v>
      </c>
      <c r="D1070" t="s">
        <v>1326</v>
      </c>
      <c r="E1070" t="s">
        <v>54</v>
      </c>
      <c r="F1070" t="s">
        <v>55</v>
      </c>
      <c r="G1070" t="s">
        <v>1327</v>
      </c>
      <c r="H1070" t="s">
        <v>125</v>
      </c>
      <c r="I1070" t="s">
        <v>1328</v>
      </c>
      <c r="J1070" t="s">
        <v>1329</v>
      </c>
      <c r="K1070" t="s">
        <v>64</v>
      </c>
      <c r="L1070" s="3">
        <v>14396</v>
      </c>
      <c r="M1070" t="s">
        <v>23</v>
      </c>
    </row>
    <row r="1071" spans="1:13">
      <c r="A1071" s="1">
        <v>45773</v>
      </c>
      <c r="B1071" s="1">
        <v>46138</v>
      </c>
      <c r="C1071" t="s">
        <v>4852</v>
      </c>
      <c r="D1071" t="s">
        <v>1330</v>
      </c>
      <c r="E1071" t="s">
        <v>661</v>
      </c>
      <c r="F1071" t="s">
        <v>16</v>
      </c>
      <c r="G1071" t="s">
        <v>1331</v>
      </c>
      <c r="H1071" t="s">
        <v>1332</v>
      </c>
      <c r="I1071" t="s">
        <v>270</v>
      </c>
      <c r="J1071" t="s">
        <v>271</v>
      </c>
      <c r="K1071" t="s">
        <v>5620</v>
      </c>
      <c r="L1071" s="3">
        <v>12186</v>
      </c>
      <c r="M1071" t="s">
        <v>29</v>
      </c>
    </row>
    <row r="1072" spans="1:13">
      <c r="A1072" s="1">
        <v>45773</v>
      </c>
      <c r="B1072" s="1">
        <v>46138</v>
      </c>
      <c r="C1072" t="s">
        <v>4852</v>
      </c>
      <c r="D1072" t="s">
        <v>1330</v>
      </c>
      <c r="E1072" t="s">
        <v>15</v>
      </c>
      <c r="F1072" t="s">
        <v>16</v>
      </c>
      <c r="G1072" t="s">
        <v>1334</v>
      </c>
      <c r="H1072" t="s">
        <v>1332</v>
      </c>
      <c r="I1072" t="s">
        <v>270</v>
      </c>
      <c r="J1072" t="s">
        <v>271</v>
      </c>
      <c r="K1072" t="s">
        <v>5620</v>
      </c>
      <c r="L1072" s="3">
        <v>1529</v>
      </c>
      <c r="M1072" t="s">
        <v>20</v>
      </c>
    </row>
    <row r="1073" spans="1:13">
      <c r="A1073" s="1">
        <v>45773</v>
      </c>
      <c r="B1073" s="1">
        <v>46138</v>
      </c>
      <c r="C1073" t="s">
        <v>4852</v>
      </c>
      <c r="D1073" t="s">
        <v>1330</v>
      </c>
      <c r="E1073" t="s">
        <v>32</v>
      </c>
      <c r="F1073" t="s">
        <v>16</v>
      </c>
      <c r="G1073" t="s">
        <v>1333</v>
      </c>
      <c r="H1073" t="s">
        <v>1332</v>
      </c>
      <c r="I1073" t="s">
        <v>270</v>
      </c>
      <c r="J1073" t="s">
        <v>271</v>
      </c>
      <c r="K1073" t="s">
        <v>5620</v>
      </c>
      <c r="L1073" s="3">
        <v>3334</v>
      </c>
      <c r="M1073" t="s">
        <v>20</v>
      </c>
    </row>
    <row r="1074" spans="1:13">
      <c r="A1074" s="1">
        <v>45773</v>
      </c>
      <c r="B1074" s="1">
        <v>46138</v>
      </c>
      <c r="C1074" t="s">
        <v>4853</v>
      </c>
      <c r="D1074" t="s">
        <v>1335</v>
      </c>
      <c r="E1074" t="s">
        <v>661</v>
      </c>
      <c r="F1074" t="s">
        <v>16</v>
      </c>
      <c r="G1074" t="s">
        <v>1337</v>
      </c>
      <c r="H1074" t="s">
        <v>51</v>
      </c>
      <c r="I1074" t="s">
        <v>174</v>
      </c>
      <c r="J1074" t="s">
        <v>175</v>
      </c>
      <c r="K1074" t="s">
        <v>140</v>
      </c>
      <c r="L1074" s="3">
        <v>229511</v>
      </c>
      <c r="M1074" t="s">
        <v>29</v>
      </c>
    </row>
    <row r="1075" spans="1:13">
      <c r="A1075" s="1">
        <v>45773</v>
      </c>
      <c r="B1075" s="1">
        <v>46138</v>
      </c>
      <c r="C1075" t="s">
        <v>4853</v>
      </c>
      <c r="D1075" t="s">
        <v>1335</v>
      </c>
      <c r="E1075" t="s">
        <v>15</v>
      </c>
      <c r="F1075" t="s">
        <v>16</v>
      </c>
      <c r="G1075" t="s">
        <v>1336</v>
      </c>
      <c r="H1075" t="s">
        <v>51</v>
      </c>
      <c r="I1075" t="s">
        <v>174</v>
      </c>
      <c r="J1075" t="s">
        <v>175</v>
      </c>
      <c r="K1075" t="s">
        <v>140</v>
      </c>
      <c r="L1075" s="3">
        <v>13028</v>
      </c>
      <c r="M1075" t="s">
        <v>584</v>
      </c>
    </row>
    <row r="1076" spans="1:13">
      <c r="A1076" s="1">
        <v>45773</v>
      </c>
      <c r="B1076" s="1">
        <v>46138</v>
      </c>
      <c r="C1076" t="s">
        <v>4853</v>
      </c>
      <c r="D1076" t="s">
        <v>1335</v>
      </c>
      <c r="E1076" t="s">
        <v>32</v>
      </c>
      <c r="F1076" t="s">
        <v>16</v>
      </c>
      <c r="G1076" t="s">
        <v>1338</v>
      </c>
      <c r="H1076" t="s">
        <v>51</v>
      </c>
      <c r="I1076" t="s">
        <v>174</v>
      </c>
      <c r="J1076" t="s">
        <v>175</v>
      </c>
      <c r="K1076" t="s">
        <v>140</v>
      </c>
      <c r="L1076" s="3">
        <v>24041</v>
      </c>
      <c r="M1076" t="s">
        <v>20</v>
      </c>
    </row>
    <row r="1077" spans="1:13">
      <c r="A1077" s="1">
        <v>45775</v>
      </c>
      <c r="B1077" s="1">
        <v>45838</v>
      </c>
      <c r="C1077" t="s">
        <v>7047</v>
      </c>
      <c r="D1077" t="s">
        <v>7048</v>
      </c>
      <c r="E1077" t="s">
        <v>661</v>
      </c>
      <c r="F1077" t="s">
        <v>16</v>
      </c>
      <c r="G1077" t="s">
        <v>9419</v>
      </c>
      <c r="H1077" t="s">
        <v>225</v>
      </c>
      <c r="I1077" t="s">
        <v>375</v>
      </c>
      <c r="J1077" t="s">
        <v>376</v>
      </c>
      <c r="K1077" t="s">
        <v>5624</v>
      </c>
      <c r="L1077" s="3">
        <v>21482</v>
      </c>
      <c r="M1077" t="s">
        <v>23</v>
      </c>
    </row>
    <row r="1078" spans="1:13">
      <c r="A1078" s="1">
        <v>45775</v>
      </c>
      <c r="B1078" s="1">
        <v>45838</v>
      </c>
      <c r="C1078" t="s">
        <v>7047</v>
      </c>
      <c r="D1078" t="s">
        <v>7048</v>
      </c>
      <c r="E1078" t="s">
        <v>32</v>
      </c>
      <c r="F1078" t="s">
        <v>16</v>
      </c>
      <c r="G1078" t="s">
        <v>9420</v>
      </c>
      <c r="H1078" t="s">
        <v>225</v>
      </c>
      <c r="I1078" t="s">
        <v>375</v>
      </c>
      <c r="J1078" t="s">
        <v>376</v>
      </c>
      <c r="K1078" t="s">
        <v>5624</v>
      </c>
      <c r="L1078" s="3">
        <v>8659</v>
      </c>
      <c r="M1078" t="s">
        <v>148</v>
      </c>
    </row>
    <row r="1079" spans="1:13">
      <c r="A1079" s="1">
        <v>45775</v>
      </c>
      <c r="B1079" s="1">
        <v>45838</v>
      </c>
      <c r="C1079" t="s">
        <v>7047</v>
      </c>
      <c r="D1079" t="s">
        <v>7048</v>
      </c>
      <c r="E1079" t="s">
        <v>15</v>
      </c>
      <c r="F1079" t="s">
        <v>16</v>
      </c>
      <c r="G1079" t="s">
        <v>9421</v>
      </c>
      <c r="H1079" t="s">
        <v>225</v>
      </c>
      <c r="I1079" t="s">
        <v>375</v>
      </c>
      <c r="J1079" t="s">
        <v>376</v>
      </c>
      <c r="K1079" t="s">
        <v>5624</v>
      </c>
      <c r="L1079" s="3">
        <v>1367</v>
      </c>
      <c r="M1079" t="s">
        <v>29</v>
      </c>
    </row>
    <row r="1080" spans="1:13">
      <c r="A1080" s="1">
        <v>45775</v>
      </c>
      <c r="B1080" s="1">
        <v>46140</v>
      </c>
      <c r="C1080" t="s">
        <v>4854</v>
      </c>
      <c r="D1080" t="s">
        <v>1339</v>
      </c>
      <c r="E1080" t="s">
        <v>661</v>
      </c>
      <c r="F1080" t="s">
        <v>16</v>
      </c>
      <c r="G1080" t="s">
        <v>1341</v>
      </c>
      <c r="H1080" t="s">
        <v>21</v>
      </c>
      <c r="I1080" t="s">
        <v>18</v>
      </c>
      <c r="J1080" t="s">
        <v>19</v>
      </c>
      <c r="K1080" t="s">
        <v>48</v>
      </c>
      <c r="L1080" s="3">
        <v>23012</v>
      </c>
      <c r="M1080" t="s">
        <v>29</v>
      </c>
    </row>
    <row r="1081" spans="1:13">
      <c r="A1081" s="1">
        <v>45775</v>
      </c>
      <c r="B1081" s="1">
        <v>46140</v>
      </c>
      <c r="C1081" t="s">
        <v>4854</v>
      </c>
      <c r="D1081" t="s">
        <v>1339</v>
      </c>
      <c r="E1081" t="s">
        <v>15</v>
      </c>
      <c r="F1081" t="s">
        <v>16</v>
      </c>
      <c r="G1081" t="s">
        <v>1340</v>
      </c>
      <c r="H1081" t="s">
        <v>21</v>
      </c>
      <c r="I1081" t="s">
        <v>18</v>
      </c>
      <c r="J1081" t="s">
        <v>19</v>
      </c>
      <c r="K1081" t="s">
        <v>48</v>
      </c>
      <c r="L1081" s="3">
        <v>2954</v>
      </c>
      <c r="M1081" t="s">
        <v>20</v>
      </c>
    </row>
    <row r="1082" spans="1:13">
      <c r="A1082" s="1">
        <v>45775</v>
      </c>
      <c r="B1082" s="1">
        <v>46140</v>
      </c>
      <c r="C1082" t="s">
        <v>4855</v>
      </c>
      <c r="D1082" t="s">
        <v>1342</v>
      </c>
      <c r="E1082" t="s">
        <v>54</v>
      </c>
      <c r="F1082" t="s">
        <v>55</v>
      </c>
      <c r="G1082" t="s">
        <v>1343</v>
      </c>
      <c r="H1082" t="s">
        <v>125</v>
      </c>
      <c r="I1082" t="s">
        <v>570</v>
      </c>
      <c r="J1082" t="s">
        <v>571</v>
      </c>
      <c r="K1082" t="s">
        <v>5657</v>
      </c>
      <c r="L1082" s="3">
        <v>31593</v>
      </c>
      <c r="M1082" t="s">
        <v>23</v>
      </c>
    </row>
    <row r="1083" spans="1:13">
      <c r="A1083" s="1">
        <v>45775</v>
      </c>
      <c r="B1083" s="1">
        <v>46140</v>
      </c>
      <c r="C1083" t="s">
        <v>4856</v>
      </c>
      <c r="D1083" t="s">
        <v>1344</v>
      </c>
      <c r="E1083" t="s">
        <v>54</v>
      </c>
      <c r="F1083" t="s">
        <v>55</v>
      </c>
      <c r="G1083" t="s">
        <v>1345</v>
      </c>
      <c r="H1083" t="s">
        <v>1346</v>
      </c>
      <c r="I1083" t="s">
        <v>165</v>
      </c>
      <c r="J1083" t="s">
        <v>166</v>
      </c>
      <c r="K1083" t="s">
        <v>5620</v>
      </c>
      <c r="L1083" s="3">
        <v>19992</v>
      </c>
      <c r="M1083" t="s">
        <v>29</v>
      </c>
    </row>
    <row r="1084" spans="1:13">
      <c r="A1084" s="1">
        <v>45776</v>
      </c>
      <c r="B1084" s="1">
        <v>46141</v>
      </c>
      <c r="C1084" t="s">
        <v>4857</v>
      </c>
      <c r="D1084" t="s">
        <v>1347</v>
      </c>
      <c r="E1084" t="s">
        <v>661</v>
      </c>
      <c r="F1084" t="s">
        <v>16</v>
      </c>
      <c r="G1084" t="s">
        <v>1350</v>
      </c>
      <c r="H1084" t="s">
        <v>43</v>
      </c>
      <c r="I1084" t="s">
        <v>570</v>
      </c>
      <c r="J1084" t="s">
        <v>571</v>
      </c>
      <c r="K1084" t="s">
        <v>5657</v>
      </c>
      <c r="L1084" s="3">
        <v>30501</v>
      </c>
      <c r="M1084" t="s">
        <v>23</v>
      </c>
    </row>
    <row r="1085" spans="1:13">
      <c r="A1085" s="1">
        <v>45776</v>
      </c>
      <c r="B1085" s="1">
        <v>46141</v>
      </c>
      <c r="C1085" t="s">
        <v>4857</v>
      </c>
      <c r="D1085" t="s">
        <v>1347</v>
      </c>
      <c r="E1085" t="s">
        <v>32</v>
      </c>
      <c r="F1085" t="s">
        <v>16</v>
      </c>
      <c r="G1085" t="s">
        <v>1349</v>
      </c>
      <c r="H1085" t="s">
        <v>43</v>
      </c>
      <c r="I1085" t="s">
        <v>570</v>
      </c>
      <c r="J1085" t="s">
        <v>571</v>
      </c>
      <c r="K1085" t="s">
        <v>5657</v>
      </c>
      <c r="L1085" s="3">
        <v>14011</v>
      </c>
      <c r="M1085" t="s">
        <v>20</v>
      </c>
    </row>
    <row r="1086" spans="1:13">
      <c r="A1086" s="1">
        <v>45776</v>
      </c>
      <c r="B1086" s="1">
        <v>46141</v>
      </c>
      <c r="C1086" t="s">
        <v>4857</v>
      </c>
      <c r="D1086" t="s">
        <v>1347</v>
      </c>
      <c r="E1086" t="s">
        <v>15</v>
      </c>
      <c r="F1086" t="s">
        <v>16</v>
      </c>
      <c r="G1086" t="s">
        <v>1348</v>
      </c>
      <c r="H1086" t="s">
        <v>43</v>
      </c>
      <c r="I1086" t="s">
        <v>570</v>
      </c>
      <c r="J1086" t="s">
        <v>571</v>
      </c>
      <c r="K1086" t="s">
        <v>5657</v>
      </c>
      <c r="L1086" s="3">
        <v>1720</v>
      </c>
      <c r="M1086" t="s">
        <v>20</v>
      </c>
    </row>
    <row r="1087" spans="1:13">
      <c r="A1087" s="1">
        <v>45776</v>
      </c>
      <c r="B1087" s="1">
        <v>46141</v>
      </c>
      <c r="C1087" t="s">
        <v>4858</v>
      </c>
      <c r="D1087" t="s">
        <v>1351</v>
      </c>
      <c r="E1087" t="s">
        <v>32</v>
      </c>
      <c r="F1087" t="s">
        <v>16</v>
      </c>
      <c r="G1087" t="s">
        <v>1354</v>
      </c>
      <c r="H1087" t="s">
        <v>190</v>
      </c>
      <c r="I1087" t="s">
        <v>71</v>
      </c>
      <c r="J1087" t="s">
        <v>72</v>
      </c>
      <c r="K1087" t="s">
        <v>26</v>
      </c>
      <c r="L1087" s="3">
        <v>11003</v>
      </c>
      <c r="M1087" t="s">
        <v>20</v>
      </c>
    </row>
    <row r="1088" spans="1:13">
      <c r="A1088" s="1">
        <v>45776</v>
      </c>
      <c r="B1088" s="1">
        <v>46141</v>
      </c>
      <c r="C1088" t="s">
        <v>4858</v>
      </c>
      <c r="D1088" t="s">
        <v>1351</v>
      </c>
      <c r="E1088" t="s">
        <v>15</v>
      </c>
      <c r="F1088" t="s">
        <v>16</v>
      </c>
      <c r="G1088" t="s">
        <v>1352</v>
      </c>
      <c r="H1088" t="s">
        <v>190</v>
      </c>
      <c r="I1088" t="s">
        <v>71</v>
      </c>
      <c r="J1088" t="s">
        <v>72</v>
      </c>
      <c r="K1088" t="s">
        <v>26</v>
      </c>
      <c r="L1088" s="3">
        <v>1834</v>
      </c>
      <c r="M1088" t="s">
        <v>20</v>
      </c>
    </row>
    <row r="1089" spans="1:13">
      <c r="A1089" s="1">
        <v>45776</v>
      </c>
      <c r="B1089" s="1">
        <v>46141</v>
      </c>
      <c r="C1089" t="s">
        <v>4858</v>
      </c>
      <c r="D1089" t="s">
        <v>1351</v>
      </c>
      <c r="E1089" t="s">
        <v>661</v>
      </c>
      <c r="F1089" t="s">
        <v>16</v>
      </c>
      <c r="G1089" t="s">
        <v>1353</v>
      </c>
      <c r="H1089" t="s">
        <v>190</v>
      </c>
      <c r="I1089" t="s">
        <v>71</v>
      </c>
      <c r="J1089" t="s">
        <v>72</v>
      </c>
      <c r="K1089" t="s">
        <v>26</v>
      </c>
      <c r="L1089" s="3">
        <v>34548</v>
      </c>
      <c r="M1089" t="s">
        <v>23</v>
      </c>
    </row>
    <row r="1090" spans="1:13">
      <c r="A1090" s="1">
        <v>45776</v>
      </c>
      <c r="B1090" s="1">
        <v>46141</v>
      </c>
      <c r="C1090" t="s">
        <v>4859</v>
      </c>
      <c r="D1090" t="s">
        <v>1355</v>
      </c>
      <c r="E1090" t="s">
        <v>661</v>
      </c>
      <c r="F1090" t="s">
        <v>16</v>
      </c>
      <c r="G1090" t="s">
        <v>1358</v>
      </c>
      <c r="H1090" t="s">
        <v>125</v>
      </c>
      <c r="I1090" t="s">
        <v>71</v>
      </c>
      <c r="J1090" t="s">
        <v>72</v>
      </c>
      <c r="K1090" t="s">
        <v>26</v>
      </c>
      <c r="L1090" s="3">
        <v>18217</v>
      </c>
      <c r="M1090" t="s">
        <v>29</v>
      </c>
    </row>
    <row r="1091" spans="1:13">
      <c r="A1091" s="1">
        <v>45776</v>
      </c>
      <c r="B1091" s="1">
        <v>46141</v>
      </c>
      <c r="C1091" t="s">
        <v>4859</v>
      </c>
      <c r="D1091" t="s">
        <v>1355</v>
      </c>
      <c r="E1091" t="s">
        <v>32</v>
      </c>
      <c r="F1091" t="s">
        <v>16</v>
      </c>
      <c r="G1091" t="s">
        <v>1359</v>
      </c>
      <c r="H1091" t="s">
        <v>125</v>
      </c>
      <c r="I1091" t="s">
        <v>71</v>
      </c>
      <c r="J1091" t="s">
        <v>72</v>
      </c>
      <c r="K1091" t="s">
        <v>26</v>
      </c>
      <c r="L1091" s="3">
        <v>4770</v>
      </c>
      <c r="M1091" t="s">
        <v>20</v>
      </c>
    </row>
    <row r="1092" spans="1:13">
      <c r="A1092" s="1">
        <v>45776</v>
      </c>
      <c r="B1092" s="1">
        <v>46141</v>
      </c>
      <c r="C1092" t="s">
        <v>4859</v>
      </c>
      <c r="D1092" t="s">
        <v>1355</v>
      </c>
      <c r="E1092" t="s">
        <v>15</v>
      </c>
      <c r="F1092" t="s">
        <v>16</v>
      </c>
      <c r="G1092" t="s">
        <v>1356</v>
      </c>
      <c r="H1092" t="s">
        <v>125</v>
      </c>
      <c r="I1092" t="s">
        <v>71</v>
      </c>
      <c r="J1092" t="s">
        <v>72</v>
      </c>
      <c r="K1092" t="s">
        <v>26</v>
      </c>
      <c r="L1092" s="3">
        <v>3847</v>
      </c>
      <c r="M1092" t="s">
        <v>83</v>
      </c>
    </row>
    <row r="1093" spans="1:13">
      <c r="A1093" s="1">
        <v>45776</v>
      </c>
      <c r="B1093" s="1">
        <v>46141</v>
      </c>
      <c r="C1093" t="s">
        <v>4859</v>
      </c>
      <c r="D1093" t="s">
        <v>1355</v>
      </c>
      <c r="E1093" t="s">
        <v>54</v>
      </c>
      <c r="F1093" t="s">
        <v>55</v>
      </c>
      <c r="G1093" t="s">
        <v>1357</v>
      </c>
      <c r="H1093" t="s">
        <v>125</v>
      </c>
      <c r="I1093" t="s">
        <v>71</v>
      </c>
      <c r="J1093" t="s">
        <v>72</v>
      </c>
      <c r="K1093" t="s">
        <v>26</v>
      </c>
      <c r="L1093" s="3">
        <v>16290</v>
      </c>
      <c r="M1093" t="s">
        <v>89</v>
      </c>
    </row>
    <row r="1094" spans="1:13">
      <c r="A1094" s="1">
        <v>45777</v>
      </c>
      <c r="B1094" s="1">
        <v>46142</v>
      </c>
      <c r="C1094" t="s">
        <v>4860</v>
      </c>
      <c r="D1094" t="s">
        <v>1360</v>
      </c>
      <c r="E1094" t="s">
        <v>54</v>
      </c>
      <c r="F1094" t="s">
        <v>55</v>
      </c>
      <c r="G1094" t="s">
        <v>1361</v>
      </c>
      <c r="H1094" t="s">
        <v>1234</v>
      </c>
      <c r="I1094" t="s">
        <v>570</v>
      </c>
      <c r="J1094" t="s">
        <v>571</v>
      </c>
      <c r="K1094" t="s">
        <v>5657</v>
      </c>
      <c r="L1094" s="3">
        <v>13550</v>
      </c>
      <c r="M1094" t="s">
        <v>89</v>
      </c>
    </row>
    <row r="1095" spans="1:13">
      <c r="A1095" s="1">
        <v>45777</v>
      </c>
      <c r="B1095" s="1">
        <v>46142</v>
      </c>
      <c r="C1095" t="s">
        <v>4861</v>
      </c>
      <c r="D1095" t="s">
        <v>1362</v>
      </c>
      <c r="E1095" t="s">
        <v>32</v>
      </c>
      <c r="F1095" t="s">
        <v>16</v>
      </c>
      <c r="G1095" t="s">
        <v>1365</v>
      </c>
      <c r="H1095" t="s">
        <v>414</v>
      </c>
      <c r="I1095" t="s">
        <v>412</v>
      </c>
      <c r="J1095" t="s">
        <v>413</v>
      </c>
      <c r="K1095" t="s">
        <v>77</v>
      </c>
      <c r="L1095" s="3">
        <v>49413</v>
      </c>
      <c r="M1095" t="s">
        <v>20</v>
      </c>
    </row>
    <row r="1096" spans="1:13">
      <c r="A1096" s="1">
        <v>45777</v>
      </c>
      <c r="B1096" s="1">
        <v>46142</v>
      </c>
      <c r="C1096" t="s">
        <v>4861</v>
      </c>
      <c r="D1096" t="s">
        <v>1362</v>
      </c>
      <c r="E1096" t="s">
        <v>15</v>
      </c>
      <c r="F1096" t="s">
        <v>16</v>
      </c>
      <c r="G1096" t="s">
        <v>1363</v>
      </c>
      <c r="H1096" t="s">
        <v>414</v>
      </c>
      <c r="I1096" t="s">
        <v>412</v>
      </c>
      <c r="J1096" t="s">
        <v>413</v>
      </c>
      <c r="K1096" t="s">
        <v>77</v>
      </c>
      <c r="L1096" s="3">
        <v>1367</v>
      </c>
      <c r="M1096" t="s">
        <v>20</v>
      </c>
    </row>
    <row r="1097" spans="1:13">
      <c r="A1097" s="1">
        <v>45777</v>
      </c>
      <c r="B1097" s="1">
        <v>46142</v>
      </c>
      <c r="C1097" t="s">
        <v>4861</v>
      </c>
      <c r="D1097" t="s">
        <v>1362</v>
      </c>
      <c r="E1097" t="s">
        <v>661</v>
      </c>
      <c r="F1097" t="s">
        <v>16</v>
      </c>
      <c r="G1097" t="s">
        <v>1364</v>
      </c>
      <c r="H1097" t="s">
        <v>414</v>
      </c>
      <c r="I1097" t="s">
        <v>412</v>
      </c>
      <c r="J1097" t="s">
        <v>413</v>
      </c>
      <c r="K1097" t="s">
        <v>77</v>
      </c>
      <c r="L1097" s="3">
        <v>78748</v>
      </c>
      <c r="M1097" t="s">
        <v>23</v>
      </c>
    </row>
    <row r="1098" spans="1:13">
      <c r="A1098" s="1">
        <v>45777</v>
      </c>
      <c r="B1098" s="1">
        <v>45904</v>
      </c>
      <c r="C1098" t="s">
        <v>5693</v>
      </c>
      <c r="D1098" t="s">
        <v>5694</v>
      </c>
      <c r="E1098" t="s">
        <v>15</v>
      </c>
      <c r="F1098" t="s">
        <v>16</v>
      </c>
      <c r="G1098" t="s">
        <v>9422</v>
      </c>
      <c r="H1098" t="s">
        <v>98</v>
      </c>
      <c r="I1098" t="s">
        <v>5695</v>
      </c>
      <c r="J1098" t="s">
        <v>5696</v>
      </c>
      <c r="K1098" t="s">
        <v>1179</v>
      </c>
      <c r="L1098" s="3">
        <v>3534</v>
      </c>
      <c r="M1098" t="s">
        <v>20</v>
      </c>
    </row>
    <row r="1099" spans="1:13">
      <c r="A1099" s="1">
        <v>45777</v>
      </c>
      <c r="B1099" s="1">
        <v>45904</v>
      </c>
      <c r="C1099" t="s">
        <v>5693</v>
      </c>
      <c r="D1099" t="s">
        <v>5694</v>
      </c>
      <c r="E1099" t="s">
        <v>661</v>
      </c>
      <c r="F1099" t="s">
        <v>16</v>
      </c>
      <c r="G1099" t="s">
        <v>9423</v>
      </c>
      <c r="H1099" t="s">
        <v>98</v>
      </c>
      <c r="I1099" t="s">
        <v>5695</v>
      </c>
      <c r="J1099" t="s">
        <v>5696</v>
      </c>
      <c r="K1099" t="s">
        <v>1179</v>
      </c>
      <c r="L1099" s="3">
        <v>17537</v>
      </c>
      <c r="M1099" t="s">
        <v>89</v>
      </c>
    </row>
    <row r="1100" spans="1:13">
      <c r="A1100" s="1">
        <v>45777</v>
      </c>
      <c r="B1100" s="1">
        <v>45904</v>
      </c>
      <c r="C1100" t="s">
        <v>5693</v>
      </c>
      <c r="D1100" t="s">
        <v>5694</v>
      </c>
      <c r="E1100" t="s">
        <v>34</v>
      </c>
      <c r="F1100" t="s">
        <v>16</v>
      </c>
      <c r="G1100" t="s">
        <v>9424</v>
      </c>
      <c r="H1100" t="s">
        <v>98</v>
      </c>
      <c r="I1100" t="s">
        <v>5695</v>
      </c>
      <c r="J1100" t="s">
        <v>5696</v>
      </c>
      <c r="K1100" t="s">
        <v>1179</v>
      </c>
      <c r="L1100" s="3">
        <v>4437</v>
      </c>
      <c r="M1100" t="s">
        <v>83</v>
      </c>
    </row>
    <row r="1101" spans="1:13">
      <c r="A1101" s="1">
        <v>45777</v>
      </c>
      <c r="B1101" s="1">
        <v>45904</v>
      </c>
      <c r="C1101" t="s">
        <v>5693</v>
      </c>
      <c r="D1101" t="s">
        <v>5694</v>
      </c>
      <c r="E1101" t="s">
        <v>32</v>
      </c>
      <c r="F1101" t="s">
        <v>16</v>
      </c>
      <c r="G1101" t="s">
        <v>9425</v>
      </c>
      <c r="H1101" t="s">
        <v>98</v>
      </c>
      <c r="I1101" t="s">
        <v>5695</v>
      </c>
      <c r="J1101" t="s">
        <v>5696</v>
      </c>
      <c r="K1101" t="s">
        <v>1179</v>
      </c>
      <c r="L1101" s="3">
        <v>14850</v>
      </c>
      <c r="M1101" t="s">
        <v>20</v>
      </c>
    </row>
    <row r="1102" spans="1:13">
      <c r="A1102" s="1">
        <v>45777</v>
      </c>
      <c r="B1102" s="1">
        <v>46142</v>
      </c>
      <c r="C1102" t="s">
        <v>4862</v>
      </c>
      <c r="D1102" t="s">
        <v>1366</v>
      </c>
      <c r="E1102" t="s">
        <v>32</v>
      </c>
      <c r="F1102" t="s">
        <v>16</v>
      </c>
      <c r="G1102" t="s">
        <v>1367</v>
      </c>
      <c r="H1102" t="s">
        <v>345</v>
      </c>
      <c r="I1102" t="s">
        <v>712</v>
      </c>
      <c r="J1102" t="s">
        <v>713</v>
      </c>
      <c r="K1102" t="s">
        <v>64</v>
      </c>
      <c r="L1102" s="3">
        <v>7727</v>
      </c>
      <c r="M1102" t="s">
        <v>20</v>
      </c>
    </row>
    <row r="1103" spans="1:13">
      <c r="A1103" s="1">
        <v>45777</v>
      </c>
      <c r="B1103" s="1">
        <v>46142</v>
      </c>
      <c r="C1103" t="s">
        <v>4862</v>
      </c>
      <c r="D1103" t="s">
        <v>1366</v>
      </c>
      <c r="E1103" t="s">
        <v>15</v>
      </c>
      <c r="F1103" t="s">
        <v>16</v>
      </c>
      <c r="G1103" t="s">
        <v>1368</v>
      </c>
      <c r="H1103" t="s">
        <v>345</v>
      </c>
      <c r="I1103" t="s">
        <v>712</v>
      </c>
      <c r="J1103" t="s">
        <v>713</v>
      </c>
      <c r="K1103" t="s">
        <v>64</v>
      </c>
      <c r="L1103" s="3">
        <v>2364</v>
      </c>
      <c r="M1103" t="s">
        <v>29</v>
      </c>
    </row>
    <row r="1104" spans="1:13">
      <c r="A1104" s="1">
        <v>45777</v>
      </c>
      <c r="B1104" s="1">
        <v>46142</v>
      </c>
      <c r="C1104" t="s">
        <v>4862</v>
      </c>
      <c r="D1104" t="s">
        <v>1366</v>
      </c>
      <c r="E1104" t="s">
        <v>661</v>
      </c>
      <c r="F1104" t="s">
        <v>16</v>
      </c>
      <c r="G1104" t="s">
        <v>1369</v>
      </c>
      <c r="H1104" t="s">
        <v>345</v>
      </c>
      <c r="I1104" t="s">
        <v>712</v>
      </c>
      <c r="J1104" t="s">
        <v>713</v>
      </c>
      <c r="K1104" t="s">
        <v>64</v>
      </c>
      <c r="L1104" s="3">
        <v>24463</v>
      </c>
      <c r="M1104" t="s">
        <v>23</v>
      </c>
    </row>
    <row r="1105" spans="1:13">
      <c r="A1105" s="1">
        <v>45777</v>
      </c>
      <c r="B1105" s="1">
        <v>46142</v>
      </c>
      <c r="C1105" t="s">
        <v>4863</v>
      </c>
      <c r="D1105" t="s">
        <v>1370</v>
      </c>
      <c r="E1105" t="s">
        <v>661</v>
      </c>
      <c r="F1105" t="s">
        <v>16</v>
      </c>
      <c r="G1105" t="s">
        <v>1371</v>
      </c>
      <c r="H1105" t="s">
        <v>30</v>
      </c>
      <c r="I1105" t="s">
        <v>1372</v>
      </c>
      <c r="J1105" t="s">
        <v>1373</v>
      </c>
      <c r="K1105" t="s">
        <v>1179</v>
      </c>
      <c r="L1105" s="3">
        <v>23272</v>
      </c>
      <c r="M1105" t="s">
        <v>29</v>
      </c>
    </row>
    <row r="1106" spans="1:13">
      <c r="A1106" s="1">
        <v>45777</v>
      </c>
      <c r="B1106" s="1">
        <v>46142</v>
      </c>
      <c r="C1106" t="s">
        <v>4863</v>
      </c>
      <c r="D1106" t="s">
        <v>1370</v>
      </c>
      <c r="E1106" t="s">
        <v>32</v>
      </c>
      <c r="F1106" t="s">
        <v>16</v>
      </c>
      <c r="G1106" t="s">
        <v>1375</v>
      </c>
      <c r="H1106" t="s">
        <v>30</v>
      </c>
      <c r="I1106" t="s">
        <v>1372</v>
      </c>
      <c r="J1106" t="s">
        <v>1373</v>
      </c>
      <c r="K1106" t="s">
        <v>1179</v>
      </c>
      <c r="L1106" s="3">
        <v>18332</v>
      </c>
      <c r="M1106" t="s">
        <v>20</v>
      </c>
    </row>
    <row r="1107" spans="1:13">
      <c r="A1107" s="1">
        <v>45777</v>
      </c>
      <c r="B1107" s="1">
        <v>46142</v>
      </c>
      <c r="C1107" t="s">
        <v>4863</v>
      </c>
      <c r="D1107" t="s">
        <v>1370</v>
      </c>
      <c r="E1107" t="s">
        <v>15</v>
      </c>
      <c r="F1107" t="s">
        <v>16</v>
      </c>
      <c r="G1107" t="s">
        <v>1374</v>
      </c>
      <c r="H1107" t="s">
        <v>30</v>
      </c>
      <c r="I1107" t="s">
        <v>1372</v>
      </c>
      <c r="J1107" t="s">
        <v>1373</v>
      </c>
      <c r="K1107" t="s">
        <v>1179</v>
      </c>
      <c r="L1107" s="3">
        <v>4487</v>
      </c>
      <c r="M1107" t="s">
        <v>29</v>
      </c>
    </row>
    <row r="1108" spans="1:13">
      <c r="A1108" s="1">
        <v>45777</v>
      </c>
      <c r="B1108" s="1">
        <v>46142</v>
      </c>
      <c r="C1108" t="s">
        <v>4864</v>
      </c>
      <c r="D1108" t="s">
        <v>1376</v>
      </c>
      <c r="E1108" t="s">
        <v>32</v>
      </c>
      <c r="F1108" t="s">
        <v>16</v>
      </c>
      <c r="G1108" t="s">
        <v>1379</v>
      </c>
      <c r="H1108" t="s">
        <v>190</v>
      </c>
      <c r="I1108" t="s">
        <v>550</v>
      </c>
      <c r="J1108" t="s">
        <v>551</v>
      </c>
      <c r="K1108" t="s">
        <v>304</v>
      </c>
      <c r="L1108" s="3">
        <v>35857</v>
      </c>
      <c r="M1108" t="s">
        <v>20</v>
      </c>
    </row>
    <row r="1109" spans="1:13">
      <c r="A1109" s="1">
        <v>45777</v>
      </c>
      <c r="B1109" s="1">
        <v>46142</v>
      </c>
      <c r="C1109" t="s">
        <v>4864</v>
      </c>
      <c r="D1109" t="s">
        <v>1376</v>
      </c>
      <c r="E1109" t="s">
        <v>34</v>
      </c>
      <c r="F1109" t="s">
        <v>16</v>
      </c>
      <c r="G1109" t="s">
        <v>1378</v>
      </c>
      <c r="H1109" t="s">
        <v>190</v>
      </c>
      <c r="I1109" t="s">
        <v>550</v>
      </c>
      <c r="J1109" t="s">
        <v>551</v>
      </c>
      <c r="K1109" t="s">
        <v>304</v>
      </c>
      <c r="L1109" s="3">
        <v>30228</v>
      </c>
      <c r="M1109" t="s">
        <v>83</v>
      </c>
    </row>
    <row r="1110" spans="1:13">
      <c r="A1110" s="1">
        <v>45777</v>
      </c>
      <c r="B1110" s="1">
        <v>46142</v>
      </c>
      <c r="C1110" t="s">
        <v>4864</v>
      </c>
      <c r="D1110" t="s">
        <v>1376</v>
      </c>
      <c r="E1110" t="s">
        <v>661</v>
      </c>
      <c r="F1110" t="s">
        <v>16</v>
      </c>
      <c r="G1110" t="s">
        <v>1377</v>
      </c>
      <c r="H1110" t="s">
        <v>190</v>
      </c>
      <c r="I1110" t="s">
        <v>550</v>
      </c>
      <c r="J1110" t="s">
        <v>551</v>
      </c>
      <c r="K1110" t="s">
        <v>304</v>
      </c>
      <c r="L1110" s="3">
        <v>131439</v>
      </c>
      <c r="M1110" t="s">
        <v>89</v>
      </c>
    </row>
    <row r="1111" spans="1:13">
      <c r="A1111" s="1">
        <v>45777</v>
      </c>
      <c r="B1111" s="1">
        <v>46142</v>
      </c>
      <c r="C1111" t="s">
        <v>4864</v>
      </c>
      <c r="D1111" t="s">
        <v>1376</v>
      </c>
      <c r="E1111" t="s">
        <v>15</v>
      </c>
      <c r="F1111" t="s">
        <v>16</v>
      </c>
      <c r="G1111" t="s">
        <v>1380</v>
      </c>
      <c r="H1111" t="s">
        <v>190</v>
      </c>
      <c r="I1111" t="s">
        <v>550</v>
      </c>
      <c r="J1111" t="s">
        <v>551</v>
      </c>
      <c r="K1111" t="s">
        <v>304</v>
      </c>
      <c r="L1111" s="3">
        <v>4106</v>
      </c>
      <c r="M1111" t="s">
        <v>29</v>
      </c>
    </row>
    <row r="1112" spans="1:13">
      <c r="A1112" s="1">
        <v>45777</v>
      </c>
      <c r="B1112" s="1">
        <v>46142</v>
      </c>
      <c r="C1112" t="s">
        <v>4865</v>
      </c>
      <c r="D1112" t="s">
        <v>1381</v>
      </c>
      <c r="E1112" t="s">
        <v>15</v>
      </c>
      <c r="F1112" t="s">
        <v>16</v>
      </c>
      <c r="G1112" t="s">
        <v>1384</v>
      </c>
      <c r="H1112" t="s">
        <v>225</v>
      </c>
      <c r="I1112" t="s">
        <v>270</v>
      </c>
      <c r="J1112" t="s">
        <v>271</v>
      </c>
      <c r="K1112" t="s">
        <v>77</v>
      </c>
      <c r="L1112" s="3">
        <v>8896</v>
      </c>
      <c r="M1112" t="s">
        <v>29</v>
      </c>
    </row>
    <row r="1113" spans="1:13">
      <c r="A1113" s="1">
        <v>45777</v>
      </c>
      <c r="B1113" s="1">
        <v>46142</v>
      </c>
      <c r="C1113" t="s">
        <v>4865</v>
      </c>
      <c r="D1113" t="s">
        <v>1381</v>
      </c>
      <c r="E1113" t="s">
        <v>661</v>
      </c>
      <c r="F1113" t="s">
        <v>16</v>
      </c>
      <c r="G1113" t="s">
        <v>1382</v>
      </c>
      <c r="H1113" t="s">
        <v>225</v>
      </c>
      <c r="I1113" t="s">
        <v>270</v>
      </c>
      <c r="J1113" t="s">
        <v>271</v>
      </c>
      <c r="K1113" t="s">
        <v>77</v>
      </c>
      <c r="L1113" s="3">
        <v>61378</v>
      </c>
      <c r="M1113" t="s">
        <v>23</v>
      </c>
    </row>
    <row r="1114" spans="1:13">
      <c r="A1114" s="1">
        <v>45777</v>
      </c>
      <c r="B1114" s="1">
        <v>46142</v>
      </c>
      <c r="C1114" t="s">
        <v>4865</v>
      </c>
      <c r="D1114" t="s">
        <v>1381</v>
      </c>
      <c r="E1114" t="s">
        <v>32</v>
      </c>
      <c r="F1114" t="s">
        <v>16</v>
      </c>
      <c r="G1114" t="s">
        <v>1383</v>
      </c>
      <c r="H1114" t="s">
        <v>225</v>
      </c>
      <c r="I1114" t="s">
        <v>270</v>
      </c>
      <c r="J1114" t="s">
        <v>271</v>
      </c>
      <c r="K1114" t="s">
        <v>77</v>
      </c>
      <c r="L1114" s="3">
        <v>18980</v>
      </c>
      <c r="M1114" t="s">
        <v>148</v>
      </c>
    </row>
    <row r="1115" spans="1:13">
      <c r="A1115" s="1">
        <v>45777</v>
      </c>
      <c r="B1115" s="1">
        <v>46142</v>
      </c>
      <c r="C1115" t="s">
        <v>4866</v>
      </c>
      <c r="D1115" t="s">
        <v>1385</v>
      </c>
      <c r="E1115" t="s">
        <v>661</v>
      </c>
      <c r="F1115" t="s">
        <v>16</v>
      </c>
      <c r="G1115" t="s">
        <v>1388</v>
      </c>
      <c r="H1115" t="s">
        <v>1387</v>
      </c>
      <c r="I1115" t="s">
        <v>165</v>
      </c>
      <c r="J1115" t="s">
        <v>166</v>
      </c>
      <c r="K1115" t="s">
        <v>26</v>
      </c>
      <c r="L1115" s="3">
        <v>74339</v>
      </c>
      <c r="M1115" t="s">
        <v>29</v>
      </c>
    </row>
    <row r="1116" spans="1:13">
      <c r="A1116" s="1">
        <v>45777</v>
      </c>
      <c r="B1116" s="1">
        <v>46142</v>
      </c>
      <c r="C1116" t="s">
        <v>4866</v>
      </c>
      <c r="D1116" t="s">
        <v>1385</v>
      </c>
      <c r="E1116" t="s">
        <v>32</v>
      </c>
      <c r="F1116" t="s">
        <v>16</v>
      </c>
      <c r="G1116" t="s">
        <v>1389</v>
      </c>
      <c r="H1116" t="s">
        <v>1387</v>
      </c>
      <c r="I1116" t="s">
        <v>165</v>
      </c>
      <c r="J1116" t="s">
        <v>166</v>
      </c>
      <c r="K1116" t="s">
        <v>26</v>
      </c>
      <c r="L1116" s="3">
        <v>27010</v>
      </c>
      <c r="M1116" t="s">
        <v>20</v>
      </c>
    </row>
    <row r="1117" spans="1:13">
      <c r="A1117" s="1">
        <v>45777</v>
      </c>
      <c r="B1117" s="1">
        <v>46142</v>
      </c>
      <c r="C1117" t="s">
        <v>4866</v>
      </c>
      <c r="D1117" t="s">
        <v>1385</v>
      </c>
      <c r="E1117" t="s">
        <v>15</v>
      </c>
      <c r="F1117" t="s">
        <v>16</v>
      </c>
      <c r="G1117" t="s">
        <v>1386</v>
      </c>
      <c r="H1117" t="s">
        <v>1387</v>
      </c>
      <c r="I1117" t="s">
        <v>165</v>
      </c>
      <c r="J1117" t="s">
        <v>166</v>
      </c>
      <c r="K1117" t="s">
        <v>26</v>
      </c>
      <c r="L1117" s="3">
        <v>10520</v>
      </c>
      <c r="M1117" t="s">
        <v>20</v>
      </c>
    </row>
    <row r="1118" spans="1:13">
      <c r="A1118" s="1">
        <v>45777</v>
      </c>
      <c r="B1118" s="1">
        <v>46142</v>
      </c>
      <c r="C1118" t="s">
        <v>4867</v>
      </c>
      <c r="D1118" t="s">
        <v>1390</v>
      </c>
      <c r="E1118" t="s">
        <v>661</v>
      </c>
      <c r="F1118" t="s">
        <v>16</v>
      </c>
      <c r="G1118" t="s">
        <v>1391</v>
      </c>
      <c r="H1118" t="s">
        <v>105</v>
      </c>
      <c r="I1118" t="s">
        <v>103</v>
      </c>
      <c r="J1118" t="s">
        <v>104</v>
      </c>
      <c r="K1118" t="s">
        <v>64</v>
      </c>
      <c r="L1118" s="3">
        <v>30834</v>
      </c>
      <c r="M1118" t="s">
        <v>23</v>
      </c>
    </row>
    <row r="1119" spans="1:13">
      <c r="A1119" s="1">
        <v>45777</v>
      </c>
      <c r="B1119" s="1">
        <v>46142</v>
      </c>
      <c r="C1119" t="s">
        <v>4867</v>
      </c>
      <c r="D1119" t="s">
        <v>1390</v>
      </c>
      <c r="E1119" t="s">
        <v>15</v>
      </c>
      <c r="F1119" t="s">
        <v>16</v>
      </c>
      <c r="G1119" t="s">
        <v>1393</v>
      </c>
      <c r="H1119" t="s">
        <v>105</v>
      </c>
      <c r="I1119" t="s">
        <v>103</v>
      </c>
      <c r="J1119" t="s">
        <v>104</v>
      </c>
      <c r="K1119" t="s">
        <v>64</v>
      </c>
      <c r="L1119" s="3">
        <v>2167</v>
      </c>
      <c r="M1119" t="s">
        <v>83</v>
      </c>
    </row>
    <row r="1120" spans="1:13">
      <c r="A1120" s="1">
        <v>45777</v>
      </c>
      <c r="B1120" s="1">
        <v>46142</v>
      </c>
      <c r="C1120" t="s">
        <v>4867</v>
      </c>
      <c r="D1120" t="s">
        <v>1390</v>
      </c>
      <c r="E1120" t="s">
        <v>32</v>
      </c>
      <c r="F1120" t="s">
        <v>16</v>
      </c>
      <c r="G1120" t="s">
        <v>1392</v>
      </c>
      <c r="H1120" t="s">
        <v>105</v>
      </c>
      <c r="I1120" t="s">
        <v>103</v>
      </c>
      <c r="J1120" t="s">
        <v>104</v>
      </c>
      <c r="K1120" t="s">
        <v>64</v>
      </c>
      <c r="L1120" s="3">
        <v>17692</v>
      </c>
      <c r="M1120" t="s">
        <v>20</v>
      </c>
    </row>
    <row r="1121" spans="1:13">
      <c r="A1121" s="1">
        <v>45778</v>
      </c>
      <c r="B1121" s="1">
        <v>46143</v>
      </c>
      <c r="C1121" t="s">
        <v>4868</v>
      </c>
      <c r="D1121" t="s">
        <v>1394</v>
      </c>
      <c r="E1121" t="s">
        <v>34</v>
      </c>
      <c r="F1121" t="s">
        <v>16</v>
      </c>
      <c r="G1121" t="s">
        <v>1397</v>
      </c>
      <c r="H1121" t="s">
        <v>453</v>
      </c>
      <c r="I1121" t="s">
        <v>78</v>
      </c>
      <c r="J1121" t="s">
        <v>79</v>
      </c>
      <c r="K1121" t="s">
        <v>77</v>
      </c>
      <c r="L1121" s="3">
        <v>18342</v>
      </c>
      <c r="M1121" t="s">
        <v>83</v>
      </c>
    </row>
    <row r="1122" spans="1:13">
      <c r="A1122" s="1">
        <v>45778</v>
      </c>
      <c r="B1122" s="1">
        <v>46143</v>
      </c>
      <c r="C1122" t="s">
        <v>4868</v>
      </c>
      <c r="D1122" t="s">
        <v>1394</v>
      </c>
      <c r="E1122" t="s">
        <v>15</v>
      </c>
      <c r="F1122" t="s">
        <v>16</v>
      </c>
      <c r="G1122" t="s">
        <v>1398</v>
      </c>
      <c r="H1122" t="s">
        <v>453</v>
      </c>
      <c r="I1122" t="s">
        <v>78</v>
      </c>
      <c r="J1122" t="s">
        <v>79</v>
      </c>
      <c r="K1122" t="s">
        <v>77</v>
      </c>
      <c r="L1122" s="3">
        <v>1438</v>
      </c>
      <c r="M1122" t="s">
        <v>584</v>
      </c>
    </row>
    <row r="1123" spans="1:13">
      <c r="A1123" s="1">
        <v>45778</v>
      </c>
      <c r="B1123" s="1">
        <v>46143</v>
      </c>
      <c r="C1123" t="s">
        <v>4868</v>
      </c>
      <c r="D1123" t="s">
        <v>1394</v>
      </c>
      <c r="E1123" t="s">
        <v>32</v>
      </c>
      <c r="F1123" t="s">
        <v>16</v>
      </c>
      <c r="G1123" t="s">
        <v>1395</v>
      </c>
      <c r="H1123" t="s">
        <v>453</v>
      </c>
      <c r="I1123" t="s">
        <v>78</v>
      </c>
      <c r="J1123" t="s">
        <v>79</v>
      </c>
      <c r="K1123" t="s">
        <v>77</v>
      </c>
      <c r="L1123" s="3">
        <v>38394</v>
      </c>
      <c r="M1123" t="s">
        <v>20</v>
      </c>
    </row>
    <row r="1124" spans="1:13">
      <c r="A1124" s="1">
        <v>45778</v>
      </c>
      <c r="B1124" s="1">
        <v>46143</v>
      </c>
      <c r="C1124" t="s">
        <v>4868</v>
      </c>
      <c r="D1124" t="s">
        <v>1394</v>
      </c>
      <c r="E1124" t="s">
        <v>661</v>
      </c>
      <c r="F1124" t="s">
        <v>16</v>
      </c>
      <c r="G1124" t="s">
        <v>1396</v>
      </c>
      <c r="H1124" t="s">
        <v>453</v>
      </c>
      <c r="I1124" t="s">
        <v>78</v>
      </c>
      <c r="J1124" t="s">
        <v>79</v>
      </c>
      <c r="K1124" t="s">
        <v>77</v>
      </c>
      <c r="L1124" s="3">
        <v>51534</v>
      </c>
      <c r="M1124" t="s">
        <v>23</v>
      </c>
    </row>
    <row r="1125" spans="1:13">
      <c r="A1125" s="1">
        <v>45778</v>
      </c>
      <c r="B1125" s="1">
        <v>46143</v>
      </c>
      <c r="C1125" t="s">
        <v>4869</v>
      </c>
      <c r="D1125" t="s">
        <v>1399</v>
      </c>
      <c r="E1125" t="s">
        <v>661</v>
      </c>
      <c r="F1125" t="s">
        <v>16</v>
      </c>
      <c r="G1125" t="s">
        <v>1400</v>
      </c>
      <c r="H1125" t="s">
        <v>21</v>
      </c>
      <c r="I1125" t="s">
        <v>305</v>
      </c>
      <c r="J1125" t="s">
        <v>306</v>
      </c>
      <c r="K1125" t="s">
        <v>5620</v>
      </c>
      <c r="L1125" s="3">
        <v>50337</v>
      </c>
      <c r="M1125" t="s">
        <v>89</v>
      </c>
    </row>
    <row r="1126" spans="1:13">
      <c r="A1126" s="1">
        <v>45778</v>
      </c>
      <c r="B1126" s="1">
        <v>46143</v>
      </c>
      <c r="C1126" t="s">
        <v>4869</v>
      </c>
      <c r="D1126" t="s">
        <v>1399</v>
      </c>
      <c r="E1126" t="s">
        <v>15</v>
      </c>
      <c r="F1126" t="s">
        <v>16</v>
      </c>
      <c r="G1126" t="s">
        <v>1402</v>
      </c>
      <c r="H1126" t="s">
        <v>21</v>
      </c>
      <c r="I1126" t="s">
        <v>305</v>
      </c>
      <c r="J1126" t="s">
        <v>306</v>
      </c>
      <c r="K1126" t="s">
        <v>5620</v>
      </c>
      <c r="L1126" s="3">
        <v>2386</v>
      </c>
      <c r="M1126" t="s">
        <v>20</v>
      </c>
    </row>
    <row r="1127" spans="1:13">
      <c r="A1127" s="1">
        <v>45778</v>
      </c>
      <c r="B1127" s="1">
        <v>46143</v>
      </c>
      <c r="C1127" t="s">
        <v>4869</v>
      </c>
      <c r="D1127" t="s">
        <v>1399</v>
      </c>
      <c r="E1127" t="s">
        <v>32</v>
      </c>
      <c r="F1127" t="s">
        <v>16</v>
      </c>
      <c r="G1127" t="s">
        <v>1401</v>
      </c>
      <c r="H1127" t="s">
        <v>21</v>
      </c>
      <c r="I1127" t="s">
        <v>305</v>
      </c>
      <c r="J1127" t="s">
        <v>306</v>
      </c>
      <c r="K1127" t="s">
        <v>5620</v>
      </c>
      <c r="L1127" s="3">
        <v>22038</v>
      </c>
      <c r="M1127" t="s">
        <v>20</v>
      </c>
    </row>
    <row r="1128" spans="1:13">
      <c r="A1128" s="1">
        <v>45778</v>
      </c>
      <c r="B1128" s="1">
        <v>46143</v>
      </c>
      <c r="C1128" t="s">
        <v>4870</v>
      </c>
      <c r="D1128" t="s">
        <v>1403</v>
      </c>
      <c r="E1128" t="s">
        <v>32</v>
      </c>
      <c r="F1128" t="s">
        <v>16</v>
      </c>
      <c r="G1128" t="s">
        <v>1404</v>
      </c>
      <c r="H1128" t="s">
        <v>1405</v>
      </c>
      <c r="I1128" t="s">
        <v>18</v>
      </c>
      <c r="J1128" t="s">
        <v>19</v>
      </c>
      <c r="K1128" t="s">
        <v>48</v>
      </c>
      <c r="L1128" s="3">
        <v>14433</v>
      </c>
      <c r="M1128" t="s">
        <v>20</v>
      </c>
    </row>
    <row r="1129" spans="1:13">
      <c r="A1129" s="1">
        <v>45778</v>
      </c>
      <c r="B1129" s="1">
        <v>46143</v>
      </c>
      <c r="C1129" t="s">
        <v>4870</v>
      </c>
      <c r="D1129" t="s">
        <v>1403</v>
      </c>
      <c r="E1129" t="s">
        <v>661</v>
      </c>
      <c r="F1129" t="s">
        <v>16</v>
      </c>
      <c r="G1129" t="s">
        <v>1406</v>
      </c>
      <c r="H1129" t="s">
        <v>1405</v>
      </c>
      <c r="I1129" t="s">
        <v>18</v>
      </c>
      <c r="J1129" t="s">
        <v>19</v>
      </c>
      <c r="K1129" t="s">
        <v>48</v>
      </c>
      <c r="L1129" s="3">
        <v>53797</v>
      </c>
      <c r="M1129" t="s">
        <v>23</v>
      </c>
    </row>
    <row r="1130" spans="1:13">
      <c r="A1130" s="1">
        <v>45778</v>
      </c>
      <c r="B1130" s="1">
        <v>46143</v>
      </c>
      <c r="C1130" t="s">
        <v>4870</v>
      </c>
      <c r="D1130" t="s">
        <v>1403</v>
      </c>
      <c r="E1130" t="s">
        <v>15</v>
      </c>
      <c r="F1130" t="s">
        <v>16</v>
      </c>
      <c r="G1130" t="s">
        <v>1407</v>
      </c>
      <c r="H1130" t="s">
        <v>1405</v>
      </c>
      <c r="I1130" t="s">
        <v>18</v>
      </c>
      <c r="J1130" t="s">
        <v>19</v>
      </c>
      <c r="K1130" t="s">
        <v>48</v>
      </c>
      <c r="L1130" s="3">
        <v>1231</v>
      </c>
      <c r="M1130" t="s">
        <v>20</v>
      </c>
    </row>
    <row r="1131" spans="1:13">
      <c r="A1131" s="1">
        <v>45778</v>
      </c>
      <c r="B1131" s="1">
        <v>46143</v>
      </c>
      <c r="C1131" t="s">
        <v>4871</v>
      </c>
      <c r="D1131" t="s">
        <v>1408</v>
      </c>
      <c r="E1131" t="s">
        <v>54</v>
      </c>
      <c r="F1131" t="s">
        <v>55</v>
      </c>
      <c r="G1131" t="s">
        <v>1409</v>
      </c>
      <c r="H1131" t="s">
        <v>125</v>
      </c>
      <c r="I1131" t="s">
        <v>49</v>
      </c>
      <c r="J1131" t="s">
        <v>50</v>
      </c>
      <c r="K1131" t="s">
        <v>5620</v>
      </c>
      <c r="L1131" s="3">
        <v>60907</v>
      </c>
      <c r="M1131" t="s">
        <v>23</v>
      </c>
    </row>
    <row r="1132" spans="1:13">
      <c r="A1132" s="1">
        <v>45778</v>
      </c>
      <c r="B1132" s="1">
        <v>46143</v>
      </c>
      <c r="C1132" t="s">
        <v>4872</v>
      </c>
      <c r="D1132" t="s">
        <v>1410</v>
      </c>
      <c r="E1132" t="s">
        <v>661</v>
      </c>
      <c r="F1132" t="s">
        <v>16</v>
      </c>
      <c r="G1132" t="s">
        <v>1413</v>
      </c>
      <c r="H1132" t="s">
        <v>21</v>
      </c>
      <c r="I1132" t="s">
        <v>18</v>
      </c>
      <c r="J1132" t="s">
        <v>19</v>
      </c>
      <c r="K1132" t="s">
        <v>48</v>
      </c>
      <c r="L1132" s="3">
        <v>60833</v>
      </c>
      <c r="M1132" t="s">
        <v>89</v>
      </c>
    </row>
    <row r="1133" spans="1:13">
      <c r="A1133" s="1">
        <v>45778</v>
      </c>
      <c r="B1133" s="1">
        <v>46143</v>
      </c>
      <c r="C1133" t="s">
        <v>4872</v>
      </c>
      <c r="D1133" t="s">
        <v>1410</v>
      </c>
      <c r="E1133" t="s">
        <v>15</v>
      </c>
      <c r="F1133" t="s">
        <v>16</v>
      </c>
      <c r="G1133" t="s">
        <v>1412</v>
      </c>
      <c r="H1133" t="s">
        <v>21</v>
      </c>
      <c r="I1133" t="s">
        <v>18</v>
      </c>
      <c r="J1133" t="s">
        <v>19</v>
      </c>
      <c r="K1133" t="s">
        <v>48</v>
      </c>
      <c r="L1133" s="3">
        <v>4969</v>
      </c>
      <c r="M1133" t="s">
        <v>20</v>
      </c>
    </row>
    <row r="1134" spans="1:13">
      <c r="A1134" s="1">
        <v>45778</v>
      </c>
      <c r="B1134" s="1">
        <v>46143</v>
      </c>
      <c r="C1134" t="s">
        <v>4872</v>
      </c>
      <c r="D1134" t="s">
        <v>1410</v>
      </c>
      <c r="E1134" t="s">
        <v>32</v>
      </c>
      <c r="F1134" t="s">
        <v>16</v>
      </c>
      <c r="G1134" t="s">
        <v>1411</v>
      </c>
      <c r="H1134" t="s">
        <v>21</v>
      </c>
      <c r="I1134" t="s">
        <v>18</v>
      </c>
      <c r="J1134" t="s">
        <v>19</v>
      </c>
      <c r="K1134" t="s">
        <v>48</v>
      </c>
      <c r="L1134" s="3">
        <v>31174</v>
      </c>
      <c r="M1134" t="s">
        <v>20</v>
      </c>
    </row>
    <row r="1135" spans="1:13">
      <c r="A1135" s="1">
        <v>45778</v>
      </c>
      <c r="B1135" s="1">
        <v>46143</v>
      </c>
      <c r="C1135" t="s">
        <v>4872</v>
      </c>
      <c r="D1135" t="s">
        <v>1410</v>
      </c>
      <c r="E1135" t="s">
        <v>34</v>
      </c>
      <c r="F1135" t="s">
        <v>16</v>
      </c>
      <c r="G1135" t="s">
        <v>1414</v>
      </c>
      <c r="H1135" t="s">
        <v>21</v>
      </c>
      <c r="I1135" t="s">
        <v>18</v>
      </c>
      <c r="J1135" t="s">
        <v>19</v>
      </c>
      <c r="K1135" t="s">
        <v>48</v>
      </c>
      <c r="L1135" s="3">
        <v>25295</v>
      </c>
      <c r="M1135" t="s">
        <v>83</v>
      </c>
    </row>
    <row r="1136" spans="1:13">
      <c r="A1136" s="1">
        <v>45778</v>
      </c>
      <c r="B1136" s="1">
        <v>46143</v>
      </c>
      <c r="C1136" t="s">
        <v>4873</v>
      </c>
      <c r="D1136" t="s">
        <v>1415</v>
      </c>
      <c r="E1136" t="s">
        <v>54</v>
      </c>
      <c r="F1136" t="s">
        <v>55</v>
      </c>
      <c r="G1136" t="s">
        <v>1416</v>
      </c>
      <c r="H1136" t="s">
        <v>245</v>
      </c>
      <c r="I1136" t="s">
        <v>103</v>
      </c>
      <c r="J1136" t="s">
        <v>104</v>
      </c>
      <c r="K1136" t="s">
        <v>64</v>
      </c>
      <c r="L1136" s="3">
        <v>21738</v>
      </c>
      <c r="M1136" t="s">
        <v>89</v>
      </c>
    </row>
    <row r="1137" spans="1:13">
      <c r="A1137" s="1">
        <v>45778</v>
      </c>
      <c r="B1137" s="1">
        <v>46143</v>
      </c>
      <c r="C1137" t="s">
        <v>4874</v>
      </c>
      <c r="D1137" t="s">
        <v>1417</v>
      </c>
      <c r="E1137" t="s">
        <v>661</v>
      </c>
      <c r="F1137" t="s">
        <v>16</v>
      </c>
      <c r="G1137" t="s">
        <v>1421</v>
      </c>
      <c r="H1137" t="s">
        <v>225</v>
      </c>
      <c r="I1137" t="s">
        <v>270</v>
      </c>
      <c r="J1137" t="s">
        <v>271</v>
      </c>
      <c r="K1137" t="s">
        <v>5620</v>
      </c>
      <c r="L1137" s="3">
        <v>44233</v>
      </c>
      <c r="M1137" t="s">
        <v>29</v>
      </c>
    </row>
    <row r="1138" spans="1:13">
      <c r="A1138" s="1">
        <v>45778</v>
      </c>
      <c r="B1138" s="1">
        <v>46143</v>
      </c>
      <c r="C1138" t="s">
        <v>4874</v>
      </c>
      <c r="D1138" t="s">
        <v>1417</v>
      </c>
      <c r="E1138" t="s">
        <v>32</v>
      </c>
      <c r="F1138" t="s">
        <v>16</v>
      </c>
      <c r="G1138" t="s">
        <v>1420</v>
      </c>
      <c r="H1138" t="s">
        <v>225</v>
      </c>
      <c r="I1138" t="s">
        <v>270</v>
      </c>
      <c r="J1138" t="s">
        <v>271</v>
      </c>
      <c r="K1138" t="s">
        <v>5620</v>
      </c>
      <c r="L1138" s="3">
        <v>13473</v>
      </c>
      <c r="M1138" t="s">
        <v>148</v>
      </c>
    </row>
    <row r="1139" spans="1:13">
      <c r="A1139" s="1">
        <v>45778</v>
      </c>
      <c r="B1139" s="1">
        <v>46143</v>
      </c>
      <c r="C1139" t="s">
        <v>4874</v>
      </c>
      <c r="D1139" t="s">
        <v>1417</v>
      </c>
      <c r="E1139" t="s">
        <v>15</v>
      </c>
      <c r="F1139" t="s">
        <v>16</v>
      </c>
      <c r="G1139" t="s">
        <v>1418</v>
      </c>
      <c r="H1139" t="s">
        <v>225</v>
      </c>
      <c r="I1139" t="s">
        <v>270</v>
      </c>
      <c r="J1139" t="s">
        <v>271</v>
      </c>
      <c r="K1139" t="s">
        <v>5620</v>
      </c>
      <c r="L1139" s="3">
        <v>1642</v>
      </c>
      <c r="M1139" t="s">
        <v>20</v>
      </c>
    </row>
    <row r="1140" spans="1:13">
      <c r="A1140" s="1">
        <v>45778</v>
      </c>
      <c r="B1140" s="1">
        <v>46143</v>
      </c>
      <c r="C1140" t="s">
        <v>4874</v>
      </c>
      <c r="D1140" t="s">
        <v>1417</v>
      </c>
      <c r="E1140" t="s">
        <v>34</v>
      </c>
      <c r="F1140" t="s">
        <v>16</v>
      </c>
      <c r="G1140" t="s">
        <v>1419</v>
      </c>
      <c r="H1140" t="s">
        <v>225</v>
      </c>
      <c r="I1140" t="s">
        <v>270</v>
      </c>
      <c r="J1140" t="s">
        <v>271</v>
      </c>
      <c r="K1140" t="s">
        <v>5620</v>
      </c>
      <c r="L1140" s="3">
        <v>10688</v>
      </c>
      <c r="M1140" t="s">
        <v>83</v>
      </c>
    </row>
    <row r="1141" spans="1:13">
      <c r="A1141" s="1">
        <v>45778</v>
      </c>
      <c r="B1141" s="1">
        <v>46143</v>
      </c>
      <c r="C1141" t="s">
        <v>4875</v>
      </c>
      <c r="D1141" t="s">
        <v>1422</v>
      </c>
      <c r="E1141" t="s">
        <v>54</v>
      </c>
      <c r="F1141" t="s">
        <v>55</v>
      </c>
      <c r="G1141" t="s">
        <v>1423</v>
      </c>
      <c r="H1141" t="s">
        <v>414</v>
      </c>
      <c r="I1141" t="s">
        <v>165</v>
      </c>
      <c r="J1141" t="s">
        <v>166</v>
      </c>
      <c r="K1141" t="s">
        <v>5620</v>
      </c>
      <c r="L1141" s="3">
        <v>7687</v>
      </c>
      <c r="M1141" t="s">
        <v>29</v>
      </c>
    </row>
    <row r="1142" spans="1:13">
      <c r="A1142" s="1">
        <v>45778</v>
      </c>
      <c r="B1142" s="1">
        <v>46143</v>
      </c>
      <c r="C1142" t="s">
        <v>4876</v>
      </c>
      <c r="D1142" t="s">
        <v>1424</v>
      </c>
      <c r="E1142" t="s">
        <v>15</v>
      </c>
      <c r="F1142" t="s">
        <v>16</v>
      </c>
      <c r="G1142" t="s">
        <v>1425</v>
      </c>
      <c r="H1142" t="s">
        <v>582</v>
      </c>
      <c r="I1142" t="s">
        <v>78</v>
      </c>
      <c r="J1142" t="s">
        <v>79</v>
      </c>
      <c r="K1142" t="s">
        <v>5620</v>
      </c>
      <c r="L1142" s="3">
        <v>2297</v>
      </c>
      <c r="M1142" t="s">
        <v>83</v>
      </c>
    </row>
    <row r="1143" spans="1:13">
      <c r="A1143" s="1">
        <v>45778</v>
      </c>
      <c r="B1143" s="1">
        <v>46143</v>
      </c>
      <c r="C1143" t="s">
        <v>4876</v>
      </c>
      <c r="D1143" t="s">
        <v>1424</v>
      </c>
      <c r="E1143" t="s">
        <v>34</v>
      </c>
      <c r="F1143" t="s">
        <v>16</v>
      </c>
      <c r="G1143" t="s">
        <v>1428</v>
      </c>
      <c r="H1143" t="s">
        <v>582</v>
      </c>
      <c r="I1143" t="s">
        <v>78</v>
      </c>
      <c r="J1143" t="s">
        <v>79</v>
      </c>
      <c r="K1143" t="s">
        <v>5620</v>
      </c>
      <c r="L1143" s="3">
        <v>5935</v>
      </c>
      <c r="M1143" t="s">
        <v>83</v>
      </c>
    </row>
    <row r="1144" spans="1:13">
      <c r="A1144" s="1">
        <v>45778</v>
      </c>
      <c r="B1144" s="1">
        <v>46143</v>
      </c>
      <c r="C1144" t="s">
        <v>4876</v>
      </c>
      <c r="D1144" t="s">
        <v>1424</v>
      </c>
      <c r="E1144" t="s">
        <v>32</v>
      </c>
      <c r="F1144" t="s">
        <v>16</v>
      </c>
      <c r="G1144" t="s">
        <v>1426</v>
      </c>
      <c r="H1144" t="s">
        <v>582</v>
      </c>
      <c r="I1144" t="s">
        <v>78</v>
      </c>
      <c r="J1144" t="s">
        <v>79</v>
      </c>
      <c r="K1144" t="s">
        <v>5620</v>
      </c>
      <c r="L1144" s="3">
        <v>11681</v>
      </c>
      <c r="M1144" t="s">
        <v>20</v>
      </c>
    </row>
    <row r="1145" spans="1:13">
      <c r="A1145" s="1">
        <v>45778</v>
      </c>
      <c r="B1145" s="1">
        <v>46143</v>
      </c>
      <c r="C1145" t="s">
        <v>4876</v>
      </c>
      <c r="D1145" t="s">
        <v>1424</v>
      </c>
      <c r="E1145" t="s">
        <v>661</v>
      </c>
      <c r="F1145" t="s">
        <v>16</v>
      </c>
      <c r="G1145" t="s">
        <v>1427</v>
      </c>
      <c r="H1145" t="s">
        <v>582</v>
      </c>
      <c r="I1145" t="s">
        <v>78</v>
      </c>
      <c r="J1145" t="s">
        <v>79</v>
      </c>
      <c r="K1145" t="s">
        <v>5620</v>
      </c>
      <c r="L1145" s="3">
        <v>18426</v>
      </c>
      <c r="M1145" t="s">
        <v>23</v>
      </c>
    </row>
    <row r="1146" spans="1:13">
      <c r="A1146" s="1">
        <v>45778</v>
      </c>
      <c r="B1146" s="1">
        <v>46143</v>
      </c>
      <c r="C1146" t="s">
        <v>4877</v>
      </c>
      <c r="D1146" t="s">
        <v>1429</v>
      </c>
      <c r="E1146" t="s">
        <v>661</v>
      </c>
      <c r="F1146" t="s">
        <v>16</v>
      </c>
      <c r="G1146" t="s">
        <v>1434</v>
      </c>
      <c r="H1146" t="s">
        <v>1067</v>
      </c>
      <c r="I1146" t="s">
        <v>1431</v>
      </c>
      <c r="J1146" t="s">
        <v>1432</v>
      </c>
      <c r="K1146" t="s">
        <v>1179</v>
      </c>
      <c r="L1146" s="3">
        <v>23367</v>
      </c>
      <c r="M1146" t="s">
        <v>89</v>
      </c>
    </row>
    <row r="1147" spans="1:13">
      <c r="A1147" s="1">
        <v>45778</v>
      </c>
      <c r="B1147" s="1">
        <v>46143</v>
      </c>
      <c r="C1147" t="s">
        <v>4877</v>
      </c>
      <c r="D1147" t="s">
        <v>1429</v>
      </c>
      <c r="E1147" t="s">
        <v>15</v>
      </c>
      <c r="F1147" t="s">
        <v>16</v>
      </c>
      <c r="G1147" t="s">
        <v>1433</v>
      </c>
      <c r="H1147" t="s">
        <v>1067</v>
      </c>
      <c r="I1147" t="s">
        <v>1431</v>
      </c>
      <c r="J1147" t="s">
        <v>1432</v>
      </c>
      <c r="K1147" t="s">
        <v>1179</v>
      </c>
      <c r="L1147" s="3">
        <v>1827</v>
      </c>
      <c r="M1147" t="s">
        <v>83</v>
      </c>
    </row>
    <row r="1148" spans="1:13">
      <c r="A1148" s="1">
        <v>45778</v>
      </c>
      <c r="B1148" s="1">
        <v>46143</v>
      </c>
      <c r="C1148" t="s">
        <v>4877</v>
      </c>
      <c r="D1148" t="s">
        <v>1429</v>
      </c>
      <c r="E1148" t="s">
        <v>32</v>
      </c>
      <c r="F1148" t="s">
        <v>16</v>
      </c>
      <c r="G1148" t="s">
        <v>1430</v>
      </c>
      <c r="H1148" t="s">
        <v>1067</v>
      </c>
      <c r="I1148" t="s">
        <v>1431</v>
      </c>
      <c r="J1148" t="s">
        <v>1432</v>
      </c>
      <c r="K1148" t="s">
        <v>1179</v>
      </c>
      <c r="L1148" s="3">
        <v>7303</v>
      </c>
      <c r="M1148" t="s">
        <v>20</v>
      </c>
    </row>
    <row r="1149" spans="1:13">
      <c r="A1149" s="1">
        <v>45778</v>
      </c>
      <c r="B1149" s="1">
        <v>46143</v>
      </c>
      <c r="C1149" t="s">
        <v>4878</v>
      </c>
      <c r="D1149" t="s">
        <v>1435</v>
      </c>
      <c r="E1149" t="s">
        <v>32</v>
      </c>
      <c r="F1149" t="s">
        <v>16</v>
      </c>
      <c r="G1149" t="s">
        <v>1436</v>
      </c>
      <c r="H1149" t="s">
        <v>245</v>
      </c>
      <c r="I1149" t="s">
        <v>103</v>
      </c>
      <c r="J1149" t="s">
        <v>104</v>
      </c>
      <c r="K1149" t="s">
        <v>140</v>
      </c>
      <c r="L1149" s="3">
        <v>197347</v>
      </c>
      <c r="M1149" t="s">
        <v>20</v>
      </c>
    </row>
    <row r="1150" spans="1:13">
      <c r="A1150" s="1">
        <v>45778</v>
      </c>
      <c r="B1150" s="1">
        <v>46143</v>
      </c>
      <c r="C1150" t="s">
        <v>4879</v>
      </c>
      <c r="D1150" t="s">
        <v>1437</v>
      </c>
      <c r="E1150" t="s">
        <v>661</v>
      </c>
      <c r="F1150" t="s">
        <v>16</v>
      </c>
      <c r="G1150" t="s">
        <v>1440</v>
      </c>
      <c r="H1150" t="s">
        <v>225</v>
      </c>
      <c r="I1150" t="s">
        <v>270</v>
      </c>
      <c r="J1150" t="s">
        <v>271</v>
      </c>
      <c r="K1150" t="s">
        <v>77</v>
      </c>
      <c r="L1150" s="3">
        <v>620737</v>
      </c>
      <c r="M1150" t="s">
        <v>89</v>
      </c>
    </row>
    <row r="1151" spans="1:13">
      <c r="A1151" s="1">
        <v>45778</v>
      </c>
      <c r="B1151" s="1">
        <v>46143</v>
      </c>
      <c r="C1151" t="s">
        <v>4879</v>
      </c>
      <c r="D1151" t="s">
        <v>1437</v>
      </c>
      <c r="E1151" t="s">
        <v>15</v>
      </c>
      <c r="F1151" t="s">
        <v>16</v>
      </c>
      <c r="G1151" t="s">
        <v>1439</v>
      </c>
      <c r="H1151" t="s">
        <v>225</v>
      </c>
      <c r="I1151" t="s">
        <v>270</v>
      </c>
      <c r="J1151" t="s">
        <v>271</v>
      </c>
      <c r="K1151" t="s">
        <v>77</v>
      </c>
      <c r="L1151" s="3">
        <v>5716</v>
      </c>
      <c r="M1151" t="s">
        <v>20</v>
      </c>
    </row>
    <row r="1152" spans="1:13">
      <c r="A1152" s="1">
        <v>45778</v>
      </c>
      <c r="B1152" s="1">
        <v>46143</v>
      </c>
      <c r="C1152" t="s">
        <v>4879</v>
      </c>
      <c r="D1152" t="s">
        <v>1437</v>
      </c>
      <c r="E1152" t="s">
        <v>32</v>
      </c>
      <c r="F1152" t="s">
        <v>16</v>
      </c>
      <c r="G1152" t="s">
        <v>1438</v>
      </c>
      <c r="H1152" t="s">
        <v>225</v>
      </c>
      <c r="I1152" t="s">
        <v>270</v>
      </c>
      <c r="J1152" t="s">
        <v>271</v>
      </c>
      <c r="K1152" t="s">
        <v>77</v>
      </c>
      <c r="L1152" s="3">
        <v>132364</v>
      </c>
      <c r="M1152" t="s">
        <v>83</v>
      </c>
    </row>
    <row r="1153" spans="1:13">
      <c r="A1153" s="1">
        <v>45778</v>
      </c>
      <c r="B1153" s="1">
        <v>46143</v>
      </c>
      <c r="C1153" t="s">
        <v>4880</v>
      </c>
      <c r="D1153" t="s">
        <v>1441</v>
      </c>
      <c r="E1153" t="s">
        <v>54</v>
      </c>
      <c r="F1153" t="s">
        <v>55</v>
      </c>
      <c r="G1153" t="s">
        <v>1442</v>
      </c>
      <c r="H1153" t="s">
        <v>61</v>
      </c>
      <c r="I1153" t="s">
        <v>1443</v>
      </c>
      <c r="J1153" t="s">
        <v>1444</v>
      </c>
      <c r="K1153" t="s">
        <v>1179</v>
      </c>
      <c r="L1153" s="3">
        <v>50673</v>
      </c>
      <c r="M1153" t="s">
        <v>29</v>
      </c>
    </row>
    <row r="1154" spans="1:13">
      <c r="A1154" s="1">
        <v>45778</v>
      </c>
      <c r="B1154" s="1">
        <v>46082</v>
      </c>
      <c r="C1154" t="s">
        <v>4881</v>
      </c>
      <c r="D1154" t="s">
        <v>1445</v>
      </c>
      <c r="E1154" t="s">
        <v>15</v>
      </c>
      <c r="F1154" t="s">
        <v>16</v>
      </c>
      <c r="G1154" t="s">
        <v>1446</v>
      </c>
      <c r="H1154" t="s">
        <v>167</v>
      </c>
      <c r="I1154" t="s">
        <v>1447</v>
      </c>
      <c r="J1154" t="s">
        <v>1448</v>
      </c>
      <c r="K1154" t="s">
        <v>112</v>
      </c>
      <c r="L1154" s="3">
        <v>13051</v>
      </c>
      <c r="M1154" t="s">
        <v>20</v>
      </c>
    </row>
    <row r="1155" spans="1:13">
      <c r="A1155" s="1">
        <v>45778</v>
      </c>
      <c r="B1155" s="1">
        <v>46082</v>
      </c>
      <c r="C1155" t="s">
        <v>4881</v>
      </c>
      <c r="D1155" t="s">
        <v>1445</v>
      </c>
      <c r="E1155" t="s">
        <v>661</v>
      </c>
      <c r="F1155" t="s">
        <v>16</v>
      </c>
      <c r="G1155" t="s">
        <v>1449</v>
      </c>
      <c r="H1155" t="s">
        <v>167</v>
      </c>
      <c r="I1155" t="s">
        <v>1447</v>
      </c>
      <c r="J1155" t="s">
        <v>1448</v>
      </c>
      <c r="K1155" t="s">
        <v>112</v>
      </c>
      <c r="L1155" s="3">
        <v>141765</v>
      </c>
      <c r="M1155" t="s">
        <v>29</v>
      </c>
    </row>
    <row r="1156" spans="1:13">
      <c r="A1156" s="1">
        <v>45778</v>
      </c>
      <c r="B1156" s="1">
        <v>46143</v>
      </c>
      <c r="C1156" t="s">
        <v>4882</v>
      </c>
      <c r="D1156" t="s">
        <v>1450</v>
      </c>
      <c r="E1156" t="s">
        <v>54</v>
      </c>
      <c r="F1156" t="s">
        <v>55</v>
      </c>
      <c r="G1156" t="s">
        <v>1451</v>
      </c>
      <c r="H1156" t="s">
        <v>125</v>
      </c>
      <c r="I1156" t="s">
        <v>570</v>
      </c>
      <c r="J1156" t="s">
        <v>571</v>
      </c>
      <c r="K1156" t="s">
        <v>5657</v>
      </c>
      <c r="L1156" s="3">
        <v>11944</v>
      </c>
      <c r="M1156" t="s">
        <v>89</v>
      </c>
    </row>
    <row r="1157" spans="1:13">
      <c r="A1157" s="1">
        <v>45778</v>
      </c>
      <c r="B1157" s="1">
        <v>46143</v>
      </c>
      <c r="C1157" t="s">
        <v>4604</v>
      </c>
      <c r="D1157" t="s">
        <v>262</v>
      </c>
      <c r="E1157" t="s">
        <v>15</v>
      </c>
      <c r="F1157" t="s">
        <v>16</v>
      </c>
      <c r="G1157" t="s">
        <v>1452</v>
      </c>
      <c r="H1157" t="s">
        <v>73</v>
      </c>
      <c r="I1157" t="s">
        <v>18</v>
      </c>
      <c r="J1157" t="s">
        <v>19</v>
      </c>
      <c r="K1157" t="s">
        <v>48</v>
      </c>
      <c r="L1157" s="3">
        <v>7915</v>
      </c>
      <c r="M1157" t="s">
        <v>29</v>
      </c>
    </row>
    <row r="1158" spans="1:13">
      <c r="A1158" s="1">
        <v>45778</v>
      </c>
      <c r="B1158" s="1">
        <v>46143</v>
      </c>
      <c r="C1158" t="s">
        <v>4604</v>
      </c>
      <c r="D1158" t="s">
        <v>262</v>
      </c>
      <c r="E1158" t="s">
        <v>661</v>
      </c>
      <c r="F1158" t="s">
        <v>16</v>
      </c>
      <c r="G1158" t="s">
        <v>1453</v>
      </c>
      <c r="H1158" t="s">
        <v>73</v>
      </c>
      <c r="I1158" t="s">
        <v>18</v>
      </c>
      <c r="J1158" t="s">
        <v>19</v>
      </c>
      <c r="K1158" t="s">
        <v>48</v>
      </c>
      <c r="L1158" s="3">
        <v>247320</v>
      </c>
      <c r="M1158" t="s">
        <v>29</v>
      </c>
    </row>
    <row r="1159" spans="1:13">
      <c r="A1159" s="1">
        <v>45778</v>
      </c>
      <c r="B1159" s="1">
        <v>46143</v>
      </c>
      <c r="C1159" t="s">
        <v>4883</v>
      </c>
      <c r="D1159" t="s">
        <v>1454</v>
      </c>
      <c r="E1159" t="s">
        <v>661</v>
      </c>
      <c r="F1159" t="s">
        <v>16</v>
      </c>
      <c r="G1159" t="s">
        <v>1457</v>
      </c>
      <c r="H1159" t="s">
        <v>80</v>
      </c>
      <c r="I1159" t="s">
        <v>305</v>
      </c>
      <c r="J1159" t="s">
        <v>306</v>
      </c>
      <c r="K1159" t="s">
        <v>5620</v>
      </c>
      <c r="L1159" s="3">
        <v>40730</v>
      </c>
      <c r="M1159" t="s">
        <v>29</v>
      </c>
    </row>
    <row r="1160" spans="1:13">
      <c r="A1160" s="1">
        <v>45778</v>
      </c>
      <c r="B1160" s="1">
        <v>46143</v>
      </c>
      <c r="C1160" t="s">
        <v>4883</v>
      </c>
      <c r="D1160" t="s">
        <v>1454</v>
      </c>
      <c r="E1160" t="s">
        <v>15</v>
      </c>
      <c r="F1160" t="s">
        <v>16</v>
      </c>
      <c r="G1160" t="s">
        <v>1456</v>
      </c>
      <c r="H1160" t="s">
        <v>80</v>
      </c>
      <c r="I1160" t="s">
        <v>305</v>
      </c>
      <c r="J1160" t="s">
        <v>306</v>
      </c>
      <c r="K1160" t="s">
        <v>5620</v>
      </c>
      <c r="L1160" s="3">
        <v>2658</v>
      </c>
      <c r="M1160" t="s">
        <v>20</v>
      </c>
    </row>
    <row r="1161" spans="1:13">
      <c r="A1161" s="1">
        <v>45778</v>
      </c>
      <c r="B1161" s="1">
        <v>46143</v>
      </c>
      <c r="C1161" t="s">
        <v>4883</v>
      </c>
      <c r="D1161" t="s">
        <v>1454</v>
      </c>
      <c r="E1161" t="s">
        <v>32</v>
      </c>
      <c r="F1161" t="s">
        <v>16</v>
      </c>
      <c r="G1161" t="s">
        <v>1455</v>
      </c>
      <c r="H1161" t="s">
        <v>80</v>
      </c>
      <c r="I1161" t="s">
        <v>305</v>
      </c>
      <c r="J1161" t="s">
        <v>306</v>
      </c>
      <c r="K1161" t="s">
        <v>5620</v>
      </c>
      <c r="L1161" s="3">
        <v>27293</v>
      </c>
      <c r="M1161" t="s">
        <v>20</v>
      </c>
    </row>
    <row r="1162" spans="1:13">
      <c r="A1162" s="1">
        <v>45778</v>
      </c>
      <c r="B1162" s="1">
        <v>46143</v>
      </c>
      <c r="C1162" t="s">
        <v>4884</v>
      </c>
      <c r="D1162" t="s">
        <v>1458</v>
      </c>
      <c r="E1162" t="s">
        <v>54</v>
      </c>
      <c r="F1162" t="s">
        <v>55</v>
      </c>
      <c r="G1162" t="s">
        <v>1459</v>
      </c>
      <c r="H1162" t="s">
        <v>98</v>
      </c>
      <c r="I1162" t="s">
        <v>1460</v>
      </c>
      <c r="J1162" t="s">
        <v>1461</v>
      </c>
      <c r="K1162" t="s">
        <v>304</v>
      </c>
      <c r="L1162" s="3">
        <v>144457</v>
      </c>
      <c r="M1162" t="s">
        <v>89</v>
      </c>
    </row>
    <row r="1163" spans="1:13">
      <c r="A1163" s="1">
        <v>45778</v>
      </c>
      <c r="B1163" s="1">
        <v>46143</v>
      </c>
      <c r="C1163" t="s">
        <v>4885</v>
      </c>
      <c r="D1163" t="s">
        <v>1462</v>
      </c>
      <c r="E1163" t="s">
        <v>32</v>
      </c>
      <c r="F1163" t="s">
        <v>16</v>
      </c>
      <c r="G1163" t="s">
        <v>1463</v>
      </c>
      <c r="H1163" t="s">
        <v>21</v>
      </c>
      <c r="I1163" t="s">
        <v>103</v>
      </c>
      <c r="J1163" t="s">
        <v>104</v>
      </c>
      <c r="K1163" t="s">
        <v>64</v>
      </c>
      <c r="L1163" s="3">
        <v>36088</v>
      </c>
      <c r="M1163" t="s">
        <v>20</v>
      </c>
    </row>
    <row r="1164" spans="1:13">
      <c r="A1164" s="1">
        <v>45778</v>
      </c>
      <c r="B1164" s="1">
        <v>46143</v>
      </c>
      <c r="C1164" t="s">
        <v>4886</v>
      </c>
      <c r="D1164" t="s">
        <v>1464</v>
      </c>
      <c r="E1164" t="s">
        <v>661</v>
      </c>
      <c r="F1164" t="s">
        <v>16</v>
      </c>
      <c r="G1164" t="s">
        <v>1467</v>
      </c>
      <c r="H1164" t="s">
        <v>1325</v>
      </c>
      <c r="I1164" t="s">
        <v>71</v>
      </c>
      <c r="J1164" t="s">
        <v>72</v>
      </c>
      <c r="K1164" t="s">
        <v>304</v>
      </c>
      <c r="L1164" s="3">
        <v>67036</v>
      </c>
      <c r="M1164" t="s">
        <v>29</v>
      </c>
    </row>
    <row r="1165" spans="1:13">
      <c r="A1165" s="1">
        <v>45778</v>
      </c>
      <c r="B1165" s="1">
        <v>46143</v>
      </c>
      <c r="C1165" t="s">
        <v>4886</v>
      </c>
      <c r="D1165" t="s">
        <v>1464</v>
      </c>
      <c r="E1165" t="s">
        <v>32</v>
      </c>
      <c r="F1165" t="s">
        <v>16</v>
      </c>
      <c r="G1165" t="s">
        <v>1465</v>
      </c>
      <c r="H1165" t="s">
        <v>1325</v>
      </c>
      <c r="I1165" t="s">
        <v>71</v>
      </c>
      <c r="J1165" t="s">
        <v>72</v>
      </c>
      <c r="K1165" t="s">
        <v>304</v>
      </c>
      <c r="L1165" s="3">
        <v>23148</v>
      </c>
      <c r="M1165" t="s">
        <v>20</v>
      </c>
    </row>
    <row r="1166" spans="1:13">
      <c r="A1166" s="1">
        <v>45778</v>
      </c>
      <c r="B1166" s="1">
        <v>46143</v>
      </c>
      <c r="C1166" t="s">
        <v>4886</v>
      </c>
      <c r="D1166" t="s">
        <v>1464</v>
      </c>
      <c r="E1166" t="s">
        <v>54</v>
      </c>
      <c r="F1166" t="s">
        <v>55</v>
      </c>
      <c r="G1166" t="s">
        <v>1466</v>
      </c>
      <c r="H1166" t="s">
        <v>1325</v>
      </c>
      <c r="I1166" t="s">
        <v>71</v>
      </c>
      <c r="J1166" t="s">
        <v>72</v>
      </c>
      <c r="K1166" t="s">
        <v>304</v>
      </c>
      <c r="L1166" s="3">
        <v>14443</v>
      </c>
      <c r="M1166" t="s">
        <v>29</v>
      </c>
    </row>
    <row r="1167" spans="1:13">
      <c r="A1167" s="1">
        <v>45778</v>
      </c>
      <c r="B1167" s="1">
        <v>46143</v>
      </c>
      <c r="C1167" t="s">
        <v>4886</v>
      </c>
      <c r="D1167" t="s">
        <v>1464</v>
      </c>
      <c r="E1167" t="s">
        <v>15</v>
      </c>
      <c r="F1167" t="s">
        <v>16</v>
      </c>
      <c r="G1167" t="s">
        <v>1468</v>
      </c>
      <c r="H1167" t="s">
        <v>1325</v>
      </c>
      <c r="I1167" t="s">
        <v>71</v>
      </c>
      <c r="J1167" t="s">
        <v>72</v>
      </c>
      <c r="K1167" t="s">
        <v>304</v>
      </c>
      <c r="L1167" s="3">
        <v>5086</v>
      </c>
      <c r="M1167" t="s">
        <v>29</v>
      </c>
    </row>
    <row r="1168" spans="1:13">
      <c r="A1168" s="1">
        <v>45778</v>
      </c>
      <c r="B1168" s="1">
        <v>46143</v>
      </c>
      <c r="C1168" t="s">
        <v>4887</v>
      </c>
      <c r="D1168" t="s">
        <v>1469</v>
      </c>
      <c r="E1168" t="s">
        <v>32</v>
      </c>
      <c r="F1168" t="s">
        <v>16</v>
      </c>
      <c r="G1168" t="s">
        <v>1471</v>
      </c>
      <c r="H1168" t="s">
        <v>51</v>
      </c>
      <c r="I1168" t="s">
        <v>103</v>
      </c>
      <c r="J1168" t="s">
        <v>104</v>
      </c>
      <c r="K1168" t="s">
        <v>64</v>
      </c>
      <c r="L1168" s="3">
        <v>5600</v>
      </c>
      <c r="M1168" t="s">
        <v>20</v>
      </c>
    </row>
    <row r="1169" spans="1:13">
      <c r="A1169" s="1">
        <v>45778</v>
      </c>
      <c r="B1169" s="1">
        <v>46143</v>
      </c>
      <c r="C1169" t="s">
        <v>4887</v>
      </c>
      <c r="D1169" t="s">
        <v>1469</v>
      </c>
      <c r="E1169" t="s">
        <v>661</v>
      </c>
      <c r="F1169" t="s">
        <v>16</v>
      </c>
      <c r="G1169" t="s">
        <v>1472</v>
      </c>
      <c r="H1169" t="s">
        <v>51</v>
      </c>
      <c r="I1169" t="s">
        <v>103</v>
      </c>
      <c r="J1169" t="s">
        <v>104</v>
      </c>
      <c r="K1169" t="s">
        <v>64</v>
      </c>
      <c r="L1169" s="3">
        <v>25644</v>
      </c>
      <c r="M1169" t="s">
        <v>23</v>
      </c>
    </row>
    <row r="1170" spans="1:13">
      <c r="A1170" s="1">
        <v>45778</v>
      </c>
      <c r="B1170" s="1">
        <v>46143</v>
      </c>
      <c r="C1170" t="s">
        <v>4887</v>
      </c>
      <c r="D1170" t="s">
        <v>1469</v>
      </c>
      <c r="E1170" t="s">
        <v>15</v>
      </c>
      <c r="F1170" t="s">
        <v>16</v>
      </c>
      <c r="G1170" t="s">
        <v>1470</v>
      </c>
      <c r="H1170" t="s">
        <v>51</v>
      </c>
      <c r="I1170" t="s">
        <v>103</v>
      </c>
      <c r="J1170" t="s">
        <v>104</v>
      </c>
      <c r="K1170" t="s">
        <v>64</v>
      </c>
      <c r="L1170" s="3">
        <v>3365</v>
      </c>
      <c r="M1170" t="s">
        <v>20</v>
      </c>
    </row>
    <row r="1171" spans="1:13">
      <c r="A1171" s="1">
        <v>45778</v>
      </c>
      <c r="B1171" s="1">
        <v>46143</v>
      </c>
      <c r="C1171" t="s">
        <v>4888</v>
      </c>
      <c r="D1171" t="s">
        <v>1473</v>
      </c>
      <c r="E1171" t="s">
        <v>32</v>
      </c>
      <c r="F1171" t="s">
        <v>16</v>
      </c>
      <c r="G1171" t="s">
        <v>1474</v>
      </c>
      <c r="H1171" t="s">
        <v>21</v>
      </c>
      <c r="I1171" t="s">
        <v>174</v>
      </c>
      <c r="J1171" t="s">
        <v>175</v>
      </c>
      <c r="K1171" t="s">
        <v>5619</v>
      </c>
      <c r="L1171" s="3">
        <v>4422</v>
      </c>
      <c r="M1171" t="s">
        <v>20</v>
      </c>
    </row>
    <row r="1172" spans="1:13">
      <c r="A1172" s="1">
        <v>45778</v>
      </c>
      <c r="B1172" s="1">
        <v>45853</v>
      </c>
      <c r="C1172" t="s">
        <v>5703</v>
      </c>
      <c r="D1172" t="s">
        <v>5704</v>
      </c>
      <c r="E1172" t="s">
        <v>661</v>
      </c>
      <c r="F1172" t="s">
        <v>16</v>
      </c>
      <c r="G1172" t="s">
        <v>9426</v>
      </c>
      <c r="H1172" t="s">
        <v>125</v>
      </c>
      <c r="I1172" t="s">
        <v>270</v>
      </c>
      <c r="J1172" t="s">
        <v>271</v>
      </c>
      <c r="K1172" t="s">
        <v>77</v>
      </c>
      <c r="L1172" s="3">
        <v>4773</v>
      </c>
      <c r="M1172" t="s">
        <v>29</v>
      </c>
    </row>
    <row r="1173" spans="1:13">
      <c r="A1173" s="1">
        <v>45778</v>
      </c>
      <c r="B1173" s="1">
        <v>45853</v>
      </c>
      <c r="C1173" t="s">
        <v>5703</v>
      </c>
      <c r="D1173" t="s">
        <v>5704</v>
      </c>
      <c r="E1173" t="s">
        <v>15</v>
      </c>
      <c r="F1173" t="s">
        <v>16</v>
      </c>
      <c r="G1173" t="s">
        <v>9427</v>
      </c>
      <c r="H1173" t="s">
        <v>125</v>
      </c>
      <c r="I1173" t="s">
        <v>270</v>
      </c>
      <c r="J1173" t="s">
        <v>271</v>
      </c>
      <c r="K1173" t="s">
        <v>77</v>
      </c>
      <c r="L1173" s="3">
        <v>2337</v>
      </c>
      <c r="M1173" t="s">
        <v>83</v>
      </c>
    </row>
    <row r="1174" spans="1:13">
      <c r="A1174" s="1">
        <v>45778</v>
      </c>
      <c r="B1174" s="1">
        <v>45901</v>
      </c>
      <c r="C1174" t="s">
        <v>5703</v>
      </c>
      <c r="D1174" t="s">
        <v>5704</v>
      </c>
      <c r="E1174" t="s">
        <v>32</v>
      </c>
      <c r="F1174" t="s">
        <v>16</v>
      </c>
      <c r="G1174" t="s">
        <v>9428</v>
      </c>
      <c r="H1174" t="s">
        <v>125</v>
      </c>
      <c r="I1174" t="s">
        <v>270</v>
      </c>
      <c r="J1174" t="s">
        <v>271</v>
      </c>
      <c r="K1174" t="s">
        <v>77</v>
      </c>
      <c r="L1174" s="3">
        <v>26169</v>
      </c>
      <c r="M1174" t="s">
        <v>20</v>
      </c>
    </row>
    <row r="1175" spans="1:13">
      <c r="A1175" s="1">
        <v>45778</v>
      </c>
      <c r="B1175" s="1">
        <v>46143</v>
      </c>
      <c r="C1175" t="s">
        <v>4889</v>
      </c>
      <c r="D1175" t="s">
        <v>1475</v>
      </c>
      <c r="E1175" t="s">
        <v>661</v>
      </c>
      <c r="F1175" t="s">
        <v>16</v>
      </c>
      <c r="G1175" t="s">
        <v>1476</v>
      </c>
      <c r="H1175" t="s">
        <v>80</v>
      </c>
      <c r="I1175" t="s">
        <v>59</v>
      </c>
      <c r="J1175" t="s">
        <v>60</v>
      </c>
      <c r="K1175" t="s">
        <v>5620</v>
      </c>
      <c r="L1175" s="3">
        <v>67052</v>
      </c>
      <c r="M1175" t="s">
        <v>23</v>
      </c>
    </row>
    <row r="1176" spans="1:13">
      <c r="A1176" s="1">
        <v>45778</v>
      </c>
      <c r="B1176" s="1">
        <v>46143</v>
      </c>
      <c r="C1176" t="s">
        <v>4889</v>
      </c>
      <c r="D1176" t="s">
        <v>1475</v>
      </c>
      <c r="E1176" t="s">
        <v>32</v>
      </c>
      <c r="F1176" t="s">
        <v>16</v>
      </c>
      <c r="G1176" t="s">
        <v>1478</v>
      </c>
      <c r="H1176" t="s">
        <v>80</v>
      </c>
      <c r="I1176" t="s">
        <v>59</v>
      </c>
      <c r="J1176" t="s">
        <v>60</v>
      </c>
      <c r="K1176" t="s">
        <v>5620</v>
      </c>
      <c r="L1176" s="3">
        <v>7621</v>
      </c>
      <c r="M1176" t="s">
        <v>20</v>
      </c>
    </row>
    <row r="1177" spans="1:13">
      <c r="A1177" s="1">
        <v>45778</v>
      </c>
      <c r="B1177" s="1">
        <v>46143</v>
      </c>
      <c r="C1177" t="s">
        <v>4889</v>
      </c>
      <c r="D1177" t="s">
        <v>1475</v>
      </c>
      <c r="E1177" t="s">
        <v>15</v>
      </c>
      <c r="F1177" t="s">
        <v>16</v>
      </c>
      <c r="G1177" t="s">
        <v>1477</v>
      </c>
      <c r="H1177" t="s">
        <v>80</v>
      </c>
      <c r="I1177" t="s">
        <v>59</v>
      </c>
      <c r="J1177" t="s">
        <v>60</v>
      </c>
      <c r="K1177" t="s">
        <v>5620</v>
      </c>
      <c r="L1177" s="3">
        <v>1983</v>
      </c>
      <c r="M1177" t="s">
        <v>20</v>
      </c>
    </row>
    <row r="1178" spans="1:13">
      <c r="A1178" s="1">
        <v>45778</v>
      </c>
      <c r="B1178" s="1">
        <v>46143</v>
      </c>
      <c r="C1178" t="s">
        <v>4890</v>
      </c>
      <c r="D1178" t="s">
        <v>1479</v>
      </c>
      <c r="E1178" t="s">
        <v>15</v>
      </c>
      <c r="F1178" t="s">
        <v>16</v>
      </c>
      <c r="G1178" t="s">
        <v>1481</v>
      </c>
      <c r="H1178" t="s">
        <v>105</v>
      </c>
      <c r="I1178" t="s">
        <v>103</v>
      </c>
      <c r="J1178" t="s">
        <v>104</v>
      </c>
      <c r="K1178" t="s">
        <v>64</v>
      </c>
      <c r="L1178" s="3">
        <v>3403</v>
      </c>
      <c r="M1178" t="s">
        <v>83</v>
      </c>
    </row>
    <row r="1179" spans="1:13">
      <c r="A1179" s="1">
        <v>45778</v>
      </c>
      <c r="B1179" s="1">
        <v>46143</v>
      </c>
      <c r="C1179" t="s">
        <v>4890</v>
      </c>
      <c r="D1179" t="s">
        <v>1479</v>
      </c>
      <c r="E1179" t="s">
        <v>661</v>
      </c>
      <c r="F1179" t="s">
        <v>16</v>
      </c>
      <c r="G1179" t="s">
        <v>1482</v>
      </c>
      <c r="H1179" t="s">
        <v>105</v>
      </c>
      <c r="I1179" t="s">
        <v>103</v>
      </c>
      <c r="J1179" t="s">
        <v>104</v>
      </c>
      <c r="K1179" t="s">
        <v>64</v>
      </c>
      <c r="L1179" s="3">
        <v>38530</v>
      </c>
      <c r="M1179" t="s">
        <v>23</v>
      </c>
    </row>
    <row r="1180" spans="1:13">
      <c r="A1180" s="1">
        <v>45778</v>
      </c>
      <c r="B1180" s="1">
        <v>46143</v>
      </c>
      <c r="C1180" t="s">
        <v>4890</v>
      </c>
      <c r="D1180" t="s">
        <v>1479</v>
      </c>
      <c r="E1180" t="s">
        <v>32</v>
      </c>
      <c r="F1180" t="s">
        <v>16</v>
      </c>
      <c r="G1180" t="s">
        <v>1480</v>
      </c>
      <c r="H1180" t="s">
        <v>105</v>
      </c>
      <c r="I1180" t="s">
        <v>103</v>
      </c>
      <c r="J1180" t="s">
        <v>104</v>
      </c>
      <c r="K1180" t="s">
        <v>64</v>
      </c>
      <c r="L1180" s="3">
        <v>13608</v>
      </c>
      <c r="M1180" t="s">
        <v>20</v>
      </c>
    </row>
    <row r="1181" spans="1:13">
      <c r="A1181" s="1">
        <v>45779</v>
      </c>
      <c r="B1181" s="1">
        <v>46144</v>
      </c>
      <c r="C1181" t="s">
        <v>4891</v>
      </c>
      <c r="D1181" t="s">
        <v>1483</v>
      </c>
      <c r="E1181" t="s">
        <v>15</v>
      </c>
      <c r="F1181" t="s">
        <v>16</v>
      </c>
      <c r="G1181" t="s">
        <v>1484</v>
      </c>
      <c r="H1181" t="s">
        <v>61</v>
      </c>
      <c r="I1181" t="s">
        <v>59</v>
      </c>
      <c r="J1181" t="s">
        <v>60</v>
      </c>
      <c r="K1181" t="s">
        <v>5620</v>
      </c>
      <c r="L1181" s="3">
        <v>4093</v>
      </c>
      <c r="M1181" t="s">
        <v>83</v>
      </c>
    </row>
    <row r="1182" spans="1:13">
      <c r="A1182" s="1">
        <v>45779</v>
      </c>
      <c r="B1182" s="1">
        <v>46144</v>
      </c>
      <c r="C1182" t="s">
        <v>4891</v>
      </c>
      <c r="D1182" t="s">
        <v>1483</v>
      </c>
      <c r="E1182" t="s">
        <v>661</v>
      </c>
      <c r="F1182" t="s">
        <v>16</v>
      </c>
      <c r="G1182" t="s">
        <v>1486</v>
      </c>
      <c r="H1182" t="s">
        <v>61</v>
      </c>
      <c r="I1182" t="s">
        <v>59</v>
      </c>
      <c r="J1182" t="s">
        <v>60</v>
      </c>
      <c r="K1182" t="s">
        <v>5620</v>
      </c>
      <c r="L1182" s="3">
        <v>44888</v>
      </c>
      <c r="M1182" t="s">
        <v>29</v>
      </c>
    </row>
    <row r="1183" spans="1:13">
      <c r="A1183" s="1">
        <v>45779</v>
      </c>
      <c r="B1183" s="1">
        <v>46144</v>
      </c>
      <c r="C1183" t="s">
        <v>4891</v>
      </c>
      <c r="D1183" t="s">
        <v>1483</v>
      </c>
      <c r="E1183" t="s">
        <v>32</v>
      </c>
      <c r="F1183" t="s">
        <v>16</v>
      </c>
      <c r="G1183" t="s">
        <v>1485</v>
      </c>
      <c r="H1183" t="s">
        <v>61</v>
      </c>
      <c r="I1183" t="s">
        <v>59</v>
      </c>
      <c r="J1183" t="s">
        <v>60</v>
      </c>
      <c r="K1183" t="s">
        <v>5620</v>
      </c>
      <c r="L1183" s="3">
        <v>15534</v>
      </c>
      <c r="M1183" t="s">
        <v>20</v>
      </c>
    </row>
    <row r="1184" spans="1:13">
      <c r="A1184" s="1">
        <v>45779</v>
      </c>
      <c r="B1184" s="1">
        <v>46144</v>
      </c>
      <c r="C1184" t="s">
        <v>4891</v>
      </c>
      <c r="D1184" t="s">
        <v>1483</v>
      </c>
      <c r="E1184" t="s">
        <v>34</v>
      </c>
      <c r="F1184" t="s">
        <v>16</v>
      </c>
      <c r="G1184" t="s">
        <v>1487</v>
      </c>
      <c r="H1184" t="s">
        <v>61</v>
      </c>
      <c r="I1184" t="s">
        <v>59</v>
      </c>
      <c r="J1184" t="s">
        <v>60</v>
      </c>
      <c r="K1184" t="s">
        <v>5620</v>
      </c>
      <c r="L1184" s="3">
        <v>9611</v>
      </c>
      <c r="M1184" t="s">
        <v>83</v>
      </c>
    </row>
    <row r="1185" spans="1:13">
      <c r="A1185" s="1">
        <v>45779</v>
      </c>
      <c r="B1185" s="1">
        <v>46144</v>
      </c>
      <c r="C1185" t="s">
        <v>4892</v>
      </c>
      <c r="D1185" t="s">
        <v>1488</v>
      </c>
      <c r="E1185" t="s">
        <v>661</v>
      </c>
      <c r="F1185" t="s">
        <v>16</v>
      </c>
      <c r="G1185" t="s">
        <v>1489</v>
      </c>
      <c r="H1185" t="s">
        <v>21</v>
      </c>
      <c r="I1185" t="s">
        <v>65</v>
      </c>
      <c r="J1185" t="s">
        <v>66</v>
      </c>
      <c r="K1185" t="s">
        <v>5620</v>
      </c>
      <c r="L1185" s="3">
        <v>49693</v>
      </c>
      <c r="M1185" t="s">
        <v>23</v>
      </c>
    </row>
    <row r="1186" spans="1:13">
      <c r="A1186" s="1">
        <v>45779</v>
      </c>
      <c r="B1186" s="1">
        <v>46144</v>
      </c>
      <c r="C1186" t="s">
        <v>4892</v>
      </c>
      <c r="D1186" t="s">
        <v>1488</v>
      </c>
      <c r="E1186" t="s">
        <v>15</v>
      </c>
      <c r="F1186" t="s">
        <v>16</v>
      </c>
      <c r="G1186" t="s">
        <v>1490</v>
      </c>
      <c r="H1186" t="s">
        <v>21</v>
      </c>
      <c r="I1186" t="s">
        <v>65</v>
      </c>
      <c r="J1186" t="s">
        <v>66</v>
      </c>
      <c r="K1186" t="s">
        <v>5620</v>
      </c>
      <c r="L1186" s="3">
        <v>8971</v>
      </c>
      <c r="M1186" t="s">
        <v>20</v>
      </c>
    </row>
    <row r="1187" spans="1:13">
      <c r="A1187" s="1">
        <v>45779</v>
      </c>
      <c r="B1187" s="1">
        <v>46144</v>
      </c>
      <c r="C1187" t="s">
        <v>4890</v>
      </c>
      <c r="D1187" t="s">
        <v>1479</v>
      </c>
      <c r="E1187" t="s">
        <v>54</v>
      </c>
      <c r="F1187" t="s">
        <v>55</v>
      </c>
      <c r="G1187" t="s">
        <v>1491</v>
      </c>
      <c r="H1187" t="s">
        <v>105</v>
      </c>
      <c r="I1187" t="s">
        <v>103</v>
      </c>
      <c r="J1187" t="s">
        <v>104</v>
      </c>
      <c r="K1187" t="s">
        <v>64</v>
      </c>
      <c r="L1187" s="3">
        <v>6284</v>
      </c>
      <c r="M1187" t="s">
        <v>89</v>
      </c>
    </row>
    <row r="1188" spans="1:13">
      <c r="A1188" s="1">
        <v>45780</v>
      </c>
      <c r="B1188" s="1">
        <v>46145</v>
      </c>
      <c r="C1188" t="s">
        <v>4893</v>
      </c>
      <c r="D1188" t="s">
        <v>1492</v>
      </c>
      <c r="E1188" t="s">
        <v>661</v>
      </c>
      <c r="F1188" t="s">
        <v>16</v>
      </c>
      <c r="G1188" t="s">
        <v>1494</v>
      </c>
      <c r="H1188" t="s">
        <v>30</v>
      </c>
      <c r="I1188" t="s">
        <v>920</v>
      </c>
      <c r="J1188" t="s">
        <v>921</v>
      </c>
      <c r="K1188" t="s">
        <v>112</v>
      </c>
      <c r="L1188" s="3">
        <v>541762</v>
      </c>
      <c r="M1188" t="s">
        <v>89</v>
      </c>
    </row>
    <row r="1189" spans="1:13">
      <c r="A1189" s="1">
        <v>45780</v>
      </c>
      <c r="B1189" s="1">
        <v>46145</v>
      </c>
      <c r="C1189" t="s">
        <v>4893</v>
      </c>
      <c r="D1189" t="s">
        <v>1492</v>
      </c>
      <c r="E1189" t="s">
        <v>15</v>
      </c>
      <c r="F1189" t="s">
        <v>16</v>
      </c>
      <c r="G1189" t="s">
        <v>1493</v>
      </c>
      <c r="H1189" t="s">
        <v>30</v>
      </c>
      <c r="I1189" t="s">
        <v>920</v>
      </c>
      <c r="J1189" t="s">
        <v>921</v>
      </c>
      <c r="K1189" t="s">
        <v>112</v>
      </c>
      <c r="L1189" s="3">
        <v>7407</v>
      </c>
      <c r="M1189" t="s">
        <v>20</v>
      </c>
    </row>
    <row r="1190" spans="1:13">
      <c r="A1190" s="1">
        <v>45780</v>
      </c>
      <c r="B1190" s="1">
        <v>46145</v>
      </c>
      <c r="C1190" t="s">
        <v>4894</v>
      </c>
      <c r="D1190" t="s">
        <v>1495</v>
      </c>
      <c r="E1190" t="s">
        <v>661</v>
      </c>
      <c r="F1190" t="s">
        <v>16</v>
      </c>
      <c r="G1190" t="s">
        <v>1496</v>
      </c>
      <c r="H1190" t="s">
        <v>21</v>
      </c>
      <c r="I1190" t="s">
        <v>18</v>
      </c>
      <c r="J1190" t="s">
        <v>19</v>
      </c>
      <c r="K1190" t="s">
        <v>48</v>
      </c>
      <c r="L1190" s="3">
        <v>17748</v>
      </c>
      <c r="M1190" t="s">
        <v>29</v>
      </c>
    </row>
    <row r="1191" spans="1:13">
      <c r="A1191" s="1">
        <v>45780</v>
      </c>
      <c r="B1191" s="1">
        <v>46145</v>
      </c>
      <c r="C1191" t="s">
        <v>4894</v>
      </c>
      <c r="D1191" t="s">
        <v>1495</v>
      </c>
      <c r="E1191" t="s">
        <v>15</v>
      </c>
      <c r="F1191" t="s">
        <v>16</v>
      </c>
      <c r="G1191" t="s">
        <v>1497</v>
      </c>
      <c r="H1191" t="s">
        <v>21</v>
      </c>
      <c r="I1191" t="s">
        <v>18</v>
      </c>
      <c r="J1191" t="s">
        <v>19</v>
      </c>
      <c r="K1191" t="s">
        <v>48</v>
      </c>
      <c r="L1191" s="3">
        <v>4383</v>
      </c>
      <c r="M1191" t="s">
        <v>20</v>
      </c>
    </row>
    <row r="1192" spans="1:13">
      <c r="A1192" s="1">
        <v>45780</v>
      </c>
      <c r="B1192" s="1">
        <v>46145</v>
      </c>
      <c r="C1192" t="s">
        <v>4729</v>
      </c>
      <c r="D1192" t="s">
        <v>811</v>
      </c>
      <c r="E1192" t="s">
        <v>54</v>
      </c>
      <c r="F1192" t="s">
        <v>55</v>
      </c>
      <c r="G1192" t="s">
        <v>1498</v>
      </c>
      <c r="H1192" t="s">
        <v>813</v>
      </c>
      <c r="I1192" t="s">
        <v>375</v>
      </c>
      <c r="J1192" t="s">
        <v>376</v>
      </c>
      <c r="K1192" t="s">
        <v>5620</v>
      </c>
      <c r="L1192" s="3">
        <v>8840</v>
      </c>
      <c r="M1192" t="s">
        <v>89</v>
      </c>
    </row>
    <row r="1193" spans="1:13">
      <c r="A1193" s="1">
        <v>45780</v>
      </c>
      <c r="B1193" s="1">
        <v>46145</v>
      </c>
      <c r="C1193" t="s">
        <v>4712</v>
      </c>
      <c r="D1193" t="s">
        <v>743</v>
      </c>
      <c r="E1193" t="s">
        <v>54</v>
      </c>
      <c r="F1193" t="s">
        <v>55</v>
      </c>
      <c r="G1193" t="s">
        <v>1499</v>
      </c>
      <c r="H1193" t="s">
        <v>61</v>
      </c>
      <c r="I1193" t="s">
        <v>103</v>
      </c>
      <c r="J1193" t="s">
        <v>104</v>
      </c>
      <c r="K1193" t="s">
        <v>140</v>
      </c>
      <c r="L1193" s="3">
        <v>38099</v>
      </c>
      <c r="M1193" t="s">
        <v>29</v>
      </c>
    </row>
    <row r="1194" spans="1:13">
      <c r="A1194" s="1">
        <v>45781</v>
      </c>
      <c r="B1194" s="1">
        <v>46146</v>
      </c>
      <c r="C1194" t="s">
        <v>4895</v>
      </c>
      <c r="D1194" t="s">
        <v>1500</v>
      </c>
      <c r="E1194" t="s">
        <v>661</v>
      </c>
      <c r="F1194" t="s">
        <v>16</v>
      </c>
      <c r="G1194" t="s">
        <v>1504</v>
      </c>
      <c r="H1194" t="s">
        <v>190</v>
      </c>
      <c r="I1194" t="s">
        <v>218</v>
      </c>
      <c r="J1194" t="s">
        <v>219</v>
      </c>
      <c r="K1194" t="s">
        <v>5620</v>
      </c>
      <c r="L1194" s="3">
        <v>11786</v>
      </c>
      <c r="M1194" t="s">
        <v>23</v>
      </c>
    </row>
    <row r="1195" spans="1:13">
      <c r="A1195" s="1">
        <v>45781</v>
      </c>
      <c r="B1195" s="1">
        <v>46146</v>
      </c>
      <c r="C1195" t="s">
        <v>4895</v>
      </c>
      <c r="D1195" t="s">
        <v>1500</v>
      </c>
      <c r="E1195" t="s">
        <v>32</v>
      </c>
      <c r="F1195" t="s">
        <v>16</v>
      </c>
      <c r="G1195" t="s">
        <v>1505</v>
      </c>
      <c r="H1195" t="s">
        <v>190</v>
      </c>
      <c r="I1195" t="s">
        <v>218</v>
      </c>
      <c r="J1195" t="s">
        <v>219</v>
      </c>
      <c r="K1195" t="s">
        <v>5620</v>
      </c>
      <c r="L1195" s="3">
        <v>3737</v>
      </c>
      <c r="M1195" t="s">
        <v>20</v>
      </c>
    </row>
    <row r="1196" spans="1:13">
      <c r="A1196" s="1">
        <v>45781</v>
      </c>
      <c r="B1196" s="1">
        <v>46146</v>
      </c>
      <c r="C1196" t="s">
        <v>4895</v>
      </c>
      <c r="D1196" t="s">
        <v>1500</v>
      </c>
      <c r="E1196" t="s">
        <v>15</v>
      </c>
      <c r="F1196" t="s">
        <v>16</v>
      </c>
      <c r="G1196" t="s">
        <v>1503</v>
      </c>
      <c r="H1196" t="s">
        <v>190</v>
      </c>
      <c r="I1196" t="s">
        <v>218</v>
      </c>
      <c r="J1196" t="s">
        <v>219</v>
      </c>
      <c r="K1196" t="s">
        <v>5620</v>
      </c>
      <c r="L1196" s="3">
        <v>1571</v>
      </c>
      <c r="M1196" t="s">
        <v>20</v>
      </c>
    </row>
    <row r="1197" spans="1:13">
      <c r="A1197" s="1">
        <v>45781</v>
      </c>
      <c r="B1197" s="1">
        <v>46146</v>
      </c>
      <c r="C1197" t="s">
        <v>4895</v>
      </c>
      <c r="D1197" t="s">
        <v>1500</v>
      </c>
      <c r="E1197" t="s">
        <v>34</v>
      </c>
      <c r="F1197" t="s">
        <v>16</v>
      </c>
      <c r="G1197" t="s">
        <v>1501</v>
      </c>
      <c r="H1197" t="s">
        <v>190</v>
      </c>
      <c r="I1197" t="s">
        <v>218</v>
      </c>
      <c r="J1197" t="s">
        <v>219</v>
      </c>
      <c r="K1197" t="s">
        <v>5620</v>
      </c>
      <c r="L1197" s="3">
        <v>2864</v>
      </c>
      <c r="M1197" t="s">
        <v>83</v>
      </c>
    </row>
    <row r="1198" spans="1:13">
      <c r="A1198" s="1">
        <v>45781</v>
      </c>
      <c r="B1198" s="1">
        <v>46146</v>
      </c>
      <c r="C1198" t="s">
        <v>4895</v>
      </c>
      <c r="D1198" t="s">
        <v>1500</v>
      </c>
      <c r="E1198" t="s">
        <v>54</v>
      </c>
      <c r="F1198" t="s">
        <v>55</v>
      </c>
      <c r="G1198" t="s">
        <v>1502</v>
      </c>
      <c r="H1198" t="s">
        <v>190</v>
      </c>
      <c r="I1198" t="s">
        <v>218</v>
      </c>
      <c r="J1198" t="s">
        <v>219</v>
      </c>
      <c r="K1198" t="s">
        <v>5620</v>
      </c>
      <c r="L1198" s="3">
        <v>7877</v>
      </c>
      <c r="M1198" t="s">
        <v>29</v>
      </c>
    </row>
    <row r="1199" spans="1:13">
      <c r="A1199" s="1">
        <v>45781</v>
      </c>
      <c r="B1199" s="1">
        <v>46146</v>
      </c>
      <c r="C1199" t="s">
        <v>4896</v>
      </c>
      <c r="D1199" t="s">
        <v>1506</v>
      </c>
      <c r="E1199" t="s">
        <v>54</v>
      </c>
      <c r="F1199" t="s">
        <v>55</v>
      </c>
      <c r="G1199" t="s">
        <v>1507</v>
      </c>
      <c r="H1199" t="s">
        <v>125</v>
      </c>
      <c r="I1199" t="s">
        <v>78</v>
      </c>
      <c r="J1199" t="s">
        <v>79</v>
      </c>
      <c r="K1199" t="s">
        <v>5620</v>
      </c>
      <c r="L1199" s="3">
        <v>45380</v>
      </c>
      <c r="M1199" t="s">
        <v>89</v>
      </c>
    </row>
    <row r="1200" spans="1:13">
      <c r="A1200" s="1">
        <v>45782</v>
      </c>
      <c r="B1200" s="1">
        <v>46147</v>
      </c>
      <c r="C1200" t="s">
        <v>4897</v>
      </c>
      <c r="D1200" t="s">
        <v>1508</v>
      </c>
      <c r="E1200" t="s">
        <v>15</v>
      </c>
      <c r="F1200" t="s">
        <v>16</v>
      </c>
      <c r="G1200" t="s">
        <v>1509</v>
      </c>
      <c r="H1200" t="s">
        <v>245</v>
      </c>
      <c r="I1200" t="s">
        <v>1510</v>
      </c>
      <c r="J1200" t="s">
        <v>1511</v>
      </c>
      <c r="K1200" t="s">
        <v>304</v>
      </c>
      <c r="L1200" s="3">
        <v>4846</v>
      </c>
      <c r="M1200" t="s">
        <v>83</v>
      </c>
    </row>
    <row r="1201" spans="1:13">
      <c r="A1201" s="1">
        <v>45782</v>
      </c>
      <c r="B1201" s="1">
        <v>46147</v>
      </c>
      <c r="C1201" t="s">
        <v>4897</v>
      </c>
      <c r="D1201" t="s">
        <v>1508</v>
      </c>
      <c r="E1201" t="s">
        <v>32</v>
      </c>
      <c r="F1201" t="s">
        <v>16</v>
      </c>
      <c r="G1201" t="s">
        <v>1512</v>
      </c>
      <c r="H1201" t="s">
        <v>245</v>
      </c>
      <c r="I1201" t="s">
        <v>1510</v>
      </c>
      <c r="J1201" t="s">
        <v>1511</v>
      </c>
      <c r="K1201" t="s">
        <v>304</v>
      </c>
      <c r="L1201" s="3">
        <v>73645</v>
      </c>
      <c r="M1201" t="s">
        <v>20</v>
      </c>
    </row>
    <row r="1202" spans="1:13">
      <c r="A1202" s="1">
        <v>45782</v>
      </c>
      <c r="B1202" s="1">
        <v>46147</v>
      </c>
      <c r="C1202" t="s">
        <v>4897</v>
      </c>
      <c r="D1202" t="s">
        <v>1508</v>
      </c>
      <c r="E1202" t="s">
        <v>34</v>
      </c>
      <c r="F1202" t="s">
        <v>16</v>
      </c>
      <c r="G1202" t="s">
        <v>1514</v>
      </c>
      <c r="H1202" t="s">
        <v>245</v>
      </c>
      <c r="I1202" t="s">
        <v>1510</v>
      </c>
      <c r="J1202" t="s">
        <v>1511</v>
      </c>
      <c r="K1202" t="s">
        <v>304</v>
      </c>
      <c r="L1202" s="3">
        <v>28337</v>
      </c>
      <c r="M1202" t="s">
        <v>83</v>
      </c>
    </row>
    <row r="1203" spans="1:13">
      <c r="A1203" s="1">
        <v>45782</v>
      </c>
      <c r="B1203" s="1">
        <v>46147</v>
      </c>
      <c r="C1203" t="s">
        <v>4897</v>
      </c>
      <c r="D1203" t="s">
        <v>1508</v>
      </c>
      <c r="E1203" t="s">
        <v>661</v>
      </c>
      <c r="F1203" t="s">
        <v>16</v>
      </c>
      <c r="G1203" t="s">
        <v>1513</v>
      </c>
      <c r="H1203" t="s">
        <v>245</v>
      </c>
      <c r="I1203" t="s">
        <v>1510</v>
      </c>
      <c r="J1203" t="s">
        <v>1511</v>
      </c>
      <c r="K1203" t="s">
        <v>304</v>
      </c>
      <c r="L1203" s="3">
        <v>120864</v>
      </c>
      <c r="M1203" t="s">
        <v>89</v>
      </c>
    </row>
    <row r="1204" spans="1:13">
      <c r="A1204" s="1">
        <v>45782</v>
      </c>
      <c r="B1204" s="1">
        <v>46147</v>
      </c>
      <c r="C1204" t="s">
        <v>4898</v>
      </c>
      <c r="D1204" t="s">
        <v>1515</v>
      </c>
      <c r="E1204" t="s">
        <v>32</v>
      </c>
      <c r="F1204" t="s">
        <v>16</v>
      </c>
      <c r="G1204" t="s">
        <v>1518</v>
      </c>
      <c r="H1204" t="s">
        <v>125</v>
      </c>
      <c r="I1204" t="s">
        <v>165</v>
      </c>
      <c r="J1204" t="s">
        <v>166</v>
      </c>
      <c r="K1204" t="s">
        <v>5620</v>
      </c>
      <c r="L1204" s="3">
        <v>9630</v>
      </c>
      <c r="M1204" t="s">
        <v>20</v>
      </c>
    </row>
    <row r="1205" spans="1:13">
      <c r="A1205" s="1">
        <v>45782</v>
      </c>
      <c r="B1205" s="1">
        <v>46147</v>
      </c>
      <c r="C1205" t="s">
        <v>4898</v>
      </c>
      <c r="D1205" t="s">
        <v>1515</v>
      </c>
      <c r="E1205" t="s">
        <v>661</v>
      </c>
      <c r="F1205" t="s">
        <v>16</v>
      </c>
      <c r="G1205" t="s">
        <v>1517</v>
      </c>
      <c r="H1205" t="s">
        <v>125</v>
      </c>
      <c r="I1205" t="s">
        <v>165</v>
      </c>
      <c r="J1205" t="s">
        <v>166</v>
      </c>
      <c r="K1205" t="s">
        <v>5620</v>
      </c>
      <c r="L1205" s="3">
        <v>34727</v>
      </c>
      <c r="M1205" t="s">
        <v>23</v>
      </c>
    </row>
    <row r="1206" spans="1:13">
      <c r="A1206" s="1">
        <v>45782</v>
      </c>
      <c r="B1206" s="1">
        <v>46147</v>
      </c>
      <c r="C1206" t="s">
        <v>4898</v>
      </c>
      <c r="D1206" t="s">
        <v>1515</v>
      </c>
      <c r="E1206" t="s">
        <v>15</v>
      </c>
      <c r="F1206" t="s">
        <v>16</v>
      </c>
      <c r="G1206" t="s">
        <v>1516</v>
      </c>
      <c r="H1206" t="s">
        <v>125</v>
      </c>
      <c r="I1206" t="s">
        <v>165</v>
      </c>
      <c r="J1206" t="s">
        <v>166</v>
      </c>
      <c r="K1206" t="s">
        <v>5620</v>
      </c>
      <c r="L1206" s="3">
        <v>3407</v>
      </c>
      <c r="M1206" t="s">
        <v>20</v>
      </c>
    </row>
    <row r="1207" spans="1:13">
      <c r="A1207" s="1">
        <v>45782</v>
      </c>
      <c r="B1207" s="1">
        <v>46147</v>
      </c>
      <c r="C1207" t="s">
        <v>4899</v>
      </c>
      <c r="D1207" t="s">
        <v>1519</v>
      </c>
      <c r="E1207" t="s">
        <v>661</v>
      </c>
      <c r="F1207" t="s">
        <v>16</v>
      </c>
      <c r="G1207" t="s">
        <v>1521</v>
      </c>
      <c r="H1207" t="s">
        <v>245</v>
      </c>
      <c r="I1207" t="s">
        <v>103</v>
      </c>
      <c r="J1207" t="s">
        <v>104</v>
      </c>
      <c r="K1207" t="s">
        <v>140</v>
      </c>
      <c r="L1207" s="3">
        <v>80258</v>
      </c>
      <c r="M1207" t="s">
        <v>23</v>
      </c>
    </row>
    <row r="1208" spans="1:13">
      <c r="A1208" s="1">
        <v>45782</v>
      </c>
      <c r="B1208" s="1">
        <v>46147</v>
      </c>
      <c r="C1208" t="s">
        <v>4899</v>
      </c>
      <c r="D1208" t="s">
        <v>1519</v>
      </c>
      <c r="E1208" t="s">
        <v>32</v>
      </c>
      <c r="F1208" t="s">
        <v>16</v>
      </c>
      <c r="G1208" t="s">
        <v>1522</v>
      </c>
      <c r="H1208" t="s">
        <v>245</v>
      </c>
      <c r="I1208" t="s">
        <v>103</v>
      </c>
      <c r="J1208" t="s">
        <v>104</v>
      </c>
      <c r="K1208" t="s">
        <v>140</v>
      </c>
      <c r="L1208" s="3">
        <v>14232</v>
      </c>
      <c r="M1208" t="s">
        <v>20</v>
      </c>
    </row>
    <row r="1209" spans="1:13">
      <c r="A1209" s="1">
        <v>45782</v>
      </c>
      <c r="B1209" s="1">
        <v>46147</v>
      </c>
      <c r="C1209" t="s">
        <v>4899</v>
      </c>
      <c r="D1209" t="s">
        <v>1519</v>
      </c>
      <c r="E1209" t="s">
        <v>15</v>
      </c>
      <c r="F1209" t="s">
        <v>16</v>
      </c>
      <c r="G1209" t="s">
        <v>1520</v>
      </c>
      <c r="H1209" t="s">
        <v>245</v>
      </c>
      <c r="I1209" t="s">
        <v>103</v>
      </c>
      <c r="J1209" t="s">
        <v>104</v>
      </c>
      <c r="K1209" t="s">
        <v>140</v>
      </c>
      <c r="L1209" s="3">
        <v>1523</v>
      </c>
      <c r="M1209" t="s">
        <v>20</v>
      </c>
    </row>
    <row r="1210" spans="1:13">
      <c r="A1210" s="1">
        <v>45782</v>
      </c>
      <c r="B1210" s="1">
        <v>45842</v>
      </c>
      <c r="C1210" t="s">
        <v>7170</v>
      </c>
      <c r="D1210" t="s">
        <v>7171</v>
      </c>
      <c r="E1210" t="s">
        <v>32</v>
      </c>
      <c r="F1210" t="s">
        <v>16</v>
      </c>
      <c r="G1210" t="s">
        <v>9429</v>
      </c>
      <c r="H1210" t="s">
        <v>582</v>
      </c>
      <c r="I1210" t="s">
        <v>3305</v>
      </c>
      <c r="J1210" t="s">
        <v>3306</v>
      </c>
      <c r="K1210" t="s">
        <v>26</v>
      </c>
      <c r="L1210" s="3">
        <v>4050</v>
      </c>
      <c r="M1210" t="s">
        <v>20</v>
      </c>
    </row>
    <row r="1211" spans="1:13">
      <c r="A1211" s="1">
        <v>45782</v>
      </c>
      <c r="B1211" s="1">
        <v>45842</v>
      </c>
      <c r="C1211" t="s">
        <v>7170</v>
      </c>
      <c r="D1211" t="s">
        <v>7171</v>
      </c>
      <c r="E1211" t="s">
        <v>661</v>
      </c>
      <c r="F1211" t="s">
        <v>16</v>
      </c>
      <c r="G1211" t="s">
        <v>9430</v>
      </c>
      <c r="H1211" t="s">
        <v>582</v>
      </c>
      <c r="I1211" t="s">
        <v>3305</v>
      </c>
      <c r="J1211" t="s">
        <v>3306</v>
      </c>
      <c r="K1211" t="s">
        <v>26</v>
      </c>
      <c r="L1211" s="3">
        <v>11206</v>
      </c>
      <c r="M1211" t="s">
        <v>23</v>
      </c>
    </row>
    <row r="1212" spans="1:13">
      <c r="A1212" s="1">
        <v>45782</v>
      </c>
      <c r="B1212" s="1">
        <v>45842</v>
      </c>
      <c r="C1212" t="s">
        <v>7170</v>
      </c>
      <c r="D1212" t="s">
        <v>7171</v>
      </c>
      <c r="E1212" t="s">
        <v>34</v>
      </c>
      <c r="F1212" t="s">
        <v>16</v>
      </c>
      <c r="G1212" t="s">
        <v>9431</v>
      </c>
      <c r="H1212" t="s">
        <v>582</v>
      </c>
      <c r="I1212" t="s">
        <v>3305</v>
      </c>
      <c r="J1212" t="s">
        <v>3306</v>
      </c>
      <c r="K1212" t="s">
        <v>26</v>
      </c>
      <c r="L1212" s="3">
        <v>4348</v>
      </c>
      <c r="M1212" t="s">
        <v>83</v>
      </c>
    </row>
    <row r="1213" spans="1:13">
      <c r="A1213" s="1">
        <v>45782</v>
      </c>
      <c r="B1213" s="1">
        <v>45842</v>
      </c>
      <c r="C1213" t="s">
        <v>7170</v>
      </c>
      <c r="D1213" t="s">
        <v>7171</v>
      </c>
      <c r="E1213" t="s">
        <v>15</v>
      </c>
      <c r="F1213" t="s">
        <v>16</v>
      </c>
      <c r="G1213" t="s">
        <v>9432</v>
      </c>
      <c r="H1213" t="s">
        <v>582</v>
      </c>
      <c r="I1213" t="s">
        <v>3305</v>
      </c>
      <c r="J1213" t="s">
        <v>3306</v>
      </c>
      <c r="K1213" t="s">
        <v>26</v>
      </c>
      <c r="L1213" s="3">
        <v>483</v>
      </c>
      <c r="M1213" t="s">
        <v>83</v>
      </c>
    </row>
    <row r="1214" spans="1:13">
      <c r="A1214" s="1">
        <v>45782</v>
      </c>
      <c r="B1214" s="1">
        <v>46147</v>
      </c>
      <c r="C1214" t="s">
        <v>4900</v>
      </c>
      <c r="D1214" t="s">
        <v>1523</v>
      </c>
      <c r="E1214" t="s">
        <v>15</v>
      </c>
      <c r="F1214" t="s">
        <v>16</v>
      </c>
      <c r="G1214" t="s">
        <v>1524</v>
      </c>
      <c r="H1214" t="s">
        <v>225</v>
      </c>
      <c r="I1214" t="s">
        <v>165</v>
      </c>
      <c r="J1214" t="s">
        <v>166</v>
      </c>
      <c r="K1214" t="s">
        <v>26</v>
      </c>
      <c r="L1214" s="3">
        <v>8950</v>
      </c>
      <c r="M1214" t="s">
        <v>29</v>
      </c>
    </row>
    <row r="1215" spans="1:13">
      <c r="A1215" s="1">
        <v>45782</v>
      </c>
      <c r="B1215" s="1">
        <v>46147</v>
      </c>
      <c r="C1215" t="s">
        <v>4900</v>
      </c>
      <c r="D1215" t="s">
        <v>1523</v>
      </c>
      <c r="E1215" t="s">
        <v>661</v>
      </c>
      <c r="F1215" t="s">
        <v>16</v>
      </c>
      <c r="G1215" t="s">
        <v>1525</v>
      </c>
      <c r="H1215" t="s">
        <v>225</v>
      </c>
      <c r="I1215" t="s">
        <v>165</v>
      </c>
      <c r="J1215" t="s">
        <v>166</v>
      </c>
      <c r="K1215" t="s">
        <v>26</v>
      </c>
      <c r="L1215" s="3">
        <v>70003</v>
      </c>
      <c r="M1215" t="s">
        <v>29</v>
      </c>
    </row>
    <row r="1216" spans="1:13">
      <c r="A1216" s="1">
        <v>45782</v>
      </c>
      <c r="B1216" s="1">
        <v>46147</v>
      </c>
      <c r="C1216" t="s">
        <v>4901</v>
      </c>
      <c r="D1216" t="s">
        <v>1526</v>
      </c>
      <c r="E1216" t="s">
        <v>661</v>
      </c>
      <c r="F1216" t="s">
        <v>16</v>
      </c>
      <c r="G1216" t="s">
        <v>1528</v>
      </c>
      <c r="H1216" t="s">
        <v>21</v>
      </c>
      <c r="I1216" t="s">
        <v>18</v>
      </c>
      <c r="J1216" t="s">
        <v>19</v>
      </c>
      <c r="K1216" t="s">
        <v>48</v>
      </c>
      <c r="L1216" s="3">
        <v>72527</v>
      </c>
      <c r="M1216" t="s">
        <v>23</v>
      </c>
    </row>
    <row r="1217" spans="1:13">
      <c r="A1217" s="1">
        <v>45782</v>
      </c>
      <c r="B1217" s="1">
        <v>46147</v>
      </c>
      <c r="C1217" t="s">
        <v>4901</v>
      </c>
      <c r="D1217" t="s">
        <v>1526</v>
      </c>
      <c r="E1217" t="s">
        <v>32</v>
      </c>
      <c r="F1217" t="s">
        <v>16</v>
      </c>
      <c r="G1217" t="s">
        <v>1529</v>
      </c>
      <c r="H1217" t="s">
        <v>21</v>
      </c>
      <c r="I1217" t="s">
        <v>18</v>
      </c>
      <c r="J1217" t="s">
        <v>19</v>
      </c>
      <c r="K1217" t="s">
        <v>48</v>
      </c>
      <c r="L1217" s="3">
        <v>19435</v>
      </c>
      <c r="M1217" t="s">
        <v>20</v>
      </c>
    </row>
    <row r="1218" spans="1:13">
      <c r="A1218" s="1">
        <v>45782</v>
      </c>
      <c r="B1218" s="1">
        <v>46147</v>
      </c>
      <c r="C1218" t="s">
        <v>4901</v>
      </c>
      <c r="D1218" t="s">
        <v>1526</v>
      </c>
      <c r="E1218" t="s">
        <v>15</v>
      </c>
      <c r="F1218" t="s">
        <v>16</v>
      </c>
      <c r="G1218" t="s">
        <v>1527</v>
      </c>
      <c r="H1218" t="s">
        <v>21</v>
      </c>
      <c r="I1218" t="s">
        <v>18</v>
      </c>
      <c r="J1218" t="s">
        <v>19</v>
      </c>
      <c r="K1218" t="s">
        <v>48</v>
      </c>
      <c r="L1218" s="3">
        <v>3835</v>
      </c>
      <c r="M1218" t="s">
        <v>20</v>
      </c>
    </row>
    <row r="1219" spans="1:13">
      <c r="A1219" s="1">
        <v>45783</v>
      </c>
      <c r="B1219" s="1">
        <v>46148</v>
      </c>
      <c r="C1219" t="s">
        <v>4800</v>
      </c>
      <c r="D1219" t="s">
        <v>1119</v>
      </c>
      <c r="E1219" t="s">
        <v>54</v>
      </c>
      <c r="F1219" t="s">
        <v>55</v>
      </c>
      <c r="G1219" t="s">
        <v>1530</v>
      </c>
      <c r="H1219" t="s">
        <v>61</v>
      </c>
      <c r="I1219" t="s">
        <v>59</v>
      </c>
      <c r="J1219" t="s">
        <v>60</v>
      </c>
      <c r="K1219" t="s">
        <v>5620</v>
      </c>
      <c r="L1219" s="3">
        <v>11370</v>
      </c>
      <c r="M1219" t="s">
        <v>29</v>
      </c>
    </row>
    <row r="1220" spans="1:13">
      <c r="A1220" s="1">
        <v>45783</v>
      </c>
      <c r="B1220" s="1">
        <v>46148</v>
      </c>
      <c r="C1220" t="s">
        <v>4902</v>
      </c>
      <c r="D1220" t="s">
        <v>1531</v>
      </c>
      <c r="E1220" t="s">
        <v>661</v>
      </c>
      <c r="F1220" t="s">
        <v>16</v>
      </c>
      <c r="G1220" t="s">
        <v>1532</v>
      </c>
      <c r="H1220" t="s">
        <v>21</v>
      </c>
      <c r="I1220" t="s">
        <v>18</v>
      </c>
      <c r="J1220" t="s">
        <v>19</v>
      </c>
      <c r="K1220" t="s">
        <v>48</v>
      </c>
      <c r="L1220" s="3">
        <v>26489</v>
      </c>
      <c r="M1220" t="s">
        <v>89</v>
      </c>
    </row>
    <row r="1221" spans="1:13">
      <c r="A1221" s="1">
        <v>45783</v>
      </c>
      <c r="B1221" s="1">
        <v>46148</v>
      </c>
      <c r="C1221" t="s">
        <v>4902</v>
      </c>
      <c r="D1221" t="s">
        <v>1531</v>
      </c>
      <c r="E1221" t="s">
        <v>15</v>
      </c>
      <c r="F1221" t="s">
        <v>16</v>
      </c>
      <c r="G1221" t="s">
        <v>1533</v>
      </c>
      <c r="H1221" t="s">
        <v>21</v>
      </c>
      <c r="I1221" t="s">
        <v>18</v>
      </c>
      <c r="J1221" t="s">
        <v>19</v>
      </c>
      <c r="K1221" t="s">
        <v>48</v>
      </c>
      <c r="L1221" s="3">
        <v>4166</v>
      </c>
      <c r="M1221" t="s">
        <v>584</v>
      </c>
    </row>
    <row r="1222" spans="1:13">
      <c r="A1222" s="1">
        <v>45783</v>
      </c>
      <c r="B1222" s="1">
        <v>46148</v>
      </c>
      <c r="C1222" t="s">
        <v>4903</v>
      </c>
      <c r="D1222" t="s">
        <v>1534</v>
      </c>
      <c r="E1222" t="s">
        <v>661</v>
      </c>
      <c r="F1222" t="s">
        <v>16</v>
      </c>
      <c r="G1222" t="s">
        <v>1536</v>
      </c>
      <c r="H1222" t="s">
        <v>225</v>
      </c>
      <c r="I1222" t="s">
        <v>270</v>
      </c>
      <c r="J1222" t="s">
        <v>271</v>
      </c>
      <c r="K1222" t="s">
        <v>77</v>
      </c>
      <c r="L1222" s="3">
        <v>79864</v>
      </c>
      <c r="M1222" t="s">
        <v>89</v>
      </c>
    </row>
    <row r="1223" spans="1:13">
      <c r="A1223" s="1">
        <v>45783</v>
      </c>
      <c r="B1223" s="1">
        <v>46148</v>
      </c>
      <c r="C1223" t="s">
        <v>4903</v>
      </c>
      <c r="D1223" t="s">
        <v>1534</v>
      </c>
      <c r="E1223" t="s">
        <v>32</v>
      </c>
      <c r="F1223" t="s">
        <v>16</v>
      </c>
      <c r="G1223" t="s">
        <v>1535</v>
      </c>
      <c r="H1223" t="s">
        <v>225</v>
      </c>
      <c r="I1223" t="s">
        <v>270</v>
      </c>
      <c r="J1223" t="s">
        <v>271</v>
      </c>
      <c r="K1223" t="s">
        <v>77</v>
      </c>
      <c r="L1223" s="3">
        <v>24809</v>
      </c>
      <c r="M1223" t="s">
        <v>20</v>
      </c>
    </row>
    <row r="1224" spans="1:13">
      <c r="A1224" s="1">
        <v>45783</v>
      </c>
      <c r="B1224" s="1">
        <v>46148</v>
      </c>
      <c r="C1224" t="s">
        <v>4903</v>
      </c>
      <c r="D1224" t="s">
        <v>1534</v>
      </c>
      <c r="E1224" t="s">
        <v>15</v>
      </c>
      <c r="F1224" t="s">
        <v>16</v>
      </c>
      <c r="G1224" t="s">
        <v>1537</v>
      </c>
      <c r="H1224" t="s">
        <v>225</v>
      </c>
      <c r="I1224" t="s">
        <v>270</v>
      </c>
      <c r="J1224" t="s">
        <v>271</v>
      </c>
      <c r="K1224" t="s">
        <v>77</v>
      </c>
      <c r="L1224" s="3">
        <v>3256</v>
      </c>
      <c r="M1224" t="s">
        <v>148</v>
      </c>
    </row>
    <row r="1225" spans="1:13">
      <c r="A1225" s="1">
        <v>45783</v>
      </c>
      <c r="B1225" s="1">
        <v>46148</v>
      </c>
      <c r="C1225" t="s">
        <v>4904</v>
      </c>
      <c r="D1225" t="s">
        <v>1538</v>
      </c>
      <c r="E1225" t="s">
        <v>661</v>
      </c>
      <c r="F1225" t="s">
        <v>16</v>
      </c>
      <c r="G1225" t="s">
        <v>1540</v>
      </c>
      <c r="H1225" t="s">
        <v>336</v>
      </c>
      <c r="I1225" t="s">
        <v>570</v>
      </c>
      <c r="J1225" t="s">
        <v>571</v>
      </c>
      <c r="K1225" t="s">
        <v>5657</v>
      </c>
      <c r="L1225" s="3">
        <v>25121</v>
      </c>
      <c r="M1225" t="s">
        <v>23</v>
      </c>
    </row>
    <row r="1226" spans="1:13">
      <c r="A1226" s="1">
        <v>45783</v>
      </c>
      <c r="B1226" s="1">
        <v>46148</v>
      </c>
      <c r="C1226" t="s">
        <v>4904</v>
      </c>
      <c r="D1226" t="s">
        <v>1538</v>
      </c>
      <c r="E1226" t="s">
        <v>32</v>
      </c>
      <c r="F1226" t="s">
        <v>16</v>
      </c>
      <c r="G1226" t="s">
        <v>1539</v>
      </c>
      <c r="H1226" t="s">
        <v>336</v>
      </c>
      <c r="I1226" t="s">
        <v>570</v>
      </c>
      <c r="J1226" t="s">
        <v>571</v>
      </c>
      <c r="K1226" t="s">
        <v>5657</v>
      </c>
      <c r="L1226" s="3">
        <v>5314</v>
      </c>
      <c r="M1226" t="s">
        <v>20</v>
      </c>
    </row>
    <row r="1227" spans="1:13">
      <c r="A1227" s="1">
        <v>45783</v>
      </c>
      <c r="B1227" s="1">
        <v>46148</v>
      </c>
      <c r="C1227" t="s">
        <v>4904</v>
      </c>
      <c r="D1227" t="s">
        <v>1538</v>
      </c>
      <c r="E1227" t="s">
        <v>15</v>
      </c>
      <c r="F1227" t="s">
        <v>16</v>
      </c>
      <c r="G1227" t="s">
        <v>1541</v>
      </c>
      <c r="H1227" t="s">
        <v>336</v>
      </c>
      <c r="I1227" t="s">
        <v>570</v>
      </c>
      <c r="J1227" t="s">
        <v>571</v>
      </c>
      <c r="K1227" t="s">
        <v>5657</v>
      </c>
      <c r="L1227" s="3">
        <v>1480</v>
      </c>
      <c r="M1227" t="s">
        <v>20</v>
      </c>
    </row>
    <row r="1228" spans="1:13">
      <c r="A1228" s="1">
        <v>45783</v>
      </c>
      <c r="B1228" s="1">
        <v>46148</v>
      </c>
      <c r="C1228" t="s">
        <v>4905</v>
      </c>
      <c r="D1228" t="s">
        <v>1542</v>
      </c>
      <c r="E1228" t="s">
        <v>32</v>
      </c>
      <c r="F1228" t="s">
        <v>16</v>
      </c>
      <c r="G1228" t="s">
        <v>1547</v>
      </c>
      <c r="H1228" t="s">
        <v>801</v>
      </c>
      <c r="I1228" t="s">
        <v>1544</v>
      </c>
      <c r="J1228" t="s">
        <v>1545</v>
      </c>
      <c r="K1228" t="s">
        <v>1179</v>
      </c>
      <c r="L1228" s="3">
        <v>13477</v>
      </c>
      <c r="M1228" t="s">
        <v>20</v>
      </c>
    </row>
    <row r="1229" spans="1:13">
      <c r="A1229" s="1">
        <v>45783</v>
      </c>
      <c r="B1229" s="1">
        <v>46148</v>
      </c>
      <c r="C1229" t="s">
        <v>4905</v>
      </c>
      <c r="D1229" t="s">
        <v>1542</v>
      </c>
      <c r="E1229" t="s">
        <v>661</v>
      </c>
      <c r="F1229" t="s">
        <v>16</v>
      </c>
      <c r="G1229" t="s">
        <v>1543</v>
      </c>
      <c r="H1229" t="s">
        <v>801</v>
      </c>
      <c r="I1229" t="s">
        <v>1544</v>
      </c>
      <c r="J1229" t="s">
        <v>1545</v>
      </c>
      <c r="K1229" t="s">
        <v>1179</v>
      </c>
      <c r="L1229" s="3">
        <v>32887</v>
      </c>
      <c r="M1229" t="s">
        <v>29</v>
      </c>
    </row>
    <row r="1230" spans="1:13">
      <c r="A1230" s="1">
        <v>45783</v>
      </c>
      <c r="B1230" s="1">
        <v>46148</v>
      </c>
      <c r="C1230" t="s">
        <v>4905</v>
      </c>
      <c r="D1230" t="s">
        <v>1542</v>
      </c>
      <c r="E1230" t="s">
        <v>15</v>
      </c>
      <c r="F1230" t="s">
        <v>16</v>
      </c>
      <c r="G1230" t="s">
        <v>1546</v>
      </c>
      <c r="H1230" t="s">
        <v>801</v>
      </c>
      <c r="I1230" t="s">
        <v>1544</v>
      </c>
      <c r="J1230" t="s">
        <v>1545</v>
      </c>
      <c r="K1230" t="s">
        <v>1179</v>
      </c>
      <c r="L1230" s="3">
        <v>6695</v>
      </c>
      <c r="M1230" t="s">
        <v>83</v>
      </c>
    </row>
    <row r="1231" spans="1:13">
      <c r="A1231" s="1">
        <v>45784</v>
      </c>
      <c r="B1231" s="1">
        <v>46149</v>
      </c>
      <c r="C1231" t="s">
        <v>4906</v>
      </c>
      <c r="D1231" t="s">
        <v>1548</v>
      </c>
      <c r="E1231" t="s">
        <v>15</v>
      </c>
      <c r="F1231" t="s">
        <v>16</v>
      </c>
      <c r="G1231" t="s">
        <v>1549</v>
      </c>
      <c r="H1231" t="s">
        <v>90</v>
      </c>
      <c r="I1231" t="s">
        <v>1550</v>
      </c>
      <c r="J1231" t="s">
        <v>1551</v>
      </c>
      <c r="K1231" t="s">
        <v>77</v>
      </c>
      <c r="L1231" s="3">
        <v>4927</v>
      </c>
      <c r="M1231" t="s">
        <v>20</v>
      </c>
    </row>
    <row r="1232" spans="1:13">
      <c r="A1232" s="1">
        <v>45784</v>
      </c>
      <c r="B1232" s="1">
        <v>46149</v>
      </c>
      <c r="C1232" t="s">
        <v>4906</v>
      </c>
      <c r="D1232" t="s">
        <v>1548</v>
      </c>
      <c r="E1232" t="s">
        <v>32</v>
      </c>
      <c r="F1232" t="s">
        <v>16</v>
      </c>
      <c r="G1232" t="s">
        <v>1553</v>
      </c>
      <c r="H1232" t="s">
        <v>90</v>
      </c>
      <c r="I1232" t="s">
        <v>1550</v>
      </c>
      <c r="J1232" t="s">
        <v>1551</v>
      </c>
      <c r="K1232" t="s">
        <v>77</v>
      </c>
      <c r="L1232" s="3">
        <v>29494</v>
      </c>
      <c r="M1232" t="s">
        <v>20</v>
      </c>
    </row>
    <row r="1233" spans="1:13">
      <c r="A1233" s="1">
        <v>45784</v>
      </c>
      <c r="B1233" s="1">
        <v>46149</v>
      </c>
      <c r="C1233" t="s">
        <v>4906</v>
      </c>
      <c r="D1233" t="s">
        <v>1548</v>
      </c>
      <c r="E1233" t="s">
        <v>54</v>
      </c>
      <c r="F1233" t="s">
        <v>55</v>
      </c>
      <c r="G1233" t="s">
        <v>1554</v>
      </c>
      <c r="H1233" t="s">
        <v>90</v>
      </c>
      <c r="I1233" t="s">
        <v>1550</v>
      </c>
      <c r="J1233" t="s">
        <v>1551</v>
      </c>
      <c r="K1233" t="s">
        <v>77</v>
      </c>
      <c r="L1233" s="3">
        <v>10845</v>
      </c>
      <c r="M1233" t="s">
        <v>29</v>
      </c>
    </row>
    <row r="1234" spans="1:13">
      <c r="A1234" s="1">
        <v>45784</v>
      </c>
      <c r="B1234" s="1">
        <v>46149</v>
      </c>
      <c r="C1234" t="s">
        <v>4906</v>
      </c>
      <c r="D1234" t="s">
        <v>1548</v>
      </c>
      <c r="E1234" t="s">
        <v>661</v>
      </c>
      <c r="F1234" t="s">
        <v>16</v>
      </c>
      <c r="G1234" t="s">
        <v>1552</v>
      </c>
      <c r="H1234" t="s">
        <v>90</v>
      </c>
      <c r="I1234" t="s">
        <v>1550</v>
      </c>
      <c r="J1234" t="s">
        <v>1551</v>
      </c>
      <c r="K1234" t="s">
        <v>77</v>
      </c>
      <c r="L1234" s="3">
        <v>53428</v>
      </c>
      <c r="M1234" t="s">
        <v>23</v>
      </c>
    </row>
    <row r="1235" spans="1:13">
      <c r="A1235" s="1">
        <v>45784</v>
      </c>
      <c r="B1235" s="1">
        <v>46149</v>
      </c>
      <c r="C1235" t="s">
        <v>4907</v>
      </c>
      <c r="D1235" t="s">
        <v>1555</v>
      </c>
      <c r="E1235" t="s">
        <v>661</v>
      </c>
      <c r="F1235" t="s">
        <v>16</v>
      </c>
      <c r="G1235" t="s">
        <v>1556</v>
      </c>
      <c r="H1235" t="s">
        <v>21</v>
      </c>
      <c r="I1235" t="s">
        <v>18</v>
      </c>
      <c r="J1235" t="s">
        <v>19</v>
      </c>
      <c r="K1235" t="s">
        <v>48</v>
      </c>
      <c r="L1235" s="3">
        <v>5823</v>
      </c>
      <c r="M1235" t="s">
        <v>29</v>
      </c>
    </row>
    <row r="1236" spans="1:13">
      <c r="A1236" s="1">
        <v>45784</v>
      </c>
      <c r="B1236" s="1">
        <v>46149</v>
      </c>
      <c r="C1236" t="s">
        <v>4907</v>
      </c>
      <c r="D1236" t="s">
        <v>1555</v>
      </c>
      <c r="E1236" t="s">
        <v>15</v>
      </c>
      <c r="F1236" t="s">
        <v>16</v>
      </c>
      <c r="G1236" t="s">
        <v>1557</v>
      </c>
      <c r="H1236" t="s">
        <v>21</v>
      </c>
      <c r="I1236" t="s">
        <v>18</v>
      </c>
      <c r="J1236" t="s">
        <v>19</v>
      </c>
      <c r="K1236" t="s">
        <v>48</v>
      </c>
      <c r="L1236" s="3">
        <v>3951</v>
      </c>
      <c r="M1236" t="s">
        <v>83</v>
      </c>
    </row>
    <row r="1237" spans="1:13">
      <c r="A1237" s="1">
        <v>45784</v>
      </c>
      <c r="B1237" s="1">
        <v>46149</v>
      </c>
      <c r="C1237" t="s">
        <v>4908</v>
      </c>
      <c r="D1237" t="s">
        <v>1558</v>
      </c>
      <c r="E1237" t="s">
        <v>32</v>
      </c>
      <c r="F1237" t="s">
        <v>16</v>
      </c>
      <c r="G1237" t="s">
        <v>1561</v>
      </c>
      <c r="H1237" t="s">
        <v>386</v>
      </c>
      <c r="I1237" t="s">
        <v>78</v>
      </c>
      <c r="J1237" t="s">
        <v>79</v>
      </c>
      <c r="K1237" t="s">
        <v>5620</v>
      </c>
      <c r="L1237" s="3">
        <v>2870</v>
      </c>
      <c r="M1237" t="s">
        <v>20</v>
      </c>
    </row>
    <row r="1238" spans="1:13">
      <c r="A1238" s="1">
        <v>45784</v>
      </c>
      <c r="B1238" s="1">
        <v>46149</v>
      </c>
      <c r="C1238" t="s">
        <v>4908</v>
      </c>
      <c r="D1238" t="s">
        <v>1558</v>
      </c>
      <c r="E1238" t="s">
        <v>661</v>
      </c>
      <c r="F1238" t="s">
        <v>16</v>
      </c>
      <c r="G1238" t="s">
        <v>1559</v>
      </c>
      <c r="H1238" t="s">
        <v>386</v>
      </c>
      <c r="I1238" t="s">
        <v>78</v>
      </c>
      <c r="J1238" t="s">
        <v>79</v>
      </c>
      <c r="K1238" t="s">
        <v>5620</v>
      </c>
      <c r="L1238" s="3">
        <v>18609</v>
      </c>
      <c r="M1238" t="s">
        <v>29</v>
      </c>
    </row>
    <row r="1239" spans="1:13">
      <c r="A1239" s="1">
        <v>45784</v>
      </c>
      <c r="B1239" s="1">
        <v>46149</v>
      </c>
      <c r="C1239" t="s">
        <v>4908</v>
      </c>
      <c r="D1239" t="s">
        <v>1558</v>
      </c>
      <c r="E1239" t="s">
        <v>15</v>
      </c>
      <c r="F1239" t="s">
        <v>16</v>
      </c>
      <c r="G1239" t="s">
        <v>1560</v>
      </c>
      <c r="H1239" t="s">
        <v>386</v>
      </c>
      <c r="I1239" t="s">
        <v>78</v>
      </c>
      <c r="J1239" t="s">
        <v>79</v>
      </c>
      <c r="K1239" t="s">
        <v>5620</v>
      </c>
      <c r="L1239" s="3">
        <v>1215</v>
      </c>
      <c r="M1239" t="s">
        <v>29</v>
      </c>
    </row>
    <row r="1240" spans="1:13">
      <c r="A1240" s="1">
        <v>45785</v>
      </c>
      <c r="B1240" s="1">
        <v>46150</v>
      </c>
      <c r="C1240" t="s">
        <v>4909</v>
      </c>
      <c r="D1240" t="s">
        <v>1562</v>
      </c>
      <c r="E1240" t="s">
        <v>34</v>
      </c>
      <c r="F1240" t="s">
        <v>16</v>
      </c>
      <c r="G1240" t="s">
        <v>1567</v>
      </c>
      <c r="H1240" t="s">
        <v>345</v>
      </c>
      <c r="I1240" t="s">
        <v>1564</v>
      </c>
      <c r="J1240" t="s">
        <v>1565</v>
      </c>
      <c r="K1240" t="s">
        <v>26</v>
      </c>
      <c r="L1240" s="3">
        <v>8635</v>
      </c>
      <c r="M1240" t="s">
        <v>83</v>
      </c>
    </row>
    <row r="1241" spans="1:13">
      <c r="A1241" s="1">
        <v>45785</v>
      </c>
      <c r="B1241" s="1">
        <v>46150</v>
      </c>
      <c r="C1241" t="s">
        <v>4909</v>
      </c>
      <c r="D1241" t="s">
        <v>1562</v>
      </c>
      <c r="E1241" t="s">
        <v>661</v>
      </c>
      <c r="F1241" t="s">
        <v>16</v>
      </c>
      <c r="G1241" t="s">
        <v>1568</v>
      </c>
      <c r="H1241" t="s">
        <v>345</v>
      </c>
      <c r="I1241" t="s">
        <v>1564</v>
      </c>
      <c r="J1241" t="s">
        <v>1565</v>
      </c>
      <c r="K1241" t="s">
        <v>26</v>
      </c>
      <c r="L1241" s="3">
        <v>38512</v>
      </c>
      <c r="M1241" t="s">
        <v>23</v>
      </c>
    </row>
    <row r="1242" spans="1:13">
      <c r="A1242" s="1">
        <v>45785</v>
      </c>
      <c r="B1242" s="1">
        <v>46150</v>
      </c>
      <c r="C1242" t="s">
        <v>4909</v>
      </c>
      <c r="D1242" t="s">
        <v>1562</v>
      </c>
      <c r="E1242" t="s">
        <v>15</v>
      </c>
      <c r="F1242" t="s">
        <v>16</v>
      </c>
      <c r="G1242" t="s">
        <v>1566</v>
      </c>
      <c r="H1242" t="s">
        <v>345</v>
      </c>
      <c r="I1242" t="s">
        <v>1564</v>
      </c>
      <c r="J1242" t="s">
        <v>1565</v>
      </c>
      <c r="K1242" t="s">
        <v>26</v>
      </c>
      <c r="L1242" s="3">
        <v>1251</v>
      </c>
      <c r="M1242" t="s">
        <v>20</v>
      </c>
    </row>
    <row r="1243" spans="1:13">
      <c r="A1243" s="1">
        <v>45785</v>
      </c>
      <c r="B1243" s="1">
        <v>46150</v>
      </c>
      <c r="C1243" t="s">
        <v>4909</v>
      </c>
      <c r="D1243" t="s">
        <v>1562</v>
      </c>
      <c r="E1243" t="s">
        <v>32</v>
      </c>
      <c r="F1243" t="s">
        <v>16</v>
      </c>
      <c r="G1243" t="s">
        <v>1563</v>
      </c>
      <c r="H1243" t="s">
        <v>345</v>
      </c>
      <c r="I1243" t="s">
        <v>1564</v>
      </c>
      <c r="J1243" t="s">
        <v>1565</v>
      </c>
      <c r="K1243" t="s">
        <v>26</v>
      </c>
      <c r="L1243" s="3">
        <v>15143</v>
      </c>
      <c r="M1243" t="s">
        <v>148</v>
      </c>
    </row>
    <row r="1244" spans="1:13">
      <c r="A1244" s="1">
        <v>45785</v>
      </c>
      <c r="B1244" s="1">
        <v>46150</v>
      </c>
      <c r="C1244" t="s">
        <v>4910</v>
      </c>
      <c r="D1244" t="s">
        <v>1569</v>
      </c>
      <c r="E1244" t="s">
        <v>54</v>
      </c>
      <c r="F1244" t="s">
        <v>55</v>
      </c>
      <c r="G1244" t="s">
        <v>1570</v>
      </c>
      <c r="H1244" t="s">
        <v>125</v>
      </c>
      <c r="I1244" t="s">
        <v>570</v>
      </c>
      <c r="J1244" t="s">
        <v>571</v>
      </c>
      <c r="K1244" t="s">
        <v>26</v>
      </c>
      <c r="L1244" s="3">
        <v>77802</v>
      </c>
      <c r="M1244" t="s">
        <v>23</v>
      </c>
    </row>
    <row r="1245" spans="1:13">
      <c r="A1245" s="1">
        <v>45786</v>
      </c>
      <c r="B1245" s="1">
        <v>46151</v>
      </c>
      <c r="C1245" t="s">
        <v>4911</v>
      </c>
      <c r="D1245" t="s">
        <v>1571</v>
      </c>
      <c r="E1245" t="s">
        <v>661</v>
      </c>
      <c r="F1245" t="s">
        <v>16</v>
      </c>
      <c r="G1245" t="s">
        <v>1572</v>
      </c>
      <c r="H1245" t="s">
        <v>125</v>
      </c>
      <c r="I1245" t="s">
        <v>1573</v>
      </c>
      <c r="J1245" t="s">
        <v>1574</v>
      </c>
      <c r="K1245" t="s">
        <v>5623</v>
      </c>
      <c r="L1245" s="3">
        <v>61534</v>
      </c>
      <c r="M1245" t="s">
        <v>23</v>
      </c>
    </row>
    <row r="1246" spans="1:13">
      <c r="A1246" s="1">
        <v>45786</v>
      </c>
      <c r="B1246" s="1">
        <v>46151</v>
      </c>
      <c r="C1246" t="s">
        <v>4911</v>
      </c>
      <c r="D1246" t="s">
        <v>1571</v>
      </c>
      <c r="E1246" t="s">
        <v>32</v>
      </c>
      <c r="F1246" t="s">
        <v>16</v>
      </c>
      <c r="G1246" t="s">
        <v>1576</v>
      </c>
      <c r="H1246" t="s">
        <v>125</v>
      </c>
      <c r="I1246" t="s">
        <v>1573</v>
      </c>
      <c r="J1246" t="s">
        <v>1574</v>
      </c>
      <c r="K1246" t="s">
        <v>5623</v>
      </c>
      <c r="L1246" s="3">
        <v>13467</v>
      </c>
      <c r="M1246" t="s">
        <v>83</v>
      </c>
    </row>
    <row r="1247" spans="1:13">
      <c r="A1247" s="1">
        <v>45786</v>
      </c>
      <c r="B1247" s="1">
        <v>46151</v>
      </c>
      <c r="C1247" t="s">
        <v>4911</v>
      </c>
      <c r="D1247" t="s">
        <v>1571</v>
      </c>
      <c r="E1247" t="s">
        <v>34</v>
      </c>
      <c r="F1247" t="s">
        <v>16</v>
      </c>
      <c r="G1247" t="s">
        <v>1575</v>
      </c>
      <c r="H1247" t="s">
        <v>125</v>
      </c>
      <c r="I1247" t="s">
        <v>1573</v>
      </c>
      <c r="J1247" t="s">
        <v>1574</v>
      </c>
      <c r="K1247" t="s">
        <v>5623</v>
      </c>
      <c r="L1247" s="3">
        <v>23263</v>
      </c>
      <c r="M1247" t="s">
        <v>83</v>
      </c>
    </row>
    <row r="1248" spans="1:13">
      <c r="A1248" s="1">
        <v>45786</v>
      </c>
      <c r="B1248" s="1">
        <v>46151</v>
      </c>
      <c r="C1248" t="s">
        <v>4911</v>
      </c>
      <c r="D1248" t="s">
        <v>1571</v>
      </c>
      <c r="E1248" t="s">
        <v>15</v>
      </c>
      <c r="F1248" t="s">
        <v>16</v>
      </c>
      <c r="G1248" t="s">
        <v>1578</v>
      </c>
      <c r="H1248" t="s">
        <v>125</v>
      </c>
      <c r="I1248" t="s">
        <v>1573</v>
      </c>
      <c r="J1248" t="s">
        <v>1574</v>
      </c>
      <c r="K1248" t="s">
        <v>5623</v>
      </c>
      <c r="L1248" s="3">
        <v>5536</v>
      </c>
      <c r="M1248" t="s">
        <v>20</v>
      </c>
    </row>
    <row r="1249" spans="1:13">
      <c r="A1249" s="1">
        <v>45786</v>
      </c>
      <c r="B1249" s="1">
        <v>46151</v>
      </c>
      <c r="C1249" t="s">
        <v>4911</v>
      </c>
      <c r="D1249" t="s">
        <v>1571</v>
      </c>
      <c r="E1249" t="s">
        <v>54</v>
      </c>
      <c r="F1249" t="s">
        <v>55</v>
      </c>
      <c r="G1249" t="s">
        <v>1577</v>
      </c>
      <c r="H1249" t="s">
        <v>125</v>
      </c>
      <c r="I1249" t="s">
        <v>1573</v>
      </c>
      <c r="J1249" t="s">
        <v>1574</v>
      </c>
      <c r="K1249" t="s">
        <v>5623</v>
      </c>
      <c r="L1249" s="3">
        <v>44612</v>
      </c>
      <c r="M1249" t="s">
        <v>23</v>
      </c>
    </row>
    <row r="1250" spans="1:13">
      <c r="A1250" s="1">
        <v>45786</v>
      </c>
      <c r="B1250" s="1">
        <v>46151</v>
      </c>
      <c r="C1250" t="s">
        <v>4912</v>
      </c>
      <c r="D1250" t="s">
        <v>1579</v>
      </c>
      <c r="E1250" t="s">
        <v>661</v>
      </c>
      <c r="F1250" t="s">
        <v>16</v>
      </c>
      <c r="G1250" t="s">
        <v>1580</v>
      </c>
      <c r="H1250" t="s">
        <v>203</v>
      </c>
      <c r="I1250" t="s">
        <v>78</v>
      </c>
      <c r="J1250" t="s">
        <v>79</v>
      </c>
      <c r="K1250" t="s">
        <v>5620</v>
      </c>
      <c r="L1250" s="3">
        <v>61411</v>
      </c>
      <c r="M1250" t="s">
        <v>29</v>
      </c>
    </row>
    <row r="1251" spans="1:13">
      <c r="A1251" s="1">
        <v>45786</v>
      </c>
      <c r="B1251" s="1">
        <v>46151</v>
      </c>
      <c r="C1251" t="s">
        <v>4912</v>
      </c>
      <c r="D1251" t="s">
        <v>1579</v>
      </c>
      <c r="E1251" t="s">
        <v>15</v>
      </c>
      <c r="F1251" t="s">
        <v>16</v>
      </c>
      <c r="G1251" t="s">
        <v>1581</v>
      </c>
      <c r="H1251" t="s">
        <v>203</v>
      </c>
      <c r="I1251" t="s">
        <v>78</v>
      </c>
      <c r="J1251" t="s">
        <v>79</v>
      </c>
      <c r="K1251" t="s">
        <v>5620</v>
      </c>
      <c r="L1251" s="3">
        <v>1907</v>
      </c>
      <c r="M1251" t="s">
        <v>83</v>
      </c>
    </row>
    <row r="1252" spans="1:13">
      <c r="A1252" s="1">
        <v>45786</v>
      </c>
      <c r="B1252" s="1">
        <v>46151</v>
      </c>
      <c r="C1252" t="s">
        <v>4913</v>
      </c>
      <c r="D1252" t="s">
        <v>1582</v>
      </c>
      <c r="E1252" t="s">
        <v>661</v>
      </c>
      <c r="F1252" t="s">
        <v>16</v>
      </c>
      <c r="G1252" t="s">
        <v>1585</v>
      </c>
      <c r="H1252" t="s">
        <v>125</v>
      </c>
      <c r="I1252" t="s">
        <v>305</v>
      </c>
      <c r="J1252" t="s">
        <v>306</v>
      </c>
      <c r="K1252" t="s">
        <v>304</v>
      </c>
      <c r="L1252" s="3">
        <v>89832</v>
      </c>
      <c r="M1252" t="s">
        <v>89</v>
      </c>
    </row>
    <row r="1253" spans="1:13">
      <c r="A1253" s="1">
        <v>45786</v>
      </c>
      <c r="B1253" s="1">
        <v>46151</v>
      </c>
      <c r="C1253" t="s">
        <v>4913</v>
      </c>
      <c r="D1253" t="s">
        <v>1582</v>
      </c>
      <c r="E1253" t="s">
        <v>32</v>
      </c>
      <c r="F1253" t="s">
        <v>16</v>
      </c>
      <c r="G1253" t="s">
        <v>1584</v>
      </c>
      <c r="H1253" t="s">
        <v>125</v>
      </c>
      <c r="I1253" t="s">
        <v>305</v>
      </c>
      <c r="J1253" t="s">
        <v>306</v>
      </c>
      <c r="K1253" t="s">
        <v>304</v>
      </c>
      <c r="L1253" s="3">
        <v>24936</v>
      </c>
      <c r="M1253" t="s">
        <v>20</v>
      </c>
    </row>
    <row r="1254" spans="1:13">
      <c r="A1254" s="1">
        <v>45786</v>
      </c>
      <c r="B1254" s="1">
        <v>46151</v>
      </c>
      <c r="C1254" t="s">
        <v>4913</v>
      </c>
      <c r="D1254" t="s">
        <v>1582</v>
      </c>
      <c r="E1254" t="s">
        <v>15</v>
      </c>
      <c r="F1254" t="s">
        <v>16</v>
      </c>
      <c r="G1254" t="s">
        <v>1583</v>
      </c>
      <c r="H1254" t="s">
        <v>125</v>
      </c>
      <c r="I1254" t="s">
        <v>305</v>
      </c>
      <c r="J1254" t="s">
        <v>306</v>
      </c>
      <c r="K1254" t="s">
        <v>304</v>
      </c>
      <c r="L1254" s="3">
        <v>2615</v>
      </c>
      <c r="M1254" t="s">
        <v>20</v>
      </c>
    </row>
    <row r="1255" spans="1:13">
      <c r="A1255" s="1">
        <v>45786</v>
      </c>
      <c r="B1255" s="1">
        <v>46151</v>
      </c>
      <c r="C1255" t="s">
        <v>4914</v>
      </c>
      <c r="D1255" t="s">
        <v>1586</v>
      </c>
      <c r="E1255" t="s">
        <v>54</v>
      </c>
      <c r="F1255" t="s">
        <v>55</v>
      </c>
      <c r="G1255" t="s">
        <v>1587</v>
      </c>
      <c r="H1255" t="s">
        <v>336</v>
      </c>
      <c r="I1255" t="s">
        <v>861</v>
      </c>
      <c r="J1255" t="s">
        <v>862</v>
      </c>
      <c r="K1255" t="s">
        <v>5620</v>
      </c>
      <c r="L1255" s="3">
        <v>12153</v>
      </c>
      <c r="M1255" t="s">
        <v>29</v>
      </c>
    </row>
    <row r="1256" spans="1:13">
      <c r="A1256" s="1">
        <v>45787</v>
      </c>
      <c r="B1256" s="1">
        <v>46152</v>
      </c>
      <c r="C1256" t="s">
        <v>4915</v>
      </c>
      <c r="D1256" t="s">
        <v>1588</v>
      </c>
      <c r="E1256" t="s">
        <v>661</v>
      </c>
      <c r="F1256" t="s">
        <v>16</v>
      </c>
      <c r="G1256" t="s">
        <v>1589</v>
      </c>
      <c r="H1256" t="s">
        <v>21</v>
      </c>
      <c r="I1256" t="s">
        <v>65</v>
      </c>
      <c r="J1256" t="s">
        <v>66</v>
      </c>
      <c r="K1256" t="s">
        <v>5620</v>
      </c>
      <c r="L1256" s="3">
        <v>51138</v>
      </c>
      <c r="M1256" t="s">
        <v>23</v>
      </c>
    </row>
    <row r="1257" spans="1:13">
      <c r="A1257" s="1">
        <v>45787</v>
      </c>
      <c r="B1257" s="1">
        <v>46152</v>
      </c>
      <c r="C1257" t="s">
        <v>4915</v>
      </c>
      <c r="D1257" t="s">
        <v>1588</v>
      </c>
      <c r="E1257" t="s">
        <v>15</v>
      </c>
      <c r="F1257" t="s">
        <v>16</v>
      </c>
      <c r="G1257" t="s">
        <v>1590</v>
      </c>
      <c r="H1257" t="s">
        <v>21</v>
      </c>
      <c r="I1257" t="s">
        <v>65</v>
      </c>
      <c r="J1257" t="s">
        <v>66</v>
      </c>
      <c r="K1257" t="s">
        <v>5620</v>
      </c>
      <c r="L1257" s="3">
        <v>5648</v>
      </c>
      <c r="M1257" t="s">
        <v>20</v>
      </c>
    </row>
    <row r="1258" spans="1:13">
      <c r="A1258" s="1">
        <v>45789</v>
      </c>
      <c r="B1258" s="1">
        <v>46154</v>
      </c>
      <c r="C1258" t="s">
        <v>4916</v>
      </c>
      <c r="D1258" t="s">
        <v>1591</v>
      </c>
      <c r="E1258" t="s">
        <v>32</v>
      </c>
      <c r="F1258" t="s">
        <v>16</v>
      </c>
      <c r="G1258" t="s">
        <v>1594</v>
      </c>
      <c r="H1258" t="s">
        <v>125</v>
      </c>
      <c r="I1258" t="s">
        <v>570</v>
      </c>
      <c r="J1258" t="s">
        <v>571</v>
      </c>
      <c r="K1258" t="s">
        <v>26</v>
      </c>
      <c r="L1258" s="3">
        <v>47965</v>
      </c>
      <c r="M1258" t="s">
        <v>20</v>
      </c>
    </row>
    <row r="1259" spans="1:13">
      <c r="A1259" s="1">
        <v>45789</v>
      </c>
      <c r="B1259" s="1">
        <v>46154</v>
      </c>
      <c r="C1259" t="s">
        <v>4916</v>
      </c>
      <c r="D1259" t="s">
        <v>1591</v>
      </c>
      <c r="E1259" t="s">
        <v>34</v>
      </c>
      <c r="F1259" t="s">
        <v>16</v>
      </c>
      <c r="G1259" t="s">
        <v>1593</v>
      </c>
      <c r="H1259" t="s">
        <v>125</v>
      </c>
      <c r="I1259" t="s">
        <v>570</v>
      </c>
      <c r="J1259" t="s">
        <v>571</v>
      </c>
      <c r="K1259" t="s">
        <v>26</v>
      </c>
      <c r="L1259" s="3">
        <v>31520</v>
      </c>
      <c r="M1259" t="s">
        <v>83</v>
      </c>
    </row>
    <row r="1260" spans="1:13">
      <c r="A1260" s="1">
        <v>45789</v>
      </c>
      <c r="B1260" s="1">
        <v>46154</v>
      </c>
      <c r="C1260" t="s">
        <v>4916</v>
      </c>
      <c r="D1260" t="s">
        <v>1591</v>
      </c>
      <c r="E1260" t="s">
        <v>661</v>
      </c>
      <c r="F1260" t="s">
        <v>16</v>
      </c>
      <c r="G1260" t="s">
        <v>1592</v>
      </c>
      <c r="H1260" t="s">
        <v>125</v>
      </c>
      <c r="I1260" t="s">
        <v>570</v>
      </c>
      <c r="J1260" t="s">
        <v>571</v>
      </c>
      <c r="K1260" t="s">
        <v>26</v>
      </c>
      <c r="L1260" s="3">
        <v>124309</v>
      </c>
      <c r="M1260" t="s">
        <v>89</v>
      </c>
    </row>
    <row r="1261" spans="1:13">
      <c r="A1261" s="1">
        <v>45789</v>
      </c>
      <c r="B1261" s="1">
        <v>46154</v>
      </c>
      <c r="C1261" t="s">
        <v>4916</v>
      </c>
      <c r="D1261" t="s">
        <v>1591</v>
      </c>
      <c r="E1261" t="s">
        <v>15</v>
      </c>
      <c r="F1261" t="s">
        <v>16</v>
      </c>
      <c r="G1261" t="s">
        <v>1595</v>
      </c>
      <c r="H1261" t="s">
        <v>125</v>
      </c>
      <c r="I1261" t="s">
        <v>570</v>
      </c>
      <c r="J1261" t="s">
        <v>571</v>
      </c>
      <c r="K1261" t="s">
        <v>26</v>
      </c>
      <c r="L1261" s="3">
        <v>5256</v>
      </c>
      <c r="M1261" t="s">
        <v>83</v>
      </c>
    </row>
    <row r="1262" spans="1:13">
      <c r="A1262" s="1">
        <v>45789</v>
      </c>
      <c r="B1262" s="1">
        <v>46154</v>
      </c>
      <c r="C1262" t="s">
        <v>4917</v>
      </c>
      <c r="D1262" t="s">
        <v>1596</v>
      </c>
      <c r="E1262" t="s">
        <v>661</v>
      </c>
      <c r="F1262" t="s">
        <v>16</v>
      </c>
      <c r="G1262" t="s">
        <v>1599</v>
      </c>
      <c r="H1262" t="s">
        <v>21</v>
      </c>
      <c r="I1262" t="s">
        <v>174</v>
      </c>
      <c r="J1262" t="s">
        <v>175</v>
      </c>
      <c r="K1262" t="s">
        <v>112</v>
      </c>
      <c r="L1262" s="3">
        <v>244655</v>
      </c>
      <c r="M1262" t="s">
        <v>20</v>
      </c>
    </row>
    <row r="1263" spans="1:13">
      <c r="A1263" s="1">
        <v>45789</v>
      </c>
      <c r="B1263" s="1">
        <v>46154</v>
      </c>
      <c r="C1263" t="s">
        <v>4917</v>
      </c>
      <c r="D1263" t="s">
        <v>1596</v>
      </c>
      <c r="E1263" t="s">
        <v>15</v>
      </c>
      <c r="F1263" t="s">
        <v>16</v>
      </c>
      <c r="G1263" t="s">
        <v>1597</v>
      </c>
      <c r="H1263" t="s">
        <v>21</v>
      </c>
      <c r="I1263" t="s">
        <v>174</v>
      </c>
      <c r="J1263" t="s">
        <v>175</v>
      </c>
      <c r="K1263" t="s">
        <v>112</v>
      </c>
      <c r="L1263" s="3">
        <v>10932</v>
      </c>
      <c r="M1263" t="s">
        <v>20</v>
      </c>
    </row>
    <row r="1264" spans="1:13">
      <c r="A1264" s="1">
        <v>45789</v>
      </c>
      <c r="B1264" s="1">
        <v>46154</v>
      </c>
      <c r="C1264" t="s">
        <v>4917</v>
      </c>
      <c r="D1264" t="s">
        <v>1596</v>
      </c>
      <c r="E1264" t="s">
        <v>32</v>
      </c>
      <c r="F1264" t="s">
        <v>16</v>
      </c>
      <c r="G1264" t="s">
        <v>1598</v>
      </c>
      <c r="H1264" t="s">
        <v>21</v>
      </c>
      <c r="I1264" t="s">
        <v>174</v>
      </c>
      <c r="J1264" t="s">
        <v>175</v>
      </c>
      <c r="K1264" t="s">
        <v>112</v>
      </c>
      <c r="L1264" s="3">
        <v>21722</v>
      </c>
      <c r="M1264" t="s">
        <v>20</v>
      </c>
    </row>
    <row r="1265" spans="1:13">
      <c r="A1265" s="1">
        <v>45790</v>
      </c>
      <c r="B1265" s="1">
        <v>46155</v>
      </c>
      <c r="C1265" t="s">
        <v>4807</v>
      </c>
      <c r="D1265" t="s">
        <v>1152</v>
      </c>
      <c r="E1265" t="s">
        <v>54</v>
      </c>
      <c r="F1265" t="s">
        <v>55</v>
      </c>
      <c r="G1265" t="s">
        <v>1600</v>
      </c>
      <c r="H1265" t="s">
        <v>21</v>
      </c>
      <c r="I1265" t="s">
        <v>1154</v>
      </c>
      <c r="J1265" t="s">
        <v>1155</v>
      </c>
      <c r="K1265" t="s">
        <v>112</v>
      </c>
      <c r="L1265" s="3">
        <v>10632</v>
      </c>
      <c r="M1265" t="s">
        <v>29</v>
      </c>
    </row>
    <row r="1266" spans="1:13">
      <c r="A1266" s="1">
        <v>45791</v>
      </c>
      <c r="B1266" s="1">
        <v>45870</v>
      </c>
      <c r="C1266" t="s">
        <v>5981</v>
      </c>
      <c r="D1266" t="s">
        <v>5982</v>
      </c>
      <c r="E1266" t="s">
        <v>15</v>
      </c>
      <c r="F1266" t="s">
        <v>16</v>
      </c>
      <c r="G1266" t="s">
        <v>9433</v>
      </c>
      <c r="H1266" t="s">
        <v>21</v>
      </c>
      <c r="I1266" t="s">
        <v>18</v>
      </c>
      <c r="J1266" t="s">
        <v>19</v>
      </c>
      <c r="K1266" t="s">
        <v>48</v>
      </c>
      <c r="L1266" s="3">
        <v>10368</v>
      </c>
      <c r="M1266" t="s">
        <v>20</v>
      </c>
    </row>
    <row r="1267" spans="1:13">
      <c r="A1267" s="1">
        <v>45791</v>
      </c>
      <c r="B1267" s="1">
        <v>45870</v>
      </c>
      <c r="C1267" t="s">
        <v>5981</v>
      </c>
      <c r="D1267" t="s">
        <v>5982</v>
      </c>
      <c r="E1267" t="s">
        <v>661</v>
      </c>
      <c r="F1267" t="s">
        <v>16</v>
      </c>
      <c r="G1267" t="s">
        <v>9434</v>
      </c>
      <c r="H1267" t="s">
        <v>21</v>
      </c>
      <c r="I1267" t="s">
        <v>18</v>
      </c>
      <c r="J1267" t="s">
        <v>19</v>
      </c>
      <c r="K1267" t="s">
        <v>48</v>
      </c>
      <c r="L1267" s="3">
        <v>288201</v>
      </c>
      <c r="M1267" t="s">
        <v>29</v>
      </c>
    </row>
    <row r="1268" spans="1:13">
      <c r="A1268" s="1">
        <v>45791</v>
      </c>
      <c r="B1268" s="1">
        <v>46156</v>
      </c>
      <c r="C1268" t="s">
        <v>4918</v>
      </c>
      <c r="D1268" t="s">
        <v>1601</v>
      </c>
      <c r="E1268" t="s">
        <v>32</v>
      </c>
      <c r="F1268" t="s">
        <v>16</v>
      </c>
      <c r="G1268" t="s">
        <v>1604</v>
      </c>
      <c r="H1268" t="s">
        <v>21</v>
      </c>
      <c r="I1268" t="s">
        <v>706</v>
      </c>
      <c r="J1268" t="s">
        <v>707</v>
      </c>
      <c r="K1268" t="s">
        <v>48</v>
      </c>
      <c r="L1268" s="3">
        <v>5657</v>
      </c>
      <c r="M1268" t="s">
        <v>20</v>
      </c>
    </row>
    <row r="1269" spans="1:13">
      <c r="A1269" s="1">
        <v>45791</v>
      </c>
      <c r="B1269" s="1">
        <v>46156</v>
      </c>
      <c r="C1269" t="s">
        <v>4918</v>
      </c>
      <c r="D1269" t="s">
        <v>1601</v>
      </c>
      <c r="E1269" t="s">
        <v>15</v>
      </c>
      <c r="F1269" t="s">
        <v>16</v>
      </c>
      <c r="G1269" t="s">
        <v>1602</v>
      </c>
      <c r="H1269" t="s">
        <v>21</v>
      </c>
      <c r="I1269" t="s">
        <v>706</v>
      </c>
      <c r="J1269" t="s">
        <v>707</v>
      </c>
      <c r="K1269" t="s">
        <v>48</v>
      </c>
      <c r="L1269" s="3">
        <v>7677</v>
      </c>
      <c r="M1269" t="s">
        <v>20</v>
      </c>
    </row>
    <row r="1270" spans="1:13">
      <c r="A1270" s="1">
        <v>45791</v>
      </c>
      <c r="B1270" s="1">
        <v>46156</v>
      </c>
      <c r="C1270" t="s">
        <v>4918</v>
      </c>
      <c r="D1270" t="s">
        <v>1601</v>
      </c>
      <c r="E1270" t="s">
        <v>661</v>
      </c>
      <c r="F1270" t="s">
        <v>16</v>
      </c>
      <c r="G1270" t="s">
        <v>1603</v>
      </c>
      <c r="H1270" t="s">
        <v>21</v>
      </c>
      <c r="I1270" t="s">
        <v>706</v>
      </c>
      <c r="J1270" t="s">
        <v>707</v>
      </c>
      <c r="K1270" t="s">
        <v>48</v>
      </c>
      <c r="L1270" s="3">
        <v>20841</v>
      </c>
      <c r="M1270" t="s">
        <v>29</v>
      </c>
    </row>
    <row r="1271" spans="1:13">
      <c r="A1271" s="1">
        <v>45792</v>
      </c>
      <c r="B1271" s="1">
        <v>45922</v>
      </c>
      <c r="C1271" t="s">
        <v>9435</v>
      </c>
      <c r="D1271" t="s">
        <v>9436</v>
      </c>
      <c r="E1271" t="s">
        <v>661</v>
      </c>
      <c r="F1271" t="s">
        <v>16</v>
      </c>
      <c r="G1271" t="s">
        <v>9437</v>
      </c>
      <c r="H1271" t="s">
        <v>167</v>
      </c>
      <c r="I1271" t="s">
        <v>165</v>
      </c>
      <c r="J1271" t="s">
        <v>166</v>
      </c>
      <c r="K1271" t="s">
        <v>26</v>
      </c>
      <c r="L1271" s="3">
        <v>108227</v>
      </c>
      <c r="M1271" t="s">
        <v>29</v>
      </c>
    </row>
    <row r="1272" spans="1:13">
      <c r="A1272" s="1">
        <v>45792</v>
      </c>
      <c r="B1272" s="1">
        <v>45922</v>
      </c>
      <c r="C1272" t="s">
        <v>9435</v>
      </c>
      <c r="D1272" t="s">
        <v>9436</v>
      </c>
      <c r="E1272" t="s">
        <v>32</v>
      </c>
      <c r="F1272" t="s">
        <v>16</v>
      </c>
      <c r="G1272" t="s">
        <v>9438</v>
      </c>
      <c r="H1272" t="s">
        <v>167</v>
      </c>
      <c r="I1272" t="s">
        <v>165</v>
      </c>
      <c r="J1272" t="s">
        <v>166</v>
      </c>
      <c r="K1272" t="s">
        <v>26</v>
      </c>
      <c r="L1272" s="3">
        <v>13182</v>
      </c>
      <c r="M1272" t="s">
        <v>20</v>
      </c>
    </row>
    <row r="1273" spans="1:13">
      <c r="A1273" s="1">
        <v>45792</v>
      </c>
      <c r="B1273" s="1">
        <v>45922</v>
      </c>
      <c r="C1273" t="s">
        <v>9435</v>
      </c>
      <c r="D1273" t="s">
        <v>9436</v>
      </c>
      <c r="E1273" t="s">
        <v>15</v>
      </c>
      <c r="F1273" t="s">
        <v>16</v>
      </c>
      <c r="G1273" t="s">
        <v>9439</v>
      </c>
      <c r="H1273" t="s">
        <v>167</v>
      </c>
      <c r="I1273" t="s">
        <v>165</v>
      </c>
      <c r="J1273" t="s">
        <v>166</v>
      </c>
      <c r="K1273" t="s">
        <v>26</v>
      </c>
      <c r="L1273" s="3">
        <v>2606</v>
      </c>
      <c r="M1273" t="s">
        <v>20</v>
      </c>
    </row>
    <row r="1274" spans="1:13">
      <c r="A1274" s="1">
        <v>45792</v>
      </c>
      <c r="B1274" s="1">
        <v>46157</v>
      </c>
      <c r="C1274" t="s">
        <v>4919</v>
      </c>
      <c r="D1274" t="s">
        <v>1605</v>
      </c>
      <c r="E1274" t="s">
        <v>32</v>
      </c>
      <c r="F1274" t="s">
        <v>16</v>
      </c>
      <c r="G1274" t="s">
        <v>1607</v>
      </c>
      <c r="H1274" t="s">
        <v>43</v>
      </c>
      <c r="I1274" t="s">
        <v>103</v>
      </c>
      <c r="J1274" t="s">
        <v>104</v>
      </c>
      <c r="K1274" t="s">
        <v>140</v>
      </c>
      <c r="L1274" s="3">
        <v>46396</v>
      </c>
      <c r="M1274" t="s">
        <v>20</v>
      </c>
    </row>
    <row r="1275" spans="1:13">
      <c r="A1275" s="1">
        <v>45792</v>
      </c>
      <c r="B1275" s="1">
        <v>46157</v>
      </c>
      <c r="C1275" t="s">
        <v>4919</v>
      </c>
      <c r="D1275" t="s">
        <v>1605</v>
      </c>
      <c r="E1275" t="s">
        <v>661</v>
      </c>
      <c r="F1275" t="s">
        <v>16</v>
      </c>
      <c r="G1275" t="s">
        <v>1606</v>
      </c>
      <c r="H1275" t="s">
        <v>43</v>
      </c>
      <c r="I1275" t="s">
        <v>103</v>
      </c>
      <c r="J1275" t="s">
        <v>104</v>
      </c>
      <c r="K1275" t="s">
        <v>140</v>
      </c>
      <c r="L1275" s="3">
        <v>110394</v>
      </c>
      <c r="M1275" t="s">
        <v>23</v>
      </c>
    </row>
    <row r="1276" spans="1:13">
      <c r="A1276" s="1">
        <v>45792</v>
      </c>
      <c r="B1276" s="1">
        <v>46157</v>
      </c>
      <c r="C1276" t="s">
        <v>4919</v>
      </c>
      <c r="D1276" t="s">
        <v>1605</v>
      </c>
      <c r="E1276" t="s">
        <v>15</v>
      </c>
      <c r="F1276" t="s">
        <v>16</v>
      </c>
      <c r="G1276" t="s">
        <v>1608</v>
      </c>
      <c r="H1276" t="s">
        <v>43</v>
      </c>
      <c r="I1276" t="s">
        <v>103</v>
      </c>
      <c r="J1276" t="s">
        <v>104</v>
      </c>
      <c r="K1276" t="s">
        <v>140</v>
      </c>
      <c r="L1276" s="3">
        <v>2406</v>
      </c>
      <c r="M1276" t="s">
        <v>20</v>
      </c>
    </row>
    <row r="1277" spans="1:13">
      <c r="A1277" s="1">
        <v>45792</v>
      </c>
      <c r="B1277" s="1">
        <v>46157</v>
      </c>
      <c r="C1277" t="s">
        <v>4920</v>
      </c>
      <c r="D1277" t="s">
        <v>1609</v>
      </c>
      <c r="E1277" t="s">
        <v>15</v>
      </c>
      <c r="F1277" t="s">
        <v>16</v>
      </c>
      <c r="G1277" t="s">
        <v>1612</v>
      </c>
      <c r="H1277" t="s">
        <v>51</v>
      </c>
      <c r="I1277" t="s">
        <v>282</v>
      </c>
      <c r="J1277" t="s">
        <v>283</v>
      </c>
      <c r="K1277" t="s">
        <v>5620</v>
      </c>
      <c r="L1277" s="3">
        <v>3681</v>
      </c>
      <c r="M1277" t="s">
        <v>584</v>
      </c>
    </row>
    <row r="1278" spans="1:13">
      <c r="A1278" s="1">
        <v>45792</v>
      </c>
      <c r="B1278" s="1">
        <v>46157</v>
      </c>
      <c r="C1278" t="s">
        <v>4920</v>
      </c>
      <c r="D1278" t="s">
        <v>1609</v>
      </c>
      <c r="E1278" t="s">
        <v>32</v>
      </c>
      <c r="F1278" t="s">
        <v>16</v>
      </c>
      <c r="G1278" t="s">
        <v>1610</v>
      </c>
      <c r="H1278" t="s">
        <v>51</v>
      </c>
      <c r="I1278" t="s">
        <v>282</v>
      </c>
      <c r="J1278" t="s">
        <v>283</v>
      </c>
      <c r="K1278" t="s">
        <v>5620</v>
      </c>
      <c r="L1278" s="3">
        <v>18279</v>
      </c>
      <c r="M1278" t="s">
        <v>20</v>
      </c>
    </row>
    <row r="1279" spans="1:13">
      <c r="A1279" s="1">
        <v>45792</v>
      </c>
      <c r="B1279" s="1">
        <v>46157</v>
      </c>
      <c r="C1279" t="s">
        <v>4920</v>
      </c>
      <c r="D1279" t="s">
        <v>1609</v>
      </c>
      <c r="E1279" t="s">
        <v>661</v>
      </c>
      <c r="F1279" t="s">
        <v>16</v>
      </c>
      <c r="G1279" t="s">
        <v>1611</v>
      </c>
      <c r="H1279" t="s">
        <v>51</v>
      </c>
      <c r="I1279" t="s">
        <v>282</v>
      </c>
      <c r="J1279" t="s">
        <v>283</v>
      </c>
      <c r="K1279" t="s">
        <v>5620</v>
      </c>
      <c r="L1279" s="3">
        <v>43921</v>
      </c>
      <c r="M1279" t="s">
        <v>89</v>
      </c>
    </row>
    <row r="1280" spans="1:13">
      <c r="A1280" s="1">
        <v>45792</v>
      </c>
      <c r="B1280" s="1">
        <v>46157</v>
      </c>
      <c r="C1280" t="s">
        <v>4921</v>
      </c>
      <c r="D1280" t="s">
        <v>1613</v>
      </c>
      <c r="E1280" t="s">
        <v>15</v>
      </c>
      <c r="F1280" t="s">
        <v>16</v>
      </c>
      <c r="G1280" t="s">
        <v>1614</v>
      </c>
      <c r="H1280" t="s">
        <v>21</v>
      </c>
      <c r="I1280" t="s">
        <v>18</v>
      </c>
      <c r="J1280" t="s">
        <v>19</v>
      </c>
      <c r="K1280" t="s">
        <v>48</v>
      </c>
      <c r="L1280" s="3">
        <v>4997</v>
      </c>
      <c r="M1280" t="s">
        <v>20</v>
      </c>
    </row>
    <row r="1281" spans="1:13">
      <c r="A1281" s="1">
        <v>45792</v>
      </c>
      <c r="B1281" s="1">
        <v>46157</v>
      </c>
      <c r="C1281" t="s">
        <v>4921</v>
      </c>
      <c r="D1281" t="s">
        <v>1613</v>
      </c>
      <c r="E1281" t="s">
        <v>661</v>
      </c>
      <c r="F1281" t="s">
        <v>16</v>
      </c>
      <c r="G1281" t="s">
        <v>1615</v>
      </c>
      <c r="H1281" t="s">
        <v>21</v>
      </c>
      <c r="I1281" t="s">
        <v>18</v>
      </c>
      <c r="J1281" t="s">
        <v>19</v>
      </c>
      <c r="K1281" t="s">
        <v>48</v>
      </c>
      <c r="L1281" s="3">
        <v>41393</v>
      </c>
      <c r="M1281" t="s">
        <v>23</v>
      </c>
    </row>
    <row r="1282" spans="1:13">
      <c r="A1282" s="1">
        <v>45792</v>
      </c>
      <c r="B1282" s="1">
        <v>46157</v>
      </c>
      <c r="C1282" t="s">
        <v>4921</v>
      </c>
      <c r="D1282" t="s">
        <v>1613</v>
      </c>
      <c r="E1282" t="s">
        <v>32</v>
      </c>
      <c r="F1282" t="s">
        <v>16</v>
      </c>
      <c r="G1282" t="s">
        <v>1616</v>
      </c>
      <c r="H1282" t="s">
        <v>21</v>
      </c>
      <c r="I1282" t="s">
        <v>18</v>
      </c>
      <c r="J1282" t="s">
        <v>19</v>
      </c>
      <c r="K1282" t="s">
        <v>48</v>
      </c>
      <c r="L1282" s="3">
        <v>3886</v>
      </c>
      <c r="M1282" t="s">
        <v>20</v>
      </c>
    </row>
    <row r="1283" spans="1:13">
      <c r="A1283" s="1">
        <v>45792</v>
      </c>
      <c r="B1283" s="1">
        <v>46157</v>
      </c>
      <c r="C1283" t="s">
        <v>4922</v>
      </c>
      <c r="D1283" t="s">
        <v>1617</v>
      </c>
      <c r="E1283" t="s">
        <v>15</v>
      </c>
      <c r="F1283" t="s">
        <v>16</v>
      </c>
      <c r="G1283" t="s">
        <v>1619</v>
      </c>
      <c r="H1283" t="s">
        <v>21</v>
      </c>
      <c r="I1283" t="s">
        <v>18</v>
      </c>
      <c r="J1283" t="s">
        <v>19</v>
      </c>
      <c r="K1283" t="s">
        <v>48</v>
      </c>
      <c r="L1283" s="3">
        <v>4197</v>
      </c>
      <c r="M1283" t="s">
        <v>584</v>
      </c>
    </row>
    <row r="1284" spans="1:13">
      <c r="A1284" s="1">
        <v>45792</v>
      </c>
      <c r="B1284" s="1">
        <v>46157</v>
      </c>
      <c r="C1284" t="s">
        <v>4922</v>
      </c>
      <c r="D1284" t="s">
        <v>1617</v>
      </c>
      <c r="E1284" t="s">
        <v>661</v>
      </c>
      <c r="F1284" t="s">
        <v>16</v>
      </c>
      <c r="G1284" t="s">
        <v>1618</v>
      </c>
      <c r="H1284" t="s">
        <v>21</v>
      </c>
      <c r="I1284" t="s">
        <v>18</v>
      </c>
      <c r="J1284" t="s">
        <v>19</v>
      </c>
      <c r="K1284" t="s">
        <v>48</v>
      </c>
      <c r="L1284" s="3">
        <v>26754</v>
      </c>
      <c r="M1284" t="s">
        <v>23</v>
      </c>
    </row>
    <row r="1285" spans="1:13">
      <c r="A1285" s="1">
        <v>45792</v>
      </c>
      <c r="B1285" s="1">
        <v>46157</v>
      </c>
      <c r="C1285" t="s">
        <v>4923</v>
      </c>
      <c r="D1285" t="s">
        <v>1620</v>
      </c>
      <c r="E1285" t="s">
        <v>34</v>
      </c>
      <c r="F1285" t="s">
        <v>16</v>
      </c>
      <c r="G1285" t="s">
        <v>1623</v>
      </c>
      <c r="H1285" t="s">
        <v>386</v>
      </c>
      <c r="I1285" t="s">
        <v>384</v>
      </c>
      <c r="J1285" t="s">
        <v>385</v>
      </c>
      <c r="K1285" t="s">
        <v>112</v>
      </c>
      <c r="L1285" s="3">
        <v>225514</v>
      </c>
      <c r="M1285" t="s">
        <v>83</v>
      </c>
    </row>
    <row r="1286" spans="1:13">
      <c r="A1286" s="1">
        <v>45792</v>
      </c>
      <c r="B1286" s="1">
        <v>46157</v>
      </c>
      <c r="C1286" t="s">
        <v>4923</v>
      </c>
      <c r="D1286" t="s">
        <v>1620</v>
      </c>
      <c r="E1286" t="s">
        <v>661</v>
      </c>
      <c r="F1286" t="s">
        <v>16</v>
      </c>
      <c r="G1286" t="s">
        <v>1622</v>
      </c>
      <c r="H1286" t="s">
        <v>386</v>
      </c>
      <c r="I1286" t="s">
        <v>384</v>
      </c>
      <c r="J1286" t="s">
        <v>385</v>
      </c>
      <c r="K1286" t="s">
        <v>112</v>
      </c>
      <c r="L1286" s="3">
        <v>581461</v>
      </c>
      <c r="M1286" t="s">
        <v>29</v>
      </c>
    </row>
    <row r="1287" spans="1:13">
      <c r="A1287" s="1">
        <v>45792</v>
      </c>
      <c r="B1287" s="1">
        <v>46157</v>
      </c>
      <c r="C1287" t="s">
        <v>4923</v>
      </c>
      <c r="D1287" t="s">
        <v>1620</v>
      </c>
      <c r="E1287" t="s">
        <v>15</v>
      </c>
      <c r="F1287" t="s">
        <v>16</v>
      </c>
      <c r="G1287" t="s">
        <v>1621</v>
      </c>
      <c r="H1287" t="s">
        <v>386</v>
      </c>
      <c r="I1287" t="s">
        <v>384</v>
      </c>
      <c r="J1287" t="s">
        <v>385</v>
      </c>
      <c r="K1287" t="s">
        <v>112</v>
      </c>
      <c r="L1287" s="3">
        <v>34732</v>
      </c>
      <c r="M1287" t="s">
        <v>83</v>
      </c>
    </row>
    <row r="1288" spans="1:13">
      <c r="A1288" s="1">
        <v>45793</v>
      </c>
      <c r="B1288" s="1">
        <v>46158</v>
      </c>
      <c r="C1288" t="s">
        <v>4924</v>
      </c>
      <c r="D1288" t="s">
        <v>1624</v>
      </c>
      <c r="E1288" t="s">
        <v>15</v>
      </c>
      <c r="F1288" t="s">
        <v>16</v>
      </c>
      <c r="G1288" t="s">
        <v>1626</v>
      </c>
      <c r="H1288" t="s">
        <v>105</v>
      </c>
      <c r="I1288" t="s">
        <v>103</v>
      </c>
      <c r="J1288" t="s">
        <v>104</v>
      </c>
      <c r="K1288" t="s">
        <v>64</v>
      </c>
      <c r="L1288" s="3">
        <v>2467</v>
      </c>
      <c r="M1288" t="s">
        <v>83</v>
      </c>
    </row>
    <row r="1289" spans="1:13">
      <c r="A1289" s="1">
        <v>45793</v>
      </c>
      <c r="B1289" s="1">
        <v>46158</v>
      </c>
      <c r="C1289" t="s">
        <v>4924</v>
      </c>
      <c r="D1289" t="s">
        <v>1624</v>
      </c>
      <c r="E1289" t="s">
        <v>661</v>
      </c>
      <c r="F1289" t="s">
        <v>16</v>
      </c>
      <c r="G1289" t="s">
        <v>1625</v>
      </c>
      <c r="H1289" t="s">
        <v>105</v>
      </c>
      <c r="I1289" t="s">
        <v>103</v>
      </c>
      <c r="J1289" t="s">
        <v>104</v>
      </c>
      <c r="K1289" t="s">
        <v>64</v>
      </c>
      <c r="L1289" s="3">
        <v>14718</v>
      </c>
      <c r="M1289" t="s">
        <v>23</v>
      </c>
    </row>
    <row r="1290" spans="1:13">
      <c r="A1290" s="1">
        <v>45793</v>
      </c>
      <c r="B1290" s="1">
        <v>46158</v>
      </c>
      <c r="C1290" t="s">
        <v>4924</v>
      </c>
      <c r="D1290" t="s">
        <v>1624</v>
      </c>
      <c r="E1290" t="s">
        <v>32</v>
      </c>
      <c r="F1290" t="s">
        <v>16</v>
      </c>
      <c r="G1290" t="s">
        <v>1627</v>
      </c>
      <c r="H1290" t="s">
        <v>105</v>
      </c>
      <c r="I1290" t="s">
        <v>103</v>
      </c>
      <c r="J1290" t="s">
        <v>104</v>
      </c>
      <c r="K1290" t="s">
        <v>64</v>
      </c>
      <c r="L1290" s="3">
        <v>6075</v>
      </c>
      <c r="M1290" t="s">
        <v>20</v>
      </c>
    </row>
    <row r="1291" spans="1:13">
      <c r="A1291" s="1">
        <v>45793</v>
      </c>
      <c r="B1291" s="1">
        <v>46158</v>
      </c>
      <c r="C1291" t="s">
        <v>4925</v>
      </c>
      <c r="D1291" t="s">
        <v>1628</v>
      </c>
      <c r="E1291" t="s">
        <v>661</v>
      </c>
      <c r="F1291" t="s">
        <v>16</v>
      </c>
      <c r="G1291" t="s">
        <v>1630</v>
      </c>
      <c r="H1291" t="s">
        <v>51</v>
      </c>
      <c r="I1291" t="s">
        <v>174</v>
      </c>
      <c r="J1291" t="s">
        <v>175</v>
      </c>
      <c r="K1291" t="s">
        <v>112</v>
      </c>
      <c r="L1291" s="3">
        <v>73236</v>
      </c>
      <c r="M1291" t="s">
        <v>29</v>
      </c>
    </row>
    <row r="1292" spans="1:13">
      <c r="A1292" s="1">
        <v>45793</v>
      </c>
      <c r="B1292" s="1">
        <v>46158</v>
      </c>
      <c r="C1292" t="s">
        <v>4925</v>
      </c>
      <c r="D1292" t="s">
        <v>1628</v>
      </c>
      <c r="E1292" t="s">
        <v>15</v>
      </c>
      <c r="F1292" t="s">
        <v>16</v>
      </c>
      <c r="G1292" t="s">
        <v>1629</v>
      </c>
      <c r="H1292" t="s">
        <v>51</v>
      </c>
      <c r="I1292" t="s">
        <v>174</v>
      </c>
      <c r="J1292" t="s">
        <v>175</v>
      </c>
      <c r="K1292" t="s">
        <v>112</v>
      </c>
      <c r="L1292" s="3">
        <v>4868</v>
      </c>
      <c r="M1292" t="s">
        <v>20</v>
      </c>
    </row>
    <row r="1293" spans="1:13">
      <c r="A1293" s="1">
        <v>45794</v>
      </c>
      <c r="B1293" s="1">
        <v>45951</v>
      </c>
      <c r="C1293" t="s">
        <v>5709</v>
      </c>
      <c r="D1293" t="s">
        <v>5710</v>
      </c>
      <c r="E1293" t="s">
        <v>15</v>
      </c>
      <c r="F1293" t="s">
        <v>16</v>
      </c>
      <c r="G1293" t="s">
        <v>9440</v>
      </c>
      <c r="H1293" t="s">
        <v>414</v>
      </c>
      <c r="I1293" t="s">
        <v>270</v>
      </c>
      <c r="J1293" t="s">
        <v>271</v>
      </c>
      <c r="K1293" t="s">
        <v>5624</v>
      </c>
      <c r="L1293" s="3">
        <v>1547</v>
      </c>
      <c r="M1293" t="s">
        <v>29</v>
      </c>
    </row>
    <row r="1294" spans="1:13">
      <c r="A1294" s="1">
        <v>45794</v>
      </c>
      <c r="B1294" s="1">
        <v>45951</v>
      </c>
      <c r="C1294" t="s">
        <v>5709</v>
      </c>
      <c r="D1294" t="s">
        <v>5710</v>
      </c>
      <c r="E1294" t="s">
        <v>661</v>
      </c>
      <c r="F1294" t="s">
        <v>16</v>
      </c>
      <c r="G1294" t="s">
        <v>9441</v>
      </c>
      <c r="H1294" t="s">
        <v>414</v>
      </c>
      <c r="I1294" t="s">
        <v>270</v>
      </c>
      <c r="J1294" t="s">
        <v>271</v>
      </c>
      <c r="K1294" t="s">
        <v>5624</v>
      </c>
      <c r="L1294" s="3">
        <v>7112</v>
      </c>
      <c r="M1294" t="s">
        <v>89</v>
      </c>
    </row>
    <row r="1295" spans="1:13">
      <c r="A1295" s="1">
        <v>45794</v>
      </c>
      <c r="B1295" s="1">
        <v>46159</v>
      </c>
      <c r="C1295" t="s">
        <v>4926</v>
      </c>
      <c r="D1295" t="s">
        <v>1631</v>
      </c>
      <c r="E1295" t="s">
        <v>661</v>
      </c>
      <c r="F1295" t="s">
        <v>16</v>
      </c>
      <c r="G1295" t="s">
        <v>1633</v>
      </c>
      <c r="H1295" t="s">
        <v>51</v>
      </c>
      <c r="I1295" t="s">
        <v>65</v>
      </c>
      <c r="J1295" t="s">
        <v>66</v>
      </c>
      <c r="K1295" t="s">
        <v>5620</v>
      </c>
      <c r="L1295" s="3">
        <v>114364</v>
      </c>
      <c r="M1295" t="s">
        <v>29</v>
      </c>
    </row>
    <row r="1296" spans="1:13">
      <c r="A1296" s="1">
        <v>45794</v>
      </c>
      <c r="B1296" s="1">
        <v>46159</v>
      </c>
      <c r="C1296" t="s">
        <v>4926</v>
      </c>
      <c r="D1296" t="s">
        <v>1631</v>
      </c>
      <c r="E1296" t="s">
        <v>15</v>
      </c>
      <c r="F1296" t="s">
        <v>16</v>
      </c>
      <c r="G1296" t="s">
        <v>1632</v>
      </c>
      <c r="H1296" t="s">
        <v>51</v>
      </c>
      <c r="I1296" t="s">
        <v>65</v>
      </c>
      <c r="J1296" t="s">
        <v>66</v>
      </c>
      <c r="K1296" t="s">
        <v>5620</v>
      </c>
      <c r="L1296" s="3">
        <v>6450</v>
      </c>
      <c r="M1296" t="s">
        <v>584</v>
      </c>
    </row>
    <row r="1297" spans="1:13">
      <c r="A1297" s="1">
        <v>45796</v>
      </c>
      <c r="B1297" s="1">
        <v>46161</v>
      </c>
      <c r="C1297" t="s">
        <v>4927</v>
      </c>
      <c r="D1297" t="s">
        <v>1634</v>
      </c>
      <c r="E1297" t="s">
        <v>54</v>
      </c>
      <c r="F1297" t="s">
        <v>55</v>
      </c>
      <c r="G1297" t="s">
        <v>1635</v>
      </c>
      <c r="H1297" t="s">
        <v>105</v>
      </c>
      <c r="I1297" t="s">
        <v>103</v>
      </c>
      <c r="J1297" t="s">
        <v>104</v>
      </c>
      <c r="K1297" t="s">
        <v>64</v>
      </c>
      <c r="L1297" s="3">
        <v>10428</v>
      </c>
      <c r="M1297" t="s">
        <v>29</v>
      </c>
    </row>
    <row r="1298" spans="1:13">
      <c r="A1298" s="1">
        <v>45796</v>
      </c>
      <c r="B1298" s="1">
        <v>46161</v>
      </c>
      <c r="C1298" t="s">
        <v>4928</v>
      </c>
      <c r="D1298" t="s">
        <v>1636</v>
      </c>
      <c r="E1298" t="s">
        <v>661</v>
      </c>
      <c r="F1298" t="s">
        <v>16</v>
      </c>
      <c r="G1298" t="s">
        <v>1637</v>
      </c>
      <c r="H1298" t="s">
        <v>225</v>
      </c>
      <c r="I1298" t="s">
        <v>78</v>
      </c>
      <c r="J1298" t="s">
        <v>79</v>
      </c>
      <c r="K1298" t="s">
        <v>5620</v>
      </c>
      <c r="L1298" s="3">
        <v>34713</v>
      </c>
      <c r="M1298" t="s">
        <v>23</v>
      </c>
    </row>
    <row r="1299" spans="1:13">
      <c r="A1299" s="1">
        <v>45796</v>
      </c>
      <c r="B1299" s="1">
        <v>46161</v>
      </c>
      <c r="C1299" t="s">
        <v>4928</v>
      </c>
      <c r="D1299" t="s">
        <v>1636</v>
      </c>
      <c r="E1299" t="s">
        <v>32</v>
      </c>
      <c r="F1299" t="s">
        <v>16</v>
      </c>
      <c r="G1299" t="s">
        <v>1639</v>
      </c>
      <c r="H1299" t="s">
        <v>225</v>
      </c>
      <c r="I1299" t="s">
        <v>78</v>
      </c>
      <c r="J1299" t="s">
        <v>79</v>
      </c>
      <c r="K1299" t="s">
        <v>5620</v>
      </c>
      <c r="L1299" s="3">
        <v>6122</v>
      </c>
      <c r="M1299" t="s">
        <v>20</v>
      </c>
    </row>
    <row r="1300" spans="1:13">
      <c r="A1300" s="1">
        <v>45796</v>
      </c>
      <c r="B1300" s="1">
        <v>46161</v>
      </c>
      <c r="C1300" t="s">
        <v>4928</v>
      </c>
      <c r="D1300" t="s">
        <v>1636</v>
      </c>
      <c r="E1300" t="s">
        <v>15</v>
      </c>
      <c r="F1300" t="s">
        <v>16</v>
      </c>
      <c r="G1300" t="s">
        <v>1638</v>
      </c>
      <c r="H1300" t="s">
        <v>225</v>
      </c>
      <c r="I1300" t="s">
        <v>78</v>
      </c>
      <c r="J1300" t="s">
        <v>79</v>
      </c>
      <c r="K1300" t="s">
        <v>5620</v>
      </c>
      <c r="L1300" s="3">
        <v>1980</v>
      </c>
      <c r="M1300" t="s">
        <v>20</v>
      </c>
    </row>
    <row r="1301" spans="1:13">
      <c r="A1301" s="1">
        <v>45797</v>
      </c>
      <c r="B1301" s="1">
        <v>46162</v>
      </c>
      <c r="C1301" t="s">
        <v>4929</v>
      </c>
      <c r="D1301" t="s">
        <v>1640</v>
      </c>
      <c r="E1301" t="s">
        <v>32</v>
      </c>
      <c r="F1301" t="s">
        <v>16</v>
      </c>
      <c r="G1301" t="s">
        <v>1641</v>
      </c>
      <c r="H1301" t="s">
        <v>21</v>
      </c>
      <c r="I1301" t="s">
        <v>305</v>
      </c>
      <c r="J1301" t="s">
        <v>306</v>
      </c>
      <c r="K1301" t="s">
        <v>5620</v>
      </c>
      <c r="L1301" s="3">
        <v>9057</v>
      </c>
      <c r="M1301" t="s">
        <v>83</v>
      </c>
    </row>
    <row r="1302" spans="1:13">
      <c r="A1302" s="1">
        <v>45797</v>
      </c>
      <c r="B1302" s="1">
        <v>46162</v>
      </c>
      <c r="C1302" t="s">
        <v>4929</v>
      </c>
      <c r="D1302" t="s">
        <v>1640</v>
      </c>
      <c r="E1302" t="s">
        <v>34</v>
      </c>
      <c r="F1302" t="s">
        <v>16</v>
      </c>
      <c r="G1302" t="s">
        <v>1642</v>
      </c>
      <c r="H1302" t="s">
        <v>21</v>
      </c>
      <c r="I1302" t="s">
        <v>305</v>
      </c>
      <c r="J1302" t="s">
        <v>306</v>
      </c>
      <c r="K1302" t="s">
        <v>5620</v>
      </c>
      <c r="L1302" s="3">
        <v>14342</v>
      </c>
      <c r="M1302" t="s">
        <v>83</v>
      </c>
    </row>
    <row r="1303" spans="1:13">
      <c r="A1303" s="1">
        <v>45797</v>
      </c>
      <c r="B1303" s="1">
        <v>46162</v>
      </c>
      <c r="C1303" t="s">
        <v>4929</v>
      </c>
      <c r="D1303" t="s">
        <v>1640</v>
      </c>
      <c r="E1303" t="s">
        <v>661</v>
      </c>
      <c r="F1303" t="s">
        <v>16</v>
      </c>
      <c r="G1303" t="s">
        <v>1643</v>
      </c>
      <c r="H1303" t="s">
        <v>21</v>
      </c>
      <c r="I1303" t="s">
        <v>305</v>
      </c>
      <c r="J1303" t="s">
        <v>306</v>
      </c>
      <c r="K1303" t="s">
        <v>5620</v>
      </c>
      <c r="L1303" s="3">
        <v>41536</v>
      </c>
      <c r="M1303" t="s">
        <v>89</v>
      </c>
    </row>
    <row r="1304" spans="1:13">
      <c r="A1304" s="1">
        <v>45797</v>
      </c>
      <c r="B1304" s="1">
        <v>46162</v>
      </c>
      <c r="C1304" t="s">
        <v>4929</v>
      </c>
      <c r="D1304" t="s">
        <v>1640</v>
      </c>
      <c r="E1304" t="s">
        <v>15</v>
      </c>
      <c r="F1304" t="s">
        <v>16</v>
      </c>
      <c r="G1304" t="s">
        <v>1644</v>
      </c>
      <c r="H1304" t="s">
        <v>21</v>
      </c>
      <c r="I1304" t="s">
        <v>305</v>
      </c>
      <c r="J1304" t="s">
        <v>306</v>
      </c>
      <c r="K1304" t="s">
        <v>5620</v>
      </c>
      <c r="L1304" s="3">
        <v>2310</v>
      </c>
      <c r="M1304" t="s">
        <v>20</v>
      </c>
    </row>
    <row r="1305" spans="1:13">
      <c r="A1305" s="1">
        <v>45797</v>
      </c>
      <c r="B1305" s="1">
        <v>46162</v>
      </c>
      <c r="C1305" t="s">
        <v>4930</v>
      </c>
      <c r="D1305" t="s">
        <v>1645</v>
      </c>
      <c r="E1305" t="s">
        <v>661</v>
      </c>
      <c r="F1305" t="s">
        <v>16</v>
      </c>
      <c r="G1305" t="s">
        <v>1646</v>
      </c>
      <c r="H1305" t="s">
        <v>125</v>
      </c>
      <c r="I1305" t="s">
        <v>570</v>
      </c>
      <c r="J1305" t="s">
        <v>571</v>
      </c>
      <c r="K1305" t="s">
        <v>5657</v>
      </c>
      <c r="L1305" s="3">
        <v>12135</v>
      </c>
      <c r="M1305" t="s">
        <v>23</v>
      </c>
    </row>
    <row r="1306" spans="1:13">
      <c r="A1306" s="1">
        <v>45797</v>
      </c>
      <c r="B1306" s="1">
        <v>46162</v>
      </c>
      <c r="C1306" t="s">
        <v>4930</v>
      </c>
      <c r="D1306" t="s">
        <v>1645</v>
      </c>
      <c r="E1306" t="s">
        <v>32</v>
      </c>
      <c r="F1306" t="s">
        <v>16</v>
      </c>
      <c r="G1306" t="s">
        <v>1647</v>
      </c>
      <c r="H1306" t="s">
        <v>125</v>
      </c>
      <c r="I1306" t="s">
        <v>570</v>
      </c>
      <c r="J1306" t="s">
        <v>571</v>
      </c>
      <c r="K1306" t="s">
        <v>5657</v>
      </c>
      <c r="L1306" s="3">
        <v>6361</v>
      </c>
      <c r="M1306" t="s">
        <v>20</v>
      </c>
    </row>
    <row r="1307" spans="1:13">
      <c r="A1307" s="1">
        <v>45797</v>
      </c>
      <c r="B1307" s="1">
        <v>46162</v>
      </c>
      <c r="C1307" t="s">
        <v>4930</v>
      </c>
      <c r="D1307" t="s">
        <v>1645</v>
      </c>
      <c r="E1307" t="s">
        <v>15</v>
      </c>
      <c r="F1307" t="s">
        <v>16</v>
      </c>
      <c r="G1307" t="s">
        <v>1648</v>
      </c>
      <c r="H1307" t="s">
        <v>125</v>
      </c>
      <c r="I1307" t="s">
        <v>570</v>
      </c>
      <c r="J1307" t="s">
        <v>571</v>
      </c>
      <c r="K1307" t="s">
        <v>5657</v>
      </c>
      <c r="L1307" s="3">
        <v>3874</v>
      </c>
      <c r="M1307" t="s">
        <v>20</v>
      </c>
    </row>
    <row r="1308" spans="1:13">
      <c r="A1308" s="1">
        <v>45797</v>
      </c>
      <c r="B1308" s="1">
        <v>46162</v>
      </c>
      <c r="C1308" t="s">
        <v>4931</v>
      </c>
      <c r="D1308" t="s">
        <v>1649</v>
      </c>
      <c r="E1308" t="s">
        <v>54</v>
      </c>
      <c r="F1308" t="s">
        <v>55</v>
      </c>
      <c r="G1308" t="s">
        <v>1650</v>
      </c>
      <c r="H1308" t="s">
        <v>310</v>
      </c>
      <c r="I1308" t="s">
        <v>103</v>
      </c>
      <c r="J1308" t="s">
        <v>104</v>
      </c>
      <c r="K1308" t="s">
        <v>64</v>
      </c>
      <c r="L1308" s="3">
        <v>9743</v>
      </c>
      <c r="M1308" t="s">
        <v>29</v>
      </c>
    </row>
    <row r="1309" spans="1:13">
      <c r="A1309" s="1">
        <v>45798</v>
      </c>
      <c r="B1309" s="1">
        <v>46163</v>
      </c>
      <c r="C1309" t="s">
        <v>4932</v>
      </c>
      <c r="D1309" t="s">
        <v>1651</v>
      </c>
      <c r="E1309" t="s">
        <v>54</v>
      </c>
      <c r="F1309" t="s">
        <v>55</v>
      </c>
      <c r="G1309" t="s">
        <v>1654</v>
      </c>
      <c r="H1309" t="s">
        <v>51</v>
      </c>
      <c r="I1309" t="s">
        <v>174</v>
      </c>
      <c r="J1309" t="s">
        <v>175</v>
      </c>
      <c r="K1309" t="s">
        <v>5619</v>
      </c>
      <c r="L1309" s="3">
        <v>15004</v>
      </c>
      <c r="M1309" t="s">
        <v>23</v>
      </c>
    </row>
    <row r="1310" spans="1:13">
      <c r="A1310" s="1">
        <v>45798</v>
      </c>
      <c r="B1310" s="1">
        <v>46163</v>
      </c>
      <c r="C1310" t="s">
        <v>4932</v>
      </c>
      <c r="D1310" t="s">
        <v>1651</v>
      </c>
      <c r="E1310" t="s">
        <v>32</v>
      </c>
      <c r="F1310" t="s">
        <v>16</v>
      </c>
      <c r="G1310" t="s">
        <v>1652</v>
      </c>
      <c r="H1310" t="s">
        <v>51</v>
      </c>
      <c r="I1310" t="s">
        <v>174</v>
      </c>
      <c r="J1310" t="s">
        <v>175</v>
      </c>
      <c r="K1310" t="s">
        <v>5619</v>
      </c>
      <c r="L1310" s="3">
        <v>5350</v>
      </c>
      <c r="M1310" t="s">
        <v>20</v>
      </c>
    </row>
    <row r="1311" spans="1:13">
      <c r="A1311" s="1">
        <v>45798</v>
      </c>
      <c r="B1311" s="1">
        <v>46163</v>
      </c>
      <c r="C1311" t="s">
        <v>4932</v>
      </c>
      <c r="D1311" t="s">
        <v>1651</v>
      </c>
      <c r="E1311" t="s">
        <v>661</v>
      </c>
      <c r="F1311" t="s">
        <v>16</v>
      </c>
      <c r="G1311" t="s">
        <v>1655</v>
      </c>
      <c r="H1311" t="s">
        <v>51</v>
      </c>
      <c r="I1311" t="s">
        <v>174</v>
      </c>
      <c r="J1311" t="s">
        <v>175</v>
      </c>
      <c r="K1311" t="s">
        <v>5619</v>
      </c>
      <c r="L1311" s="3">
        <v>16076</v>
      </c>
      <c r="M1311" t="s">
        <v>29</v>
      </c>
    </row>
    <row r="1312" spans="1:13">
      <c r="A1312" s="1">
        <v>45798</v>
      </c>
      <c r="B1312" s="1">
        <v>46163</v>
      </c>
      <c r="C1312" t="s">
        <v>4932</v>
      </c>
      <c r="D1312" t="s">
        <v>1651</v>
      </c>
      <c r="E1312" t="s">
        <v>15</v>
      </c>
      <c r="F1312" t="s">
        <v>16</v>
      </c>
      <c r="G1312" t="s">
        <v>1653</v>
      </c>
      <c r="H1312" t="s">
        <v>51</v>
      </c>
      <c r="I1312" t="s">
        <v>174</v>
      </c>
      <c r="J1312" t="s">
        <v>175</v>
      </c>
      <c r="K1312" t="s">
        <v>5619</v>
      </c>
      <c r="L1312" s="3">
        <v>5000</v>
      </c>
      <c r="M1312" t="s">
        <v>29</v>
      </c>
    </row>
    <row r="1313" spans="1:13">
      <c r="A1313" s="1">
        <v>45798</v>
      </c>
      <c r="B1313" s="1">
        <v>46163</v>
      </c>
      <c r="C1313" t="s">
        <v>4933</v>
      </c>
      <c r="D1313" t="s">
        <v>1656</v>
      </c>
      <c r="E1313" t="s">
        <v>15</v>
      </c>
      <c r="F1313" t="s">
        <v>16</v>
      </c>
      <c r="G1313" t="s">
        <v>1658</v>
      </c>
      <c r="H1313" t="s">
        <v>125</v>
      </c>
      <c r="I1313" t="s">
        <v>712</v>
      </c>
      <c r="J1313" t="s">
        <v>713</v>
      </c>
      <c r="K1313" t="s">
        <v>64</v>
      </c>
      <c r="L1313" s="3">
        <v>2462</v>
      </c>
      <c r="M1313" t="s">
        <v>20</v>
      </c>
    </row>
    <row r="1314" spans="1:13">
      <c r="A1314" s="1">
        <v>45798</v>
      </c>
      <c r="B1314" s="1">
        <v>46163</v>
      </c>
      <c r="C1314" t="s">
        <v>4933</v>
      </c>
      <c r="D1314" t="s">
        <v>1656</v>
      </c>
      <c r="E1314" t="s">
        <v>32</v>
      </c>
      <c r="F1314" t="s">
        <v>16</v>
      </c>
      <c r="G1314" t="s">
        <v>1657</v>
      </c>
      <c r="H1314" t="s">
        <v>125</v>
      </c>
      <c r="I1314" t="s">
        <v>712</v>
      </c>
      <c r="J1314" t="s">
        <v>713</v>
      </c>
      <c r="K1314" t="s">
        <v>64</v>
      </c>
      <c r="L1314" s="3">
        <v>3317</v>
      </c>
      <c r="M1314" t="s">
        <v>20</v>
      </c>
    </row>
    <row r="1315" spans="1:13">
      <c r="A1315" s="1">
        <v>45798</v>
      </c>
      <c r="B1315" s="1">
        <v>46163</v>
      </c>
      <c r="C1315" t="s">
        <v>4933</v>
      </c>
      <c r="D1315" t="s">
        <v>1656</v>
      </c>
      <c r="E1315" t="s">
        <v>661</v>
      </c>
      <c r="F1315" t="s">
        <v>16</v>
      </c>
      <c r="G1315" t="s">
        <v>1659</v>
      </c>
      <c r="H1315" t="s">
        <v>125</v>
      </c>
      <c r="I1315" t="s">
        <v>712</v>
      </c>
      <c r="J1315" t="s">
        <v>713</v>
      </c>
      <c r="K1315" t="s">
        <v>64</v>
      </c>
      <c r="L1315" s="3">
        <v>18460</v>
      </c>
      <c r="M1315" t="s">
        <v>23</v>
      </c>
    </row>
    <row r="1316" spans="1:13">
      <c r="A1316" s="1">
        <v>45798</v>
      </c>
      <c r="B1316" s="1">
        <v>45989</v>
      </c>
      <c r="C1316" t="s">
        <v>5249</v>
      </c>
      <c r="D1316" t="s">
        <v>2946</v>
      </c>
      <c r="E1316" t="s">
        <v>34</v>
      </c>
      <c r="F1316" t="s">
        <v>16</v>
      </c>
      <c r="G1316" t="s">
        <v>9513</v>
      </c>
      <c r="H1316" t="s">
        <v>336</v>
      </c>
      <c r="I1316" t="s">
        <v>861</v>
      </c>
      <c r="J1316" t="s">
        <v>862</v>
      </c>
      <c r="K1316" t="s">
        <v>112</v>
      </c>
      <c r="L1316" s="3">
        <v>7500</v>
      </c>
      <c r="M1316" t="s">
        <v>146</v>
      </c>
    </row>
    <row r="1317" spans="1:13">
      <c r="A1317" s="1">
        <v>45799</v>
      </c>
      <c r="B1317" s="1">
        <v>46164</v>
      </c>
      <c r="C1317" t="s">
        <v>4934</v>
      </c>
      <c r="D1317" t="s">
        <v>1660</v>
      </c>
      <c r="E1317" t="s">
        <v>661</v>
      </c>
      <c r="F1317" t="s">
        <v>16</v>
      </c>
      <c r="G1317" t="s">
        <v>1662</v>
      </c>
      <c r="H1317" t="s">
        <v>125</v>
      </c>
      <c r="I1317" t="s">
        <v>71</v>
      </c>
      <c r="J1317" t="s">
        <v>72</v>
      </c>
      <c r="K1317" t="s">
        <v>26</v>
      </c>
      <c r="L1317" s="3">
        <v>18094</v>
      </c>
      <c r="M1317" t="s">
        <v>29</v>
      </c>
    </row>
    <row r="1318" spans="1:13">
      <c r="A1318" s="1">
        <v>45799</v>
      </c>
      <c r="B1318" s="1">
        <v>46164</v>
      </c>
      <c r="C1318" t="s">
        <v>4934</v>
      </c>
      <c r="D1318" t="s">
        <v>1660</v>
      </c>
      <c r="E1318" t="s">
        <v>32</v>
      </c>
      <c r="F1318" t="s">
        <v>16</v>
      </c>
      <c r="G1318" t="s">
        <v>1661</v>
      </c>
      <c r="H1318" t="s">
        <v>125</v>
      </c>
      <c r="I1318" t="s">
        <v>71</v>
      </c>
      <c r="J1318" t="s">
        <v>72</v>
      </c>
      <c r="K1318" t="s">
        <v>26</v>
      </c>
      <c r="L1318" s="3">
        <v>14739</v>
      </c>
      <c r="M1318" t="s">
        <v>20</v>
      </c>
    </row>
    <row r="1319" spans="1:13">
      <c r="A1319" s="1">
        <v>45799</v>
      </c>
      <c r="B1319" s="1">
        <v>46164</v>
      </c>
      <c r="C1319" t="s">
        <v>4934</v>
      </c>
      <c r="D1319" t="s">
        <v>1660</v>
      </c>
      <c r="E1319" t="s">
        <v>15</v>
      </c>
      <c r="F1319" t="s">
        <v>16</v>
      </c>
      <c r="G1319" t="s">
        <v>1663</v>
      </c>
      <c r="H1319" t="s">
        <v>125</v>
      </c>
      <c r="I1319" t="s">
        <v>71</v>
      </c>
      <c r="J1319" t="s">
        <v>72</v>
      </c>
      <c r="K1319" t="s">
        <v>26</v>
      </c>
      <c r="L1319" s="3">
        <v>4767</v>
      </c>
      <c r="M1319" t="s">
        <v>83</v>
      </c>
    </row>
    <row r="1320" spans="1:13">
      <c r="A1320" s="1">
        <v>45799</v>
      </c>
      <c r="B1320" s="1">
        <v>46164</v>
      </c>
      <c r="C1320" t="s">
        <v>4935</v>
      </c>
      <c r="D1320" t="s">
        <v>1664</v>
      </c>
      <c r="E1320" t="s">
        <v>32</v>
      </c>
      <c r="F1320" t="s">
        <v>16</v>
      </c>
      <c r="G1320" t="s">
        <v>1666</v>
      </c>
      <c r="H1320" t="s">
        <v>80</v>
      </c>
      <c r="I1320" t="s">
        <v>78</v>
      </c>
      <c r="J1320" t="s">
        <v>79</v>
      </c>
      <c r="K1320" t="s">
        <v>5620</v>
      </c>
      <c r="L1320" s="3">
        <v>3679</v>
      </c>
      <c r="M1320" t="s">
        <v>20</v>
      </c>
    </row>
    <row r="1321" spans="1:13">
      <c r="A1321" s="1">
        <v>45799</v>
      </c>
      <c r="B1321" s="1">
        <v>46164</v>
      </c>
      <c r="C1321" t="s">
        <v>4935</v>
      </c>
      <c r="D1321" t="s">
        <v>1664</v>
      </c>
      <c r="E1321" t="s">
        <v>661</v>
      </c>
      <c r="F1321" t="s">
        <v>16</v>
      </c>
      <c r="G1321" t="s">
        <v>1667</v>
      </c>
      <c r="H1321" t="s">
        <v>80</v>
      </c>
      <c r="I1321" t="s">
        <v>78</v>
      </c>
      <c r="J1321" t="s">
        <v>79</v>
      </c>
      <c r="K1321" t="s">
        <v>5620</v>
      </c>
      <c r="L1321" s="3">
        <v>31051</v>
      </c>
      <c r="M1321" t="s">
        <v>89</v>
      </c>
    </row>
    <row r="1322" spans="1:13">
      <c r="A1322" s="1">
        <v>45799</v>
      </c>
      <c r="B1322" s="1">
        <v>46164</v>
      </c>
      <c r="C1322" t="s">
        <v>4935</v>
      </c>
      <c r="D1322" t="s">
        <v>1664</v>
      </c>
      <c r="E1322" t="s">
        <v>15</v>
      </c>
      <c r="F1322" t="s">
        <v>16</v>
      </c>
      <c r="G1322" t="s">
        <v>1665</v>
      </c>
      <c r="H1322" t="s">
        <v>80</v>
      </c>
      <c r="I1322" t="s">
        <v>78</v>
      </c>
      <c r="J1322" t="s">
        <v>79</v>
      </c>
      <c r="K1322" t="s">
        <v>5620</v>
      </c>
      <c r="L1322" s="3">
        <v>3048</v>
      </c>
      <c r="M1322" t="s">
        <v>20</v>
      </c>
    </row>
    <row r="1323" spans="1:13">
      <c r="A1323" s="1">
        <v>45799</v>
      </c>
      <c r="B1323" s="1">
        <v>46164</v>
      </c>
      <c r="C1323" t="s">
        <v>4936</v>
      </c>
      <c r="D1323" t="s">
        <v>1668</v>
      </c>
      <c r="E1323" t="s">
        <v>54</v>
      </c>
      <c r="F1323" t="s">
        <v>55</v>
      </c>
      <c r="G1323" t="s">
        <v>1669</v>
      </c>
      <c r="H1323" t="s">
        <v>125</v>
      </c>
      <c r="I1323" t="s">
        <v>123</v>
      </c>
      <c r="J1323" t="s">
        <v>124</v>
      </c>
      <c r="K1323" t="s">
        <v>5660</v>
      </c>
      <c r="L1323" s="3">
        <v>17336</v>
      </c>
      <c r="M1323" t="s">
        <v>23</v>
      </c>
    </row>
    <row r="1324" spans="1:13">
      <c r="A1324" s="1">
        <v>45799</v>
      </c>
      <c r="B1324" s="1">
        <v>46164</v>
      </c>
      <c r="C1324" t="s">
        <v>4937</v>
      </c>
      <c r="D1324" t="s">
        <v>1670</v>
      </c>
      <c r="E1324" t="s">
        <v>15</v>
      </c>
      <c r="F1324" t="s">
        <v>16</v>
      </c>
      <c r="G1324" t="s">
        <v>1672</v>
      </c>
      <c r="H1324" t="s">
        <v>105</v>
      </c>
      <c r="I1324" t="s">
        <v>103</v>
      </c>
      <c r="J1324" t="s">
        <v>104</v>
      </c>
      <c r="K1324" t="s">
        <v>64</v>
      </c>
      <c r="L1324" s="3">
        <v>1985</v>
      </c>
      <c r="M1324" t="s">
        <v>83</v>
      </c>
    </row>
    <row r="1325" spans="1:13">
      <c r="A1325" s="1">
        <v>45799</v>
      </c>
      <c r="B1325" s="1">
        <v>46164</v>
      </c>
      <c r="C1325" t="s">
        <v>4937</v>
      </c>
      <c r="D1325" t="s">
        <v>1670</v>
      </c>
      <c r="E1325" t="s">
        <v>54</v>
      </c>
      <c r="F1325" t="s">
        <v>55</v>
      </c>
      <c r="G1325" t="s">
        <v>1674</v>
      </c>
      <c r="H1325" t="s">
        <v>105</v>
      </c>
      <c r="I1325" t="s">
        <v>103</v>
      </c>
      <c r="J1325" t="s">
        <v>104</v>
      </c>
      <c r="K1325" t="s">
        <v>64</v>
      </c>
      <c r="L1325" s="3">
        <v>8581</v>
      </c>
      <c r="M1325" t="s">
        <v>23</v>
      </c>
    </row>
    <row r="1326" spans="1:13">
      <c r="A1326" s="1">
        <v>45799</v>
      </c>
      <c r="B1326" s="1">
        <v>46164</v>
      </c>
      <c r="C1326" t="s">
        <v>4937</v>
      </c>
      <c r="D1326" t="s">
        <v>1670</v>
      </c>
      <c r="E1326" t="s">
        <v>32</v>
      </c>
      <c r="F1326" t="s">
        <v>16</v>
      </c>
      <c r="G1326" t="s">
        <v>1673</v>
      </c>
      <c r="H1326" t="s">
        <v>105</v>
      </c>
      <c r="I1326" t="s">
        <v>103</v>
      </c>
      <c r="J1326" t="s">
        <v>104</v>
      </c>
      <c r="K1326" t="s">
        <v>64</v>
      </c>
      <c r="L1326" s="3">
        <v>14691</v>
      </c>
      <c r="M1326" t="s">
        <v>20</v>
      </c>
    </row>
    <row r="1327" spans="1:13">
      <c r="A1327" s="1">
        <v>45799</v>
      </c>
      <c r="B1327" s="1">
        <v>46164</v>
      </c>
      <c r="C1327" t="s">
        <v>4937</v>
      </c>
      <c r="D1327" t="s">
        <v>1670</v>
      </c>
      <c r="E1327" t="s">
        <v>661</v>
      </c>
      <c r="F1327" t="s">
        <v>16</v>
      </c>
      <c r="G1327" t="s">
        <v>1671</v>
      </c>
      <c r="H1327" t="s">
        <v>105</v>
      </c>
      <c r="I1327" t="s">
        <v>103</v>
      </c>
      <c r="J1327" t="s">
        <v>104</v>
      </c>
      <c r="K1327" t="s">
        <v>64</v>
      </c>
      <c r="L1327" s="3">
        <v>43905</v>
      </c>
      <c r="M1327" t="s">
        <v>23</v>
      </c>
    </row>
    <row r="1328" spans="1:13">
      <c r="A1328" s="1">
        <v>45802</v>
      </c>
      <c r="B1328" s="1">
        <v>46167</v>
      </c>
      <c r="C1328" t="s">
        <v>4938</v>
      </c>
      <c r="D1328" t="s">
        <v>1675</v>
      </c>
      <c r="E1328" t="s">
        <v>32</v>
      </c>
      <c r="F1328" t="s">
        <v>16</v>
      </c>
      <c r="G1328" t="s">
        <v>1677</v>
      </c>
      <c r="H1328" t="s">
        <v>21</v>
      </c>
      <c r="I1328" t="s">
        <v>282</v>
      </c>
      <c r="J1328" t="s">
        <v>283</v>
      </c>
      <c r="K1328" t="s">
        <v>5620</v>
      </c>
      <c r="L1328" s="3">
        <v>7926</v>
      </c>
      <c r="M1328" t="s">
        <v>20</v>
      </c>
    </row>
    <row r="1329" spans="1:13">
      <c r="A1329" s="1">
        <v>45802</v>
      </c>
      <c r="B1329" s="1">
        <v>46167</v>
      </c>
      <c r="C1329" t="s">
        <v>4938</v>
      </c>
      <c r="D1329" t="s">
        <v>1675</v>
      </c>
      <c r="E1329" t="s">
        <v>661</v>
      </c>
      <c r="F1329" t="s">
        <v>16</v>
      </c>
      <c r="G1329" t="s">
        <v>1678</v>
      </c>
      <c r="H1329" t="s">
        <v>21</v>
      </c>
      <c r="I1329" t="s">
        <v>282</v>
      </c>
      <c r="J1329" t="s">
        <v>283</v>
      </c>
      <c r="K1329" t="s">
        <v>5620</v>
      </c>
      <c r="L1329" s="3">
        <v>40944</v>
      </c>
      <c r="M1329" t="s">
        <v>23</v>
      </c>
    </row>
    <row r="1330" spans="1:13">
      <c r="A1330" s="1">
        <v>45802</v>
      </c>
      <c r="B1330" s="1">
        <v>46167</v>
      </c>
      <c r="C1330" t="s">
        <v>4938</v>
      </c>
      <c r="D1330" t="s">
        <v>1675</v>
      </c>
      <c r="E1330" t="s">
        <v>15</v>
      </c>
      <c r="F1330" t="s">
        <v>16</v>
      </c>
      <c r="G1330" t="s">
        <v>1676</v>
      </c>
      <c r="H1330" t="s">
        <v>21</v>
      </c>
      <c r="I1330" t="s">
        <v>282</v>
      </c>
      <c r="J1330" t="s">
        <v>283</v>
      </c>
      <c r="K1330" t="s">
        <v>5620</v>
      </c>
      <c r="L1330" s="3">
        <v>3409</v>
      </c>
      <c r="M1330" t="s">
        <v>20</v>
      </c>
    </row>
    <row r="1331" spans="1:13">
      <c r="A1331" s="1">
        <v>45803</v>
      </c>
      <c r="B1331" s="1">
        <v>46168</v>
      </c>
      <c r="C1331" t="s">
        <v>4939</v>
      </c>
      <c r="D1331" t="s">
        <v>1679</v>
      </c>
      <c r="E1331" t="s">
        <v>15</v>
      </c>
      <c r="F1331" t="s">
        <v>16</v>
      </c>
      <c r="G1331" t="s">
        <v>1680</v>
      </c>
      <c r="H1331" t="s">
        <v>43</v>
      </c>
      <c r="I1331" t="s">
        <v>96</v>
      </c>
      <c r="J1331" t="s">
        <v>97</v>
      </c>
      <c r="K1331" t="s">
        <v>64</v>
      </c>
      <c r="L1331" s="3">
        <v>1992</v>
      </c>
      <c r="M1331" t="s">
        <v>20</v>
      </c>
    </row>
    <row r="1332" spans="1:13">
      <c r="A1332" s="1">
        <v>45803</v>
      </c>
      <c r="B1332" s="1">
        <v>46168</v>
      </c>
      <c r="C1332" t="s">
        <v>4939</v>
      </c>
      <c r="D1332" t="s">
        <v>1679</v>
      </c>
      <c r="E1332" t="s">
        <v>32</v>
      </c>
      <c r="F1332" t="s">
        <v>16</v>
      </c>
      <c r="G1332" t="s">
        <v>1681</v>
      </c>
      <c r="H1332" t="s">
        <v>43</v>
      </c>
      <c r="I1332" t="s">
        <v>96</v>
      </c>
      <c r="J1332" t="s">
        <v>97</v>
      </c>
      <c r="K1332" t="s">
        <v>64</v>
      </c>
      <c r="L1332" s="3">
        <v>11239</v>
      </c>
      <c r="M1332" t="s">
        <v>20</v>
      </c>
    </row>
    <row r="1333" spans="1:13">
      <c r="A1333" s="1">
        <v>45803</v>
      </c>
      <c r="B1333" s="1">
        <v>46168</v>
      </c>
      <c r="C1333" t="s">
        <v>4939</v>
      </c>
      <c r="D1333" t="s">
        <v>1679</v>
      </c>
      <c r="E1333" t="s">
        <v>661</v>
      </c>
      <c r="F1333" t="s">
        <v>16</v>
      </c>
      <c r="G1333" t="s">
        <v>1682</v>
      </c>
      <c r="H1333" t="s">
        <v>43</v>
      </c>
      <c r="I1333" t="s">
        <v>96</v>
      </c>
      <c r="J1333" t="s">
        <v>97</v>
      </c>
      <c r="K1333" t="s">
        <v>64</v>
      </c>
      <c r="L1333" s="3">
        <v>58102</v>
      </c>
      <c r="M1333" t="s">
        <v>89</v>
      </c>
    </row>
    <row r="1334" spans="1:13">
      <c r="A1334" s="1">
        <v>45803</v>
      </c>
      <c r="B1334" s="1">
        <v>46168</v>
      </c>
      <c r="C1334" t="s">
        <v>4940</v>
      </c>
      <c r="D1334" t="s">
        <v>1683</v>
      </c>
      <c r="E1334" t="s">
        <v>15</v>
      </c>
      <c r="F1334" t="s">
        <v>16</v>
      </c>
      <c r="G1334" t="s">
        <v>1688</v>
      </c>
      <c r="H1334" t="s">
        <v>345</v>
      </c>
      <c r="I1334" t="s">
        <v>1685</v>
      </c>
      <c r="J1334" t="s">
        <v>1686</v>
      </c>
      <c r="K1334" t="s">
        <v>5620</v>
      </c>
      <c r="L1334" s="3">
        <v>1256</v>
      </c>
      <c r="M1334" t="s">
        <v>20</v>
      </c>
    </row>
    <row r="1335" spans="1:13">
      <c r="A1335" s="1">
        <v>45803</v>
      </c>
      <c r="B1335" s="1">
        <v>46168</v>
      </c>
      <c r="C1335" t="s">
        <v>4940</v>
      </c>
      <c r="D1335" t="s">
        <v>1683</v>
      </c>
      <c r="E1335" t="s">
        <v>32</v>
      </c>
      <c r="F1335" t="s">
        <v>16</v>
      </c>
      <c r="G1335" t="s">
        <v>1684</v>
      </c>
      <c r="H1335" t="s">
        <v>345</v>
      </c>
      <c r="I1335" t="s">
        <v>1685</v>
      </c>
      <c r="J1335" t="s">
        <v>1686</v>
      </c>
      <c r="K1335" t="s">
        <v>5620</v>
      </c>
      <c r="L1335" s="3">
        <v>5912</v>
      </c>
      <c r="M1335" t="s">
        <v>20</v>
      </c>
    </row>
    <row r="1336" spans="1:13">
      <c r="A1336" s="1">
        <v>45803</v>
      </c>
      <c r="B1336" s="1">
        <v>46168</v>
      </c>
      <c r="C1336" t="s">
        <v>4940</v>
      </c>
      <c r="D1336" t="s">
        <v>1683</v>
      </c>
      <c r="E1336" t="s">
        <v>661</v>
      </c>
      <c r="F1336" t="s">
        <v>16</v>
      </c>
      <c r="G1336" t="s">
        <v>1687</v>
      </c>
      <c r="H1336" t="s">
        <v>345</v>
      </c>
      <c r="I1336" t="s">
        <v>1685</v>
      </c>
      <c r="J1336" t="s">
        <v>1686</v>
      </c>
      <c r="K1336" t="s">
        <v>5620</v>
      </c>
      <c r="L1336" s="3">
        <v>22866</v>
      </c>
      <c r="M1336" t="s">
        <v>23</v>
      </c>
    </row>
    <row r="1337" spans="1:13">
      <c r="A1337" s="1">
        <v>45803</v>
      </c>
      <c r="B1337" s="1">
        <v>46168</v>
      </c>
      <c r="C1337" t="s">
        <v>4941</v>
      </c>
      <c r="D1337" t="s">
        <v>1689</v>
      </c>
      <c r="E1337" t="s">
        <v>32</v>
      </c>
      <c r="F1337" t="s">
        <v>16</v>
      </c>
      <c r="G1337" t="s">
        <v>1691</v>
      </c>
      <c r="H1337" t="s">
        <v>43</v>
      </c>
      <c r="I1337" t="s">
        <v>96</v>
      </c>
      <c r="J1337" t="s">
        <v>97</v>
      </c>
      <c r="K1337" t="s">
        <v>64</v>
      </c>
      <c r="L1337" s="3">
        <v>8182</v>
      </c>
      <c r="M1337" t="s">
        <v>20</v>
      </c>
    </row>
    <row r="1338" spans="1:13">
      <c r="A1338" s="1">
        <v>45803</v>
      </c>
      <c r="B1338" s="1">
        <v>46168</v>
      </c>
      <c r="C1338" t="s">
        <v>4941</v>
      </c>
      <c r="D1338" t="s">
        <v>1689</v>
      </c>
      <c r="E1338" t="s">
        <v>15</v>
      </c>
      <c r="F1338" t="s">
        <v>16</v>
      </c>
      <c r="G1338" t="s">
        <v>1690</v>
      </c>
      <c r="H1338" t="s">
        <v>43</v>
      </c>
      <c r="I1338" t="s">
        <v>96</v>
      </c>
      <c r="J1338" t="s">
        <v>97</v>
      </c>
      <c r="K1338" t="s">
        <v>64</v>
      </c>
      <c r="L1338" s="3">
        <v>1737</v>
      </c>
      <c r="M1338" t="s">
        <v>20</v>
      </c>
    </row>
    <row r="1339" spans="1:13">
      <c r="A1339" s="1">
        <v>45803</v>
      </c>
      <c r="B1339" s="1">
        <v>46168</v>
      </c>
      <c r="C1339" t="s">
        <v>4941</v>
      </c>
      <c r="D1339" t="s">
        <v>1689</v>
      </c>
      <c r="E1339" t="s">
        <v>661</v>
      </c>
      <c r="F1339" t="s">
        <v>16</v>
      </c>
      <c r="G1339" t="s">
        <v>1692</v>
      </c>
      <c r="H1339" t="s">
        <v>43</v>
      </c>
      <c r="I1339" t="s">
        <v>96</v>
      </c>
      <c r="J1339" t="s">
        <v>97</v>
      </c>
      <c r="K1339" t="s">
        <v>64</v>
      </c>
      <c r="L1339" s="3">
        <v>44551</v>
      </c>
      <c r="M1339" t="s">
        <v>23</v>
      </c>
    </row>
    <row r="1340" spans="1:13">
      <c r="A1340" s="1">
        <v>45804</v>
      </c>
      <c r="B1340" s="1">
        <v>46023</v>
      </c>
      <c r="C1340" t="s">
        <v>5553</v>
      </c>
      <c r="D1340" t="s">
        <v>4241</v>
      </c>
      <c r="E1340" t="s">
        <v>32</v>
      </c>
      <c r="F1340" t="s">
        <v>16</v>
      </c>
      <c r="G1340" t="s">
        <v>9442</v>
      </c>
      <c r="H1340" t="s">
        <v>345</v>
      </c>
      <c r="I1340" t="s">
        <v>2574</v>
      </c>
      <c r="J1340" t="s">
        <v>2575</v>
      </c>
      <c r="K1340" t="s">
        <v>77</v>
      </c>
      <c r="L1340" s="3">
        <v>6668</v>
      </c>
      <c r="M1340" t="s">
        <v>20</v>
      </c>
    </row>
    <row r="1341" spans="1:13">
      <c r="A1341" s="1">
        <v>45804</v>
      </c>
      <c r="B1341" s="1">
        <v>46023</v>
      </c>
      <c r="C1341" t="s">
        <v>5553</v>
      </c>
      <c r="D1341" t="s">
        <v>4241</v>
      </c>
      <c r="E1341" t="s">
        <v>661</v>
      </c>
      <c r="F1341" t="s">
        <v>16</v>
      </c>
      <c r="G1341" t="s">
        <v>9443</v>
      </c>
      <c r="H1341" t="s">
        <v>345</v>
      </c>
      <c r="I1341" t="s">
        <v>2574</v>
      </c>
      <c r="J1341" t="s">
        <v>2575</v>
      </c>
      <c r="K1341" t="s">
        <v>77</v>
      </c>
      <c r="L1341" s="3">
        <v>31862</v>
      </c>
      <c r="M1341" t="s">
        <v>23</v>
      </c>
    </row>
    <row r="1342" spans="1:13">
      <c r="A1342" s="1">
        <v>45804</v>
      </c>
      <c r="B1342" s="1">
        <v>46023</v>
      </c>
      <c r="C1342" t="s">
        <v>5553</v>
      </c>
      <c r="D1342" t="s">
        <v>4241</v>
      </c>
      <c r="E1342" t="s">
        <v>15</v>
      </c>
      <c r="F1342" t="s">
        <v>16</v>
      </c>
      <c r="G1342" t="s">
        <v>9444</v>
      </c>
      <c r="H1342" t="s">
        <v>345</v>
      </c>
      <c r="I1342" t="s">
        <v>2574</v>
      </c>
      <c r="J1342" t="s">
        <v>2575</v>
      </c>
      <c r="K1342" t="s">
        <v>77</v>
      </c>
      <c r="L1342" s="3">
        <v>2856</v>
      </c>
      <c r="M1342" t="s">
        <v>83</v>
      </c>
    </row>
    <row r="1343" spans="1:13">
      <c r="A1343" s="1">
        <v>45804</v>
      </c>
      <c r="B1343" s="1">
        <v>46169</v>
      </c>
      <c r="C1343" t="s">
        <v>4942</v>
      </c>
      <c r="D1343" t="s">
        <v>1693</v>
      </c>
      <c r="E1343" t="s">
        <v>54</v>
      </c>
      <c r="F1343" t="s">
        <v>55</v>
      </c>
      <c r="G1343" t="s">
        <v>1694</v>
      </c>
      <c r="H1343" t="s">
        <v>409</v>
      </c>
      <c r="I1343" t="s">
        <v>174</v>
      </c>
      <c r="J1343" t="s">
        <v>175</v>
      </c>
      <c r="K1343" t="s">
        <v>5619</v>
      </c>
      <c r="L1343" s="3">
        <v>62236</v>
      </c>
      <c r="M1343" t="s">
        <v>23</v>
      </c>
    </row>
    <row r="1344" spans="1:13">
      <c r="A1344" s="1">
        <v>45805</v>
      </c>
      <c r="B1344" s="1">
        <v>46170</v>
      </c>
      <c r="C1344" t="s">
        <v>4943</v>
      </c>
      <c r="D1344" t="s">
        <v>1695</v>
      </c>
      <c r="E1344" t="s">
        <v>54</v>
      </c>
      <c r="F1344" t="s">
        <v>55</v>
      </c>
      <c r="G1344" t="s">
        <v>1696</v>
      </c>
      <c r="H1344" t="s">
        <v>1699</v>
      </c>
      <c r="I1344" t="s">
        <v>1697</v>
      </c>
      <c r="J1344" t="s">
        <v>1698</v>
      </c>
      <c r="K1344" t="s">
        <v>5620</v>
      </c>
      <c r="L1344" s="3">
        <v>41963</v>
      </c>
      <c r="M1344" t="s">
        <v>89</v>
      </c>
    </row>
    <row r="1345" spans="1:13">
      <c r="A1345" s="1">
        <v>45805</v>
      </c>
      <c r="B1345" s="1">
        <v>46170</v>
      </c>
      <c r="C1345" t="s">
        <v>4944</v>
      </c>
      <c r="D1345" t="s">
        <v>1700</v>
      </c>
      <c r="E1345" t="s">
        <v>34</v>
      </c>
      <c r="F1345" t="s">
        <v>16</v>
      </c>
      <c r="G1345" t="s">
        <v>1703</v>
      </c>
      <c r="H1345" t="s">
        <v>167</v>
      </c>
      <c r="I1345" t="s">
        <v>218</v>
      </c>
      <c r="J1345" t="s">
        <v>219</v>
      </c>
      <c r="K1345" t="s">
        <v>48</v>
      </c>
      <c r="L1345" s="3">
        <v>50371</v>
      </c>
      <c r="M1345" t="s">
        <v>83</v>
      </c>
    </row>
    <row r="1346" spans="1:13">
      <c r="A1346" s="1">
        <v>45805</v>
      </c>
      <c r="B1346" s="1">
        <v>46170</v>
      </c>
      <c r="C1346" t="s">
        <v>4944</v>
      </c>
      <c r="D1346" t="s">
        <v>1700</v>
      </c>
      <c r="E1346" t="s">
        <v>661</v>
      </c>
      <c r="F1346" t="s">
        <v>16</v>
      </c>
      <c r="G1346" t="s">
        <v>1704</v>
      </c>
      <c r="H1346" t="s">
        <v>167</v>
      </c>
      <c r="I1346" t="s">
        <v>218</v>
      </c>
      <c r="J1346" t="s">
        <v>219</v>
      </c>
      <c r="K1346" t="s">
        <v>48</v>
      </c>
      <c r="L1346" s="3">
        <v>122007</v>
      </c>
      <c r="M1346" t="s">
        <v>89</v>
      </c>
    </row>
    <row r="1347" spans="1:13">
      <c r="A1347" s="1">
        <v>45805</v>
      </c>
      <c r="B1347" s="1">
        <v>46170</v>
      </c>
      <c r="C1347" t="s">
        <v>4944</v>
      </c>
      <c r="D1347" t="s">
        <v>1700</v>
      </c>
      <c r="E1347" t="s">
        <v>15</v>
      </c>
      <c r="F1347" t="s">
        <v>16</v>
      </c>
      <c r="G1347" t="s">
        <v>1701</v>
      </c>
      <c r="H1347" t="s">
        <v>167</v>
      </c>
      <c r="I1347" t="s">
        <v>218</v>
      </c>
      <c r="J1347" t="s">
        <v>219</v>
      </c>
      <c r="K1347" t="s">
        <v>48</v>
      </c>
      <c r="L1347" s="3">
        <v>2254</v>
      </c>
      <c r="M1347" t="s">
        <v>20</v>
      </c>
    </row>
    <row r="1348" spans="1:13">
      <c r="A1348" s="1">
        <v>45805</v>
      </c>
      <c r="B1348" s="1">
        <v>46170</v>
      </c>
      <c r="C1348" t="s">
        <v>4944</v>
      </c>
      <c r="D1348" t="s">
        <v>1700</v>
      </c>
      <c r="E1348" t="s">
        <v>32</v>
      </c>
      <c r="F1348" t="s">
        <v>16</v>
      </c>
      <c r="G1348" t="s">
        <v>1702</v>
      </c>
      <c r="H1348" t="s">
        <v>167</v>
      </c>
      <c r="I1348" t="s">
        <v>218</v>
      </c>
      <c r="J1348" t="s">
        <v>219</v>
      </c>
      <c r="K1348" t="s">
        <v>48</v>
      </c>
      <c r="L1348" s="3">
        <v>17040</v>
      </c>
      <c r="M1348" t="s">
        <v>20</v>
      </c>
    </row>
    <row r="1349" spans="1:13">
      <c r="A1349" s="1">
        <v>45805</v>
      </c>
      <c r="B1349" s="1">
        <v>46170</v>
      </c>
      <c r="C1349" t="s">
        <v>4945</v>
      </c>
      <c r="D1349" t="s">
        <v>1705</v>
      </c>
      <c r="E1349" t="s">
        <v>32</v>
      </c>
      <c r="F1349" t="s">
        <v>16</v>
      </c>
      <c r="G1349" t="s">
        <v>1706</v>
      </c>
      <c r="H1349" t="s">
        <v>51</v>
      </c>
      <c r="I1349" t="s">
        <v>1707</v>
      </c>
      <c r="J1349" t="s">
        <v>1708</v>
      </c>
      <c r="K1349" t="s">
        <v>48</v>
      </c>
      <c r="L1349" s="3">
        <v>101801</v>
      </c>
      <c r="M1349" t="s">
        <v>20</v>
      </c>
    </row>
    <row r="1350" spans="1:13">
      <c r="A1350" s="1">
        <v>45805</v>
      </c>
      <c r="B1350" s="1">
        <v>46170</v>
      </c>
      <c r="C1350" t="s">
        <v>4946</v>
      </c>
      <c r="D1350" t="s">
        <v>1709</v>
      </c>
      <c r="E1350" t="s">
        <v>34</v>
      </c>
      <c r="F1350" t="s">
        <v>16</v>
      </c>
      <c r="G1350" t="s">
        <v>1712</v>
      </c>
      <c r="H1350" t="s">
        <v>125</v>
      </c>
      <c r="I1350" t="s">
        <v>71</v>
      </c>
      <c r="J1350" t="s">
        <v>72</v>
      </c>
      <c r="K1350" t="s">
        <v>304</v>
      </c>
      <c r="L1350" s="3">
        <v>10469</v>
      </c>
      <c r="M1350" t="s">
        <v>83</v>
      </c>
    </row>
    <row r="1351" spans="1:13">
      <c r="A1351" s="1">
        <v>45805</v>
      </c>
      <c r="B1351" s="1">
        <v>46170</v>
      </c>
      <c r="C1351" t="s">
        <v>4946</v>
      </c>
      <c r="D1351" t="s">
        <v>1709</v>
      </c>
      <c r="E1351" t="s">
        <v>15</v>
      </c>
      <c r="F1351" t="s">
        <v>16</v>
      </c>
      <c r="G1351" t="s">
        <v>1713</v>
      </c>
      <c r="H1351" t="s">
        <v>125</v>
      </c>
      <c r="I1351" t="s">
        <v>71</v>
      </c>
      <c r="J1351" t="s">
        <v>72</v>
      </c>
      <c r="K1351" t="s">
        <v>304</v>
      </c>
      <c r="L1351" s="3">
        <v>4982</v>
      </c>
      <c r="M1351" t="s">
        <v>20</v>
      </c>
    </row>
    <row r="1352" spans="1:13">
      <c r="A1352" s="1">
        <v>45805</v>
      </c>
      <c r="B1352" s="1">
        <v>46170</v>
      </c>
      <c r="C1352" t="s">
        <v>4946</v>
      </c>
      <c r="D1352" t="s">
        <v>1709</v>
      </c>
      <c r="E1352" t="s">
        <v>32</v>
      </c>
      <c r="F1352" t="s">
        <v>16</v>
      </c>
      <c r="G1352" t="s">
        <v>1710</v>
      </c>
      <c r="H1352" t="s">
        <v>125</v>
      </c>
      <c r="I1352" t="s">
        <v>71</v>
      </c>
      <c r="J1352" t="s">
        <v>72</v>
      </c>
      <c r="K1352" t="s">
        <v>304</v>
      </c>
      <c r="L1352" s="3">
        <v>18472</v>
      </c>
      <c r="M1352" t="s">
        <v>20</v>
      </c>
    </row>
    <row r="1353" spans="1:13">
      <c r="A1353" s="1">
        <v>45805</v>
      </c>
      <c r="B1353" s="1">
        <v>46170</v>
      </c>
      <c r="C1353" t="s">
        <v>4946</v>
      </c>
      <c r="D1353" t="s">
        <v>1709</v>
      </c>
      <c r="E1353" t="s">
        <v>661</v>
      </c>
      <c r="F1353" t="s">
        <v>16</v>
      </c>
      <c r="G1353" t="s">
        <v>1711</v>
      </c>
      <c r="H1353" t="s">
        <v>125</v>
      </c>
      <c r="I1353" t="s">
        <v>71</v>
      </c>
      <c r="J1353" t="s">
        <v>72</v>
      </c>
      <c r="K1353" t="s">
        <v>304</v>
      </c>
      <c r="L1353" s="3">
        <v>41434</v>
      </c>
      <c r="M1353" t="s">
        <v>23</v>
      </c>
    </row>
    <row r="1354" spans="1:13">
      <c r="A1354" s="1">
        <v>45805</v>
      </c>
      <c r="B1354" s="1">
        <v>45963</v>
      </c>
      <c r="C1354" t="s">
        <v>5987</v>
      </c>
      <c r="D1354" t="s">
        <v>5988</v>
      </c>
      <c r="E1354" t="s">
        <v>32</v>
      </c>
      <c r="F1354" t="s">
        <v>16</v>
      </c>
      <c r="G1354" t="s">
        <v>9445</v>
      </c>
      <c r="H1354" t="s">
        <v>21</v>
      </c>
      <c r="I1354" t="s">
        <v>103</v>
      </c>
      <c r="J1354" t="s">
        <v>104</v>
      </c>
      <c r="K1354" t="s">
        <v>5620</v>
      </c>
      <c r="L1354" s="3">
        <v>4572</v>
      </c>
      <c r="M1354" t="s">
        <v>20</v>
      </c>
    </row>
    <row r="1355" spans="1:13">
      <c r="A1355" s="1">
        <v>45805</v>
      </c>
      <c r="B1355" s="1">
        <v>45963</v>
      </c>
      <c r="C1355" t="s">
        <v>5987</v>
      </c>
      <c r="D1355" t="s">
        <v>5988</v>
      </c>
      <c r="E1355" t="s">
        <v>34</v>
      </c>
      <c r="F1355" t="s">
        <v>16</v>
      </c>
      <c r="G1355" t="s">
        <v>9446</v>
      </c>
      <c r="H1355" t="s">
        <v>21</v>
      </c>
      <c r="I1355" t="s">
        <v>103</v>
      </c>
      <c r="J1355" t="s">
        <v>104</v>
      </c>
      <c r="K1355" t="s">
        <v>5620</v>
      </c>
      <c r="L1355" s="3">
        <v>6242</v>
      </c>
      <c r="M1355" t="s">
        <v>83</v>
      </c>
    </row>
    <row r="1356" spans="1:13">
      <c r="A1356" s="1">
        <v>45805</v>
      </c>
      <c r="B1356" s="1">
        <v>45963</v>
      </c>
      <c r="C1356" t="s">
        <v>5987</v>
      </c>
      <c r="D1356" t="s">
        <v>5988</v>
      </c>
      <c r="E1356" t="s">
        <v>15</v>
      </c>
      <c r="F1356" t="s">
        <v>16</v>
      </c>
      <c r="G1356" t="s">
        <v>9447</v>
      </c>
      <c r="H1356" t="s">
        <v>21</v>
      </c>
      <c r="I1356" t="s">
        <v>103</v>
      </c>
      <c r="J1356" t="s">
        <v>104</v>
      </c>
      <c r="K1356" t="s">
        <v>5620</v>
      </c>
      <c r="L1356" s="3">
        <v>5461</v>
      </c>
      <c r="M1356" t="s">
        <v>20</v>
      </c>
    </row>
    <row r="1357" spans="1:13">
      <c r="A1357" s="1">
        <v>45805</v>
      </c>
      <c r="B1357" s="1">
        <v>45963</v>
      </c>
      <c r="C1357" t="s">
        <v>5987</v>
      </c>
      <c r="D1357" t="s">
        <v>5988</v>
      </c>
      <c r="E1357" t="s">
        <v>661</v>
      </c>
      <c r="F1357" t="s">
        <v>16</v>
      </c>
      <c r="G1357" t="s">
        <v>9448</v>
      </c>
      <c r="H1357" t="s">
        <v>21</v>
      </c>
      <c r="I1357" t="s">
        <v>103</v>
      </c>
      <c r="J1357" t="s">
        <v>104</v>
      </c>
      <c r="K1357" t="s">
        <v>5620</v>
      </c>
      <c r="L1357" s="3">
        <v>12475</v>
      </c>
      <c r="M1357" t="s">
        <v>23</v>
      </c>
    </row>
    <row r="1358" spans="1:13">
      <c r="A1358" s="1">
        <v>45806</v>
      </c>
      <c r="B1358" s="1">
        <v>46171</v>
      </c>
      <c r="C1358" t="s">
        <v>4947</v>
      </c>
      <c r="D1358" t="s">
        <v>1714</v>
      </c>
      <c r="E1358" t="s">
        <v>32</v>
      </c>
      <c r="F1358" t="s">
        <v>16</v>
      </c>
      <c r="G1358" t="s">
        <v>1715</v>
      </c>
      <c r="H1358" t="s">
        <v>249</v>
      </c>
      <c r="I1358" t="s">
        <v>1716</v>
      </c>
      <c r="J1358" t="s">
        <v>1717</v>
      </c>
      <c r="K1358" t="s">
        <v>1179</v>
      </c>
      <c r="L1358" s="3">
        <v>9941</v>
      </c>
      <c r="M1358" t="s">
        <v>20</v>
      </c>
    </row>
    <row r="1359" spans="1:13">
      <c r="A1359" s="1">
        <v>45806</v>
      </c>
      <c r="B1359" s="1">
        <v>46171</v>
      </c>
      <c r="C1359" t="s">
        <v>4947</v>
      </c>
      <c r="D1359" t="s">
        <v>1714</v>
      </c>
      <c r="E1359" t="s">
        <v>661</v>
      </c>
      <c r="F1359" t="s">
        <v>16</v>
      </c>
      <c r="G1359" t="s">
        <v>1719</v>
      </c>
      <c r="H1359" t="s">
        <v>249</v>
      </c>
      <c r="I1359" t="s">
        <v>1716</v>
      </c>
      <c r="J1359" t="s">
        <v>1717</v>
      </c>
      <c r="K1359" t="s">
        <v>1179</v>
      </c>
      <c r="L1359" s="3">
        <v>36759</v>
      </c>
      <c r="M1359" t="s">
        <v>89</v>
      </c>
    </row>
    <row r="1360" spans="1:13">
      <c r="A1360" s="1">
        <v>45806</v>
      </c>
      <c r="B1360" s="1">
        <v>46171</v>
      </c>
      <c r="C1360" t="s">
        <v>4947</v>
      </c>
      <c r="D1360" t="s">
        <v>1714</v>
      </c>
      <c r="E1360" t="s">
        <v>15</v>
      </c>
      <c r="F1360" t="s">
        <v>16</v>
      </c>
      <c r="G1360" t="s">
        <v>1718</v>
      </c>
      <c r="H1360" t="s">
        <v>249</v>
      </c>
      <c r="I1360" t="s">
        <v>1716</v>
      </c>
      <c r="J1360" t="s">
        <v>1717</v>
      </c>
      <c r="K1360" t="s">
        <v>1179</v>
      </c>
      <c r="L1360" s="3">
        <v>3295</v>
      </c>
      <c r="M1360" t="s">
        <v>29</v>
      </c>
    </row>
    <row r="1361" spans="1:13">
      <c r="A1361" s="1">
        <v>45807</v>
      </c>
      <c r="B1361" s="1">
        <v>46172</v>
      </c>
      <c r="C1361" t="s">
        <v>4948</v>
      </c>
      <c r="D1361" t="s">
        <v>1720</v>
      </c>
      <c r="E1361" t="s">
        <v>54</v>
      </c>
      <c r="F1361" t="s">
        <v>55</v>
      </c>
      <c r="G1361" t="s">
        <v>1721</v>
      </c>
      <c r="H1361" t="s">
        <v>310</v>
      </c>
      <c r="I1361" t="s">
        <v>103</v>
      </c>
      <c r="J1361" t="s">
        <v>104</v>
      </c>
      <c r="K1361" t="s">
        <v>64</v>
      </c>
      <c r="L1361" s="3">
        <v>13034</v>
      </c>
      <c r="M1361" t="s">
        <v>89</v>
      </c>
    </row>
    <row r="1362" spans="1:13">
      <c r="A1362" s="1">
        <v>45807</v>
      </c>
      <c r="B1362" s="1">
        <v>46172</v>
      </c>
      <c r="C1362" t="s">
        <v>4949</v>
      </c>
      <c r="D1362" t="s">
        <v>1722</v>
      </c>
      <c r="E1362" t="s">
        <v>661</v>
      </c>
      <c r="F1362" t="s">
        <v>16</v>
      </c>
      <c r="G1362" t="s">
        <v>1726</v>
      </c>
      <c r="H1362" t="s">
        <v>61</v>
      </c>
      <c r="I1362" t="s">
        <v>236</v>
      </c>
      <c r="J1362" t="s">
        <v>237</v>
      </c>
      <c r="K1362" t="s">
        <v>112</v>
      </c>
      <c r="L1362" s="3">
        <v>44638</v>
      </c>
      <c r="M1362" t="s">
        <v>23</v>
      </c>
    </row>
    <row r="1363" spans="1:13">
      <c r="A1363" s="1">
        <v>45807</v>
      </c>
      <c r="B1363" s="1">
        <v>46172</v>
      </c>
      <c r="C1363" t="s">
        <v>4949</v>
      </c>
      <c r="D1363" t="s">
        <v>1722</v>
      </c>
      <c r="E1363" t="s">
        <v>15</v>
      </c>
      <c r="F1363" t="s">
        <v>16</v>
      </c>
      <c r="G1363" t="s">
        <v>1725</v>
      </c>
      <c r="H1363" t="s">
        <v>61</v>
      </c>
      <c r="I1363" t="s">
        <v>236</v>
      </c>
      <c r="J1363" t="s">
        <v>237</v>
      </c>
      <c r="K1363" t="s">
        <v>112</v>
      </c>
      <c r="L1363" s="3">
        <v>14147</v>
      </c>
      <c r="M1363" t="s">
        <v>20</v>
      </c>
    </row>
    <row r="1364" spans="1:13">
      <c r="A1364" s="1">
        <v>45807</v>
      </c>
      <c r="B1364" s="1">
        <v>46172</v>
      </c>
      <c r="C1364" t="s">
        <v>4949</v>
      </c>
      <c r="D1364" t="s">
        <v>1722</v>
      </c>
      <c r="E1364" t="s">
        <v>32</v>
      </c>
      <c r="F1364" t="s">
        <v>16</v>
      </c>
      <c r="G1364" t="s">
        <v>1724</v>
      </c>
      <c r="H1364" t="s">
        <v>61</v>
      </c>
      <c r="I1364" t="s">
        <v>236</v>
      </c>
      <c r="J1364" t="s">
        <v>237</v>
      </c>
      <c r="K1364" t="s">
        <v>112</v>
      </c>
      <c r="L1364" s="3">
        <v>100609</v>
      </c>
      <c r="M1364" t="s">
        <v>20</v>
      </c>
    </row>
    <row r="1365" spans="1:13">
      <c r="A1365" s="1">
        <v>45807</v>
      </c>
      <c r="B1365" s="1">
        <v>46172</v>
      </c>
      <c r="C1365" t="s">
        <v>4950</v>
      </c>
      <c r="D1365" t="s">
        <v>1727</v>
      </c>
      <c r="E1365" t="s">
        <v>32</v>
      </c>
      <c r="F1365" t="s">
        <v>16</v>
      </c>
      <c r="G1365" t="s">
        <v>1731</v>
      </c>
      <c r="H1365" t="s">
        <v>414</v>
      </c>
      <c r="I1365" t="s">
        <v>412</v>
      </c>
      <c r="J1365" t="s">
        <v>413</v>
      </c>
      <c r="K1365" t="s">
        <v>77</v>
      </c>
      <c r="L1365" s="3">
        <v>58353</v>
      </c>
      <c r="M1365" t="s">
        <v>20</v>
      </c>
    </row>
    <row r="1366" spans="1:13">
      <c r="A1366" s="1">
        <v>45807</v>
      </c>
      <c r="B1366" s="1">
        <v>46172</v>
      </c>
      <c r="C1366" t="s">
        <v>4950</v>
      </c>
      <c r="D1366" t="s">
        <v>1727</v>
      </c>
      <c r="E1366" t="s">
        <v>15</v>
      </c>
      <c r="F1366" t="s">
        <v>16</v>
      </c>
      <c r="G1366" t="s">
        <v>1730</v>
      </c>
      <c r="H1366" t="s">
        <v>414</v>
      </c>
      <c r="I1366" t="s">
        <v>412</v>
      </c>
      <c r="J1366" t="s">
        <v>413</v>
      </c>
      <c r="K1366" t="s">
        <v>77</v>
      </c>
      <c r="L1366" s="3">
        <v>5913</v>
      </c>
      <c r="M1366" t="s">
        <v>83</v>
      </c>
    </row>
    <row r="1367" spans="1:13">
      <c r="A1367" s="1">
        <v>45807</v>
      </c>
      <c r="B1367" s="1">
        <v>46172</v>
      </c>
      <c r="C1367" t="s">
        <v>4950</v>
      </c>
      <c r="D1367" t="s">
        <v>1727</v>
      </c>
      <c r="E1367" t="s">
        <v>661</v>
      </c>
      <c r="F1367" t="s">
        <v>16</v>
      </c>
      <c r="G1367" t="s">
        <v>1728</v>
      </c>
      <c r="H1367" t="s">
        <v>414</v>
      </c>
      <c r="I1367" t="s">
        <v>412</v>
      </c>
      <c r="J1367" t="s">
        <v>413</v>
      </c>
      <c r="K1367" t="s">
        <v>77</v>
      </c>
      <c r="L1367" s="3">
        <v>101113</v>
      </c>
      <c r="M1367" t="s">
        <v>89</v>
      </c>
    </row>
    <row r="1368" spans="1:13">
      <c r="A1368" s="1">
        <v>45807</v>
      </c>
      <c r="B1368" s="1">
        <v>46172</v>
      </c>
      <c r="C1368" t="s">
        <v>4950</v>
      </c>
      <c r="D1368" t="s">
        <v>1727</v>
      </c>
      <c r="E1368" t="s">
        <v>34</v>
      </c>
      <c r="F1368" t="s">
        <v>16</v>
      </c>
      <c r="G1368" t="s">
        <v>1729</v>
      </c>
      <c r="H1368" t="s">
        <v>414</v>
      </c>
      <c r="I1368" t="s">
        <v>412</v>
      </c>
      <c r="J1368" t="s">
        <v>413</v>
      </c>
      <c r="K1368" t="s">
        <v>77</v>
      </c>
      <c r="L1368" s="3">
        <v>23531</v>
      </c>
      <c r="M1368" t="s">
        <v>83</v>
      </c>
    </row>
    <row r="1369" spans="1:13">
      <c r="A1369" s="1">
        <v>45807</v>
      </c>
      <c r="B1369" s="1">
        <v>46172</v>
      </c>
      <c r="C1369" t="s">
        <v>4951</v>
      </c>
      <c r="D1369" t="s">
        <v>1732</v>
      </c>
      <c r="E1369" t="s">
        <v>34</v>
      </c>
      <c r="F1369" t="s">
        <v>16</v>
      </c>
      <c r="G1369" t="s">
        <v>1734</v>
      </c>
      <c r="H1369" t="s">
        <v>51</v>
      </c>
      <c r="I1369" t="s">
        <v>49</v>
      </c>
      <c r="J1369" t="s">
        <v>50</v>
      </c>
      <c r="K1369" t="s">
        <v>5620</v>
      </c>
      <c r="L1369" s="3">
        <v>10654</v>
      </c>
      <c r="M1369" t="s">
        <v>20</v>
      </c>
    </row>
    <row r="1370" spans="1:13">
      <c r="A1370" s="1">
        <v>45807</v>
      </c>
      <c r="B1370" s="1">
        <v>46172</v>
      </c>
      <c r="C1370" t="s">
        <v>4951</v>
      </c>
      <c r="D1370" t="s">
        <v>1732</v>
      </c>
      <c r="E1370" t="s">
        <v>15</v>
      </c>
      <c r="F1370" t="s">
        <v>16</v>
      </c>
      <c r="G1370" t="s">
        <v>1733</v>
      </c>
      <c r="H1370" t="s">
        <v>51</v>
      </c>
      <c r="I1370" t="s">
        <v>49</v>
      </c>
      <c r="J1370" t="s">
        <v>50</v>
      </c>
      <c r="K1370" t="s">
        <v>5620</v>
      </c>
      <c r="L1370" s="3">
        <v>4262</v>
      </c>
      <c r="M1370" t="s">
        <v>584</v>
      </c>
    </row>
    <row r="1371" spans="1:13">
      <c r="A1371" s="1">
        <v>45807</v>
      </c>
      <c r="B1371" s="1">
        <v>46172</v>
      </c>
      <c r="C1371" t="s">
        <v>4951</v>
      </c>
      <c r="D1371" t="s">
        <v>1732</v>
      </c>
      <c r="E1371" t="s">
        <v>661</v>
      </c>
      <c r="F1371" t="s">
        <v>16</v>
      </c>
      <c r="G1371" t="s">
        <v>1735</v>
      </c>
      <c r="H1371" t="s">
        <v>51</v>
      </c>
      <c r="I1371" t="s">
        <v>49</v>
      </c>
      <c r="J1371" t="s">
        <v>50</v>
      </c>
      <c r="K1371" t="s">
        <v>5620</v>
      </c>
      <c r="L1371" s="3">
        <v>40537</v>
      </c>
      <c r="M1371" t="s">
        <v>29</v>
      </c>
    </row>
    <row r="1372" spans="1:13">
      <c r="A1372" s="1">
        <v>45807</v>
      </c>
      <c r="B1372" s="1">
        <v>45956</v>
      </c>
      <c r="C1372" t="s">
        <v>5989</v>
      </c>
      <c r="D1372" t="s">
        <v>5990</v>
      </c>
      <c r="E1372" t="s">
        <v>32</v>
      </c>
      <c r="F1372" t="s">
        <v>16</v>
      </c>
      <c r="G1372" t="s">
        <v>9449</v>
      </c>
      <c r="H1372" t="s">
        <v>30</v>
      </c>
      <c r="I1372" t="s">
        <v>2751</v>
      </c>
      <c r="J1372" t="s">
        <v>2752</v>
      </c>
      <c r="K1372" t="s">
        <v>1179</v>
      </c>
      <c r="L1372" s="3">
        <v>10962</v>
      </c>
      <c r="M1372" t="s">
        <v>20</v>
      </c>
    </row>
    <row r="1373" spans="1:13">
      <c r="A1373" s="1">
        <v>45807</v>
      </c>
      <c r="B1373" s="1">
        <v>45956</v>
      </c>
      <c r="C1373" t="s">
        <v>5989</v>
      </c>
      <c r="D1373" t="s">
        <v>5990</v>
      </c>
      <c r="E1373" t="s">
        <v>15</v>
      </c>
      <c r="F1373" t="s">
        <v>16</v>
      </c>
      <c r="G1373" t="s">
        <v>9450</v>
      </c>
      <c r="H1373" t="s">
        <v>30</v>
      </c>
      <c r="I1373" t="s">
        <v>2751</v>
      </c>
      <c r="J1373" t="s">
        <v>2752</v>
      </c>
      <c r="K1373" t="s">
        <v>1179</v>
      </c>
      <c r="L1373" s="3">
        <v>1465</v>
      </c>
      <c r="M1373" t="s">
        <v>29</v>
      </c>
    </row>
    <row r="1374" spans="1:13">
      <c r="A1374" s="1">
        <v>45807</v>
      </c>
      <c r="B1374" s="1">
        <v>45956</v>
      </c>
      <c r="C1374" t="s">
        <v>5989</v>
      </c>
      <c r="D1374" t="s">
        <v>5990</v>
      </c>
      <c r="E1374" t="s">
        <v>661</v>
      </c>
      <c r="F1374" t="s">
        <v>16</v>
      </c>
      <c r="G1374" t="s">
        <v>9451</v>
      </c>
      <c r="H1374" t="s">
        <v>30</v>
      </c>
      <c r="I1374" t="s">
        <v>2751</v>
      </c>
      <c r="J1374" t="s">
        <v>2752</v>
      </c>
      <c r="K1374" t="s">
        <v>1179</v>
      </c>
      <c r="L1374" s="3">
        <v>29422</v>
      </c>
      <c r="M1374" t="s">
        <v>89</v>
      </c>
    </row>
    <row r="1375" spans="1:13">
      <c r="A1375" s="1">
        <v>45807</v>
      </c>
      <c r="B1375" s="1">
        <v>45956</v>
      </c>
      <c r="C1375" t="s">
        <v>5989</v>
      </c>
      <c r="D1375" t="s">
        <v>5990</v>
      </c>
      <c r="E1375" t="s">
        <v>34</v>
      </c>
      <c r="F1375" t="s">
        <v>16</v>
      </c>
      <c r="G1375" t="s">
        <v>9452</v>
      </c>
      <c r="H1375" t="s">
        <v>30</v>
      </c>
      <c r="I1375" t="s">
        <v>2751</v>
      </c>
      <c r="J1375" t="s">
        <v>2752</v>
      </c>
      <c r="K1375" t="s">
        <v>1179</v>
      </c>
      <c r="L1375" s="3">
        <v>7406</v>
      </c>
      <c r="M1375" t="s">
        <v>83</v>
      </c>
    </row>
    <row r="1376" spans="1:13">
      <c r="A1376" s="1">
        <v>45807</v>
      </c>
      <c r="B1376" s="1">
        <v>46172</v>
      </c>
      <c r="C1376" t="s">
        <v>4700</v>
      </c>
      <c r="D1376" t="s">
        <v>691</v>
      </c>
      <c r="E1376" t="s">
        <v>15</v>
      </c>
      <c r="F1376" t="s">
        <v>16</v>
      </c>
      <c r="G1376" t="s">
        <v>1736</v>
      </c>
      <c r="H1376" t="s">
        <v>51</v>
      </c>
      <c r="I1376" t="s">
        <v>78</v>
      </c>
      <c r="J1376" t="s">
        <v>79</v>
      </c>
      <c r="K1376" t="s">
        <v>77</v>
      </c>
      <c r="L1376" s="3">
        <v>2966</v>
      </c>
      <c r="M1376" t="s">
        <v>584</v>
      </c>
    </row>
    <row r="1377" spans="1:13">
      <c r="A1377" s="1">
        <v>45807</v>
      </c>
      <c r="B1377" s="1">
        <v>46172</v>
      </c>
      <c r="C1377" t="s">
        <v>4700</v>
      </c>
      <c r="D1377" t="s">
        <v>691</v>
      </c>
      <c r="E1377" t="s">
        <v>661</v>
      </c>
      <c r="F1377" t="s">
        <v>16</v>
      </c>
      <c r="G1377" t="s">
        <v>1738</v>
      </c>
      <c r="H1377" t="s">
        <v>51</v>
      </c>
      <c r="I1377" t="s">
        <v>78</v>
      </c>
      <c r="J1377" t="s">
        <v>79</v>
      </c>
      <c r="K1377" t="s">
        <v>77</v>
      </c>
      <c r="L1377" s="3">
        <v>65591</v>
      </c>
      <c r="M1377" t="s">
        <v>89</v>
      </c>
    </row>
    <row r="1378" spans="1:13">
      <c r="A1378" s="1">
        <v>45807</v>
      </c>
      <c r="B1378" s="1">
        <v>46172</v>
      </c>
      <c r="C1378" t="s">
        <v>4700</v>
      </c>
      <c r="D1378" t="s">
        <v>691</v>
      </c>
      <c r="E1378" t="s">
        <v>32</v>
      </c>
      <c r="F1378" t="s">
        <v>16</v>
      </c>
      <c r="G1378" t="s">
        <v>1737</v>
      </c>
      <c r="H1378" t="s">
        <v>51</v>
      </c>
      <c r="I1378" t="s">
        <v>78</v>
      </c>
      <c r="J1378" t="s">
        <v>79</v>
      </c>
      <c r="K1378" t="s">
        <v>77</v>
      </c>
      <c r="L1378" s="3">
        <v>9666</v>
      </c>
      <c r="M1378" t="s">
        <v>20</v>
      </c>
    </row>
    <row r="1379" spans="1:13">
      <c r="A1379" s="1">
        <v>45807</v>
      </c>
      <c r="B1379" s="1">
        <v>46172</v>
      </c>
      <c r="C1379" t="s">
        <v>4952</v>
      </c>
      <c r="D1379" t="s">
        <v>1739</v>
      </c>
      <c r="E1379" t="s">
        <v>32</v>
      </c>
      <c r="F1379" t="s">
        <v>16</v>
      </c>
      <c r="G1379" t="s">
        <v>1742</v>
      </c>
      <c r="H1379" t="s">
        <v>61</v>
      </c>
      <c r="I1379" t="s">
        <v>59</v>
      </c>
      <c r="J1379" t="s">
        <v>60</v>
      </c>
      <c r="K1379" t="s">
        <v>5620</v>
      </c>
      <c r="L1379" s="3">
        <v>11211</v>
      </c>
      <c r="M1379" t="s">
        <v>20</v>
      </c>
    </row>
    <row r="1380" spans="1:13">
      <c r="A1380" s="1">
        <v>45807</v>
      </c>
      <c r="B1380" s="1">
        <v>46172</v>
      </c>
      <c r="C1380" t="s">
        <v>4952</v>
      </c>
      <c r="D1380" t="s">
        <v>1739</v>
      </c>
      <c r="E1380" t="s">
        <v>15</v>
      </c>
      <c r="F1380" t="s">
        <v>16</v>
      </c>
      <c r="G1380" t="s">
        <v>1741</v>
      </c>
      <c r="H1380" t="s">
        <v>61</v>
      </c>
      <c r="I1380" t="s">
        <v>59</v>
      </c>
      <c r="J1380" t="s">
        <v>60</v>
      </c>
      <c r="K1380" t="s">
        <v>5620</v>
      </c>
      <c r="L1380" s="3">
        <v>2042</v>
      </c>
      <c r="M1380" t="s">
        <v>20</v>
      </c>
    </row>
    <row r="1381" spans="1:13">
      <c r="A1381" s="1">
        <v>45807</v>
      </c>
      <c r="B1381" s="1">
        <v>46172</v>
      </c>
      <c r="C1381" t="s">
        <v>4952</v>
      </c>
      <c r="D1381" t="s">
        <v>1739</v>
      </c>
      <c r="E1381" t="s">
        <v>661</v>
      </c>
      <c r="F1381" t="s">
        <v>16</v>
      </c>
      <c r="G1381" t="s">
        <v>1740</v>
      </c>
      <c r="H1381" t="s">
        <v>61</v>
      </c>
      <c r="I1381" t="s">
        <v>59</v>
      </c>
      <c r="J1381" t="s">
        <v>60</v>
      </c>
      <c r="K1381" t="s">
        <v>5620</v>
      </c>
      <c r="L1381" s="3">
        <v>18925</v>
      </c>
      <c r="M1381" t="s">
        <v>89</v>
      </c>
    </row>
    <row r="1382" spans="1:13">
      <c r="A1382" s="1">
        <v>45809</v>
      </c>
      <c r="B1382" s="1">
        <v>46174</v>
      </c>
      <c r="C1382" t="s">
        <v>4953</v>
      </c>
      <c r="D1382" t="s">
        <v>1743</v>
      </c>
      <c r="E1382" t="s">
        <v>32</v>
      </c>
      <c r="F1382" t="s">
        <v>16</v>
      </c>
      <c r="G1382" t="s">
        <v>1745</v>
      </c>
      <c r="H1382" t="s">
        <v>167</v>
      </c>
      <c r="I1382" t="s">
        <v>41</v>
      </c>
      <c r="J1382" t="s">
        <v>42</v>
      </c>
      <c r="K1382" t="s">
        <v>112</v>
      </c>
      <c r="L1382" s="3">
        <v>3898</v>
      </c>
      <c r="M1382" t="s">
        <v>20</v>
      </c>
    </row>
    <row r="1383" spans="1:13">
      <c r="A1383" s="1">
        <v>45809</v>
      </c>
      <c r="B1383" s="1">
        <v>46174</v>
      </c>
      <c r="C1383" t="s">
        <v>4953</v>
      </c>
      <c r="D1383" t="s">
        <v>1743</v>
      </c>
      <c r="E1383" t="s">
        <v>15</v>
      </c>
      <c r="F1383" t="s">
        <v>16</v>
      </c>
      <c r="G1383" t="s">
        <v>1744</v>
      </c>
      <c r="H1383" t="s">
        <v>167</v>
      </c>
      <c r="I1383" t="s">
        <v>41</v>
      </c>
      <c r="J1383" t="s">
        <v>42</v>
      </c>
      <c r="K1383" t="s">
        <v>112</v>
      </c>
      <c r="L1383" s="3">
        <v>2851</v>
      </c>
      <c r="M1383" t="s">
        <v>20</v>
      </c>
    </row>
    <row r="1384" spans="1:13">
      <c r="A1384" s="1">
        <v>45809</v>
      </c>
      <c r="B1384" s="1">
        <v>46174</v>
      </c>
      <c r="C1384" t="s">
        <v>4953</v>
      </c>
      <c r="D1384" t="s">
        <v>1743</v>
      </c>
      <c r="E1384" t="s">
        <v>661</v>
      </c>
      <c r="F1384" t="s">
        <v>16</v>
      </c>
      <c r="G1384" t="s">
        <v>1746</v>
      </c>
      <c r="H1384" t="s">
        <v>167</v>
      </c>
      <c r="I1384" t="s">
        <v>41</v>
      </c>
      <c r="J1384" t="s">
        <v>42</v>
      </c>
      <c r="K1384" t="s">
        <v>112</v>
      </c>
      <c r="L1384" s="3">
        <v>190485</v>
      </c>
      <c r="M1384" t="s">
        <v>29</v>
      </c>
    </row>
    <row r="1385" spans="1:13">
      <c r="A1385" s="1">
        <v>45809</v>
      </c>
      <c r="B1385" s="1">
        <v>46174</v>
      </c>
      <c r="C1385" t="s">
        <v>4954</v>
      </c>
      <c r="D1385" t="s">
        <v>1747</v>
      </c>
      <c r="E1385" t="s">
        <v>54</v>
      </c>
      <c r="F1385" t="s">
        <v>55</v>
      </c>
      <c r="G1385" t="s">
        <v>1748</v>
      </c>
      <c r="H1385" t="s">
        <v>203</v>
      </c>
      <c r="I1385" t="s">
        <v>78</v>
      </c>
      <c r="J1385" t="s">
        <v>79</v>
      </c>
      <c r="K1385" t="s">
        <v>77</v>
      </c>
      <c r="L1385" s="3">
        <v>130145</v>
      </c>
      <c r="M1385" t="s">
        <v>29</v>
      </c>
    </row>
    <row r="1386" spans="1:13">
      <c r="A1386" s="1">
        <v>45809</v>
      </c>
      <c r="B1386" s="1">
        <v>46174</v>
      </c>
      <c r="C1386" t="s">
        <v>4955</v>
      </c>
      <c r="D1386" t="s">
        <v>1749</v>
      </c>
      <c r="E1386" t="s">
        <v>661</v>
      </c>
      <c r="F1386" t="s">
        <v>16</v>
      </c>
      <c r="G1386" t="s">
        <v>1752</v>
      </c>
      <c r="H1386" t="s">
        <v>73</v>
      </c>
      <c r="I1386" t="s">
        <v>174</v>
      </c>
      <c r="J1386" t="s">
        <v>175</v>
      </c>
      <c r="K1386" t="s">
        <v>5619</v>
      </c>
      <c r="L1386" s="3">
        <v>20159</v>
      </c>
      <c r="M1386" t="s">
        <v>23</v>
      </c>
    </row>
    <row r="1387" spans="1:13">
      <c r="A1387" s="1">
        <v>45809</v>
      </c>
      <c r="B1387" s="1">
        <v>46174</v>
      </c>
      <c r="C1387" t="s">
        <v>4955</v>
      </c>
      <c r="D1387" t="s">
        <v>1749</v>
      </c>
      <c r="E1387" t="s">
        <v>15</v>
      </c>
      <c r="F1387" t="s">
        <v>16</v>
      </c>
      <c r="G1387" t="s">
        <v>1750</v>
      </c>
      <c r="H1387" t="s">
        <v>73</v>
      </c>
      <c r="I1387" t="s">
        <v>174</v>
      </c>
      <c r="J1387" t="s">
        <v>175</v>
      </c>
      <c r="K1387" t="s">
        <v>5619</v>
      </c>
      <c r="L1387" s="3">
        <v>3497</v>
      </c>
      <c r="M1387" t="s">
        <v>20</v>
      </c>
    </row>
    <row r="1388" spans="1:13">
      <c r="A1388" s="1">
        <v>45809</v>
      </c>
      <c r="B1388" s="1">
        <v>46174</v>
      </c>
      <c r="C1388" t="s">
        <v>4955</v>
      </c>
      <c r="D1388" t="s">
        <v>1749</v>
      </c>
      <c r="E1388" t="s">
        <v>32</v>
      </c>
      <c r="F1388" t="s">
        <v>16</v>
      </c>
      <c r="G1388" t="s">
        <v>1751</v>
      </c>
      <c r="H1388" t="s">
        <v>73</v>
      </c>
      <c r="I1388" t="s">
        <v>174</v>
      </c>
      <c r="J1388" t="s">
        <v>175</v>
      </c>
      <c r="K1388" t="s">
        <v>5619</v>
      </c>
      <c r="L1388" s="3">
        <v>11161</v>
      </c>
      <c r="M1388" t="s">
        <v>20</v>
      </c>
    </row>
    <row r="1389" spans="1:13">
      <c r="A1389" s="1">
        <v>45809</v>
      </c>
      <c r="B1389" s="1">
        <v>46174</v>
      </c>
      <c r="C1389" t="s">
        <v>4956</v>
      </c>
      <c r="D1389" t="s">
        <v>1753</v>
      </c>
      <c r="E1389" t="s">
        <v>661</v>
      </c>
      <c r="F1389" t="s">
        <v>16</v>
      </c>
      <c r="G1389" t="s">
        <v>1755</v>
      </c>
      <c r="H1389" t="s">
        <v>98</v>
      </c>
      <c r="I1389" t="s">
        <v>396</v>
      </c>
      <c r="J1389" t="s">
        <v>397</v>
      </c>
      <c r="K1389" t="s">
        <v>304</v>
      </c>
      <c r="L1389" s="3">
        <v>31815</v>
      </c>
      <c r="M1389" t="s">
        <v>89</v>
      </c>
    </row>
    <row r="1390" spans="1:13">
      <c r="A1390" s="1">
        <v>45809</v>
      </c>
      <c r="B1390" s="1">
        <v>46174</v>
      </c>
      <c r="C1390" t="s">
        <v>4956</v>
      </c>
      <c r="D1390" t="s">
        <v>1753</v>
      </c>
      <c r="E1390" t="s">
        <v>15</v>
      </c>
      <c r="F1390" t="s">
        <v>16</v>
      </c>
      <c r="G1390" t="s">
        <v>1757</v>
      </c>
      <c r="H1390" t="s">
        <v>98</v>
      </c>
      <c r="I1390" t="s">
        <v>396</v>
      </c>
      <c r="J1390" t="s">
        <v>397</v>
      </c>
      <c r="K1390" t="s">
        <v>304</v>
      </c>
      <c r="L1390" s="3">
        <v>4773</v>
      </c>
      <c r="M1390" t="s">
        <v>83</v>
      </c>
    </row>
    <row r="1391" spans="1:13">
      <c r="A1391" s="1">
        <v>45809</v>
      </c>
      <c r="B1391" s="1">
        <v>46174</v>
      </c>
      <c r="C1391" t="s">
        <v>4956</v>
      </c>
      <c r="D1391" t="s">
        <v>1753</v>
      </c>
      <c r="E1391" t="s">
        <v>34</v>
      </c>
      <c r="F1391" t="s">
        <v>16</v>
      </c>
      <c r="G1391" t="s">
        <v>1754</v>
      </c>
      <c r="H1391" t="s">
        <v>98</v>
      </c>
      <c r="I1391" t="s">
        <v>396</v>
      </c>
      <c r="J1391" t="s">
        <v>397</v>
      </c>
      <c r="K1391" t="s">
        <v>304</v>
      </c>
      <c r="L1391" s="3">
        <v>12979</v>
      </c>
      <c r="M1391" t="s">
        <v>83</v>
      </c>
    </row>
    <row r="1392" spans="1:13">
      <c r="A1392" s="1">
        <v>45809</v>
      </c>
      <c r="B1392" s="1">
        <v>46174</v>
      </c>
      <c r="C1392" t="s">
        <v>4956</v>
      </c>
      <c r="D1392" t="s">
        <v>1753</v>
      </c>
      <c r="E1392" t="s">
        <v>54</v>
      </c>
      <c r="F1392" t="s">
        <v>55</v>
      </c>
      <c r="G1392" t="s">
        <v>1756</v>
      </c>
      <c r="H1392" t="s">
        <v>98</v>
      </c>
      <c r="I1392" t="s">
        <v>396</v>
      </c>
      <c r="J1392" t="s">
        <v>397</v>
      </c>
      <c r="K1392" t="s">
        <v>304</v>
      </c>
      <c r="L1392" s="3">
        <v>2549</v>
      </c>
      <c r="M1392" t="s">
        <v>29</v>
      </c>
    </row>
    <row r="1393" spans="1:13">
      <c r="A1393" s="1">
        <v>45809</v>
      </c>
      <c r="B1393" s="1">
        <v>46174</v>
      </c>
      <c r="C1393" t="s">
        <v>4956</v>
      </c>
      <c r="D1393" t="s">
        <v>1753</v>
      </c>
      <c r="E1393" t="s">
        <v>32</v>
      </c>
      <c r="F1393" t="s">
        <v>16</v>
      </c>
      <c r="G1393" t="s">
        <v>1758</v>
      </c>
      <c r="H1393" t="s">
        <v>98</v>
      </c>
      <c r="I1393" t="s">
        <v>396</v>
      </c>
      <c r="J1393" t="s">
        <v>397</v>
      </c>
      <c r="K1393" t="s">
        <v>304</v>
      </c>
      <c r="L1393" s="3">
        <v>38933</v>
      </c>
      <c r="M1393" t="s">
        <v>20</v>
      </c>
    </row>
    <row r="1394" spans="1:13">
      <c r="A1394" s="1">
        <v>45809</v>
      </c>
      <c r="B1394" s="1">
        <v>46174</v>
      </c>
      <c r="C1394" t="s">
        <v>4957</v>
      </c>
      <c r="D1394" t="s">
        <v>1759</v>
      </c>
      <c r="E1394" t="s">
        <v>34</v>
      </c>
      <c r="F1394" t="s">
        <v>16</v>
      </c>
      <c r="G1394" t="s">
        <v>1763</v>
      </c>
      <c r="H1394" t="s">
        <v>30</v>
      </c>
      <c r="I1394" t="s">
        <v>795</v>
      </c>
      <c r="J1394" t="s">
        <v>796</v>
      </c>
      <c r="K1394" t="s">
        <v>77</v>
      </c>
      <c r="L1394" s="3">
        <v>12899</v>
      </c>
      <c r="M1394" t="s">
        <v>83</v>
      </c>
    </row>
    <row r="1395" spans="1:13">
      <c r="A1395" s="1">
        <v>45809</v>
      </c>
      <c r="B1395" s="1">
        <v>46174</v>
      </c>
      <c r="C1395" t="s">
        <v>4957</v>
      </c>
      <c r="D1395" t="s">
        <v>1759</v>
      </c>
      <c r="E1395" t="s">
        <v>15</v>
      </c>
      <c r="F1395" t="s">
        <v>16</v>
      </c>
      <c r="G1395" t="s">
        <v>1761</v>
      </c>
      <c r="H1395" t="s">
        <v>30</v>
      </c>
      <c r="I1395" t="s">
        <v>795</v>
      </c>
      <c r="J1395" t="s">
        <v>796</v>
      </c>
      <c r="K1395" t="s">
        <v>77</v>
      </c>
      <c r="L1395" s="3">
        <v>5930</v>
      </c>
      <c r="M1395" t="s">
        <v>29</v>
      </c>
    </row>
    <row r="1396" spans="1:13">
      <c r="A1396" s="1">
        <v>45809</v>
      </c>
      <c r="B1396" s="1">
        <v>46174</v>
      </c>
      <c r="C1396" t="s">
        <v>4957</v>
      </c>
      <c r="D1396" t="s">
        <v>1759</v>
      </c>
      <c r="E1396" t="s">
        <v>661</v>
      </c>
      <c r="F1396" t="s">
        <v>16</v>
      </c>
      <c r="G1396" t="s">
        <v>1762</v>
      </c>
      <c r="H1396" t="s">
        <v>30</v>
      </c>
      <c r="I1396" t="s">
        <v>795</v>
      </c>
      <c r="J1396" t="s">
        <v>796</v>
      </c>
      <c r="K1396" t="s">
        <v>77</v>
      </c>
      <c r="L1396" s="3">
        <v>45822</v>
      </c>
      <c r="M1396" t="s">
        <v>23</v>
      </c>
    </row>
    <row r="1397" spans="1:13">
      <c r="A1397" s="1">
        <v>45809</v>
      </c>
      <c r="B1397" s="1">
        <v>46174</v>
      </c>
      <c r="C1397" t="s">
        <v>4957</v>
      </c>
      <c r="D1397" t="s">
        <v>1759</v>
      </c>
      <c r="E1397" t="s">
        <v>32</v>
      </c>
      <c r="F1397" t="s">
        <v>16</v>
      </c>
      <c r="G1397" t="s">
        <v>1760</v>
      </c>
      <c r="H1397" t="s">
        <v>30</v>
      </c>
      <c r="I1397" t="s">
        <v>795</v>
      </c>
      <c r="J1397" t="s">
        <v>796</v>
      </c>
      <c r="K1397" t="s">
        <v>77</v>
      </c>
      <c r="L1397" s="3">
        <v>16937</v>
      </c>
      <c r="M1397" t="s">
        <v>20</v>
      </c>
    </row>
    <row r="1398" spans="1:13">
      <c r="A1398" s="1">
        <v>45809</v>
      </c>
      <c r="B1398" s="1">
        <v>46174</v>
      </c>
      <c r="C1398" t="s">
        <v>4958</v>
      </c>
      <c r="D1398" t="s">
        <v>1764</v>
      </c>
      <c r="E1398" t="s">
        <v>661</v>
      </c>
      <c r="F1398" t="s">
        <v>16</v>
      </c>
      <c r="G1398" t="s">
        <v>1768</v>
      </c>
      <c r="H1398" t="s">
        <v>203</v>
      </c>
      <c r="I1398" t="s">
        <v>78</v>
      </c>
      <c r="J1398" t="s">
        <v>79</v>
      </c>
      <c r="K1398" t="s">
        <v>77</v>
      </c>
      <c r="L1398" s="3">
        <v>72733</v>
      </c>
      <c r="M1398" t="s">
        <v>23</v>
      </c>
    </row>
    <row r="1399" spans="1:13">
      <c r="A1399" s="1">
        <v>45809</v>
      </c>
      <c r="B1399" s="1">
        <v>46174</v>
      </c>
      <c r="C1399" t="s">
        <v>4958</v>
      </c>
      <c r="D1399" t="s">
        <v>1764</v>
      </c>
      <c r="E1399" t="s">
        <v>15</v>
      </c>
      <c r="F1399" t="s">
        <v>16</v>
      </c>
      <c r="G1399" t="s">
        <v>1765</v>
      </c>
      <c r="H1399" t="s">
        <v>203</v>
      </c>
      <c r="I1399" t="s">
        <v>78</v>
      </c>
      <c r="J1399" t="s">
        <v>79</v>
      </c>
      <c r="K1399" t="s">
        <v>77</v>
      </c>
      <c r="L1399" s="3">
        <v>9873</v>
      </c>
      <c r="M1399" t="s">
        <v>148</v>
      </c>
    </row>
    <row r="1400" spans="1:13">
      <c r="A1400" s="1">
        <v>45809</v>
      </c>
      <c r="B1400" s="1">
        <v>46174</v>
      </c>
      <c r="C1400" t="s">
        <v>4958</v>
      </c>
      <c r="D1400" t="s">
        <v>1764</v>
      </c>
      <c r="E1400" t="s">
        <v>54</v>
      </c>
      <c r="F1400" t="s">
        <v>55</v>
      </c>
      <c r="G1400" t="s">
        <v>1767</v>
      </c>
      <c r="H1400" t="s">
        <v>203</v>
      </c>
      <c r="I1400" t="s">
        <v>78</v>
      </c>
      <c r="J1400" t="s">
        <v>79</v>
      </c>
      <c r="K1400" t="s">
        <v>77</v>
      </c>
      <c r="L1400" s="3">
        <v>47359</v>
      </c>
      <c r="M1400" t="s">
        <v>23</v>
      </c>
    </row>
    <row r="1401" spans="1:13">
      <c r="A1401" s="1">
        <v>45809</v>
      </c>
      <c r="B1401" s="1">
        <v>46174</v>
      </c>
      <c r="C1401" t="s">
        <v>4958</v>
      </c>
      <c r="D1401" t="s">
        <v>1764</v>
      </c>
      <c r="E1401" t="s">
        <v>32</v>
      </c>
      <c r="F1401" t="s">
        <v>16</v>
      </c>
      <c r="G1401" t="s">
        <v>1766</v>
      </c>
      <c r="H1401" t="s">
        <v>203</v>
      </c>
      <c r="I1401" t="s">
        <v>78</v>
      </c>
      <c r="J1401" t="s">
        <v>79</v>
      </c>
      <c r="K1401" t="s">
        <v>77</v>
      </c>
      <c r="L1401" s="3">
        <v>13840</v>
      </c>
      <c r="M1401" t="s">
        <v>20</v>
      </c>
    </row>
    <row r="1402" spans="1:13">
      <c r="A1402" s="1">
        <v>45809</v>
      </c>
      <c r="B1402" s="1">
        <v>46174</v>
      </c>
      <c r="C1402" t="s">
        <v>4958</v>
      </c>
      <c r="D1402" t="s">
        <v>1764</v>
      </c>
      <c r="E1402" t="s">
        <v>34</v>
      </c>
      <c r="F1402" t="s">
        <v>16</v>
      </c>
      <c r="G1402" t="s">
        <v>1769</v>
      </c>
      <c r="H1402" t="s">
        <v>203</v>
      </c>
      <c r="I1402" t="s">
        <v>78</v>
      </c>
      <c r="J1402" t="s">
        <v>79</v>
      </c>
      <c r="K1402" t="s">
        <v>77</v>
      </c>
      <c r="L1402" s="3">
        <v>39670</v>
      </c>
      <c r="M1402" t="s">
        <v>83</v>
      </c>
    </row>
    <row r="1403" spans="1:13">
      <c r="A1403" s="1">
        <v>45809</v>
      </c>
      <c r="B1403" s="1">
        <v>46174</v>
      </c>
      <c r="C1403" t="s">
        <v>4959</v>
      </c>
      <c r="D1403" t="s">
        <v>1770</v>
      </c>
      <c r="E1403" t="s">
        <v>32</v>
      </c>
      <c r="F1403" t="s">
        <v>16</v>
      </c>
      <c r="G1403" t="s">
        <v>1773</v>
      </c>
      <c r="H1403" t="s">
        <v>225</v>
      </c>
      <c r="I1403" t="s">
        <v>270</v>
      </c>
      <c r="J1403" t="s">
        <v>271</v>
      </c>
      <c r="K1403" t="s">
        <v>77</v>
      </c>
      <c r="L1403" s="3">
        <v>23279</v>
      </c>
      <c r="M1403" t="s">
        <v>148</v>
      </c>
    </row>
    <row r="1404" spans="1:13">
      <c r="A1404" s="1">
        <v>45809</v>
      </c>
      <c r="B1404" s="1">
        <v>46174</v>
      </c>
      <c r="C1404" t="s">
        <v>4959</v>
      </c>
      <c r="D1404" t="s">
        <v>1770</v>
      </c>
      <c r="E1404" t="s">
        <v>661</v>
      </c>
      <c r="F1404" t="s">
        <v>16</v>
      </c>
      <c r="G1404" t="s">
        <v>1771</v>
      </c>
      <c r="H1404" t="s">
        <v>225</v>
      </c>
      <c r="I1404" t="s">
        <v>270</v>
      </c>
      <c r="J1404" t="s">
        <v>271</v>
      </c>
      <c r="K1404" t="s">
        <v>77</v>
      </c>
      <c r="L1404" s="3">
        <v>69329</v>
      </c>
      <c r="M1404" t="s">
        <v>29</v>
      </c>
    </row>
    <row r="1405" spans="1:13">
      <c r="A1405" s="1">
        <v>45809</v>
      </c>
      <c r="B1405" s="1">
        <v>46174</v>
      </c>
      <c r="C1405" t="s">
        <v>4959</v>
      </c>
      <c r="D1405" t="s">
        <v>1770</v>
      </c>
      <c r="E1405" t="s">
        <v>15</v>
      </c>
      <c r="F1405" t="s">
        <v>16</v>
      </c>
      <c r="G1405" t="s">
        <v>1772</v>
      </c>
      <c r="H1405" t="s">
        <v>225</v>
      </c>
      <c r="I1405" t="s">
        <v>270</v>
      </c>
      <c r="J1405" t="s">
        <v>271</v>
      </c>
      <c r="K1405" t="s">
        <v>77</v>
      </c>
      <c r="L1405" s="3">
        <v>9413</v>
      </c>
      <c r="M1405" t="s">
        <v>20</v>
      </c>
    </row>
    <row r="1406" spans="1:13">
      <c r="A1406" s="1">
        <v>45809</v>
      </c>
      <c r="B1406" s="1">
        <v>46174</v>
      </c>
      <c r="C1406" t="s">
        <v>4960</v>
      </c>
      <c r="D1406" t="s">
        <v>1774</v>
      </c>
      <c r="E1406" t="s">
        <v>32</v>
      </c>
      <c r="F1406" t="s">
        <v>16</v>
      </c>
      <c r="G1406" t="s">
        <v>1775</v>
      </c>
      <c r="H1406" t="s">
        <v>43</v>
      </c>
      <c r="I1406" t="s">
        <v>1776</v>
      </c>
      <c r="J1406" t="s">
        <v>1777</v>
      </c>
      <c r="K1406" t="s">
        <v>1179</v>
      </c>
      <c r="L1406" s="3">
        <v>33638</v>
      </c>
      <c r="M1406" t="s">
        <v>20</v>
      </c>
    </row>
    <row r="1407" spans="1:13">
      <c r="A1407" s="1">
        <v>45809</v>
      </c>
      <c r="B1407" s="1">
        <v>46174</v>
      </c>
      <c r="C1407" t="s">
        <v>4961</v>
      </c>
      <c r="D1407" t="s">
        <v>1778</v>
      </c>
      <c r="E1407" t="s">
        <v>15</v>
      </c>
      <c r="F1407" t="s">
        <v>16</v>
      </c>
      <c r="G1407" t="s">
        <v>1779</v>
      </c>
      <c r="H1407" t="s">
        <v>21</v>
      </c>
      <c r="I1407" t="s">
        <v>706</v>
      </c>
      <c r="J1407" t="s">
        <v>707</v>
      </c>
      <c r="K1407" t="s">
        <v>48</v>
      </c>
      <c r="L1407" s="3">
        <v>38448</v>
      </c>
      <c r="M1407" t="s">
        <v>20</v>
      </c>
    </row>
    <row r="1408" spans="1:13">
      <c r="A1408" s="1">
        <v>45809</v>
      </c>
      <c r="B1408" s="1">
        <v>46174</v>
      </c>
      <c r="C1408" t="s">
        <v>4961</v>
      </c>
      <c r="D1408" t="s">
        <v>1778</v>
      </c>
      <c r="E1408" t="s">
        <v>32</v>
      </c>
      <c r="F1408" t="s">
        <v>16</v>
      </c>
      <c r="G1408" t="s">
        <v>1781</v>
      </c>
      <c r="H1408" t="s">
        <v>21</v>
      </c>
      <c r="I1408" t="s">
        <v>706</v>
      </c>
      <c r="J1408" t="s">
        <v>707</v>
      </c>
      <c r="K1408" t="s">
        <v>48</v>
      </c>
      <c r="L1408" s="3">
        <v>125585</v>
      </c>
      <c r="M1408" t="s">
        <v>20</v>
      </c>
    </row>
    <row r="1409" spans="1:13">
      <c r="A1409" s="1">
        <v>45809</v>
      </c>
      <c r="B1409" s="1">
        <v>46174</v>
      </c>
      <c r="C1409" t="s">
        <v>4961</v>
      </c>
      <c r="D1409" t="s">
        <v>1778</v>
      </c>
      <c r="E1409" t="s">
        <v>661</v>
      </c>
      <c r="F1409" t="s">
        <v>16</v>
      </c>
      <c r="G1409" t="s">
        <v>1780</v>
      </c>
      <c r="H1409" t="s">
        <v>21</v>
      </c>
      <c r="I1409" t="s">
        <v>706</v>
      </c>
      <c r="J1409" t="s">
        <v>707</v>
      </c>
      <c r="K1409" t="s">
        <v>48</v>
      </c>
      <c r="L1409" s="3">
        <v>206852</v>
      </c>
      <c r="M1409" t="s">
        <v>83</v>
      </c>
    </row>
    <row r="1410" spans="1:13">
      <c r="A1410" s="1">
        <v>45809</v>
      </c>
      <c r="B1410" s="1">
        <v>46174</v>
      </c>
      <c r="C1410" t="s">
        <v>4962</v>
      </c>
      <c r="D1410" t="s">
        <v>1782</v>
      </c>
      <c r="E1410" t="s">
        <v>15</v>
      </c>
      <c r="F1410" t="s">
        <v>16</v>
      </c>
      <c r="G1410" t="s">
        <v>1783</v>
      </c>
      <c r="H1410" t="s">
        <v>105</v>
      </c>
      <c r="I1410" t="s">
        <v>326</v>
      </c>
      <c r="J1410" t="s">
        <v>327</v>
      </c>
      <c r="K1410" t="s">
        <v>48</v>
      </c>
      <c r="L1410" s="3">
        <v>4564</v>
      </c>
      <c r="M1410" t="s">
        <v>20</v>
      </c>
    </row>
    <row r="1411" spans="1:13">
      <c r="A1411" s="1">
        <v>45809</v>
      </c>
      <c r="B1411" s="1">
        <v>46174</v>
      </c>
      <c r="C1411" t="s">
        <v>4962</v>
      </c>
      <c r="D1411" t="s">
        <v>1782</v>
      </c>
      <c r="E1411" t="s">
        <v>32</v>
      </c>
      <c r="F1411" t="s">
        <v>16</v>
      </c>
      <c r="G1411" t="s">
        <v>1784</v>
      </c>
      <c r="H1411" t="s">
        <v>105</v>
      </c>
      <c r="I1411" t="s">
        <v>326</v>
      </c>
      <c r="J1411" t="s">
        <v>327</v>
      </c>
      <c r="K1411" t="s">
        <v>48</v>
      </c>
      <c r="L1411" s="3">
        <v>26098</v>
      </c>
      <c r="M1411" t="s">
        <v>20</v>
      </c>
    </row>
    <row r="1412" spans="1:13">
      <c r="A1412" s="1">
        <v>45809</v>
      </c>
      <c r="B1412" s="1">
        <v>46174</v>
      </c>
      <c r="C1412" t="s">
        <v>4962</v>
      </c>
      <c r="D1412" t="s">
        <v>1782</v>
      </c>
      <c r="E1412" t="s">
        <v>661</v>
      </c>
      <c r="F1412" t="s">
        <v>16</v>
      </c>
      <c r="G1412" t="s">
        <v>1785</v>
      </c>
      <c r="H1412" t="s">
        <v>105</v>
      </c>
      <c r="I1412" t="s">
        <v>326</v>
      </c>
      <c r="J1412" t="s">
        <v>327</v>
      </c>
      <c r="K1412" t="s">
        <v>48</v>
      </c>
      <c r="L1412" s="3">
        <v>70859</v>
      </c>
      <c r="M1412" t="s">
        <v>89</v>
      </c>
    </row>
    <row r="1413" spans="1:13">
      <c r="A1413" s="1">
        <v>45809</v>
      </c>
      <c r="B1413" s="1">
        <v>46174</v>
      </c>
      <c r="C1413" t="s">
        <v>4963</v>
      </c>
      <c r="D1413" t="s">
        <v>1786</v>
      </c>
      <c r="E1413" t="s">
        <v>32</v>
      </c>
      <c r="F1413" t="s">
        <v>16</v>
      </c>
      <c r="G1413" t="s">
        <v>1787</v>
      </c>
      <c r="H1413" t="s">
        <v>143</v>
      </c>
      <c r="I1413" t="s">
        <v>326</v>
      </c>
      <c r="J1413" t="s">
        <v>327</v>
      </c>
      <c r="K1413" t="s">
        <v>48</v>
      </c>
      <c r="L1413" s="3">
        <v>13805</v>
      </c>
      <c r="M1413" t="s">
        <v>20</v>
      </c>
    </row>
    <row r="1414" spans="1:13">
      <c r="A1414" s="1">
        <v>45809</v>
      </c>
      <c r="B1414" s="1">
        <v>46174</v>
      </c>
      <c r="C1414" t="s">
        <v>4963</v>
      </c>
      <c r="D1414" t="s">
        <v>1786</v>
      </c>
      <c r="E1414" t="s">
        <v>661</v>
      </c>
      <c r="F1414" t="s">
        <v>16</v>
      </c>
      <c r="G1414" t="s">
        <v>1788</v>
      </c>
      <c r="H1414" t="s">
        <v>143</v>
      </c>
      <c r="I1414" t="s">
        <v>326</v>
      </c>
      <c r="J1414" t="s">
        <v>327</v>
      </c>
      <c r="K1414" t="s">
        <v>48</v>
      </c>
      <c r="L1414" s="3">
        <v>57885</v>
      </c>
      <c r="M1414" t="s">
        <v>29</v>
      </c>
    </row>
    <row r="1415" spans="1:13">
      <c r="A1415" s="1">
        <v>45809</v>
      </c>
      <c r="B1415" s="1">
        <v>46174</v>
      </c>
      <c r="C1415" t="s">
        <v>4963</v>
      </c>
      <c r="D1415" t="s">
        <v>1786</v>
      </c>
      <c r="E1415" t="s">
        <v>15</v>
      </c>
      <c r="F1415" t="s">
        <v>16</v>
      </c>
      <c r="G1415" t="s">
        <v>1789</v>
      </c>
      <c r="H1415" t="s">
        <v>143</v>
      </c>
      <c r="I1415" t="s">
        <v>326</v>
      </c>
      <c r="J1415" t="s">
        <v>327</v>
      </c>
      <c r="K1415" t="s">
        <v>48</v>
      </c>
      <c r="L1415" s="3">
        <v>2583</v>
      </c>
      <c r="M1415" t="s">
        <v>29</v>
      </c>
    </row>
    <row r="1416" spans="1:13">
      <c r="A1416" s="1">
        <v>45809</v>
      </c>
      <c r="B1416" s="1">
        <v>46174</v>
      </c>
      <c r="C1416" t="s">
        <v>4964</v>
      </c>
      <c r="D1416" t="s">
        <v>1790</v>
      </c>
      <c r="E1416" t="s">
        <v>32</v>
      </c>
      <c r="F1416" t="s">
        <v>16</v>
      </c>
      <c r="G1416" t="s">
        <v>1791</v>
      </c>
      <c r="H1416" t="s">
        <v>310</v>
      </c>
      <c r="I1416" t="s">
        <v>103</v>
      </c>
      <c r="J1416" t="s">
        <v>104</v>
      </c>
      <c r="K1416" t="s">
        <v>140</v>
      </c>
      <c r="L1416" s="3">
        <v>175065</v>
      </c>
      <c r="M1416" t="s">
        <v>20</v>
      </c>
    </row>
    <row r="1417" spans="1:13">
      <c r="A1417" s="1">
        <v>45809</v>
      </c>
      <c r="B1417" s="1">
        <v>46174</v>
      </c>
      <c r="C1417" t="s">
        <v>4965</v>
      </c>
      <c r="D1417" t="s">
        <v>1792</v>
      </c>
      <c r="E1417" t="s">
        <v>54</v>
      </c>
      <c r="F1417" t="s">
        <v>55</v>
      </c>
      <c r="G1417" t="s">
        <v>1793</v>
      </c>
      <c r="H1417" t="s">
        <v>90</v>
      </c>
      <c r="I1417" t="s">
        <v>165</v>
      </c>
      <c r="J1417" t="s">
        <v>166</v>
      </c>
      <c r="K1417" t="s">
        <v>5620</v>
      </c>
      <c r="L1417" s="3">
        <v>30985</v>
      </c>
      <c r="M1417" t="s">
        <v>89</v>
      </c>
    </row>
    <row r="1418" spans="1:13">
      <c r="A1418" s="1">
        <v>45809</v>
      </c>
      <c r="B1418" s="1">
        <v>46174</v>
      </c>
      <c r="C1418" t="s">
        <v>4866</v>
      </c>
      <c r="D1418" t="s">
        <v>1385</v>
      </c>
      <c r="E1418" t="s">
        <v>54</v>
      </c>
      <c r="F1418" t="s">
        <v>55</v>
      </c>
      <c r="G1418" t="s">
        <v>1794</v>
      </c>
      <c r="H1418" t="s">
        <v>1387</v>
      </c>
      <c r="I1418" t="s">
        <v>165</v>
      </c>
      <c r="J1418" t="s">
        <v>166</v>
      </c>
      <c r="K1418" t="s">
        <v>26</v>
      </c>
      <c r="L1418" s="3">
        <v>67716</v>
      </c>
      <c r="M1418" t="s">
        <v>23</v>
      </c>
    </row>
    <row r="1419" spans="1:13">
      <c r="A1419" s="1">
        <v>45809</v>
      </c>
      <c r="B1419" s="1">
        <v>46174</v>
      </c>
      <c r="C1419" t="s">
        <v>4966</v>
      </c>
      <c r="D1419" t="s">
        <v>1795</v>
      </c>
      <c r="E1419" t="s">
        <v>32</v>
      </c>
      <c r="F1419" t="s">
        <v>16</v>
      </c>
      <c r="G1419" t="s">
        <v>1796</v>
      </c>
      <c r="H1419" t="s">
        <v>203</v>
      </c>
      <c r="I1419" t="s">
        <v>305</v>
      </c>
      <c r="J1419" t="s">
        <v>306</v>
      </c>
      <c r="K1419" t="s">
        <v>304</v>
      </c>
      <c r="L1419" s="3">
        <v>73270</v>
      </c>
      <c r="M1419" t="s">
        <v>20</v>
      </c>
    </row>
    <row r="1420" spans="1:13">
      <c r="A1420" s="1">
        <v>45809</v>
      </c>
      <c r="B1420" s="1">
        <v>46174</v>
      </c>
      <c r="C1420" t="s">
        <v>4966</v>
      </c>
      <c r="D1420" t="s">
        <v>1795</v>
      </c>
      <c r="E1420" t="s">
        <v>15</v>
      </c>
      <c r="F1420" t="s">
        <v>16</v>
      </c>
      <c r="G1420" t="s">
        <v>1798</v>
      </c>
      <c r="H1420" t="s">
        <v>203</v>
      </c>
      <c r="I1420" t="s">
        <v>305</v>
      </c>
      <c r="J1420" t="s">
        <v>306</v>
      </c>
      <c r="K1420" t="s">
        <v>304</v>
      </c>
      <c r="L1420" s="3">
        <v>2960</v>
      </c>
      <c r="M1420" t="s">
        <v>20</v>
      </c>
    </row>
    <row r="1421" spans="1:13">
      <c r="A1421" s="1">
        <v>45809</v>
      </c>
      <c r="B1421" s="1">
        <v>46174</v>
      </c>
      <c r="C1421" t="s">
        <v>4966</v>
      </c>
      <c r="D1421" t="s">
        <v>1795</v>
      </c>
      <c r="E1421" t="s">
        <v>661</v>
      </c>
      <c r="F1421" t="s">
        <v>16</v>
      </c>
      <c r="G1421" t="s">
        <v>1797</v>
      </c>
      <c r="H1421" t="s">
        <v>203</v>
      </c>
      <c r="I1421" t="s">
        <v>305</v>
      </c>
      <c r="J1421" t="s">
        <v>306</v>
      </c>
      <c r="K1421" t="s">
        <v>304</v>
      </c>
      <c r="L1421" s="3">
        <v>152921</v>
      </c>
      <c r="M1421" t="s">
        <v>23</v>
      </c>
    </row>
    <row r="1422" spans="1:13">
      <c r="A1422" s="1">
        <v>45809</v>
      </c>
      <c r="B1422" s="1">
        <v>46174</v>
      </c>
      <c r="C1422" t="s">
        <v>4967</v>
      </c>
      <c r="D1422" t="s">
        <v>1799</v>
      </c>
      <c r="E1422" t="s">
        <v>32</v>
      </c>
      <c r="F1422" t="s">
        <v>16</v>
      </c>
      <c r="G1422" t="s">
        <v>1800</v>
      </c>
      <c r="H1422" t="s">
        <v>245</v>
      </c>
      <c r="I1422" t="s">
        <v>305</v>
      </c>
      <c r="J1422" t="s">
        <v>306</v>
      </c>
      <c r="K1422" t="s">
        <v>304</v>
      </c>
      <c r="L1422" s="3">
        <v>73663</v>
      </c>
      <c r="M1422" t="s">
        <v>83</v>
      </c>
    </row>
    <row r="1423" spans="1:13">
      <c r="A1423" s="1">
        <v>45809</v>
      </c>
      <c r="B1423" s="1">
        <v>46174</v>
      </c>
      <c r="C1423" t="s">
        <v>4967</v>
      </c>
      <c r="D1423" t="s">
        <v>1799</v>
      </c>
      <c r="E1423" t="s">
        <v>34</v>
      </c>
      <c r="F1423" t="s">
        <v>16</v>
      </c>
      <c r="G1423" t="s">
        <v>1804</v>
      </c>
      <c r="H1423" t="s">
        <v>245</v>
      </c>
      <c r="I1423" t="s">
        <v>305</v>
      </c>
      <c r="J1423" t="s">
        <v>306</v>
      </c>
      <c r="K1423" t="s">
        <v>304</v>
      </c>
      <c r="L1423" s="3">
        <v>36159</v>
      </c>
      <c r="M1423" t="s">
        <v>83</v>
      </c>
    </row>
    <row r="1424" spans="1:13">
      <c r="A1424" s="1">
        <v>45809</v>
      </c>
      <c r="B1424" s="1">
        <v>46174</v>
      </c>
      <c r="C1424" t="s">
        <v>4967</v>
      </c>
      <c r="D1424" t="s">
        <v>1799</v>
      </c>
      <c r="E1424" t="s">
        <v>15</v>
      </c>
      <c r="F1424" t="s">
        <v>16</v>
      </c>
      <c r="G1424" t="s">
        <v>1801</v>
      </c>
      <c r="H1424" t="s">
        <v>245</v>
      </c>
      <c r="I1424" t="s">
        <v>305</v>
      </c>
      <c r="J1424" t="s">
        <v>306</v>
      </c>
      <c r="K1424" t="s">
        <v>304</v>
      </c>
      <c r="L1424" s="3">
        <v>12202</v>
      </c>
      <c r="M1424" t="s">
        <v>20</v>
      </c>
    </row>
    <row r="1425" spans="1:13">
      <c r="A1425" s="1">
        <v>45809</v>
      </c>
      <c r="B1425" s="1">
        <v>46174</v>
      </c>
      <c r="C1425" t="s">
        <v>4967</v>
      </c>
      <c r="D1425" t="s">
        <v>1799</v>
      </c>
      <c r="E1425" t="s">
        <v>661</v>
      </c>
      <c r="F1425" t="s">
        <v>16</v>
      </c>
      <c r="G1425" t="s">
        <v>1803</v>
      </c>
      <c r="H1425" t="s">
        <v>245</v>
      </c>
      <c r="I1425" t="s">
        <v>305</v>
      </c>
      <c r="J1425" t="s">
        <v>306</v>
      </c>
      <c r="K1425" t="s">
        <v>304</v>
      </c>
      <c r="L1425" s="3">
        <v>64730</v>
      </c>
      <c r="M1425" t="s">
        <v>23</v>
      </c>
    </row>
    <row r="1426" spans="1:13">
      <c r="A1426" s="1">
        <v>45809</v>
      </c>
      <c r="B1426" s="1">
        <v>46174</v>
      </c>
      <c r="C1426" t="s">
        <v>4968</v>
      </c>
      <c r="D1426" t="s">
        <v>1805</v>
      </c>
      <c r="E1426" t="s">
        <v>32</v>
      </c>
      <c r="F1426" t="s">
        <v>16</v>
      </c>
      <c r="G1426" t="s">
        <v>1806</v>
      </c>
      <c r="H1426" t="s">
        <v>310</v>
      </c>
      <c r="I1426" t="s">
        <v>1807</v>
      </c>
      <c r="J1426" t="s">
        <v>1808</v>
      </c>
      <c r="K1426" t="s">
        <v>304</v>
      </c>
      <c r="L1426" s="3">
        <v>115680</v>
      </c>
      <c r="M1426" t="s">
        <v>20</v>
      </c>
    </row>
    <row r="1427" spans="1:13">
      <c r="A1427" s="1">
        <v>45809</v>
      </c>
      <c r="B1427" s="1">
        <v>46174</v>
      </c>
      <c r="C1427" t="s">
        <v>4969</v>
      </c>
      <c r="D1427" t="s">
        <v>1809</v>
      </c>
      <c r="E1427" t="s">
        <v>54</v>
      </c>
      <c r="F1427" t="s">
        <v>55</v>
      </c>
      <c r="G1427" t="s">
        <v>1810</v>
      </c>
      <c r="H1427" t="s">
        <v>203</v>
      </c>
      <c r="I1427" t="s">
        <v>49</v>
      </c>
      <c r="J1427" t="s">
        <v>50</v>
      </c>
      <c r="K1427" t="s">
        <v>5620</v>
      </c>
      <c r="L1427" s="3">
        <v>43294</v>
      </c>
      <c r="M1427" t="s">
        <v>29</v>
      </c>
    </row>
    <row r="1428" spans="1:13">
      <c r="A1428" s="1">
        <v>45810</v>
      </c>
      <c r="B1428" s="1">
        <v>46175</v>
      </c>
      <c r="C1428" t="s">
        <v>4957</v>
      </c>
      <c r="D1428" t="s">
        <v>1759</v>
      </c>
      <c r="E1428" t="s">
        <v>54</v>
      </c>
      <c r="F1428" t="s">
        <v>55</v>
      </c>
      <c r="G1428" t="s">
        <v>1811</v>
      </c>
      <c r="H1428" t="s">
        <v>30</v>
      </c>
      <c r="I1428" t="s">
        <v>795</v>
      </c>
      <c r="J1428" t="s">
        <v>796</v>
      </c>
      <c r="K1428" t="s">
        <v>77</v>
      </c>
      <c r="L1428" s="3">
        <v>15299</v>
      </c>
      <c r="M1428" t="s">
        <v>23</v>
      </c>
    </row>
    <row r="1429" spans="1:13">
      <c r="A1429" s="1">
        <v>45811</v>
      </c>
      <c r="B1429" s="1">
        <v>46176</v>
      </c>
      <c r="C1429" t="s">
        <v>4970</v>
      </c>
      <c r="D1429" t="s">
        <v>1812</v>
      </c>
      <c r="E1429" t="s">
        <v>661</v>
      </c>
      <c r="F1429" t="s">
        <v>16</v>
      </c>
      <c r="G1429" t="s">
        <v>1816</v>
      </c>
      <c r="H1429" t="s">
        <v>61</v>
      </c>
      <c r="I1429" t="s">
        <v>59</v>
      </c>
      <c r="J1429" t="s">
        <v>60</v>
      </c>
      <c r="K1429" t="s">
        <v>5620</v>
      </c>
      <c r="L1429" s="3">
        <v>38389</v>
      </c>
      <c r="M1429" t="s">
        <v>23</v>
      </c>
    </row>
    <row r="1430" spans="1:13">
      <c r="A1430" s="1">
        <v>45811</v>
      </c>
      <c r="B1430" s="1">
        <v>46176</v>
      </c>
      <c r="C1430" t="s">
        <v>4970</v>
      </c>
      <c r="D1430" t="s">
        <v>1812</v>
      </c>
      <c r="E1430" t="s">
        <v>32</v>
      </c>
      <c r="F1430" t="s">
        <v>16</v>
      </c>
      <c r="G1430" t="s">
        <v>1813</v>
      </c>
      <c r="H1430" t="s">
        <v>61</v>
      </c>
      <c r="I1430" t="s">
        <v>59</v>
      </c>
      <c r="J1430" t="s">
        <v>60</v>
      </c>
      <c r="K1430" t="s">
        <v>5620</v>
      </c>
      <c r="L1430" s="3">
        <v>32977</v>
      </c>
      <c r="M1430" t="s">
        <v>20</v>
      </c>
    </row>
    <row r="1431" spans="1:13">
      <c r="A1431" s="1">
        <v>45811</v>
      </c>
      <c r="B1431" s="1">
        <v>46176</v>
      </c>
      <c r="C1431" t="s">
        <v>4970</v>
      </c>
      <c r="D1431" t="s">
        <v>1812</v>
      </c>
      <c r="E1431" t="s">
        <v>15</v>
      </c>
      <c r="F1431" t="s">
        <v>16</v>
      </c>
      <c r="G1431" t="s">
        <v>1814</v>
      </c>
      <c r="H1431" t="s">
        <v>61</v>
      </c>
      <c r="I1431" t="s">
        <v>59</v>
      </c>
      <c r="J1431" t="s">
        <v>60</v>
      </c>
      <c r="K1431" t="s">
        <v>5620</v>
      </c>
      <c r="L1431" s="3">
        <v>1634</v>
      </c>
      <c r="M1431" t="s">
        <v>83</v>
      </c>
    </row>
    <row r="1432" spans="1:13">
      <c r="A1432" s="1">
        <v>45811</v>
      </c>
      <c r="B1432" s="1">
        <v>46176</v>
      </c>
      <c r="C1432" t="s">
        <v>4970</v>
      </c>
      <c r="D1432" t="s">
        <v>1812</v>
      </c>
      <c r="E1432" t="s">
        <v>34</v>
      </c>
      <c r="F1432" t="s">
        <v>16</v>
      </c>
      <c r="G1432" t="s">
        <v>1818</v>
      </c>
      <c r="H1432" t="s">
        <v>61</v>
      </c>
      <c r="I1432" t="s">
        <v>59</v>
      </c>
      <c r="J1432" t="s">
        <v>60</v>
      </c>
      <c r="K1432" t="s">
        <v>5620</v>
      </c>
      <c r="L1432" s="3">
        <v>18576</v>
      </c>
      <c r="M1432" t="s">
        <v>83</v>
      </c>
    </row>
    <row r="1433" spans="1:13">
      <c r="A1433" s="1">
        <v>45811</v>
      </c>
      <c r="B1433" s="1">
        <v>46176</v>
      </c>
      <c r="C1433" t="s">
        <v>4970</v>
      </c>
      <c r="D1433" t="s">
        <v>1812</v>
      </c>
      <c r="E1433" t="s">
        <v>54</v>
      </c>
      <c r="F1433" t="s">
        <v>55</v>
      </c>
      <c r="G1433" t="s">
        <v>1815</v>
      </c>
      <c r="H1433" t="s">
        <v>61</v>
      </c>
      <c r="I1433" t="s">
        <v>59</v>
      </c>
      <c r="J1433" t="s">
        <v>60</v>
      </c>
      <c r="K1433" t="s">
        <v>5620</v>
      </c>
      <c r="L1433" s="3">
        <v>20470</v>
      </c>
      <c r="M1433" t="s">
        <v>29</v>
      </c>
    </row>
    <row r="1434" spans="1:13">
      <c r="A1434" s="1">
        <v>45812</v>
      </c>
      <c r="B1434" s="1">
        <v>46177</v>
      </c>
      <c r="C1434" t="s">
        <v>4971</v>
      </c>
      <c r="D1434" t="s">
        <v>1819</v>
      </c>
      <c r="E1434" t="s">
        <v>661</v>
      </c>
      <c r="F1434" t="s">
        <v>16</v>
      </c>
      <c r="G1434" t="s">
        <v>1821</v>
      </c>
      <c r="H1434" t="s">
        <v>21</v>
      </c>
      <c r="I1434" t="s">
        <v>18</v>
      </c>
      <c r="J1434" t="s">
        <v>19</v>
      </c>
      <c r="K1434" t="s">
        <v>48</v>
      </c>
      <c r="L1434" s="3">
        <v>221573</v>
      </c>
      <c r="M1434" t="s">
        <v>23</v>
      </c>
    </row>
    <row r="1435" spans="1:13">
      <c r="A1435" s="1">
        <v>45812</v>
      </c>
      <c r="B1435" s="1">
        <v>46177</v>
      </c>
      <c r="C1435" t="s">
        <v>4971</v>
      </c>
      <c r="D1435" t="s">
        <v>1819</v>
      </c>
      <c r="E1435" t="s">
        <v>15</v>
      </c>
      <c r="F1435" t="s">
        <v>16</v>
      </c>
      <c r="G1435" t="s">
        <v>1822</v>
      </c>
      <c r="H1435" t="s">
        <v>21</v>
      </c>
      <c r="I1435" t="s">
        <v>18</v>
      </c>
      <c r="J1435" t="s">
        <v>19</v>
      </c>
      <c r="K1435" t="s">
        <v>48</v>
      </c>
      <c r="L1435" s="3">
        <v>8688</v>
      </c>
      <c r="M1435" t="s">
        <v>20</v>
      </c>
    </row>
    <row r="1436" spans="1:13">
      <c r="A1436" s="1">
        <v>45812</v>
      </c>
      <c r="B1436" s="1">
        <v>46177</v>
      </c>
      <c r="C1436" t="s">
        <v>4971</v>
      </c>
      <c r="D1436" t="s">
        <v>1819</v>
      </c>
      <c r="E1436" t="s">
        <v>32</v>
      </c>
      <c r="F1436" t="s">
        <v>16</v>
      </c>
      <c r="G1436" t="s">
        <v>1820</v>
      </c>
      <c r="H1436" t="s">
        <v>21</v>
      </c>
      <c r="I1436" t="s">
        <v>18</v>
      </c>
      <c r="J1436" t="s">
        <v>19</v>
      </c>
      <c r="K1436" t="s">
        <v>48</v>
      </c>
      <c r="L1436" s="3">
        <v>35672</v>
      </c>
      <c r="M1436" t="s">
        <v>20</v>
      </c>
    </row>
    <row r="1437" spans="1:13">
      <c r="A1437" s="1">
        <v>45814</v>
      </c>
      <c r="B1437" s="1">
        <v>46179</v>
      </c>
      <c r="C1437" t="s">
        <v>4972</v>
      </c>
      <c r="D1437" t="s">
        <v>1823</v>
      </c>
      <c r="E1437" t="s">
        <v>15</v>
      </c>
      <c r="F1437" t="s">
        <v>16</v>
      </c>
      <c r="G1437" t="s">
        <v>1826</v>
      </c>
      <c r="H1437" t="s">
        <v>43</v>
      </c>
      <c r="I1437" t="s">
        <v>103</v>
      </c>
      <c r="J1437" t="s">
        <v>104</v>
      </c>
      <c r="K1437" t="s">
        <v>140</v>
      </c>
      <c r="L1437" s="3">
        <v>1352</v>
      </c>
      <c r="M1437" t="s">
        <v>20</v>
      </c>
    </row>
    <row r="1438" spans="1:13">
      <c r="A1438" s="1">
        <v>45814</v>
      </c>
      <c r="B1438" s="1">
        <v>46179</v>
      </c>
      <c r="C1438" t="s">
        <v>4972</v>
      </c>
      <c r="D1438" t="s">
        <v>1823</v>
      </c>
      <c r="E1438" t="s">
        <v>661</v>
      </c>
      <c r="F1438" t="s">
        <v>16</v>
      </c>
      <c r="G1438" t="s">
        <v>1825</v>
      </c>
      <c r="H1438" t="s">
        <v>43</v>
      </c>
      <c r="I1438" t="s">
        <v>103</v>
      </c>
      <c r="J1438" t="s">
        <v>104</v>
      </c>
      <c r="K1438" t="s">
        <v>140</v>
      </c>
      <c r="L1438" s="3">
        <v>91036</v>
      </c>
      <c r="M1438" t="s">
        <v>89</v>
      </c>
    </row>
    <row r="1439" spans="1:13">
      <c r="A1439" s="1">
        <v>45814</v>
      </c>
      <c r="B1439" s="1">
        <v>46179</v>
      </c>
      <c r="C1439" t="s">
        <v>4972</v>
      </c>
      <c r="D1439" t="s">
        <v>1823</v>
      </c>
      <c r="E1439" t="s">
        <v>32</v>
      </c>
      <c r="F1439" t="s">
        <v>16</v>
      </c>
      <c r="G1439" t="s">
        <v>1824</v>
      </c>
      <c r="H1439" t="s">
        <v>43</v>
      </c>
      <c r="I1439" t="s">
        <v>103</v>
      </c>
      <c r="J1439" t="s">
        <v>104</v>
      </c>
      <c r="K1439" t="s">
        <v>140</v>
      </c>
      <c r="L1439" s="3">
        <v>8289</v>
      </c>
      <c r="M1439" t="s">
        <v>20</v>
      </c>
    </row>
    <row r="1440" spans="1:13">
      <c r="A1440" s="1">
        <v>45815</v>
      </c>
      <c r="B1440" s="1">
        <v>46180</v>
      </c>
      <c r="C1440" t="s">
        <v>4973</v>
      </c>
      <c r="D1440" t="s">
        <v>1827</v>
      </c>
      <c r="E1440" t="s">
        <v>15</v>
      </c>
      <c r="F1440" t="s">
        <v>16</v>
      </c>
      <c r="G1440" t="s">
        <v>1829</v>
      </c>
      <c r="H1440" t="s">
        <v>21</v>
      </c>
      <c r="I1440" t="s">
        <v>71</v>
      </c>
      <c r="J1440" t="s">
        <v>72</v>
      </c>
      <c r="K1440" t="s">
        <v>26</v>
      </c>
      <c r="L1440" s="3">
        <v>6038</v>
      </c>
      <c r="M1440" t="s">
        <v>584</v>
      </c>
    </row>
    <row r="1441" spans="1:13">
      <c r="A1441" s="1">
        <v>45815</v>
      </c>
      <c r="B1441" s="1">
        <v>46180</v>
      </c>
      <c r="C1441" t="s">
        <v>4973</v>
      </c>
      <c r="D1441" t="s">
        <v>1827</v>
      </c>
      <c r="E1441" t="s">
        <v>32</v>
      </c>
      <c r="F1441" t="s">
        <v>16</v>
      </c>
      <c r="G1441" t="s">
        <v>1828</v>
      </c>
      <c r="H1441" t="s">
        <v>21</v>
      </c>
      <c r="I1441" t="s">
        <v>71</v>
      </c>
      <c r="J1441" t="s">
        <v>72</v>
      </c>
      <c r="K1441" t="s">
        <v>26</v>
      </c>
      <c r="L1441" s="3">
        <v>4503</v>
      </c>
      <c r="M1441" t="s">
        <v>20</v>
      </c>
    </row>
    <row r="1442" spans="1:13">
      <c r="A1442" s="1">
        <v>45815</v>
      </c>
      <c r="B1442" s="1">
        <v>46180</v>
      </c>
      <c r="C1442" t="s">
        <v>4973</v>
      </c>
      <c r="D1442" t="s">
        <v>1827</v>
      </c>
      <c r="E1442" t="s">
        <v>661</v>
      </c>
      <c r="F1442" t="s">
        <v>16</v>
      </c>
      <c r="G1442" t="s">
        <v>1830</v>
      </c>
      <c r="H1442" t="s">
        <v>21</v>
      </c>
      <c r="I1442" t="s">
        <v>71</v>
      </c>
      <c r="J1442" t="s">
        <v>72</v>
      </c>
      <c r="K1442" t="s">
        <v>26</v>
      </c>
      <c r="L1442" s="3">
        <v>7069</v>
      </c>
      <c r="M1442" t="s">
        <v>29</v>
      </c>
    </row>
    <row r="1443" spans="1:13">
      <c r="A1443" s="1">
        <v>45815</v>
      </c>
      <c r="B1443" s="1">
        <v>46180</v>
      </c>
      <c r="C1443" t="s">
        <v>4974</v>
      </c>
      <c r="D1443" t="s">
        <v>1831</v>
      </c>
      <c r="E1443" t="s">
        <v>32</v>
      </c>
      <c r="F1443" t="s">
        <v>16</v>
      </c>
      <c r="G1443" t="s">
        <v>1834</v>
      </c>
      <c r="H1443" t="s">
        <v>51</v>
      </c>
      <c r="I1443" t="s">
        <v>103</v>
      </c>
      <c r="J1443" t="s">
        <v>104</v>
      </c>
      <c r="K1443" t="s">
        <v>64</v>
      </c>
      <c r="L1443" s="3">
        <v>8828</v>
      </c>
      <c r="M1443" t="s">
        <v>20</v>
      </c>
    </row>
    <row r="1444" spans="1:13">
      <c r="A1444" s="1">
        <v>45815</v>
      </c>
      <c r="B1444" s="1">
        <v>46180</v>
      </c>
      <c r="C1444" t="s">
        <v>4974</v>
      </c>
      <c r="D1444" t="s">
        <v>1831</v>
      </c>
      <c r="E1444" t="s">
        <v>15</v>
      </c>
      <c r="F1444" t="s">
        <v>16</v>
      </c>
      <c r="G1444" t="s">
        <v>1832</v>
      </c>
      <c r="H1444" t="s">
        <v>51</v>
      </c>
      <c r="I1444" t="s">
        <v>103</v>
      </c>
      <c r="J1444" t="s">
        <v>104</v>
      </c>
      <c r="K1444" t="s">
        <v>64</v>
      </c>
      <c r="L1444" s="3">
        <v>2608</v>
      </c>
      <c r="M1444" t="s">
        <v>584</v>
      </c>
    </row>
    <row r="1445" spans="1:13">
      <c r="A1445" s="1">
        <v>45815</v>
      </c>
      <c r="B1445" s="1">
        <v>46180</v>
      </c>
      <c r="C1445" t="s">
        <v>4974</v>
      </c>
      <c r="D1445" t="s">
        <v>1831</v>
      </c>
      <c r="E1445" t="s">
        <v>661</v>
      </c>
      <c r="F1445" t="s">
        <v>16</v>
      </c>
      <c r="G1445" t="s">
        <v>1833</v>
      </c>
      <c r="H1445" t="s">
        <v>51</v>
      </c>
      <c r="I1445" t="s">
        <v>103</v>
      </c>
      <c r="J1445" t="s">
        <v>104</v>
      </c>
      <c r="K1445" t="s">
        <v>64</v>
      </c>
      <c r="L1445" s="3">
        <v>47812</v>
      </c>
      <c r="M1445" t="s">
        <v>23</v>
      </c>
    </row>
    <row r="1446" spans="1:13">
      <c r="A1446" s="1">
        <v>45816</v>
      </c>
      <c r="B1446" s="1">
        <v>46181</v>
      </c>
      <c r="C1446" t="s">
        <v>4975</v>
      </c>
      <c r="D1446" t="s">
        <v>1835</v>
      </c>
      <c r="E1446" t="s">
        <v>54</v>
      </c>
      <c r="F1446" t="s">
        <v>55</v>
      </c>
      <c r="G1446" t="s">
        <v>1836</v>
      </c>
      <c r="H1446" t="s">
        <v>813</v>
      </c>
      <c r="I1446" t="s">
        <v>270</v>
      </c>
      <c r="J1446" t="s">
        <v>271</v>
      </c>
      <c r="K1446" t="s">
        <v>5620</v>
      </c>
      <c r="L1446" s="3">
        <v>22952</v>
      </c>
      <c r="M1446" t="s">
        <v>29</v>
      </c>
    </row>
    <row r="1447" spans="1:13">
      <c r="A1447" s="1">
        <v>45816</v>
      </c>
      <c r="B1447" s="1">
        <v>46181</v>
      </c>
      <c r="C1447" t="s">
        <v>4976</v>
      </c>
      <c r="D1447" t="s">
        <v>1837</v>
      </c>
      <c r="E1447" t="s">
        <v>54</v>
      </c>
      <c r="F1447" t="s">
        <v>55</v>
      </c>
      <c r="G1447" t="s">
        <v>1838</v>
      </c>
      <c r="H1447" t="s">
        <v>813</v>
      </c>
      <c r="I1447" t="s">
        <v>270</v>
      </c>
      <c r="J1447" t="s">
        <v>271</v>
      </c>
      <c r="K1447" t="s">
        <v>77</v>
      </c>
      <c r="L1447" s="3">
        <v>5000</v>
      </c>
      <c r="M1447" t="s">
        <v>29</v>
      </c>
    </row>
    <row r="1448" spans="1:13">
      <c r="A1448" s="1">
        <v>45816</v>
      </c>
      <c r="B1448" s="1">
        <v>46181</v>
      </c>
      <c r="C1448" t="s">
        <v>4977</v>
      </c>
      <c r="D1448" t="s">
        <v>1839</v>
      </c>
      <c r="E1448" t="s">
        <v>661</v>
      </c>
      <c r="F1448" t="s">
        <v>16</v>
      </c>
      <c r="G1448" t="s">
        <v>1840</v>
      </c>
      <c r="H1448" t="s">
        <v>73</v>
      </c>
      <c r="I1448" t="s">
        <v>18</v>
      </c>
      <c r="J1448" t="s">
        <v>19</v>
      </c>
      <c r="K1448" t="s">
        <v>48</v>
      </c>
      <c r="L1448" s="3">
        <v>155287</v>
      </c>
      <c r="M1448" t="s">
        <v>29</v>
      </c>
    </row>
    <row r="1449" spans="1:13">
      <c r="A1449" s="1">
        <v>45816</v>
      </c>
      <c r="B1449" s="1">
        <v>46181</v>
      </c>
      <c r="C1449" t="s">
        <v>4977</v>
      </c>
      <c r="D1449" t="s">
        <v>1839</v>
      </c>
      <c r="E1449" t="s">
        <v>15</v>
      </c>
      <c r="F1449" t="s">
        <v>16</v>
      </c>
      <c r="G1449" t="s">
        <v>1841</v>
      </c>
      <c r="H1449" t="s">
        <v>73</v>
      </c>
      <c r="I1449" t="s">
        <v>18</v>
      </c>
      <c r="J1449" t="s">
        <v>19</v>
      </c>
      <c r="K1449" t="s">
        <v>48</v>
      </c>
      <c r="L1449" s="3">
        <v>43623</v>
      </c>
      <c r="M1449" t="s">
        <v>20</v>
      </c>
    </row>
    <row r="1450" spans="1:13">
      <c r="A1450" s="1">
        <v>45816</v>
      </c>
      <c r="B1450" s="1">
        <v>46181</v>
      </c>
      <c r="C1450" t="s">
        <v>4978</v>
      </c>
      <c r="D1450" t="s">
        <v>1842</v>
      </c>
      <c r="E1450" t="s">
        <v>661</v>
      </c>
      <c r="F1450" t="s">
        <v>16</v>
      </c>
      <c r="G1450" t="s">
        <v>1844</v>
      </c>
      <c r="H1450" t="s">
        <v>249</v>
      </c>
      <c r="I1450" t="s">
        <v>78</v>
      </c>
      <c r="J1450" t="s">
        <v>79</v>
      </c>
      <c r="K1450" t="s">
        <v>5620</v>
      </c>
      <c r="L1450" s="3">
        <v>30071</v>
      </c>
      <c r="M1450" t="s">
        <v>23</v>
      </c>
    </row>
    <row r="1451" spans="1:13">
      <c r="A1451" s="1">
        <v>45816</v>
      </c>
      <c r="B1451" s="1">
        <v>46181</v>
      </c>
      <c r="C1451" t="s">
        <v>4978</v>
      </c>
      <c r="D1451" t="s">
        <v>1842</v>
      </c>
      <c r="E1451" t="s">
        <v>15</v>
      </c>
      <c r="F1451" t="s">
        <v>16</v>
      </c>
      <c r="G1451" t="s">
        <v>1845</v>
      </c>
      <c r="H1451" t="s">
        <v>249</v>
      </c>
      <c r="I1451" t="s">
        <v>78</v>
      </c>
      <c r="J1451" t="s">
        <v>79</v>
      </c>
      <c r="K1451" t="s">
        <v>5620</v>
      </c>
      <c r="L1451" s="3">
        <v>2010</v>
      </c>
      <c r="M1451" t="s">
        <v>584</v>
      </c>
    </row>
    <row r="1452" spans="1:13">
      <c r="A1452" s="1">
        <v>45816</v>
      </c>
      <c r="B1452" s="1">
        <v>46181</v>
      </c>
      <c r="C1452" t="s">
        <v>4978</v>
      </c>
      <c r="D1452" t="s">
        <v>1842</v>
      </c>
      <c r="E1452" t="s">
        <v>32</v>
      </c>
      <c r="F1452" t="s">
        <v>16</v>
      </c>
      <c r="G1452" t="s">
        <v>1843</v>
      </c>
      <c r="H1452" t="s">
        <v>249</v>
      </c>
      <c r="I1452" t="s">
        <v>78</v>
      </c>
      <c r="J1452" t="s">
        <v>79</v>
      </c>
      <c r="K1452" t="s">
        <v>5620</v>
      </c>
      <c r="L1452" s="3">
        <v>23737</v>
      </c>
      <c r="M1452" t="s">
        <v>20</v>
      </c>
    </row>
    <row r="1453" spans="1:13">
      <c r="A1453" s="1">
        <v>45817</v>
      </c>
      <c r="B1453" s="1">
        <v>46182</v>
      </c>
      <c r="C1453" t="s">
        <v>4979</v>
      </c>
      <c r="D1453" t="s">
        <v>1846</v>
      </c>
      <c r="E1453" t="s">
        <v>54</v>
      </c>
      <c r="F1453" t="s">
        <v>55</v>
      </c>
      <c r="G1453" t="s">
        <v>1847</v>
      </c>
      <c r="H1453" t="s">
        <v>345</v>
      </c>
      <c r="I1453" t="s">
        <v>570</v>
      </c>
      <c r="J1453" t="s">
        <v>571</v>
      </c>
      <c r="K1453" t="s">
        <v>5657</v>
      </c>
      <c r="L1453" s="3">
        <v>22291</v>
      </c>
      <c r="M1453" t="s">
        <v>23</v>
      </c>
    </row>
    <row r="1454" spans="1:13">
      <c r="A1454" s="1">
        <v>45818</v>
      </c>
      <c r="B1454" s="1">
        <v>46183</v>
      </c>
      <c r="C1454" t="s">
        <v>4980</v>
      </c>
      <c r="D1454" t="s">
        <v>1848</v>
      </c>
      <c r="E1454" t="s">
        <v>661</v>
      </c>
      <c r="F1454" t="s">
        <v>16</v>
      </c>
      <c r="G1454" t="s">
        <v>1851</v>
      </c>
      <c r="H1454" t="s">
        <v>1850</v>
      </c>
      <c r="I1454" t="s">
        <v>78</v>
      </c>
      <c r="J1454" t="s">
        <v>79</v>
      </c>
      <c r="K1454" t="s">
        <v>77</v>
      </c>
      <c r="L1454" s="3">
        <v>106348</v>
      </c>
      <c r="M1454" t="s">
        <v>89</v>
      </c>
    </row>
    <row r="1455" spans="1:13">
      <c r="A1455" s="1">
        <v>45818</v>
      </c>
      <c r="B1455" s="1">
        <v>46183</v>
      </c>
      <c r="C1455" t="s">
        <v>4980</v>
      </c>
      <c r="D1455" t="s">
        <v>1848</v>
      </c>
      <c r="E1455" t="s">
        <v>15</v>
      </c>
      <c r="F1455" t="s">
        <v>16</v>
      </c>
      <c r="G1455" t="s">
        <v>1853</v>
      </c>
      <c r="H1455" t="s">
        <v>1850</v>
      </c>
      <c r="I1455" t="s">
        <v>78</v>
      </c>
      <c r="J1455" t="s">
        <v>79</v>
      </c>
      <c r="K1455" t="s">
        <v>77</v>
      </c>
      <c r="L1455" s="3">
        <v>2017</v>
      </c>
      <c r="M1455" t="s">
        <v>29</v>
      </c>
    </row>
    <row r="1456" spans="1:13">
      <c r="A1456" s="1">
        <v>45818</v>
      </c>
      <c r="B1456" s="1">
        <v>46183</v>
      </c>
      <c r="C1456" t="s">
        <v>4980</v>
      </c>
      <c r="D1456" t="s">
        <v>1848</v>
      </c>
      <c r="E1456" t="s">
        <v>32</v>
      </c>
      <c r="F1456" t="s">
        <v>16</v>
      </c>
      <c r="G1456" t="s">
        <v>1849</v>
      </c>
      <c r="H1456" t="s">
        <v>1850</v>
      </c>
      <c r="I1456" t="s">
        <v>78</v>
      </c>
      <c r="J1456" t="s">
        <v>79</v>
      </c>
      <c r="K1456" t="s">
        <v>77</v>
      </c>
      <c r="L1456" s="3">
        <v>67174</v>
      </c>
      <c r="M1456" t="s">
        <v>83</v>
      </c>
    </row>
    <row r="1457" spans="1:13">
      <c r="A1457" s="1">
        <v>45818</v>
      </c>
      <c r="B1457" s="1">
        <v>46183</v>
      </c>
      <c r="C1457" t="s">
        <v>4980</v>
      </c>
      <c r="D1457" t="s">
        <v>1848</v>
      </c>
      <c r="E1457" t="s">
        <v>34</v>
      </c>
      <c r="F1457" t="s">
        <v>16</v>
      </c>
      <c r="G1457" t="s">
        <v>1852</v>
      </c>
      <c r="H1457" t="s">
        <v>1850</v>
      </c>
      <c r="I1457" t="s">
        <v>78</v>
      </c>
      <c r="J1457" t="s">
        <v>79</v>
      </c>
      <c r="K1457" t="s">
        <v>77</v>
      </c>
      <c r="L1457" s="3">
        <v>39290</v>
      </c>
      <c r="M1457" t="s">
        <v>83</v>
      </c>
    </row>
    <row r="1458" spans="1:13">
      <c r="A1458" s="1">
        <v>45818</v>
      </c>
      <c r="B1458" s="1">
        <v>46183</v>
      </c>
      <c r="C1458" t="s">
        <v>4981</v>
      </c>
      <c r="D1458" t="s">
        <v>1854</v>
      </c>
      <c r="E1458" t="s">
        <v>661</v>
      </c>
      <c r="F1458" t="s">
        <v>16</v>
      </c>
      <c r="G1458" t="s">
        <v>1855</v>
      </c>
      <c r="H1458" t="s">
        <v>887</v>
      </c>
      <c r="I1458" t="s">
        <v>885</v>
      </c>
      <c r="J1458" t="s">
        <v>886</v>
      </c>
      <c r="K1458" t="s">
        <v>5620</v>
      </c>
      <c r="L1458" s="3">
        <v>25033</v>
      </c>
      <c r="M1458" t="s">
        <v>23</v>
      </c>
    </row>
    <row r="1459" spans="1:13">
      <c r="A1459" s="1">
        <v>45818</v>
      </c>
      <c r="B1459" s="1">
        <v>46183</v>
      </c>
      <c r="C1459" t="s">
        <v>4982</v>
      </c>
      <c r="D1459" t="s">
        <v>1856</v>
      </c>
      <c r="E1459" t="s">
        <v>15</v>
      </c>
      <c r="F1459" t="s">
        <v>16</v>
      </c>
      <c r="G1459" t="s">
        <v>1861</v>
      </c>
      <c r="H1459" t="s">
        <v>887</v>
      </c>
      <c r="I1459" t="s">
        <v>1858</v>
      </c>
      <c r="J1459" t="s">
        <v>1859</v>
      </c>
      <c r="K1459" t="s">
        <v>112</v>
      </c>
      <c r="L1459" s="3">
        <v>1694</v>
      </c>
      <c r="M1459" t="s">
        <v>83</v>
      </c>
    </row>
    <row r="1460" spans="1:13">
      <c r="A1460" s="1">
        <v>45818</v>
      </c>
      <c r="B1460" s="1">
        <v>46183</v>
      </c>
      <c r="C1460" t="s">
        <v>4982</v>
      </c>
      <c r="D1460" t="s">
        <v>1856</v>
      </c>
      <c r="E1460" t="s">
        <v>661</v>
      </c>
      <c r="F1460" t="s">
        <v>16</v>
      </c>
      <c r="G1460" t="s">
        <v>1860</v>
      </c>
      <c r="H1460" t="s">
        <v>887</v>
      </c>
      <c r="I1460" t="s">
        <v>1858</v>
      </c>
      <c r="J1460" t="s">
        <v>1859</v>
      </c>
      <c r="K1460" t="s">
        <v>112</v>
      </c>
      <c r="L1460" s="3">
        <v>55954</v>
      </c>
      <c r="M1460" t="s">
        <v>29</v>
      </c>
    </row>
    <row r="1461" spans="1:13">
      <c r="A1461" s="1">
        <v>45818</v>
      </c>
      <c r="B1461" s="1">
        <v>46183</v>
      </c>
      <c r="C1461" t="s">
        <v>4982</v>
      </c>
      <c r="D1461" t="s">
        <v>1856</v>
      </c>
      <c r="E1461" t="s">
        <v>32</v>
      </c>
      <c r="F1461" t="s">
        <v>16</v>
      </c>
      <c r="G1461" t="s">
        <v>1857</v>
      </c>
      <c r="H1461" t="s">
        <v>887</v>
      </c>
      <c r="I1461" t="s">
        <v>1858</v>
      </c>
      <c r="J1461" t="s">
        <v>1859</v>
      </c>
      <c r="K1461" t="s">
        <v>112</v>
      </c>
      <c r="L1461" s="3">
        <v>23450</v>
      </c>
      <c r="M1461" t="s">
        <v>20</v>
      </c>
    </row>
    <row r="1462" spans="1:13">
      <c r="A1462" s="1">
        <v>45818</v>
      </c>
      <c r="B1462" s="1">
        <v>46183</v>
      </c>
      <c r="C1462" t="s">
        <v>4983</v>
      </c>
      <c r="D1462" t="s">
        <v>1862</v>
      </c>
      <c r="E1462" t="s">
        <v>15</v>
      </c>
      <c r="F1462" t="s">
        <v>16</v>
      </c>
      <c r="G1462" t="s">
        <v>1865</v>
      </c>
      <c r="H1462" t="s">
        <v>105</v>
      </c>
      <c r="I1462" t="s">
        <v>103</v>
      </c>
      <c r="J1462" t="s">
        <v>104</v>
      </c>
      <c r="K1462" t="s">
        <v>64</v>
      </c>
      <c r="L1462" s="3">
        <v>2355</v>
      </c>
      <c r="M1462" t="s">
        <v>20</v>
      </c>
    </row>
    <row r="1463" spans="1:13">
      <c r="A1463" s="1">
        <v>45818</v>
      </c>
      <c r="B1463" s="1">
        <v>46183</v>
      </c>
      <c r="C1463" t="s">
        <v>4983</v>
      </c>
      <c r="D1463" t="s">
        <v>1862</v>
      </c>
      <c r="E1463" t="s">
        <v>32</v>
      </c>
      <c r="F1463" t="s">
        <v>16</v>
      </c>
      <c r="G1463" t="s">
        <v>1863</v>
      </c>
      <c r="H1463" t="s">
        <v>105</v>
      </c>
      <c r="I1463" t="s">
        <v>103</v>
      </c>
      <c r="J1463" t="s">
        <v>104</v>
      </c>
      <c r="K1463" t="s">
        <v>64</v>
      </c>
      <c r="L1463" s="3">
        <v>8409</v>
      </c>
      <c r="M1463" t="s">
        <v>20</v>
      </c>
    </row>
    <row r="1464" spans="1:13">
      <c r="A1464" s="1">
        <v>45818</v>
      </c>
      <c r="B1464" s="1">
        <v>46183</v>
      </c>
      <c r="C1464" t="s">
        <v>4983</v>
      </c>
      <c r="D1464" t="s">
        <v>1862</v>
      </c>
      <c r="E1464" t="s">
        <v>661</v>
      </c>
      <c r="F1464" t="s">
        <v>16</v>
      </c>
      <c r="G1464" t="s">
        <v>1864</v>
      </c>
      <c r="H1464" t="s">
        <v>105</v>
      </c>
      <c r="I1464" t="s">
        <v>103</v>
      </c>
      <c r="J1464" t="s">
        <v>104</v>
      </c>
      <c r="K1464" t="s">
        <v>64</v>
      </c>
      <c r="L1464" s="3">
        <v>52262</v>
      </c>
      <c r="M1464" t="s">
        <v>23</v>
      </c>
    </row>
    <row r="1465" spans="1:13">
      <c r="A1465" s="1">
        <v>45818</v>
      </c>
      <c r="B1465" s="1">
        <v>46183</v>
      </c>
      <c r="C1465" t="s">
        <v>4984</v>
      </c>
      <c r="D1465" t="s">
        <v>1866</v>
      </c>
      <c r="E1465" t="s">
        <v>54</v>
      </c>
      <c r="F1465" t="s">
        <v>55</v>
      </c>
      <c r="G1465" t="s">
        <v>1867</v>
      </c>
      <c r="H1465" t="s">
        <v>21</v>
      </c>
      <c r="I1465" t="s">
        <v>41</v>
      </c>
      <c r="J1465" t="s">
        <v>42</v>
      </c>
      <c r="K1465" t="s">
        <v>112</v>
      </c>
      <c r="L1465" s="3">
        <v>44394</v>
      </c>
      <c r="M1465" t="s">
        <v>23</v>
      </c>
    </row>
    <row r="1466" spans="1:13">
      <c r="A1466" s="1">
        <v>45819</v>
      </c>
      <c r="B1466" s="1">
        <v>46184</v>
      </c>
      <c r="C1466" t="s">
        <v>4985</v>
      </c>
      <c r="D1466" t="s">
        <v>1868</v>
      </c>
      <c r="E1466" t="s">
        <v>15</v>
      </c>
      <c r="F1466" t="s">
        <v>16</v>
      </c>
      <c r="G1466" t="s">
        <v>1870</v>
      </c>
      <c r="H1466" t="s">
        <v>345</v>
      </c>
      <c r="I1466" t="s">
        <v>96</v>
      </c>
      <c r="J1466" t="s">
        <v>97</v>
      </c>
      <c r="K1466" t="s">
        <v>64</v>
      </c>
      <c r="L1466" s="3">
        <v>1504</v>
      </c>
      <c r="M1466" t="s">
        <v>20</v>
      </c>
    </row>
    <row r="1467" spans="1:13">
      <c r="A1467" s="1">
        <v>45819</v>
      </c>
      <c r="B1467" s="1">
        <v>46184</v>
      </c>
      <c r="C1467" t="s">
        <v>4985</v>
      </c>
      <c r="D1467" t="s">
        <v>1868</v>
      </c>
      <c r="E1467" t="s">
        <v>661</v>
      </c>
      <c r="F1467" t="s">
        <v>16</v>
      </c>
      <c r="G1467" t="s">
        <v>1869</v>
      </c>
      <c r="H1467" t="s">
        <v>345</v>
      </c>
      <c r="I1467" t="s">
        <v>96</v>
      </c>
      <c r="J1467" t="s">
        <v>97</v>
      </c>
      <c r="K1467" t="s">
        <v>64</v>
      </c>
      <c r="L1467" s="3">
        <v>28247</v>
      </c>
      <c r="M1467" t="s">
        <v>23</v>
      </c>
    </row>
    <row r="1468" spans="1:13">
      <c r="A1468" s="1">
        <v>45819</v>
      </c>
      <c r="B1468" s="1">
        <v>46184</v>
      </c>
      <c r="C1468" t="s">
        <v>4985</v>
      </c>
      <c r="D1468" t="s">
        <v>1868</v>
      </c>
      <c r="E1468" t="s">
        <v>32</v>
      </c>
      <c r="F1468" t="s">
        <v>16</v>
      </c>
      <c r="G1468" t="s">
        <v>1871</v>
      </c>
      <c r="H1468" t="s">
        <v>345</v>
      </c>
      <c r="I1468" t="s">
        <v>96</v>
      </c>
      <c r="J1468" t="s">
        <v>97</v>
      </c>
      <c r="K1468" t="s">
        <v>64</v>
      </c>
      <c r="L1468" s="3">
        <v>7001</v>
      </c>
      <c r="M1468" t="s">
        <v>20</v>
      </c>
    </row>
    <row r="1469" spans="1:13">
      <c r="A1469" s="1">
        <v>45819</v>
      </c>
      <c r="B1469" s="1">
        <v>46184</v>
      </c>
      <c r="C1469" t="s">
        <v>4983</v>
      </c>
      <c r="D1469" t="s">
        <v>1862</v>
      </c>
      <c r="E1469" t="s">
        <v>54</v>
      </c>
      <c r="F1469" t="s">
        <v>55</v>
      </c>
      <c r="G1469" t="s">
        <v>1872</v>
      </c>
      <c r="H1469" t="s">
        <v>105</v>
      </c>
      <c r="I1469" t="s">
        <v>103</v>
      </c>
      <c r="J1469" t="s">
        <v>104</v>
      </c>
      <c r="K1469" t="s">
        <v>64</v>
      </c>
      <c r="L1469" s="3">
        <v>5202</v>
      </c>
      <c r="M1469" t="s">
        <v>89</v>
      </c>
    </row>
    <row r="1470" spans="1:13">
      <c r="A1470" s="1">
        <v>45819</v>
      </c>
      <c r="B1470" s="1">
        <v>46184</v>
      </c>
      <c r="C1470" t="s">
        <v>4986</v>
      </c>
      <c r="D1470" t="s">
        <v>1873</v>
      </c>
      <c r="E1470" t="s">
        <v>15</v>
      </c>
      <c r="F1470" t="s">
        <v>16</v>
      </c>
      <c r="G1470" t="s">
        <v>1874</v>
      </c>
      <c r="H1470" t="s">
        <v>51</v>
      </c>
      <c r="I1470" t="s">
        <v>65</v>
      </c>
      <c r="J1470" t="s">
        <v>66</v>
      </c>
      <c r="K1470" t="s">
        <v>5620</v>
      </c>
      <c r="L1470" s="3">
        <v>4187</v>
      </c>
      <c r="M1470" t="s">
        <v>20</v>
      </c>
    </row>
    <row r="1471" spans="1:13">
      <c r="A1471" s="1">
        <v>45819</v>
      </c>
      <c r="B1471" s="1">
        <v>46184</v>
      </c>
      <c r="C1471" t="s">
        <v>4986</v>
      </c>
      <c r="D1471" t="s">
        <v>1873</v>
      </c>
      <c r="E1471" t="s">
        <v>661</v>
      </c>
      <c r="F1471" t="s">
        <v>16</v>
      </c>
      <c r="G1471" t="s">
        <v>1875</v>
      </c>
      <c r="H1471" t="s">
        <v>51</v>
      </c>
      <c r="I1471" t="s">
        <v>65</v>
      </c>
      <c r="J1471" t="s">
        <v>66</v>
      </c>
      <c r="K1471" t="s">
        <v>5620</v>
      </c>
      <c r="L1471" s="3">
        <v>82306</v>
      </c>
      <c r="M1471" t="s">
        <v>23</v>
      </c>
    </row>
    <row r="1472" spans="1:13">
      <c r="A1472" s="1">
        <v>45820</v>
      </c>
      <c r="B1472" s="1">
        <v>45907</v>
      </c>
      <c r="C1472" t="s">
        <v>9453</v>
      </c>
      <c r="D1472" t="s">
        <v>9454</v>
      </c>
      <c r="E1472" t="s">
        <v>661</v>
      </c>
      <c r="F1472" t="s">
        <v>16</v>
      </c>
      <c r="G1472" t="s">
        <v>9455</v>
      </c>
      <c r="H1472" t="s">
        <v>225</v>
      </c>
      <c r="I1472" t="s">
        <v>375</v>
      </c>
      <c r="J1472" t="s">
        <v>376</v>
      </c>
      <c r="K1472" t="s">
        <v>5624</v>
      </c>
      <c r="L1472" s="3">
        <v>15068</v>
      </c>
      <c r="M1472" t="s">
        <v>23</v>
      </c>
    </row>
    <row r="1473" spans="1:13">
      <c r="A1473" s="1">
        <v>45820</v>
      </c>
      <c r="B1473" s="1">
        <v>45907</v>
      </c>
      <c r="C1473" t="s">
        <v>9453</v>
      </c>
      <c r="D1473" t="s">
        <v>9454</v>
      </c>
      <c r="E1473" t="s">
        <v>15</v>
      </c>
      <c r="F1473" t="s">
        <v>16</v>
      </c>
      <c r="G1473" t="s">
        <v>9456</v>
      </c>
      <c r="H1473" t="s">
        <v>225</v>
      </c>
      <c r="I1473" t="s">
        <v>375</v>
      </c>
      <c r="J1473" t="s">
        <v>376</v>
      </c>
      <c r="K1473" t="s">
        <v>5624</v>
      </c>
      <c r="L1473" s="3">
        <v>2853</v>
      </c>
      <c r="M1473" t="s">
        <v>29</v>
      </c>
    </row>
    <row r="1474" spans="1:13">
      <c r="A1474" s="1">
        <v>45820</v>
      </c>
      <c r="B1474" s="1">
        <v>45907</v>
      </c>
      <c r="C1474" t="s">
        <v>9453</v>
      </c>
      <c r="D1474" t="s">
        <v>9454</v>
      </c>
      <c r="E1474" t="s">
        <v>32</v>
      </c>
      <c r="F1474" t="s">
        <v>16</v>
      </c>
      <c r="G1474" t="s">
        <v>9457</v>
      </c>
      <c r="H1474" t="s">
        <v>225</v>
      </c>
      <c r="I1474" t="s">
        <v>375</v>
      </c>
      <c r="J1474" t="s">
        <v>376</v>
      </c>
      <c r="K1474" t="s">
        <v>5624</v>
      </c>
      <c r="L1474" s="3">
        <v>1397</v>
      </c>
      <c r="M1474" t="s">
        <v>83</v>
      </c>
    </row>
    <row r="1475" spans="1:13">
      <c r="A1475" s="1">
        <v>45820</v>
      </c>
      <c r="B1475" s="1">
        <v>46185</v>
      </c>
      <c r="C1475" t="s">
        <v>4982</v>
      </c>
      <c r="D1475" t="s">
        <v>1856</v>
      </c>
      <c r="E1475" t="s">
        <v>54</v>
      </c>
      <c r="F1475" t="s">
        <v>55</v>
      </c>
      <c r="G1475" t="s">
        <v>1876</v>
      </c>
      <c r="H1475" t="s">
        <v>887</v>
      </c>
      <c r="I1475" t="s">
        <v>1858</v>
      </c>
      <c r="J1475" t="s">
        <v>1859</v>
      </c>
      <c r="K1475" t="s">
        <v>112</v>
      </c>
      <c r="L1475" s="3">
        <v>23932</v>
      </c>
      <c r="M1475" t="s">
        <v>29</v>
      </c>
    </row>
    <row r="1476" spans="1:13">
      <c r="A1476" s="1">
        <v>45820</v>
      </c>
      <c r="B1476" s="1">
        <v>45971</v>
      </c>
      <c r="C1476" t="s">
        <v>8677</v>
      </c>
      <c r="D1476" t="s">
        <v>8678</v>
      </c>
      <c r="E1476" t="s">
        <v>34</v>
      </c>
      <c r="F1476" t="s">
        <v>16</v>
      </c>
      <c r="G1476" t="s">
        <v>9458</v>
      </c>
      <c r="H1476" t="s">
        <v>249</v>
      </c>
      <c r="I1476" t="s">
        <v>276</v>
      </c>
      <c r="J1476" t="s">
        <v>277</v>
      </c>
      <c r="K1476" t="s">
        <v>1179</v>
      </c>
      <c r="L1476" s="3">
        <v>3228</v>
      </c>
      <c r="M1476" t="s">
        <v>83</v>
      </c>
    </row>
    <row r="1477" spans="1:13">
      <c r="A1477" s="1">
        <v>45821</v>
      </c>
      <c r="B1477" s="1">
        <v>46186</v>
      </c>
      <c r="C1477" t="s">
        <v>4987</v>
      </c>
      <c r="D1477" t="s">
        <v>1877</v>
      </c>
      <c r="E1477" t="s">
        <v>54</v>
      </c>
      <c r="F1477" t="s">
        <v>55</v>
      </c>
      <c r="G1477" t="s">
        <v>1878</v>
      </c>
      <c r="H1477" t="s">
        <v>51</v>
      </c>
      <c r="I1477" t="s">
        <v>49</v>
      </c>
      <c r="J1477" t="s">
        <v>50</v>
      </c>
      <c r="K1477" t="s">
        <v>5620</v>
      </c>
      <c r="L1477" s="3">
        <v>14741</v>
      </c>
      <c r="M1477" t="s">
        <v>23</v>
      </c>
    </row>
    <row r="1478" spans="1:13">
      <c r="A1478" s="1">
        <v>45821</v>
      </c>
      <c r="B1478" s="1">
        <v>46186</v>
      </c>
      <c r="C1478" t="s">
        <v>4988</v>
      </c>
      <c r="D1478" t="s">
        <v>1879</v>
      </c>
      <c r="E1478" t="s">
        <v>661</v>
      </c>
      <c r="F1478" t="s">
        <v>16</v>
      </c>
      <c r="G1478" t="s">
        <v>1882</v>
      </c>
      <c r="H1478" t="s">
        <v>21</v>
      </c>
      <c r="I1478" t="s">
        <v>174</v>
      </c>
      <c r="J1478" t="s">
        <v>175</v>
      </c>
      <c r="K1478" t="s">
        <v>5619</v>
      </c>
      <c r="L1478" s="3">
        <v>53068</v>
      </c>
      <c r="M1478" t="s">
        <v>23</v>
      </c>
    </row>
    <row r="1479" spans="1:13">
      <c r="A1479" s="1">
        <v>45821</v>
      </c>
      <c r="B1479" s="1">
        <v>46186</v>
      </c>
      <c r="C1479" t="s">
        <v>4988</v>
      </c>
      <c r="D1479" t="s">
        <v>1879</v>
      </c>
      <c r="E1479" t="s">
        <v>34</v>
      </c>
      <c r="F1479" t="s">
        <v>16</v>
      </c>
      <c r="G1479" t="s">
        <v>1881</v>
      </c>
      <c r="H1479" t="s">
        <v>21</v>
      </c>
      <c r="I1479" t="s">
        <v>174</v>
      </c>
      <c r="J1479" t="s">
        <v>175</v>
      </c>
      <c r="K1479" t="s">
        <v>5619</v>
      </c>
      <c r="L1479" s="3">
        <v>12693</v>
      </c>
      <c r="M1479" t="s">
        <v>83</v>
      </c>
    </row>
    <row r="1480" spans="1:13">
      <c r="A1480" s="1">
        <v>45821</v>
      </c>
      <c r="B1480" s="1">
        <v>46186</v>
      </c>
      <c r="C1480" t="s">
        <v>4988</v>
      </c>
      <c r="D1480" t="s">
        <v>1879</v>
      </c>
      <c r="E1480" t="s">
        <v>15</v>
      </c>
      <c r="F1480" t="s">
        <v>16</v>
      </c>
      <c r="G1480" t="s">
        <v>1880</v>
      </c>
      <c r="H1480" t="s">
        <v>21</v>
      </c>
      <c r="I1480" t="s">
        <v>174</v>
      </c>
      <c r="J1480" t="s">
        <v>175</v>
      </c>
      <c r="K1480" t="s">
        <v>5619</v>
      </c>
      <c r="L1480" s="3">
        <v>3850</v>
      </c>
      <c r="M1480" t="s">
        <v>20</v>
      </c>
    </row>
    <row r="1481" spans="1:13">
      <c r="A1481" s="1">
        <v>45821</v>
      </c>
      <c r="B1481" s="1">
        <v>46186</v>
      </c>
      <c r="C1481" t="s">
        <v>4989</v>
      </c>
      <c r="D1481" t="s">
        <v>1883</v>
      </c>
      <c r="E1481" t="s">
        <v>54</v>
      </c>
      <c r="F1481" t="s">
        <v>55</v>
      </c>
      <c r="G1481" t="s">
        <v>1884</v>
      </c>
      <c r="H1481" t="s">
        <v>61</v>
      </c>
      <c r="I1481" t="s">
        <v>59</v>
      </c>
      <c r="J1481" t="s">
        <v>60</v>
      </c>
      <c r="K1481" t="s">
        <v>5620</v>
      </c>
      <c r="L1481" s="3">
        <v>17925</v>
      </c>
      <c r="M1481" t="s">
        <v>29</v>
      </c>
    </row>
    <row r="1482" spans="1:13">
      <c r="A1482" s="1">
        <v>45821</v>
      </c>
      <c r="B1482" s="1">
        <v>46186</v>
      </c>
      <c r="C1482" t="s">
        <v>4990</v>
      </c>
      <c r="D1482" t="s">
        <v>1885</v>
      </c>
      <c r="E1482" t="s">
        <v>15</v>
      </c>
      <c r="F1482" t="s">
        <v>16</v>
      </c>
      <c r="G1482" t="s">
        <v>1888</v>
      </c>
      <c r="H1482" t="s">
        <v>225</v>
      </c>
      <c r="I1482" t="s">
        <v>270</v>
      </c>
      <c r="J1482" t="s">
        <v>271</v>
      </c>
      <c r="K1482" t="s">
        <v>5620</v>
      </c>
      <c r="L1482" s="3">
        <v>1927</v>
      </c>
      <c r="M1482" t="s">
        <v>20</v>
      </c>
    </row>
    <row r="1483" spans="1:13">
      <c r="A1483" s="1">
        <v>45821</v>
      </c>
      <c r="B1483" s="1">
        <v>46186</v>
      </c>
      <c r="C1483" t="s">
        <v>4990</v>
      </c>
      <c r="D1483" t="s">
        <v>1885</v>
      </c>
      <c r="E1483" t="s">
        <v>32</v>
      </c>
      <c r="F1483" t="s">
        <v>16</v>
      </c>
      <c r="G1483" t="s">
        <v>1886</v>
      </c>
      <c r="H1483" t="s">
        <v>225</v>
      </c>
      <c r="I1483" t="s">
        <v>270</v>
      </c>
      <c r="J1483" t="s">
        <v>271</v>
      </c>
      <c r="K1483" t="s">
        <v>5620</v>
      </c>
      <c r="L1483" s="3">
        <v>6846</v>
      </c>
      <c r="M1483" t="s">
        <v>148</v>
      </c>
    </row>
    <row r="1484" spans="1:13">
      <c r="A1484" s="1">
        <v>45821</v>
      </c>
      <c r="B1484" s="1">
        <v>46186</v>
      </c>
      <c r="C1484" t="s">
        <v>4990</v>
      </c>
      <c r="D1484" t="s">
        <v>1885</v>
      </c>
      <c r="E1484" t="s">
        <v>661</v>
      </c>
      <c r="F1484" t="s">
        <v>16</v>
      </c>
      <c r="G1484" t="s">
        <v>1887</v>
      </c>
      <c r="H1484" t="s">
        <v>225</v>
      </c>
      <c r="I1484" t="s">
        <v>270</v>
      </c>
      <c r="J1484" t="s">
        <v>271</v>
      </c>
      <c r="K1484" t="s">
        <v>5620</v>
      </c>
      <c r="L1484" s="3">
        <v>23227</v>
      </c>
      <c r="M1484" t="s">
        <v>23</v>
      </c>
    </row>
    <row r="1485" spans="1:13">
      <c r="A1485" s="1">
        <v>45821</v>
      </c>
      <c r="B1485" s="1">
        <v>46186</v>
      </c>
      <c r="C1485" t="s">
        <v>4991</v>
      </c>
      <c r="D1485" t="s">
        <v>1889</v>
      </c>
      <c r="E1485" t="s">
        <v>54</v>
      </c>
      <c r="F1485" t="s">
        <v>55</v>
      </c>
      <c r="G1485" t="s">
        <v>1890</v>
      </c>
      <c r="H1485" t="s">
        <v>143</v>
      </c>
      <c r="I1485" t="s">
        <v>71</v>
      </c>
      <c r="J1485" t="s">
        <v>72</v>
      </c>
      <c r="K1485" t="s">
        <v>304</v>
      </c>
      <c r="L1485" s="3">
        <v>26447</v>
      </c>
      <c r="M1485" t="s">
        <v>29</v>
      </c>
    </row>
    <row r="1486" spans="1:13">
      <c r="A1486" s="1">
        <v>45821</v>
      </c>
      <c r="B1486" s="1">
        <v>46186</v>
      </c>
      <c r="C1486" t="s">
        <v>4992</v>
      </c>
      <c r="D1486" t="s">
        <v>1891</v>
      </c>
      <c r="E1486" t="s">
        <v>54</v>
      </c>
      <c r="F1486" t="s">
        <v>55</v>
      </c>
      <c r="G1486" t="s">
        <v>1892</v>
      </c>
      <c r="H1486" t="s">
        <v>51</v>
      </c>
      <c r="I1486" t="s">
        <v>103</v>
      </c>
      <c r="J1486" t="s">
        <v>104</v>
      </c>
      <c r="K1486" t="s">
        <v>64</v>
      </c>
      <c r="L1486" s="3">
        <v>5220</v>
      </c>
      <c r="M1486" t="s">
        <v>23</v>
      </c>
    </row>
    <row r="1487" spans="1:13">
      <c r="A1487" s="1">
        <v>45822</v>
      </c>
      <c r="B1487" s="1">
        <v>46187</v>
      </c>
      <c r="C1487" t="s">
        <v>4993</v>
      </c>
      <c r="D1487" t="s">
        <v>1893</v>
      </c>
      <c r="E1487" t="s">
        <v>15</v>
      </c>
      <c r="F1487" t="s">
        <v>16</v>
      </c>
      <c r="G1487" t="s">
        <v>1894</v>
      </c>
      <c r="H1487" t="s">
        <v>336</v>
      </c>
      <c r="I1487" t="s">
        <v>1685</v>
      </c>
      <c r="J1487" t="s">
        <v>1686</v>
      </c>
      <c r="K1487" t="s">
        <v>5620</v>
      </c>
      <c r="L1487" s="3">
        <v>1250</v>
      </c>
      <c r="M1487" t="s">
        <v>20</v>
      </c>
    </row>
    <row r="1488" spans="1:13">
      <c r="A1488" s="1">
        <v>45822</v>
      </c>
      <c r="B1488" s="1">
        <v>46187</v>
      </c>
      <c r="C1488" t="s">
        <v>4993</v>
      </c>
      <c r="D1488" t="s">
        <v>1893</v>
      </c>
      <c r="E1488" t="s">
        <v>661</v>
      </c>
      <c r="F1488" t="s">
        <v>16</v>
      </c>
      <c r="G1488" t="s">
        <v>1896</v>
      </c>
      <c r="H1488" t="s">
        <v>336</v>
      </c>
      <c r="I1488" t="s">
        <v>1685</v>
      </c>
      <c r="J1488" t="s">
        <v>1686</v>
      </c>
      <c r="K1488" t="s">
        <v>5620</v>
      </c>
      <c r="L1488" s="3">
        <v>18346</v>
      </c>
      <c r="M1488" t="s">
        <v>23</v>
      </c>
    </row>
    <row r="1489" spans="1:13">
      <c r="A1489" s="1">
        <v>45822</v>
      </c>
      <c r="B1489" s="1">
        <v>46187</v>
      </c>
      <c r="C1489" t="s">
        <v>4993</v>
      </c>
      <c r="D1489" t="s">
        <v>1893</v>
      </c>
      <c r="E1489" t="s">
        <v>54</v>
      </c>
      <c r="F1489" t="s">
        <v>55</v>
      </c>
      <c r="G1489" t="s">
        <v>1895</v>
      </c>
      <c r="H1489" t="s">
        <v>336</v>
      </c>
      <c r="I1489" t="s">
        <v>1685</v>
      </c>
      <c r="J1489" t="s">
        <v>1686</v>
      </c>
      <c r="K1489" t="s">
        <v>5620</v>
      </c>
      <c r="L1489" s="3">
        <v>5260</v>
      </c>
      <c r="M1489" t="s">
        <v>29</v>
      </c>
    </row>
    <row r="1490" spans="1:13">
      <c r="A1490" s="1">
        <v>45822</v>
      </c>
      <c r="B1490" s="1">
        <v>46187</v>
      </c>
      <c r="C1490" t="s">
        <v>4993</v>
      </c>
      <c r="D1490" t="s">
        <v>1893</v>
      </c>
      <c r="E1490" t="s">
        <v>32</v>
      </c>
      <c r="F1490" t="s">
        <v>16</v>
      </c>
      <c r="G1490" t="s">
        <v>1897</v>
      </c>
      <c r="H1490" t="s">
        <v>336</v>
      </c>
      <c r="I1490" t="s">
        <v>1685</v>
      </c>
      <c r="J1490" t="s">
        <v>1686</v>
      </c>
      <c r="K1490" t="s">
        <v>5620</v>
      </c>
      <c r="L1490" s="3">
        <v>1902</v>
      </c>
      <c r="M1490" t="s">
        <v>20</v>
      </c>
    </row>
    <row r="1491" spans="1:13">
      <c r="A1491" s="1">
        <v>45822</v>
      </c>
      <c r="B1491" s="1">
        <v>46187</v>
      </c>
      <c r="C1491" t="s">
        <v>4994</v>
      </c>
      <c r="D1491" t="s">
        <v>1898</v>
      </c>
      <c r="E1491" t="s">
        <v>32</v>
      </c>
      <c r="F1491" t="s">
        <v>16</v>
      </c>
      <c r="G1491" t="s">
        <v>1900</v>
      </c>
      <c r="H1491" t="s">
        <v>73</v>
      </c>
      <c r="I1491" t="s">
        <v>270</v>
      </c>
      <c r="J1491" t="s">
        <v>271</v>
      </c>
      <c r="K1491" t="s">
        <v>5620</v>
      </c>
      <c r="L1491" s="3">
        <v>19392</v>
      </c>
      <c r="M1491" t="s">
        <v>83</v>
      </c>
    </row>
    <row r="1492" spans="1:13">
      <c r="A1492" s="1">
        <v>45822</v>
      </c>
      <c r="B1492" s="1">
        <v>46187</v>
      </c>
      <c r="C1492" t="s">
        <v>4994</v>
      </c>
      <c r="D1492" t="s">
        <v>1898</v>
      </c>
      <c r="E1492" t="s">
        <v>15</v>
      </c>
      <c r="F1492" t="s">
        <v>16</v>
      </c>
      <c r="G1492" t="s">
        <v>1901</v>
      </c>
      <c r="H1492" t="s">
        <v>73</v>
      </c>
      <c r="I1492" t="s">
        <v>270</v>
      </c>
      <c r="J1492" t="s">
        <v>271</v>
      </c>
      <c r="K1492" t="s">
        <v>5620</v>
      </c>
      <c r="L1492" s="3">
        <v>3563</v>
      </c>
      <c r="M1492" t="s">
        <v>20</v>
      </c>
    </row>
    <row r="1493" spans="1:13">
      <c r="A1493" s="1">
        <v>45822</v>
      </c>
      <c r="B1493" s="1">
        <v>46187</v>
      </c>
      <c r="C1493" t="s">
        <v>4994</v>
      </c>
      <c r="D1493" t="s">
        <v>1898</v>
      </c>
      <c r="E1493" t="s">
        <v>661</v>
      </c>
      <c r="F1493" t="s">
        <v>16</v>
      </c>
      <c r="G1493" t="s">
        <v>1899</v>
      </c>
      <c r="H1493" t="s">
        <v>73</v>
      </c>
      <c r="I1493" t="s">
        <v>270</v>
      </c>
      <c r="J1493" t="s">
        <v>271</v>
      </c>
      <c r="K1493" t="s">
        <v>5620</v>
      </c>
      <c r="L1493" s="3">
        <v>46436</v>
      </c>
      <c r="M1493" t="s">
        <v>89</v>
      </c>
    </row>
    <row r="1494" spans="1:13">
      <c r="A1494" s="1">
        <v>45822</v>
      </c>
      <c r="B1494" s="1">
        <v>46187</v>
      </c>
      <c r="C1494" t="s">
        <v>4995</v>
      </c>
      <c r="D1494" t="s">
        <v>1902</v>
      </c>
      <c r="E1494" t="s">
        <v>32</v>
      </c>
      <c r="F1494" t="s">
        <v>16</v>
      </c>
      <c r="G1494" t="s">
        <v>1906</v>
      </c>
      <c r="H1494" t="s">
        <v>225</v>
      </c>
      <c r="I1494" t="s">
        <v>375</v>
      </c>
      <c r="J1494" t="s">
        <v>376</v>
      </c>
      <c r="K1494" t="s">
        <v>5620</v>
      </c>
      <c r="L1494" s="3">
        <v>18261</v>
      </c>
      <c r="M1494" t="s">
        <v>148</v>
      </c>
    </row>
    <row r="1495" spans="1:13">
      <c r="A1495" s="1">
        <v>45822</v>
      </c>
      <c r="B1495" s="1">
        <v>46187</v>
      </c>
      <c r="C1495" t="s">
        <v>4995</v>
      </c>
      <c r="D1495" t="s">
        <v>1902</v>
      </c>
      <c r="E1495" t="s">
        <v>15</v>
      </c>
      <c r="F1495" t="s">
        <v>16</v>
      </c>
      <c r="G1495" t="s">
        <v>1904</v>
      </c>
      <c r="H1495" t="s">
        <v>225</v>
      </c>
      <c r="I1495" t="s">
        <v>375</v>
      </c>
      <c r="J1495" t="s">
        <v>376</v>
      </c>
      <c r="K1495" t="s">
        <v>5620</v>
      </c>
      <c r="L1495" s="3">
        <v>1553</v>
      </c>
      <c r="M1495" t="s">
        <v>20</v>
      </c>
    </row>
    <row r="1496" spans="1:13">
      <c r="A1496" s="1">
        <v>45822</v>
      </c>
      <c r="B1496" s="1">
        <v>46187</v>
      </c>
      <c r="C1496" t="s">
        <v>4995</v>
      </c>
      <c r="D1496" t="s">
        <v>1902</v>
      </c>
      <c r="E1496" t="s">
        <v>661</v>
      </c>
      <c r="F1496" t="s">
        <v>16</v>
      </c>
      <c r="G1496" t="s">
        <v>1903</v>
      </c>
      <c r="H1496" t="s">
        <v>225</v>
      </c>
      <c r="I1496" t="s">
        <v>375</v>
      </c>
      <c r="J1496" t="s">
        <v>376</v>
      </c>
      <c r="K1496" t="s">
        <v>5620</v>
      </c>
      <c r="L1496" s="3">
        <v>40626</v>
      </c>
      <c r="M1496" t="s">
        <v>23</v>
      </c>
    </row>
    <row r="1497" spans="1:13">
      <c r="A1497" s="1">
        <v>45822</v>
      </c>
      <c r="B1497" s="1">
        <v>46187</v>
      </c>
      <c r="C1497" t="s">
        <v>4995</v>
      </c>
      <c r="D1497" t="s">
        <v>1902</v>
      </c>
      <c r="E1497" t="s">
        <v>34</v>
      </c>
      <c r="F1497" t="s">
        <v>16</v>
      </c>
      <c r="G1497" t="s">
        <v>1905</v>
      </c>
      <c r="H1497" t="s">
        <v>225</v>
      </c>
      <c r="I1497" t="s">
        <v>375</v>
      </c>
      <c r="J1497" t="s">
        <v>376</v>
      </c>
      <c r="K1497" t="s">
        <v>5620</v>
      </c>
      <c r="L1497" s="3">
        <v>8919</v>
      </c>
      <c r="M1497" t="s">
        <v>83</v>
      </c>
    </row>
    <row r="1498" spans="1:13">
      <c r="A1498" s="1">
        <v>45823</v>
      </c>
      <c r="B1498" s="1">
        <v>46188</v>
      </c>
      <c r="C1498" t="s">
        <v>4981</v>
      </c>
      <c r="D1498" t="s">
        <v>1854</v>
      </c>
      <c r="E1498" t="s">
        <v>32</v>
      </c>
      <c r="F1498" t="s">
        <v>16</v>
      </c>
      <c r="G1498" t="s">
        <v>1909</v>
      </c>
      <c r="H1498" t="s">
        <v>887</v>
      </c>
      <c r="I1498" t="s">
        <v>885</v>
      </c>
      <c r="J1498" t="s">
        <v>886</v>
      </c>
      <c r="K1498" t="s">
        <v>5620</v>
      </c>
      <c r="L1498" s="3">
        <v>9053</v>
      </c>
      <c r="M1498" t="s">
        <v>20</v>
      </c>
    </row>
    <row r="1499" spans="1:13">
      <c r="A1499" s="1">
        <v>45823</v>
      </c>
      <c r="B1499" s="1">
        <v>46188</v>
      </c>
      <c r="C1499" t="s">
        <v>4981</v>
      </c>
      <c r="D1499" t="s">
        <v>1854</v>
      </c>
      <c r="E1499" t="s">
        <v>15</v>
      </c>
      <c r="F1499" t="s">
        <v>16</v>
      </c>
      <c r="G1499" t="s">
        <v>1908</v>
      </c>
      <c r="H1499" t="s">
        <v>887</v>
      </c>
      <c r="I1499" t="s">
        <v>885</v>
      </c>
      <c r="J1499" t="s">
        <v>886</v>
      </c>
      <c r="K1499" t="s">
        <v>5620</v>
      </c>
      <c r="L1499" s="3">
        <v>3610</v>
      </c>
      <c r="M1499" t="s">
        <v>29</v>
      </c>
    </row>
    <row r="1500" spans="1:13">
      <c r="A1500" s="1">
        <v>45823</v>
      </c>
      <c r="B1500" s="1">
        <v>46188</v>
      </c>
      <c r="C1500" t="s">
        <v>4981</v>
      </c>
      <c r="D1500" t="s">
        <v>1854</v>
      </c>
      <c r="E1500" t="s">
        <v>34</v>
      </c>
      <c r="F1500" t="s">
        <v>16</v>
      </c>
      <c r="G1500" t="s">
        <v>1907</v>
      </c>
      <c r="H1500" t="s">
        <v>887</v>
      </c>
      <c r="I1500" t="s">
        <v>885</v>
      </c>
      <c r="J1500" t="s">
        <v>886</v>
      </c>
      <c r="K1500" t="s">
        <v>5620</v>
      </c>
      <c r="L1500" s="3">
        <v>6960</v>
      </c>
      <c r="M1500" t="s">
        <v>83</v>
      </c>
    </row>
    <row r="1501" spans="1:13">
      <c r="A1501" s="1">
        <v>45823</v>
      </c>
      <c r="B1501" s="1">
        <v>46188</v>
      </c>
      <c r="C1501" t="s">
        <v>4996</v>
      </c>
      <c r="D1501" t="s">
        <v>1910</v>
      </c>
      <c r="E1501" t="s">
        <v>661</v>
      </c>
      <c r="F1501" t="s">
        <v>16</v>
      </c>
      <c r="G1501" t="s">
        <v>1912</v>
      </c>
      <c r="H1501" t="s">
        <v>125</v>
      </c>
      <c r="I1501" t="s">
        <v>270</v>
      </c>
      <c r="J1501" t="s">
        <v>271</v>
      </c>
      <c r="K1501" t="s">
        <v>5620</v>
      </c>
      <c r="L1501" s="3">
        <v>14010</v>
      </c>
      <c r="M1501" t="s">
        <v>23</v>
      </c>
    </row>
    <row r="1502" spans="1:13">
      <c r="A1502" s="1">
        <v>45823</v>
      </c>
      <c r="B1502" s="1">
        <v>46188</v>
      </c>
      <c r="C1502" t="s">
        <v>4996</v>
      </c>
      <c r="D1502" t="s">
        <v>1910</v>
      </c>
      <c r="E1502" t="s">
        <v>32</v>
      </c>
      <c r="F1502" t="s">
        <v>16</v>
      </c>
      <c r="G1502" t="s">
        <v>1911</v>
      </c>
      <c r="H1502" t="s">
        <v>125</v>
      </c>
      <c r="I1502" t="s">
        <v>270</v>
      </c>
      <c r="J1502" t="s">
        <v>271</v>
      </c>
      <c r="K1502" t="s">
        <v>5620</v>
      </c>
      <c r="L1502" s="3">
        <v>13131</v>
      </c>
      <c r="M1502" t="s">
        <v>148</v>
      </c>
    </row>
    <row r="1503" spans="1:13">
      <c r="A1503" s="1">
        <v>45823</v>
      </c>
      <c r="B1503" s="1">
        <v>46188</v>
      </c>
      <c r="C1503" t="s">
        <v>4996</v>
      </c>
      <c r="D1503" t="s">
        <v>1910</v>
      </c>
      <c r="E1503" t="s">
        <v>15</v>
      </c>
      <c r="F1503" t="s">
        <v>16</v>
      </c>
      <c r="G1503" t="s">
        <v>1913</v>
      </c>
      <c r="H1503" t="s">
        <v>125</v>
      </c>
      <c r="I1503" t="s">
        <v>270</v>
      </c>
      <c r="J1503" t="s">
        <v>271</v>
      </c>
      <c r="K1503" t="s">
        <v>5620</v>
      </c>
      <c r="L1503" s="3">
        <v>2441</v>
      </c>
      <c r="M1503" t="s">
        <v>83</v>
      </c>
    </row>
    <row r="1504" spans="1:13">
      <c r="A1504" s="1">
        <v>45823</v>
      </c>
      <c r="B1504" s="1">
        <v>46188</v>
      </c>
      <c r="C1504" t="s">
        <v>4997</v>
      </c>
      <c r="D1504" t="s">
        <v>1914</v>
      </c>
      <c r="E1504" t="s">
        <v>15</v>
      </c>
      <c r="F1504" t="s">
        <v>16</v>
      </c>
      <c r="G1504" t="s">
        <v>1919</v>
      </c>
      <c r="H1504" t="s">
        <v>386</v>
      </c>
      <c r="I1504" t="s">
        <v>1916</v>
      </c>
      <c r="J1504" t="s">
        <v>1917</v>
      </c>
      <c r="K1504" t="s">
        <v>1179</v>
      </c>
      <c r="L1504" s="3">
        <v>4892</v>
      </c>
      <c r="M1504" t="s">
        <v>83</v>
      </c>
    </row>
    <row r="1505" spans="1:13">
      <c r="A1505" s="1">
        <v>45823</v>
      </c>
      <c r="B1505" s="1">
        <v>46188</v>
      </c>
      <c r="C1505" t="s">
        <v>4997</v>
      </c>
      <c r="D1505" t="s">
        <v>1914</v>
      </c>
      <c r="E1505" t="s">
        <v>32</v>
      </c>
      <c r="F1505" t="s">
        <v>16</v>
      </c>
      <c r="G1505" t="s">
        <v>1915</v>
      </c>
      <c r="H1505" t="s">
        <v>386</v>
      </c>
      <c r="I1505" t="s">
        <v>1916</v>
      </c>
      <c r="J1505" t="s">
        <v>1917</v>
      </c>
      <c r="K1505" t="s">
        <v>1179</v>
      </c>
      <c r="L1505" s="3">
        <v>4352</v>
      </c>
      <c r="M1505" t="s">
        <v>20</v>
      </c>
    </row>
    <row r="1506" spans="1:13">
      <c r="A1506" s="1">
        <v>45823</v>
      </c>
      <c r="B1506" s="1">
        <v>46188</v>
      </c>
      <c r="C1506" t="s">
        <v>4997</v>
      </c>
      <c r="D1506" t="s">
        <v>1914</v>
      </c>
      <c r="E1506" t="s">
        <v>661</v>
      </c>
      <c r="F1506" t="s">
        <v>16</v>
      </c>
      <c r="G1506" t="s">
        <v>1918</v>
      </c>
      <c r="H1506" t="s">
        <v>386</v>
      </c>
      <c r="I1506" t="s">
        <v>1916</v>
      </c>
      <c r="J1506" t="s">
        <v>1917</v>
      </c>
      <c r="K1506" t="s">
        <v>1179</v>
      </c>
      <c r="L1506" s="3">
        <v>17354</v>
      </c>
      <c r="M1506" t="s">
        <v>29</v>
      </c>
    </row>
    <row r="1507" spans="1:13">
      <c r="A1507" s="1">
        <v>45823</v>
      </c>
      <c r="B1507" s="1">
        <v>46188</v>
      </c>
      <c r="C1507" t="s">
        <v>4998</v>
      </c>
      <c r="D1507" t="s">
        <v>1920</v>
      </c>
      <c r="E1507" t="s">
        <v>54</v>
      </c>
      <c r="F1507" t="s">
        <v>55</v>
      </c>
      <c r="G1507" t="s">
        <v>1921</v>
      </c>
      <c r="H1507" t="s">
        <v>1325</v>
      </c>
      <c r="I1507" t="s">
        <v>78</v>
      </c>
      <c r="J1507" t="s">
        <v>79</v>
      </c>
      <c r="K1507" t="s">
        <v>5620</v>
      </c>
      <c r="L1507" s="3">
        <v>11084</v>
      </c>
      <c r="M1507" t="s">
        <v>29</v>
      </c>
    </row>
    <row r="1508" spans="1:13">
      <c r="A1508" s="1">
        <v>45823</v>
      </c>
      <c r="B1508" s="1">
        <v>46188</v>
      </c>
      <c r="C1508" t="s">
        <v>4999</v>
      </c>
      <c r="D1508" t="s">
        <v>1922</v>
      </c>
      <c r="E1508" t="s">
        <v>54</v>
      </c>
      <c r="F1508" t="s">
        <v>55</v>
      </c>
      <c r="G1508" t="s">
        <v>1923</v>
      </c>
      <c r="H1508" t="s">
        <v>245</v>
      </c>
      <c r="I1508" t="s">
        <v>103</v>
      </c>
      <c r="J1508" t="s">
        <v>104</v>
      </c>
      <c r="K1508" t="s">
        <v>64</v>
      </c>
      <c r="L1508" s="3">
        <v>10652</v>
      </c>
      <c r="M1508" t="s">
        <v>29</v>
      </c>
    </row>
    <row r="1509" spans="1:13">
      <c r="A1509" s="1">
        <v>45823</v>
      </c>
      <c r="B1509" s="1">
        <v>46188</v>
      </c>
      <c r="C1509" t="s">
        <v>5000</v>
      </c>
      <c r="D1509" t="s">
        <v>1924</v>
      </c>
      <c r="E1509" t="s">
        <v>32</v>
      </c>
      <c r="F1509" t="s">
        <v>16</v>
      </c>
      <c r="G1509" t="s">
        <v>1925</v>
      </c>
      <c r="H1509" t="s">
        <v>73</v>
      </c>
      <c r="I1509" t="s">
        <v>1926</v>
      </c>
      <c r="J1509" t="s">
        <v>1927</v>
      </c>
      <c r="K1509" t="s">
        <v>1179</v>
      </c>
      <c r="L1509" s="3">
        <v>9513</v>
      </c>
      <c r="M1509" t="s">
        <v>20</v>
      </c>
    </row>
    <row r="1510" spans="1:13">
      <c r="A1510" s="1">
        <v>45823</v>
      </c>
      <c r="B1510" s="1">
        <v>46188</v>
      </c>
      <c r="C1510" t="s">
        <v>5000</v>
      </c>
      <c r="D1510" t="s">
        <v>1924</v>
      </c>
      <c r="E1510" t="s">
        <v>15</v>
      </c>
      <c r="F1510" t="s">
        <v>16</v>
      </c>
      <c r="G1510" t="s">
        <v>1929</v>
      </c>
      <c r="H1510" t="s">
        <v>73</v>
      </c>
      <c r="I1510" t="s">
        <v>1926</v>
      </c>
      <c r="J1510" t="s">
        <v>1927</v>
      </c>
      <c r="K1510" t="s">
        <v>1179</v>
      </c>
      <c r="L1510" s="3">
        <v>5582</v>
      </c>
      <c r="M1510" t="s">
        <v>20</v>
      </c>
    </row>
    <row r="1511" spans="1:13">
      <c r="A1511" s="1">
        <v>45823</v>
      </c>
      <c r="B1511" s="1">
        <v>46188</v>
      </c>
      <c r="C1511" t="s">
        <v>5000</v>
      </c>
      <c r="D1511" t="s">
        <v>1924</v>
      </c>
      <c r="E1511" t="s">
        <v>661</v>
      </c>
      <c r="F1511" t="s">
        <v>16</v>
      </c>
      <c r="G1511" t="s">
        <v>1928</v>
      </c>
      <c r="H1511" t="s">
        <v>73</v>
      </c>
      <c r="I1511" t="s">
        <v>1926</v>
      </c>
      <c r="J1511" t="s">
        <v>1927</v>
      </c>
      <c r="K1511" t="s">
        <v>1179</v>
      </c>
      <c r="L1511" s="3">
        <v>38403</v>
      </c>
      <c r="M1511" t="s">
        <v>89</v>
      </c>
    </row>
    <row r="1512" spans="1:13">
      <c r="A1512" s="1">
        <v>45824</v>
      </c>
      <c r="B1512" s="1">
        <v>46189</v>
      </c>
      <c r="C1512" t="s">
        <v>4979</v>
      </c>
      <c r="D1512" t="s">
        <v>1846</v>
      </c>
      <c r="E1512" t="s">
        <v>32</v>
      </c>
      <c r="F1512" t="s">
        <v>16</v>
      </c>
      <c r="G1512" t="s">
        <v>1931</v>
      </c>
      <c r="H1512" t="s">
        <v>345</v>
      </c>
      <c r="I1512" t="s">
        <v>570</v>
      </c>
      <c r="J1512" t="s">
        <v>571</v>
      </c>
      <c r="K1512" t="s">
        <v>5657</v>
      </c>
      <c r="L1512" s="3">
        <v>14026</v>
      </c>
      <c r="M1512" t="s">
        <v>20</v>
      </c>
    </row>
    <row r="1513" spans="1:13">
      <c r="A1513" s="1">
        <v>45824</v>
      </c>
      <c r="B1513" s="1">
        <v>46189</v>
      </c>
      <c r="C1513" t="s">
        <v>4979</v>
      </c>
      <c r="D1513" t="s">
        <v>1846</v>
      </c>
      <c r="E1513" t="s">
        <v>661</v>
      </c>
      <c r="F1513" t="s">
        <v>16</v>
      </c>
      <c r="G1513" t="s">
        <v>1932</v>
      </c>
      <c r="H1513" t="s">
        <v>345</v>
      </c>
      <c r="I1513" t="s">
        <v>570</v>
      </c>
      <c r="J1513" t="s">
        <v>571</v>
      </c>
      <c r="K1513" t="s">
        <v>5657</v>
      </c>
      <c r="L1513" s="3">
        <v>35493</v>
      </c>
      <c r="M1513" t="s">
        <v>23</v>
      </c>
    </row>
    <row r="1514" spans="1:13">
      <c r="A1514" s="1">
        <v>45824</v>
      </c>
      <c r="B1514" s="1">
        <v>46189</v>
      </c>
      <c r="C1514" t="s">
        <v>4979</v>
      </c>
      <c r="D1514" t="s">
        <v>1846</v>
      </c>
      <c r="E1514" t="s">
        <v>15</v>
      </c>
      <c r="F1514" t="s">
        <v>16</v>
      </c>
      <c r="G1514" t="s">
        <v>1930</v>
      </c>
      <c r="H1514" t="s">
        <v>345</v>
      </c>
      <c r="I1514" t="s">
        <v>570</v>
      </c>
      <c r="J1514" t="s">
        <v>571</v>
      </c>
      <c r="K1514" t="s">
        <v>5657</v>
      </c>
      <c r="L1514" s="3">
        <v>2461</v>
      </c>
      <c r="M1514" t="s">
        <v>29</v>
      </c>
    </row>
    <row r="1515" spans="1:13">
      <c r="A1515" s="1">
        <v>45825</v>
      </c>
      <c r="B1515" s="1">
        <v>46190</v>
      </c>
      <c r="C1515" t="s">
        <v>5001</v>
      </c>
      <c r="D1515" t="s">
        <v>1933</v>
      </c>
      <c r="E1515" t="s">
        <v>661</v>
      </c>
      <c r="F1515" t="s">
        <v>16</v>
      </c>
      <c r="G1515" t="s">
        <v>1938</v>
      </c>
      <c r="H1515" t="s">
        <v>1234</v>
      </c>
      <c r="I1515" t="s">
        <v>1935</v>
      </c>
      <c r="J1515" t="s">
        <v>1936</v>
      </c>
      <c r="K1515" t="s">
        <v>1179</v>
      </c>
      <c r="L1515" s="3">
        <v>44849</v>
      </c>
      <c r="M1515" t="s">
        <v>23</v>
      </c>
    </row>
    <row r="1516" spans="1:13">
      <c r="A1516" s="1">
        <v>45825</v>
      </c>
      <c r="B1516" s="1">
        <v>46190</v>
      </c>
      <c r="C1516" t="s">
        <v>5001</v>
      </c>
      <c r="D1516" t="s">
        <v>1933</v>
      </c>
      <c r="E1516" t="s">
        <v>15</v>
      </c>
      <c r="F1516" t="s">
        <v>16</v>
      </c>
      <c r="G1516" t="s">
        <v>1934</v>
      </c>
      <c r="H1516" t="s">
        <v>1234</v>
      </c>
      <c r="I1516" t="s">
        <v>1935</v>
      </c>
      <c r="J1516" t="s">
        <v>1936</v>
      </c>
      <c r="K1516" t="s">
        <v>1179</v>
      </c>
      <c r="L1516" s="3">
        <v>4459</v>
      </c>
      <c r="M1516" t="s">
        <v>29</v>
      </c>
    </row>
    <row r="1517" spans="1:13">
      <c r="A1517" s="1">
        <v>45825</v>
      </c>
      <c r="B1517" s="1">
        <v>46190</v>
      </c>
      <c r="C1517" t="s">
        <v>5001</v>
      </c>
      <c r="D1517" t="s">
        <v>1933</v>
      </c>
      <c r="E1517" t="s">
        <v>32</v>
      </c>
      <c r="F1517" t="s">
        <v>16</v>
      </c>
      <c r="G1517" t="s">
        <v>1937</v>
      </c>
      <c r="H1517" t="s">
        <v>1234</v>
      </c>
      <c r="I1517" t="s">
        <v>1935</v>
      </c>
      <c r="J1517" t="s">
        <v>1936</v>
      </c>
      <c r="K1517" t="s">
        <v>1179</v>
      </c>
      <c r="L1517" s="3">
        <v>11816</v>
      </c>
      <c r="M1517" t="s">
        <v>83</v>
      </c>
    </row>
    <row r="1518" spans="1:13">
      <c r="A1518" s="1">
        <v>45825</v>
      </c>
      <c r="B1518" s="1">
        <v>46190</v>
      </c>
      <c r="C1518" t="s">
        <v>5002</v>
      </c>
      <c r="D1518" t="s">
        <v>1939</v>
      </c>
      <c r="E1518" t="s">
        <v>54</v>
      </c>
      <c r="F1518" t="s">
        <v>55</v>
      </c>
      <c r="G1518" t="s">
        <v>1940</v>
      </c>
      <c r="H1518" t="s">
        <v>51</v>
      </c>
      <c r="I1518" t="s">
        <v>18</v>
      </c>
      <c r="J1518" t="s">
        <v>19</v>
      </c>
      <c r="K1518" t="s">
        <v>48</v>
      </c>
      <c r="L1518" s="3">
        <v>15551</v>
      </c>
      <c r="M1518" t="s">
        <v>29</v>
      </c>
    </row>
    <row r="1519" spans="1:13">
      <c r="A1519" s="1">
        <v>45825</v>
      </c>
      <c r="B1519" s="1">
        <v>46190</v>
      </c>
      <c r="C1519" t="s">
        <v>5003</v>
      </c>
      <c r="D1519" t="s">
        <v>1941</v>
      </c>
      <c r="E1519" t="s">
        <v>15</v>
      </c>
      <c r="F1519" t="s">
        <v>16</v>
      </c>
      <c r="G1519" t="s">
        <v>1944</v>
      </c>
      <c r="H1519" t="s">
        <v>125</v>
      </c>
      <c r="I1519" t="s">
        <v>570</v>
      </c>
      <c r="J1519" t="s">
        <v>571</v>
      </c>
      <c r="K1519" t="s">
        <v>5657</v>
      </c>
      <c r="L1519" s="3">
        <v>1934</v>
      </c>
      <c r="M1519" t="s">
        <v>20</v>
      </c>
    </row>
    <row r="1520" spans="1:13">
      <c r="A1520" s="1">
        <v>45825</v>
      </c>
      <c r="B1520" s="1">
        <v>46190</v>
      </c>
      <c r="C1520" t="s">
        <v>5003</v>
      </c>
      <c r="D1520" t="s">
        <v>1941</v>
      </c>
      <c r="E1520" t="s">
        <v>661</v>
      </c>
      <c r="F1520" t="s">
        <v>16</v>
      </c>
      <c r="G1520" t="s">
        <v>1943</v>
      </c>
      <c r="H1520" t="s">
        <v>125</v>
      </c>
      <c r="I1520" t="s">
        <v>570</v>
      </c>
      <c r="J1520" t="s">
        <v>571</v>
      </c>
      <c r="K1520" t="s">
        <v>5657</v>
      </c>
      <c r="L1520" s="3">
        <v>32480</v>
      </c>
      <c r="M1520" t="s">
        <v>89</v>
      </c>
    </row>
    <row r="1521" spans="1:13">
      <c r="A1521" s="1">
        <v>45825</v>
      </c>
      <c r="B1521" s="1">
        <v>46190</v>
      </c>
      <c r="C1521" t="s">
        <v>5003</v>
      </c>
      <c r="D1521" t="s">
        <v>1941</v>
      </c>
      <c r="E1521" t="s">
        <v>32</v>
      </c>
      <c r="F1521" t="s">
        <v>16</v>
      </c>
      <c r="G1521" t="s">
        <v>1942</v>
      </c>
      <c r="H1521" t="s">
        <v>125</v>
      </c>
      <c r="I1521" t="s">
        <v>570</v>
      </c>
      <c r="J1521" t="s">
        <v>571</v>
      </c>
      <c r="K1521" t="s">
        <v>5657</v>
      </c>
      <c r="L1521" s="3">
        <v>8399</v>
      </c>
      <c r="M1521" t="s">
        <v>20</v>
      </c>
    </row>
    <row r="1522" spans="1:13">
      <c r="A1522" s="1">
        <v>45826</v>
      </c>
      <c r="B1522" s="1">
        <v>46191</v>
      </c>
      <c r="C1522" t="s">
        <v>5004</v>
      </c>
      <c r="D1522" t="s">
        <v>1945</v>
      </c>
      <c r="E1522" t="s">
        <v>54</v>
      </c>
      <c r="F1522" t="s">
        <v>55</v>
      </c>
      <c r="G1522" t="s">
        <v>1946</v>
      </c>
      <c r="H1522" t="s">
        <v>167</v>
      </c>
      <c r="I1522" t="s">
        <v>165</v>
      </c>
      <c r="J1522" t="s">
        <v>166</v>
      </c>
      <c r="K1522" t="s">
        <v>5620</v>
      </c>
      <c r="L1522" s="3">
        <v>11256</v>
      </c>
      <c r="M1522" t="s">
        <v>23</v>
      </c>
    </row>
    <row r="1523" spans="1:13">
      <c r="A1523" s="1">
        <v>45827</v>
      </c>
      <c r="B1523" s="1">
        <v>46192</v>
      </c>
      <c r="C1523" t="s">
        <v>5005</v>
      </c>
      <c r="D1523" t="s">
        <v>1947</v>
      </c>
      <c r="E1523" t="s">
        <v>661</v>
      </c>
      <c r="F1523" t="s">
        <v>16</v>
      </c>
      <c r="G1523" t="s">
        <v>1950</v>
      </c>
      <c r="H1523" t="s">
        <v>73</v>
      </c>
      <c r="I1523" t="s">
        <v>71</v>
      </c>
      <c r="J1523" t="s">
        <v>72</v>
      </c>
      <c r="K1523" t="s">
        <v>26</v>
      </c>
      <c r="L1523" s="3">
        <v>36858</v>
      </c>
      <c r="M1523" t="s">
        <v>23</v>
      </c>
    </row>
    <row r="1524" spans="1:13">
      <c r="A1524" s="1">
        <v>45827</v>
      </c>
      <c r="B1524" s="1">
        <v>46192</v>
      </c>
      <c r="C1524" t="s">
        <v>5005</v>
      </c>
      <c r="D1524" t="s">
        <v>1947</v>
      </c>
      <c r="E1524" t="s">
        <v>32</v>
      </c>
      <c r="F1524" t="s">
        <v>16</v>
      </c>
      <c r="G1524" t="s">
        <v>1948</v>
      </c>
      <c r="H1524" t="s">
        <v>73</v>
      </c>
      <c r="I1524" t="s">
        <v>71</v>
      </c>
      <c r="J1524" t="s">
        <v>72</v>
      </c>
      <c r="K1524" t="s">
        <v>26</v>
      </c>
      <c r="L1524" s="3">
        <v>27570</v>
      </c>
      <c r="M1524" t="s">
        <v>20</v>
      </c>
    </row>
    <row r="1525" spans="1:13">
      <c r="A1525" s="1">
        <v>45827</v>
      </c>
      <c r="B1525" s="1">
        <v>46192</v>
      </c>
      <c r="C1525" t="s">
        <v>5005</v>
      </c>
      <c r="D1525" t="s">
        <v>1947</v>
      </c>
      <c r="E1525" t="s">
        <v>15</v>
      </c>
      <c r="F1525" t="s">
        <v>16</v>
      </c>
      <c r="G1525" t="s">
        <v>1949</v>
      </c>
      <c r="H1525" t="s">
        <v>73</v>
      </c>
      <c r="I1525" t="s">
        <v>71</v>
      </c>
      <c r="J1525" t="s">
        <v>72</v>
      </c>
      <c r="K1525" t="s">
        <v>26</v>
      </c>
      <c r="L1525" s="3">
        <v>3655</v>
      </c>
      <c r="M1525" t="s">
        <v>29</v>
      </c>
    </row>
    <row r="1526" spans="1:13">
      <c r="A1526" s="1">
        <v>45827</v>
      </c>
      <c r="B1526" s="1">
        <v>46192</v>
      </c>
      <c r="C1526" t="s">
        <v>5006</v>
      </c>
      <c r="D1526" t="s">
        <v>1951</v>
      </c>
      <c r="E1526" t="s">
        <v>54</v>
      </c>
      <c r="F1526" t="s">
        <v>55</v>
      </c>
      <c r="G1526" t="s">
        <v>1952</v>
      </c>
      <c r="H1526" t="s">
        <v>310</v>
      </c>
      <c r="I1526" t="s">
        <v>103</v>
      </c>
      <c r="J1526" t="s">
        <v>104</v>
      </c>
      <c r="K1526" t="s">
        <v>64</v>
      </c>
      <c r="L1526" s="3">
        <v>20155</v>
      </c>
      <c r="M1526" t="s">
        <v>29</v>
      </c>
    </row>
    <row r="1527" spans="1:13">
      <c r="A1527" s="1">
        <v>45827</v>
      </c>
      <c r="B1527" s="1">
        <v>46192</v>
      </c>
      <c r="C1527" t="s">
        <v>5007</v>
      </c>
      <c r="D1527" t="s">
        <v>1953</v>
      </c>
      <c r="E1527" t="s">
        <v>34</v>
      </c>
      <c r="F1527" t="s">
        <v>16</v>
      </c>
      <c r="G1527" t="s">
        <v>1955</v>
      </c>
      <c r="H1527" t="s">
        <v>582</v>
      </c>
      <c r="I1527" t="s">
        <v>580</v>
      </c>
      <c r="J1527" t="s">
        <v>581</v>
      </c>
      <c r="K1527" t="s">
        <v>64</v>
      </c>
      <c r="L1527" s="3">
        <v>5218</v>
      </c>
      <c r="M1527" t="s">
        <v>83</v>
      </c>
    </row>
    <row r="1528" spans="1:13">
      <c r="A1528" s="1">
        <v>45827</v>
      </c>
      <c r="B1528" s="1">
        <v>46192</v>
      </c>
      <c r="C1528" t="s">
        <v>5007</v>
      </c>
      <c r="D1528" t="s">
        <v>1953</v>
      </c>
      <c r="E1528" t="s">
        <v>15</v>
      </c>
      <c r="F1528" t="s">
        <v>16</v>
      </c>
      <c r="G1528" t="s">
        <v>1957</v>
      </c>
      <c r="H1528" t="s">
        <v>582</v>
      </c>
      <c r="I1528" t="s">
        <v>580</v>
      </c>
      <c r="J1528" t="s">
        <v>581</v>
      </c>
      <c r="K1528" t="s">
        <v>64</v>
      </c>
      <c r="L1528" s="3">
        <v>6801</v>
      </c>
      <c r="M1528" t="s">
        <v>83</v>
      </c>
    </row>
    <row r="1529" spans="1:13">
      <c r="A1529" s="1">
        <v>45827</v>
      </c>
      <c r="B1529" s="1">
        <v>46192</v>
      </c>
      <c r="C1529" t="s">
        <v>5007</v>
      </c>
      <c r="D1529" t="s">
        <v>1953</v>
      </c>
      <c r="E1529" t="s">
        <v>32</v>
      </c>
      <c r="F1529" t="s">
        <v>16</v>
      </c>
      <c r="G1529" t="s">
        <v>1956</v>
      </c>
      <c r="H1529" t="s">
        <v>582</v>
      </c>
      <c r="I1529" t="s">
        <v>580</v>
      </c>
      <c r="J1529" t="s">
        <v>581</v>
      </c>
      <c r="K1529" t="s">
        <v>64</v>
      </c>
      <c r="L1529" s="3">
        <v>21445</v>
      </c>
      <c r="M1529" t="s">
        <v>20</v>
      </c>
    </row>
    <row r="1530" spans="1:13">
      <c r="A1530" s="1">
        <v>45827</v>
      </c>
      <c r="B1530" s="1">
        <v>46192</v>
      </c>
      <c r="C1530" t="s">
        <v>5007</v>
      </c>
      <c r="D1530" t="s">
        <v>1953</v>
      </c>
      <c r="E1530" t="s">
        <v>661</v>
      </c>
      <c r="F1530" t="s">
        <v>16</v>
      </c>
      <c r="G1530" t="s">
        <v>1954</v>
      </c>
      <c r="H1530" t="s">
        <v>582</v>
      </c>
      <c r="I1530" t="s">
        <v>580</v>
      </c>
      <c r="J1530" t="s">
        <v>581</v>
      </c>
      <c r="K1530" t="s">
        <v>64</v>
      </c>
      <c r="L1530" s="3">
        <v>6599</v>
      </c>
      <c r="M1530" t="s">
        <v>23</v>
      </c>
    </row>
    <row r="1531" spans="1:13">
      <c r="A1531" s="1">
        <v>45827</v>
      </c>
      <c r="B1531" s="1">
        <v>46192</v>
      </c>
      <c r="C1531" t="s">
        <v>5008</v>
      </c>
      <c r="D1531" t="s">
        <v>1958</v>
      </c>
      <c r="E1531" t="s">
        <v>661</v>
      </c>
      <c r="F1531" t="s">
        <v>16</v>
      </c>
      <c r="G1531" t="s">
        <v>1960</v>
      </c>
      <c r="H1531" t="s">
        <v>125</v>
      </c>
      <c r="I1531" t="s">
        <v>123</v>
      </c>
      <c r="J1531" t="s">
        <v>124</v>
      </c>
      <c r="K1531" t="s">
        <v>5660</v>
      </c>
      <c r="L1531" s="3">
        <v>40010</v>
      </c>
      <c r="M1531" t="s">
        <v>23</v>
      </c>
    </row>
    <row r="1532" spans="1:13">
      <c r="A1532" s="1">
        <v>45827</v>
      </c>
      <c r="B1532" s="1">
        <v>46192</v>
      </c>
      <c r="C1532" t="s">
        <v>5008</v>
      </c>
      <c r="D1532" t="s">
        <v>1958</v>
      </c>
      <c r="E1532" t="s">
        <v>34</v>
      </c>
      <c r="F1532" t="s">
        <v>16</v>
      </c>
      <c r="G1532" t="s">
        <v>1959</v>
      </c>
      <c r="H1532" t="s">
        <v>125</v>
      </c>
      <c r="I1532" t="s">
        <v>123</v>
      </c>
      <c r="J1532" t="s">
        <v>124</v>
      </c>
      <c r="K1532" t="s">
        <v>5660</v>
      </c>
      <c r="L1532" s="3">
        <v>18862</v>
      </c>
      <c r="M1532" t="s">
        <v>83</v>
      </c>
    </row>
    <row r="1533" spans="1:13">
      <c r="A1533" s="1">
        <v>45827</v>
      </c>
      <c r="B1533" s="1">
        <v>46192</v>
      </c>
      <c r="C1533" t="s">
        <v>5008</v>
      </c>
      <c r="D1533" t="s">
        <v>1958</v>
      </c>
      <c r="E1533" t="s">
        <v>15</v>
      </c>
      <c r="F1533" t="s">
        <v>16</v>
      </c>
      <c r="G1533" t="s">
        <v>1961</v>
      </c>
      <c r="H1533" t="s">
        <v>125</v>
      </c>
      <c r="I1533" t="s">
        <v>123</v>
      </c>
      <c r="J1533" t="s">
        <v>124</v>
      </c>
      <c r="K1533" t="s">
        <v>5660</v>
      </c>
      <c r="L1533" s="3">
        <v>2485</v>
      </c>
      <c r="M1533" t="s">
        <v>83</v>
      </c>
    </row>
    <row r="1534" spans="1:13">
      <c r="A1534" s="1">
        <v>45827</v>
      </c>
      <c r="B1534" s="1">
        <v>46192</v>
      </c>
      <c r="C1534" t="s">
        <v>5008</v>
      </c>
      <c r="D1534" t="s">
        <v>1958</v>
      </c>
      <c r="E1534" t="s">
        <v>32</v>
      </c>
      <c r="F1534" t="s">
        <v>16</v>
      </c>
      <c r="G1534" t="s">
        <v>1962</v>
      </c>
      <c r="H1534" t="s">
        <v>125</v>
      </c>
      <c r="I1534" t="s">
        <v>123</v>
      </c>
      <c r="J1534" t="s">
        <v>124</v>
      </c>
      <c r="K1534" t="s">
        <v>5660</v>
      </c>
      <c r="L1534" s="3">
        <v>10801</v>
      </c>
      <c r="M1534" t="s">
        <v>20</v>
      </c>
    </row>
    <row r="1535" spans="1:13">
      <c r="A1535" s="1">
        <v>45828</v>
      </c>
      <c r="B1535" s="1">
        <v>46193</v>
      </c>
      <c r="C1535" t="s">
        <v>5993</v>
      </c>
      <c r="D1535" t="s">
        <v>5994</v>
      </c>
      <c r="E1535" t="s">
        <v>661</v>
      </c>
      <c r="F1535" t="s">
        <v>16</v>
      </c>
      <c r="G1535" t="s">
        <v>9459</v>
      </c>
      <c r="H1535" t="s">
        <v>453</v>
      </c>
      <c r="I1535" t="s">
        <v>165</v>
      </c>
      <c r="J1535" t="s">
        <v>166</v>
      </c>
      <c r="K1535" t="s">
        <v>5620</v>
      </c>
      <c r="L1535" s="3">
        <v>44533</v>
      </c>
      <c r="M1535" t="s">
        <v>23</v>
      </c>
    </row>
    <row r="1536" spans="1:13">
      <c r="A1536" s="1">
        <v>45828</v>
      </c>
      <c r="B1536" s="1">
        <v>46193</v>
      </c>
      <c r="C1536" t="s">
        <v>5993</v>
      </c>
      <c r="D1536" t="s">
        <v>5994</v>
      </c>
      <c r="E1536" t="s">
        <v>15</v>
      </c>
      <c r="F1536" t="s">
        <v>16</v>
      </c>
      <c r="G1536" t="s">
        <v>9460</v>
      </c>
      <c r="H1536" t="s">
        <v>453</v>
      </c>
      <c r="I1536" t="s">
        <v>165</v>
      </c>
      <c r="J1536" t="s">
        <v>166</v>
      </c>
      <c r="K1536" t="s">
        <v>5620</v>
      </c>
      <c r="L1536" s="3">
        <v>1878</v>
      </c>
      <c r="M1536" t="s">
        <v>83</v>
      </c>
    </row>
    <row r="1537" spans="1:13">
      <c r="A1537" s="1">
        <v>45828</v>
      </c>
      <c r="B1537" s="1">
        <v>46193</v>
      </c>
      <c r="C1537" t="s">
        <v>5993</v>
      </c>
      <c r="D1537" t="s">
        <v>5994</v>
      </c>
      <c r="E1537" t="s">
        <v>32</v>
      </c>
      <c r="F1537" t="s">
        <v>16</v>
      </c>
      <c r="G1537" t="s">
        <v>9461</v>
      </c>
      <c r="H1537" t="s">
        <v>453</v>
      </c>
      <c r="I1537" t="s">
        <v>165</v>
      </c>
      <c r="J1537" t="s">
        <v>166</v>
      </c>
      <c r="K1537" t="s">
        <v>5620</v>
      </c>
      <c r="L1537" s="3">
        <v>7295</v>
      </c>
      <c r="M1537" t="s">
        <v>20</v>
      </c>
    </row>
    <row r="1538" spans="1:13">
      <c r="A1538" s="1">
        <v>45828</v>
      </c>
      <c r="B1538" s="1">
        <v>46193</v>
      </c>
      <c r="C1538" t="s">
        <v>5009</v>
      </c>
      <c r="D1538" t="s">
        <v>1963</v>
      </c>
      <c r="E1538" t="s">
        <v>15</v>
      </c>
      <c r="F1538" t="s">
        <v>16</v>
      </c>
      <c r="G1538" t="s">
        <v>1964</v>
      </c>
      <c r="H1538" t="s">
        <v>310</v>
      </c>
      <c r="I1538" t="s">
        <v>103</v>
      </c>
      <c r="J1538" t="s">
        <v>104</v>
      </c>
      <c r="K1538" t="s">
        <v>140</v>
      </c>
      <c r="L1538" s="3">
        <v>2016</v>
      </c>
      <c r="M1538" t="s">
        <v>20</v>
      </c>
    </row>
    <row r="1539" spans="1:13">
      <c r="A1539" s="1">
        <v>45828</v>
      </c>
      <c r="B1539" s="1">
        <v>46193</v>
      </c>
      <c r="C1539" t="s">
        <v>5009</v>
      </c>
      <c r="D1539" t="s">
        <v>1963</v>
      </c>
      <c r="E1539" t="s">
        <v>32</v>
      </c>
      <c r="F1539" t="s">
        <v>16</v>
      </c>
      <c r="G1539" t="s">
        <v>1966</v>
      </c>
      <c r="H1539" t="s">
        <v>310</v>
      </c>
      <c r="I1539" t="s">
        <v>103</v>
      </c>
      <c r="J1539" t="s">
        <v>104</v>
      </c>
      <c r="K1539" t="s">
        <v>140</v>
      </c>
      <c r="L1539" s="3">
        <v>19962</v>
      </c>
      <c r="M1539" t="s">
        <v>20</v>
      </c>
    </row>
    <row r="1540" spans="1:13">
      <c r="A1540" s="1">
        <v>45828</v>
      </c>
      <c r="B1540" s="1">
        <v>46193</v>
      </c>
      <c r="C1540" t="s">
        <v>5009</v>
      </c>
      <c r="D1540" t="s">
        <v>1963</v>
      </c>
      <c r="E1540" t="s">
        <v>661</v>
      </c>
      <c r="F1540" t="s">
        <v>16</v>
      </c>
      <c r="G1540" t="s">
        <v>1965</v>
      </c>
      <c r="H1540" t="s">
        <v>310</v>
      </c>
      <c r="I1540" t="s">
        <v>103</v>
      </c>
      <c r="J1540" t="s">
        <v>104</v>
      </c>
      <c r="K1540" t="s">
        <v>140</v>
      </c>
      <c r="L1540" s="3">
        <v>131031</v>
      </c>
      <c r="M1540" t="s">
        <v>23</v>
      </c>
    </row>
    <row r="1541" spans="1:13">
      <c r="A1541" s="1">
        <v>45828</v>
      </c>
      <c r="B1541" s="1">
        <v>46193</v>
      </c>
      <c r="C1541" t="s">
        <v>5010</v>
      </c>
      <c r="D1541" t="s">
        <v>1967</v>
      </c>
      <c r="E1541" t="s">
        <v>32</v>
      </c>
      <c r="F1541" t="s">
        <v>16</v>
      </c>
      <c r="G1541" t="s">
        <v>1968</v>
      </c>
      <c r="H1541" t="s">
        <v>125</v>
      </c>
      <c r="I1541" t="s">
        <v>492</v>
      </c>
      <c r="J1541" t="s">
        <v>493</v>
      </c>
      <c r="K1541" t="s">
        <v>77</v>
      </c>
      <c r="L1541" s="3">
        <v>33436</v>
      </c>
      <c r="M1541" t="s">
        <v>20</v>
      </c>
    </row>
    <row r="1542" spans="1:13">
      <c r="A1542" s="1">
        <v>45828</v>
      </c>
      <c r="B1542" s="1">
        <v>46193</v>
      </c>
      <c r="C1542" t="s">
        <v>5010</v>
      </c>
      <c r="D1542" t="s">
        <v>1967</v>
      </c>
      <c r="E1542" t="s">
        <v>15</v>
      </c>
      <c r="F1542" t="s">
        <v>16</v>
      </c>
      <c r="G1542" t="s">
        <v>1969</v>
      </c>
      <c r="H1542" t="s">
        <v>125</v>
      </c>
      <c r="I1542" t="s">
        <v>492</v>
      </c>
      <c r="J1542" t="s">
        <v>493</v>
      </c>
      <c r="K1542" t="s">
        <v>77</v>
      </c>
      <c r="L1542" s="3">
        <v>4046</v>
      </c>
      <c r="M1542" t="s">
        <v>20</v>
      </c>
    </row>
    <row r="1543" spans="1:13">
      <c r="A1543" s="1">
        <v>45828</v>
      </c>
      <c r="B1543" s="1">
        <v>46193</v>
      </c>
      <c r="C1543" t="s">
        <v>5010</v>
      </c>
      <c r="D1543" t="s">
        <v>1967</v>
      </c>
      <c r="E1543" t="s">
        <v>34</v>
      </c>
      <c r="F1543" t="s">
        <v>16</v>
      </c>
      <c r="G1543" t="s">
        <v>1970</v>
      </c>
      <c r="H1543" t="s">
        <v>125</v>
      </c>
      <c r="I1543" t="s">
        <v>492</v>
      </c>
      <c r="J1543" t="s">
        <v>493</v>
      </c>
      <c r="K1543" t="s">
        <v>77</v>
      </c>
      <c r="L1543" s="3">
        <v>26073</v>
      </c>
      <c r="M1543" t="s">
        <v>83</v>
      </c>
    </row>
    <row r="1544" spans="1:13">
      <c r="A1544" s="1">
        <v>45828</v>
      </c>
      <c r="B1544" s="1">
        <v>46193</v>
      </c>
      <c r="C1544" t="s">
        <v>5010</v>
      </c>
      <c r="D1544" t="s">
        <v>1967</v>
      </c>
      <c r="E1544" t="s">
        <v>661</v>
      </c>
      <c r="F1544" t="s">
        <v>16</v>
      </c>
      <c r="G1544" t="s">
        <v>1971</v>
      </c>
      <c r="H1544" t="s">
        <v>125</v>
      </c>
      <c r="I1544" t="s">
        <v>492</v>
      </c>
      <c r="J1544" t="s">
        <v>493</v>
      </c>
      <c r="K1544" t="s">
        <v>77</v>
      </c>
      <c r="L1544" s="3">
        <v>75494</v>
      </c>
      <c r="M1544" t="s">
        <v>89</v>
      </c>
    </row>
    <row r="1545" spans="1:13">
      <c r="A1545" s="1">
        <v>45829</v>
      </c>
      <c r="B1545" s="1">
        <v>46194</v>
      </c>
      <c r="C1545" t="s">
        <v>5011</v>
      </c>
      <c r="D1545" t="s">
        <v>1972</v>
      </c>
      <c r="E1545" t="s">
        <v>32</v>
      </c>
      <c r="F1545" t="s">
        <v>16</v>
      </c>
      <c r="G1545" t="s">
        <v>1974</v>
      </c>
      <c r="H1545" t="s">
        <v>203</v>
      </c>
      <c r="I1545" t="s">
        <v>165</v>
      </c>
      <c r="J1545" t="s">
        <v>166</v>
      </c>
      <c r="K1545" t="s">
        <v>5620</v>
      </c>
      <c r="L1545" s="3">
        <v>9783</v>
      </c>
      <c r="M1545" t="s">
        <v>20</v>
      </c>
    </row>
    <row r="1546" spans="1:13">
      <c r="A1546" s="1">
        <v>45829</v>
      </c>
      <c r="B1546" s="1">
        <v>46194</v>
      </c>
      <c r="C1546" t="s">
        <v>5011</v>
      </c>
      <c r="D1546" t="s">
        <v>1972</v>
      </c>
      <c r="E1546" t="s">
        <v>15</v>
      </c>
      <c r="F1546" t="s">
        <v>16</v>
      </c>
      <c r="G1546" t="s">
        <v>1973</v>
      </c>
      <c r="H1546" t="s">
        <v>203</v>
      </c>
      <c r="I1546" t="s">
        <v>165</v>
      </c>
      <c r="J1546" t="s">
        <v>166</v>
      </c>
      <c r="K1546" t="s">
        <v>5620</v>
      </c>
      <c r="L1546" s="3">
        <v>4478</v>
      </c>
      <c r="M1546" t="s">
        <v>29</v>
      </c>
    </row>
    <row r="1547" spans="1:13">
      <c r="A1547" s="1">
        <v>45829</v>
      </c>
      <c r="B1547" s="1">
        <v>46194</v>
      </c>
      <c r="C1547" t="s">
        <v>5011</v>
      </c>
      <c r="D1547" t="s">
        <v>1972</v>
      </c>
      <c r="E1547" t="s">
        <v>661</v>
      </c>
      <c r="F1547" t="s">
        <v>16</v>
      </c>
      <c r="G1547" t="s">
        <v>1975</v>
      </c>
      <c r="H1547" t="s">
        <v>203</v>
      </c>
      <c r="I1547" t="s">
        <v>165</v>
      </c>
      <c r="J1547" t="s">
        <v>166</v>
      </c>
      <c r="K1547" t="s">
        <v>5620</v>
      </c>
      <c r="L1547" s="3">
        <v>33750</v>
      </c>
      <c r="M1547" t="s">
        <v>23</v>
      </c>
    </row>
    <row r="1548" spans="1:13">
      <c r="A1548" s="1">
        <v>45829</v>
      </c>
      <c r="B1548" s="1">
        <v>46194</v>
      </c>
      <c r="C1548" t="s">
        <v>5012</v>
      </c>
      <c r="D1548" t="s">
        <v>1976</v>
      </c>
      <c r="E1548" t="s">
        <v>661</v>
      </c>
      <c r="F1548" t="s">
        <v>16</v>
      </c>
      <c r="G1548" t="s">
        <v>1979</v>
      </c>
      <c r="H1548" t="s">
        <v>51</v>
      </c>
      <c r="I1548" t="s">
        <v>103</v>
      </c>
      <c r="J1548" t="s">
        <v>104</v>
      </c>
      <c r="K1548" t="s">
        <v>64</v>
      </c>
      <c r="L1548" s="3">
        <v>41211</v>
      </c>
      <c r="M1548" t="s">
        <v>23</v>
      </c>
    </row>
    <row r="1549" spans="1:13">
      <c r="A1549" s="1">
        <v>45829</v>
      </c>
      <c r="B1549" s="1">
        <v>46194</v>
      </c>
      <c r="C1549" t="s">
        <v>5012</v>
      </c>
      <c r="D1549" t="s">
        <v>1976</v>
      </c>
      <c r="E1549" t="s">
        <v>32</v>
      </c>
      <c r="F1549" t="s">
        <v>16</v>
      </c>
      <c r="G1549" t="s">
        <v>1977</v>
      </c>
      <c r="H1549" t="s">
        <v>51</v>
      </c>
      <c r="I1549" t="s">
        <v>103</v>
      </c>
      <c r="J1549" t="s">
        <v>104</v>
      </c>
      <c r="K1549" t="s">
        <v>64</v>
      </c>
      <c r="L1549" s="3">
        <v>16658</v>
      </c>
      <c r="M1549" t="s">
        <v>20</v>
      </c>
    </row>
    <row r="1550" spans="1:13">
      <c r="A1550" s="1">
        <v>45829</v>
      </c>
      <c r="B1550" s="1">
        <v>46194</v>
      </c>
      <c r="C1550" t="s">
        <v>5012</v>
      </c>
      <c r="D1550" t="s">
        <v>1976</v>
      </c>
      <c r="E1550" t="s">
        <v>34</v>
      </c>
      <c r="F1550" t="s">
        <v>16</v>
      </c>
      <c r="G1550" t="s">
        <v>1980</v>
      </c>
      <c r="H1550" t="s">
        <v>51</v>
      </c>
      <c r="I1550" t="s">
        <v>103</v>
      </c>
      <c r="J1550" t="s">
        <v>104</v>
      </c>
      <c r="K1550" t="s">
        <v>64</v>
      </c>
      <c r="L1550" s="3">
        <v>9355</v>
      </c>
      <c r="M1550" t="s">
        <v>20</v>
      </c>
    </row>
    <row r="1551" spans="1:13">
      <c r="A1551" s="1">
        <v>45829</v>
      </c>
      <c r="B1551" s="1">
        <v>46194</v>
      </c>
      <c r="C1551" t="s">
        <v>5012</v>
      </c>
      <c r="D1551" t="s">
        <v>1976</v>
      </c>
      <c r="E1551" t="s">
        <v>15</v>
      </c>
      <c r="F1551" t="s">
        <v>16</v>
      </c>
      <c r="G1551" t="s">
        <v>1978</v>
      </c>
      <c r="H1551" t="s">
        <v>51</v>
      </c>
      <c r="I1551" t="s">
        <v>103</v>
      </c>
      <c r="J1551" t="s">
        <v>104</v>
      </c>
      <c r="K1551" t="s">
        <v>64</v>
      </c>
      <c r="L1551" s="3">
        <v>3676</v>
      </c>
      <c r="M1551" t="s">
        <v>584</v>
      </c>
    </row>
    <row r="1552" spans="1:13">
      <c r="A1552" s="1">
        <v>45829</v>
      </c>
      <c r="B1552" s="1">
        <v>46194</v>
      </c>
      <c r="C1552" t="s">
        <v>5013</v>
      </c>
      <c r="D1552" t="s">
        <v>1981</v>
      </c>
      <c r="E1552" t="s">
        <v>54</v>
      </c>
      <c r="F1552" t="s">
        <v>55</v>
      </c>
      <c r="G1552" t="s">
        <v>1982</v>
      </c>
      <c r="H1552" t="s">
        <v>105</v>
      </c>
      <c r="I1552" t="s">
        <v>103</v>
      </c>
      <c r="J1552" t="s">
        <v>104</v>
      </c>
      <c r="K1552" t="s">
        <v>64</v>
      </c>
      <c r="L1552" s="3">
        <v>8073</v>
      </c>
      <c r="M1552" t="s">
        <v>23</v>
      </c>
    </row>
    <row r="1553" spans="1:13">
      <c r="A1553" s="1">
        <v>45829</v>
      </c>
      <c r="B1553" s="1">
        <v>46194</v>
      </c>
      <c r="C1553" t="s">
        <v>5014</v>
      </c>
      <c r="D1553" t="s">
        <v>1983</v>
      </c>
      <c r="E1553" t="s">
        <v>32</v>
      </c>
      <c r="F1553" t="s">
        <v>16</v>
      </c>
      <c r="G1553" t="s">
        <v>1985</v>
      </c>
      <c r="H1553" t="s">
        <v>245</v>
      </c>
      <c r="I1553" t="s">
        <v>103</v>
      </c>
      <c r="J1553" t="s">
        <v>104</v>
      </c>
      <c r="K1553" t="s">
        <v>64</v>
      </c>
      <c r="L1553" s="3">
        <v>9958</v>
      </c>
      <c r="M1553" t="s">
        <v>148</v>
      </c>
    </row>
    <row r="1554" spans="1:13">
      <c r="A1554" s="1">
        <v>45829</v>
      </c>
      <c r="B1554" s="1">
        <v>46194</v>
      </c>
      <c r="C1554" t="s">
        <v>5014</v>
      </c>
      <c r="D1554" t="s">
        <v>1983</v>
      </c>
      <c r="E1554" t="s">
        <v>15</v>
      </c>
      <c r="F1554" t="s">
        <v>16</v>
      </c>
      <c r="G1554" t="s">
        <v>1986</v>
      </c>
      <c r="H1554" t="s">
        <v>245</v>
      </c>
      <c r="I1554" t="s">
        <v>103</v>
      </c>
      <c r="J1554" t="s">
        <v>104</v>
      </c>
      <c r="K1554" t="s">
        <v>64</v>
      </c>
      <c r="L1554" s="3">
        <v>1439</v>
      </c>
      <c r="M1554" t="s">
        <v>20</v>
      </c>
    </row>
    <row r="1555" spans="1:13">
      <c r="A1555" s="1">
        <v>45829</v>
      </c>
      <c r="B1555" s="1">
        <v>46194</v>
      </c>
      <c r="C1555" t="s">
        <v>5014</v>
      </c>
      <c r="D1555" t="s">
        <v>1983</v>
      </c>
      <c r="E1555" t="s">
        <v>661</v>
      </c>
      <c r="F1555" t="s">
        <v>16</v>
      </c>
      <c r="G1555" t="s">
        <v>1984</v>
      </c>
      <c r="H1555" t="s">
        <v>245</v>
      </c>
      <c r="I1555" t="s">
        <v>103</v>
      </c>
      <c r="J1555" t="s">
        <v>104</v>
      </c>
      <c r="K1555" t="s">
        <v>64</v>
      </c>
      <c r="L1555" s="3">
        <v>23858</v>
      </c>
      <c r="M1555" t="s">
        <v>23</v>
      </c>
    </row>
    <row r="1556" spans="1:13">
      <c r="A1556" s="1">
        <v>45829</v>
      </c>
      <c r="B1556" s="1">
        <v>46194</v>
      </c>
      <c r="C1556" t="s">
        <v>5015</v>
      </c>
      <c r="D1556" t="s">
        <v>1987</v>
      </c>
      <c r="E1556" t="s">
        <v>661</v>
      </c>
      <c r="F1556" t="s">
        <v>16</v>
      </c>
      <c r="G1556" t="s">
        <v>1990</v>
      </c>
      <c r="H1556" t="s">
        <v>190</v>
      </c>
      <c r="I1556" t="s">
        <v>218</v>
      </c>
      <c r="J1556" t="s">
        <v>219</v>
      </c>
      <c r="K1556" t="s">
        <v>5620</v>
      </c>
      <c r="L1556" s="3">
        <v>24435</v>
      </c>
      <c r="M1556" t="s">
        <v>23</v>
      </c>
    </row>
    <row r="1557" spans="1:13">
      <c r="A1557" s="1">
        <v>45829</v>
      </c>
      <c r="B1557" s="1">
        <v>46194</v>
      </c>
      <c r="C1557" t="s">
        <v>5015</v>
      </c>
      <c r="D1557" t="s">
        <v>1987</v>
      </c>
      <c r="E1557" t="s">
        <v>32</v>
      </c>
      <c r="F1557" t="s">
        <v>16</v>
      </c>
      <c r="G1557" t="s">
        <v>1988</v>
      </c>
      <c r="H1557" t="s">
        <v>190</v>
      </c>
      <c r="I1557" t="s">
        <v>218</v>
      </c>
      <c r="J1557" t="s">
        <v>219</v>
      </c>
      <c r="K1557" t="s">
        <v>5620</v>
      </c>
      <c r="L1557" s="3">
        <v>7492</v>
      </c>
      <c r="M1557" t="s">
        <v>20</v>
      </c>
    </row>
    <row r="1558" spans="1:13">
      <c r="A1558" s="1">
        <v>45829</v>
      </c>
      <c r="B1558" s="1">
        <v>46194</v>
      </c>
      <c r="C1558" t="s">
        <v>5015</v>
      </c>
      <c r="D1558" t="s">
        <v>1987</v>
      </c>
      <c r="E1558" t="s">
        <v>15</v>
      </c>
      <c r="F1558" t="s">
        <v>16</v>
      </c>
      <c r="G1558" t="s">
        <v>1989</v>
      </c>
      <c r="H1558" t="s">
        <v>190</v>
      </c>
      <c r="I1558" t="s">
        <v>218</v>
      </c>
      <c r="J1558" t="s">
        <v>219</v>
      </c>
      <c r="K1558" t="s">
        <v>5620</v>
      </c>
      <c r="L1558" s="3">
        <v>1670</v>
      </c>
      <c r="M1558" t="s">
        <v>20</v>
      </c>
    </row>
    <row r="1559" spans="1:13">
      <c r="A1559" s="1">
        <v>45829</v>
      </c>
      <c r="B1559" s="1">
        <v>46194</v>
      </c>
      <c r="C1559" t="s">
        <v>5016</v>
      </c>
      <c r="D1559" t="s">
        <v>1991</v>
      </c>
      <c r="E1559" t="s">
        <v>15</v>
      </c>
      <c r="F1559" t="s">
        <v>16</v>
      </c>
      <c r="G1559" t="s">
        <v>1993</v>
      </c>
      <c r="H1559" t="s">
        <v>225</v>
      </c>
      <c r="I1559" t="s">
        <v>71</v>
      </c>
      <c r="J1559" t="s">
        <v>72</v>
      </c>
      <c r="K1559" t="s">
        <v>26</v>
      </c>
      <c r="L1559" s="3">
        <v>3838</v>
      </c>
      <c r="M1559" t="s">
        <v>584</v>
      </c>
    </row>
    <row r="1560" spans="1:13">
      <c r="A1560" s="1">
        <v>45829</v>
      </c>
      <c r="B1560" s="1">
        <v>46194</v>
      </c>
      <c r="C1560" t="s">
        <v>5016</v>
      </c>
      <c r="D1560" t="s">
        <v>1991</v>
      </c>
      <c r="E1560" t="s">
        <v>661</v>
      </c>
      <c r="F1560" t="s">
        <v>16</v>
      </c>
      <c r="G1560" t="s">
        <v>1992</v>
      </c>
      <c r="H1560" t="s">
        <v>225</v>
      </c>
      <c r="I1560" t="s">
        <v>71</v>
      </c>
      <c r="J1560" t="s">
        <v>72</v>
      </c>
      <c r="K1560" t="s">
        <v>26</v>
      </c>
      <c r="L1560" s="3">
        <v>63277</v>
      </c>
      <c r="M1560" t="s">
        <v>89</v>
      </c>
    </row>
    <row r="1561" spans="1:13">
      <c r="A1561" s="1">
        <v>45830</v>
      </c>
      <c r="B1561" s="1">
        <v>46195</v>
      </c>
      <c r="C1561" t="s">
        <v>5017</v>
      </c>
      <c r="D1561" t="s">
        <v>1994</v>
      </c>
      <c r="E1561" t="s">
        <v>32</v>
      </c>
      <c r="F1561" t="s">
        <v>16</v>
      </c>
      <c r="G1561" t="s">
        <v>1997</v>
      </c>
      <c r="H1561" t="s">
        <v>21</v>
      </c>
      <c r="I1561" t="s">
        <v>49</v>
      </c>
      <c r="J1561" t="s">
        <v>50</v>
      </c>
      <c r="K1561" t="s">
        <v>48</v>
      </c>
      <c r="L1561" s="3">
        <v>128457</v>
      </c>
      <c r="M1561" t="s">
        <v>20</v>
      </c>
    </row>
    <row r="1562" spans="1:13">
      <c r="A1562" s="1">
        <v>45830</v>
      </c>
      <c r="B1562" s="1">
        <v>46195</v>
      </c>
      <c r="C1562" t="s">
        <v>5017</v>
      </c>
      <c r="D1562" t="s">
        <v>1994</v>
      </c>
      <c r="E1562" t="s">
        <v>15</v>
      </c>
      <c r="F1562" t="s">
        <v>16</v>
      </c>
      <c r="G1562" t="s">
        <v>1995</v>
      </c>
      <c r="H1562" t="s">
        <v>21</v>
      </c>
      <c r="I1562" t="s">
        <v>49</v>
      </c>
      <c r="J1562" t="s">
        <v>50</v>
      </c>
      <c r="K1562" t="s">
        <v>48</v>
      </c>
      <c r="L1562" s="3">
        <v>4167</v>
      </c>
      <c r="M1562" t="s">
        <v>20</v>
      </c>
    </row>
    <row r="1563" spans="1:13">
      <c r="A1563" s="1">
        <v>45830</v>
      </c>
      <c r="B1563" s="1">
        <v>46195</v>
      </c>
      <c r="C1563" t="s">
        <v>5017</v>
      </c>
      <c r="D1563" t="s">
        <v>1994</v>
      </c>
      <c r="E1563" t="s">
        <v>661</v>
      </c>
      <c r="F1563" t="s">
        <v>16</v>
      </c>
      <c r="G1563" t="s">
        <v>1996</v>
      </c>
      <c r="H1563" t="s">
        <v>21</v>
      </c>
      <c r="I1563" t="s">
        <v>49</v>
      </c>
      <c r="J1563" t="s">
        <v>50</v>
      </c>
      <c r="K1563" t="s">
        <v>48</v>
      </c>
      <c r="L1563" s="3">
        <v>113568</v>
      </c>
      <c r="M1563" t="s">
        <v>89</v>
      </c>
    </row>
    <row r="1564" spans="1:13">
      <c r="A1564" s="1">
        <v>45830</v>
      </c>
      <c r="B1564" s="1">
        <v>46195</v>
      </c>
      <c r="C1564" t="s">
        <v>4684</v>
      </c>
      <c r="D1564" t="s">
        <v>623</v>
      </c>
      <c r="E1564" t="s">
        <v>15</v>
      </c>
      <c r="F1564" t="s">
        <v>16</v>
      </c>
      <c r="G1564" t="s">
        <v>2000</v>
      </c>
      <c r="H1564" t="s">
        <v>105</v>
      </c>
      <c r="I1564" t="s">
        <v>103</v>
      </c>
      <c r="J1564" t="s">
        <v>104</v>
      </c>
      <c r="K1564" t="s">
        <v>140</v>
      </c>
      <c r="L1564" s="3">
        <v>1526</v>
      </c>
      <c r="M1564" t="s">
        <v>83</v>
      </c>
    </row>
    <row r="1565" spans="1:13">
      <c r="A1565" s="1">
        <v>45830</v>
      </c>
      <c r="B1565" s="1">
        <v>46195</v>
      </c>
      <c r="C1565" t="s">
        <v>4684</v>
      </c>
      <c r="D1565" t="s">
        <v>623</v>
      </c>
      <c r="E1565" t="s">
        <v>661</v>
      </c>
      <c r="F1565" t="s">
        <v>16</v>
      </c>
      <c r="G1565" t="s">
        <v>1999</v>
      </c>
      <c r="H1565" t="s">
        <v>105</v>
      </c>
      <c r="I1565" t="s">
        <v>103</v>
      </c>
      <c r="J1565" t="s">
        <v>104</v>
      </c>
      <c r="K1565" t="s">
        <v>140</v>
      </c>
      <c r="L1565" s="3">
        <v>36063</v>
      </c>
      <c r="M1565" t="s">
        <v>23</v>
      </c>
    </row>
    <row r="1566" spans="1:13">
      <c r="A1566" s="1">
        <v>45830</v>
      </c>
      <c r="B1566" s="1">
        <v>46195</v>
      </c>
      <c r="C1566" t="s">
        <v>4684</v>
      </c>
      <c r="D1566" t="s">
        <v>623</v>
      </c>
      <c r="E1566" t="s">
        <v>32</v>
      </c>
      <c r="F1566" t="s">
        <v>16</v>
      </c>
      <c r="G1566" t="s">
        <v>1998</v>
      </c>
      <c r="H1566" t="s">
        <v>105</v>
      </c>
      <c r="I1566" t="s">
        <v>103</v>
      </c>
      <c r="J1566" t="s">
        <v>104</v>
      </c>
      <c r="K1566" t="s">
        <v>140</v>
      </c>
      <c r="L1566" s="3">
        <v>12358</v>
      </c>
      <c r="M1566" t="s">
        <v>20</v>
      </c>
    </row>
    <row r="1567" spans="1:13">
      <c r="A1567" s="1">
        <v>45830</v>
      </c>
      <c r="B1567" s="1">
        <v>46195</v>
      </c>
      <c r="C1567" t="s">
        <v>5018</v>
      </c>
      <c r="D1567" t="s">
        <v>2001</v>
      </c>
      <c r="E1567" t="s">
        <v>54</v>
      </c>
      <c r="F1567" t="s">
        <v>55</v>
      </c>
      <c r="G1567" t="s">
        <v>2004</v>
      </c>
      <c r="H1567" t="s">
        <v>167</v>
      </c>
      <c r="I1567" t="s">
        <v>165</v>
      </c>
      <c r="J1567" t="s">
        <v>166</v>
      </c>
      <c r="K1567" t="s">
        <v>5620</v>
      </c>
      <c r="L1567" s="3">
        <v>20441</v>
      </c>
      <c r="M1567" t="s">
        <v>29</v>
      </c>
    </row>
    <row r="1568" spans="1:13">
      <c r="A1568" s="1">
        <v>45830</v>
      </c>
      <c r="B1568" s="1">
        <v>46195</v>
      </c>
      <c r="C1568" t="s">
        <v>5018</v>
      </c>
      <c r="D1568" t="s">
        <v>2001</v>
      </c>
      <c r="E1568" t="s">
        <v>15</v>
      </c>
      <c r="F1568" t="s">
        <v>16</v>
      </c>
      <c r="G1568" t="s">
        <v>2005</v>
      </c>
      <c r="H1568" t="s">
        <v>167</v>
      </c>
      <c r="I1568" t="s">
        <v>165</v>
      </c>
      <c r="J1568" t="s">
        <v>166</v>
      </c>
      <c r="K1568" t="s">
        <v>5620</v>
      </c>
      <c r="L1568" s="3">
        <v>1386</v>
      </c>
      <c r="M1568" t="s">
        <v>20</v>
      </c>
    </row>
    <row r="1569" spans="1:13">
      <c r="A1569" s="1">
        <v>45830</v>
      </c>
      <c r="B1569" s="1">
        <v>46195</v>
      </c>
      <c r="C1569" t="s">
        <v>5018</v>
      </c>
      <c r="D1569" t="s">
        <v>2001</v>
      </c>
      <c r="E1569" t="s">
        <v>661</v>
      </c>
      <c r="F1569" t="s">
        <v>16</v>
      </c>
      <c r="G1569" t="s">
        <v>2002</v>
      </c>
      <c r="H1569" t="s">
        <v>167</v>
      </c>
      <c r="I1569" t="s">
        <v>165</v>
      </c>
      <c r="J1569" t="s">
        <v>166</v>
      </c>
      <c r="K1569" t="s">
        <v>5620</v>
      </c>
      <c r="L1569" s="3">
        <v>28256</v>
      </c>
      <c r="M1569" t="s">
        <v>23</v>
      </c>
    </row>
    <row r="1570" spans="1:13">
      <c r="A1570" s="1">
        <v>45830</v>
      </c>
      <c r="B1570" s="1">
        <v>46195</v>
      </c>
      <c r="C1570" t="s">
        <v>5018</v>
      </c>
      <c r="D1570" t="s">
        <v>2001</v>
      </c>
      <c r="E1570" t="s">
        <v>32</v>
      </c>
      <c r="F1570" t="s">
        <v>16</v>
      </c>
      <c r="G1570" t="s">
        <v>2003</v>
      </c>
      <c r="H1570" t="s">
        <v>167</v>
      </c>
      <c r="I1570" t="s">
        <v>165</v>
      </c>
      <c r="J1570" t="s">
        <v>166</v>
      </c>
      <c r="K1570" t="s">
        <v>5620</v>
      </c>
      <c r="L1570" s="3">
        <v>4724</v>
      </c>
      <c r="M1570" t="s">
        <v>20</v>
      </c>
    </row>
    <row r="1571" spans="1:13">
      <c r="A1571" s="1">
        <v>45831</v>
      </c>
      <c r="B1571" s="1">
        <v>46196</v>
      </c>
      <c r="C1571" t="s">
        <v>5019</v>
      </c>
      <c r="D1571" t="s">
        <v>2006</v>
      </c>
      <c r="E1571" t="s">
        <v>661</v>
      </c>
      <c r="F1571" t="s">
        <v>16</v>
      </c>
      <c r="G1571" t="s">
        <v>2008</v>
      </c>
      <c r="H1571" t="s">
        <v>203</v>
      </c>
      <c r="I1571" t="s">
        <v>846</v>
      </c>
      <c r="J1571" t="s">
        <v>847</v>
      </c>
      <c r="K1571" t="s">
        <v>5620</v>
      </c>
      <c r="L1571" s="3">
        <v>40367</v>
      </c>
      <c r="M1571" t="s">
        <v>23</v>
      </c>
    </row>
    <row r="1572" spans="1:13">
      <c r="A1572" s="1">
        <v>45831</v>
      </c>
      <c r="B1572" s="1">
        <v>46196</v>
      </c>
      <c r="C1572" t="s">
        <v>5019</v>
      </c>
      <c r="D1572" t="s">
        <v>2006</v>
      </c>
      <c r="E1572" t="s">
        <v>32</v>
      </c>
      <c r="F1572" t="s">
        <v>16</v>
      </c>
      <c r="G1572" t="s">
        <v>2007</v>
      </c>
      <c r="H1572" t="s">
        <v>203</v>
      </c>
      <c r="I1572" t="s">
        <v>846</v>
      </c>
      <c r="J1572" t="s">
        <v>847</v>
      </c>
      <c r="K1572" t="s">
        <v>5620</v>
      </c>
      <c r="L1572" s="3">
        <v>6683</v>
      </c>
      <c r="M1572" t="s">
        <v>20</v>
      </c>
    </row>
    <row r="1573" spans="1:13">
      <c r="A1573" s="1">
        <v>45831</v>
      </c>
      <c r="B1573" s="1">
        <v>46196</v>
      </c>
      <c r="C1573" t="s">
        <v>5019</v>
      </c>
      <c r="D1573" t="s">
        <v>2006</v>
      </c>
      <c r="E1573" t="s">
        <v>15</v>
      </c>
      <c r="F1573" t="s">
        <v>16</v>
      </c>
      <c r="G1573" t="s">
        <v>2009</v>
      </c>
      <c r="H1573" t="s">
        <v>203</v>
      </c>
      <c r="I1573" t="s">
        <v>846</v>
      </c>
      <c r="J1573" t="s">
        <v>847</v>
      </c>
      <c r="K1573" t="s">
        <v>5620</v>
      </c>
      <c r="L1573" s="3">
        <v>2466</v>
      </c>
      <c r="M1573" t="s">
        <v>148</v>
      </c>
    </row>
    <row r="1574" spans="1:13">
      <c r="A1574" s="1">
        <v>45831</v>
      </c>
      <c r="B1574" s="1">
        <v>46196</v>
      </c>
      <c r="C1574" t="s">
        <v>5020</v>
      </c>
      <c r="D1574" t="s">
        <v>2010</v>
      </c>
      <c r="E1574" t="s">
        <v>54</v>
      </c>
      <c r="F1574" t="s">
        <v>55</v>
      </c>
      <c r="G1574" t="s">
        <v>2011</v>
      </c>
      <c r="H1574" t="s">
        <v>105</v>
      </c>
      <c r="I1574" t="s">
        <v>103</v>
      </c>
      <c r="J1574" t="s">
        <v>104</v>
      </c>
      <c r="K1574" t="s">
        <v>64</v>
      </c>
      <c r="L1574" s="3">
        <v>17714</v>
      </c>
      <c r="M1574" t="s">
        <v>23</v>
      </c>
    </row>
    <row r="1575" spans="1:13">
      <c r="A1575" s="1">
        <v>45831</v>
      </c>
      <c r="B1575" s="1">
        <v>46196</v>
      </c>
      <c r="C1575" t="s">
        <v>5021</v>
      </c>
      <c r="D1575" t="s">
        <v>2012</v>
      </c>
      <c r="E1575" t="s">
        <v>54</v>
      </c>
      <c r="F1575" t="s">
        <v>55</v>
      </c>
      <c r="G1575" t="s">
        <v>2013</v>
      </c>
      <c r="H1575" t="s">
        <v>1234</v>
      </c>
      <c r="I1575" t="s">
        <v>343</v>
      </c>
      <c r="J1575" t="s">
        <v>344</v>
      </c>
      <c r="K1575" t="s">
        <v>77</v>
      </c>
      <c r="L1575" s="3">
        <v>5892</v>
      </c>
      <c r="M1575" t="s">
        <v>29</v>
      </c>
    </row>
    <row r="1576" spans="1:13">
      <c r="A1576" s="1">
        <v>45831</v>
      </c>
      <c r="B1576" s="1">
        <v>46196</v>
      </c>
      <c r="C1576" t="s">
        <v>5021</v>
      </c>
      <c r="D1576" t="s">
        <v>2012</v>
      </c>
      <c r="E1576" t="s">
        <v>32</v>
      </c>
      <c r="F1576" t="s">
        <v>16</v>
      </c>
      <c r="G1576" t="s">
        <v>2014</v>
      </c>
      <c r="H1576" t="s">
        <v>1234</v>
      </c>
      <c r="I1576" t="s">
        <v>343</v>
      </c>
      <c r="J1576" t="s">
        <v>344</v>
      </c>
      <c r="K1576" t="s">
        <v>77</v>
      </c>
      <c r="L1576" s="3">
        <v>6083</v>
      </c>
      <c r="M1576" t="s">
        <v>83</v>
      </c>
    </row>
    <row r="1577" spans="1:13">
      <c r="A1577" s="1">
        <v>45831</v>
      </c>
      <c r="B1577" s="1">
        <v>46196</v>
      </c>
      <c r="C1577" t="s">
        <v>5022</v>
      </c>
      <c r="D1577" t="s">
        <v>2015</v>
      </c>
      <c r="E1577" t="s">
        <v>34</v>
      </c>
      <c r="F1577" t="s">
        <v>16</v>
      </c>
      <c r="G1577" t="s">
        <v>2019</v>
      </c>
      <c r="H1577" t="s">
        <v>2017</v>
      </c>
      <c r="I1577" t="s">
        <v>165</v>
      </c>
      <c r="J1577" t="s">
        <v>166</v>
      </c>
      <c r="K1577" t="s">
        <v>26</v>
      </c>
      <c r="L1577" s="3">
        <v>57250</v>
      </c>
      <c r="M1577" t="s">
        <v>83</v>
      </c>
    </row>
    <row r="1578" spans="1:13">
      <c r="A1578" s="1">
        <v>45831</v>
      </c>
      <c r="B1578" s="1">
        <v>46196</v>
      </c>
      <c r="C1578" t="s">
        <v>5022</v>
      </c>
      <c r="D1578" t="s">
        <v>2015</v>
      </c>
      <c r="E1578" t="s">
        <v>15</v>
      </c>
      <c r="F1578" t="s">
        <v>16</v>
      </c>
      <c r="G1578" t="s">
        <v>2016</v>
      </c>
      <c r="H1578" t="s">
        <v>2017</v>
      </c>
      <c r="I1578" t="s">
        <v>165</v>
      </c>
      <c r="J1578" t="s">
        <v>166</v>
      </c>
      <c r="K1578" t="s">
        <v>26</v>
      </c>
      <c r="L1578" s="3">
        <v>11702</v>
      </c>
      <c r="M1578" t="s">
        <v>20</v>
      </c>
    </row>
    <row r="1579" spans="1:13">
      <c r="A1579" s="1">
        <v>45831</v>
      </c>
      <c r="B1579" s="1">
        <v>46196</v>
      </c>
      <c r="C1579" t="s">
        <v>5022</v>
      </c>
      <c r="D1579" t="s">
        <v>2015</v>
      </c>
      <c r="E1579" t="s">
        <v>661</v>
      </c>
      <c r="F1579" t="s">
        <v>16</v>
      </c>
      <c r="G1579" t="s">
        <v>2018</v>
      </c>
      <c r="H1579" t="s">
        <v>2017</v>
      </c>
      <c r="I1579" t="s">
        <v>165</v>
      </c>
      <c r="J1579" t="s">
        <v>166</v>
      </c>
      <c r="K1579" t="s">
        <v>26</v>
      </c>
      <c r="L1579" s="3">
        <v>195071</v>
      </c>
      <c r="M1579" t="s">
        <v>23</v>
      </c>
    </row>
    <row r="1580" spans="1:13">
      <c r="A1580" s="1">
        <v>45833</v>
      </c>
      <c r="B1580" s="1">
        <v>46198</v>
      </c>
      <c r="C1580" t="s">
        <v>5023</v>
      </c>
      <c r="D1580" t="s">
        <v>2020</v>
      </c>
      <c r="E1580" t="s">
        <v>661</v>
      </c>
      <c r="F1580" t="s">
        <v>16</v>
      </c>
      <c r="G1580" t="s">
        <v>2021</v>
      </c>
      <c r="H1580" t="s">
        <v>21</v>
      </c>
      <c r="I1580" t="s">
        <v>174</v>
      </c>
      <c r="J1580" t="s">
        <v>175</v>
      </c>
      <c r="K1580" t="s">
        <v>112</v>
      </c>
      <c r="L1580" s="3">
        <v>92625</v>
      </c>
      <c r="M1580" t="s">
        <v>23</v>
      </c>
    </row>
    <row r="1581" spans="1:13">
      <c r="A1581" s="1">
        <v>45833</v>
      </c>
      <c r="B1581" s="1">
        <v>46198</v>
      </c>
      <c r="C1581" t="s">
        <v>5023</v>
      </c>
      <c r="D1581" t="s">
        <v>2020</v>
      </c>
      <c r="E1581" t="s">
        <v>15</v>
      </c>
      <c r="F1581" t="s">
        <v>16</v>
      </c>
      <c r="G1581" t="s">
        <v>2022</v>
      </c>
      <c r="H1581" t="s">
        <v>21</v>
      </c>
      <c r="I1581" t="s">
        <v>174</v>
      </c>
      <c r="J1581" t="s">
        <v>175</v>
      </c>
      <c r="K1581" t="s">
        <v>112</v>
      </c>
      <c r="L1581" s="3">
        <v>8288</v>
      </c>
      <c r="M1581" t="s">
        <v>20</v>
      </c>
    </row>
    <row r="1582" spans="1:13">
      <c r="A1582" s="1">
        <v>45833</v>
      </c>
      <c r="B1582" s="1">
        <v>46198</v>
      </c>
      <c r="C1582" t="s">
        <v>5024</v>
      </c>
      <c r="D1582" t="s">
        <v>2023</v>
      </c>
      <c r="E1582" t="s">
        <v>32</v>
      </c>
      <c r="F1582" t="s">
        <v>16</v>
      </c>
      <c r="G1582" t="s">
        <v>2025</v>
      </c>
      <c r="H1582" t="s">
        <v>21</v>
      </c>
      <c r="I1582" t="s">
        <v>174</v>
      </c>
      <c r="J1582" t="s">
        <v>175</v>
      </c>
      <c r="K1582" t="s">
        <v>5619</v>
      </c>
      <c r="L1582" s="3">
        <v>7717</v>
      </c>
      <c r="M1582" t="s">
        <v>20</v>
      </c>
    </row>
    <row r="1583" spans="1:13">
      <c r="A1583" s="1">
        <v>45833</v>
      </c>
      <c r="B1583" s="1">
        <v>46198</v>
      </c>
      <c r="C1583" t="s">
        <v>5024</v>
      </c>
      <c r="D1583" t="s">
        <v>2023</v>
      </c>
      <c r="E1583" t="s">
        <v>15</v>
      </c>
      <c r="F1583" t="s">
        <v>16</v>
      </c>
      <c r="G1583" t="s">
        <v>2026</v>
      </c>
      <c r="H1583" t="s">
        <v>21</v>
      </c>
      <c r="I1583" t="s">
        <v>174</v>
      </c>
      <c r="J1583" t="s">
        <v>175</v>
      </c>
      <c r="K1583" t="s">
        <v>5619</v>
      </c>
      <c r="L1583" s="3">
        <v>5207</v>
      </c>
      <c r="M1583" t="s">
        <v>20</v>
      </c>
    </row>
    <row r="1584" spans="1:13">
      <c r="A1584" s="1">
        <v>45833</v>
      </c>
      <c r="B1584" s="1">
        <v>46198</v>
      </c>
      <c r="C1584" t="s">
        <v>5024</v>
      </c>
      <c r="D1584" t="s">
        <v>2023</v>
      </c>
      <c r="E1584" t="s">
        <v>661</v>
      </c>
      <c r="F1584" t="s">
        <v>16</v>
      </c>
      <c r="G1584" t="s">
        <v>2024</v>
      </c>
      <c r="H1584" t="s">
        <v>21</v>
      </c>
      <c r="I1584" t="s">
        <v>174</v>
      </c>
      <c r="J1584" t="s">
        <v>175</v>
      </c>
      <c r="K1584" t="s">
        <v>5619</v>
      </c>
      <c r="L1584" s="3">
        <v>21771</v>
      </c>
      <c r="M1584" t="s">
        <v>23</v>
      </c>
    </row>
    <row r="1585" spans="1:13">
      <c r="A1585" s="1">
        <v>45834</v>
      </c>
      <c r="B1585" s="1">
        <v>46199</v>
      </c>
      <c r="C1585" t="s">
        <v>5025</v>
      </c>
      <c r="D1585" t="s">
        <v>2027</v>
      </c>
      <c r="E1585" t="s">
        <v>15</v>
      </c>
      <c r="F1585" t="s">
        <v>16</v>
      </c>
      <c r="G1585" t="s">
        <v>2030</v>
      </c>
      <c r="H1585" t="s">
        <v>225</v>
      </c>
      <c r="I1585" t="s">
        <v>270</v>
      </c>
      <c r="J1585" t="s">
        <v>271</v>
      </c>
      <c r="K1585" t="s">
        <v>77</v>
      </c>
      <c r="L1585" s="3">
        <v>1344</v>
      </c>
      <c r="M1585" t="s">
        <v>584</v>
      </c>
    </row>
    <row r="1586" spans="1:13">
      <c r="A1586" s="1">
        <v>45834</v>
      </c>
      <c r="B1586" s="1">
        <v>46199</v>
      </c>
      <c r="C1586" t="s">
        <v>5025</v>
      </c>
      <c r="D1586" t="s">
        <v>2027</v>
      </c>
      <c r="E1586" t="s">
        <v>661</v>
      </c>
      <c r="F1586" t="s">
        <v>16</v>
      </c>
      <c r="G1586" t="s">
        <v>2028</v>
      </c>
      <c r="H1586" t="s">
        <v>225</v>
      </c>
      <c r="I1586" t="s">
        <v>270</v>
      </c>
      <c r="J1586" t="s">
        <v>271</v>
      </c>
      <c r="K1586" t="s">
        <v>77</v>
      </c>
      <c r="L1586" s="3">
        <v>60625</v>
      </c>
      <c r="M1586" t="s">
        <v>23</v>
      </c>
    </row>
    <row r="1587" spans="1:13">
      <c r="A1587" s="1">
        <v>45834</v>
      </c>
      <c r="B1587" s="1">
        <v>46199</v>
      </c>
      <c r="C1587" t="s">
        <v>5025</v>
      </c>
      <c r="D1587" t="s">
        <v>2027</v>
      </c>
      <c r="E1587" t="s">
        <v>32</v>
      </c>
      <c r="F1587" t="s">
        <v>16</v>
      </c>
      <c r="G1587" t="s">
        <v>2029</v>
      </c>
      <c r="H1587" t="s">
        <v>225</v>
      </c>
      <c r="I1587" t="s">
        <v>270</v>
      </c>
      <c r="J1587" t="s">
        <v>271</v>
      </c>
      <c r="K1587" t="s">
        <v>77</v>
      </c>
      <c r="L1587" s="3">
        <v>25898</v>
      </c>
      <c r="M1587" t="s">
        <v>148</v>
      </c>
    </row>
    <row r="1588" spans="1:13">
      <c r="A1588" s="1">
        <v>45834</v>
      </c>
      <c r="B1588" s="1">
        <v>46199</v>
      </c>
      <c r="C1588" t="s">
        <v>5026</v>
      </c>
      <c r="D1588" t="s">
        <v>2033</v>
      </c>
      <c r="E1588" t="s">
        <v>54</v>
      </c>
      <c r="F1588" t="s">
        <v>55</v>
      </c>
      <c r="G1588" t="s">
        <v>2034</v>
      </c>
      <c r="H1588" t="s">
        <v>105</v>
      </c>
      <c r="I1588" t="s">
        <v>103</v>
      </c>
      <c r="J1588" t="s">
        <v>104</v>
      </c>
      <c r="K1588" t="s">
        <v>64</v>
      </c>
      <c r="L1588" s="3">
        <v>15304</v>
      </c>
      <c r="M1588" t="s">
        <v>23</v>
      </c>
    </row>
    <row r="1589" spans="1:13">
      <c r="A1589" s="1">
        <v>45835</v>
      </c>
      <c r="B1589" s="1">
        <v>46200</v>
      </c>
      <c r="C1589" t="s">
        <v>5027</v>
      </c>
      <c r="D1589" t="s">
        <v>2035</v>
      </c>
      <c r="E1589" t="s">
        <v>15</v>
      </c>
      <c r="F1589" t="s">
        <v>16</v>
      </c>
      <c r="G1589" t="s">
        <v>2037</v>
      </c>
      <c r="H1589" t="s">
        <v>51</v>
      </c>
      <c r="I1589" t="s">
        <v>282</v>
      </c>
      <c r="J1589" t="s">
        <v>283</v>
      </c>
      <c r="K1589" t="s">
        <v>5620</v>
      </c>
      <c r="L1589" s="3">
        <v>4840</v>
      </c>
      <c r="M1589" t="s">
        <v>584</v>
      </c>
    </row>
    <row r="1590" spans="1:13">
      <c r="A1590" s="1">
        <v>45835</v>
      </c>
      <c r="B1590" s="1">
        <v>46200</v>
      </c>
      <c r="C1590" t="s">
        <v>5027</v>
      </c>
      <c r="D1590" t="s">
        <v>2035</v>
      </c>
      <c r="E1590" t="s">
        <v>661</v>
      </c>
      <c r="F1590" t="s">
        <v>16</v>
      </c>
      <c r="G1590" t="s">
        <v>2038</v>
      </c>
      <c r="H1590" t="s">
        <v>51</v>
      </c>
      <c r="I1590" t="s">
        <v>282</v>
      </c>
      <c r="J1590" t="s">
        <v>283</v>
      </c>
      <c r="K1590" t="s">
        <v>5620</v>
      </c>
      <c r="L1590" s="3">
        <v>135008</v>
      </c>
      <c r="M1590" t="s">
        <v>89</v>
      </c>
    </row>
    <row r="1591" spans="1:13">
      <c r="A1591" s="1">
        <v>45835</v>
      </c>
      <c r="B1591" s="1">
        <v>46200</v>
      </c>
      <c r="C1591" t="s">
        <v>5027</v>
      </c>
      <c r="D1591" t="s">
        <v>2035</v>
      </c>
      <c r="E1591" t="s">
        <v>32</v>
      </c>
      <c r="F1591" t="s">
        <v>16</v>
      </c>
      <c r="G1591" t="s">
        <v>2036</v>
      </c>
      <c r="H1591" t="s">
        <v>51</v>
      </c>
      <c r="I1591" t="s">
        <v>282</v>
      </c>
      <c r="J1591" t="s">
        <v>283</v>
      </c>
      <c r="K1591" t="s">
        <v>5620</v>
      </c>
      <c r="L1591" s="3">
        <v>22584</v>
      </c>
      <c r="M1591" t="s">
        <v>20</v>
      </c>
    </row>
    <row r="1592" spans="1:13">
      <c r="A1592" s="1">
        <v>45835</v>
      </c>
      <c r="B1592" s="1">
        <v>46200</v>
      </c>
      <c r="C1592" t="s">
        <v>4870</v>
      </c>
      <c r="D1592" t="s">
        <v>1403</v>
      </c>
      <c r="E1592" t="s">
        <v>54</v>
      </c>
      <c r="F1592" t="s">
        <v>55</v>
      </c>
      <c r="G1592" t="s">
        <v>2039</v>
      </c>
      <c r="H1592" t="s">
        <v>1405</v>
      </c>
      <c r="I1592" t="s">
        <v>18</v>
      </c>
      <c r="J1592" t="s">
        <v>19</v>
      </c>
      <c r="K1592" t="s">
        <v>48</v>
      </c>
      <c r="L1592" s="3">
        <v>5613</v>
      </c>
      <c r="M1592" t="s">
        <v>23</v>
      </c>
    </row>
    <row r="1593" spans="1:13">
      <c r="A1593" s="1">
        <v>45835</v>
      </c>
      <c r="B1593" s="1">
        <v>46200</v>
      </c>
      <c r="C1593" t="s">
        <v>5028</v>
      </c>
      <c r="D1593" t="s">
        <v>2040</v>
      </c>
      <c r="E1593" t="s">
        <v>54</v>
      </c>
      <c r="F1593" t="s">
        <v>55</v>
      </c>
      <c r="G1593" t="s">
        <v>2041</v>
      </c>
      <c r="H1593" t="s">
        <v>310</v>
      </c>
      <c r="I1593" t="s">
        <v>103</v>
      </c>
      <c r="J1593" t="s">
        <v>104</v>
      </c>
      <c r="K1593" t="s">
        <v>140</v>
      </c>
      <c r="L1593" s="3">
        <v>9934</v>
      </c>
      <c r="M1593" t="s">
        <v>29</v>
      </c>
    </row>
    <row r="1594" spans="1:13">
      <c r="A1594" s="1">
        <v>45835</v>
      </c>
      <c r="B1594" s="1">
        <v>46200</v>
      </c>
      <c r="C1594" t="s">
        <v>5029</v>
      </c>
      <c r="D1594" t="s">
        <v>2042</v>
      </c>
      <c r="E1594" t="s">
        <v>54</v>
      </c>
      <c r="F1594" t="s">
        <v>55</v>
      </c>
      <c r="G1594" t="s">
        <v>2043</v>
      </c>
      <c r="H1594" t="s">
        <v>167</v>
      </c>
      <c r="I1594" t="s">
        <v>165</v>
      </c>
      <c r="J1594" t="s">
        <v>166</v>
      </c>
      <c r="K1594" t="s">
        <v>5620</v>
      </c>
      <c r="L1594" s="3">
        <v>5228</v>
      </c>
      <c r="M1594" t="s">
        <v>29</v>
      </c>
    </row>
    <row r="1595" spans="1:13">
      <c r="A1595" s="1">
        <v>45835</v>
      </c>
      <c r="B1595" s="1">
        <v>46200</v>
      </c>
      <c r="C1595" t="s">
        <v>5030</v>
      </c>
      <c r="D1595" t="s">
        <v>2044</v>
      </c>
      <c r="E1595" t="s">
        <v>661</v>
      </c>
      <c r="F1595" t="s">
        <v>16</v>
      </c>
      <c r="G1595" t="s">
        <v>2046</v>
      </c>
      <c r="H1595" t="s">
        <v>225</v>
      </c>
      <c r="I1595" t="s">
        <v>96</v>
      </c>
      <c r="J1595" t="s">
        <v>97</v>
      </c>
      <c r="K1595" t="s">
        <v>140</v>
      </c>
      <c r="L1595" s="3">
        <v>120508</v>
      </c>
      <c r="M1595" t="s">
        <v>89</v>
      </c>
    </row>
    <row r="1596" spans="1:13">
      <c r="A1596" s="1">
        <v>45835</v>
      </c>
      <c r="B1596" s="1">
        <v>46200</v>
      </c>
      <c r="C1596" t="s">
        <v>5030</v>
      </c>
      <c r="D1596" t="s">
        <v>2044</v>
      </c>
      <c r="E1596" t="s">
        <v>32</v>
      </c>
      <c r="F1596" t="s">
        <v>16</v>
      </c>
      <c r="G1596" t="s">
        <v>2045</v>
      </c>
      <c r="H1596" t="s">
        <v>225</v>
      </c>
      <c r="I1596" t="s">
        <v>96</v>
      </c>
      <c r="J1596" t="s">
        <v>97</v>
      </c>
      <c r="K1596" t="s">
        <v>140</v>
      </c>
      <c r="L1596" s="3">
        <v>38290</v>
      </c>
      <c r="M1596" t="s">
        <v>83</v>
      </c>
    </row>
    <row r="1597" spans="1:13">
      <c r="A1597" s="1">
        <v>45835</v>
      </c>
      <c r="B1597" s="1">
        <v>46200</v>
      </c>
      <c r="C1597" t="s">
        <v>5030</v>
      </c>
      <c r="D1597" t="s">
        <v>2044</v>
      </c>
      <c r="E1597" t="s">
        <v>15</v>
      </c>
      <c r="F1597" t="s">
        <v>16</v>
      </c>
      <c r="G1597" t="s">
        <v>2047</v>
      </c>
      <c r="H1597" t="s">
        <v>225</v>
      </c>
      <c r="I1597" t="s">
        <v>96</v>
      </c>
      <c r="J1597" t="s">
        <v>97</v>
      </c>
      <c r="K1597" t="s">
        <v>140</v>
      </c>
      <c r="L1597" s="3">
        <v>3501</v>
      </c>
      <c r="M1597" t="s">
        <v>20</v>
      </c>
    </row>
    <row r="1598" spans="1:13">
      <c r="A1598" s="1">
        <v>45835</v>
      </c>
      <c r="B1598" s="1">
        <v>46200</v>
      </c>
      <c r="C1598" t="s">
        <v>5031</v>
      </c>
      <c r="D1598" t="s">
        <v>2048</v>
      </c>
      <c r="E1598" t="s">
        <v>661</v>
      </c>
      <c r="F1598" t="s">
        <v>16</v>
      </c>
      <c r="G1598" t="s">
        <v>2050</v>
      </c>
      <c r="H1598" t="s">
        <v>125</v>
      </c>
      <c r="I1598" t="s">
        <v>570</v>
      </c>
      <c r="J1598" t="s">
        <v>571</v>
      </c>
      <c r="K1598" t="s">
        <v>5657</v>
      </c>
      <c r="L1598" s="3">
        <v>16240</v>
      </c>
      <c r="M1598" t="s">
        <v>23</v>
      </c>
    </row>
    <row r="1599" spans="1:13">
      <c r="A1599" s="1">
        <v>45835</v>
      </c>
      <c r="B1599" s="1">
        <v>46200</v>
      </c>
      <c r="C1599" t="s">
        <v>5031</v>
      </c>
      <c r="D1599" t="s">
        <v>2048</v>
      </c>
      <c r="E1599" t="s">
        <v>15</v>
      </c>
      <c r="F1599" t="s">
        <v>16</v>
      </c>
      <c r="G1599" t="s">
        <v>2049</v>
      </c>
      <c r="H1599" t="s">
        <v>125</v>
      </c>
      <c r="I1599" t="s">
        <v>570</v>
      </c>
      <c r="J1599" t="s">
        <v>571</v>
      </c>
      <c r="K1599" t="s">
        <v>5657</v>
      </c>
      <c r="L1599" s="3">
        <v>2393</v>
      </c>
      <c r="M1599" t="s">
        <v>20</v>
      </c>
    </row>
    <row r="1600" spans="1:13">
      <c r="A1600" s="1">
        <v>45835</v>
      </c>
      <c r="B1600" s="1">
        <v>46200</v>
      </c>
      <c r="C1600" t="s">
        <v>5031</v>
      </c>
      <c r="D1600" t="s">
        <v>2048</v>
      </c>
      <c r="E1600" t="s">
        <v>32</v>
      </c>
      <c r="F1600" t="s">
        <v>16</v>
      </c>
      <c r="G1600" t="s">
        <v>2051</v>
      </c>
      <c r="H1600" t="s">
        <v>125</v>
      </c>
      <c r="I1600" t="s">
        <v>570</v>
      </c>
      <c r="J1600" t="s">
        <v>571</v>
      </c>
      <c r="K1600" t="s">
        <v>5657</v>
      </c>
      <c r="L1600" s="3">
        <v>3805</v>
      </c>
      <c r="M1600" t="s">
        <v>20</v>
      </c>
    </row>
    <row r="1601" spans="1:13">
      <c r="A1601" s="1">
        <v>45835</v>
      </c>
      <c r="B1601" s="1">
        <v>46200</v>
      </c>
      <c r="C1601" t="s">
        <v>5032</v>
      </c>
      <c r="D1601" t="s">
        <v>2052</v>
      </c>
      <c r="E1601" t="s">
        <v>54</v>
      </c>
      <c r="F1601" t="s">
        <v>55</v>
      </c>
      <c r="G1601" t="s">
        <v>2053</v>
      </c>
      <c r="H1601" t="s">
        <v>43</v>
      </c>
      <c r="I1601" t="s">
        <v>846</v>
      </c>
      <c r="J1601" t="s">
        <v>847</v>
      </c>
      <c r="K1601" t="s">
        <v>5620</v>
      </c>
      <c r="L1601" s="3">
        <v>20573</v>
      </c>
      <c r="M1601" t="s">
        <v>23</v>
      </c>
    </row>
    <row r="1602" spans="1:13">
      <c r="A1602" s="1">
        <v>45835</v>
      </c>
      <c r="B1602" s="1">
        <v>46200</v>
      </c>
      <c r="C1602" t="s">
        <v>5033</v>
      </c>
      <c r="D1602" t="s">
        <v>2054</v>
      </c>
      <c r="E1602" t="s">
        <v>54</v>
      </c>
      <c r="F1602" t="s">
        <v>55</v>
      </c>
      <c r="G1602" t="s">
        <v>2055</v>
      </c>
      <c r="H1602" t="s">
        <v>310</v>
      </c>
      <c r="I1602" t="s">
        <v>103</v>
      </c>
      <c r="J1602" t="s">
        <v>104</v>
      </c>
      <c r="K1602" t="s">
        <v>64</v>
      </c>
      <c r="L1602" s="3">
        <v>55837</v>
      </c>
      <c r="M1602" t="s">
        <v>29</v>
      </c>
    </row>
    <row r="1603" spans="1:13">
      <c r="A1603" s="1">
        <v>45836</v>
      </c>
      <c r="B1603" s="1">
        <v>46201</v>
      </c>
      <c r="C1603" t="s">
        <v>5034</v>
      </c>
      <c r="D1603" t="s">
        <v>2056</v>
      </c>
      <c r="E1603" t="s">
        <v>661</v>
      </c>
      <c r="F1603" t="s">
        <v>16</v>
      </c>
      <c r="G1603" t="s">
        <v>2059</v>
      </c>
      <c r="H1603" t="s">
        <v>51</v>
      </c>
      <c r="I1603" t="s">
        <v>706</v>
      </c>
      <c r="J1603" t="s">
        <v>707</v>
      </c>
      <c r="K1603" t="s">
        <v>48</v>
      </c>
      <c r="L1603" s="3">
        <v>77653</v>
      </c>
      <c r="M1603" t="s">
        <v>23</v>
      </c>
    </row>
    <row r="1604" spans="1:13">
      <c r="A1604" s="1">
        <v>45836</v>
      </c>
      <c r="B1604" s="1">
        <v>46201</v>
      </c>
      <c r="C1604" t="s">
        <v>5034</v>
      </c>
      <c r="D1604" t="s">
        <v>2056</v>
      </c>
      <c r="E1604" t="s">
        <v>32</v>
      </c>
      <c r="F1604" t="s">
        <v>16</v>
      </c>
      <c r="G1604" t="s">
        <v>2058</v>
      </c>
      <c r="H1604" t="s">
        <v>51</v>
      </c>
      <c r="I1604" t="s">
        <v>706</v>
      </c>
      <c r="J1604" t="s">
        <v>707</v>
      </c>
      <c r="K1604" t="s">
        <v>48</v>
      </c>
      <c r="L1604" s="3">
        <v>10598</v>
      </c>
      <c r="M1604" t="s">
        <v>20</v>
      </c>
    </row>
    <row r="1605" spans="1:13">
      <c r="A1605" s="1">
        <v>45836</v>
      </c>
      <c r="B1605" s="1">
        <v>46201</v>
      </c>
      <c r="C1605" t="s">
        <v>5034</v>
      </c>
      <c r="D1605" t="s">
        <v>2056</v>
      </c>
      <c r="E1605" t="s">
        <v>15</v>
      </c>
      <c r="F1605" t="s">
        <v>16</v>
      </c>
      <c r="G1605" t="s">
        <v>2057</v>
      </c>
      <c r="H1605" t="s">
        <v>51</v>
      </c>
      <c r="I1605" t="s">
        <v>706</v>
      </c>
      <c r="J1605" t="s">
        <v>707</v>
      </c>
      <c r="K1605" t="s">
        <v>48</v>
      </c>
      <c r="L1605" s="3">
        <v>4232</v>
      </c>
      <c r="M1605" t="s">
        <v>20</v>
      </c>
    </row>
    <row r="1606" spans="1:13">
      <c r="A1606" s="1">
        <v>45837</v>
      </c>
      <c r="B1606" s="1">
        <v>46202</v>
      </c>
      <c r="C1606" t="s">
        <v>5035</v>
      </c>
      <c r="D1606" t="s">
        <v>2060</v>
      </c>
      <c r="E1606" t="s">
        <v>661</v>
      </c>
      <c r="F1606" t="s">
        <v>16</v>
      </c>
      <c r="G1606" t="s">
        <v>2062</v>
      </c>
      <c r="H1606" t="s">
        <v>43</v>
      </c>
      <c r="I1606" t="s">
        <v>71</v>
      </c>
      <c r="J1606" t="s">
        <v>72</v>
      </c>
      <c r="K1606" t="s">
        <v>304</v>
      </c>
      <c r="L1606" s="3">
        <v>1551689</v>
      </c>
      <c r="M1606" t="s">
        <v>89</v>
      </c>
    </row>
    <row r="1607" spans="1:13">
      <c r="A1607" s="1">
        <v>45837</v>
      </c>
      <c r="B1607" s="1">
        <v>46202</v>
      </c>
      <c r="C1607" t="s">
        <v>5035</v>
      </c>
      <c r="D1607" t="s">
        <v>2060</v>
      </c>
      <c r="E1607" t="s">
        <v>15</v>
      </c>
      <c r="F1607" t="s">
        <v>16</v>
      </c>
      <c r="G1607" t="s">
        <v>2061</v>
      </c>
      <c r="H1607" t="s">
        <v>43</v>
      </c>
      <c r="I1607" t="s">
        <v>71</v>
      </c>
      <c r="J1607" t="s">
        <v>72</v>
      </c>
      <c r="K1607" t="s">
        <v>304</v>
      </c>
      <c r="L1607" s="3">
        <v>6859</v>
      </c>
      <c r="M1607" t="s">
        <v>20</v>
      </c>
    </row>
    <row r="1608" spans="1:13">
      <c r="A1608" s="1">
        <v>45837</v>
      </c>
      <c r="B1608" s="1">
        <v>45946</v>
      </c>
      <c r="C1608" t="s">
        <v>4718</v>
      </c>
      <c r="D1608" t="s">
        <v>762</v>
      </c>
      <c r="E1608" t="s">
        <v>54</v>
      </c>
      <c r="F1608" t="s">
        <v>55</v>
      </c>
      <c r="G1608" t="s">
        <v>9462</v>
      </c>
      <c r="H1608" t="s">
        <v>21</v>
      </c>
      <c r="I1608" t="s">
        <v>174</v>
      </c>
      <c r="J1608" t="s">
        <v>175</v>
      </c>
      <c r="K1608" t="s">
        <v>5623</v>
      </c>
      <c r="L1608" s="3">
        <v>4693</v>
      </c>
      <c r="M1608" t="s">
        <v>29</v>
      </c>
    </row>
    <row r="1609" spans="1:13">
      <c r="A1609" s="1">
        <v>45837</v>
      </c>
      <c r="B1609" s="1">
        <v>46202</v>
      </c>
      <c r="C1609" t="s">
        <v>5036</v>
      </c>
      <c r="D1609" t="s">
        <v>2063</v>
      </c>
      <c r="E1609" t="s">
        <v>54</v>
      </c>
      <c r="F1609" t="s">
        <v>55</v>
      </c>
      <c r="G1609" t="s">
        <v>2064</v>
      </c>
      <c r="H1609" t="s">
        <v>125</v>
      </c>
      <c r="I1609" t="s">
        <v>270</v>
      </c>
      <c r="J1609" t="s">
        <v>271</v>
      </c>
      <c r="K1609" t="s">
        <v>77</v>
      </c>
      <c r="L1609" s="3">
        <v>75826</v>
      </c>
      <c r="M1609" t="s">
        <v>23</v>
      </c>
    </row>
    <row r="1610" spans="1:13">
      <c r="A1610" s="1">
        <v>45837</v>
      </c>
      <c r="B1610" s="1">
        <v>46202</v>
      </c>
      <c r="C1610" t="s">
        <v>5037</v>
      </c>
      <c r="D1610" t="s">
        <v>2065</v>
      </c>
      <c r="E1610" t="s">
        <v>15</v>
      </c>
      <c r="F1610" t="s">
        <v>16</v>
      </c>
      <c r="G1610" t="s">
        <v>2067</v>
      </c>
      <c r="H1610" t="s">
        <v>21</v>
      </c>
      <c r="I1610" t="s">
        <v>174</v>
      </c>
      <c r="J1610" t="s">
        <v>175</v>
      </c>
      <c r="K1610" t="s">
        <v>112</v>
      </c>
      <c r="L1610" s="3">
        <v>5378</v>
      </c>
      <c r="M1610" t="s">
        <v>20</v>
      </c>
    </row>
    <row r="1611" spans="1:13">
      <c r="A1611" s="1">
        <v>45837</v>
      </c>
      <c r="B1611" s="1">
        <v>46202</v>
      </c>
      <c r="C1611" t="s">
        <v>5037</v>
      </c>
      <c r="D1611" t="s">
        <v>2065</v>
      </c>
      <c r="E1611" t="s">
        <v>661</v>
      </c>
      <c r="F1611" t="s">
        <v>16</v>
      </c>
      <c r="G1611" t="s">
        <v>2066</v>
      </c>
      <c r="H1611" t="s">
        <v>21</v>
      </c>
      <c r="I1611" t="s">
        <v>174</v>
      </c>
      <c r="J1611" t="s">
        <v>175</v>
      </c>
      <c r="K1611" t="s">
        <v>112</v>
      </c>
      <c r="L1611" s="3">
        <v>68337</v>
      </c>
      <c r="M1611" t="s">
        <v>23</v>
      </c>
    </row>
    <row r="1612" spans="1:13">
      <c r="A1612" s="1">
        <v>45837</v>
      </c>
      <c r="B1612" s="1">
        <v>46202</v>
      </c>
      <c r="C1612" t="s">
        <v>5037</v>
      </c>
      <c r="D1612" t="s">
        <v>2065</v>
      </c>
      <c r="E1612" t="s">
        <v>32</v>
      </c>
      <c r="F1612" t="s">
        <v>16</v>
      </c>
      <c r="G1612" t="s">
        <v>2068</v>
      </c>
      <c r="H1612" t="s">
        <v>21</v>
      </c>
      <c r="I1612" t="s">
        <v>174</v>
      </c>
      <c r="J1612" t="s">
        <v>175</v>
      </c>
      <c r="K1612" t="s">
        <v>112</v>
      </c>
      <c r="L1612" s="3">
        <v>10811</v>
      </c>
      <c r="M1612" t="s">
        <v>20</v>
      </c>
    </row>
    <row r="1613" spans="1:13">
      <c r="A1613" s="1">
        <v>45838</v>
      </c>
      <c r="B1613" s="1">
        <v>46203</v>
      </c>
      <c r="C1613" t="s">
        <v>5038</v>
      </c>
      <c r="D1613" t="s">
        <v>2069</v>
      </c>
      <c r="E1613" t="s">
        <v>32</v>
      </c>
      <c r="F1613" t="s">
        <v>16</v>
      </c>
      <c r="G1613" t="s">
        <v>2072</v>
      </c>
      <c r="H1613" t="s">
        <v>43</v>
      </c>
      <c r="I1613" t="s">
        <v>103</v>
      </c>
      <c r="J1613" t="s">
        <v>104</v>
      </c>
      <c r="K1613" t="s">
        <v>64</v>
      </c>
      <c r="L1613" s="3">
        <v>7848</v>
      </c>
      <c r="M1613" t="s">
        <v>20</v>
      </c>
    </row>
    <row r="1614" spans="1:13">
      <c r="A1614" s="1">
        <v>45838</v>
      </c>
      <c r="B1614" s="1">
        <v>46203</v>
      </c>
      <c r="C1614" t="s">
        <v>5038</v>
      </c>
      <c r="D1614" t="s">
        <v>2069</v>
      </c>
      <c r="E1614" t="s">
        <v>661</v>
      </c>
      <c r="F1614" t="s">
        <v>16</v>
      </c>
      <c r="G1614" t="s">
        <v>2070</v>
      </c>
      <c r="H1614" t="s">
        <v>43</v>
      </c>
      <c r="I1614" t="s">
        <v>103</v>
      </c>
      <c r="J1614" t="s">
        <v>104</v>
      </c>
      <c r="K1614" t="s">
        <v>64</v>
      </c>
      <c r="L1614" s="3">
        <v>29243</v>
      </c>
      <c r="M1614" t="s">
        <v>83</v>
      </c>
    </row>
    <row r="1615" spans="1:13">
      <c r="A1615" s="1">
        <v>45838</v>
      </c>
      <c r="B1615" s="1">
        <v>46203</v>
      </c>
      <c r="C1615" t="s">
        <v>5038</v>
      </c>
      <c r="D1615" t="s">
        <v>2069</v>
      </c>
      <c r="E1615" t="s">
        <v>15</v>
      </c>
      <c r="F1615" t="s">
        <v>16</v>
      </c>
      <c r="G1615" t="s">
        <v>2071</v>
      </c>
      <c r="H1615" t="s">
        <v>43</v>
      </c>
      <c r="I1615" t="s">
        <v>103</v>
      </c>
      <c r="J1615" t="s">
        <v>104</v>
      </c>
      <c r="K1615" t="s">
        <v>64</v>
      </c>
      <c r="L1615" s="3">
        <v>2970</v>
      </c>
      <c r="M1615" t="s">
        <v>20</v>
      </c>
    </row>
    <row r="1616" spans="1:13">
      <c r="A1616" s="1">
        <v>45838</v>
      </c>
      <c r="B1616" s="1">
        <v>46203</v>
      </c>
      <c r="C1616" t="s">
        <v>5039</v>
      </c>
      <c r="D1616" t="s">
        <v>2073</v>
      </c>
      <c r="E1616" t="s">
        <v>32</v>
      </c>
      <c r="F1616" t="s">
        <v>16</v>
      </c>
      <c r="G1616" t="s">
        <v>2074</v>
      </c>
      <c r="H1616" t="s">
        <v>125</v>
      </c>
      <c r="I1616" t="s">
        <v>96</v>
      </c>
      <c r="J1616" t="s">
        <v>97</v>
      </c>
      <c r="K1616" t="s">
        <v>64</v>
      </c>
      <c r="L1616" s="3">
        <v>11400</v>
      </c>
      <c r="M1616" t="s">
        <v>20</v>
      </c>
    </row>
    <row r="1617" spans="1:13">
      <c r="A1617" s="1">
        <v>45838</v>
      </c>
      <c r="B1617" s="1">
        <v>46203</v>
      </c>
      <c r="C1617" t="s">
        <v>5039</v>
      </c>
      <c r="D1617" t="s">
        <v>2073</v>
      </c>
      <c r="E1617" t="s">
        <v>661</v>
      </c>
      <c r="F1617" t="s">
        <v>16</v>
      </c>
      <c r="G1617" t="s">
        <v>2075</v>
      </c>
      <c r="H1617" t="s">
        <v>125</v>
      </c>
      <c r="I1617" t="s">
        <v>96</v>
      </c>
      <c r="J1617" t="s">
        <v>97</v>
      </c>
      <c r="K1617" t="s">
        <v>64</v>
      </c>
      <c r="L1617" s="3">
        <v>27997</v>
      </c>
      <c r="M1617" t="s">
        <v>89</v>
      </c>
    </row>
    <row r="1618" spans="1:13">
      <c r="A1618" s="1">
        <v>45838</v>
      </c>
      <c r="B1618" s="1">
        <v>46203</v>
      </c>
      <c r="C1618" t="s">
        <v>5039</v>
      </c>
      <c r="D1618" t="s">
        <v>2073</v>
      </c>
      <c r="E1618" t="s">
        <v>15</v>
      </c>
      <c r="F1618" t="s">
        <v>16</v>
      </c>
      <c r="G1618" t="s">
        <v>2076</v>
      </c>
      <c r="H1618" t="s">
        <v>125</v>
      </c>
      <c r="I1618" t="s">
        <v>96</v>
      </c>
      <c r="J1618" t="s">
        <v>97</v>
      </c>
      <c r="K1618" t="s">
        <v>64</v>
      </c>
      <c r="L1618" s="3">
        <v>1665</v>
      </c>
      <c r="M1618" t="s">
        <v>20</v>
      </c>
    </row>
    <row r="1619" spans="1:13">
      <c r="A1619" s="1">
        <v>45838</v>
      </c>
      <c r="B1619" s="1">
        <v>46203</v>
      </c>
      <c r="C1619" t="s">
        <v>5040</v>
      </c>
      <c r="D1619" t="s">
        <v>2077</v>
      </c>
      <c r="E1619" t="s">
        <v>15</v>
      </c>
      <c r="F1619" t="s">
        <v>16</v>
      </c>
      <c r="G1619" t="s">
        <v>2078</v>
      </c>
      <c r="H1619" t="s">
        <v>125</v>
      </c>
      <c r="I1619" t="s">
        <v>712</v>
      </c>
      <c r="J1619" t="s">
        <v>713</v>
      </c>
      <c r="K1619" t="s">
        <v>26</v>
      </c>
      <c r="L1619" s="3">
        <v>2391</v>
      </c>
      <c r="M1619" t="s">
        <v>83</v>
      </c>
    </row>
    <row r="1620" spans="1:13">
      <c r="A1620" s="1">
        <v>45838</v>
      </c>
      <c r="B1620" s="1">
        <v>46203</v>
      </c>
      <c r="C1620" t="s">
        <v>5040</v>
      </c>
      <c r="D1620" t="s">
        <v>2077</v>
      </c>
      <c r="E1620" t="s">
        <v>661</v>
      </c>
      <c r="F1620" t="s">
        <v>16</v>
      </c>
      <c r="G1620" t="s">
        <v>2079</v>
      </c>
      <c r="H1620" t="s">
        <v>125</v>
      </c>
      <c r="I1620" t="s">
        <v>712</v>
      </c>
      <c r="J1620" t="s">
        <v>713</v>
      </c>
      <c r="K1620" t="s">
        <v>26</v>
      </c>
      <c r="L1620" s="3">
        <v>57691</v>
      </c>
      <c r="M1620" t="s">
        <v>23</v>
      </c>
    </row>
    <row r="1621" spans="1:13">
      <c r="A1621" s="1">
        <v>45838</v>
      </c>
      <c r="B1621" s="1">
        <v>46203</v>
      </c>
      <c r="C1621" t="s">
        <v>5041</v>
      </c>
      <c r="D1621" t="s">
        <v>2080</v>
      </c>
      <c r="E1621" t="s">
        <v>15</v>
      </c>
      <c r="F1621" t="s">
        <v>16</v>
      </c>
      <c r="G1621" t="s">
        <v>2082</v>
      </c>
      <c r="H1621" t="s">
        <v>105</v>
      </c>
      <c r="I1621" t="s">
        <v>103</v>
      </c>
      <c r="J1621" t="s">
        <v>104</v>
      </c>
      <c r="K1621" t="s">
        <v>64</v>
      </c>
      <c r="L1621" s="3">
        <v>1652</v>
      </c>
      <c r="M1621" t="s">
        <v>83</v>
      </c>
    </row>
    <row r="1622" spans="1:13">
      <c r="A1622" s="1">
        <v>45838</v>
      </c>
      <c r="B1622" s="1">
        <v>46203</v>
      </c>
      <c r="C1622" t="s">
        <v>5041</v>
      </c>
      <c r="D1622" t="s">
        <v>2080</v>
      </c>
      <c r="E1622" t="s">
        <v>661</v>
      </c>
      <c r="F1622" t="s">
        <v>16</v>
      </c>
      <c r="G1622" t="s">
        <v>2081</v>
      </c>
      <c r="H1622" t="s">
        <v>105</v>
      </c>
      <c r="I1622" t="s">
        <v>103</v>
      </c>
      <c r="J1622" t="s">
        <v>104</v>
      </c>
      <c r="K1622" t="s">
        <v>64</v>
      </c>
      <c r="L1622" s="3">
        <v>22188</v>
      </c>
      <c r="M1622" t="s">
        <v>23</v>
      </c>
    </row>
    <row r="1623" spans="1:13">
      <c r="A1623" s="1">
        <v>45838</v>
      </c>
      <c r="B1623" s="1">
        <v>46203</v>
      </c>
      <c r="C1623" t="s">
        <v>5041</v>
      </c>
      <c r="D1623" t="s">
        <v>2080</v>
      </c>
      <c r="E1623" t="s">
        <v>32</v>
      </c>
      <c r="F1623" t="s">
        <v>16</v>
      </c>
      <c r="G1623" t="s">
        <v>2083</v>
      </c>
      <c r="H1623" t="s">
        <v>105</v>
      </c>
      <c r="I1623" t="s">
        <v>103</v>
      </c>
      <c r="J1623" t="s">
        <v>104</v>
      </c>
      <c r="K1623" t="s">
        <v>64</v>
      </c>
      <c r="L1623" s="3">
        <v>11683</v>
      </c>
      <c r="M1623" t="s">
        <v>20</v>
      </c>
    </row>
    <row r="1624" spans="1:13">
      <c r="A1624" s="1">
        <v>45838</v>
      </c>
      <c r="B1624" s="1">
        <v>46203</v>
      </c>
      <c r="C1624" t="s">
        <v>5042</v>
      </c>
      <c r="D1624" t="s">
        <v>2084</v>
      </c>
      <c r="E1624" t="s">
        <v>661</v>
      </c>
      <c r="F1624" t="s">
        <v>16</v>
      </c>
      <c r="G1624" t="s">
        <v>2085</v>
      </c>
      <c r="H1624" t="s">
        <v>310</v>
      </c>
      <c r="I1624" t="s">
        <v>2086</v>
      </c>
      <c r="J1624" t="s">
        <v>2087</v>
      </c>
      <c r="K1624" t="s">
        <v>140</v>
      </c>
      <c r="L1624" s="3">
        <v>120639</v>
      </c>
      <c r="M1624" t="s">
        <v>23</v>
      </c>
    </row>
    <row r="1625" spans="1:13">
      <c r="A1625" s="1">
        <v>45838</v>
      </c>
      <c r="B1625" s="1">
        <v>46203</v>
      </c>
      <c r="C1625" t="s">
        <v>5042</v>
      </c>
      <c r="D1625" t="s">
        <v>2084</v>
      </c>
      <c r="E1625" t="s">
        <v>15</v>
      </c>
      <c r="F1625" t="s">
        <v>16</v>
      </c>
      <c r="G1625" t="s">
        <v>2089</v>
      </c>
      <c r="H1625" t="s">
        <v>310</v>
      </c>
      <c r="I1625" t="s">
        <v>2086</v>
      </c>
      <c r="J1625" t="s">
        <v>2087</v>
      </c>
      <c r="K1625" t="s">
        <v>140</v>
      </c>
      <c r="L1625" s="3">
        <v>19501</v>
      </c>
      <c r="M1625" t="s">
        <v>20</v>
      </c>
    </row>
    <row r="1626" spans="1:13">
      <c r="A1626" s="1">
        <v>45838</v>
      </c>
      <c r="B1626" s="1">
        <v>46203</v>
      </c>
      <c r="C1626" t="s">
        <v>5042</v>
      </c>
      <c r="D1626" t="s">
        <v>2084</v>
      </c>
      <c r="E1626" t="s">
        <v>32</v>
      </c>
      <c r="F1626" t="s">
        <v>16</v>
      </c>
      <c r="G1626" t="s">
        <v>2088</v>
      </c>
      <c r="H1626" t="s">
        <v>310</v>
      </c>
      <c r="I1626" t="s">
        <v>2086</v>
      </c>
      <c r="J1626" t="s">
        <v>2087</v>
      </c>
      <c r="K1626" t="s">
        <v>140</v>
      </c>
      <c r="L1626" s="3">
        <v>22804</v>
      </c>
      <c r="M1626" t="s">
        <v>20</v>
      </c>
    </row>
    <row r="1627" spans="1:13">
      <c r="A1627" s="1">
        <v>45838</v>
      </c>
      <c r="B1627" s="1">
        <v>46203</v>
      </c>
      <c r="C1627" t="s">
        <v>5043</v>
      </c>
      <c r="D1627" t="s">
        <v>2090</v>
      </c>
      <c r="E1627" t="s">
        <v>54</v>
      </c>
      <c r="F1627" t="s">
        <v>55</v>
      </c>
      <c r="G1627" t="s">
        <v>2091</v>
      </c>
      <c r="H1627" t="s">
        <v>310</v>
      </c>
      <c r="I1627" t="s">
        <v>103</v>
      </c>
      <c r="J1627" t="s">
        <v>104</v>
      </c>
      <c r="K1627" t="s">
        <v>64</v>
      </c>
      <c r="L1627" s="3">
        <v>15335</v>
      </c>
      <c r="M1627" t="s">
        <v>23</v>
      </c>
    </row>
    <row r="1628" spans="1:13">
      <c r="A1628" s="1">
        <v>45838</v>
      </c>
      <c r="B1628" s="1">
        <v>46203</v>
      </c>
      <c r="C1628" t="s">
        <v>5044</v>
      </c>
      <c r="D1628" t="s">
        <v>2092</v>
      </c>
      <c r="E1628" t="s">
        <v>54</v>
      </c>
      <c r="F1628" t="s">
        <v>55</v>
      </c>
      <c r="G1628" t="s">
        <v>2093</v>
      </c>
      <c r="H1628" t="s">
        <v>336</v>
      </c>
      <c r="I1628" t="s">
        <v>165</v>
      </c>
      <c r="J1628" t="s">
        <v>166</v>
      </c>
      <c r="K1628" t="s">
        <v>5620</v>
      </c>
      <c r="L1628" s="3">
        <v>10668</v>
      </c>
      <c r="M1628" t="s">
        <v>29</v>
      </c>
    </row>
    <row r="1629" spans="1:13">
      <c r="A1629" s="1">
        <v>45838</v>
      </c>
      <c r="B1629" s="1">
        <v>46203</v>
      </c>
      <c r="C1629" t="s">
        <v>5045</v>
      </c>
      <c r="D1629" t="s">
        <v>2094</v>
      </c>
      <c r="E1629" t="s">
        <v>15</v>
      </c>
      <c r="F1629" t="s">
        <v>16</v>
      </c>
      <c r="G1629" t="s">
        <v>2095</v>
      </c>
      <c r="H1629" t="s">
        <v>225</v>
      </c>
      <c r="I1629" t="s">
        <v>165</v>
      </c>
      <c r="J1629" t="s">
        <v>166</v>
      </c>
      <c r="K1629" t="s">
        <v>5620</v>
      </c>
      <c r="L1629" s="3">
        <v>3035</v>
      </c>
      <c r="M1629" t="s">
        <v>29</v>
      </c>
    </row>
    <row r="1630" spans="1:13">
      <c r="A1630" s="1">
        <v>45838</v>
      </c>
      <c r="B1630" s="1">
        <v>46203</v>
      </c>
      <c r="C1630" t="s">
        <v>5045</v>
      </c>
      <c r="D1630" t="s">
        <v>2094</v>
      </c>
      <c r="E1630" t="s">
        <v>32</v>
      </c>
      <c r="F1630" t="s">
        <v>16</v>
      </c>
      <c r="G1630" t="s">
        <v>2096</v>
      </c>
      <c r="H1630" t="s">
        <v>225</v>
      </c>
      <c r="I1630" t="s">
        <v>165</v>
      </c>
      <c r="J1630" t="s">
        <v>166</v>
      </c>
      <c r="K1630" t="s">
        <v>5620</v>
      </c>
      <c r="L1630" s="3">
        <v>4075</v>
      </c>
      <c r="M1630" t="s">
        <v>148</v>
      </c>
    </row>
    <row r="1631" spans="1:13">
      <c r="A1631" s="1">
        <v>45838</v>
      </c>
      <c r="B1631" s="1">
        <v>46203</v>
      </c>
      <c r="C1631" t="s">
        <v>5045</v>
      </c>
      <c r="D1631" t="s">
        <v>2094</v>
      </c>
      <c r="E1631" t="s">
        <v>661</v>
      </c>
      <c r="F1631" t="s">
        <v>16</v>
      </c>
      <c r="G1631" t="s">
        <v>2097</v>
      </c>
      <c r="H1631" t="s">
        <v>225</v>
      </c>
      <c r="I1631" t="s">
        <v>165</v>
      </c>
      <c r="J1631" t="s">
        <v>166</v>
      </c>
      <c r="K1631" t="s">
        <v>5620</v>
      </c>
      <c r="L1631" s="3">
        <v>16438</v>
      </c>
      <c r="M1631" t="s">
        <v>23</v>
      </c>
    </row>
    <row r="1632" spans="1:13">
      <c r="A1632" s="1">
        <v>45838</v>
      </c>
      <c r="B1632" s="1">
        <v>46203</v>
      </c>
      <c r="C1632" t="s">
        <v>5046</v>
      </c>
      <c r="D1632" t="s">
        <v>2098</v>
      </c>
      <c r="E1632" t="s">
        <v>15</v>
      </c>
      <c r="F1632" t="s">
        <v>16</v>
      </c>
      <c r="G1632" t="s">
        <v>2100</v>
      </c>
      <c r="H1632" t="s">
        <v>249</v>
      </c>
      <c r="I1632" t="s">
        <v>78</v>
      </c>
      <c r="J1632" t="s">
        <v>79</v>
      </c>
      <c r="K1632" t="s">
        <v>77</v>
      </c>
      <c r="L1632" s="3">
        <v>3149</v>
      </c>
      <c r="M1632" t="s">
        <v>20</v>
      </c>
    </row>
    <row r="1633" spans="1:13">
      <c r="A1633" s="1">
        <v>45838</v>
      </c>
      <c r="B1633" s="1">
        <v>46203</v>
      </c>
      <c r="C1633" t="s">
        <v>5046</v>
      </c>
      <c r="D1633" t="s">
        <v>2098</v>
      </c>
      <c r="E1633" t="s">
        <v>32</v>
      </c>
      <c r="F1633" t="s">
        <v>16</v>
      </c>
      <c r="G1633" t="s">
        <v>2099</v>
      </c>
      <c r="H1633" t="s">
        <v>249</v>
      </c>
      <c r="I1633" t="s">
        <v>78</v>
      </c>
      <c r="J1633" t="s">
        <v>79</v>
      </c>
      <c r="K1633" t="s">
        <v>77</v>
      </c>
      <c r="L1633" s="3">
        <v>17735</v>
      </c>
      <c r="M1633" t="s">
        <v>83</v>
      </c>
    </row>
    <row r="1634" spans="1:13">
      <c r="A1634" s="1">
        <v>45838</v>
      </c>
      <c r="B1634" s="1">
        <v>46203</v>
      </c>
      <c r="C1634" t="s">
        <v>5046</v>
      </c>
      <c r="D1634" t="s">
        <v>2098</v>
      </c>
      <c r="E1634" t="s">
        <v>661</v>
      </c>
      <c r="F1634" t="s">
        <v>16</v>
      </c>
      <c r="G1634" t="s">
        <v>2101</v>
      </c>
      <c r="H1634" t="s">
        <v>249</v>
      </c>
      <c r="I1634" t="s">
        <v>78</v>
      </c>
      <c r="J1634" t="s">
        <v>79</v>
      </c>
      <c r="K1634" t="s">
        <v>77</v>
      </c>
      <c r="L1634" s="3">
        <v>40694</v>
      </c>
      <c r="M1634" t="s">
        <v>23</v>
      </c>
    </row>
    <row r="1635" spans="1:13">
      <c r="A1635" s="1">
        <v>45838</v>
      </c>
      <c r="B1635" s="1">
        <v>46203</v>
      </c>
      <c r="C1635" t="s">
        <v>5047</v>
      </c>
      <c r="D1635" t="s">
        <v>2102</v>
      </c>
      <c r="E1635" t="s">
        <v>32</v>
      </c>
      <c r="F1635" t="s">
        <v>16</v>
      </c>
      <c r="G1635" t="s">
        <v>2106</v>
      </c>
      <c r="H1635" t="s">
        <v>203</v>
      </c>
      <c r="I1635" t="s">
        <v>78</v>
      </c>
      <c r="J1635" t="s">
        <v>79</v>
      </c>
      <c r="K1635" t="s">
        <v>5620</v>
      </c>
      <c r="L1635" s="3">
        <v>15791</v>
      </c>
      <c r="M1635" t="s">
        <v>148</v>
      </c>
    </row>
    <row r="1636" spans="1:13">
      <c r="A1636" s="1">
        <v>45838</v>
      </c>
      <c r="B1636" s="1">
        <v>46203</v>
      </c>
      <c r="C1636" t="s">
        <v>5047</v>
      </c>
      <c r="D1636" t="s">
        <v>2102</v>
      </c>
      <c r="E1636" t="s">
        <v>34</v>
      </c>
      <c r="F1636" t="s">
        <v>16</v>
      </c>
      <c r="G1636" t="s">
        <v>2105</v>
      </c>
      <c r="H1636" t="s">
        <v>203</v>
      </c>
      <c r="I1636" t="s">
        <v>78</v>
      </c>
      <c r="J1636" t="s">
        <v>79</v>
      </c>
      <c r="K1636" t="s">
        <v>5620</v>
      </c>
      <c r="L1636" s="3">
        <v>11224</v>
      </c>
      <c r="M1636" t="s">
        <v>83</v>
      </c>
    </row>
    <row r="1637" spans="1:13">
      <c r="A1637" s="1">
        <v>45838</v>
      </c>
      <c r="B1637" s="1">
        <v>46203</v>
      </c>
      <c r="C1637" t="s">
        <v>5047</v>
      </c>
      <c r="D1637" t="s">
        <v>2102</v>
      </c>
      <c r="E1637" t="s">
        <v>15</v>
      </c>
      <c r="F1637" t="s">
        <v>16</v>
      </c>
      <c r="G1637" t="s">
        <v>2104</v>
      </c>
      <c r="H1637" t="s">
        <v>203</v>
      </c>
      <c r="I1637" t="s">
        <v>78</v>
      </c>
      <c r="J1637" t="s">
        <v>79</v>
      </c>
      <c r="K1637" t="s">
        <v>5620</v>
      </c>
      <c r="L1637" s="3">
        <v>1362</v>
      </c>
      <c r="M1637" t="s">
        <v>20</v>
      </c>
    </row>
    <row r="1638" spans="1:13">
      <c r="A1638" s="1">
        <v>45838</v>
      </c>
      <c r="B1638" s="1">
        <v>46203</v>
      </c>
      <c r="C1638" t="s">
        <v>5047</v>
      </c>
      <c r="D1638" t="s">
        <v>2102</v>
      </c>
      <c r="E1638" t="s">
        <v>661</v>
      </c>
      <c r="F1638" t="s">
        <v>16</v>
      </c>
      <c r="G1638" t="s">
        <v>2103</v>
      </c>
      <c r="H1638" t="s">
        <v>203</v>
      </c>
      <c r="I1638" t="s">
        <v>78</v>
      </c>
      <c r="J1638" t="s">
        <v>79</v>
      </c>
      <c r="K1638" t="s">
        <v>5620</v>
      </c>
      <c r="L1638" s="3">
        <v>36138</v>
      </c>
      <c r="M1638" t="s">
        <v>23</v>
      </c>
    </row>
    <row r="1639" spans="1:13">
      <c r="A1639" s="1">
        <v>45838</v>
      </c>
      <c r="B1639" s="1">
        <v>46203</v>
      </c>
      <c r="C1639" t="s">
        <v>5048</v>
      </c>
      <c r="D1639" t="s">
        <v>2107</v>
      </c>
      <c r="E1639" t="s">
        <v>32</v>
      </c>
      <c r="F1639" t="s">
        <v>16</v>
      </c>
      <c r="G1639" t="s">
        <v>2109</v>
      </c>
      <c r="H1639" t="s">
        <v>245</v>
      </c>
      <c r="I1639" t="s">
        <v>78</v>
      </c>
      <c r="J1639" t="s">
        <v>79</v>
      </c>
      <c r="K1639" t="s">
        <v>77</v>
      </c>
      <c r="L1639" s="3">
        <v>7794</v>
      </c>
      <c r="M1639" t="s">
        <v>20</v>
      </c>
    </row>
    <row r="1640" spans="1:13">
      <c r="A1640" s="1">
        <v>45838</v>
      </c>
      <c r="B1640" s="1">
        <v>46203</v>
      </c>
      <c r="C1640" t="s">
        <v>5048</v>
      </c>
      <c r="D1640" t="s">
        <v>2107</v>
      </c>
      <c r="E1640" t="s">
        <v>661</v>
      </c>
      <c r="F1640" t="s">
        <v>16</v>
      </c>
      <c r="G1640" t="s">
        <v>2110</v>
      </c>
      <c r="H1640" t="s">
        <v>245</v>
      </c>
      <c r="I1640" t="s">
        <v>78</v>
      </c>
      <c r="J1640" t="s">
        <v>79</v>
      </c>
      <c r="K1640" t="s">
        <v>77</v>
      </c>
      <c r="L1640" s="3">
        <v>92808</v>
      </c>
      <c r="M1640" t="s">
        <v>29</v>
      </c>
    </row>
    <row r="1641" spans="1:13">
      <c r="A1641" s="1">
        <v>45838</v>
      </c>
      <c r="B1641" s="1">
        <v>46203</v>
      </c>
      <c r="C1641" t="s">
        <v>5048</v>
      </c>
      <c r="D1641" t="s">
        <v>2107</v>
      </c>
      <c r="E1641" t="s">
        <v>15</v>
      </c>
      <c r="F1641" t="s">
        <v>16</v>
      </c>
      <c r="G1641" t="s">
        <v>2108</v>
      </c>
      <c r="H1641" t="s">
        <v>245</v>
      </c>
      <c r="I1641" t="s">
        <v>78</v>
      </c>
      <c r="J1641" t="s">
        <v>79</v>
      </c>
      <c r="K1641" t="s">
        <v>77</v>
      </c>
      <c r="L1641" s="3">
        <v>1905</v>
      </c>
      <c r="M1641" t="s">
        <v>83</v>
      </c>
    </row>
    <row r="1642" spans="1:13">
      <c r="A1642" s="1">
        <v>45838</v>
      </c>
      <c r="B1642" s="1">
        <v>46203</v>
      </c>
      <c r="C1642" t="s">
        <v>5049</v>
      </c>
      <c r="D1642" t="s">
        <v>2111</v>
      </c>
      <c r="E1642" t="s">
        <v>54</v>
      </c>
      <c r="F1642" t="s">
        <v>55</v>
      </c>
      <c r="G1642" t="s">
        <v>2112</v>
      </c>
      <c r="H1642" t="s">
        <v>203</v>
      </c>
      <c r="I1642" t="s">
        <v>305</v>
      </c>
      <c r="J1642" t="s">
        <v>306</v>
      </c>
      <c r="K1642" t="s">
        <v>5620</v>
      </c>
      <c r="L1642" s="3">
        <v>24579</v>
      </c>
      <c r="M1642" t="s">
        <v>29</v>
      </c>
    </row>
    <row r="1643" spans="1:13">
      <c r="A1643" s="1">
        <v>45838</v>
      </c>
      <c r="B1643" s="1">
        <v>46203</v>
      </c>
      <c r="C1643" t="s">
        <v>5050</v>
      </c>
      <c r="D1643" t="s">
        <v>2113</v>
      </c>
      <c r="E1643" t="s">
        <v>54</v>
      </c>
      <c r="F1643" t="s">
        <v>55</v>
      </c>
      <c r="G1643" t="s">
        <v>2114</v>
      </c>
      <c r="H1643" t="s">
        <v>21</v>
      </c>
      <c r="I1643" t="s">
        <v>2115</v>
      </c>
      <c r="J1643" t="s">
        <v>2116</v>
      </c>
      <c r="K1643" t="s">
        <v>140</v>
      </c>
      <c r="L1643" s="3">
        <v>334050</v>
      </c>
      <c r="M1643" t="s">
        <v>29</v>
      </c>
    </row>
    <row r="1644" spans="1:13">
      <c r="A1644" s="1">
        <v>45838</v>
      </c>
      <c r="B1644" s="1">
        <v>46203</v>
      </c>
      <c r="C1644" t="s">
        <v>5051</v>
      </c>
      <c r="D1644" t="s">
        <v>2117</v>
      </c>
      <c r="E1644" t="s">
        <v>54</v>
      </c>
      <c r="F1644" t="s">
        <v>55</v>
      </c>
      <c r="G1644" t="s">
        <v>2118</v>
      </c>
      <c r="H1644" t="s">
        <v>215</v>
      </c>
      <c r="I1644" t="s">
        <v>103</v>
      </c>
      <c r="J1644" t="s">
        <v>104</v>
      </c>
      <c r="K1644" t="s">
        <v>64</v>
      </c>
      <c r="L1644" s="3">
        <v>49720</v>
      </c>
      <c r="M1644" t="s">
        <v>29</v>
      </c>
    </row>
    <row r="1645" spans="1:13">
      <c r="A1645" s="1">
        <v>45838</v>
      </c>
      <c r="B1645" s="1">
        <v>46203</v>
      </c>
      <c r="C1645" t="s">
        <v>5040</v>
      </c>
      <c r="D1645" t="s">
        <v>2077</v>
      </c>
      <c r="E1645" t="s">
        <v>32</v>
      </c>
      <c r="F1645" t="s">
        <v>16</v>
      </c>
      <c r="G1645" t="s">
        <v>2119</v>
      </c>
      <c r="H1645" t="s">
        <v>125</v>
      </c>
      <c r="I1645" t="s">
        <v>712</v>
      </c>
      <c r="J1645" t="s">
        <v>713</v>
      </c>
      <c r="K1645" t="s">
        <v>26</v>
      </c>
      <c r="L1645" s="3">
        <v>14920</v>
      </c>
      <c r="M1645" t="s">
        <v>20</v>
      </c>
    </row>
    <row r="1646" spans="1:13">
      <c r="A1646" s="1">
        <v>45838</v>
      </c>
      <c r="B1646" s="1">
        <v>46203</v>
      </c>
      <c r="C1646" t="s">
        <v>5052</v>
      </c>
      <c r="D1646" t="s">
        <v>2120</v>
      </c>
      <c r="E1646" t="s">
        <v>32</v>
      </c>
      <c r="F1646" t="s">
        <v>16</v>
      </c>
      <c r="G1646" t="s">
        <v>2122</v>
      </c>
      <c r="H1646" t="s">
        <v>21</v>
      </c>
      <c r="I1646" t="s">
        <v>282</v>
      </c>
      <c r="J1646" t="s">
        <v>283</v>
      </c>
      <c r="K1646" t="s">
        <v>5620</v>
      </c>
      <c r="L1646" s="3">
        <v>6245</v>
      </c>
      <c r="M1646" t="s">
        <v>20</v>
      </c>
    </row>
    <row r="1647" spans="1:13">
      <c r="A1647" s="1">
        <v>45838</v>
      </c>
      <c r="B1647" s="1">
        <v>46203</v>
      </c>
      <c r="C1647" t="s">
        <v>5052</v>
      </c>
      <c r="D1647" t="s">
        <v>2120</v>
      </c>
      <c r="E1647" t="s">
        <v>15</v>
      </c>
      <c r="F1647" t="s">
        <v>16</v>
      </c>
      <c r="G1647" t="s">
        <v>2121</v>
      </c>
      <c r="H1647" t="s">
        <v>21</v>
      </c>
      <c r="I1647" t="s">
        <v>282</v>
      </c>
      <c r="J1647" t="s">
        <v>283</v>
      </c>
      <c r="K1647" t="s">
        <v>5620</v>
      </c>
      <c r="L1647" s="3">
        <v>4134</v>
      </c>
      <c r="M1647" t="s">
        <v>20</v>
      </c>
    </row>
    <row r="1648" spans="1:13">
      <c r="A1648" s="1">
        <v>45838</v>
      </c>
      <c r="B1648" s="1">
        <v>46203</v>
      </c>
      <c r="C1648" t="s">
        <v>5052</v>
      </c>
      <c r="D1648" t="s">
        <v>2120</v>
      </c>
      <c r="E1648" t="s">
        <v>661</v>
      </c>
      <c r="F1648" t="s">
        <v>16</v>
      </c>
      <c r="G1648" t="s">
        <v>2123</v>
      </c>
      <c r="H1648" t="s">
        <v>21</v>
      </c>
      <c r="I1648" t="s">
        <v>282</v>
      </c>
      <c r="J1648" t="s">
        <v>283</v>
      </c>
      <c r="K1648" t="s">
        <v>5620</v>
      </c>
      <c r="L1648" s="3">
        <v>22705</v>
      </c>
      <c r="M1648" t="s">
        <v>23</v>
      </c>
    </row>
    <row r="1649" spans="1:13">
      <c r="A1649" s="1">
        <v>45838</v>
      </c>
      <c r="B1649" s="1">
        <v>46203</v>
      </c>
      <c r="C1649" t="s">
        <v>5053</v>
      </c>
      <c r="D1649" t="s">
        <v>2124</v>
      </c>
      <c r="E1649" t="s">
        <v>54</v>
      </c>
      <c r="F1649" t="s">
        <v>55</v>
      </c>
      <c r="G1649" t="s">
        <v>2125</v>
      </c>
      <c r="H1649" t="s">
        <v>190</v>
      </c>
      <c r="I1649" t="s">
        <v>165</v>
      </c>
      <c r="J1649" t="s">
        <v>166</v>
      </c>
      <c r="K1649" t="s">
        <v>5620</v>
      </c>
      <c r="L1649" s="3">
        <v>38573</v>
      </c>
      <c r="M1649" t="s">
        <v>23</v>
      </c>
    </row>
    <row r="1650" spans="1:13">
      <c r="A1650" s="1">
        <v>45838</v>
      </c>
      <c r="B1650" s="1">
        <v>46203</v>
      </c>
      <c r="C1650" t="s">
        <v>5054</v>
      </c>
      <c r="D1650" t="s">
        <v>2126</v>
      </c>
      <c r="E1650" t="s">
        <v>661</v>
      </c>
      <c r="F1650" t="s">
        <v>16</v>
      </c>
      <c r="G1650" t="s">
        <v>2127</v>
      </c>
      <c r="H1650" t="s">
        <v>125</v>
      </c>
      <c r="I1650" t="s">
        <v>2115</v>
      </c>
      <c r="J1650" t="s">
        <v>2116</v>
      </c>
      <c r="K1650" t="s">
        <v>64</v>
      </c>
      <c r="L1650" s="3">
        <v>27581</v>
      </c>
      <c r="M1650" t="s">
        <v>89</v>
      </c>
    </row>
    <row r="1651" spans="1:13">
      <c r="A1651" s="1">
        <v>45838</v>
      </c>
      <c r="B1651" s="1">
        <v>46203</v>
      </c>
      <c r="C1651" t="s">
        <v>5054</v>
      </c>
      <c r="D1651" t="s">
        <v>2126</v>
      </c>
      <c r="E1651" t="s">
        <v>32</v>
      </c>
      <c r="F1651" t="s">
        <v>16</v>
      </c>
      <c r="G1651" t="s">
        <v>2129</v>
      </c>
      <c r="H1651" t="s">
        <v>125</v>
      </c>
      <c r="I1651" t="s">
        <v>2115</v>
      </c>
      <c r="J1651" t="s">
        <v>2116</v>
      </c>
      <c r="K1651" t="s">
        <v>64</v>
      </c>
      <c r="L1651" s="3">
        <v>26742</v>
      </c>
      <c r="M1651" t="s">
        <v>20</v>
      </c>
    </row>
    <row r="1652" spans="1:13">
      <c r="A1652" s="1">
        <v>45838</v>
      </c>
      <c r="B1652" s="1">
        <v>46203</v>
      </c>
      <c r="C1652" t="s">
        <v>5054</v>
      </c>
      <c r="D1652" t="s">
        <v>2126</v>
      </c>
      <c r="E1652" t="s">
        <v>15</v>
      </c>
      <c r="F1652" t="s">
        <v>16</v>
      </c>
      <c r="G1652" t="s">
        <v>2128</v>
      </c>
      <c r="H1652" t="s">
        <v>125</v>
      </c>
      <c r="I1652" t="s">
        <v>2115</v>
      </c>
      <c r="J1652" t="s">
        <v>2116</v>
      </c>
      <c r="K1652" t="s">
        <v>64</v>
      </c>
      <c r="L1652" s="3">
        <v>6929</v>
      </c>
      <c r="M1652" t="s">
        <v>83</v>
      </c>
    </row>
    <row r="1653" spans="1:13">
      <c r="A1653" s="1">
        <v>45839</v>
      </c>
      <c r="B1653" s="1">
        <v>46204</v>
      </c>
      <c r="C1653" t="s">
        <v>5055</v>
      </c>
      <c r="D1653" t="s">
        <v>2130</v>
      </c>
      <c r="E1653" t="s">
        <v>54</v>
      </c>
      <c r="F1653" t="s">
        <v>55</v>
      </c>
      <c r="G1653" t="s">
        <v>2131</v>
      </c>
      <c r="H1653" t="s">
        <v>61</v>
      </c>
      <c r="I1653" t="s">
        <v>59</v>
      </c>
      <c r="J1653" t="s">
        <v>60</v>
      </c>
      <c r="K1653" t="s">
        <v>5620</v>
      </c>
      <c r="L1653" s="3">
        <v>62778</v>
      </c>
      <c r="M1653" t="s">
        <v>29</v>
      </c>
    </row>
    <row r="1654" spans="1:13">
      <c r="A1654" s="1">
        <v>45839</v>
      </c>
      <c r="B1654" s="1">
        <v>46204</v>
      </c>
      <c r="C1654" t="s">
        <v>5056</v>
      </c>
      <c r="D1654" t="s">
        <v>2132</v>
      </c>
      <c r="E1654" t="s">
        <v>15</v>
      </c>
      <c r="F1654" t="s">
        <v>16</v>
      </c>
      <c r="G1654" t="s">
        <v>2134</v>
      </c>
      <c r="H1654" t="s">
        <v>1332</v>
      </c>
      <c r="I1654" t="s">
        <v>103</v>
      </c>
      <c r="J1654" t="s">
        <v>104</v>
      </c>
      <c r="K1654" t="s">
        <v>140</v>
      </c>
      <c r="L1654" s="3">
        <v>2004</v>
      </c>
      <c r="M1654" t="s">
        <v>20</v>
      </c>
    </row>
    <row r="1655" spans="1:13">
      <c r="A1655" s="1">
        <v>45839</v>
      </c>
      <c r="B1655" s="1">
        <v>46204</v>
      </c>
      <c r="C1655" t="s">
        <v>5056</v>
      </c>
      <c r="D1655" t="s">
        <v>2132</v>
      </c>
      <c r="E1655" t="s">
        <v>661</v>
      </c>
      <c r="F1655" t="s">
        <v>16</v>
      </c>
      <c r="G1655" t="s">
        <v>2133</v>
      </c>
      <c r="H1655" t="s">
        <v>1332</v>
      </c>
      <c r="I1655" t="s">
        <v>103</v>
      </c>
      <c r="J1655" t="s">
        <v>104</v>
      </c>
      <c r="K1655" t="s">
        <v>140</v>
      </c>
      <c r="L1655" s="3">
        <v>44648</v>
      </c>
      <c r="M1655" t="s">
        <v>23</v>
      </c>
    </row>
    <row r="1656" spans="1:13">
      <c r="A1656" s="1">
        <v>45839</v>
      </c>
      <c r="B1656" s="1">
        <v>46204</v>
      </c>
      <c r="C1656" t="s">
        <v>5056</v>
      </c>
      <c r="D1656" t="s">
        <v>2132</v>
      </c>
      <c r="E1656" t="s">
        <v>54</v>
      </c>
      <c r="F1656" t="s">
        <v>55</v>
      </c>
      <c r="G1656" t="s">
        <v>2135</v>
      </c>
      <c r="H1656" t="s">
        <v>1332</v>
      </c>
      <c r="I1656" t="s">
        <v>103</v>
      </c>
      <c r="J1656" t="s">
        <v>104</v>
      </c>
      <c r="K1656" t="s">
        <v>140</v>
      </c>
      <c r="L1656" s="3">
        <v>13943</v>
      </c>
      <c r="M1656" t="s">
        <v>23</v>
      </c>
    </row>
    <row r="1657" spans="1:13">
      <c r="A1657" s="1">
        <v>45839</v>
      </c>
      <c r="B1657" s="1">
        <v>46204</v>
      </c>
      <c r="C1657" t="s">
        <v>5056</v>
      </c>
      <c r="D1657" t="s">
        <v>2132</v>
      </c>
      <c r="E1657" t="s">
        <v>32</v>
      </c>
      <c r="F1657" t="s">
        <v>16</v>
      </c>
      <c r="G1657" t="s">
        <v>2136</v>
      </c>
      <c r="H1657" t="s">
        <v>1332</v>
      </c>
      <c r="I1657" t="s">
        <v>103</v>
      </c>
      <c r="J1657" t="s">
        <v>104</v>
      </c>
      <c r="K1657" t="s">
        <v>140</v>
      </c>
      <c r="L1657" s="3">
        <v>16679</v>
      </c>
      <c r="M1657" t="s">
        <v>20</v>
      </c>
    </row>
    <row r="1658" spans="1:13">
      <c r="A1658" s="1">
        <v>45839</v>
      </c>
      <c r="B1658" s="1">
        <v>46204</v>
      </c>
      <c r="C1658" t="s">
        <v>5056</v>
      </c>
      <c r="D1658" t="s">
        <v>2132</v>
      </c>
      <c r="E1658" t="s">
        <v>34</v>
      </c>
      <c r="F1658" t="s">
        <v>16</v>
      </c>
      <c r="G1658" t="s">
        <v>2137</v>
      </c>
      <c r="H1658" t="s">
        <v>1332</v>
      </c>
      <c r="I1658" t="s">
        <v>103</v>
      </c>
      <c r="J1658" t="s">
        <v>104</v>
      </c>
      <c r="K1658" t="s">
        <v>140</v>
      </c>
      <c r="L1658" s="3">
        <v>9903</v>
      </c>
      <c r="M1658" t="s">
        <v>83</v>
      </c>
    </row>
    <row r="1659" spans="1:13">
      <c r="A1659" s="1">
        <v>45839</v>
      </c>
      <c r="B1659" s="1">
        <v>46204</v>
      </c>
      <c r="C1659" t="s">
        <v>5057</v>
      </c>
      <c r="D1659" t="s">
        <v>2138</v>
      </c>
      <c r="E1659" t="s">
        <v>54</v>
      </c>
      <c r="F1659" t="s">
        <v>55</v>
      </c>
      <c r="G1659" t="s">
        <v>2139</v>
      </c>
      <c r="H1659" t="s">
        <v>203</v>
      </c>
      <c r="I1659" t="s">
        <v>305</v>
      </c>
      <c r="J1659" t="s">
        <v>306</v>
      </c>
      <c r="K1659" t="s">
        <v>5620</v>
      </c>
      <c r="L1659" s="3">
        <v>8053</v>
      </c>
      <c r="M1659" t="s">
        <v>29</v>
      </c>
    </row>
    <row r="1660" spans="1:13">
      <c r="A1660" s="1">
        <v>45839</v>
      </c>
      <c r="B1660" s="1">
        <v>46204</v>
      </c>
      <c r="C1660" t="s">
        <v>5058</v>
      </c>
      <c r="D1660" t="s">
        <v>2140</v>
      </c>
      <c r="E1660" t="s">
        <v>661</v>
      </c>
      <c r="F1660" t="s">
        <v>16</v>
      </c>
      <c r="G1660" t="s">
        <v>2141</v>
      </c>
      <c r="H1660" t="s">
        <v>181</v>
      </c>
      <c r="I1660" t="s">
        <v>179</v>
      </c>
      <c r="J1660" t="s">
        <v>180</v>
      </c>
      <c r="K1660" t="s">
        <v>26</v>
      </c>
      <c r="L1660" s="3">
        <v>23417</v>
      </c>
      <c r="M1660" t="s">
        <v>29</v>
      </c>
    </row>
    <row r="1661" spans="1:13">
      <c r="A1661" s="1">
        <v>45839</v>
      </c>
      <c r="B1661" s="1">
        <v>46204</v>
      </c>
      <c r="C1661" t="s">
        <v>5058</v>
      </c>
      <c r="D1661" t="s">
        <v>2140</v>
      </c>
      <c r="E1661" t="s">
        <v>54</v>
      </c>
      <c r="F1661" t="s">
        <v>55</v>
      </c>
      <c r="G1661" t="s">
        <v>2142</v>
      </c>
      <c r="H1661" t="s">
        <v>181</v>
      </c>
      <c r="I1661" t="s">
        <v>179</v>
      </c>
      <c r="J1661" t="s">
        <v>180</v>
      </c>
      <c r="K1661" t="s">
        <v>26</v>
      </c>
      <c r="L1661" s="3">
        <v>47009</v>
      </c>
      <c r="M1661" t="s">
        <v>29</v>
      </c>
    </row>
    <row r="1662" spans="1:13">
      <c r="A1662" s="1">
        <v>45839</v>
      </c>
      <c r="B1662" s="1">
        <v>46204</v>
      </c>
      <c r="C1662" t="s">
        <v>5058</v>
      </c>
      <c r="D1662" t="s">
        <v>2140</v>
      </c>
      <c r="E1662" t="s">
        <v>32</v>
      </c>
      <c r="F1662" t="s">
        <v>16</v>
      </c>
      <c r="G1662" t="s">
        <v>2144</v>
      </c>
      <c r="H1662" t="s">
        <v>181</v>
      </c>
      <c r="I1662" t="s">
        <v>179</v>
      </c>
      <c r="J1662" t="s">
        <v>180</v>
      </c>
      <c r="K1662" t="s">
        <v>26</v>
      </c>
      <c r="L1662" s="3">
        <v>27070</v>
      </c>
      <c r="M1662" t="s">
        <v>20</v>
      </c>
    </row>
    <row r="1663" spans="1:13">
      <c r="A1663" s="1">
        <v>45839</v>
      </c>
      <c r="B1663" s="1">
        <v>46204</v>
      </c>
      <c r="C1663" t="s">
        <v>5058</v>
      </c>
      <c r="D1663" t="s">
        <v>2140</v>
      </c>
      <c r="E1663" t="s">
        <v>15</v>
      </c>
      <c r="F1663" t="s">
        <v>16</v>
      </c>
      <c r="G1663" t="s">
        <v>2143</v>
      </c>
      <c r="H1663" t="s">
        <v>181</v>
      </c>
      <c r="I1663" t="s">
        <v>179</v>
      </c>
      <c r="J1663" t="s">
        <v>180</v>
      </c>
      <c r="K1663" t="s">
        <v>26</v>
      </c>
      <c r="L1663" s="3">
        <v>2621</v>
      </c>
      <c r="M1663" t="s">
        <v>29</v>
      </c>
    </row>
    <row r="1664" spans="1:13">
      <c r="A1664" s="1">
        <v>45839</v>
      </c>
      <c r="B1664" s="1">
        <v>46204</v>
      </c>
      <c r="C1664" t="s">
        <v>5059</v>
      </c>
      <c r="D1664" t="s">
        <v>2145</v>
      </c>
      <c r="E1664" t="s">
        <v>54</v>
      </c>
      <c r="F1664" t="s">
        <v>55</v>
      </c>
      <c r="G1664" t="s">
        <v>2146</v>
      </c>
      <c r="H1664" t="s">
        <v>1405</v>
      </c>
      <c r="I1664" t="s">
        <v>103</v>
      </c>
      <c r="J1664" t="s">
        <v>104</v>
      </c>
      <c r="K1664" t="s">
        <v>64</v>
      </c>
      <c r="L1664" s="3">
        <v>12033</v>
      </c>
      <c r="M1664" t="s">
        <v>23</v>
      </c>
    </row>
    <row r="1665" spans="1:13">
      <c r="A1665" s="1">
        <v>45839</v>
      </c>
      <c r="B1665" s="1">
        <v>46204</v>
      </c>
      <c r="C1665" t="s">
        <v>4893</v>
      </c>
      <c r="D1665" t="s">
        <v>1492</v>
      </c>
      <c r="E1665" t="s">
        <v>54</v>
      </c>
      <c r="F1665" t="s">
        <v>55</v>
      </c>
      <c r="G1665" t="s">
        <v>2147</v>
      </c>
      <c r="H1665" t="s">
        <v>30</v>
      </c>
      <c r="I1665" t="s">
        <v>920</v>
      </c>
      <c r="J1665" t="s">
        <v>921</v>
      </c>
      <c r="K1665" t="s">
        <v>112</v>
      </c>
      <c r="L1665" s="3">
        <v>179023</v>
      </c>
      <c r="M1665" t="s">
        <v>29</v>
      </c>
    </row>
    <row r="1666" spans="1:13">
      <c r="A1666" s="1">
        <v>45839</v>
      </c>
      <c r="B1666" s="1">
        <v>46204</v>
      </c>
      <c r="C1666" t="s">
        <v>5060</v>
      </c>
      <c r="D1666" t="s">
        <v>2148</v>
      </c>
      <c r="E1666" t="s">
        <v>32</v>
      </c>
      <c r="F1666" t="s">
        <v>16</v>
      </c>
      <c r="G1666" t="s">
        <v>2150</v>
      </c>
      <c r="H1666" t="s">
        <v>51</v>
      </c>
      <c r="I1666" t="s">
        <v>103</v>
      </c>
      <c r="J1666" t="s">
        <v>104</v>
      </c>
      <c r="K1666" t="s">
        <v>140</v>
      </c>
      <c r="L1666" s="3">
        <v>55152</v>
      </c>
      <c r="M1666" t="s">
        <v>20</v>
      </c>
    </row>
    <row r="1667" spans="1:13">
      <c r="A1667" s="1">
        <v>45839</v>
      </c>
      <c r="B1667" s="1">
        <v>46204</v>
      </c>
      <c r="C1667" t="s">
        <v>5060</v>
      </c>
      <c r="D1667" t="s">
        <v>2148</v>
      </c>
      <c r="E1667" t="s">
        <v>15</v>
      </c>
      <c r="F1667" t="s">
        <v>16</v>
      </c>
      <c r="G1667" t="s">
        <v>2149</v>
      </c>
      <c r="H1667" t="s">
        <v>51</v>
      </c>
      <c r="I1667" t="s">
        <v>103</v>
      </c>
      <c r="J1667" t="s">
        <v>104</v>
      </c>
      <c r="K1667" t="s">
        <v>140</v>
      </c>
      <c r="L1667" s="3">
        <v>11028</v>
      </c>
      <c r="M1667" t="s">
        <v>20</v>
      </c>
    </row>
    <row r="1668" spans="1:13">
      <c r="A1668" s="1">
        <v>45839</v>
      </c>
      <c r="B1668" s="1">
        <v>46204</v>
      </c>
      <c r="C1668" t="s">
        <v>5060</v>
      </c>
      <c r="D1668" t="s">
        <v>2148</v>
      </c>
      <c r="E1668" t="s">
        <v>661</v>
      </c>
      <c r="F1668" t="s">
        <v>16</v>
      </c>
      <c r="G1668" t="s">
        <v>2151</v>
      </c>
      <c r="H1668" t="s">
        <v>51</v>
      </c>
      <c r="I1668" t="s">
        <v>103</v>
      </c>
      <c r="J1668" t="s">
        <v>104</v>
      </c>
      <c r="K1668" t="s">
        <v>140</v>
      </c>
      <c r="L1668" s="3">
        <v>77971</v>
      </c>
      <c r="M1668" t="s">
        <v>29</v>
      </c>
    </row>
    <row r="1669" spans="1:13">
      <c r="A1669" s="1">
        <v>45839</v>
      </c>
      <c r="B1669" s="1">
        <v>46204</v>
      </c>
      <c r="C1669" t="s">
        <v>5061</v>
      </c>
      <c r="D1669" t="s">
        <v>2152</v>
      </c>
      <c r="E1669" t="s">
        <v>54</v>
      </c>
      <c r="F1669" t="s">
        <v>55</v>
      </c>
      <c r="G1669" t="s">
        <v>2153</v>
      </c>
      <c r="H1669" t="s">
        <v>125</v>
      </c>
      <c r="I1669" t="s">
        <v>49</v>
      </c>
      <c r="J1669" t="s">
        <v>50</v>
      </c>
      <c r="K1669" t="s">
        <v>5620</v>
      </c>
      <c r="L1669" s="3">
        <v>7183</v>
      </c>
      <c r="M1669" t="s">
        <v>89</v>
      </c>
    </row>
    <row r="1670" spans="1:13">
      <c r="A1670" s="1">
        <v>45839</v>
      </c>
      <c r="B1670" s="1">
        <v>46204</v>
      </c>
      <c r="C1670" t="s">
        <v>5062</v>
      </c>
      <c r="D1670" t="s">
        <v>2154</v>
      </c>
      <c r="E1670" t="s">
        <v>54</v>
      </c>
      <c r="F1670" t="s">
        <v>55</v>
      </c>
      <c r="G1670" t="s">
        <v>2155</v>
      </c>
      <c r="H1670" t="s">
        <v>125</v>
      </c>
      <c r="I1670" t="s">
        <v>570</v>
      </c>
      <c r="J1670" t="s">
        <v>571</v>
      </c>
      <c r="K1670" t="s">
        <v>5657</v>
      </c>
      <c r="L1670" s="3">
        <v>44594</v>
      </c>
      <c r="M1670" t="s">
        <v>23</v>
      </c>
    </row>
    <row r="1671" spans="1:13">
      <c r="A1671" s="1">
        <v>45839</v>
      </c>
      <c r="B1671" s="1">
        <v>46204</v>
      </c>
      <c r="C1671" t="s">
        <v>5063</v>
      </c>
      <c r="D1671" t="s">
        <v>2156</v>
      </c>
      <c r="E1671" t="s">
        <v>15</v>
      </c>
      <c r="F1671" t="s">
        <v>16</v>
      </c>
      <c r="G1671" t="s">
        <v>2158</v>
      </c>
      <c r="H1671" t="s">
        <v>328</v>
      </c>
      <c r="I1671" t="s">
        <v>570</v>
      </c>
      <c r="J1671" t="s">
        <v>571</v>
      </c>
      <c r="K1671" t="s">
        <v>5657</v>
      </c>
      <c r="L1671" s="3">
        <v>1872</v>
      </c>
      <c r="M1671" t="s">
        <v>20</v>
      </c>
    </row>
    <row r="1672" spans="1:13">
      <c r="A1672" s="1">
        <v>45839</v>
      </c>
      <c r="B1672" s="1">
        <v>46204</v>
      </c>
      <c r="C1672" t="s">
        <v>5063</v>
      </c>
      <c r="D1672" t="s">
        <v>2156</v>
      </c>
      <c r="E1672" t="s">
        <v>34</v>
      </c>
      <c r="F1672" t="s">
        <v>16</v>
      </c>
      <c r="G1672" t="s">
        <v>2157</v>
      </c>
      <c r="H1672" t="s">
        <v>328</v>
      </c>
      <c r="I1672" t="s">
        <v>570</v>
      </c>
      <c r="J1672" t="s">
        <v>571</v>
      </c>
      <c r="K1672" t="s">
        <v>5657</v>
      </c>
      <c r="L1672" s="3">
        <v>4555</v>
      </c>
      <c r="M1672" t="s">
        <v>83</v>
      </c>
    </row>
    <row r="1673" spans="1:13">
      <c r="A1673" s="1">
        <v>45839</v>
      </c>
      <c r="B1673" s="1">
        <v>46204</v>
      </c>
      <c r="C1673" t="s">
        <v>5063</v>
      </c>
      <c r="D1673" t="s">
        <v>2156</v>
      </c>
      <c r="E1673" t="s">
        <v>32</v>
      </c>
      <c r="F1673" t="s">
        <v>16</v>
      </c>
      <c r="G1673" t="s">
        <v>2159</v>
      </c>
      <c r="H1673" t="s">
        <v>328</v>
      </c>
      <c r="I1673" t="s">
        <v>570</v>
      </c>
      <c r="J1673" t="s">
        <v>571</v>
      </c>
      <c r="K1673" t="s">
        <v>5657</v>
      </c>
      <c r="L1673" s="3">
        <v>31110</v>
      </c>
      <c r="M1673" t="s">
        <v>20</v>
      </c>
    </row>
    <row r="1674" spans="1:13">
      <c r="A1674" s="1">
        <v>45839</v>
      </c>
      <c r="B1674" s="1">
        <v>46204</v>
      </c>
      <c r="C1674" t="s">
        <v>5063</v>
      </c>
      <c r="D1674" t="s">
        <v>2156</v>
      </c>
      <c r="E1674" t="s">
        <v>661</v>
      </c>
      <c r="F1674" t="s">
        <v>16</v>
      </c>
      <c r="G1674" t="s">
        <v>2160</v>
      </c>
      <c r="H1674" t="s">
        <v>328</v>
      </c>
      <c r="I1674" t="s">
        <v>570</v>
      </c>
      <c r="J1674" t="s">
        <v>571</v>
      </c>
      <c r="K1674" t="s">
        <v>5657</v>
      </c>
      <c r="L1674" s="3">
        <v>19668</v>
      </c>
      <c r="M1674" t="s">
        <v>89</v>
      </c>
    </row>
    <row r="1675" spans="1:13">
      <c r="A1675" s="1">
        <v>45839</v>
      </c>
      <c r="B1675" s="1">
        <v>46204</v>
      </c>
      <c r="C1675" t="s">
        <v>5064</v>
      </c>
      <c r="D1675" t="s">
        <v>2161</v>
      </c>
      <c r="E1675" t="s">
        <v>15</v>
      </c>
      <c r="F1675" t="s">
        <v>16</v>
      </c>
      <c r="G1675" t="s">
        <v>2162</v>
      </c>
      <c r="H1675" t="s">
        <v>51</v>
      </c>
      <c r="I1675" t="s">
        <v>18</v>
      </c>
      <c r="J1675" t="s">
        <v>19</v>
      </c>
      <c r="K1675" t="s">
        <v>48</v>
      </c>
      <c r="L1675" s="3">
        <v>16101</v>
      </c>
      <c r="M1675" t="s">
        <v>584</v>
      </c>
    </row>
    <row r="1676" spans="1:13">
      <c r="A1676" s="1">
        <v>45839</v>
      </c>
      <c r="B1676" s="1">
        <v>46204</v>
      </c>
      <c r="C1676" t="s">
        <v>5064</v>
      </c>
      <c r="D1676" t="s">
        <v>2161</v>
      </c>
      <c r="E1676" t="s">
        <v>32</v>
      </c>
      <c r="F1676" t="s">
        <v>16</v>
      </c>
      <c r="G1676" t="s">
        <v>2164</v>
      </c>
      <c r="H1676" t="s">
        <v>51</v>
      </c>
      <c r="I1676" t="s">
        <v>18</v>
      </c>
      <c r="J1676" t="s">
        <v>19</v>
      </c>
      <c r="K1676" t="s">
        <v>48</v>
      </c>
      <c r="L1676" s="3">
        <v>7168</v>
      </c>
      <c r="M1676" t="s">
        <v>20</v>
      </c>
    </row>
    <row r="1677" spans="1:13">
      <c r="A1677" s="1">
        <v>45839</v>
      </c>
      <c r="B1677" s="1">
        <v>46204</v>
      </c>
      <c r="C1677" t="s">
        <v>5064</v>
      </c>
      <c r="D1677" t="s">
        <v>2161</v>
      </c>
      <c r="E1677" t="s">
        <v>661</v>
      </c>
      <c r="F1677" t="s">
        <v>16</v>
      </c>
      <c r="G1677" t="s">
        <v>2163</v>
      </c>
      <c r="H1677" t="s">
        <v>51</v>
      </c>
      <c r="I1677" t="s">
        <v>18</v>
      </c>
      <c r="J1677" t="s">
        <v>19</v>
      </c>
      <c r="K1677" t="s">
        <v>48</v>
      </c>
      <c r="L1677" s="3">
        <v>134106</v>
      </c>
      <c r="M1677" t="s">
        <v>89</v>
      </c>
    </row>
    <row r="1678" spans="1:13">
      <c r="A1678" s="1">
        <v>45839</v>
      </c>
      <c r="B1678" s="1">
        <v>46204</v>
      </c>
      <c r="C1678" t="s">
        <v>5065</v>
      </c>
      <c r="D1678" t="s">
        <v>2165</v>
      </c>
      <c r="E1678" t="s">
        <v>15</v>
      </c>
      <c r="F1678" t="s">
        <v>16</v>
      </c>
      <c r="G1678" t="s">
        <v>2170</v>
      </c>
      <c r="H1678" t="s">
        <v>1850</v>
      </c>
      <c r="I1678" t="s">
        <v>2167</v>
      </c>
      <c r="J1678" t="s">
        <v>2168</v>
      </c>
      <c r="K1678" t="s">
        <v>112</v>
      </c>
      <c r="L1678" s="3">
        <v>13650</v>
      </c>
      <c r="M1678" t="s">
        <v>29</v>
      </c>
    </row>
    <row r="1679" spans="1:13">
      <c r="A1679" s="1">
        <v>45839</v>
      </c>
      <c r="B1679" s="1">
        <v>46204</v>
      </c>
      <c r="C1679" t="s">
        <v>5065</v>
      </c>
      <c r="D1679" t="s">
        <v>2165</v>
      </c>
      <c r="E1679" t="s">
        <v>32</v>
      </c>
      <c r="F1679" t="s">
        <v>16</v>
      </c>
      <c r="G1679" t="s">
        <v>2169</v>
      </c>
      <c r="H1679" t="s">
        <v>1850</v>
      </c>
      <c r="I1679" t="s">
        <v>2167</v>
      </c>
      <c r="J1679" t="s">
        <v>2168</v>
      </c>
      <c r="K1679" t="s">
        <v>112</v>
      </c>
      <c r="L1679" s="3">
        <v>109318</v>
      </c>
      <c r="M1679" t="s">
        <v>20</v>
      </c>
    </row>
    <row r="1680" spans="1:13">
      <c r="A1680" s="1">
        <v>45839</v>
      </c>
      <c r="B1680" s="1">
        <v>46204</v>
      </c>
      <c r="C1680" t="s">
        <v>5065</v>
      </c>
      <c r="D1680" t="s">
        <v>2165</v>
      </c>
      <c r="E1680" t="s">
        <v>661</v>
      </c>
      <c r="F1680" t="s">
        <v>16</v>
      </c>
      <c r="G1680" t="s">
        <v>2166</v>
      </c>
      <c r="H1680" t="s">
        <v>1850</v>
      </c>
      <c r="I1680" t="s">
        <v>2167</v>
      </c>
      <c r="J1680" t="s">
        <v>2168</v>
      </c>
      <c r="K1680" t="s">
        <v>112</v>
      </c>
      <c r="L1680" s="3">
        <v>83188</v>
      </c>
      <c r="M1680" t="s">
        <v>29</v>
      </c>
    </row>
    <row r="1681" spans="1:13">
      <c r="A1681" s="1">
        <v>45839</v>
      </c>
      <c r="B1681" s="1">
        <v>46204</v>
      </c>
      <c r="C1681" t="s">
        <v>5065</v>
      </c>
      <c r="D1681" t="s">
        <v>2165</v>
      </c>
      <c r="E1681" t="s">
        <v>54</v>
      </c>
      <c r="F1681" t="s">
        <v>55</v>
      </c>
      <c r="G1681" t="s">
        <v>2171</v>
      </c>
      <c r="H1681" t="s">
        <v>1850</v>
      </c>
      <c r="I1681" t="s">
        <v>2167</v>
      </c>
      <c r="J1681" t="s">
        <v>2168</v>
      </c>
      <c r="K1681" t="s">
        <v>112</v>
      </c>
      <c r="L1681" s="3">
        <v>18930</v>
      </c>
      <c r="M1681" t="s">
        <v>23</v>
      </c>
    </row>
    <row r="1682" spans="1:13">
      <c r="A1682" s="1">
        <v>45839</v>
      </c>
      <c r="B1682" s="1">
        <v>46204</v>
      </c>
      <c r="C1682" t="s">
        <v>5066</v>
      </c>
      <c r="D1682" t="s">
        <v>2173</v>
      </c>
      <c r="E1682" t="s">
        <v>32</v>
      </c>
      <c r="F1682" t="s">
        <v>16</v>
      </c>
      <c r="G1682" t="s">
        <v>2177</v>
      </c>
      <c r="H1682" t="s">
        <v>310</v>
      </c>
      <c r="I1682" t="s">
        <v>165</v>
      </c>
      <c r="J1682" t="s">
        <v>166</v>
      </c>
      <c r="K1682" t="s">
        <v>5620</v>
      </c>
      <c r="L1682" s="3">
        <v>15660</v>
      </c>
      <c r="M1682" t="s">
        <v>148</v>
      </c>
    </row>
    <row r="1683" spans="1:13">
      <c r="A1683" s="1">
        <v>45839</v>
      </c>
      <c r="B1683" s="1">
        <v>46204</v>
      </c>
      <c r="C1683" t="s">
        <v>5066</v>
      </c>
      <c r="D1683" t="s">
        <v>2173</v>
      </c>
      <c r="E1683" t="s">
        <v>15</v>
      </c>
      <c r="F1683" t="s">
        <v>16</v>
      </c>
      <c r="G1683" t="s">
        <v>2175</v>
      </c>
      <c r="H1683" t="s">
        <v>310</v>
      </c>
      <c r="I1683" t="s">
        <v>165</v>
      </c>
      <c r="J1683" t="s">
        <v>166</v>
      </c>
      <c r="K1683" t="s">
        <v>5620</v>
      </c>
      <c r="L1683" s="3">
        <v>3042</v>
      </c>
      <c r="M1683" t="s">
        <v>20</v>
      </c>
    </row>
    <row r="1684" spans="1:13">
      <c r="A1684" s="1">
        <v>45839</v>
      </c>
      <c r="B1684" s="1">
        <v>46204</v>
      </c>
      <c r="C1684" t="s">
        <v>5066</v>
      </c>
      <c r="D1684" t="s">
        <v>2173</v>
      </c>
      <c r="E1684" t="s">
        <v>661</v>
      </c>
      <c r="F1684" t="s">
        <v>16</v>
      </c>
      <c r="G1684" t="s">
        <v>2176</v>
      </c>
      <c r="H1684" t="s">
        <v>310</v>
      </c>
      <c r="I1684" t="s">
        <v>165</v>
      </c>
      <c r="J1684" t="s">
        <v>166</v>
      </c>
      <c r="K1684" t="s">
        <v>5620</v>
      </c>
      <c r="L1684" s="3">
        <v>24821</v>
      </c>
      <c r="M1684" t="s">
        <v>23</v>
      </c>
    </row>
    <row r="1685" spans="1:13">
      <c r="A1685" s="1">
        <v>45839</v>
      </c>
      <c r="B1685" s="1">
        <v>46204</v>
      </c>
      <c r="C1685" t="s">
        <v>5066</v>
      </c>
      <c r="D1685" t="s">
        <v>2173</v>
      </c>
      <c r="E1685" t="s">
        <v>54</v>
      </c>
      <c r="F1685" t="s">
        <v>55</v>
      </c>
      <c r="G1685" t="s">
        <v>2174</v>
      </c>
      <c r="H1685" t="s">
        <v>310</v>
      </c>
      <c r="I1685" t="s">
        <v>165</v>
      </c>
      <c r="J1685" t="s">
        <v>166</v>
      </c>
      <c r="K1685" t="s">
        <v>5620</v>
      </c>
      <c r="L1685" s="3">
        <v>8909</v>
      </c>
      <c r="M1685" t="s">
        <v>29</v>
      </c>
    </row>
    <row r="1686" spans="1:13">
      <c r="A1686" s="1">
        <v>45839</v>
      </c>
      <c r="B1686" s="1">
        <v>46204</v>
      </c>
      <c r="C1686" t="s">
        <v>5067</v>
      </c>
      <c r="D1686" t="s">
        <v>2178</v>
      </c>
      <c r="E1686" t="s">
        <v>15</v>
      </c>
      <c r="F1686" t="s">
        <v>16</v>
      </c>
      <c r="G1686" t="s">
        <v>9463</v>
      </c>
      <c r="H1686" t="s">
        <v>167</v>
      </c>
      <c r="I1686" t="s">
        <v>2180</v>
      </c>
      <c r="J1686" t="s">
        <v>2181</v>
      </c>
      <c r="K1686" t="s">
        <v>112</v>
      </c>
      <c r="L1686" s="3">
        <v>3384</v>
      </c>
      <c r="M1686" t="s">
        <v>20</v>
      </c>
    </row>
    <row r="1687" spans="1:13">
      <c r="A1687" s="1">
        <v>45839</v>
      </c>
      <c r="B1687" s="1">
        <v>46204</v>
      </c>
      <c r="C1687" t="s">
        <v>5067</v>
      </c>
      <c r="D1687" t="s">
        <v>2178</v>
      </c>
      <c r="E1687" t="s">
        <v>54</v>
      </c>
      <c r="F1687" t="s">
        <v>55</v>
      </c>
      <c r="G1687" t="s">
        <v>9464</v>
      </c>
      <c r="H1687" t="s">
        <v>167</v>
      </c>
      <c r="I1687" t="s">
        <v>2180</v>
      </c>
      <c r="J1687" t="s">
        <v>2181</v>
      </c>
      <c r="K1687" t="s">
        <v>112</v>
      </c>
      <c r="L1687" s="3">
        <v>5223</v>
      </c>
      <c r="M1687" t="s">
        <v>23</v>
      </c>
    </row>
    <row r="1688" spans="1:13">
      <c r="A1688" s="1">
        <v>45839</v>
      </c>
      <c r="B1688" s="1">
        <v>46204</v>
      </c>
      <c r="C1688" t="s">
        <v>5067</v>
      </c>
      <c r="D1688" t="s">
        <v>2178</v>
      </c>
      <c r="E1688" t="s">
        <v>34</v>
      </c>
      <c r="F1688" t="s">
        <v>16</v>
      </c>
      <c r="G1688" t="s">
        <v>9465</v>
      </c>
      <c r="H1688" t="s">
        <v>167</v>
      </c>
      <c r="I1688" t="s">
        <v>2180</v>
      </c>
      <c r="J1688" t="s">
        <v>2181</v>
      </c>
      <c r="K1688" t="s">
        <v>112</v>
      </c>
      <c r="L1688" s="3">
        <v>28439</v>
      </c>
      <c r="M1688" t="s">
        <v>83</v>
      </c>
    </row>
    <row r="1689" spans="1:13">
      <c r="A1689" s="1">
        <v>45839</v>
      </c>
      <c r="B1689" s="1">
        <v>46204</v>
      </c>
      <c r="C1689" t="s">
        <v>5067</v>
      </c>
      <c r="D1689" t="s">
        <v>2178</v>
      </c>
      <c r="E1689" t="s">
        <v>32</v>
      </c>
      <c r="F1689" t="s">
        <v>16</v>
      </c>
      <c r="G1689" t="s">
        <v>2179</v>
      </c>
      <c r="H1689" t="s">
        <v>167</v>
      </c>
      <c r="I1689" t="s">
        <v>2180</v>
      </c>
      <c r="J1689" t="s">
        <v>2181</v>
      </c>
      <c r="K1689" t="s">
        <v>112</v>
      </c>
      <c r="L1689" s="3">
        <v>27352</v>
      </c>
      <c r="M1689" t="s">
        <v>20</v>
      </c>
    </row>
    <row r="1690" spans="1:13">
      <c r="A1690" s="1">
        <v>45839</v>
      </c>
      <c r="B1690" s="1">
        <v>46204</v>
      </c>
      <c r="C1690" t="s">
        <v>5067</v>
      </c>
      <c r="D1690" t="s">
        <v>2178</v>
      </c>
      <c r="E1690" t="s">
        <v>661</v>
      </c>
      <c r="F1690" t="s">
        <v>16</v>
      </c>
      <c r="G1690" t="s">
        <v>9466</v>
      </c>
      <c r="H1690" t="s">
        <v>167</v>
      </c>
      <c r="I1690" t="s">
        <v>2180</v>
      </c>
      <c r="J1690" t="s">
        <v>2181</v>
      </c>
      <c r="K1690" t="s">
        <v>112</v>
      </c>
      <c r="L1690" s="3">
        <v>116829</v>
      </c>
      <c r="M1690" t="s">
        <v>89</v>
      </c>
    </row>
    <row r="1691" spans="1:13">
      <c r="A1691" s="1">
        <v>45839</v>
      </c>
      <c r="B1691" s="1">
        <v>46204</v>
      </c>
      <c r="C1691" t="s">
        <v>5068</v>
      </c>
      <c r="D1691" t="s">
        <v>2182</v>
      </c>
      <c r="E1691" t="s">
        <v>54</v>
      </c>
      <c r="F1691" t="s">
        <v>55</v>
      </c>
      <c r="G1691" t="s">
        <v>2183</v>
      </c>
      <c r="H1691" t="s">
        <v>21</v>
      </c>
      <c r="I1691" t="s">
        <v>18</v>
      </c>
      <c r="J1691" t="s">
        <v>19</v>
      </c>
      <c r="K1691" t="s">
        <v>48</v>
      </c>
      <c r="L1691" s="3">
        <v>98860</v>
      </c>
      <c r="M1691" t="s">
        <v>29</v>
      </c>
    </row>
    <row r="1692" spans="1:13">
      <c r="A1692" s="1">
        <v>45839</v>
      </c>
      <c r="B1692" s="1">
        <v>46204</v>
      </c>
      <c r="C1692" t="s">
        <v>5069</v>
      </c>
      <c r="D1692" t="s">
        <v>2184</v>
      </c>
      <c r="E1692" t="s">
        <v>32</v>
      </c>
      <c r="F1692" t="s">
        <v>16</v>
      </c>
      <c r="G1692" t="s">
        <v>2188</v>
      </c>
      <c r="H1692" t="s">
        <v>409</v>
      </c>
      <c r="I1692" t="s">
        <v>78</v>
      </c>
      <c r="J1692" t="s">
        <v>79</v>
      </c>
      <c r="K1692" t="s">
        <v>5620</v>
      </c>
      <c r="L1692" s="3">
        <v>13441</v>
      </c>
      <c r="M1692" t="s">
        <v>83</v>
      </c>
    </row>
    <row r="1693" spans="1:13">
      <c r="A1693" s="1">
        <v>45839</v>
      </c>
      <c r="B1693" s="1">
        <v>46204</v>
      </c>
      <c r="C1693" t="s">
        <v>5069</v>
      </c>
      <c r="D1693" t="s">
        <v>2184</v>
      </c>
      <c r="E1693" t="s">
        <v>661</v>
      </c>
      <c r="F1693" t="s">
        <v>16</v>
      </c>
      <c r="G1693" t="s">
        <v>2186</v>
      </c>
      <c r="H1693" t="s">
        <v>409</v>
      </c>
      <c r="I1693" t="s">
        <v>78</v>
      </c>
      <c r="J1693" t="s">
        <v>79</v>
      </c>
      <c r="K1693" t="s">
        <v>5620</v>
      </c>
      <c r="L1693" s="3">
        <v>22279</v>
      </c>
      <c r="M1693" t="s">
        <v>23</v>
      </c>
    </row>
    <row r="1694" spans="1:13">
      <c r="A1694" s="1">
        <v>45839</v>
      </c>
      <c r="B1694" s="1">
        <v>46204</v>
      </c>
      <c r="C1694" t="s">
        <v>5069</v>
      </c>
      <c r="D1694" t="s">
        <v>2184</v>
      </c>
      <c r="E1694" t="s">
        <v>15</v>
      </c>
      <c r="F1694" t="s">
        <v>16</v>
      </c>
      <c r="G1694" t="s">
        <v>2189</v>
      </c>
      <c r="H1694" t="s">
        <v>409</v>
      </c>
      <c r="I1694" t="s">
        <v>78</v>
      </c>
      <c r="J1694" t="s">
        <v>79</v>
      </c>
      <c r="K1694" t="s">
        <v>5620</v>
      </c>
      <c r="L1694" s="3">
        <v>1316</v>
      </c>
      <c r="M1694" t="s">
        <v>20</v>
      </c>
    </row>
    <row r="1695" spans="1:13">
      <c r="A1695" s="1">
        <v>45839</v>
      </c>
      <c r="B1695" s="1">
        <v>46204</v>
      </c>
      <c r="C1695" t="s">
        <v>5069</v>
      </c>
      <c r="D1695" t="s">
        <v>2184</v>
      </c>
      <c r="E1695" t="s">
        <v>34</v>
      </c>
      <c r="F1695" t="s">
        <v>16</v>
      </c>
      <c r="G1695" t="s">
        <v>2187</v>
      </c>
      <c r="H1695" t="s">
        <v>409</v>
      </c>
      <c r="I1695" t="s">
        <v>78</v>
      </c>
      <c r="J1695" t="s">
        <v>79</v>
      </c>
      <c r="K1695" t="s">
        <v>5620</v>
      </c>
      <c r="L1695" s="3">
        <v>4746</v>
      </c>
      <c r="M1695" t="s">
        <v>83</v>
      </c>
    </row>
    <row r="1696" spans="1:13">
      <c r="A1696" s="1">
        <v>45839</v>
      </c>
      <c r="B1696" s="1">
        <v>46204</v>
      </c>
      <c r="C1696" t="s">
        <v>5069</v>
      </c>
      <c r="D1696" t="s">
        <v>2184</v>
      </c>
      <c r="E1696" t="s">
        <v>54</v>
      </c>
      <c r="F1696" t="s">
        <v>55</v>
      </c>
      <c r="G1696" t="s">
        <v>2185</v>
      </c>
      <c r="H1696" t="s">
        <v>409</v>
      </c>
      <c r="I1696" t="s">
        <v>78</v>
      </c>
      <c r="J1696" t="s">
        <v>79</v>
      </c>
      <c r="K1696" t="s">
        <v>5620</v>
      </c>
      <c r="L1696" s="3">
        <v>26375</v>
      </c>
      <c r="M1696" t="s">
        <v>23</v>
      </c>
    </row>
    <row r="1697" spans="1:13">
      <c r="A1697" s="1">
        <v>45839</v>
      </c>
      <c r="B1697" s="1">
        <v>46204</v>
      </c>
      <c r="C1697" t="s">
        <v>5070</v>
      </c>
      <c r="D1697" t="s">
        <v>2190</v>
      </c>
      <c r="E1697" t="s">
        <v>32</v>
      </c>
      <c r="F1697" t="s">
        <v>16</v>
      </c>
      <c r="G1697" t="s">
        <v>2196</v>
      </c>
      <c r="H1697" t="s">
        <v>90</v>
      </c>
      <c r="I1697" t="s">
        <v>2192</v>
      </c>
      <c r="J1697" t="s">
        <v>2193</v>
      </c>
      <c r="K1697" t="s">
        <v>77</v>
      </c>
      <c r="L1697" s="3">
        <v>17740</v>
      </c>
      <c r="M1697" t="s">
        <v>20</v>
      </c>
    </row>
    <row r="1698" spans="1:13">
      <c r="A1698" s="1">
        <v>45839</v>
      </c>
      <c r="B1698" s="1">
        <v>46204</v>
      </c>
      <c r="C1698" t="s">
        <v>5070</v>
      </c>
      <c r="D1698" t="s">
        <v>2190</v>
      </c>
      <c r="E1698" t="s">
        <v>54</v>
      </c>
      <c r="F1698" t="s">
        <v>55</v>
      </c>
      <c r="G1698" t="s">
        <v>2195</v>
      </c>
      <c r="H1698" t="s">
        <v>90</v>
      </c>
      <c r="I1698" t="s">
        <v>2192</v>
      </c>
      <c r="J1698" t="s">
        <v>2193</v>
      </c>
      <c r="K1698" t="s">
        <v>77</v>
      </c>
      <c r="L1698" s="3">
        <v>8001</v>
      </c>
      <c r="M1698" t="s">
        <v>29</v>
      </c>
    </row>
    <row r="1699" spans="1:13">
      <c r="A1699" s="1">
        <v>45839</v>
      </c>
      <c r="B1699" s="1">
        <v>46204</v>
      </c>
      <c r="C1699" t="s">
        <v>5070</v>
      </c>
      <c r="D1699" t="s">
        <v>2190</v>
      </c>
      <c r="E1699" t="s">
        <v>661</v>
      </c>
      <c r="F1699" t="s">
        <v>16</v>
      </c>
      <c r="G1699" t="s">
        <v>2194</v>
      </c>
      <c r="H1699" t="s">
        <v>90</v>
      </c>
      <c r="I1699" t="s">
        <v>2192</v>
      </c>
      <c r="J1699" t="s">
        <v>2193</v>
      </c>
      <c r="K1699" t="s">
        <v>77</v>
      </c>
      <c r="L1699" s="3">
        <v>48872</v>
      </c>
      <c r="M1699" t="s">
        <v>23</v>
      </c>
    </row>
    <row r="1700" spans="1:13">
      <c r="A1700" s="1">
        <v>45839</v>
      </c>
      <c r="B1700" s="1">
        <v>46204</v>
      </c>
      <c r="C1700" t="s">
        <v>5070</v>
      </c>
      <c r="D1700" t="s">
        <v>2190</v>
      </c>
      <c r="E1700" t="s">
        <v>15</v>
      </c>
      <c r="F1700" t="s">
        <v>16</v>
      </c>
      <c r="G1700" t="s">
        <v>2191</v>
      </c>
      <c r="H1700" t="s">
        <v>90</v>
      </c>
      <c r="I1700" t="s">
        <v>2192</v>
      </c>
      <c r="J1700" t="s">
        <v>2193</v>
      </c>
      <c r="K1700" t="s">
        <v>77</v>
      </c>
      <c r="L1700" s="3">
        <v>10173</v>
      </c>
      <c r="M1700" t="s">
        <v>584</v>
      </c>
    </row>
    <row r="1701" spans="1:13">
      <c r="A1701" s="1">
        <v>45839</v>
      </c>
      <c r="B1701" s="1">
        <v>46204</v>
      </c>
      <c r="C1701" t="s">
        <v>5071</v>
      </c>
      <c r="D1701" t="s">
        <v>2197</v>
      </c>
      <c r="E1701" t="s">
        <v>661</v>
      </c>
      <c r="F1701" t="s">
        <v>16</v>
      </c>
      <c r="G1701" t="s">
        <v>2199</v>
      </c>
      <c r="H1701" t="s">
        <v>21</v>
      </c>
      <c r="I1701" t="s">
        <v>18</v>
      </c>
      <c r="J1701" t="s">
        <v>19</v>
      </c>
      <c r="K1701" t="s">
        <v>48</v>
      </c>
      <c r="L1701" s="3">
        <v>109852</v>
      </c>
      <c r="M1701" t="s">
        <v>89</v>
      </c>
    </row>
    <row r="1702" spans="1:13">
      <c r="A1702" s="1">
        <v>45839</v>
      </c>
      <c r="B1702" s="1">
        <v>46204</v>
      </c>
      <c r="C1702" t="s">
        <v>5071</v>
      </c>
      <c r="D1702" t="s">
        <v>2197</v>
      </c>
      <c r="E1702" t="s">
        <v>15</v>
      </c>
      <c r="F1702" t="s">
        <v>16</v>
      </c>
      <c r="G1702" t="s">
        <v>2198</v>
      </c>
      <c r="H1702" t="s">
        <v>21</v>
      </c>
      <c r="I1702" t="s">
        <v>18</v>
      </c>
      <c r="J1702" t="s">
        <v>19</v>
      </c>
      <c r="K1702" t="s">
        <v>48</v>
      </c>
      <c r="L1702" s="3">
        <v>16512</v>
      </c>
      <c r="M1702" t="s">
        <v>584</v>
      </c>
    </row>
    <row r="1703" spans="1:13">
      <c r="A1703" s="1">
        <v>45839</v>
      </c>
      <c r="B1703" s="1">
        <v>46204</v>
      </c>
      <c r="C1703" t="s">
        <v>5072</v>
      </c>
      <c r="D1703" t="s">
        <v>2200</v>
      </c>
      <c r="E1703" t="s">
        <v>54</v>
      </c>
      <c r="F1703" t="s">
        <v>55</v>
      </c>
      <c r="G1703" t="s">
        <v>2201</v>
      </c>
      <c r="H1703" t="s">
        <v>125</v>
      </c>
      <c r="I1703" t="s">
        <v>570</v>
      </c>
      <c r="J1703" t="s">
        <v>571</v>
      </c>
      <c r="K1703" t="s">
        <v>5657</v>
      </c>
      <c r="L1703" s="3">
        <v>5679</v>
      </c>
      <c r="M1703" t="s">
        <v>83</v>
      </c>
    </row>
    <row r="1704" spans="1:13">
      <c r="A1704" s="1">
        <v>45839</v>
      </c>
      <c r="B1704" s="1">
        <v>46204</v>
      </c>
      <c r="C1704" t="s">
        <v>5073</v>
      </c>
      <c r="D1704" t="s">
        <v>2202</v>
      </c>
      <c r="E1704" t="s">
        <v>15</v>
      </c>
      <c r="F1704" t="s">
        <v>16</v>
      </c>
      <c r="G1704" t="s">
        <v>2203</v>
      </c>
      <c r="H1704" t="s">
        <v>409</v>
      </c>
      <c r="I1704" t="s">
        <v>201</v>
      </c>
      <c r="J1704" t="s">
        <v>202</v>
      </c>
      <c r="K1704" t="s">
        <v>112</v>
      </c>
      <c r="L1704" s="3">
        <v>10590</v>
      </c>
      <c r="M1704" t="s">
        <v>20</v>
      </c>
    </row>
    <row r="1705" spans="1:13">
      <c r="A1705" s="1">
        <v>45839</v>
      </c>
      <c r="B1705" s="1">
        <v>46204</v>
      </c>
      <c r="C1705" t="s">
        <v>5073</v>
      </c>
      <c r="D1705" t="s">
        <v>2202</v>
      </c>
      <c r="E1705" t="s">
        <v>661</v>
      </c>
      <c r="F1705" t="s">
        <v>16</v>
      </c>
      <c r="G1705" t="s">
        <v>2204</v>
      </c>
      <c r="H1705" t="s">
        <v>409</v>
      </c>
      <c r="I1705" t="s">
        <v>201</v>
      </c>
      <c r="J1705" t="s">
        <v>202</v>
      </c>
      <c r="K1705" t="s">
        <v>112</v>
      </c>
      <c r="L1705" s="3">
        <v>43528</v>
      </c>
      <c r="M1705" t="s">
        <v>23</v>
      </c>
    </row>
    <row r="1706" spans="1:13">
      <c r="A1706" s="1">
        <v>45839</v>
      </c>
      <c r="B1706" s="1">
        <v>46204</v>
      </c>
      <c r="C1706" t="s">
        <v>5073</v>
      </c>
      <c r="D1706" t="s">
        <v>2202</v>
      </c>
      <c r="E1706" t="s">
        <v>34</v>
      </c>
      <c r="F1706" t="s">
        <v>16</v>
      </c>
      <c r="G1706" t="s">
        <v>2205</v>
      </c>
      <c r="H1706" t="s">
        <v>409</v>
      </c>
      <c r="I1706" t="s">
        <v>201</v>
      </c>
      <c r="J1706" t="s">
        <v>202</v>
      </c>
      <c r="K1706" t="s">
        <v>112</v>
      </c>
      <c r="L1706" s="3">
        <v>12986</v>
      </c>
      <c r="M1706" t="s">
        <v>83</v>
      </c>
    </row>
    <row r="1707" spans="1:13">
      <c r="A1707" s="1">
        <v>45839</v>
      </c>
      <c r="B1707" s="1">
        <v>46204</v>
      </c>
      <c r="C1707" t="s">
        <v>5073</v>
      </c>
      <c r="D1707" t="s">
        <v>2202</v>
      </c>
      <c r="E1707" t="s">
        <v>54</v>
      </c>
      <c r="F1707" t="s">
        <v>55</v>
      </c>
      <c r="G1707" t="s">
        <v>2207</v>
      </c>
      <c r="H1707" t="s">
        <v>409</v>
      </c>
      <c r="I1707" t="s">
        <v>201</v>
      </c>
      <c r="J1707" t="s">
        <v>202</v>
      </c>
      <c r="K1707" t="s">
        <v>112</v>
      </c>
      <c r="L1707" s="3">
        <v>60331</v>
      </c>
      <c r="M1707" t="s">
        <v>29</v>
      </c>
    </row>
    <row r="1708" spans="1:13">
      <c r="A1708" s="1">
        <v>45839</v>
      </c>
      <c r="B1708" s="1">
        <v>46204</v>
      </c>
      <c r="C1708" t="s">
        <v>5073</v>
      </c>
      <c r="D1708" t="s">
        <v>2202</v>
      </c>
      <c r="E1708" t="s">
        <v>32</v>
      </c>
      <c r="F1708" t="s">
        <v>16</v>
      </c>
      <c r="G1708" t="s">
        <v>2206</v>
      </c>
      <c r="H1708" t="s">
        <v>409</v>
      </c>
      <c r="I1708" t="s">
        <v>201</v>
      </c>
      <c r="J1708" t="s">
        <v>202</v>
      </c>
      <c r="K1708" t="s">
        <v>112</v>
      </c>
      <c r="L1708" s="3">
        <v>19406</v>
      </c>
      <c r="M1708" t="s">
        <v>20</v>
      </c>
    </row>
    <row r="1709" spans="1:13">
      <c r="A1709" s="1">
        <v>45839</v>
      </c>
      <c r="B1709" s="1">
        <v>46204</v>
      </c>
      <c r="C1709" t="s">
        <v>5074</v>
      </c>
      <c r="D1709" t="s">
        <v>2208</v>
      </c>
      <c r="E1709" t="s">
        <v>15</v>
      </c>
      <c r="F1709" t="s">
        <v>16</v>
      </c>
      <c r="G1709" t="s">
        <v>2211</v>
      </c>
      <c r="H1709" t="s">
        <v>30</v>
      </c>
      <c r="I1709" t="s">
        <v>1372</v>
      </c>
      <c r="J1709" t="s">
        <v>1373</v>
      </c>
      <c r="K1709" t="s">
        <v>1179</v>
      </c>
      <c r="L1709" s="3">
        <v>1896</v>
      </c>
      <c r="M1709" t="s">
        <v>584</v>
      </c>
    </row>
    <row r="1710" spans="1:13">
      <c r="A1710" s="1">
        <v>45839</v>
      </c>
      <c r="B1710" s="1">
        <v>46204</v>
      </c>
      <c r="C1710" t="s">
        <v>5074</v>
      </c>
      <c r="D1710" t="s">
        <v>2208</v>
      </c>
      <c r="E1710" t="s">
        <v>661</v>
      </c>
      <c r="F1710" t="s">
        <v>16</v>
      </c>
      <c r="G1710" t="s">
        <v>2209</v>
      </c>
      <c r="H1710" t="s">
        <v>30</v>
      </c>
      <c r="I1710" t="s">
        <v>1372</v>
      </c>
      <c r="J1710" t="s">
        <v>1373</v>
      </c>
      <c r="K1710" t="s">
        <v>1179</v>
      </c>
      <c r="L1710" s="3">
        <v>11069</v>
      </c>
      <c r="M1710" t="s">
        <v>23</v>
      </c>
    </row>
    <row r="1711" spans="1:13">
      <c r="A1711" s="1">
        <v>45839</v>
      </c>
      <c r="B1711" s="1">
        <v>46204</v>
      </c>
      <c r="C1711" t="s">
        <v>5074</v>
      </c>
      <c r="D1711" t="s">
        <v>2208</v>
      </c>
      <c r="E1711" t="s">
        <v>32</v>
      </c>
      <c r="F1711" t="s">
        <v>16</v>
      </c>
      <c r="G1711" t="s">
        <v>2210</v>
      </c>
      <c r="H1711" t="s">
        <v>30</v>
      </c>
      <c r="I1711" t="s">
        <v>1372</v>
      </c>
      <c r="J1711" t="s">
        <v>1373</v>
      </c>
      <c r="K1711" t="s">
        <v>1179</v>
      </c>
      <c r="L1711" s="3">
        <v>8720</v>
      </c>
      <c r="M1711" t="s">
        <v>20</v>
      </c>
    </row>
    <row r="1712" spans="1:13">
      <c r="A1712" s="1">
        <v>45839</v>
      </c>
      <c r="B1712" s="1">
        <v>46204</v>
      </c>
      <c r="C1712" t="s">
        <v>5075</v>
      </c>
      <c r="D1712" t="s">
        <v>2212</v>
      </c>
      <c r="E1712" t="s">
        <v>54</v>
      </c>
      <c r="F1712" t="s">
        <v>55</v>
      </c>
      <c r="G1712" t="s">
        <v>2213</v>
      </c>
      <c r="H1712" t="s">
        <v>125</v>
      </c>
      <c r="I1712" t="s">
        <v>570</v>
      </c>
      <c r="J1712" t="s">
        <v>571</v>
      </c>
      <c r="K1712" t="s">
        <v>5657</v>
      </c>
      <c r="L1712" s="3">
        <v>17155</v>
      </c>
      <c r="M1712" t="s">
        <v>23</v>
      </c>
    </row>
    <row r="1713" spans="1:13">
      <c r="A1713" s="1">
        <v>45839</v>
      </c>
      <c r="B1713" s="1">
        <v>46204</v>
      </c>
      <c r="C1713" t="s">
        <v>5076</v>
      </c>
      <c r="D1713" t="s">
        <v>2214</v>
      </c>
      <c r="E1713" t="s">
        <v>54</v>
      </c>
      <c r="F1713" t="s">
        <v>55</v>
      </c>
      <c r="G1713" t="s">
        <v>2215</v>
      </c>
      <c r="H1713" t="s">
        <v>43</v>
      </c>
      <c r="I1713" t="s">
        <v>2216</v>
      </c>
      <c r="J1713" t="s">
        <v>2217</v>
      </c>
      <c r="K1713" t="s">
        <v>64</v>
      </c>
      <c r="L1713" s="3">
        <v>8452</v>
      </c>
      <c r="M1713" t="s">
        <v>23</v>
      </c>
    </row>
    <row r="1714" spans="1:13">
      <c r="A1714" s="1">
        <v>45839</v>
      </c>
      <c r="B1714" s="1">
        <v>46204</v>
      </c>
      <c r="C1714" t="s">
        <v>5077</v>
      </c>
      <c r="D1714" t="s">
        <v>2218</v>
      </c>
      <c r="E1714" t="s">
        <v>54</v>
      </c>
      <c r="F1714" t="s">
        <v>55</v>
      </c>
      <c r="G1714" t="s">
        <v>2219</v>
      </c>
      <c r="H1714" t="s">
        <v>125</v>
      </c>
      <c r="I1714" t="s">
        <v>570</v>
      </c>
      <c r="J1714" t="s">
        <v>571</v>
      </c>
      <c r="K1714" t="s">
        <v>5657</v>
      </c>
      <c r="L1714" s="3">
        <v>7803</v>
      </c>
      <c r="M1714" t="s">
        <v>23</v>
      </c>
    </row>
    <row r="1715" spans="1:13">
      <c r="A1715" s="1">
        <v>45839</v>
      </c>
      <c r="B1715" s="1">
        <v>46204</v>
      </c>
      <c r="C1715" t="s">
        <v>5078</v>
      </c>
      <c r="D1715" t="s">
        <v>2220</v>
      </c>
      <c r="E1715" t="s">
        <v>54</v>
      </c>
      <c r="F1715" t="s">
        <v>55</v>
      </c>
      <c r="G1715" t="s">
        <v>2221</v>
      </c>
      <c r="H1715" t="s">
        <v>98</v>
      </c>
      <c r="I1715" t="s">
        <v>396</v>
      </c>
      <c r="J1715" t="s">
        <v>397</v>
      </c>
      <c r="K1715" t="s">
        <v>26</v>
      </c>
      <c r="L1715" s="3">
        <v>19561</v>
      </c>
      <c r="M1715" t="s">
        <v>20</v>
      </c>
    </row>
    <row r="1716" spans="1:13">
      <c r="A1716" s="1">
        <v>45839</v>
      </c>
      <c r="B1716" s="1">
        <v>46204</v>
      </c>
      <c r="C1716" t="s">
        <v>5079</v>
      </c>
      <c r="D1716" t="s">
        <v>2222</v>
      </c>
      <c r="E1716" t="s">
        <v>32</v>
      </c>
      <c r="F1716" t="s">
        <v>16</v>
      </c>
      <c r="G1716" t="s">
        <v>2226</v>
      </c>
      <c r="H1716" t="s">
        <v>190</v>
      </c>
      <c r="I1716" t="s">
        <v>2224</v>
      </c>
      <c r="J1716" t="s">
        <v>2225</v>
      </c>
      <c r="K1716" t="s">
        <v>48</v>
      </c>
      <c r="L1716" s="3">
        <v>16440</v>
      </c>
      <c r="M1716" t="s">
        <v>148</v>
      </c>
    </row>
    <row r="1717" spans="1:13">
      <c r="A1717" s="1">
        <v>45839</v>
      </c>
      <c r="B1717" s="1">
        <v>46204</v>
      </c>
      <c r="C1717" t="s">
        <v>5079</v>
      </c>
      <c r="D1717" t="s">
        <v>2222</v>
      </c>
      <c r="E1717" t="s">
        <v>661</v>
      </c>
      <c r="F1717" t="s">
        <v>16</v>
      </c>
      <c r="G1717" t="s">
        <v>2227</v>
      </c>
      <c r="H1717" t="s">
        <v>190</v>
      </c>
      <c r="I1717" t="s">
        <v>2224</v>
      </c>
      <c r="J1717" t="s">
        <v>2225</v>
      </c>
      <c r="K1717" t="s">
        <v>48</v>
      </c>
      <c r="L1717" s="3">
        <v>51275</v>
      </c>
      <c r="M1717" t="s">
        <v>23</v>
      </c>
    </row>
    <row r="1718" spans="1:13">
      <c r="A1718" s="1">
        <v>45839</v>
      </c>
      <c r="B1718" s="1">
        <v>46204</v>
      </c>
      <c r="C1718" t="s">
        <v>5079</v>
      </c>
      <c r="D1718" t="s">
        <v>2222</v>
      </c>
      <c r="E1718" t="s">
        <v>54</v>
      </c>
      <c r="F1718" t="s">
        <v>55</v>
      </c>
      <c r="G1718" t="s">
        <v>2223</v>
      </c>
      <c r="H1718" t="s">
        <v>190</v>
      </c>
      <c r="I1718" t="s">
        <v>2224</v>
      </c>
      <c r="J1718" t="s">
        <v>2225</v>
      </c>
      <c r="K1718" t="s">
        <v>48</v>
      </c>
      <c r="L1718" s="3">
        <v>8514</v>
      </c>
      <c r="M1718" t="s">
        <v>29</v>
      </c>
    </row>
    <row r="1719" spans="1:13">
      <c r="A1719" s="1">
        <v>45839</v>
      </c>
      <c r="B1719" s="1">
        <v>46204</v>
      </c>
      <c r="C1719" t="s">
        <v>4891</v>
      </c>
      <c r="D1719" t="s">
        <v>1483</v>
      </c>
      <c r="E1719" t="s">
        <v>54</v>
      </c>
      <c r="F1719" t="s">
        <v>55</v>
      </c>
      <c r="G1719" t="s">
        <v>2228</v>
      </c>
      <c r="H1719" t="s">
        <v>61</v>
      </c>
      <c r="I1719" t="s">
        <v>59</v>
      </c>
      <c r="J1719" t="s">
        <v>60</v>
      </c>
      <c r="K1719" t="s">
        <v>5620</v>
      </c>
      <c r="L1719" s="3">
        <v>21493</v>
      </c>
      <c r="M1719" t="s">
        <v>29</v>
      </c>
    </row>
    <row r="1720" spans="1:13">
      <c r="A1720" s="1">
        <v>45839</v>
      </c>
      <c r="B1720" s="1">
        <v>46204</v>
      </c>
      <c r="C1720" t="s">
        <v>5080</v>
      </c>
      <c r="D1720" t="s">
        <v>2229</v>
      </c>
      <c r="E1720" t="s">
        <v>661</v>
      </c>
      <c r="F1720" t="s">
        <v>16</v>
      </c>
      <c r="G1720" t="s">
        <v>2231</v>
      </c>
      <c r="H1720" t="s">
        <v>1850</v>
      </c>
      <c r="I1720" t="s">
        <v>2167</v>
      </c>
      <c r="J1720" t="s">
        <v>2168</v>
      </c>
      <c r="K1720" t="s">
        <v>112</v>
      </c>
      <c r="L1720" s="3">
        <v>120431</v>
      </c>
      <c r="M1720" t="s">
        <v>23</v>
      </c>
    </row>
    <row r="1721" spans="1:13">
      <c r="A1721" s="1">
        <v>45839</v>
      </c>
      <c r="B1721" s="1">
        <v>46204</v>
      </c>
      <c r="C1721" t="s">
        <v>5080</v>
      </c>
      <c r="D1721" t="s">
        <v>2229</v>
      </c>
      <c r="E1721" t="s">
        <v>34</v>
      </c>
      <c r="F1721" t="s">
        <v>16</v>
      </c>
      <c r="G1721" t="s">
        <v>2230</v>
      </c>
      <c r="H1721" t="s">
        <v>1850</v>
      </c>
      <c r="I1721" t="s">
        <v>2167</v>
      </c>
      <c r="J1721" t="s">
        <v>2168</v>
      </c>
      <c r="K1721" t="s">
        <v>112</v>
      </c>
      <c r="L1721" s="3">
        <v>54340</v>
      </c>
      <c r="M1721" t="s">
        <v>83</v>
      </c>
    </row>
    <row r="1722" spans="1:13">
      <c r="A1722" s="1">
        <v>45839</v>
      </c>
      <c r="B1722" s="1">
        <v>46204</v>
      </c>
      <c r="C1722" t="s">
        <v>5080</v>
      </c>
      <c r="D1722" t="s">
        <v>2229</v>
      </c>
      <c r="E1722" t="s">
        <v>15</v>
      </c>
      <c r="F1722" t="s">
        <v>16</v>
      </c>
      <c r="G1722" t="s">
        <v>2232</v>
      </c>
      <c r="H1722" t="s">
        <v>1850</v>
      </c>
      <c r="I1722" t="s">
        <v>2167</v>
      </c>
      <c r="J1722" t="s">
        <v>2168</v>
      </c>
      <c r="K1722" t="s">
        <v>112</v>
      </c>
      <c r="L1722" s="3">
        <v>5645</v>
      </c>
      <c r="M1722" t="s">
        <v>20</v>
      </c>
    </row>
    <row r="1723" spans="1:13">
      <c r="A1723" s="1">
        <v>45839</v>
      </c>
      <c r="B1723" s="1">
        <v>46204</v>
      </c>
      <c r="C1723" t="s">
        <v>5080</v>
      </c>
      <c r="D1723" t="s">
        <v>2229</v>
      </c>
      <c r="E1723" t="s">
        <v>32</v>
      </c>
      <c r="F1723" t="s">
        <v>16</v>
      </c>
      <c r="G1723" t="s">
        <v>2233</v>
      </c>
      <c r="H1723" t="s">
        <v>1850</v>
      </c>
      <c r="I1723" t="s">
        <v>2167</v>
      </c>
      <c r="J1723" t="s">
        <v>2168</v>
      </c>
      <c r="K1723" t="s">
        <v>112</v>
      </c>
      <c r="L1723" s="3">
        <v>108859</v>
      </c>
      <c r="M1723" t="s">
        <v>20</v>
      </c>
    </row>
    <row r="1724" spans="1:13">
      <c r="A1724" s="1">
        <v>45839</v>
      </c>
      <c r="B1724" s="1">
        <v>46204</v>
      </c>
      <c r="C1724" t="s">
        <v>5081</v>
      </c>
      <c r="D1724" t="s">
        <v>2234</v>
      </c>
      <c r="E1724" t="s">
        <v>32</v>
      </c>
      <c r="F1724" t="s">
        <v>16</v>
      </c>
      <c r="G1724" t="s">
        <v>2235</v>
      </c>
      <c r="H1724" t="s">
        <v>143</v>
      </c>
      <c r="I1724" t="s">
        <v>2236</v>
      </c>
      <c r="J1724" t="s">
        <v>2237</v>
      </c>
      <c r="K1724" t="s">
        <v>140</v>
      </c>
      <c r="L1724" s="3">
        <v>674370</v>
      </c>
      <c r="M1724" t="s">
        <v>20</v>
      </c>
    </row>
    <row r="1725" spans="1:13">
      <c r="A1725" s="1">
        <v>45839</v>
      </c>
      <c r="B1725" s="1">
        <v>46204</v>
      </c>
      <c r="C1725" t="s">
        <v>5082</v>
      </c>
      <c r="D1725" t="s">
        <v>2238</v>
      </c>
      <c r="E1725" t="s">
        <v>54</v>
      </c>
      <c r="F1725" t="s">
        <v>55</v>
      </c>
      <c r="G1725" t="s">
        <v>2239</v>
      </c>
      <c r="H1725" t="s">
        <v>125</v>
      </c>
      <c r="I1725" t="s">
        <v>570</v>
      </c>
      <c r="J1725" t="s">
        <v>571</v>
      </c>
      <c r="K1725" t="s">
        <v>5657</v>
      </c>
      <c r="L1725" s="3">
        <v>10140</v>
      </c>
      <c r="M1725" t="s">
        <v>23</v>
      </c>
    </row>
    <row r="1726" spans="1:13">
      <c r="A1726" s="1">
        <v>45839</v>
      </c>
      <c r="B1726" s="1">
        <v>46204</v>
      </c>
      <c r="C1726" t="s">
        <v>5083</v>
      </c>
      <c r="D1726" t="s">
        <v>2240</v>
      </c>
      <c r="E1726" t="s">
        <v>15</v>
      </c>
      <c r="F1726" t="s">
        <v>16</v>
      </c>
      <c r="G1726" t="s">
        <v>2241</v>
      </c>
      <c r="H1726" t="s">
        <v>167</v>
      </c>
      <c r="I1726" t="s">
        <v>165</v>
      </c>
      <c r="J1726" t="s">
        <v>166</v>
      </c>
      <c r="K1726" t="s">
        <v>5620</v>
      </c>
      <c r="L1726" s="3">
        <v>2614</v>
      </c>
      <c r="M1726" t="s">
        <v>20</v>
      </c>
    </row>
    <row r="1727" spans="1:13">
      <c r="A1727" s="1">
        <v>45839</v>
      </c>
      <c r="B1727" s="1">
        <v>46204</v>
      </c>
      <c r="C1727" t="s">
        <v>5083</v>
      </c>
      <c r="D1727" t="s">
        <v>2240</v>
      </c>
      <c r="E1727" t="s">
        <v>661</v>
      </c>
      <c r="F1727" t="s">
        <v>16</v>
      </c>
      <c r="G1727" t="s">
        <v>2242</v>
      </c>
      <c r="H1727" t="s">
        <v>167</v>
      </c>
      <c r="I1727" t="s">
        <v>165</v>
      </c>
      <c r="J1727" t="s">
        <v>166</v>
      </c>
      <c r="K1727" t="s">
        <v>5620</v>
      </c>
      <c r="L1727" s="3">
        <v>40744</v>
      </c>
      <c r="M1727" t="s">
        <v>89</v>
      </c>
    </row>
    <row r="1728" spans="1:13">
      <c r="A1728" s="1">
        <v>45839</v>
      </c>
      <c r="B1728" s="1">
        <v>46204</v>
      </c>
      <c r="C1728" t="s">
        <v>5084</v>
      </c>
      <c r="D1728" t="s">
        <v>2243</v>
      </c>
      <c r="E1728" t="s">
        <v>32</v>
      </c>
      <c r="F1728" t="s">
        <v>16</v>
      </c>
      <c r="G1728" t="s">
        <v>2244</v>
      </c>
      <c r="H1728" t="s">
        <v>51</v>
      </c>
      <c r="I1728" t="s">
        <v>2245</v>
      </c>
      <c r="J1728" t="s">
        <v>2246</v>
      </c>
      <c r="K1728" t="s">
        <v>1179</v>
      </c>
      <c r="L1728" s="3">
        <v>92941</v>
      </c>
      <c r="M1728" t="s">
        <v>20</v>
      </c>
    </row>
    <row r="1729" spans="1:13">
      <c r="A1729" s="1">
        <v>45839</v>
      </c>
      <c r="B1729" s="1">
        <v>46204</v>
      </c>
      <c r="C1729" t="s">
        <v>5085</v>
      </c>
      <c r="D1729" t="s">
        <v>2247</v>
      </c>
      <c r="E1729" t="s">
        <v>15</v>
      </c>
      <c r="F1729" t="s">
        <v>16</v>
      </c>
      <c r="G1729" t="s">
        <v>2250</v>
      </c>
      <c r="H1729" t="s">
        <v>386</v>
      </c>
      <c r="I1729" t="s">
        <v>384</v>
      </c>
      <c r="J1729" t="s">
        <v>385</v>
      </c>
      <c r="K1729" t="s">
        <v>304</v>
      </c>
      <c r="L1729" s="3">
        <v>4119</v>
      </c>
      <c r="M1729" t="s">
        <v>83</v>
      </c>
    </row>
    <row r="1730" spans="1:13">
      <c r="A1730" s="1">
        <v>45839</v>
      </c>
      <c r="B1730" s="1">
        <v>46204</v>
      </c>
      <c r="C1730" t="s">
        <v>5085</v>
      </c>
      <c r="D1730" t="s">
        <v>2247</v>
      </c>
      <c r="E1730" t="s">
        <v>32</v>
      </c>
      <c r="F1730" t="s">
        <v>16</v>
      </c>
      <c r="G1730" t="s">
        <v>2249</v>
      </c>
      <c r="H1730" t="s">
        <v>386</v>
      </c>
      <c r="I1730" t="s">
        <v>384</v>
      </c>
      <c r="J1730" t="s">
        <v>385</v>
      </c>
      <c r="K1730" t="s">
        <v>304</v>
      </c>
      <c r="L1730" s="3">
        <v>13394</v>
      </c>
      <c r="M1730" t="s">
        <v>20</v>
      </c>
    </row>
    <row r="1731" spans="1:13">
      <c r="A1731" s="1">
        <v>45839</v>
      </c>
      <c r="B1731" s="1">
        <v>46204</v>
      </c>
      <c r="C1731" t="s">
        <v>5085</v>
      </c>
      <c r="D1731" t="s">
        <v>2247</v>
      </c>
      <c r="E1731" t="s">
        <v>661</v>
      </c>
      <c r="F1731" t="s">
        <v>16</v>
      </c>
      <c r="G1731" t="s">
        <v>2248</v>
      </c>
      <c r="H1731" t="s">
        <v>386</v>
      </c>
      <c r="I1731" t="s">
        <v>384</v>
      </c>
      <c r="J1731" t="s">
        <v>385</v>
      </c>
      <c r="K1731" t="s">
        <v>304</v>
      </c>
      <c r="L1731" s="3">
        <v>51460</v>
      </c>
      <c r="M1731" t="s">
        <v>89</v>
      </c>
    </row>
    <row r="1732" spans="1:13">
      <c r="A1732" s="1">
        <v>45839</v>
      </c>
      <c r="B1732" s="1">
        <v>46204</v>
      </c>
      <c r="C1732" t="s">
        <v>5086</v>
      </c>
      <c r="D1732" t="s">
        <v>2251</v>
      </c>
      <c r="E1732" t="s">
        <v>32</v>
      </c>
      <c r="F1732" t="s">
        <v>16</v>
      </c>
      <c r="G1732" t="s">
        <v>2256</v>
      </c>
      <c r="H1732" t="s">
        <v>98</v>
      </c>
      <c r="I1732" t="s">
        <v>396</v>
      </c>
      <c r="J1732" t="s">
        <v>397</v>
      </c>
      <c r="K1732" t="s">
        <v>304</v>
      </c>
      <c r="L1732" s="3">
        <v>49581</v>
      </c>
      <c r="M1732" t="s">
        <v>83</v>
      </c>
    </row>
    <row r="1733" spans="1:13">
      <c r="A1733" s="1">
        <v>45839</v>
      </c>
      <c r="B1733" s="1">
        <v>46204</v>
      </c>
      <c r="C1733" t="s">
        <v>5086</v>
      </c>
      <c r="D1733" t="s">
        <v>2251</v>
      </c>
      <c r="E1733" t="s">
        <v>54</v>
      </c>
      <c r="F1733" t="s">
        <v>55</v>
      </c>
      <c r="G1733" t="s">
        <v>2253</v>
      </c>
      <c r="H1733" t="s">
        <v>98</v>
      </c>
      <c r="I1733" t="s">
        <v>396</v>
      </c>
      <c r="J1733" t="s">
        <v>397</v>
      </c>
      <c r="K1733" t="s">
        <v>304</v>
      </c>
      <c r="L1733" s="3">
        <v>2277</v>
      </c>
      <c r="M1733" t="s">
        <v>29</v>
      </c>
    </row>
    <row r="1734" spans="1:13">
      <c r="A1734" s="1">
        <v>45839</v>
      </c>
      <c r="B1734" s="1">
        <v>46204</v>
      </c>
      <c r="C1734" t="s">
        <v>5086</v>
      </c>
      <c r="D1734" t="s">
        <v>2251</v>
      </c>
      <c r="E1734" t="s">
        <v>661</v>
      </c>
      <c r="F1734" t="s">
        <v>16</v>
      </c>
      <c r="G1734" t="s">
        <v>2252</v>
      </c>
      <c r="H1734" t="s">
        <v>98</v>
      </c>
      <c r="I1734" t="s">
        <v>396</v>
      </c>
      <c r="J1734" t="s">
        <v>397</v>
      </c>
      <c r="K1734" t="s">
        <v>304</v>
      </c>
      <c r="L1734" s="3">
        <v>65434</v>
      </c>
      <c r="M1734" t="s">
        <v>23</v>
      </c>
    </row>
    <row r="1735" spans="1:13">
      <c r="A1735" s="1">
        <v>45839</v>
      </c>
      <c r="B1735" s="1">
        <v>46204</v>
      </c>
      <c r="C1735" t="s">
        <v>5086</v>
      </c>
      <c r="D1735" t="s">
        <v>2251</v>
      </c>
      <c r="E1735" t="s">
        <v>34</v>
      </c>
      <c r="F1735" t="s">
        <v>16</v>
      </c>
      <c r="G1735" t="s">
        <v>2255</v>
      </c>
      <c r="H1735" t="s">
        <v>98</v>
      </c>
      <c r="I1735" t="s">
        <v>396</v>
      </c>
      <c r="J1735" t="s">
        <v>397</v>
      </c>
      <c r="K1735" t="s">
        <v>304</v>
      </c>
      <c r="L1735" s="3">
        <v>24034</v>
      </c>
      <c r="M1735" t="s">
        <v>83</v>
      </c>
    </row>
    <row r="1736" spans="1:13">
      <c r="A1736" s="1">
        <v>45839</v>
      </c>
      <c r="B1736" s="1">
        <v>46204</v>
      </c>
      <c r="C1736" t="s">
        <v>5086</v>
      </c>
      <c r="D1736" t="s">
        <v>2251</v>
      </c>
      <c r="E1736" t="s">
        <v>15</v>
      </c>
      <c r="F1736" t="s">
        <v>16</v>
      </c>
      <c r="G1736" t="s">
        <v>2254</v>
      </c>
      <c r="H1736" t="s">
        <v>98</v>
      </c>
      <c r="I1736" t="s">
        <v>396</v>
      </c>
      <c r="J1736" t="s">
        <v>397</v>
      </c>
      <c r="K1736" t="s">
        <v>304</v>
      </c>
      <c r="L1736" s="3">
        <v>7549</v>
      </c>
      <c r="M1736" t="s">
        <v>584</v>
      </c>
    </row>
    <row r="1737" spans="1:13">
      <c r="A1737" s="1">
        <v>45839</v>
      </c>
      <c r="B1737" s="1">
        <v>46204</v>
      </c>
      <c r="C1737" t="s">
        <v>5087</v>
      </c>
      <c r="D1737" t="s">
        <v>2257</v>
      </c>
      <c r="E1737" t="s">
        <v>54</v>
      </c>
      <c r="F1737" t="s">
        <v>55</v>
      </c>
      <c r="G1737" t="s">
        <v>2258</v>
      </c>
      <c r="H1737" t="s">
        <v>125</v>
      </c>
      <c r="I1737" t="s">
        <v>570</v>
      </c>
      <c r="J1737" t="s">
        <v>571</v>
      </c>
      <c r="K1737" t="s">
        <v>26</v>
      </c>
      <c r="L1737" s="3">
        <v>55130</v>
      </c>
      <c r="M1737" t="s">
        <v>23</v>
      </c>
    </row>
    <row r="1738" spans="1:13">
      <c r="A1738" s="1">
        <v>45839</v>
      </c>
      <c r="B1738" s="1">
        <v>46204</v>
      </c>
      <c r="C1738" t="s">
        <v>5088</v>
      </c>
      <c r="D1738" t="s">
        <v>2259</v>
      </c>
      <c r="E1738" t="s">
        <v>32</v>
      </c>
      <c r="F1738" t="s">
        <v>16</v>
      </c>
      <c r="G1738" t="s">
        <v>2260</v>
      </c>
      <c r="H1738" t="s">
        <v>98</v>
      </c>
      <c r="I1738" t="s">
        <v>396</v>
      </c>
      <c r="J1738" t="s">
        <v>397</v>
      </c>
      <c r="K1738" t="s">
        <v>304</v>
      </c>
      <c r="L1738" s="3">
        <v>78736</v>
      </c>
      <c r="M1738" t="s">
        <v>20</v>
      </c>
    </row>
    <row r="1739" spans="1:13">
      <c r="A1739" s="1">
        <v>45839</v>
      </c>
      <c r="B1739" s="1">
        <v>46204</v>
      </c>
      <c r="C1739" t="s">
        <v>5089</v>
      </c>
      <c r="D1739" t="s">
        <v>2261</v>
      </c>
      <c r="E1739" t="s">
        <v>54</v>
      </c>
      <c r="F1739" t="s">
        <v>55</v>
      </c>
      <c r="G1739" t="s">
        <v>2262</v>
      </c>
      <c r="H1739" t="s">
        <v>813</v>
      </c>
      <c r="I1739" t="s">
        <v>1685</v>
      </c>
      <c r="J1739" t="s">
        <v>1686</v>
      </c>
      <c r="K1739" t="s">
        <v>5620</v>
      </c>
      <c r="L1739" s="3">
        <v>14127</v>
      </c>
      <c r="M1739" t="s">
        <v>23</v>
      </c>
    </row>
    <row r="1740" spans="1:13">
      <c r="A1740" s="1">
        <v>45840</v>
      </c>
      <c r="B1740" s="1">
        <v>46205</v>
      </c>
      <c r="C1740" t="s">
        <v>5090</v>
      </c>
      <c r="D1740" t="s">
        <v>2263</v>
      </c>
      <c r="E1740" t="s">
        <v>15</v>
      </c>
      <c r="F1740" t="s">
        <v>16</v>
      </c>
      <c r="G1740" t="s">
        <v>2265</v>
      </c>
      <c r="H1740" t="s">
        <v>43</v>
      </c>
      <c r="I1740" t="s">
        <v>96</v>
      </c>
      <c r="J1740" t="s">
        <v>97</v>
      </c>
      <c r="K1740" t="s">
        <v>64</v>
      </c>
      <c r="L1740" s="3">
        <v>1302</v>
      </c>
      <c r="M1740" t="s">
        <v>83</v>
      </c>
    </row>
    <row r="1741" spans="1:13">
      <c r="A1741" s="1">
        <v>45840</v>
      </c>
      <c r="B1741" s="1">
        <v>46205</v>
      </c>
      <c r="C1741" t="s">
        <v>5090</v>
      </c>
      <c r="D1741" t="s">
        <v>2263</v>
      </c>
      <c r="E1741" t="s">
        <v>32</v>
      </c>
      <c r="F1741" t="s">
        <v>16</v>
      </c>
      <c r="G1741" t="s">
        <v>2266</v>
      </c>
      <c r="H1741" t="s">
        <v>43</v>
      </c>
      <c r="I1741" t="s">
        <v>96</v>
      </c>
      <c r="J1741" t="s">
        <v>97</v>
      </c>
      <c r="K1741" t="s">
        <v>64</v>
      </c>
      <c r="L1741" s="3">
        <v>8017</v>
      </c>
      <c r="M1741" t="s">
        <v>20</v>
      </c>
    </row>
    <row r="1742" spans="1:13">
      <c r="A1742" s="1">
        <v>45840</v>
      </c>
      <c r="B1742" s="1">
        <v>46205</v>
      </c>
      <c r="C1742" t="s">
        <v>5090</v>
      </c>
      <c r="D1742" t="s">
        <v>2263</v>
      </c>
      <c r="E1742" t="s">
        <v>661</v>
      </c>
      <c r="F1742" t="s">
        <v>16</v>
      </c>
      <c r="G1742" t="s">
        <v>2264</v>
      </c>
      <c r="H1742" t="s">
        <v>43</v>
      </c>
      <c r="I1742" t="s">
        <v>96</v>
      </c>
      <c r="J1742" t="s">
        <v>97</v>
      </c>
      <c r="K1742" t="s">
        <v>64</v>
      </c>
      <c r="L1742" s="3">
        <v>19660</v>
      </c>
      <c r="M1742" t="s">
        <v>23</v>
      </c>
    </row>
    <row r="1743" spans="1:13">
      <c r="A1743" s="1">
        <v>45841</v>
      </c>
      <c r="B1743" s="1">
        <v>46206</v>
      </c>
      <c r="C1743" t="s">
        <v>4976</v>
      </c>
      <c r="D1743" t="s">
        <v>1837</v>
      </c>
      <c r="E1743" t="s">
        <v>661</v>
      </c>
      <c r="F1743" t="s">
        <v>16</v>
      </c>
      <c r="G1743" t="s">
        <v>2267</v>
      </c>
      <c r="H1743" t="s">
        <v>813</v>
      </c>
      <c r="I1743" t="s">
        <v>270</v>
      </c>
      <c r="J1743" t="s">
        <v>271</v>
      </c>
      <c r="K1743" t="s">
        <v>77</v>
      </c>
      <c r="L1743" s="3">
        <v>57279</v>
      </c>
      <c r="M1743" t="s">
        <v>89</v>
      </c>
    </row>
    <row r="1744" spans="1:13">
      <c r="A1744" s="1">
        <v>45841</v>
      </c>
      <c r="B1744" s="1">
        <v>46206</v>
      </c>
      <c r="C1744" t="s">
        <v>4976</v>
      </c>
      <c r="D1744" t="s">
        <v>1837</v>
      </c>
      <c r="E1744" t="s">
        <v>32</v>
      </c>
      <c r="F1744" t="s">
        <v>16</v>
      </c>
      <c r="G1744" t="s">
        <v>2268</v>
      </c>
      <c r="H1744" t="s">
        <v>813</v>
      </c>
      <c r="I1744" t="s">
        <v>270</v>
      </c>
      <c r="J1744" t="s">
        <v>271</v>
      </c>
      <c r="K1744" t="s">
        <v>77</v>
      </c>
      <c r="L1744" s="3">
        <v>38821</v>
      </c>
      <c r="M1744" t="s">
        <v>20</v>
      </c>
    </row>
    <row r="1745" spans="1:13">
      <c r="A1745" s="1">
        <v>45841</v>
      </c>
      <c r="B1745" s="1">
        <v>46206</v>
      </c>
      <c r="C1745" t="s">
        <v>4976</v>
      </c>
      <c r="D1745" t="s">
        <v>1837</v>
      </c>
      <c r="E1745" t="s">
        <v>34</v>
      </c>
      <c r="F1745" t="s">
        <v>16</v>
      </c>
      <c r="G1745" t="s">
        <v>2269</v>
      </c>
      <c r="H1745" t="s">
        <v>813</v>
      </c>
      <c r="I1745" t="s">
        <v>270</v>
      </c>
      <c r="J1745" t="s">
        <v>271</v>
      </c>
      <c r="K1745" t="s">
        <v>77</v>
      </c>
      <c r="L1745" s="3">
        <v>11745</v>
      </c>
      <c r="M1745" t="s">
        <v>83</v>
      </c>
    </row>
    <row r="1746" spans="1:13">
      <c r="A1746" s="1">
        <v>45841</v>
      </c>
      <c r="B1746" s="1">
        <v>46206</v>
      </c>
      <c r="C1746" t="s">
        <v>4976</v>
      </c>
      <c r="D1746" t="s">
        <v>1837</v>
      </c>
      <c r="E1746" t="s">
        <v>15</v>
      </c>
      <c r="F1746" t="s">
        <v>16</v>
      </c>
      <c r="G1746" t="s">
        <v>2270</v>
      </c>
      <c r="H1746" t="s">
        <v>813</v>
      </c>
      <c r="I1746" t="s">
        <v>270</v>
      </c>
      <c r="J1746" t="s">
        <v>271</v>
      </c>
      <c r="K1746" t="s">
        <v>77</v>
      </c>
      <c r="L1746" s="3">
        <v>2803</v>
      </c>
      <c r="M1746" t="s">
        <v>20</v>
      </c>
    </row>
    <row r="1747" spans="1:13">
      <c r="A1747" s="1">
        <v>45841</v>
      </c>
      <c r="B1747" s="1">
        <v>45883</v>
      </c>
      <c r="C1747" t="s">
        <v>5725</v>
      </c>
      <c r="D1747" t="s">
        <v>5726</v>
      </c>
      <c r="E1747" t="s">
        <v>661</v>
      </c>
      <c r="F1747" t="s">
        <v>16</v>
      </c>
      <c r="G1747" t="s">
        <v>9467</v>
      </c>
      <c r="H1747" t="s">
        <v>21</v>
      </c>
      <c r="I1747" t="s">
        <v>305</v>
      </c>
      <c r="J1747" t="s">
        <v>306</v>
      </c>
      <c r="K1747" t="s">
        <v>5623</v>
      </c>
      <c r="L1747" s="3">
        <v>5692</v>
      </c>
      <c r="M1747" t="s">
        <v>89</v>
      </c>
    </row>
    <row r="1748" spans="1:13">
      <c r="A1748" s="1">
        <v>45841</v>
      </c>
      <c r="B1748" s="1">
        <v>45883</v>
      </c>
      <c r="C1748" t="s">
        <v>5725</v>
      </c>
      <c r="D1748" t="s">
        <v>5726</v>
      </c>
      <c r="E1748" t="s">
        <v>32</v>
      </c>
      <c r="F1748" t="s">
        <v>16</v>
      </c>
      <c r="G1748" t="s">
        <v>9468</v>
      </c>
      <c r="H1748" t="s">
        <v>21</v>
      </c>
      <c r="I1748" t="s">
        <v>305</v>
      </c>
      <c r="J1748" t="s">
        <v>306</v>
      </c>
      <c r="K1748" t="s">
        <v>5623</v>
      </c>
      <c r="L1748" s="3">
        <v>5116</v>
      </c>
      <c r="M1748" t="s">
        <v>20</v>
      </c>
    </row>
    <row r="1749" spans="1:13">
      <c r="A1749" s="1">
        <v>45841</v>
      </c>
      <c r="B1749" s="1">
        <v>45883</v>
      </c>
      <c r="C1749" t="s">
        <v>5725</v>
      </c>
      <c r="D1749" t="s">
        <v>5726</v>
      </c>
      <c r="E1749" t="s">
        <v>15</v>
      </c>
      <c r="F1749" t="s">
        <v>16</v>
      </c>
      <c r="G1749" t="s">
        <v>9469</v>
      </c>
      <c r="H1749" t="s">
        <v>21</v>
      </c>
      <c r="I1749" t="s">
        <v>305</v>
      </c>
      <c r="J1749" t="s">
        <v>306</v>
      </c>
      <c r="K1749" t="s">
        <v>5623</v>
      </c>
      <c r="L1749" s="3">
        <v>3720</v>
      </c>
      <c r="M1749" t="s">
        <v>584</v>
      </c>
    </row>
    <row r="1750" spans="1:13">
      <c r="A1750" s="1">
        <v>45841</v>
      </c>
      <c r="B1750" s="1">
        <v>46206</v>
      </c>
      <c r="C1750" t="s">
        <v>5091</v>
      </c>
      <c r="D1750" t="s">
        <v>2271</v>
      </c>
      <c r="E1750" t="s">
        <v>15</v>
      </c>
      <c r="F1750" t="s">
        <v>16</v>
      </c>
      <c r="G1750" t="s">
        <v>2274</v>
      </c>
      <c r="H1750" t="s">
        <v>167</v>
      </c>
      <c r="I1750" t="s">
        <v>65</v>
      </c>
      <c r="J1750" t="s">
        <v>66</v>
      </c>
      <c r="K1750" t="s">
        <v>5620</v>
      </c>
      <c r="L1750" s="3">
        <v>879</v>
      </c>
      <c r="M1750" t="s">
        <v>20</v>
      </c>
    </row>
    <row r="1751" spans="1:13">
      <c r="A1751" s="1">
        <v>45841</v>
      </c>
      <c r="B1751" s="1">
        <v>46206</v>
      </c>
      <c r="C1751" t="s">
        <v>5091</v>
      </c>
      <c r="D1751" t="s">
        <v>2271</v>
      </c>
      <c r="E1751" t="s">
        <v>32</v>
      </c>
      <c r="F1751" t="s">
        <v>16</v>
      </c>
      <c r="G1751" t="s">
        <v>2272</v>
      </c>
      <c r="H1751" t="s">
        <v>167</v>
      </c>
      <c r="I1751" t="s">
        <v>65</v>
      </c>
      <c r="J1751" t="s">
        <v>66</v>
      </c>
      <c r="K1751" t="s">
        <v>5620</v>
      </c>
      <c r="L1751" s="3">
        <v>5698</v>
      </c>
      <c r="M1751" t="s">
        <v>20</v>
      </c>
    </row>
    <row r="1752" spans="1:13">
      <c r="A1752" s="1">
        <v>45841</v>
      </c>
      <c r="B1752" s="1">
        <v>46206</v>
      </c>
      <c r="C1752" t="s">
        <v>5091</v>
      </c>
      <c r="D1752" t="s">
        <v>2271</v>
      </c>
      <c r="E1752" t="s">
        <v>661</v>
      </c>
      <c r="F1752" t="s">
        <v>16</v>
      </c>
      <c r="G1752" t="s">
        <v>2273</v>
      </c>
      <c r="H1752" t="s">
        <v>167</v>
      </c>
      <c r="I1752" t="s">
        <v>65</v>
      </c>
      <c r="J1752" t="s">
        <v>66</v>
      </c>
      <c r="K1752" t="s">
        <v>5620</v>
      </c>
      <c r="L1752" s="3">
        <v>34933</v>
      </c>
      <c r="M1752" t="s">
        <v>23</v>
      </c>
    </row>
    <row r="1753" spans="1:13">
      <c r="A1753" s="1">
        <v>45841</v>
      </c>
      <c r="B1753" s="1">
        <v>46206</v>
      </c>
      <c r="C1753" t="s">
        <v>5092</v>
      </c>
      <c r="D1753" t="s">
        <v>2275</v>
      </c>
      <c r="E1753" t="s">
        <v>15</v>
      </c>
      <c r="F1753" t="s">
        <v>16</v>
      </c>
      <c r="G1753" t="s">
        <v>2279</v>
      </c>
      <c r="H1753" t="s">
        <v>125</v>
      </c>
      <c r="I1753" t="s">
        <v>570</v>
      </c>
      <c r="J1753" t="s">
        <v>571</v>
      </c>
      <c r="K1753" t="s">
        <v>26</v>
      </c>
      <c r="L1753" s="3">
        <v>6030</v>
      </c>
      <c r="M1753" t="s">
        <v>20</v>
      </c>
    </row>
    <row r="1754" spans="1:13">
      <c r="A1754" s="1">
        <v>45841</v>
      </c>
      <c r="B1754" s="1">
        <v>46206</v>
      </c>
      <c r="C1754" t="s">
        <v>5092</v>
      </c>
      <c r="D1754" t="s">
        <v>2275</v>
      </c>
      <c r="E1754" t="s">
        <v>661</v>
      </c>
      <c r="F1754" t="s">
        <v>16</v>
      </c>
      <c r="G1754" t="s">
        <v>2278</v>
      </c>
      <c r="H1754" t="s">
        <v>125</v>
      </c>
      <c r="I1754" t="s">
        <v>570</v>
      </c>
      <c r="J1754" t="s">
        <v>571</v>
      </c>
      <c r="K1754" t="s">
        <v>26</v>
      </c>
      <c r="L1754" s="3">
        <v>48468</v>
      </c>
      <c r="M1754" t="s">
        <v>89</v>
      </c>
    </row>
    <row r="1755" spans="1:13">
      <c r="A1755" s="1">
        <v>45841</v>
      </c>
      <c r="B1755" s="1">
        <v>46206</v>
      </c>
      <c r="C1755" t="s">
        <v>5092</v>
      </c>
      <c r="D1755" t="s">
        <v>2275</v>
      </c>
      <c r="E1755" t="s">
        <v>34</v>
      </c>
      <c r="F1755" t="s">
        <v>16</v>
      </c>
      <c r="G1755" t="s">
        <v>2276</v>
      </c>
      <c r="H1755" t="s">
        <v>125</v>
      </c>
      <c r="I1755" t="s">
        <v>570</v>
      </c>
      <c r="J1755" t="s">
        <v>571</v>
      </c>
      <c r="K1755" t="s">
        <v>26</v>
      </c>
      <c r="L1755" s="3">
        <v>30085</v>
      </c>
      <c r="M1755" t="s">
        <v>83</v>
      </c>
    </row>
    <row r="1756" spans="1:13">
      <c r="A1756" s="1">
        <v>45841</v>
      </c>
      <c r="B1756" s="1">
        <v>46206</v>
      </c>
      <c r="C1756" t="s">
        <v>5092</v>
      </c>
      <c r="D1756" t="s">
        <v>2275</v>
      </c>
      <c r="E1756" t="s">
        <v>32</v>
      </c>
      <c r="F1756" t="s">
        <v>16</v>
      </c>
      <c r="G1756" t="s">
        <v>2277</v>
      </c>
      <c r="H1756" t="s">
        <v>125</v>
      </c>
      <c r="I1756" t="s">
        <v>570</v>
      </c>
      <c r="J1756" t="s">
        <v>571</v>
      </c>
      <c r="K1756" t="s">
        <v>26</v>
      </c>
      <c r="L1756" s="3">
        <v>29727</v>
      </c>
      <c r="M1756" t="s">
        <v>20</v>
      </c>
    </row>
    <row r="1757" spans="1:13">
      <c r="A1757" s="1">
        <v>45842</v>
      </c>
      <c r="B1757" s="1">
        <v>46207</v>
      </c>
      <c r="C1757" t="s">
        <v>5093</v>
      </c>
      <c r="D1757" t="s">
        <v>2280</v>
      </c>
      <c r="E1757" t="s">
        <v>661</v>
      </c>
      <c r="F1757" t="s">
        <v>16</v>
      </c>
      <c r="G1757" t="s">
        <v>2284</v>
      </c>
      <c r="H1757" t="s">
        <v>61</v>
      </c>
      <c r="I1757" t="s">
        <v>59</v>
      </c>
      <c r="J1757" t="s">
        <v>60</v>
      </c>
      <c r="K1757" t="s">
        <v>5620</v>
      </c>
      <c r="L1757" s="3">
        <v>74998</v>
      </c>
      <c r="M1757" t="s">
        <v>23</v>
      </c>
    </row>
    <row r="1758" spans="1:13">
      <c r="A1758" s="1">
        <v>45842</v>
      </c>
      <c r="B1758" s="1">
        <v>46207</v>
      </c>
      <c r="C1758" t="s">
        <v>5093</v>
      </c>
      <c r="D1758" t="s">
        <v>2280</v>
      </c>
      <c r="E1758" t="s">
        <v>15</v>
      </c>
      <c r="F1758" t="s">
        <v>16</v>
      </c>
      <c r="G1758" t="s">
        <v>2281</v>
      </c>
      <c r="H1758" t="s">
        <v>61</v>
      </c>
      <c r="I1758" t="s">
        <v>59</v>
      </c>
      <c r="J1758" t="s">
        <v>60</v>
      </c>
      <c r="K1758" t="s">
        <v>5620</v>
      </c>
      <c r="L1758" s="3">
        <v>2123</v>
      </c>
      <c r="M1758" t="s">
        <v>83</v>
      </c>
    </row>
    <row r="1759" spans="1:13">
      <c r="A1759" s="1">
        <v>45842</v>
      </c>
      <c r="B1759" s="1">
        <v>46207</v>
      </c>
      <c r="C1759" t="s">
        <v>5093</v>
      </c>
      <c r="D1759" t="s">
        <v>2280</v>
      </c>
      <c r="E1759" t="s">
        <v>54</v>
      </c>
      <c r="F1759" t="s">
        <v>55</v>
      </c>
      <c r="G1759" t="s">
        <v>2283</v>
      </c>
      <c r="H1759" t="s">
        <v>61</v>
      </c>
      <c r="I1759" t="s">
        <v>59</v>
      </c>
      <c r="J1759" t="s">
        <v>60</v>
      </c>
      <c r="K1759" t="s">
        <v>5620</v>
      </c>
      <c r="L1759" s="3">
        <v>20644</v>
      </c>
      <c r="M1759" t="s">
        <v>29</v>
      </c>
    </row>
    <row r="1760" spans="1:13">
      <c r="A1760" s="1">
        <v>45842</v>
      </c>
      <c r="B1760" s="1">
        <v>46207</v>
      </c>
      <c r="C1760" t="s">
        <v>5093</v>
      </c>
      <c r="D1760" t="s">
        <v>2280</v>
      </c>
      <c r="E1760" t="s">
        <v>34</v>
      </c>
      <c r="F1760" t="s">
        <v>16</v>
      </c>
      <c r="G1760" t="s">
        <v>2282</v>
      </c>
      <c r="H1760" t="s">
        <v>61</v>
      </c>
      <c r="I1760" t="s">
        <v>59</v>
      </c>
      <c r="J1760" t="s">
        <v>60</v>
      </c>
      <c r="K1760" t="s">
        <v>5620</v>
      </c>
      <c r="L1760" s="3">
        <v>13510</v>
      </c>
      <c r="M1760" t="s">
        <v>83</v>
      </c>
    </row>
    <row r="1761" spans="1:13">
      <c r="A1761" s="1">
        <v>45843</v>
      </c>
      <c r="B1761" s="1">
        <v>46208</v>
      </c>
      <c r="C1761" t="s">
        <v>5094</v>
      </c>
      <c r="D1761" t="s">
        <v>2285</v>
      </c>
      <c r="E1761" t="s">
        <v>54</v>
      </c>
      <c r="F1761" t="s">
        <v>55</v>
      </c>
      <c r="G1761" t="s">
        <v>2286</v>
      </c>
      <c r="H1761" t="s">
        <v>310</v>
      </c>
      <c r="I1761" t="s">
        <v>103</v>
      </c>
      <c r="J1761" t="s">
        <v>104</v>
      </c>
      <c r="K1761" t="s">
        <v>64</v>
      </c>
      <c r="L1761" s="3">
        <v>5206</v>
      </c>
      <c r="M1761" t="s">
        <v>20</v>
      </c>
    </row>
    <row r="1762" spans="1:13">
      <c r="A1762" s="1">
        <v>45843</v>
      </c>
      <c r="B1762" s="1">
        <v>46208</v>
      </c>
      <c r="C1762" t="s">
        <v>5095</v>
      </c>
      <c r="D1762" t="s">
        <v>2287</v>
      </c>
      <c r="E1762" t="s">
        <v>661</v>
      </c>
      <c r="F1762" t="s">
        <v>16</v>
      </c>
      <c r="G1762" t="s">
        <v>2289</v>
      </c>
      <c r="H1762" t="s">
        <v>43</v>
      </c>
      <c r="I1762" t="s">
        <v>96</v>
      </c>
      <c r="J1762" t="s">
        <v>97</v>
      </c>
      <c r="K1762" t="s">
        <v>140</v>
      </c>
      <c r="L1762" s="3">
        <v>134131</v>
      </c>
      <c r="M1762" t="s">
        <v>23</v>
      </c>
    </row>
    <row r="1763" spans="1:13">
      <c r="A1763" s="1">
        <v>45843</v>
      </c>
      <c r="B1763" s="1">
        <v>46208</v>
      </c>
      <c r="C1763" t="s">
        <v>5095</v>
      </c>
      <c r="D1763" t="s">
        <v>2287</v>
      </c>
      <c r="E1763" t="s">
        <v>15</v>
      </c>
      <c r="F1763" t="s">
        <v>16</v>
      </c>
      <c r="G1763" t="s">
        <v>2288</v>
      </c>
      <c r="H1763" t="s">
        <v>43</v>
      </c>
      <c r="I1763" t="s">
        <v>96</v>
      </c>
      <c r="J1763" t="s">
        <v>97</v>
      </c>
      <c r="K1763" t="s">
        <v>140</v>
      </c>
      <c r="L1763" s="3">
        <v>1584</v>
      </c>
      <c r="M1763" t="s">
        <v>20</v>
      </c>
    </row>
    <row r="1764" spans="1:13">
      <c r="A1764" s="1">
        <v>45843</v>
      </c>
      <c r="B1764" s="1">
        <v>46208</v>
      </c>
      <c r="C1764" t="s">
        <v>5095</v>
      </c>
      <c r="D1764" t="s">
        <v>2287</v>
      </c>
      <c r="E1764" t="s">
        <v>32</v>
      </c>
      <c r="F1764" t="s">
        <v>16</v>
      </c>
      <c r="G1764" t="s">
        <v>2290</v>
      </c>
      <c r="H1764" t="s">
        <v>43</v>
      </c>
      <c r="I1764" t="s">
        <v>96</v>
      </c>
      <c r="J1764" t="s">
        <v>97</v>
      </c>
      <c r="K1764" t="s">
        <v>140</v>
      </c>
      <c r="L1764" s="3">
        <v>12954</v>
      </c>
      <c r="M1764" t="s">
        <v>20</v>
      </c>
    </row>
    <row r="1765" spans="1:13">
      <c r="A1765" s="1">
        <v>45843</v>
      </c>
      <c r="B1765" s="1">
        <v>46208</v>
      </c>
      <c r="C1765" t="s">
        <v>5096</v>
      </c>
      <c r="D1765" t="s">
        <v>2291</v>
      </c>
      <c r="E1765" t="s">
        <v>661</v>
      </c>
      <c r="F1765" t="s">
        <v>16</v>
      </c>
      <c r="G1765" t="s">
        <v>2293</v>
      </c>
      <c r="H1765" t="s">
        <v>21</v>
      </c>
      <c r="I1765" t="s">
        <v>18</v>
      </c>
      <c r="J1765" t="s">
        <v>19</v>
      </c>
      <c r="K1765" t="s">
        <v>48</v>
      </c>
      <c r="L1765" s="3">
        <v>158566</v>
      </c>
      <c r="M1765" t="s">
        <v>29</v>
      </c>
    </row>
    <row r="1766" spans="1:13">
      <c r="A1766" s="1">
        <v>45843</v>
      </c>
      <c r="B1766" s="1">
        <v>46208</v>
      </c>
      <c r="C1766" t="s">
        <v>5096</v>
      </c>
      <c r="D1766" t="s">
        <v>2291</v>
      </c>
      <c r="E1766" t="s">
        <v>15</v>
      </c>
      <c r="F1766" t="s">
        <v>16</v>
      </c>
      <c r="G1766" t="s">
        <v>2294</v>
      </c>
      <c r="H1766" t="s">
        <v>21</v>
      </c>
      <c r="I1766" t="s">
        <v>18</v>
      </c>
      <c r="J1766" t="s">
        <v>19</v>
      </c>
      <c r="K1766" t="s">
        <v>48</v>
      </c>
      <c r="L1766" s="3">
        <v>3203</v>
      </c>
      <c r="M1766" t="s">
        <v>20</v>
      </c>
    </row>
    <row r="1767" spans="1:13">
      <c r="A1767" s="1">
        <v>45843</v>
      </c>
      <c r="B1767" s="1">
        <v>46208</v>
      </c>
      <c r="C1767" t="s">
        <v>5096</v>
      </c>
      <c r="D1767" t="s">
        <v>2291</v>
      </c>
      <c r="E1767" t="s">
        <v>32</v>
      </c>
      <c r="F1767" t="s">
        <v>16</v>
      </c>
      <c r="G1767" t="s">
        <v>2292</v>
      </c>
      <c r="H1767" t="s">
        <v>21</v>
      </c>
      <c r="I1767" t="s">
        <v>18</v>
      </c>
      <c r="J1767" t="s">
        <v>19</v>
      </c>
      <c r="K1767" t="s">
        <v>48</v>
      </c>
      <c r="L1767" s="3">
        <v>2378</v>
      </c>
      <c r="M1767" t="s">
        <v>20</v>
      </c>
    </row>
    <row r="1768" spans="1:13">
      <c r="A1768" s="1">
        <v>45843</v>
      </c>
      <c r="B1768" s="1">
        <v>46208</v>
      </c>
      <c r="C1768" t="s">
        <v>5097</v>
      </c>
      <c r="D1768" t="s">
        <v>2295</v>
      </c>
      <c r="E1768" t="s">
        <v>32</v>
      </c>
      <c r="F1768" t="s">
        <v>16</v>
      </c>
      <c r="G1768" t="s">
        <v>2296</v>
      </c>
      <c r="H1768" t="s">
        <v>43</v>
      </c>
      <c r="I1768" t="s">
        <v>78</v>
      </c>
      <c r="J1768" t="s">
        <v>79</v>
      </c>
      <c r="K1768" t="s">
        <v>77</v>
      </c>
      <c r="L1768" s="3">
        <v>12002</v>
      </c>
      <c r="M1768" t="s">
        <v>20</v>
      </c>
    </row>
    <row r="1769" spans="1:13">
      <c r="A1769" s="1">
        <v>45843</v>
      </c>
      <c r="B1769" s="1">
        <v>46208</v>
      </c>
      <c r="C1769" t="s">
        <v>5097</v>
      </c>
      <c r="D1769" t="s">
        <v>2295</v>
      </c>
      <c r="E1769" t="s">
        <v>15</v>
      </c>
      <c r="F1769" t="s">
        <v>16</v>
      </c>
      <c r="G1769" t="s">
        <v>2298</v>
      </c>
      <c r="H1769" t="s">
        <v>43</v>
      </c>
      <c r="I1769" t="s">
        <v>78</v>
      </c>
      <c r="J1769" t="s">
        <v>79</v>
      </c>
      <c r="K1769" t="s">
        <v>77</v>
      </c>
      <c r="L1769" s="3">
        <v>2705</v>
      </c>
      <c r="M1769" t="s">
        <v>20</v>
      </c>
    </row>
    <row r="1770" spans="1:13">
      <c r="A1770" s="1">
        <v>45843</v>
      </c>
      <c r="B1770" s="1">
        <v>46208</v>
      </c>
      <c r="C1770" t="s">
        <v>5097</v>
      </c>
      <c r="D1770" t="s">
        <v>2295</v>
      </c>
      <c r="E1770" t="s">
        <v>661</v>
      </c>
      <c r="F1770" t="s">
        <v>16</v>
      </c>
      <c r="G1770" t="s">
        <v>2297</v>
      </c>
      <c r="H1770" t="s">
        <v>43</v>
      </c>
      <c r="I1770" t="s">
        <v>78</v>
      </c>
      <c r="J1770" t="s">
        <v>79</v>
      </c>
      <c r="K1770" t="s">
        <v>77</v>
      </c>
      <c r="L1770" s="3">
        <v>71466</v>
      </c>
      <c r="M1770" t="s">
        <v>23</v>
      </c>
    </row>
    <row r="1771" spans="1:13">
      <c r="A1771" s="1">
        <v>45844</v>
      </c>
      <c r="B1771" s="1">
        <v>45953</v>
      </c>
      <c r="C1771" t="s">
        <v>5099</v>
      </c>
      <c r="D1771" t="s">
        <v>2301</v>
      </c>
      <c r="E1771" t="s">
        <v>54</v>
      </c>
      <c r="F1771" t="s">
        <v>55</v>
      </c>
      <c r="G1771" t="s">
        <v>9470</v>
      </c>
      <c r="H1771" t="s">
        <v>414</v>
      </c>
      <c r="I1771" t="s">
        <v>103</v>
      </c>
      <c r="J1771" t="s">
        <v>104</v>
      </c>
      <c r="K1771" t="s">
        <v>5620</v>
      </c>
      <c r="L1771" s="3">
        <v>8408</v>
      </c>
      <c r="M1771" t="s">
        <v>23</v>
      </c>
    </row>
    <row r="1772" spans="1:13">
      <c r="A1772" s="1">
        <v>45845</v>
      </c>
      <c r="B1772" s="1">
        <v>46210</v>
      </c>
      <c r="C1772" t="s">
        <v>5098</v>
      </c>
      <c r="D1772" t="s">
        <v>2299</v>
      </c>
      <c r="E1772" t="s">
        <v>32</v>
      </c>
      <c r="F1772" t="s">
        <v>16</v>
      </c>
      <c r="G1772" t="s">
        <v>2300</v>
      </c>
      <c r="H1772" t="s">
        <v>125</v>
      </c>
      <c r="I1772" t="s">
        <v>270</v>
      </c>
      <c r="J1772" t="s">
        <v>271</v>
      </c>
      <c r="K1772" t="s">
        <v>5620</v>
      </c>
      <c r="L1772" s="3">
        <v>4174</v>
      </c>
      <c r="M1772" t="s">
        <v>20</v>
      </c>
    </row>
    <row r="1773" spans="1:13">
      <c r="A1773" s="1">
        <v>45846</v>
      </c>
      <c r="B1773" s="1">
        <v>46211</v>
      </c>
      <c r="C1773" t="s">
        <v>5099</v>
      </c>
      <c r="D1773" t="s">
        <v>2301</v>
      </c>
      <c r="E1773" t="s">
        <v>32</v>
      </c>
      <c r="F1773" t="s">
        <v>16</v>
      </c>
      <c r="G1773" t="s">
        <v>2303</v>
      </c>
      <c r="H1773" t="s">
        <v>414</v>
      </c>
      <c r="I1773" t="s">
        <v>103</v>
      </c>
      <c r="J1773" t="s">
        <v>104</v>
      </c>
      <c r="K1773" t="s">
        <v>64</v>
      </c>
      <c r="L1773" s="3">
        <v>11996</v>
      </c>
      <c r="M1773" t="s">
        <v>20</v>
      </c>
    </row>
    <row r="1774" spans="1:13">
      <c r="A1774" s="1">
        <v>45846</v>
      </c>
      <c r="B1774" s="1">
        <v>45953</v>
      </c>
      <c r="C1774" t="s">
        <v>5099</v>
      </c>
      <c r="D1774" t="s">
        <v>2301</v>
      </c>
      <c r="E1774" t="s">
        <v>661</v>
      </c>
      <c r="F1774" t="s">
        <v>16</v>
      </c>
      <c r="G1774" t="s">
        <v>9471</v>
      </c>
      <c r="H1774" t="s">
        <v>414</v>
      </c>
      <c r="I1774" t="s">
        <v>103</v>
      </c>
      <c r="J1774" t="s">
        <v>104</v>
      </c>
      <c r="K1774" t="s">
        <v>64</v>
      </c>
      <c r="L1774" s="3">
        <v>45781</v>
      </c>
      <c r="M1774" t="s">
        <v>29</v>
      </c>
    </row>
    <row r="1775" spans="1:13">
      <c r="A1775" s="1">
        <v>45846</v>
      </c>
      <c r="B1775" s="1">
        <v>46211</v>
      </c>
      <c r="C1775" t="s">
        <v>5099</v>
      </c>
      <c r="D1775" t="s">
        <v>2301</v>
      </c>
      <c r="E1775" t="s">
        <v>15</v>
      </c>
      <c r="F1775" t="s">
        <v>16</v>
      </c>
      <c r="G1775" t="s">
        <v>2302</v>
      </c>
      <c r="H1775" t="s">
        <v>414</v>
      </c>
      <c r="I1775" t="s">
        <v>103</v>
      </c>
      <c r="J1775" t="s">
        <v>104</v>
      </c>
      <c r="K1775" t="s">
        <v>64</v>
      </c>
      <c r="L1775" s="3">
        <v>1258</v>
      </c>
      <c r="M1775" t="s">
        <v>29</v>
      </c>
    </row>
    <row r="1776" spans="1:13">
      <c r="A1776" s="1">
        <v>45847</v>
      </c>
      <c r="B1776" s="1">
        <v>46212</v>
      </c>
      <c r="C1776" t="s">
        <v>5100</v>
      </c>
      <c r="D1776" t="s">
        <v>2304</v>
      </c>
      <c r="E1776" t="s">
        <v>54</v>
      </c>
      <c r="F1776" t="s">
        <v>55</v>
      </c>
      <c r="G1776" t="s">
        <v>2305</v>
      </c>
      <c r="H1776" t="s">
        <v>73</v>
      </c>
      <c r="I1776" t="s">
        <v>71</v>
      </c>
      <c r="J1776" t="s">
        <v>72</v>
      </c>
      <c r="K1776" t="s">
        <v>26</v>
      </c>
      <c r="L1776" s="3">
        <v>18762</v>
      </c>
      <c r="M1776" t="s">
        <v>29</v>
      </c>
    </row>
    <row r="1777" spans="1:13">
      <c r="A1777" s="1">
        <v>45847</v>
      </c>
      <c r="B1777" s="1">
        <v>46212</v>
      </c>
      <c r="C1777" t="s">
        <v>5101</v>
      </c>
      <c r="D1777" t="s">
        <v>2306</v>
      </c>
      <c r="E1777" t="s">
        <v>661</v>
      </c>
      <c r="F1777" t="s">
        <v>16</v>
      </c>
      <c r="G1777" t="s">
        <v>2309</v>
      </c>
      <c r="H1777" t="s">
        <v>80</v>
      </c>
      <c r="I1777" t="s">
        <v>1256</v>
      </c>
      <c r="J1777" t="s">
        <v>1257</v>
      </c>
      <c r="K1777" t="s">
        <v>26</v>
      </c>
      <c r="L1777" s="3">
        <v>28965</v>
      </c>
      <c r="M1777" t="s">
        <v>89</v>
      </c>
    </row>
    <row r="1778" spans="1:13">
      <c r="A1778" s="1">
        <v>45847</v>
      </c>
      <c r="B1778" s="1">
        <v>46212</v>
      </c>
      <c r="C1778" t="s">
        <v>5101</v>
      </c>
      <c r="D1778" t="s">
        <v>2306</v>
      </c>
      <c r="E1778" t="s">
        <v>15</v>
      </c>
      <c r="F1778" t="s">
        <v>16</v>
      </c>
      <c r="G1778" t="s">
        <v>2307</v>
      </c>
      <c r="H1778" t="s">
        <v>80</v>
      </c>
      <c r="I1778" t="s">
        <v>1256</v>
      </c>
      <c r="J1778" t="s">
        <v>1257</v>
      </c>
      <c r="K1778" t="s">
        <v>26</v>
      </c>
      <c r="L1778" s="3">
        <v>6980</v>
      </c>
      <c r="M1778" t="s">
        <v>20</v>
      </c>
    </row>
    <row r="1779" spans="1:13">
      <c r="A1779" s="1">
        <v>45847</v>
      </c>
      <c r="B1779" s="1">
        <v>46212</v>
      </c>
      <c r="C1779" t="s">
        <v>5101</v>
      </c>
      <c r="D1779" t="s">
        <v>2306</v>
      </c>
      <c r="E1779" t="s">
        <v>32</v>
      </c>
      <c r="F1779" t="s">
        <v>16</v>
      </c>
      <c r="G1779" t="s">
        <v>2308</v>
      </c>
      <c r="H1779" t="s">
        <v>80</v>
      </c>
      <c r="I1779" t="s">
        <v>1256</v>
      </c>
      <c r="J1779" t="s">
        <v>1257</v>
      </c>
      <c r="K1779" t="s">
        <v>26</v>
      </c>
      <c r="L1779" s="3">
        <v>18225</v>
      </c>
      <c r="M1779" t="s">
        <v>20</v>
      </c>
    </row>
    <row r="1780" spans="1:13">
      <c r="A1780" s="1">
        <v>45847</v>
      </c>
      <c r="B1780" s="1">
        <v>46212</v>
      </c>
      <c r="C1780" t="s">
        <v>5102</v>
      </c>
      <c r="D1780" t="s">
        <v>2310</v>
      </c>
      <c r="E1780" t="s">
        <v>661</v>
      </c>
      <c r="F1780" t="s">
        <v>16</v>
      </c>
      <c r="G1780" t="s">
        <v>2312</v>
      </c>
      <c r="H1780" t="s">
        <v>225</v>
      </c>
      <c r="I1780" t="s">
        <v>375</v>
      </c>
      <c r="J1780" t="s">
        <v>376</v>
      </c>
      <c r="K1780" t="s">
        <v>5620</v>
      </c>
      <c r="L1780" s="3">
        <v>13327</v>
      </c>
      <c r="M1780" t="s">
        <v>23</v>
      </c>
    </row>
    <row r="1781" spans="1:13">
      <c r="A1781" s="1">
        <v>45847</v>
      </c>
      <c r="B1781" s="1">
        <v>46212</v>
      </c>
      <c r="C1781" t="s">
        <v>5102</v>
      </c>
      <c r="D1781" t="s">
        <v>2310</v>
      </c>
      <c r="E1781" t="s">
        <v>32</v>
      </c>
      <c r="F1781" t="s">
        <v>16</v>
      </c>
      <c r="G1781" t="s">
        <v>2311</v>
      </c>
      <c r="H1781" t="s">
        <v>225</v>
      </c>
      <c r="I1781" t="s">
        <v>375</v>
      </c>
      <c r="J1781" t="s">
        <v>376</v>
      </c>
      <c r="K1781" t="s">
        <v>5620</v>
      </c>
      <c r="L1781" s="3">
        <v>3192</v>
      </c>
      <c r="M1781" t="s">
        <v>83</v>
      </c>
    </row>
    <row r="1782" spans="1:13">
      <c r="A1782" s="1">
        <v>45847</v>
      </c>
      <c r="B1782" s="1">
        <v>46212</v>
      </c>
      <c r="C1782" t="s">
        <v>5102</v>
      </c>
      <c r="D1782" t="s">
        <v>2310</v>
      </c>
      <c r="E1782" t="s">
        <v>15</v>
      </c>
      <c r="F1782" t="s">
        <v>16</v>
      </c>
      <c r="G1782" t="s">
        <v>2313</v>
      </c>
      <c r="H1782" t="s">
        <v>225</v>
      </c>
      <c r="I1782" t="s">
        <v>375</v>
      </c>
      <c r="J1782" t="s">
        <v>376</v>
      </c>
      <c r="K1782" t="s">
        <v>5620</v>
      </c>
      <c r="L1782" s="3">
        <v>3661</v>
      </c>
      <c r="M1782" t="s">
        <v>20</v>
      </c>
    </row>
    <row r="1783" spans="1:13">
      <c r="A1783" s="1">
        <v>45848</v>
      </c>
      <c r="B1783" s="1">
        <v>46213</v>
      </c>
      <c r="C1783" t="s">
        <v>5103</v>
      </c>
      <c r="D1783" t="s">
        <v>2314</v>
      </c>
      <c r="E1783" t="s">
        <v>661</v>
      </c>
      <c r="F1783" t="s">
        <v>16</v>
      </c>
      <c r="G1783" t="s">
        <v>2316</v>
      </c>
      <c r="H1783" t="s">
        <v>125</v>
      </c>
      <c r="I1783" t="s">
        <v>712</v>
      </c>
      <c r="J1783" t="s">
        <v>713</v>
      </c>
      <c r="K1783" t="s">
        <v>26</v>
      </c>
      <c r="L1783" s="3">
        <v>51436</v>
      </c>
      <c r="M1783" t="s">
        <v>89</v>
      </c>
    </row>
    <row r="1784" spans="1:13">
      <c r="A1784" s="1">
        <v>45848</v>
      </c>
      <c r="B1784" s="1">
        <v>46213</v>
      </c>
      <c r="C1784" t="s">
        <v>5103</v>
      </c>
      <c r="D1784" t="s">
        <v>2314</v>
      </c>
      <c r="E1784" t="s">
        <v>15</v>
      </c>
      <c r="F1784" t="s">
        <v>16</v>
      </c>
      <c r="G1784" t="s">
        <v>2317</v>
      </c>
      <c r="H1784" t="s">
        <v>125</v>
      </c>
      <c r="I1784" t="s">
        <v>712</v>
      </c>
      <c r="J1784" t="s">
        <v>713</v>
      </c>
      <c r="K1784" t="s">
        <v>26</v>
      </c>
      <c r="L1784" s="3">
        <v>9977</v>
      </c>
      <c r="M1784" t="s">
        <v>83</v>
      </c>
    </row>
    <row r="1785" spans="1:13">
      <c r="A1785" s="1">
        <v>45848</v>
      </c>
      <c r="B1785" s="1">
        <v>46213</v>
      </c>
      <c r="C1785" t="s">
        <v>5103</v>
      </c>
      <c r="D1785" t="s">
        <v>2314</v>
      </c>
      <c r="E1785" t="s">
        <v>32</v>
      </c>
      <c r="F1785" t="s">
        <v>16</v>
      </c>
      <c r="G1785" t="s">
        <v>2315</v>
      </c>
      <c r="H1785" t="s">
        <v>125</v>
      </c>
      <c r="I1785" t="s">
        <v>712</v>
      </c>
      <c r="J1785" t="s">
        <v>713</v>
      </c>
      <c r="K1785" t="s">
        <v>26</v>
      </c>
      <c r="L1785" s="3">
        <v>45889</v>
      </c>
      <c r="M1785" t="s">
        <v>20</v>
      </c>
    </row>
    <row r="1786" spans="1:13">
      <c r="A1786" s="1">
        <v>45848</v>
      </c>
      <c r="B1786" s="1">
        <v>46213</v>
      </c>
      <c r="C1786" t="s">
        <v>5104</v>
      </c>
      <c r="D1786" t="s">
        <v>2318</v>
      </c>
      <c r="E1786" t="s">
        <v>661</v>
      </c>
      <c r="F1786" t="s">
        <v>16</v>
      </c>
      <c r="G1786" t="s">
        <v>2320</v>
      </c>
      <c r="H1786" t="s">
        <v>73</v>
      </c>
      <c r="I1786" t="s">
        <v>18</v>
      </c>
      <c r="J1786" t="s">
        <v>19</v>
      </c>
      <c r="K1786" t="s">
        <v>48</v>
      </c>
      <c r="L1786" s="3">
        <v>63626</v>
      </c>
      <c r="M1786" t="s">
        <v>89</v>
      </c>
    </row>
    <row r="1787" spans="1:13">
      <c r="A1787" s="1">
        <v>45848</v>
      </c>
      <c r="B1787" s="1">
        <v>46213</v>
      </c>
      <c r="C1787" t="s">
        <v>5104</v>
      </c>
      <c r="D1787" t="s">
        <v>2318</v>
      </c>
      <c r="E1787" t="s">
        <v>32</v>
      </c>
      <c r="F1787" t="s">
        <v>16</v>
      </c>
      <c r="G1787" t="s">
        <v>2321</v>
      </c>
      <c r="H1787" t="s">
        <v>73</v>
      </c>
      <c r="I1787" t="s">
        <v>18</v>
      </c>
      <c r="J1787" t="s">
        <v>19</v>
      </c>
      <c r="K1787" t="s">
        <v>48</v>
      </c>
      <c r="L1787" s="3">
        <v>12506</v>
      </c>
      <c r="M1787" t="s">
        <v>20</v>
      </c>
    </row>
    <row r="1788" spans="1:13">
      <c r="A1788" s="1">
        <v>45848</v>
      </c>
      <c r="B1788" s="1">
        <v>46213</v>
      </c>
      <c r="C1788" t="s">
        <v>5104</v>
      </c>
      <c r="D1788" t="s">
        <v>2318</v>
      </c>
      <c r="E1788" t="s">
        <v>15</v>
      </c>
      <c r="F1788" t="s">
        <v>16</v>
      </c>
      <c r="G1788" t="s">
        <v>2319</v>
      </c>
      <c r="H1788" t="s">
        <v>73</v>
      </c>
      <c r="I1788" t="s">
        <v>18</v>
      </c>
      <c r="J1788" t="s">
        <v>19</v>
      </c>
      <c r="K1788" t="s">
        <v>48</v>
      </c>
      <c r="L1788" s="3">
        <v>1605</v>
      </c>
      <c r="M1788" t="s">
        <v>20</v>
      </c>
    </row>
    <row r="1789" spans="1:13">
      <c r="A1789" s="1">
        <v>45849</v>
      </c>
      <c r="B1789" s="1">
        <v>46214</v>
      </c>
      <c r="C1789" t="s">
        <v>5105</v>
      </c>
      <c r="D1789" t="s">
        <v>2322</v>
      </c>
      <c r="E1789" t="s">
        <v>32</v>
      </c>
      <c r="F1789" t="s">
        <v>16</v>
      </c>
      <c r="G1789" t="s">
        <v>2323</v>
      </c>
      <c r="H1789" t="s">
        <v>51</v>
      </c>
      <c r="I1789" t="s">
        <v>65</v>
      </c>
      <c r="J1789" t="s">
        <v>66</v>
      </c>
      <c r="K1789" t="s">
        <v>5620</v>
      </c>
      <c r="L1789" s="3">
        <v>9030</v>
      </c>
      <c r="M1789" t="s">
        <v>20</v>
      </c>
    </row>
    <row r="1790" spans="1:13">
      <c r="A1790" s="1">
        <v>45849</v>
      </c>
      <c r="B1790" s="1">
        <v>46214</v>
      </c>
      <c r="C1790" t="s">
        <v>5105</v>
      </c>
      <c r="D1790" t="s">
        <v>2322</v>
      </c>
      <c r="E1790" t="s">
        <v>661</v>
      </c>
      <c r="F1790" t="s">
        <v>16</v>
      </c>
      <c r="G1790" t="s">
        <v>2325</v>
      </c>
      <c r="H1790" t="s">
        <v>51</v>
      </c>
      <c r="I1790" t="s">
        <v>65</v>
      </c>
      <c r="J1790" t="s">
        <v>66</v>
      </c>
      <c r="K1790" t="s">
        <v>5620</v>
      </c>
      <c r="L1790" s="3">
        <v>31130</v>
      </c>
      <c r="M1790" t="s">
        <v>29</v>
      </c>
    </row>
    <row r="1791" spans="1:13">
      <c r="A1791" s="1">
        <v>45849</v>
      </c>
      <c r="B1791" s="1">
        <v>46214</v>
      </c>
      <c r="C1791" t="s">
        <v>5105</v>
      </c>
      <c r="D1791" t="s">
        <v>2322</v>
      </c>
      <c r="E1791" t="s">
        <v>15</v>
      </c>
      <c r="F1791" t="s">
        <v>16</v>
      </c>
      <c r="G1791" t="s">
        <v>2324</v>
      </c>
      <c r="H1791" t="s">
        <v>51</v>
      </c>
      <c r="I1791" t="s">
        <v>65</v>
      </c>
      <c r="J1791" t="s">
        <v>66</v>
      </c>
      <c r="K1791" t="s">
        <v>5620</v>
      </c>
      <c r="L1791" s="3">
        <v>2553</v>
      </c>
      <c r="M1791" t="s">
        <v>584</v>
      </c>
    </row>
    <row r="1792" spans="1:13">
      <c r="A1792" s="1">
        <v>45849</v>
      </c>
      <c r="B1792" s="1">
        <v>46214</v>
      </c>
      <c r="C1792" t="s">
        <v>5106</v>
      </c>
      <c r="D1792" t="s">
        <v>2326</v>
      </c>
      <c r="E1792" t="s">
        <v>661</v>
      </c>
      <c r="F1792" t="s">
        <v>16</v>
      </c>
      <c r="G1792" t="s">
        <v>2329</v>
      </c>
      <c r="H1792" t="s">
        <v>21</v>
      </c>
      <c r="I1792" t="s">
        <v>18</v>
      </c>
      <c r="J1792" t="s">
        <v>19</v>
      </c>
      <c r="K1792" t="s">
        <v>48</v>
      </c>
      <c r="L1792" s="3">
        <v>46642</v>
      </c>
      <c r="M1792" t="s">
        <v>23</v>
      </c>
    </row>
    <row r="1793" spans="1:13">
      <c r="A1793" s="1">
        <v>45849</v>
      </c>
      <c r="B1793" s="1">
        <v>46214</v>
      </c>
      <c r="C1793" t="s">
        <v>5106</v>
      </c>
      <c r="D1793" t="s">
        <v>2326</v>
      </c>
      <c r="E1793" t="s">
        <v>15</v>
      </c>
      <c r="F1793" t="s">
        <v>16</v>
      </c>
      <c r="G1793" t="s">
        <v>2327</v>
      </c>
      <c r="H1793" t="s">
        <v>21</v>
      </c>
      <c r="I1793" t="s">
        <v>18</v>
      </c>
      <c r="J1793" t="s">
        <v>19</v>
      </c>
      <c r="K1793" t="s">
        <v>48</v>
      </c>
      <c r="L1793" s="3">
        <v>5079</v>
      </c>
      <c r="M1793" t="s">
        <v>20</v>
      </c>
    </row>
    <row r="1794" spans="1:13">
      <c r="A1794" s="1">
        <v>45849</v>
      </c>
      <c r="B1794" s="1">
        <v>46214</v>
      </c>
      <c r="C1794" t="s">
        <v>5106</v>
      </c>
      <c r="D1794" t="s">
        <v>2326</v>
      </c>
      <c r="E1794" t="s">
        <v>32</v>
      </c>
      <c r="F1794" t="s">
        <v>16</v>
      </c>
      <c r="G1794" t="s">
        <v>2328</v>
      </c>
      <c r="H1794" t="s">
        <v>21</v>
      </c>
      <c r="I1794" t="s">
        <v>18</v>
      </c>
      <c r="J1794" t="s">
        <v>19</v>
      </c>
      <c r="K1794" t="s">
        <v>48</v>
      </c>
      <c r="L1794" s="3">
        <v>4802</v>
      </c>
      <c r="M1794" t="s">
        <v>20</v>
      </c>
    </row>
    <row r="1795" spans="1:13">
      <c r="A1795" s="1">
        <v>45850</v>
      </c>
      <c r="B1795" s="1">
        <v>46215</v>
      </c>
      <c r="C1795" t="s">
        <v>5107</v>
      </c>
      <c r="D1795" t="s">
        <v>2330</v>
      </c>
      <c r="E1795" t="s">
        <v>32</v>
      </c>
      <c r="F1795" t="s">
        <v>16</v>
      </c>
      <c r="G1795" t="s">
        <v>2331</v>
      </c>
      <c r="H1795" t="s">
        <v>51</v>
      </c>
      <c r="I1795" t="s">
        <v>706</v>
      </c>
      <c r="J1795" t="s">
        <v>707</v>
      </c>
      <c r="K1795" t="s">
        <v>48</v>
      </c>
      <c r="L1795" s="3">
        <v>8159</v>
      </c>
      <c r="M1795" t="s">
        <v>20</v>
      </c>
    </row>
    <row r="1796" spans="1:13">
      <c r="A1796" s="1">
        <v>45850</v>
      </c>
      <c r="B1796" s="1">
        <v>46215</v>
      </c>
      <c r="C1796" t="s">
        <v>5107</v>
      </c>
      <c r="D1796" t="s">
        <v>2330</v>
      </c>
      <c r="E1796" t="s">
        <v>15</v>
      </c>
      <c r="F1796" t="s">
        <v>16</v>
      </c>
      <c r="G1796" t="s">
        <v>2332</v>
      </c>
      <c r="H1796" t="s">
        <v>51</v>
      </c>
      <c r="I1796" t="s">
        <v>706</v>
      </c>
      <c r="J1796" t="s">
        <v>707</v>
      </c>
      <c r="K1796" t="s">
        <v>48</v>
      </c>
      <c r="L1796" s="3">
        <v>4088</v>
      </c>
      <c r="M1796" t="s">
        <v>584</v>
      </c>
    </row>
    <row r="1797" spans="1:13">
      <c r="A1797" s="1">
        <v>45850</v>
      </c>
      <c r="B1797" s="1">
        <v>46215</v>
      </c>
      <c r="C1797" t="s">
        <v>5107</v>
      </c>
      <c r="D1797" t="s">
        <v>2330</v>
      </c>
      <c r="E1797" t="s">
        <v>661</v>
      </c>
      <c r="F1797" t="s">
        <v>16</v>
      </c>
      <c r="G1797" t="s">
        <v>2333</v>
      </c>
      <c r="H1797" t="s">
        <v>51</v>
      </c>
      <c r="I1797" t="s">
        <v>706</v>
      </c>
      <c r="J1797" t="s">
        <v>707</v>
      </c>
      <c r="K1797" t="s">
        <v>48</v>
      </c>
      <c r="L1797" s="3">
        <v>43282</v>
      </c>
      <c r="M1797" t="s">
        <v>23</v>
      </c>
    </row>
    <row r="1798" spans="1:13">
      <c r="A1798" s="1">
        <v>45851</v>
      </c>
      <c r="B1798" s="1">
        <v>46216</v>
      </c>
      <c r="C1798" t="s">
        <v>5028</v>
      </c>
      <c r="D1798" t="s">
        <v>2040</v>
      </c>
      <c r="E1798" t="s">
        <v>32</v>
      </c>
      <c r="F1798" t="s">
        <v>16</v>
      </c>
      <c r="G1798" t="s">
        <v>2335</v>
      </c>
      <c r="H1798" t="s">
        <v>310</v>
      </c>
      <c r="I1798" t="s">
        <v>103</v>
      </c>
      <c r="J1798" t="s">
        <v>104</v>
      </c>
      <c r="K1798" t="s">
        <v>140</v>
      </c>
      <c r="L1798" s="3">
        <v>24949</v>
      </c>
      <c r="M1798" t="s">
        <v>20</v>
      </c>
    </row>
    <row r="1799" spans="1:13">
      <c r="A1799" s="1">
        <v>45851</v>
      </c>
      <c r="B1799" s="1">
        <v>46216</v>
      </c>
      <c r="C1799" t="s">
        <v>5028</v>
      </c>
      <c r="D1799" t="s">
        <v>2040</v>
      </c>
      <c r="E1799" t="s">
        <v>661</v>
      </c>
      <c r="F1799" t="s">
        <v>16</v>
      </c>
      <c r="G1799" t="s">
        <v>2336</v>
      </c>
      <c r="H1799" t="s">
        <v>310</v>
      </c>
      <c r="I1799" t="s">
        <v>103</v>
      </c>
      <c r="J1799" t="s">
        <v>104</v>
      </c>
      <c r="K1799" t="s">
        <v>140</v>
      </c>
      <c r="L1799" s="3">
        <v>112170</v>
      </c>
      <c r="M1799" t="s">
        <v>23</v>
      </c>
    </row>
    <row r="1800" spans="1:13">
      <c r="A1800" s="1">
        <v>45851</v>
      </c>
      <c r="B1800" s="1">
        <v>46216</v>
      </c>
      <c r="C1800" t="s">
        <v>5028</v>
      </c>
      <c r="D1800" t="s">
        <v>2040</v>
      </c>
      <c r="E1800" t="s">
        <v>15</v>
      </c>
      <c r="F1800" t="s">
        <v>16</v>
      </c>
      <c r="G1800" t="s">
        <v>2334</v>
      </c>
      <c r="H1800" t="s">
        <v>310</v>
      </c>
      <c r="I1800" t="s">
        <v>103</v>
      </c>
      <c r="J1800" t="s">
        <v>104</v>
      </c>
      <c r="K1800" t="s">
        <v>140</v>
      </c>
      <c r="L1800" s="3">
        <v>2000</v>
      </c>
      <c r="M1800" t="s">
        <v>20</v>
      </c>
    </row>
    <row r="1801" spans="1:13">
      <c r="A1801" s="1">
        <v>45851</v>
      </c>
      <c r="B1801" s="1">
        <v>46216</v>
      </c>
      <c r="C1801" t="s">
        <v>5108</v>
      </c>
      <c r="D1801" t="s">
        <v>2337</v>
      </c>
      <c r="E1801" t="s">
        <v>32</v>
      </c>
      <c r="F1801" t="s">
        <v>16</v>
      </c>
      <c r="G1801" t="s">
        <v>2339</v>
      </c>
      <c r="H1801" t="s">
        <v>386</v>
      </c>
      <c r="I1801" t="s">
        <v>201</v>
      </c>
      <c r="J1801" t="s">
        <v>202</v>
      </c>
      <c r="K1801" t="s">
        <v>112</v>
      </c>
      <c r="L1801" s="3">
        <v>13744</v>
      </c>
      <c r="M1801" t="s">
        <v>20</v>
      </c>
    </row>
    <row r="1802" spans="1:13">
      <c r="A1802" s="1">
        <v>45851</v>
      </c>
      <c r="B1802" s="1">
        <v>46216</v>
      </c>
      <c r="C1802" t="s">
        <v>5108</v>
      </c>
      <c r="D1802" t="s">
        <v>2337</v>
      </c>
      <c r="E1802" t="s">
        <v>15</v>
      </c>
      <c r="F1802" t="s">
        <v>16</v>
      </c>
      <c r="G1802" t="s">
        <v>2341</v>
      </c>
      <c r="H1802" t="s">
        <v>386</v>
      </c>
      <c r="I1802" t="s">
        <v>201</v>
      </c>
      <c r="J1802" t="s">
        <v>202</v>
      </c>
      <c r="K1802" t="s">
        <v>112</v>
      </c>
      <c r="L1802" s="3">
        <v>1114</v>
      </c>
      <c r="M1802" t="s">
        <v>20</v>
      </c>
    </row>
    <row r="1803" spans="1:13">
      <c r="A1803" s="1">
        <v>45851</v>
      </c>
      <c r="B1803" s="1">
        <v>46216</v>
      </c>
      <c r="C1803" t="s">
        <v>5108</v>
      </c>
      <c r="D1803" t="s">
        <v>2337</v>
      </c>
      <c r="E1803" t="s">
        <v>34</v>
      </c>
      <c r="F1803" t="s">
        <v>16</v>
      </c>
      <c r="G1803" t="s">
        <v>2338</v>
      </c>
      <c r="H1803" t="s">
        <v>386</v>
      </c>
      <c r="I1803" t="s">
        <v>201</v>
      </c>
      <c r="J1803" t="s">
        <v>202</v>
      </c>
      <c r="K1803" t="s">
        <v>112</v>
      </c>
      <c r="L1803" s="3">
        <v>12438</v>
      </c>
      <c r="M1803" t="s">
        <v>83</v>
      </c>
    </row>
    <row r="1804" spans="1:13">
      <c r="A1804" s="1">
        <v>45851</v>
      </c>
      <c r="B1804" s="1">
        <v>46216</v>
      </c>
      <c r="C1804" t="s">
        <v>5108</v>
      </c>
      <c r="D1804" t="s">
        <v>2337</v>
      </c>
      <c r="E1804" t="s">
        <v>661</v>
      </c>
      <c r="F1804" t="s">
        <v>16</v>
      </c>
      <c r="G1804" t="s">
        <v>2340</v>
      </c>
      <c r="H1804" t="s">
        <v>386</v>
      </c>
      <c r="I1804" t="s">
        <v>201</v>
      </c>
      <c r="J1804" t="s">
        <v>202</v>
      </c>
      <c r="K1804" t="s">
        <v>112</v>
      </c>
      <c r="L1804" s="3">
        <v>50756</v>
      </c>
      <c r="M1804" t="s">
        <v>89</v>
      </c>
    </row>
    <row r="1805" spans="1:13">
      <c r="A1805" s="1">
        <v>45852</v>
      </c>
      <c r="B1805" s="1">
        <v>46217</v>
      </c>
      <c r="C1805" t="s">
        <v>5109</v>
      </c>
      <c r="D1805" t="s">
        <v>2342</v>
      </c>
      <c r="E1805" t="s">
        <v>15</v>
      </c>
      <c r="F1805" t="s">
        <v>16</v>
      </c>
      <c r="G1805" t="s">
        <v>2343</v>
      </c>
      <c r="H1805" t="s">
        <v>125</v>
      </c>
      <c r="I1805" t="s">
        <v>712</v>
      </c>
      <c r="J1805" t="s">
        <v>713</v>
      </c>
      <c r="K1805" t="s">
        <v>26</v>
      </c>
      <c r="L1805" s="3">
        <v>5675</v>
      </c>
      <c r="M1805" t="s">
        <v>20</v>
      </c>
    </row>
    <row r="1806" spans="1:13">
      <c r="A1806" s="1">
        <v>45852</v>
      </c>
      <c r="B1806" s="1">
        <v>46217</v>
      </c>
      <c r="C1806" t="s">
        <v>5109</v>
      </c>
      <c r="D1806" t="s">
        <v>2342</v>
      </c>
      <c r="E1806" t="s">
        <v>32</v>
      </c>
      <c r="F1806" t="s">
        <v>16</v>
      </c>
      <c r="G1806" t="s">
        <v>2344</v>
      </c>
      <c r="H1806" t="s">
        <v>125</v>
      </c>
      <c r="I1806" t="s">
        <v>712</v>
      </c>
      <c r="J1806" t="s">
        <v>713</v>
      </c>
      <c r="K1806" t="s">
        <v>26</v>
      </c>
      <c r="L1806" s="3">
        <v>27519</v>
      </c>
      <c r="M1806" t="s">
        <v>20</v>
      </c>
    </row>
    <row r="1807" spans="1:13">
      <c r="A1807" s="1">
        <v>45852</v>
      </c>
      <c r="B1807" s="1">
        <v>46217</v>
      </c>
      <c r="C1807" t="s">
        <v>5109</v>
      </c>
      <c r="D1807" t="s">
        <v>2342</v>
      </c>
      <c r="E1807" t="s">
        <v>661</v>
      </c>
      <c r="F1807" t="s">
        <v>16</v>
      </c>
      <c r="G1807" t="s">
        <v>2345</v>
      </c>
      <c r="H1807" t="s">
        <v>125</v>
      </c>
      <c r="I1807" t="s">
        <v>712</v>
      </c>
      <c r="J1807" t="s">
        <v>713</v>
      </c>
      <c r="K1807" t="s">
        <v>26</v>
      </c>
      <c r="L1807" s="3">
        <v>78656</v>
      </c>
      <c r="M1807" t="s">
        <v>89</v>
      </c>
    </row>
    <row r="1808" spans="1:13">
      <c r="A1808" s="1">
        <v>45852</v>
      </c>
      <c r="B1808" s="1">
        <v>46217</v>
      </c>
      <c r="C1808" t="s">
        <v>5110</v>
      </c>
      <c r="D1808" t="s">
        <v>2346</v>
      </c>
      <c r="E1808" t="s">
        <v>661</v>
      </c>
      <c r="F1808" t="s">
        <v>16</v>
      </c>
      <c r="G1808" t="s">
        <v>2347</v>
      </c>
      <c r="H1808" t="s">
        <v>582</v>
      </c>
      <c r="I1808" t="s">
        <v>165</v>
      </c>
      <c r="J1808" t="s">
        <v>166</v>
      </c>
      <c r="K1808" t="s">
        <v>26</v>
      </c>
      <c r="L1808" s="3">
        <v>61426</v>
      </c>
      <c r="M1808" t="s">
        <v>23</v>
      </c>
    </row>
    <row r="1809" spans="1:13">
      <c r="A1809" s="1">
        <v>45852</v>
      </c>
      <c r="B1809" s="1">
        <v>46217</v>
      </c>
      <c r="C1809" t="s">
        <v>5110</v>
      </c>
      <c r="D1809" t="s">
        <v>2346</v>
      </c>
      <c r="E1809" t="s">
        <v>32</v>
      </c>
      <c r="F1809" t="s">
        <v>16</v>
      </c>
      <c r="G1809" t="s">
        <v>2348</v>
      </c>
      <c r="H1809" t="s">
        <v>582</v>
      </c>
      <c r="I1809" t="s">
        <v>165</v>
      </c>
      <c r="J1809" t="s">
        <v>166</v>
      </c>
      <c r="K1809" t="s">
        <v>26</v>
      </c>
      <c r="L1809" s="3">
        <v>25961</v>
      </c>
      <c r="M1809" t="s">
        <v>20</v>
      </c>
    </row>
    <row r="1810" spans="1:13">
      <c r="A1810" s="1">
        <v>45852</v>
      </c>
      <c r="B1810" s="1">
        <v>46217</v>
      </c>
      <c r="C1810" t="s">
        <v>5110</v>
      </c>
      <c r="D1810" t="s">
        <v>2346</v>
      </c>
      <c r="E1810" t="s">
        <v>15</v>
      </c>
      <c r="F1810" t="s">
        <v>16</v>
      </c>
      <c r="G1810" t="s">
        <v>2349</v>
      </c>
      <c r="H1810" t="s">
        <v>582</v>
      </c>
      <c r="I1810" t="s">
        <v>165</v>
      </c>
      <c r="J1810" t="s">
        <v>166</v>
      </c>
      <c r="K1810" t="s">
        <v>26</v>
      </c>
      <c r="L1810" s="3">
        <v>2014</v>
      </c>
      <c r="M1810" t="s">
        <v>20</v>
      </c>
    </row>
    <row r="1811" spans="1:13">
      <c r="A1811" s="1">
        <v>45852</v>
      </c>
      <c r="B1811" s="1">
        <v>46217</v>
      </c>
      <c r="C1811" t="s">
        <v>5111</v>
      </c>
      <c r="D1811" t="s">
        <v>2350</v>
      </c>
      <c r="E1811" t="s">
        <v>15</v>
      </c>
      <c r="F1811" t="s">
        <v>16</v>
      </c>
      <c r="G1811" t="s">
        <v>2351</v>
      </c>
      <c r="H1811" t="s">
        <v>21</v>
      </c>
      <c r="I1811" t="s">
        <v>174</v>
      </c>
      <c r="J1811" t="s">
        <v>175</v>
      </c>
      <c r="K1811" t="s">
        <v>112</v>
      </c>
      <c r="L1811" s="3">
        <v>3864</v>
      </c>
      <c r="M1811" t="s">
        <v>20</v>
      </c>
    </row>
    <row r="1812" spans="1:13">
      <c r="A1812" s="1">
        <v>45852</v>
      </c>
      <c r="B1812" s="1">
        <v>46217</v>
      </c>
      <c r="C1812" t="s">
        <v>5111</v>
      </c>
      <c r="D1812" t="s">
        <v>2350</v>
      </c>
      <c r="E1812" t="s">
        <v>32</v>
      </c>
      <c r="F1812" t="s">
        <v>16</v>
      </c>
      <c r="G1812" t="s">
        <v>2353</v>
      </c>
      <c r="H1812" t="s">
        <v>21</v>
      </c>
      <c r="I1812" t="s">
        <v>174</v>
      </c>
      <c r="J1812" t="s">
        <v>175</v>
      </c>
      <c r="K1812" t="s">
        <v>112</v>
      </c>
      <c r="L1812" s="3">
        <v>28161</v>
      </c>
      <c r="M1812" t="s">
        <v>20</v>
      </c>
    </row>
    <row r="1813" spans="1:13">
      <c r="A1813" s="1">
        <v>45852</v>
      </c>
      <c r="B1813" s="1">
        <v>46217</v>
      </c>
      <c r="C1813" t="s">
        <v>5111</v>
      </c>
      <c r="D1813" t="s">
        <v>2350</v>
      </c>
      <c r="E1813" t="s">
        <v>661</v>
      </c>
      <c r="F1813" t="s">
        <v>16</v>
      </c>
      <c r="G1813" t="s">
        <v>2352</v>
      </c>
      <c r="H1813" t="s">
        <v>21</v>
      </c>
      <c r="I1813" t="s">
        <v>174</v>
      </c>
      <c r="J1813" t="s">
        <v>175</v>
      </c>
      <c r="K1813" t="s">
        <v>112</v>
      </c>
      <c r="L1813" s="3">
        <v>128953</v>
      </c>
      <c r="M1813" t="s">
        <v>29</v>
      </c>
    </row>
    <row r="1814" spans="1:13">
      <c r="A1814" s="1">
        <v>45852</v>
      </c>
      <c r="B1814" s="1">
        <v>45947</v>
      </c>
      <c r="C1814" t="s">
        <v>5359</v>
      </c>
      <c r="D1814" t="s">
        <v>3406</v>
      </c>
      <c r="E1814" t="s">
        <v>34</v>
      </c>
      <c r="F1814" t="s">
        <v>16</v>
      </c>
      <c r="G1814" t="s">
        <v>9472</v>
      </c>
      <c r="H1814" t="s">
        <v>21</v>
      </c>
      <c r="I1814" t="s">
        <v>18</v>
      </c>
      <c r="J1814" t="s">
        <v>19</v>
      </c>
      <c r="K1814" t="s">
        <v>5624</v>
      </c>
      <c r="L1814" s="3">
        <v>4348</v>
      </c>
      <c r="M1814" t="s">
        <v>83</v>
      </c>
    </row>
    <row r="1815" spans="1:13">
      <c r="A1815" s="1">
        <v>45853</v>
      </c>
      <c r="B1815" s="1">
        <v>46218</v>
      </c>
      <c r="C1815" t="s">
        <v>5112</v>
      </c>
      <c r="D1815" t="s">
        <v>2354</v>
      </c>
      <c r="E1815" t="s">
        <v>661</v>
      </c>
      <c r="F1815" t="s">
        <v>16</v>
      </c>
      <c r="G1815" t="s">
        <v>2357</v>
      </c>
      <c r="H1815" t="s">
        <v>167</v>
      </c>
      <c r="I1815" t="s">
        <v>174</v>
      </c>
      <c r="J1815" t="s">
        <v>175</v>
      </c>
      <c r="K1815" t="s">
        <v>112</v>
      </c>
      <c r="L1815" s="3">
        <v>59426</v>
      </c>
      <c r="M1815" t="s">
        <v>29</v>
      </c>
    </row>
    <row r="1816" spans="1:13">
      <c r="A1816" s="1">
        <v>45853</v>
      </c>
      <c r="B1816" s="1">
        <v>46218</v>
      </c>
      <c r="C1816" t="s">
        <v>5112</v>
      </c>
      <c r="D1816" t="s">
        <v>2354</v>
      </c>
      <c r="E1816" t="s">
        <v>32</v>
      </c>
      <c r="F1816" t="s">
        <v>16</v>
      </c>
      <c r="G1816" t="s">
        <v>2356</v>
      </c>
      <c r="H1816" t="s">
        <v>167</v>
      </c>
      <c r="I1816" t="s">
        <v>174</v>
      </c>
      <c r="J1816" t="s">
        <v>175</v>
      </c>
      <c r="K1816" t="s">
        <v>112</v>
      </c>
      <c r="L1816" s="3">
        <v>20274</v>
      </c>
      <c r="M1816" t="s">
        <v>20</v>
      </c>
    </row>
    <row r="1817" spans="1:13">
      <c r="A1817" s="1">
        <v>45853</v>
      </c>
      <c r="B1817" s="1">
        <v>46218</v>
      </c>
      <c r="C1817" t="s">
        <v>5112</v>
      </c>
      <c r="D1817" t="s">
        <v>2354</v>
      </c>
      <c r="E1817" t="s">
        <v>15</v>
      </c>
      <c r="F1817" t="s">
        <v>16</v>
      </c>
      <c r="G1817" t="s">
        <v>2355</v>
      </c>
      <c r="H1817" t="s">
        <v>167</v>
      </c>
      <c r="I1817" t="s">
        <v>174</v>
      </c>
      <c r="J1817" t="s">
        <v>175</v>
      </c>
      <c r="K1817" t="s">
        <v>112</v>
      </c>
      <c r="L1817" s="3">
        <v>3045</v>
      </c>
      <c r="M1817" t="s">
        <v>20</v>
      </c>
    </row>
    <row r="1818" spans="1:13">
      <c r="A1818" s="1">
        <v>45853</v>
      </c>
      <c r="B1818" s="1">
        <v>46218</v>
      </c>
      <c r="C1818" t="s">
        <v>5113</v>
      </c>
      <c r="D1818" t="s">
        <v>2358</v>
      </c>
      <c r="E1818" t="s">
        <v>661</v>
      </c>
      <c r="F1818" t="s">
        <v>16</v>
      </c>
      <c r="G1818" t="s">
        <v>2359</v>
      </c>
      <c r="H1818" t="s">
        <v>225</v>
      </c>
      <c r="I1818" t="s">
        <v>270</v>
      </c>
      <c r="J1818" t="s">
        <v>271</v>
      </c>
      <c r="K1818" t="s">
        <v>5620</v>
      </c>
      <c r="L1818" s="3">
        <v>54601</v>
      </c>
      <c r="M1818" t="s">
        <v>23</v>
      </c>
    </row>
    <row r="1819" spans="1:13">
      <c r="A1819" s="1">
        <v>45853</v>
      </c>
      <c r="B1819" s="1">
        <v>46218</v>
      </c>
      <c r="C1819" t="s">
        <v>5113</v>
      </c>
      <c r="D1819" t="s">
        <v>2358</v>
      </c>
      <c r="E1819" t="s">
        <v>15</v>
      </c>
      <c r="F1819" t="s">
        <v>16</v>
      </c>
      <c r="G1819" t="s">
        <v>2360</v>
      </c>
      <c r="H1819" t="s">
        <v>225</v>
      </c>
      <c r="I1819" t="s">
        <v>270</v>
      </c>
      <c r="J1819" t="s">
        <v>271</v>
      </c>
      <c r="K1819" t="s">
        <v>5620</v>
      </c>
      <c r="L1819" s="3">
        <v>1615</v>
      </c>
      <c r="M1819" t="s">
        <v>29</v>
      </c>
    </row>
    <row r="1820" spans="1:13">
      <c r="A1820" s="1">
        <v>45853</v>
      </c>
      <c r="B1820" s="1">
        <v>46218</v>
      </c>
      <c r="C1820" t="s">
        <v>5113</v>
      </c>
      <c r="D1820" t="s">
        <v>2358</v>
      </c>
      <c r="E1820" t="s">
        <v>32</v>
      </c>
      <c r="F1820" t="s">
        <v>16</v>
      </c>
      <c r="G1820" t="s">
        <v>2361</v>
      </c>
      <c r="H1820" t="s">
        <v>225</v>
      </c>
      <c r="I1820" t="s">
        <v>270</v>
      </c>
      <c r="J1820" t="s">
        <v>271</v>
      </c>
      <c r="K1820" t="s">
        <v>5620</v>
      </c>
      <c r="L1820" s="3">
        <v>9842</v>
      </c>
      <c r="M1820" t="s">
        <v>148</v>
      </c>
    </row>
    <row r="1821" spans="1:13">
      <c r="A1821" s="1">
        <v>45853</v>
      </c>
      <c r="B1821" s="1">
        <v>46218</v>
      </c>
      <c r="C1821" t="s">
        <v>5114</v>
      </c>
      <c r="D1821" t="s">
        <v>2362</v>
      </c>
      <c r="E1821" t="s">
        <v>32</v>
      </c>
      <c r="F1821" t="s">
        <v>16</v>
      </c>
      <c r="G1821" t="s">
        <v>2363</v>
      </c>
      <c r="H1821" t="s">
        <v>215</v>
      </c>
      <c r="I1821" t="s">
        <v>375</v>
      </c>
      <c r="J1821" t="s">
        <v>376</v>
      </c>
      <c r="K1821" t="s">
        <v>5620</v>
      </c>
      <c r="L1821" s="3">
        <v>28438</v>
      </c>
      <c r="M1821" t="s">
        <v>20</v>
      </c>
    </row>
    <row r="1822" spans="1:13">
      <c r="A1822" s="1">
        <v>45853</v>
      </c>
      <c r="B1822" s="1">
        <v>46218</v>
      </c>
      <c r="C1822" t="s">
        <v>5114</v>
      </c>
      <c r="D1822" t="s">
        <v>2362</v>
      </c>
      <c r="E1822" t="s">
        <v>661</v>
      </c>
      <c r="F1822" t="s">
        <v>16</v>
      </c>
      <c r="G1822" t="s">
        <v>2365</v>
      </c>
      <c r="H1822" t="s">
        <v>215</v>
      </c>
      <c r="I1822" t="s">
        <v>375</v>
      </c>
      <c r="J1822" t="s">
        <v>376</v>
      </c>
      <c r="K1822" t="s">
        <v>5620</v>
      </c>
      <c r="L1822" s="3">
        <v>41605</v>
      </c>
      <c r="M1822" t="s">
        <v>23</v>
      </c>
    </row>
    <row r="1823" spans="1:13">
      <c r="A1823" s="1">
        <v>45853</v>
      </c>
      <c r="B1823" s="1">
        <v>46218</v>
      </c>
      <c r="C1823" t="s">
        <v>5114</v>
      </c>
      <c r="D1823" t="s">
        <v>2362</v>
      </c>
      <c r="E1823" t="s">
        <v>15</v>
      </c>
      <c r="F1823" t="s">
        <v>16</v>
      </c>
      <c r="G1823" t="s">
        <v>2364</v>
      </c>
      <c r="H1823" t="s">
        <v>215</v>
      </c>
      <c r="I1823" t="s">
        <v>375</v>
      </c>
      <c r="J1823" t="s">
        <v>376</v>
      </c>
      <c r="K1823" t="s">
        <v>5620</v>
      </c>
      <c r="L1823" s="3">
        <v>1283</v>
      </c>
      <c r="M1823" t="s">
        <v>29</v>
      </c>
    </row>
    <row r="1824" spans="1:13">
      <c r="A1824" s="1">
        <v>45853</v>
      </c>
      <c r="B1824" s="1">
        <v>46218</v>
      </c>
      <c r="C1824" t="s">
        <v>5115</v>
      </c>
      <c r="D1824" t="s">
        <v>2366</v>
      </c>
      <c r="E1824" t="s">
        <v>34</v>
      </c>
      <c r="F1824" t="s">
        <v>16</v>
      </c>
      <c r="G1824" t="s">
        <v>2368</v>
      </c>
      <c r="H1824" t="s">
        <v>345</v>
      </c>
      <c r="I1824" t="s">
        <v>846</v>
      </c>
      <c r="J1824" t="s">
        <v>847</v>
      </c>
      <c r="K1824" t="s">
        <v>5620</v>
      </c>
      <c r="L1824" s="3">
        <v>13256</v>
      </c>
      <c r="M1824" t="s">
        <v>83</v>
      </c>
    </row>
    <row r="1825" spans="1:13">
      <c r="A1825" s="1">
        <v>45853</v>
      </c>
      <c r="B1825" s="1">
        <v>46218</v>
      </c>
      <c r="C1825" t="s">
        <v>5115</v>
      </c>
      <c r="D1825" t="s">
        <v>2366</v>
      </c>
      <c r="E1825" t="s">
        <v>661</v>
      </c>
      <c r="F1825" t="s">
        <v>16</v>
      </c>
      <c r="G1825" t="s">
        <v>2369</v>
      </c>
      <c r="H1825" t="s">
        <v>345</v>
      </c>
      <c r="I1825" t="s">
        <v>846</v>
      </c>
      <c r="J1825" t="s">
        <v>847</v>
      </c>
      <c r="K1825" t="s">
        <v>5620</v>
      </c>
      <c r="L1825" s="3">
        <v>55837</v>
      </c>
      <c r="M1825" t="s">
        <v>23</v>
      </c>
    </row>
    <row r="1826" spans="1:13">
      <c r="A1826" s="1">
        <v>45853</v>
      </c>
      <c r="B1826" s="1">
        <v>46218</v>
      </c>
      <c r="C1826" t="s">
        <v>5115</v>
      </c>
      <c r="D1826" t="s">
        <v>2366</v>
      </c>
      <c r="E1826" t="s">
        <v>15</v>
      </c>
      <c r="F1826" t="s">
        <v>16</v>
      </c>
      <c r="G1826" t="s">
        <v>2367</v>
      </c>
      <c r="H1826" t="s">
        <v>345</v>
      </c>
      <c r="I1826" t="s">
        <v>846</v>
      </c>
      <c r="J1826" t="s">
        <v>847</v>
      </c>
      <c r="K1826" t="s">
        <v>5620</v>
      </c>
      <c r="L1826" s="3">
        <v>4411</v>
      </c>
      <c r="M1826" t="s">
        <v>20</v>
      </c>
    </row>
    <row r="1827" spans="1:13">
      <c r="A1827" s="1">
        <v>45853</v>
      </c>
      <c r="B1827" s="1">
        <v>46218</v>
      </c>
      <c r="C1827" t="s">
        <v>5076</v>
      </c>
      <c r="D1827" t="s">
        <v>2214</v>
      </c>
      <c r="E1827" t="s">
        <v>32</v>
      </c>
      <c r="F1827" t="s">
        <v>16</v>
      </c>
      <c r="G1827" t="s">
        <v>2372</v>
      </c>
      <c r="H1827" t="s">
        <v>43</v>
      </c>
      <c r="I1827" t="s">
        <v>2216</v>
      </c>
      <c r="J1827" t="s">
        <v>2217</v>
      </c>
      <c r="K1827" t="s">
        <v>64</v>
      </c>
      <c r="L1827" s="3">
        <v>10634</v>
      </c>
      <c r="M1827" t="s">
        <v>20</v>
      </c>
    </row>
    <row r="1828" spans="1:13">
      <c r="A1828" s="1">
        <v>45853</v>
      </c>
      <c r="B1828" s="1">
        <v>46218</v>
      </c>
      <c r="C1828" t="s">
        <v>5076</v>
      </c>
      <c r="D1828" t="s">
        <v>2214</v>
      </c>
      <c r="E1828" t="s">
        <v>661</v>
      </c>
      <c r="F1828" t="s">
        <v>16</v>
      </c>
      <c r="G1828" t="s">
        <v>2371</v>
      </c>
      <c r="H1828" t="s">
        <v>43</v>
      </c>
      <c r="I1828" t="s">
        <v>2216</v>
      </c>
      <c r="J1828" t="s">
        <v>2217</v>
      </c>
      <c r="K1828" t="s">
        <v>64</v>
      </c>
      <c r="L1828" s="3">
        <v>52589</v>
      </c>
      <c r="M1828" t="s">
        <v>29</v>
      </c>
    </row>
    <row r="1829" spans="1:13">
      <c r="A1829" s="1">
        <v>45853</v>
      </c>
      <c r="B1829" s="1">
        <v>46218</v>
      </c>
      <c r="C1829" t="s">
        <v>5076</v>
      </c>
      <c r="D1829" t="s">
        <v>2214</v>
      </c>
      <c r="E1829" t="s">
        <v>15</v>
      </c>
      <c r="F1829" t="s">
        <v>16</v>
      </c>
      <c r="G1829" t="s">
        <v>2370</v>
      </c>
      <c r="H1829" t="s">
        <v>43</v>
      </c>
      <c r="I1829" t="s">
        <v>2216</v>
      </c>
      <c r="J1829" t="s">
        <v>2217</v>
      </c>
      <c r="K1829" t="s">
        <v>64</v>
      </c>
      <c r="L1829" s="3">
        <v>1551</v>
      </c>
      <c r="M1829" t="s">
        <v>20</v>
      </c>
    </row>
    <row r="1830" spans="1:13">
      <c r="A1830" s="1">
        <v>45853</v>
      </c>
      <c r="B1830" s="1">
        <v>46218</v>
      </c>
      <c r="C1830" t="s">
        <v>5116</v>
      </c>
      <c r="D1830" t="s">
        <v>2373</v>
      </c>
      <c r="E1830" t="s">
        <v>54</v>
      </c>
      <c r="F1830" t="s">
        <v>55</v>
      </c>
      <c r="G1830" t="s">
        <v>2374</v>
      </c>
      <c r="H1830" t="s">
        <v>125</v>
      </c>
      <c r="I1830" t="s">
        <v>123</v>
      </c>
      <c r="J1830" t="s">
        <v>124</v>
      </c>
      <c r="K1830" t="s">
        <v>5660</v>
      </c>
      <c r="L1830" s="3">
        <v>35056</v>
      </c>
      <c r="M1830" t="s">
        <v>23</v>
      </c>
    </row>
    <row r="1831" spans="1:13">
      <c r="A1831" s="1">
        <v>45853</v>
      </c>
      <c r="B1831" s="1">
        <v>46218</v>
      </c>
      <c r="C1831" t="s">
        <v>5117</v>
      </c>
      <c r="D1831" t="s">
        <v>2375</v>
      </c>
      <c r="E1831" t="s">
        <v>34</v>
      </c>
      <c r="F1831" t="s">
        <v>16</v>
      </c>
      <c r="G1831" t="s">
        <v>2379</v>
      </c>
      <c r="H1831" t="s">
        <v>1067</v>
      </c>
      <c r="I1831" t="s">
        <v>218</v>
      </c>
      <c r="J1831" t="s">
        <v>219</v>
      </c>
      <c r="K1831" t="s">
        <v>5620</v>
      </c>
      <c r="L1831" s="3">
        <v>4934</v>
      </c>
      <c r="M1831" t="s">
        <v>83</v>
      </c>
    </row>
    <row r="1832" spans="1:13">
      <c r="A1832" s="1">
        <v>45853</v>
      </c>
      <c r="B1832" s="1">
        <v>46218</v>
      </c>
      <c r="C1832" t="s">
        <v>5117</v>
      </c>
      <c r="D1832" t="s">
        <v>2375</v>
      </c>
      <c r="E1832" t="s">
        <v>661</v>
      </c>
      <c r="F1832" t="s">
        <v>16</v>
      </c>
      <c r="G1832" t="s">
        <v>2378</v>
      </c>
      <c r="H1832" t="s">
        <v>1067</v>
      </c>
      <c r="I1832" t="s">
        <v>218</v>
      </c>
      <c r="J1832" t="s">
        <v>219</v>
      </c>
      <c r="K1832" t="s">
        <v>5620</v>
      </c>
      <c r="L1832" s="3">
        <v>14207</v>
      </c>
      <c r="M1832" t="s">
        <v>23</v>
      </c>
    </row>
    <row r="1833" spans="1:13">
      <c r="A1833" s="1">
        <v>45853</v>
      </c>
      <c r="B1833" s="1">
        <v>46218</v>
      </c>
      <c r="C1833" t="s">
        <v>5117</v>
      </c>
      <c r="D1833" t="s">
        <v>2375</v>
      </c>
      <c r="E1833" t="s">
        <v>15</v>
      </c>
      <c r="F1833" t="s">
        <v>16</v>
      </c>
      <c r="G1833" t="s">
        <v>2377</v>
      </c>
      <c r="H1833" t="s">
        <v>1067</v>
      </c>
      <c r="I1833" t="s">
        <v>218</v>
      </c>
      <c r="J1833" t="s">
        <v>219</v>
      </c>
      <c r="K1833" t="s">
        <v>5620</v>
      </c>
      <c r="L1833" s="3">
        <v>1390</v>
      </c>
      <c r="M1833" t="s">
        <v>20</v>
      </c>
    </row>
    <row r="1834" spans="1:13">
      <c r="A1834" s="1">
        <v>45853</v>
      </c>
      <c r="B1834" s="1">
        <v>46218</v>
      </c>
      <c r="C1834" t="s">
        <v>5117</v>
      </c>
      <c r="D1834" t="s">
        <v>2375</v>
      </c>
      <c r="E1834" t="s">
        <v>32</v>
      </c>
      <c r="F1834" t="s">
        <v>16</v>
      </c>
      <c r="G1834" t="s">
        <v>2376</v>
      </c>
      <c r="H1834" t="s">
        <v>1067</v>
      </c>
      <c r="I1834" t="s">
        <v>218</v>
      </c>
      <c r="J1834" t="s">
        <v>219</v>
      </c>
      <c r="K1834" t="s">
        <v>5620</v>
      </c>
      <c r="L1834" s="3">
        <v>8123</v>
      </c>
      <c r="M1834" t="s">
        <v>20</v>
      </c>
    </row>
    <row r="1835" spans="1:13">
      <c r="A1835" s="1">
        <v>45853</v>
      </c>
      <c r="B1835" s="1">
        <v>46218</v>
      </c>
      <c r="C1835" t="s">
        <v>5118</v>
      </c>
      <c r="D1835" t="s">
        <v>2380</v>
      </c>
      <c r="E1835" t="s">
        <v>15</v>
      </c>
      <c r="F1835" t="s">
        <v>16</v>
      </c>
      <c r="G1835" t="s">
        <v>2381</v>
      </c>
      <c r="H1835" t="s">
        <v>73</v>
      </c>
      <c r="I1835" t="s">
        <v>71</v>
      </c>
      <c r="J1835" t="s">
        <v>72</v>
      </c>
      <c r="K1835" t="s">
        <v>26</v>
      </c>
      <c r="L1835" s="3">
        <v>3264</v>
      </c>
      <c r="M1835" t="s">
        <v>29</v>
      </c>
    </row>
    <row r="1836" spans="1:13">
      <c r="A1836" s="1">
        <v>45853</v>
      </c>
      <c r="B1836" s="1">
        <v>46218</v>
      </c>
      <c r="C1836" t="s">
        <v>5118</v>
      </c>
      <c r="D1836" t="s">
        <v>2380</v>
      </c>
      <c r="E1836" t="s">
        <v>661</v>
      </c>
      <c r="F1836" t="s">
        <v>16</v>
      </c>
      <c r="G1836" t="s">
        <v>2382</v>
      </c>
      <c r="H1836" t="s">
        <v>73</v>
      </c>
      <c r="I1836" t="s">
        <v>71</v>
      </c>
      <c r="J1836" t="s">
        <v>72</v>
      </c>
      <c r="K1836" t="s">
        <v>26</v>
      </c>
      <c r="L1836" s="3">
        <v>40508</v>
      </c>
      <c r="M1836" t="s">
        <v>29</v>
      </c>
    </row>
    <row r="1837" spans="1:13">
      <c r="A1837" s="1">
        <v>45853</v>
      </c>
      <c r="B1837" s="1">
        <v>46218</v>
      </c>
      <c r="C1837" t="s">
        <v>5119</v>
      </c>
      <c r="D1837" t="s">
        <v>2383</v>
      </c>
      <c r="E1837" t="s">
        <v>15</v>
      </c>
      <c r="F1837" t="s">
        <v>16</v>
      </c>
      <c r="G1837" t="s">
        <v>2386</v>
      </c>
      <c r="H1837" t="s">
        <v>98</v>
      </c>
      <c r="I1837" t="s">
        <v>695</v>
      </c>
      <c r="J1837" t="s">
        <v>696</v>
      </c>
      <c r="K1837" t="s">
        <v>64</v>
      </c>
      <c r="L1837" s="3">
        <v>3160</v>
      </c>
      <c r="M1837" t="s">
        <v>20</v>
      </c>
    </row>
    <row r="1838" spans="1:13">
      <c r="A1838" s="1">
        <v>45853</v>
      </c>
      <c r="B1838" s="1">
        <v>46218</v>
      </c>
      <c r="C1838" t="s">
        <v>5119</v>
      </c>
      <c r="D1838" t="s">
        <v>2383</v>
      </c>
      <c r="E1838" t="s">
        <v>32</v>
      </c>
      <c r="F1838" t="s">
        <v>16</v>
      </c>
      <c r="G1838" t="s">
        <v>2385</v>
      </c>
      <c r="H1838" t="s">
        <v>98</v>
      </c>
      <c r="I1838" t="s">
        <v>695</v>
      </c>
      <c r="J1838" t="s">
        <v>696</v>
      </c>
      <c r="K1838" t="s">
        <v>64</v>
      </c>
      <c r="L1838" s="3">
        <v>9881</v>
      </c>
      <c r="M1838" t="s">
        <v>20</v>
      </c>
    </row>
    <row r="1839" spans="1:13">
      <c r="A1839" s="1">
        <v>45853</v>
      </c>
      <c r="B1839" s="1">
        <v>46218</v>
      </c>
      <c r="C1839" t="s">
        <v>5119</v>
      </c>
      <c r="D1839" t="s">
        <v>2383</v>
      </c>
      <c r="E1839" t="s">
        <v>34</v>
      </c>
      <c r="F1839" t="s">
        <v>16</v>
      </c>
      <c r="G1839" t="s">
        <v>2387</v>
      </c>
      <c r="H1839" t="s">
        <v>98</v>
      </c>
      <c r="I1839" t="s">
        <v>695</v>
      </c>
      <c r="J1839" t="s">
        <v>696</v>
      </c>
      <c r="K1839" t="s">
        <v>64</v>
      </c>
      <c r="L1839" s="3">
        <v>5690</v>
      </c>
      <c r="M1839" t="s">
        <v>83</v>
      </c>
    </row>
    <row r="1840" spans="1:13">
      <c r="A1840" s="1">
        <v>45853</v>
      </c>
      <c r="B1840" s="1">
        <v>46218</v>
      </c>
      <c r="C1840" t="s">
        <v>5119</v>
      </c>
      <c r="D1840" t="s">
        <v>2383</v>
      </c>
      <c r="E1840" t="s">
        <v>661</v>
      </c>
      <c r="F1840" t="s">
        <v>16</v>
      </c>
      <c r="G1840" t="s">
        <v>2384</v>
      </c>
      <c r="H1840" t="s">
        <v>98</v>
      </c>
      <c r="I1840" t="s">
        <v>695</v>
      </c>
      <c r="J1840" t="s">
        <v>696</v>
      </c>
      <c r="K1840" t="s">
        <v>64</v>
      </c>
      <c r="L1840" s="3">
        <v>22402</v>
      </c>
      <c r="M1840" t="s">
        <v>23</v>
      </c>
    </row>
    <row r="1841" spans="1:13">
      <c r="A1841" s="1">
        <v>45854</v>
      </c>
      <c r="B1841" s="1">
        <v>46219</v>
      </c>
      <c r="C1841" t="s">
        <v>5120</v>
      </c>
      <c r="D1841" t="s">
        <v>2388</v>
      </c>
      <c r="E1841" t="s">
        <v>32</v>
      </c>
      <c r="F1841" t="s">
        <v>16</v>
      </c>
      <c r="G1841" t="s">
        <v>2390</v>
      </c>
      <c r="H1841" t="s">
        <v>115</v>
      </c>
      <c r="I1841" t="s">
        <v>1685</v>
      </c>
      <c r="J1841" t="s">
        <v>1686</v>
      </c>
      <c r="K1841" t="s">
        <v>5620</v>
      </c>
      <c r="L1841" s="3">
        <v>10632</v>
      </c>
      <c r="M1841" t="s">
        <v>20</v>
      </c>
    </row>
    <row r="1842" spans="1:13">
      <c r="A1842" s="1">
        <v>45854</v>
      </c>
      <c r="B1842" s="1">
        <v>46219</v>
      </c>
      <c r="C1842" t="s">
        <v>5120</v>
      </c>
      <c r="D1842" t="s">
        <v>2388</v>
      </c>
      <c r="E1842" t="s">
        <v>15</v>
      </c>
      <c r="F1842" t="s">
        <v>16</v>
      </c>
      <c r="G1842" t="s">
        <v>2389</v>
      </c>
      <c r="H1842" t="s">
        <v>115</v>
      </c>
      <c r="I1842" t="s">
        <v>1685</v>
      </c>
      <c r="J1842" t="s">
        <v>1686</v>
      </c>
      <c r="K1842" t="s">
        <v>5620</v>
      </c>
      <c r="L1842" s="3">
        <v>1938</v>
      </c>
      <c r="M1842" t="s">
        <v>83</v>
      </c>
    </row>
    <row r="1843" spans="1:13">
      <c r="A1843" s="1">
        <v>45854</v>
      </c>
      <c r="B1843" s="1">
        <v>46219</v>
      </c>
      <c r="C1843" t="s">
        <v>5120</v>
      </c>
      <c r="D1843" t="s">
        <v>2388</v>
      </c>
      <c r="E1843" t="s">
        <v>661</v>
      </c>
      <c r="F1843" t="s">
        <v>16</v>
      </c>
      <c r="G1843" t="s">
        <v>2391</v>
      </c>
      <c r="H1843" t="s">
        <v>115</v>
      </c>
      <c r="I1843" t="s">
        <v>1685</v>
      </c>
      <c r="J1843" t="s">
        <v>1686</v>
      </c>
      <c r="K1843" t="s">
        <v>5620</v>
      </c>
      <c r="L1843" s="3">
        <v>8040</v>
      </c>
      <c r="M1843" t="s">
        <v>29</v>
      </c>
    </row>
    <row r="1844" spans="1:13">
      <c r="A1844" s="1">
        <v>45854</v>
      </c>
      <c r="B1844" s="1">
        <v>46219</v>
      </c>
      <c r="C1844" t="s">
        <v>5121</v>
      </c>
      <c r="D1844" t="s">
        <v>2392</v>
      </c>
      <c r="E1844" t="s">
        <v>15</v>
      </c>
      <c r="F1844" t="s">
        <v>16</v>
      </c>
      <c r="G1844" t="s">
        <v>2393</v>
      </c>
      <c r="H1844" t="s">
        <v>51</v>
      </c>
      <c r="I1844" t="s">
        <v>103</v>
      </c>
      <c r="J1844" t="s">
        <v>104</v>
      </c>
      <c r="K1844" t="s">
        <v>140</v>
      </c>
      <c r="L1844" s="3">
        <v>3372</v>
      </c>
      <c r="M1844" t="s">
        <v>20</v>
      </c>
    </row>
    <row r="1845" spans="1:13">
      <c r="A1845" s="1">
        <v>45854</v>
      </c>
      <c r="B1845" s="1">
        <v>46219</v>
      </c>
      <c r="C1845" t="s">
        <v>5121</v>
      </c>
      <c r="D1845" t="s">
        <v>2392</v>
      </c>
      <c r="E1845" t="s">
        <v>32</v>
      </c>
      <c r="F1845" t="s">
        <v>16</v>
      </c>
      <c r="G1845" t="s">
        <v>2396</v>
      </c>
      <c r="H1845" t="s">
        <v>51</v>
      </c>
      <c r="I1845" t="s">
        <v>103</v>
      </c>
      <c r="J1845" t="s">
        <v>104</v>
      </c>
      <c r="K1845" t="s">
        <v>140</v>
      </c>
      <c r="L1845" s="3">
        <v>18123</v>
      </c>
      <c r="M1845" t="s">
        <v>20</v>
      </c>
    </row>
    <row r="1846" spans="1:13">
      <c r="A1846" s="1">
        <v>45854</v>
      </c>
      <c r="B1846" s="1">
        <v>46219</v>
      </c>
      <c r="C1846" t="s">
        <v>5121</v>
      </c>
      <c r="D1846" t="s">
        <v>2392</v>
      </c>
      <c r="E1846" t="s">
        <v>661</v>
      </c>
      <c r="F1846" t="s">
        <v>16</v>
      </c>
      <c r="G1846" t="s">
        <v>2395</v>
      </c>
      <c r="H1846" t="s">
        <v>51</v>
      </c>
      <c r="I1846" t="s">
        <v>103</v>
      </c>
      <c r="J1846" t="s">
        <v>104</v>
      </c>
      <c r="K1846" t="s">
        <v>140</v>
      </c>
      <c r="L1846" s="3">
        <v>87507</v>
      </c>
      <c r="M1846" t="s">
        <v>23</v>
      </c>
    </row>
    <row r="1847" spans="1:13">
      <c r="A1847" s="1">
        <v>45854</v>
      </c>
      <c r="B1847" s="1">
        <v>46219</v>
      </c>
      <c r="C1847" t="s">
        <v>5121</v>
      </c>
      <c r="D1847" t="s">
        <v>2392</v>
      </c>
      <c r="E1847" t="s">
        <v>34</v>
      </c>
      <c r="F1847" t="s">
        <v>16</v>
      </c>
      <c r="G1847" t="s">
        <v>2394</v>
      </c>
      <c r="H1847" t="s">
        <v>51</v>
      </c>
      <c r="I1847" t="s">
        <v>103</v>
      </c>
      <c r="J1847" t="s">
        <v>104</v>
      </c>
      <c r="K1847" t="s">
        <v>140</v>
      </c>
      <c r="L1847" s="3">
        <v>17043</v>
      </c>
      <c r="M1847" t="s">
        <v>20</v>
      </c>
    </row>
    <row r="1848" spans="1:13">
      <c r="A1848" s="1">
        <v>45855</v>
      </c>
      <c r="B1848" s="1">
        <v>46220</v>
      </c>
      <c r="C1848" t="s">
        <v>5122</v>
      </c>
      <c r="D1848" t="s">
        <v>2397</v>
      </c>
      <c r="E1848" t="s">
        <v>661</v>
      </c>
      <c r="F1848" t="s">
        <v>16</v>
      </c>
      <c r="G1848" t="s">
        <v>2398</v>
      </c>
      <c r="H1848" t="s">
        <v>414</v>
      </c>
      <c r="I1848" t="s">
        <v>2399</v>
      </c>
      <c r="J1848" t="s">
        <v>2400</v>
      </c>
      <c r="K1848" t="s">
        <v>1179</v>
      </c>
      <c r="L1848" s="3">
        <v>24690</v>
      </c>
      <c r="M1848" t="s">
        <v>23</v>
      </c>
    </row>
    <row r="1849" spans="1:13">
      <c r="A1849" s="1">
        <v>45855</v>
      </c>
      <c r="B1849" s="1">
        <v>46220</v>
      </c>
      <c r="C1849" t="s">
        <v>5122</v>
      </c>
      <c r="D1849" t="s">
        <v>2397</v>
      </c>
      <c r="E1849" t="s">
        <v>32</v>
      </c>
      <c r="F1849" t="s">
        <v>16</v>
      </c>
      <c r="G1849" t="s">
        <v>2402</v>
      </c>
      <c r="H1849" t="s">
        <v>414</v>
      </c>
      <c r="I1849" t="s">
        <v>2399</v>
      </c>
      <c r="J1849" t="s">
        <v>2400</v>
      </c>
      <c r="K1849" t="s">
        <v>1179</v>
      </c>
      <c r="L1849" s="3">
        <v>12637</v>
      </c>
      <c r="M1849" t="s">
        <v>20</v>
      </c>
    </row>
    <row r="1850" spans="1:13">
      <c r="A1850" s="1">
        <v>45855</v>
      </c>
      <c r="B1850" s="1">
        <v>46220</v>
      </c>
      <c r="C1850" t="s">
        <v>5122</v>
      </c>
      <c r="D1850" t="s">
        <v>2397</v>
      </c>
      <c r="E1850" t="s">
        <v>15</v>
      </c>
      <c r="F1850" t="s">
        <v>16</v>
      </c>
      <c r="G1850" t="s">
        <v>2401</v>
      </c>
      <c r="H1850" t="s">
        <v>414</v>
      </c>
      <c r="I1850" t="s">
        <v>2399</v>
      </c>
      <c r="J1850" t="s">
        <v>2400</v>
      </c>
      <c r="K1850" t="s">
        <v>1179</v>
      </c>
      <c r="L1850" s="3">
        <v>2574</v>
      </c>
      <c r="M1850" t="s">
        <v>83</v>
      </c>
    </row>
    <row r="1851" spans="1:13">
      <c r="A1851" s="1">
        <v>45855</v>
      </c>
      <c r="B1851" s="1">
        <v>46220</v>
      </c>
      <c r="C1851" t="s">
        <v>5123</v>
      </c>
      <c r="D1851" t="s">
        <v>2403</v>
      </c>
      <c r="E1851" t="s">
        <v>32</v>
      </c>
      <c r="F1851" t="s">
        <v>16</v>
      </c>
      <c r="G1851" t="s">
        <v>2404</v>
      </c>
      <c r="H1851" t="s">
        <v>249</v>
      </c>
      <c r="I1851" t="s">
        <v>78</v>
      </c>
      <c r="J1851" t="s">
        <v>79</v>
      </c>
      <c r="K1851" t="s">
        <v>5620</v>
      </c>
      <c r="L1851" s="3">
        <v>9875</v>
      </c>
      <c r="M1851" t="s">
        <v>83</v>
      </c>
    </row>
    <row r="1852" spans="1:13">
      <c r="A1852" s="1">
        <v>45855</v>
      </c>
      <c r="B1852" s="1">
        <v>46220</v>
      </c>
      <c r="C1852" t="s">
        <v>5124</v>
      </c>
      <c r="D1852" t="s">
        <v>2405</v>
      </c>
      <c r="E1852" t="s">
        <v>32</v>
      </c>
      <c r="F1852" t="s">
        <v>16</v>
      </c>
      <c r="G1852" t="s">
        <v>2408</v>
      </c>
      <c r="H1852" t="s">
        <v>167</v>
      </c>
      <c r="I1852" t="s">
        <v>2086</v>
      </c>
      <c r="J1852" t="s">
        <v>2087</v>
      </c>
      <c r="K1852" t="s">
        <v>64</v>
      </c>
      <c r="L1852" s="3">
        <v>10331</v>
      </c>
      <c r="M1852" t="s">
        <v>20</v>
      </c>
    </row>
    <row r="1853" spans="1:13">
      <c r="A1853" s="1">
        <v>45855</v>
      </c>
      <c r="B1853" s="1">
        <v>46220</v>
      </c>
      <c r="C1853" t="s">
        <v>5124</v>
      </c>
      <c r="D1853" t="s">
        <v>2405</v>
      </c>
      <c r="E1853" t="s">
        <v>661</v>
      </c>
      <c r="F1853" t="s">
        <v>16</v>
      </c>
      <c r="G1853" t="s">
        <v>2406</v>
      </c>
      <c r="H1853" t="s">
        <v>167</v>
      </c>
      <c r="I1853" t="s">
        <v>2086</v>
      </c>
      <c r="J1853" t="s">
        <v>2087</v>
      </c>
      <c r="K1853" t="s">
        <v>64</v>
      </c>
      <c r="L1853" s="3">
        <v>35926</v>
      </c>
      <c r="M1853" t="s">
        <v>29</v>
      </c>
    </row>
    <row r="1854" spans="1:13">
      <c r="A1854" s="1">
        <v>45855</v>
      </c>
      <c r="B1854" s="1">
        <v>46220</v>
      </c>
      <c r="C1854" t="s">
        <v>5124</v>
      </c>
      <c r="D1854" t="s">
        <v>2405</v>
      </c>
      <c r="E1854" t="s">
        <v>15</v>
      </c>
      <c r="F1854" t="s">
        <v>16</v>
      </c>
      <c r="G1854" t="s">
        <v>2407</v>
      </c>
      <c r="H1854" t="s">
        <v>167</v>
      </c>
      <c r="I1854" t="s">
        <v>2086</v>
      </c>
      <c r="J1854" t="s">
        <v>2087</v>
      </c>
      <c r="K1854" t="s">
        <v>64</v>
      </c>
      <c r="L1854" s="3">
        <v>5289</v>
      </c>
      <c r="M1854" t="s">
        <v>20</v>
      </c>
    </row>
    <row r="1855" spans="1:13">
      <c r="A1855" s="1">
        <v>45857</v>
      </c>
      <c r="B1855" s="1">
        <v>46222</v>
      </c>
      <c r="C1855" t="s">
        <v>5125</v>
      </c>
      <c r="D1855" t="s">
        <v>2409</v>
      </c>
      <c r="E1855" t="s">
        <v>32</v>
      </c>
      <c r="F1855" t="s">
        <v>16</v>
      </c>
      <c r="G1855" t="s">
        <v>2410</v>
      </c>
      <c r="H1855" t="s">
        <v>51</v>
      </c>
      <c r="I1855" t="s">
        <v>706</v>
      </c>
      <c r="J1855" t="s">
        <v>707</v>
      </c>
      <c r="K1855" t="s">
        <v>48</v>
      </c>
      <c r="L1855" s="3">
        <v>8019</v>
      </c>
      <c r="M1855" t="s">
        <v>20</v>
      </c>
    </row>
    <row r="1856" spans="1:13">
      <c r="A1856" s="1">
        <v>45857</v>
      </c>
      <c r="B1856" s="1">
        <v>46222</v>
      </c>
      <c r="C1856" t="s">
        <v>5125</v>
      </c>
      <c r="D1856" t="s">
        <v>2409</v>
      </c>
      <c r="E1856" t="s">
        <v>661</v>
      </c>
      <c r="F1856" t="s">
        <v>16</v>
      </c>
      <c r="G1856" t="s">
        <v>2412</v>
      </c>
      <c r="H1856" t="s">
        <v>51</v>
      </c>
      <c r="I1856" t="s">
        <v>706</v>
      </c>
      <c r="J1856" t="s">
        <v>707</v>
      </c>
      <c r="K1856" t="s">
        <v>48</v>
      </c>
      <c r="L1856" s="3">
        <v>37984</v>
      </c>
      <c r="M1856" t="s">
        <v>23</v>
      </c>
    </row>
    <row r="1857" spans="1:13">
      <c r="A1857" s="1">
        <v>45857</v>
      </c>
      <c r="B1857" s="1">
        <v>46222</v>
      </c>
      <c r="C1857" t="s">
        <v>5125</v>
      </c>
      <c r="D1857" t="s">
        <v>2409</v>
      </c>
      <c r="E1857" t="s">
        <v>15</v>
      </c>
      <c r="F1857" t="s">
        <v>16</v>
      </c>
      <c r="G1857" t="s">
        <v>2411</v>
      </c>
      <c r="H1857" t="s">
        <v>51</v>
      </c>
      <c r="I1857" t="s">
        <v>706</v>
      </c>
      <c r="J1857" t="s">
        <v>707</v>
      </c>
      <c r="K1857" t="s">
        <v>48</v>
      </c>
      <c r="L1857" s="3">
        <v>3450</v>
      </c>
      <c r="M1857" t="s">
        <v>584</v>
      </c>
    </row>
    <row r="1858" spans="1:13">
      <c r="A1858" s="1">
        <v>45858</v>
      </c>
      <c r="B1858" s="1">
        <v>46223</v>
      </c>
      <c r="C1858" t="s">
        <v>5126</v>
      </c>
      <c r="D1858" t="s">
        <v>2413</v>
      </c>
      <c r="E1858" t="s">
        <v>661</v>
      </c>
      <c r="F1858" t="s">
        <v>16</v>
      </c>
      <c r="G1858" t="s">
        <v>2414</v>
      </c>
      <c r="H1858" t="s">
        <v>125</v>
      </c>
      <c r="I1858" t="s">
        <v>165</v>
      </c>
      <c r="J1858" t="s">
        <v>166</v>
      </c>
      <c r="K1858" t="s">
        <v>26</v>
      </c>
      <c r="L1858" s="3">
        <v>125062</v>
      </c>
      <c r="M1858" t="s">
        <v>23</v>
      </c>
    </row>
    <row r="1859" spans="1:13">
      <c r="A1859" s="1">
        <v>45858</v>
      </c>
      <c r="B1859" s="1">
        <v>46223</v>
      </c>
      <c r="C1859" t="s">
        <v>5126</v>
      </c>
      <c r="D1859" t="s">
        <v>2413</v>
      </c>
      <c r="E1859" t="s">
        <v>15</v>
      </c>
      <c r="F1859" t="s">
        <v>16</v>
      </c>
      <c r="G1859" t="s">
        <v>2416</v>
      </c>
      <c r="H1859" t="s">
        <v>125</v>
      </c>
      <c r="I1859" t="s">
        <v>165</v>
      </c>
      <c r="J1859" t="s">
        <v>166</v>
      </c>
      <c r="K1859" t="s">
        <v>26</v>
      </c>
      <c r="L1859" s="3">
        <v>4203</v>
      </c>
      <c r="M1859" t="s">
        <v>20</v>
      </c>
    </row>
    <row r="1860" spans="1:13">
      <c r="A1860" s="1">
        <v>45858</v>
      </c>
      <c r="B1860" s="1">
        <v>46223</v>
      </c>
      <c r="C1860" t="s">
        <v>5126</v>
      </c>
      <c r="D1860" t="s">
        <v>2413</v>
      </c>
      <c r="E1860" t="s">
        <v>32</v>
      </c>
      <c r="F1860" t="s">
        <v>16</v>
      </c>
      <c r="G1860" t="s">
        <v>2415</v>
      </c>
      <c r="H1860" t="s">
        <v>125</v>
      </c>
      <c r="I1860" t="s">
        <v>165</v>
      </c>
      <c r="J1860" t="s">
        <v>166</v>
      </c>
      <c r="K1860" t="s">
        <v>26</v>
      </c>
      <c r="L1860" s="3">
        <v>22242</v>
      </c>
      <c r="M1860" t="s">
        <v>20</v>
      </c>
    </row>
    <row r="1861" spans="1:13">
      <c r="A1861" s="1">
        <v>45858</v>
      </c>
      <c r="B1861" s="1">
        <v>45981</v>
      </c>
      <c r="C1861" t="s">
        <v>9473</v>
      </c>
      <c r="D1861" t="s">
        <v>9474</v>
      </c>
      <c r="E1861" t="s">
        <v>32</v>
      </c>
      <c r="F1861" t="s">
        <v>16</v>
      </c>
      <c r="G1861" t="s">
        <v>9475</v>
      </c>
      <c r="H1861" t="s">
        <v>21</v>
      </c>
      <c r="I1861" t="s">
        <v>65</v>
      </c>
      <c r="J1861" t="s">
        <v>66</v>
      </c>
      <c r="K1861" t="s">
        <v>5620</v>
      </c>
      <c r="L1861" s="3">
        <v>5289</v>
      </c>
      <c r="M1861" t="s">
        <v>20</v>
      </c>
    </row>
    <row r="1862" spans="1:13">
      <c r="A1862" s="1">
        <v>45858</v>
      </c>
      <c r="B1862" s="1">
        <v>45981</v>
      </c>
      <c r="C1862" t="s">
        <v>9473</v>
      </c>
      <c r="D1862" t="s">
        <v>9474</v>
      </c>
      <c r="E1862" t="s">
        <v>15</v>
      </c>
      <c r="F1862" t="s">
        <v>16</v>
      </c>
      <c r="G1862" t="s">
        <v>9476</v>
      </c>
      <c r="H1862" t="s">
        <v>21</v>
      </c>
      <c r="I1862" t="s">
        <v>65</v>
      </c>
      <c r="J1862" t="s">
        <v>66</v>
      </c>
      <c r="K1862" t="s">
        <v>5620</v>
      </c>
      <c r="L1862" s="3">
        <v>1870</v>
      </c>
      <c r="M1862" t="s">
        <v>20</v>
      </c>
    </row>
    <row r="1863" spans="1:13">
      <c r="A1863" s="1">
        <v>45858</v>
      </c>
      <c r="B1863" s="1">
        <v>45981</v>
      </c>
      <c r="C1863" t="s">
        <v>9473</v>
      </c>
      <c r="D1863" t="s">
        <v>9474</v>
      </c>
      <c r="E1863" t="s">
        <v>661</v>
      </c>
      <c r="F1863" t="s">
        <v>16</v>
      </c>
      <c r="G1863" t="s">
        <v>9477</v>
      </c>
      <c r="H1863" t="s">
        <v>21</v>
      </c>
      <c r="I1863" t="s">
        <v>65</v>
      </c>
      <c r="J1863" t="s">
        <v>66</v>
      </c>
      <c r="K1863" t="s">
        <v>5620</v>
      </c>
      <c r="L1863" s="3">
        <v>21038</v>
      </c>
      <c r="M1863" t="s">
        <v>29</v>
      </c>
    </row>
    <row r="1864" spans="1:13">
      <c r="A1864" s="1">
        <v>45858</v>
      </c>
      <c r="B1864" s="1">
        <v>46223</v>
      </c>
      <c r="C1864" t="s">
        <v>5127</v>
      </c>
      <c r="D1864" t="s">
        <v>2417</v>
      </c>
      <c r="E1864" t="s">
        <v>54</v>
      </c>
      <c r="F1864" t="s">
        <v>55</v>
      </c>
      <c r="G1864" t="s">
        <v>2418</v>
      </c>
      <c r="H1864" t="s">
        <v>105</v>
      </c>
      <c r="I1864" t="s">
        <v>103</v>
      </c>
      <c r="J1864" t="s">
        <v>104</v>
      </c>
      <c r="K1864" t="s">
        <v>64</v>
      </c>
      <c r="L1864" s="3">
        <v>17870</v>
      </c>
      <c r="M1864" t="s">
        <v>23</v>
      </c>
    </row>
    <row r="1865" spans="1:13">
      <c r="A1865" s="1">
        <v>45858</v>
      </c>
      <c r="B1865" s="1">
        <v>46223</v>
      </c>
      <c r="C1865" t="s">
        <v>5128</v>
      </c>
      <c r="D1865" t="s">
        <v>2419</v>
      </c>
      <c r="E1865" t="s">
        <v>661</v>
      </c>
      <c r="F1865" t="s">
        <v>16</v>
      </c>
      <c r="G1865" t="s">
        <v>2421</v>
      </c>
      <c r="H1865" t="s">
        <v>21</v>
      </c>
      <c r="I1865" t="s">
        <v>18</v>
      </c>
      <c r="J1865" t="s">
        <v>19</v>
      </c>
      <c r="K1865" t="s">
        <v>48</v>
      </c>
      <c r="L1865" s="3">
        <v>59281</v>
      </c>
      <c r="M1865" t="s">
        <v>23</v>
      </c>
    </row>
    <row r="1866" spans="1:13">
      <c r="A1866" s="1">
        <v>45858</v>
      </c>
      <c r="B1866" s="1">
        <v>46223</v>
      </c>
      <c r="C1866" t="s">
        <v>5128</v>
      </c>
      <c r="D1866" t="s">
        <v>2419</v>
      </c>
      <c r="E1866" t="s">
        <v>15</v>
      </c>
      <c r="F1866" t="s">
        <v>16</v>
      </c>
      <c r="G1866" t="s">
        <v>2420</v>
      </c>
      <c r="H1866" t="s">
        <v>21</v>
      </c>
      <c r="I1866" t="s">
        <v>18</v>
      </c>
      <c r="J1866" t="s">
        <v>19</v>
      </c>
      <c r="K1866" t="s">
        <v>48</v>
      </c>
      <c r="L1866" s="3">
        <v>4620</v>
      </c>
      <c r="M1866" t="s">
        <v>20</v>
      </c>
    </row>
    <row r="1867" spans="1:13">
      <c r="A1867" s="1">
        <v>45858</v>
      </c>
      <c r="B1867" s="1">
        <v>46223</v>
      </c>
      <c r="C1867" t="s">
        <v>5128</v>
      </c>
      <c r="D1867" t="s">
        <v>2419</v>
      </c>
      <c r="E1867" t="s">
        <v>32</v>
      </c>
      <c r="F1867" t="s">
        <v>16</v>
      </c>
      <c r="G1867" t="s">
        <v>2422</v>
      </c>
      <c r="H1867" t="s">
        <v>21</v>
      </c>
      <c r="I1867" t="s">
        <v>18</v>
      </c>
      <c r="J1867" t="s">
        <v>19</v>
      </c>
      <c r="K1867" t="s">
        <v>48</v>
      </c>
      <c r="L1867" s="3">
        <v>5541</v>
      </c>
      <c r="M1867" t="s">
        <v>20</v>
      </c>
    </row>
    <row r="1868" spans="1:13">
      <c r="A1868" s="1">
        <v>45859</v>
      </c>
      <c r="B1868" s="1">
        <v>46224</v>
      </c>
      <c r="C1868" t="s">
        <v>4842</v>
      </c>
      <c r="D1868" t="s">
        <v>1294</v>
      </c>
      <c r="E1868" t="s">
        <v>34</v>
      </c>
      <c r="F1868" t="s">
        <v>16</v>
      </c>
      <c r="G1868" t="s">
        <v>2423</v>
      </c>
      <c r="H1868" t="s">
        <v>167</v>
      </c>
      <c r="I1868" t="s">
        <v>165</v>
      </c>
      <c r="J1868" t="s">
        <v>166</v>
      </c>
      <c r="K1868" t="s">
        <v>5620</v>
      </c>
      <c r="L1868" s="3">
        <v>17160</v>
      </c>
      <c r="M1868" t="s">
        <v>83</v>
      </c>
    </row>
    <row r="1869" spans="1:13">
      <c r="A1869" s="1">
        <v>45859</v>
      </c>
      <c r="B1869" s="1">
        <v>46224</v>
      </c>
      <c r="C1869" t="s">
        <v>5129</v>
      </c>
      <c r="D1869" t="s">
        <v>2424</v>
      </c>
      <c r="E1869" t="s">
        <v>54</v>
      </c>
      <c r="F1869" t="s">
        <v>55</v>
      </c>
      <c r="G1869" t="s">
        <v>2425</v>
      </c>
      <c r="H1869" t="s">
        <v>51</v>
      </c>
      <c r="I1869" t="s">
        <v>174</v>
      </c>
      <c r="J1869" t="s">
        <v>175</v>
      </c>
      <c r="K1869" t="s">
        <v>112</v>
      </c>
      <c r="L1869" s="3">
        <v>36685</v>
      </c>
      <c r="M1869" t="s">
        <v>29</v>
      </c>
    </row>
    <row r="1870" spans="1:13">
      <c r="A1870" s="1">
        <v>45860</v>
      </c>
      <c r="B1870" s="1">
        <v>45971</v>
      </c>
      <c r="C1870" t="s">
        <v>6007</v>
      </c>
      <c r="D1870" t="s">
        <v>6008</v>
      </c>
      <c r="E1870" t="s">
        <v>661</v>
      </c>
      <c r="F1870" t="s">
        <v>16</v>
      </c>
      <c r="G1870" t="s">
        <v>9478</v>
      </c>
      <c r="H1870" t="s">
        <v>90</v>
      </c>
      <c r="I1870" t="s">
        <v>305</v>
      </c>
      <c r="J1870" t="s">
        <v>306</v>
      </c>
      <c r="K1870" t="s">
        <v>304</v>
      </c>
      <c r="L1870" s="3">
        <v>376334</v>
      </c>
      <c r="M1870" t="s">
        <v>23</v>
      </c>
    </row>
    <row r="1871" spans="1:13">
      <c r="A1871" s="1">
        <v>45860</v>
      </c>
      <c r="B1871" s="1">
        <v>45949</v>
      </c>
      <c r="C1871" t="s">
        <v>6007</v>
      </c>
      <c r="D1871" t="s">
        <v>6008</v>
      </c>
      <c r="E1871" t="s">
        <v>54</v>
      </c>
      <c r="F1871" t="s">
        <v>55</v>
      </c>
      <c r="G1871" t="s">
        <v>9479</v>
      </c>
      <c r="H1871" t="s">
        <v>90</v>
      </c>
      <c r="I1871" t="s">
        <v>305</v>
      </c>
      <c r="J1871" t="s">
        <v>306</v>
      </c>
      <c r="K1871" t="s">
        <v>304</v>
      </c>
      <c r="L1871" s="3">
        <v>40240</v>
      </c>
      <c r="M1871" t="s">
        <v>29</v>
      </c>
    </row>
    <row r="1872" spans="1:13">
      <c r="A1872" s="1">
        <v>45860</v>
      </c>
      <c r="B1872" s="1">
        <v>45971</v>
      </c>
      <c r="C1872" t="s">
        <v>6007</v>
      </c>
      <c r="D1872" t="s">
        <v>6008</v>
      </c>
      <c r="E1872" t="s">
        <v>15</v>
      </c>
      <c r="F1872" t="s">
        <v>16</v>
      </c>
      <c r="G1872" t="s">
        <v>9480</v>
      </c>
      <c r="H1872" t="s">
        <v>90</v>
      </c>
      <c r="I1872" t="s">
        <v>305</v>
      </c>
      <c r="J1872" t="s">
        <v>306</v>
      </c>
      <c r="K1872" t="s">
        <v>304</v>
      </c>
      <c r="L1872" s="3">
        <v>10527</v>
      </c>
      <c r="M1872" t="s">
        <v>29</v>
      </c>
    </row>
    <row r="1873" spans="1:13">
      <c r="A1873" s="1">
        <v>45860</v>
      </c>
      <c r="B1873" s="1">
        <v>45971</v>
      </c>
      <c r="C1873" t="s">
        <v>6007</v>
      </c>
      <c r="D1873" t="s">
        <v>6008</v>
      </c>
      <c r="E1873" t="s">
        <v>32</v>
      </c>
      <c r="F1873" t="s">
        <v>16</v>
      </c>
      <c r="G1873" t="s">
        <v>9481</v>
      </c>
      <c r="H1873" t="s">
        <v>90</v>
      </c>
      <c r="I1873" t="s">
        <v>305</v>
      </c>
      <c r="J1873" t="s">
        <v>306</v>
      </c>
      <c r="K1873" t="s">
        <v>304</v>
      </c>
      <c r="L1873" s="3">
        <v>64461</v>
      </c>
      <c r="M1873" t="s">
        <v>20</v>
      </c>
    </row>
    <row r="1874" spans="1:13">
      <c r="A1874" s="1">
        <v>45860</v>
      </c>
      <c r="B1874" s="1">
        <v>46225</v>
      </c>
      <c r="C1874" t="s">
        <v>5130</v>
      </c>
      <c r="D1874" t="s">
        <v>2426</v>
      </c>
      <c r="E1874" t="s">
        <v>32</v>
      </c>
      <c r="F1874" t="s">
        <v>16</v>
      </c>
      <c r="G1874" t="s">
        <v>2429</v>
      </c>
      <c r="H1874" t="s">
        <v>125</v>
      </c>
      <c r="I1874" t="s">
        <v>270</v>
      </c>
      <c r="J1874" t="s">
        <v>271</v>
      </c>
      <c r="K1874" t="s">
        <v>5620</v>
      </c>
      <c r="L1874" s="3">
        <v>4848</v>
      </c>
      <c r="M1874" t="s">
        <v>20</v>
      </c>
    </row>
    <row r="1875" spans="1:13">
      <c r="A1875" s="1">
        <v>45860</v>
      </c>
      <c r="B1875" s="1">
        <v>46225</v>
      </c>
      <c r="C1875" t="s">
        <v>5130</v>
      </c>
      <c r="D1875" t="s">
        <v>2426</v>
      </c>
      <c r="E1875" t="s">
        <v>661</v>
      </c>
      <c r="F1875" t="s">
        <v>16</v>
      </c>
      <c r="G1875" t="s">
        <v>2427</v>
      </c>
      <c r="H1875" t="s">
        <v>125</v>
      </c>
      <c r="I1875" t="s">
        <v>270</v>
      </c>
      <c r="J1875" t="s">
        <v>271</v>
      </c>
      <c r="K1875" t="s">
        <v>5620</v>
      </c>
      <c r="L1875" s="3">
        <v>22069</v>
      </c>
      <c r="M1875" t="s">
        <v>23</v>
      </c>
    </row>
    <row r="1876" spans="1:13">
      <c r="A1876" s="1">
        <v>45860</v>
      </c>
      <c r="B1876" s="1">
        <v>46225</v>
      </c>
      <c r="C1876" t="s">
        <v>5130</v>
      </c>
      <c r="D1876" t="s">
        <v>2426</v>
      </c>
      <c r="E1876" t="s">
        <v>15</v>
      </c>
      <c r="F1876" t="s">
        <v>16</v>
      </c>
      <c r="G1876" t="s">
        <v>2428</v>
      </c>
      <c r="H1876" t="s">
        <v>125</v>
      </c>
      <c r="I1876" t="s">
        <v>270</v>
      </c>
      <c r="J1876" t="s">
        <v>271</v>
      </c>
      <c r="K1876" t="s">
        <v>5620</v>
      </c>
      <c r="L1876" s="3">
        <v>3128</v>
      </c>
      <c r="M1876" t="s">
        <v>83</v>
      </c>
    </row>
    <row r="1877" spans="1:13">
      <c r="A1877" s="1">
        <v>45860</v>
      </c>
      <c r="B1877" s="1">
        <v>46225</v>
      </c>
      <c r="C1877" t="s">
        <v>5131</v>
      </c>
      <c r="D1877" t="s">
        <v>2430</v>
      </c>
      <c r="E1877" t="s">
        <v>661</v>
      </c>
      <c r="F1877" t="s">
        <v>16</v>
      </c>
      <c r="G1877" t="s">
        <v>2431</v>
      </c>
      <c r="H1877" t="s">
        <v>225</v>
      </c>
      <c r="I1877" t="s">
        <v>96</v>
      </c>
      <c r="J1877" t="s">
        <v>97</v>
      </c>
      <c r="K1877" t="s">
        <v>140</v>
      </c>
      <c r="L1877" s="3">
        <v>281035</v>
      </c>
      <c r="M1877" t="s">
        <v>23</v>
      </c>
    </row>
    <row r="1878" spans="1:13">
      <c r="A1878" s="1">
        <v>45860</v>
      </c>
      <c r="B1878" s="1">
        <v>46225</v>
      </c>
      <c r="C1878" t="s">
        <v>5131</v>
      </c>
      <c r="D1878" t="s">
        <v>2430</v>
      </c>
      <c r="E1878" t="s">
        <v>15</v>
      </c>
      <c r="F1878" t="s">
        <v>16</v>
      </c>
      <c r="G1878" t="s">
        <v>2432</v>
      </c>
      <c r="H1878" t="s">
        <v>225</v>
      </c>
      <c r="I1878" t="s">
        <v>96</v>
      </c>
      <c r="J1878" t="s">
        <v>97</v>
      </c>
      <c r="K1878" t="s">
        <v>140</v>
      </c>
      <c r="L1878" s="3">
        <v>2039</v>
      </c>
      <c r="M1878" t="s">
        <v>20</v>
      </c>
    </row>
    <row r="1879" spans="1:13">
      <c r="A1879" s="1">
        <v>45860</v>
      </c>
      <c r="B1879" s="1">
        <v>46225</v>
      </c>
      <c r="C1879" t="s">
        <v>5131</v>
      </c>
      <c r="D1879" t="s">
        <v>2430</v>
      </c>
      <c r="E1879" t="s">
        <v>32</v>
      </c>
      <c r="F1879" t="s">
        <v>16</v>
      </c>
      <c r="G1879" t="s">
        <v>2433</v>
      </c>
      <c r="H1879" t="s">
        <v>225</v>
      </c>
      <c r="I1879" t="s">
        <v>96</v>
      </c>
      <c r="J1879" t="s">
        <v>97</v>
      </c>
      <c r="K1879" t="s">
        <v>140</v>
      </c>
      <c r="L1879" s="3">
        <v>44635</v>
      </c>
      <c r="M1879" t="s">
        <v>83</v>
      </c>
    </row>
    <row r="1880" spans="1:13">
      <c r="A1880" s="1">
        <v>45860</v>
      </c>
      <c r="B1880" s="1">
        <v>46225</v>
      </c>
      <c r="C1880" t="s">
        <v>5132</v>
      </c>
      <c r="D1880" t="s">
        <v>2434</v>
      </c>
      <c r="E1880" t="s">
        <v>661</v>
      </c>
      <c r="F1880" t="s">
        <v>16</v>
      </c>
      <c r="G1880" t="s">
        <v>2435</v>
      </c>
      <c r="H1880" t="s">
        <v>143</v>
      </c>
      <c r="I1880" t="s">
        <v>141</v>
      </c>
      <c r="J1880" t="s">
        <v>142</v>
      </c>
      <c r="K1880" t="s">
        <v>64</v>
      </c>
      <c r="L1880" s="3">
        <v>36804</v>
      </c>
      <c r="M1880" t="s">
        <v>89</v>
      </c>
    </row>
    <row r="1881" spans="1:13">
      <c r="A1881" s="1">
        <v>45860</v>
      </c>
      <c r="B1881" s="1">
        <v>46225</v>
      </c>
      <c r="C1881" t="s">
        <v>5132</v>
      </c>
      <c r="D1881" t="s">
        <v>2434</v>
      </c>
      <c r="E1881" t="s">
        <v>32</v>
      </c>
      <c r="F1881" t="s">
        <v>16</v>
      </c>
      <c r="G1881" t="s">
        <v>2436</v>
      </c>
      <c r="H1881" t="s">
        <v>143</v>
      </c>
      <c r="I1881" t="s">
        <v>141</v>
      </c>
      <c r="J1881" t="s">
        <v>142</v>
      </c>
      <c r="K1881" t="s">
        <v>64</v>
      </c>
      <c r="L1881" s="3">
        <v>10853</v>
      </c>
      <c r="M1881" t="s">
        <v>20</v>
      </c>
    </row>
    <row r="1882" spans="1:13">
      <c r="A1882" s="1">
        <v>45860</v>
      </c>
      <c r="B1882" s="1">
        <v>46225</v>
      </c>
      <c r="C1882" t="s">
        <v>5132</v>
      </c>
      <c r="D1882" t="s">
        <v>2434</v>
      </c>
      <c r="E1882" t="s">
        <v>15</v>
      </c>
      <c r="F1882" t="s">
        <v>16</v>
      </c>
      <c r="G1882" t="s">
        <v>2437</v>
      </c>
      <c r="H1882" t="s">
        <v>143</v>
      </c>
      <c r="I1882" t="s">
        <v>141</v>
      </c>
      <c r="J1882" t="s">
        <v>142</v>
      </c>
      <c r="K1882" t="s">
        <v>64</v>
      </c>
      <c r="L1882" s="3">
        <v>3604</v>
      </c>
      <c r="M1882" t="s">
        <v>83</v>
      </c>
    </row>
    <row r="1883" spans="1:13">
      <c r="A1883" s="1">
        <v>45861</v>
      </c>
      <c r="B1883" s="1">
        <v>46226</v>
      </c>
      <c r="C1883" t="s">
        <v>5133</v>
      </c>
      <c r="D1883" t="s">
        <v>2438</v>
      </c>
      <c r="E1883" t="s">
        <v>32</v>
      </c>
      <c r="F1883" t="s">
        <v>16</v>
      </c>
      <c r="G1883" t="s">
        <v>2441</v>
      </c>
      <c r="H1883" t="s">
        <v>105</v>
      </c>
      <c r="I1883" t="s">
        <v>103</v>
      </c>
      <c r="J1883" t="s">
        <v>104</v>
      </c>
      <c r="K1883" t="s">
        <v>64</v>
      </c>
      <c r="L1883" s="3">
        <v>6152</v>
      </c>
      <c r="M1883" t="s">
        <v>20</v>
      </c>
    </row>
    <row r="1884" spans="1:13">
      <c r="A1884" s="1">
        <v>45861</v>
      </c>
      <c r="B1884" s="1">
        <v>46226</v>
      </c>
      <c r="C1884" t="s">
        <v>5133</v>
      </c>
      <c r="D1884" t="s">
        <v>2438</v>
      </c>
      <c r="E1884" t="s">
        <v>15</v>
      </c>
      <c r="F1884" t="s">
        <v>16</v>
      </c>
      <c r="G1884" t="s">
        <v>2440</v>
      </c>
      <c r="H1884" t="s">
        <v>105</v>
      </c>
      <c r="I1884" t="s">
        <v>103</v>
      </c>
      <c r="J1884" t="s">
        <v>104</v>
      </c>
      <c r="K1884" t="s">
        <v>64</v>
      </c>
      <c r="L1884" s="3">
        <v>2471</v>
      </c>
      <c r="M1884" t="s">
        <v>83</v>
      </c>
    </row>
    <row r="1885" spans="1:13">
      <c r="A1885" s="1">
        <v>45861</v>
      </c>
      <c r="B1885" s="1">
        <v>46226</v>
      </c>
      <c r="C1885" t="s">
        <v>5133</v>
      </c>
      <c r="D1885" t="s">
        <v>2438</v>
      </c>
      <c r="E1885" t="s">
        <v>661</v>
      </c>
      <c r="F1885" t="s">
        <v>16</v>
      </c>
      <c r="G1885" t="s">
        <v>2439</v>
      </c>
      <c r="H1885" t="s">
        <v>105</v>
      </c>
      <c r="I1885" t="s">
        <v>103</v>
      </c>
      <c r="J1885" t="s">
        <v>104</v>
      </c>
      <c r="K1885" t="s">
        <v>64</v>
      </c>
      <c r="L1885" s="3">
        <v>30471</v>
      </c>
      <c r="M1885" t="s">
        <v>89</v>
      </c>
    </row>
    <row r="1886" spans="1:13">
      <c r="A1886" s="1">
        <v>45861</v>
      </c>
      <c r="B1886" s="1">
        <v>46226</v>
      </c>
      <c r="C1886" t="s">
        <v>5020</v>
      </c>
      <c r="D1886" t="s">
        <v>2010</v>
      </c>
      <c r="E1886" t="s">
        <v>15</v>
      </c>
      <c r="F1886" t="s">
        <v>16</v>
      </c>
      <c r="G1886" t="s">
        <v>2443</v>
      </c>
      <c r="H1886" t="s">
        <v>105</v>
      </c>
      <c r="I1886" t="s">
        <v>103</v>
      </c>
      <c r="J1886" t="s">
        <v>104</v>
      </c>
      <c r="K1886" t="s">
        <v>64</v>
      </c>
      <c r="L1886" s="3">
        <v>1763</v>
      </c>
      <c r="M1886" t="s">
        <v>20</v>
      </c>
    </row>
    <row r="1887" spans="1:13">
      <c r="A1887" s="1">
        <v>45861</v>
      </c>
      <c r="B1887" s="1">
        <v>46226</v>
      </c>
      <c r="C1887" t="s">
        <v>5020</v>
      </c>
      <c r="D1887" t="s">
        <v>2010</v>
      </c>
      <c r="E1887" t="s">
        <v>661</v>
      </c>
      <c r="F1887" t="s">
        <v>16</v>
      </c>
      <c r="G1887" t="s">
        <v>2444</v>
      </c>
      <c r="H1887" t="s">
        <v>105</v>
      </c>
      <c r="I1887" t="s">
        <v>103</v>
      </c>
      <c r="J1887" t="s">
        <v>104</v>
      </c>
      <c r="K1887" t="s">
        <v>64</v>
      </c>
      <c r="L1887" s="3">
        <v>31264</v>
      </c>
      <c r="M1887" t="s">
        <v>23</v>
      </c>
    </row>
    <row r="1888" spans="1:13">
      <c r="A1888" s="1">
        <v>45861</v>
      </c>
      <c r="B1888" s="1">
        <v>46226</v>
      </c>
      <c r="C1888" t="s">
        <v>5020</v>
      </c>
      <c r="D1888" t="s">
        <v>2010</v>
      </c>
      <c r="E1888" t="s">
        <v>32</v>
      </c>
      <c r="F1888" t="s">
        <v>16</v>
      </c>
      <c r="G1888" t="s">
        <v>2442</v>
      </c>
      <c r="H1888" t="s">
        <v>105</v>
      </c>
      <c r="I1888" t="s">
        <v>103</v>
      </c>
      <c r="J1888" t="s">
        <v>104</v>
      </c>
      <c r="K1888" t="s">
        <v>64</v>
      </c>
      <c r="L1888" s="3">
        <v>10610</v>
      </c>
      <c r="M1888" t="s">
        <v>20</v>
      </c>
    </row>
    <row r="1889" spans="1:13">
      <c r="A1889" s="1">
        <v>45861</v>
      </c>
      <c r="B1889" s="1">
        <v>46226</v>
      </c>
      <c r="C1889" t="s">
        <v>5134</v>
      </c>
      <c r="D1889" t="s">
        <v>2445</v>
      </c>
      <c r="E1889" t="s">
        <v>34</v>
      </c>
      <c r="F1889" t="s">
        <v>16</v>
      </c>
      <c r="G1889" t="s">
        <v>2449</v>
      </c>
      <c r="H1889" t="s">
        <v>51</v>
      </c>
      <c r="I1889" t="s">
        <v>165</v>
      </c>
      <c r="J1889" t="s">
        <v>166</v>
      </c>
      <c r="K1889" t="s">
        <v>26</v>
      </c>
      <c r="L1889" s="3">
        <v>83864</v>
      </c>
      <c r="M1889" t="s">
        <v>20</v>
      </c>
    </row>
    <row r="1890" spans="1:13">
      <c r="A1890" s="1">
        <v>45861</v>
      </c>
      <c r="B1890" s="1">
        <v>46226</v>
      </c>
      <c r="C1890" t="s">
        <v>5134</v>
      </c>
      <c r="D1890" t="s">
        <v>2445</v>
      </c>
      <c r="E1890" t="s">
        <v>661</v>
      </c>
      <c r="F1890" t="s">
        <v>16</v>
      </c>
      <c r="G1890" t="s">
        <v>2447</v>
      </c>
      <c r="H1890" t="s">
        <v>51</v>
      </c>
      <c r="I1890" t="s">
        <v>165</v>
      </c>
      <c r="J1890" t="s">
        <v>166</v>
      </c>
      <c r="K1890" t="s">
        <v>26</v>
      </c>
      <c r="L1890" s="3">
        <v>149893</v>
      </c>
      <c r="M1890" t="s">
        <v>23</v>
      </c>
    </row>
    <row r="1891" spans="1:13">
      <c r="A1891" s="1">
        <v>45861</v>
      </c>
      <c r="B1891" s="1">
        <v>46226</v>
      </c>
      <c r="C1891" t="s">
        <v>5134</v>
      </c>
      <c r="D1891" t="s">
        <v>2445</v>
      </c>
      <c r="E1891" t="s">
        <v>15</v>
      </c>
      <c r="F1891" t="s">
        <v>16</v>
      </c>
      <c r="G1891" t="s">
        <v>2448</v>
      </c>
      <c r="H1891" t="s">
        <v>51</v>
      </c>
      <c r="I1891" t="s">
        <v>165</v>
      </c>
      <c r="J1891" t="s">
        <v>166</v>
      </c>
      <c r="K1891" t="s">
        <v>26</v>
      </c>
      <c r="L1891" s="3">
        <v>11387</v>
      </c>
      <c r="M1891" t="s">
        <v>584</v>
      </c>
    </row>
    <row r="1892" spans="1:13">
      <c r="A1892" s="1">
        <v>45861</v>
      </c>
      <c r="B1892" s="1">
        <v>46226</v>
      </c>
      <c r="C1892" t="s">
        <v>5134</v>
      </c>
      <c r="D1892" t="s">
        <v>2445</v>
      </c>
      <c r="E1892" t="s">
        <v>32</v>
      </c>
      <c r="F1892" t="s">
        <v>16</v>
      </c>
      <c r="G1892" t="s">
        <v>2446</v>
      </c>
      <c r="H1892" t="s">
        <v>51</v>
      </c>
      <c r="I1892" t="s">
        <v>165</v>
      </c>
      <c r="J1892" t="s">
        <v>166</v>
      </c>
      <c r="K1892" t="s">
        <v>26</v>
      </c>
      <c r="L1892" s="3">
        <v>41150</v>
      </c>
      <c r="M1892" t="s">
        <v>20</v>
      </c>
    </row>
    <row r="1893" spans="1:13">
      <c r="A1893" s="1">
        <v>45861</v>
      </c>
      <c r="B1893" s="1">
        <v>46226</v>
      </c>
      <c r="C1893" t="s">
        <v>5135</v>
      </c>
      <c r="D1893" t="s">
        <v>2450</v>
      </c>
      <c r="E1893" t="s">
        <v>54</v>
      </c>
      <c r="F1893" t="s">
        <v>55</v>
      </c>
      <c r="G1893" t="s">
        <v>2451</v>
      </c>
      <c r="H1893" t="s">
        <v>73</v>
      </c>
      <c r="I1893" t="s">
        <v>78</v>
      </c>
      <c r="J1893" t="s">
        <v>79</v>
      </c>
      <c r="K1893" t="s">
        <v>77</v>
      </c>
      <c r="L1893" s="3">
        <v>11565</v>
      </c>
      <c r="M1893" t="s">
        <v>29</v>
      </c>
    </row>
    <row r="1894" spans="1:13">
      <c r="A1894" s="1">
        <v>45862</v>
      </c>
      <c r="B1894" s="1">
        <v>46227</v>
      </c>
      <c r="C1894" t="s">
        <v>5136</v>
      </c>
      <c r="D1894" t="s">
        <v>2452</v>
      </c>
      <c r="E1894" t="s">
        <v>661</v>
      </c>
      <c r="F1894" t="s">
        <v>16</v>
      </c>
      <c r="G1894" t="s">
        <v>2455</v>
      </c>
      <c r="H1894" t="s">
        <v>21</v>
      </c>
      <c r="I1894" t="s">
        <v>706</v>
      </c>
      <c r="J1894" t="s">
        <v>707</v>
      </c>
      <c r="K1894" t="s">
        <v>48</v>
      </c>
      <c r="L1894" s="3">
        <v>52766</v>
      </c>
      <c r="M1894" t="s">
        <v>89</v>
      </c>
    </row>
    <row r="1895" spans="1:13">
      <c r="A1895" s="1">
        <v>45862</v>
      </c>
      <c r="B1895" s="1">
        <v>46227</v>
      </c>
      <c r="C1895" t="s">
        <v>5136</v>
      </c>
      <c r="D1895" t="s">
        <v>2452</v>
      </c>
      <c r="E1895" t="s">
        <v>32</v>
      </c>
      <c r="F1895" t="s">
        <v>16</v>
      </c>
      <c r="G1895" t="s">
        <v>2454</v>
      </c>
      <c r="H1895" t="s">
        <v>21</v>
      </c>
      <c r="I1895" t="s">
        <v>706</v>
      </c>
      <c r="J1895" t="s">
        <v>707</v>
      </c>
      <c r="K1895" t="s">
        <v>48</v>
      </c>
      <c r="L1895" s="3">
        <v>5161</v>
      </c>
      <c r="M1895" t="s">
        <v>20</v>
      </c>
    </row>
    <row r="1896" spans="1:13">
      <c r="A1896" s="1">
        <v>45862</v>
      </c>
      <c r="B1896" s="1">
        <v>46227</v>
      </c>
      <c r="C1896" t="s">
        <v>5136</v>
      </c>
      <c r="D1896" t="s">
        <v>2452</v>
      </c>
      <c r="E1896" t="s">
        <v>15</v>
      </c>
      <c r="F1896" t="s">
        <v>16</v>
      </c>
      <c r="G1896" t="s">
        <v>2453</v>
      </c>
      <c r="H1896" t="s">
        <v>21</v>
      </c>
      <c r="I1896" t="s">
        <v>706</v>
      </c>
      <c r="J1896" t="s">
        <v>707</v>
      </c>
      <c r="K1896" t="s">
        <v>48</v>
      </c>
      <c r="L1896" s="3">
        <v>6007</v>
      </c>
      <c r="M1896" t="s">
        <v>584</v>
      </c>
    </row>
    <row r="1897" spans="1:13">
      <c r="A1897" s="1">
        <v>45862</v>
      </c>
      <c r="B1897" s="1">
        <v>46227</v>
      </c>
      <c r="C1897" t="s">
        <v>5137</v>
      </c>
      <c r="D1897" t="s">
        <v>2456</v>
      </c>
      <c r="E1897" t="s">
        <v>15</v>
      </c>
      <c r="F1897" t="s">
        <v>16</v>
      </c>
      <c r="G1897" t="s">
        <v>2459</v>
      </c>
      <c r="H1897" t="s">
        <v>43</v>
      </c>
      <c r="I1897" t="s">
        <v>96</v>
      </c>
      <c r="J1897" t="s">
        <v>97</v>
      </c>
      <c r="K1897" t="s">
        <v>64</v>
      </c>
      <c r="L1897" s="3">
        <v>2986</v>
      </c>
      <c r="M1897" t="s">
        <v>20</v>
      </c>
    </row>
    <row r="1898" spans="1:13">
      <c r="A1898" s="1">
        <v>45862</v>
      </c>
      <c r="B1898" s="1">
        <v>46227</v>
      </c>
      <c r="C1898" t="s">
        <v>5137</v>
      </c>
      <c r="D1898" t="s">
        <v>2456</v>
      </c>
      <c r="E1898" t="s">
        <v>32</v>
      </c>
      <c r="F1898" t="s">
        <v>16</v>
      </c>
      <c r="G1898" t="s">
        <v>2457</v>
      </c>
      <c r="H1898" t="s">
        <v>43</v>
      </c>
      <c r="I1898" t="s">
        <v>96</v>
      </c>
      <c r="J1898" t="s">
        <v>97</v>
      </c>
      <c r="K1898" t="s">
        <v>64</v>
      </c>
      <c r="L1898" s="3">
        <v>7388</v>
      </c>
      <c r="M1898" t="s">
        <v>20</v>
      </c>
    </row>
    <row r="1899" spans="1:13">
      <c r="A1899" s="1">
        <v>45862</v>
      </c>
      <c r="B1899" s="1">
        <v>46227</v>
      </c>
      <c r="C1899" t="s">
        <v>5137</v>
      </c>
      <c r="D1899" t="s">
        <v>2456</v>
      </c>
      <c r="E1899" t="s">
        <v>661</v>
      </c>
      <c r="F1899" t="s">
        <v>16</v>
      </c>
      <c r="G1899" t="s">
        <v>2458</v>
      </c>
      <c r="H1899" t="s">
        <v>43</v>
      </c>
      <c r="I1899" t="s">
        <v>96</v>
      </c>
      <c r="J1899" t="s">
        <v>97</v>
      </c>
      <c r="K1899" t="s">
        <v>64</v>
      </c>
      <c r="L1899" s="3">
        <v>51846</v>
      </c>
      <c r="M1899" t="s">
        <v>23</v>
      </c>
    </row>
    <row r="1900" spans="1:13">
      <c r="A1900" s="1">
        <v>45862</v>
      </c>
      <c r="B1900" s="1">
        <v>46227</v>
      </c>
      <c r="C1900" t="s">
        <v>5138</v>
      </c>
      <c r="D1900" t="s">
        <v>2460</v>
      </c>
      <c r="E1900" t="s">
        <v>15</v>
      </c>
      <c r="F1900" t="s">
        <v>16</v>
      </c>
      <c r="G1900" t="s">
        <v>2461</v>
      </c>
      <c r="H1900" t="s">
        <v>30</v>
      </c>
      <c r="I1900" t="s">
        <v>270</v>
      </c>
      <c r="J1900" t="s">
        <v>271</v>
      </c>
      <c r="K1900" t="s">
        <v>5620</v>
      </c>
      <c r="L1900" s="3">
        <v>2759</v>
      </c>
      <c r="M1900" t="s">
        <v>29</v>
      </c>
    </row>
    <row r="1901" spans="1:13">
      <c r="A1901" s="1">
        <v>45862</v>
      </c>
      <c r="B1901" s="1">
        <v>46227</v>
      </c>
      <c r="C1901" t="s">
        <v>5138</v>
      </c>
      <c r="D1901" t="s">
        <v>2460</v>
      </c>
      <c r="E1901" t="s">
        <v>661</v>
      </c>
      <c r="F1901" t="s">
        <v>16</v>
      </c>
      <c r="G1901" t="s">
        <v>2463</v>
      </c>
      <c r="H1901" t="s">
        <v>30</v>
      </c>
      <c r="I1901" t="s">
        <v>270</v>
      </c>
      <c r="J1901" t="s">
        <v>271</v>
      </c>
      <c r="K1901" t="s">
        <v>5620</v>
      </c>
      <c r="L1901" s="3">
        <v>23376</v>
      </c>
      <c r="M1901" t="s">
        <v>89</v>
      </c>
    </row>
    <row r="1902" spans="1:13">
      <c r="A1902" s="1">
        <v>45862</v>
      </c>
      <c r="B1902" s="1">
        <v>46227</v>
      </c>
      <c r="C1902" t="s">
        <v>5138</v>
      </c>
      <c r="D1902" t="s">
        <v>2460</v>
      </c>
      <c r="E1902" t="s">
        <v>32</v>
      </c>
      <c r="F1902" t="s">
        <v>16</v>
      </c>
      <c r="G1902" t="s">
        <v>2462</v>
      </c>
      <c r="H1902" t="s">
        <v>30</v>
      </c>
      <c r="I1902" t="s">
        <v>270</v>
      </c>
      <c r="J1902" t="s">
        <v>271</v>
      </c>
      <c r="K1902" t="s">
        <v>5620</v>
      </c>
      <c r="L1902" s="3">
        <v>7567</v>
      </c>
      <c r="M1902" t="s">
        <v>20</v>
      </c>
    </row>
    <row r="1903" spans="1:13">
      <c r="A1903" s="1">
        <v>45862</v>
      </c>
      <c r="B1903" s="1">
        <v>46227</v>
      </c>
      <c r="C1903" t="s">
        <v>5139</v>
      </c>
      <c r="D1903" t="s">
        <v>2464</v>
      </c>
      <c r="E1903" t="s">
        <v>54</v>
      </c>
      <c r="F1903" t="s">
        <v>55</v>
      </c>
      <c r="G1903" t="s">
        <v>2465</v>
      </c>
      <c r="H1903" t="s">
        <v>135</v>
      </c>
      <c r="I1903" t="s">
        <v>270</v>
      </c>
      <c r="J1903" t="s">
        <v>271</v>
      </c>
      <c r="K1903" t="s">
        <v>5620</v>
      </c>
      <c r="L1903" s="3">
        <v>14332</v>
      </c>
      <c r="M1903" t="s">
        <v>29</v>
      </c>
    </row>
    <row r="1904" spans="1:13">
      <c r="A1904" s="1">
        <v>45862</v>
      </c>
      <c r="B1904" s="1">
        <v>46227</v>
      </c>
      <c r="C1904" t="s">
        <v>5140</v>
      </c>
      <c r="D1904" t="s">
        <v>2466</v>
      </c>
      <c r="E1904" t="s">
        <v>15</v>
      </c>
      <c r="F1904" t="s">
        <v>16</v>
      </c>
      <c r="G1904" t="s">
        <v>2468</v>
      </c>
      <c r="H1904" t="s">
        <v>125</v>
      </c>
      <c r="I1904" t="s">
        <v>570</v>
      </c>
      <c r="J1904" t="s">
        <v>571</v>
      </c>
      <c r="K1904" t="s">
        <v>5657</v>
      </c>
      <c r="L1904" s="3">
        <v>1682</v>
      </c>
      <c r="M1904" t="s">
        <v>20</v>
      </c>
    </row>
    <row r="1905" spans="1:13">
      <c r="A1905" s="1">
        <v>45862</v>
      </c>
      <c r="B1905" s="1">
        <v>46227</v>
      </c>
      <c r="C1905" t="s">
        <v>5140</v>
      </c>
      <c r="D1905" t="s">
        <v>2466</v>
      </c>
      <c r="E1905" t="s">
        <v>32</v>
      </c>
      <c r="F1905" t="s">
        <v>16</v>
      </c>
      <c r="G1905" t="s">
        <v>2469</v>
      </c>
      <c r="H1905" t="s">
        <v>125</v>
      </c>
      <c r="I1905" t="s">
        <v>570</v>
      </c>
      <c r="J1905" t="s">
        <v>571</v>
      </c>
      <c r="K1905" t="s">
        <v>5657</v>
      </c>
      <c r="L1905" s="3">
        <v>4002</v>
      </c>
      <c r="M1905" t="s">
        <v>20</v>
      </c>
    </row>
    <row r="1906" spans="1:13">
      <c r="A1906" s="1">
        <v>45862</v>
      </c>
      <c r="B1906" s="1">
        <v>46227</v>
      </c>
      <c r="C1906" t="s">
        <v>5140</v>
      </c>
      <c r="D1906" t="s">
        <v>2466</v>
      </c>
      <c r="E1906" t="s">
        <v>661</v>
      </c>
      <c r="F1906" t="s">
        <v>16</v>
      </c>
      <c r="G1906" t="s">
        <v>2467</v>
      </c>
      <c r="H1906" t="s">
        <v>125</v>
      </c>
      <c r="I1906" t="s">
        <v>570</v>
      </c>
      <c r="J1906" t="s">
        <v>571</v>
      </c>
      <c r="K1906" t="s">
        <v>5657</v>
      </c>
      <c r="L1906" s="3">
        <v>10986</v>
      </c>
      <c r="M1906" t="s">
        <v>29</v>
      </c>
    </row>
    <row r="1907" spans="1:13">
      <c r="A1907" s="1">
        <v>45862</v>
      </c>
      <c r="B1907" s="1">
        <v>46227</v>
      </c>
      <c r="C1907" t="s">
        <v>5141</v>
      </c>
      <c r="D1907" t="s">
        <v>2470</v>
      </c>
      <c r="E1907" t="s">
        <v>661</v>
      </c>
      <c r="F1907" t="s">
        <v>16</v>
      </c>
      <c r="G1907" t="s">
        <v>2473</v>
      </c>
      <c r="H1907" t="s">
        <v>21</v>
      </c>
      <c r="I1907" t="s">
        <v>174</v>
      </c>
      <c r="J1907" t="s">
        <v>175</v>
      </c>
      <c r="K1907" t="s">
        <v>112</v>
      </c>
      <c r="L1907" s="3">
        <v>85822</v>
      </c>
      <c r="M1907" t="s">
        <v>23</v>
      </c>
    </row>
    <row r="1908" spans="1:13">
      <c r="A1908" s="1">
        <v>45862</v>
      </c>
      <c r="B1908" s="1">
        <v>46227</v>
      </c>
      <c r="C1908" t="s">
        <v>5141</v>
      </c>
      <c r="D1908" t="s">
        <v>2470</v>
      </c>
      <c r="E1908" t="s">
        <v>32</v>
      </c>
      <c r="F1908" t="s">
        <v>16</v>
      </c>
      <c r="G1908" t="s">
        <v>2472</v>
      </c>
      <c r="H1908" t="s">
        <v>21</v>
      </c>
      <c r="I1908" t="s">
        <v>174</v>
      </c>
      <c r="J1908" t="s">
        <v>175</v>
      </c>
      <c r="K1908" t="s">
        <v>112</v>
      </c>
      <c r="L1908" s="3">
        <v>17673</v>
      </c>
      <c r="M1908" t="s">
        <v>20</v>
      </c>
    </row>
    <row r="1909" spans="1:13">
      <c r="A1909" s="1">
        <v>45862</v>
      </c>
      <c r="B1909" s="1">
        <v>46227</v>
      </c>
      <c r="C1909" t="s">
        <v>5141</v>
      </c>
      <c r="D1909" t="s">
        <v>2470</v>
      </c>
      <c r="E1909" t="s">
        <v>15</v>
      </c>
      <c r="F1909" t="s">
        <v>16</v>
      </c>
      <c r="G1909" t="s">
        <v>2471</v>
      </c>
      <c r="H1909" t="s">
        <v>21</v>
      </c>
      <c r="I1909" t="s">
        <v>174</v>
      </c>
      <c r="J1909" t="s">
        <v>175</v>
      </c>
      <c r="K1909" t="s">
        <v>112</v>
      </c>
      <c r="L1909" s="3">
        <v>3696</v>
      </c>
      <c r="M1909" t="s">
        <v>20</v>
      </c>
    </row>
    <row r="1910" spans="1:13">
      <c r="A1910" s="1">
        <v>45863</v>
      </c>
      <c r="B1910" s="1">
        <v>46228</v>
      </c>
      <c r="C1910" t="s">
        <v>5142</v>
      </c>
      <c r="D1910" t="s">
        <v>2474</v>
      </c>
      <c r="E1910" t="s">
        <v>15</v>
      </c>
      <c r="F1910" t="s">
        <v>16</v>
      </c>
      <c r="G1910" t="s">
        <v>2476</v>
      </c>
      <c r="H1910" t="s">
        <v>21</v>
      </c>
      <c r="I1910" t="s">
        <v>174</v>
      </c>
      <c r="J1910" t="s">
        <v>175</v>
      </c>
      <c r="K1910" t="s">
        <v>112</v>
      </c>
      <c r="L1910" s="3">
        <v>4914</v>
      </c>
      <c r="M1910" t="s">
        <v>20</v>
      </c>
    </row>
    <row r="1911" spans="1:13">
      <c r="A1911" s="1">
        <v>45863</v>
      </c>
      <c r="B1911" s="1">
        <v>46228</v>
      </c>
      <c r="C1911" t="s">
        <v>5142</v>
      </c>
      <c r="D1911" t="s">
        <v>2474</v>
      </c>
      <c r="E1911" t="s">
        <v>661</v>
      </c>
      <c r="F1911" t="s">
        <v>16</v>
      </c>
      <c r="G1911" t="s">
        <v>2475</v>
      </c>
      <c r="H1911" t="s">
        <v>21</v>
      </c>
      <c r="I1911" t="s">
        <v>174</v>
      </c>
      <c r="J1911" t="s">
        <v>175</v>
      </c>
      <c r="K1911" t="s">
        <v>112</v>
      </c>
      <c r="L1911" s="3">
        <v>133434</v>
      </c>
      <c r="M1911" t="s">
        <v>89</v>
      </c>
    </row>
    <row r="1912" spans="1:13">
      <c r="A1912" s="1">
        <v>45865</v>
      </c>
      <c r="B1912" s="1">
        <v>46230</v>
      </c>
      <c r="C1912" t="s">
        <v>5143</v>
      </c>
      <c r="D1912" t="s">
        <v>2477</v>
      </c>
      <c r="E1912" t="s">
        <v>54</v>
      </c>
      <c r="F1912" t="s">
        <v>55</v>
      </c>
      <c r="G1912" t="s">
        <v>2478</v>
      </c>
      <c r="H1912" t="s">
        <v>61</v>
      </c>
      <c r="I1912" t="s">
        <v>59</v>
      </c>
      <c r="J1912" t="s">
        <v>60</v>
      </c>
      <c r="K1912" t="s">
        <v>5620</v>
      </c>
      <c r="L1912" s="3">
        <v>28495</v>
      </c>
      <c r="M1912" t="s">
        <v>29</v>
      </c>
    </row>
    <row r="1913" spans="1:13">
      <c r="A1913" s="1">
        <v>45866</v>
      </c>
      <c r="B1913" s="1">
        <v>46231</v>
      </c>
      <c r="C1913" t="s">
        <v>5144</v>
      </c>
      <c r="D1913" t="s">
        <v>2479</v>
      </c>
      <c r="E1913" t="s">
        <v>661</v>
      </c>
      <c r="F1913" t="s">
        <v>16</v>
      </c>
      <c r="G1913" t="s">
        <v>2481</v>
      </c>
      <c r="H1913" t="s">
        <v>328</v>
      </c>
      <c r="I1913" t="s">
        <v>795</v>
      </c>
      <c r="J1913" t="s">
        <v>796</v>
      </c>
      <c r="K1913" t="s">
        <v>77</v>
      </c>
      <c r="L1913" s="3">
        <v>126367</v>
      </c>
      <c r="M1913" t="s">
        <v>23</v>
      </c>
    </row>
    <row r="1914" spans="1:13">
      <c r="A1914" s="1">
        <v>45866</v>
      </c>
      <c r="B1914" s="1">
        <v>46231</v>
      </c>
      <c r="C1914" t="s">
        <v>5144</v>
      </c>
      <c r="D1914" t="s">
        <v>2479</v>
      </c>
      <c r="E1914" t="s">
        <v>15</v>
      </c>
      <c r="F1914" t="s">
        <v>16</v>
      </c>
      <c r="G1914" t="s">
        <v>2482</v>
      </c>
      <c r="H1914" t="s">
        <v>328</v>
      </c>
      <c r="I1914" t="s">
        <v>795</v>
      </c>
      <c r="J1914" t="s">
        <v>796</v>
      </c>
      <c r="K1914" t="s">
        <v>77</v>
      </c>
      <c r="L1914" s="3">
        <v>2080</v>
      </c>
      <c r="M1914" t="s">
        <v>29</v>
      </c>
    </row>
    <row r="1915" spans="1:13">
      <c r="A1915" s="1">
        <v>45866</v>
      </c>
      <c r="B1915" s="1">
        <v>46231</v>
      </c>
      <c r="C1915" t="s">
        <v>5144</v>
      </c>
      <c r="D1915" t="s">
        <v>2479</v>
      </c>
      <c r="E1915" t="s">
        <v>32</v>
      </c>
      <c r="F1915" t="s">
        <v>16</v>
      </c>
      <c r="G1915" t="s">
        <v>2480</v>
      </c>
      <c r="H1915" t="s">
        <v>328</v>
      </c>
      <c r="I1915" t="s">
        <v>795</v>
      </c>
      <c r="J1915" t="s">
        <v>796</v>
      </c>
      <c r="K1915" t="s">
        <v>77</v>
      </c>
      <c r="L1915" s="3">
        <v>20383</v>
      </c>
      <c r="M1915" t="s">
        <v>20</v>
      </c>
    </row>
    <row r="1916" spans="1:13">
      <c r="A1916" s="1">
        <v>45866</v>
      </c>
      <c r="B1916" s="1">
        <v>46231</v>
      </c>
      <c r="C1916" t="s">
        <v>5144</v>
      </c>
      <c r="D1916" t="s">
        <v>2479</v>
      </c>
      <c r="E1916" t="s">
        <v>34</v>
      </c>
      <c r="F1916" t="s">
        <v>16</v>
      </c>
      <c r="G1916" t="s">
        <v>2483</v>
      </c>
      <c r="H1916" t="s">
        <v>328</v>
      </c>
      <c r="I1916" t="s">
        <v>795</v>
      </c>
      <c r="J1916" t="s">
        <v>796</v>
      </c>
      <c r="K1916" t="s">
        <v>77</v>
      </c>
      <c r="L1916" s="3">
        <v>56765</v>
      </c>
      <c r="M1916" t="s">
        <v>83</v>
      </c>
    </row>
    <row r="1917" spans="1:13">
      <c r="A1917" s="1">
        <v>45866</v>
      </c>
      <c r="B1917" s="1">
        <v>46231</v>
      </c>
      <c r="C1917" t="s">
        <v>5105</v>
      </c>
      <c r="D1917" t="s">
        <v>2322</v>
      </c>
      <c r="E1917" t="s">
        <v>54</v>
      </c>
      <c r="F1917" t="s">
        <v>55</v>
      </c>
      <c r="G1917" t="s">
        <v>2484</v>
      </c>
      <c r="H1917" t="s">
        <v>51</v>
      </c>
      <c r="I1917" t="s">
        <v>65</v>
      </c>
      <c r="J1917" t="s">
        <v>66</v>
      </c>
      <c r="K1917" t="s">
        <v>5620</v>
      </c>
      <c r="L1917" s="3">
        <v>10033</v>
      </c>
      <c r="M1917" t="s">
        <v>23</v>
      </c>
    </row>
    <row r="1918" spans="1:13">
      <c r="A1918" s="1">
        <v>45866</v>
      </c>
      <c r="B1918" s="1">
        <v>46231</v>
      </c>
      <c r="C1918" t="s">
        <v>5145</v>
      </c>
      <c r="D1918" t="s">
        <v>2485</v>
      </c>
      <c r="E1918" t="s">
        <v>32</v>
      </c>
      <c r="F1918" t="s">
        <v>16</v>
      </c>
      <c r="G1918" t="s">
        <v>2487</v>
      </c>
      <c r="H1918" t="s">
        <v>190</v>
      </c>
      <c r="I1918" t="s">
        <v>1685</v>
      </c>
      <c r="J1918" t="s">
        <v>1686</v>
      </c>
      <c r="K1918" t="s">
        <v>5620</v>
      </c>
      <c r="L1918" s="3">
        <v>5657</v>
      </c>
      <c r="M1918" t="s">
        <v>20</v>
      </c>
    </row>
    <row r="1919" spans="1:13">
      <c r="A1919" s="1">
        <v>45866</v>
      </c>
      <c r="B1919" s="1">
        <v>46231</v>
      </c>
      <c r="C1919" t="s">
        <v>5145</v>
      </c>
      <c r="D1919" t="s">
        <v>2485</v>
      </c>
      <c r="E1919" t="s">
        <v>15</v>
      </c>
      <c r="F1919" t="s">
        <v>16</v>
      </c>
      <c r="G1919" t="s">
        <v>2488</v>
      </c>
      <c r="H1919" t="s">
        <v>190</v>
      </c>
      <c r="I1919" t="s">
        <v>1685</v>
      </c>
      <c r="J1919" t="s">
        <v>1686</v>
      </c>
      <c r="K1919" t="s">
        <v>5620</v>
      </c>
      <c r="L1919" s="3">
        <v>1704</v>
      </c>
      <c r="M1919" t="s">
        <v>29</v>
      </c>
    </row>
    <row r="1920" spans="1:13">
      <c r="A1920" s="1">
        <v>45866</v>
      </c>
      <c r="B1920" s="1">
        <v>46231</v>
      </c>
      <c r="C1920" t="s">
        <v>5145</v>
      </c>
      <c r="D1920" t="s">
        <v>2485</v>
      </c>
      <c r="E1920" t="s">
        <v>661</v>
      </c>
      <c r="F1920" t="s">
        <v>16</v>
      </c>
      <c r="G1920" t="s">
        <v>2486</v>
      </c>
      <c r="H1920" t="s">
        <v>190</v>
      </c>
      <c r="I1920" t="s">
        <v>1685</v>
      </c>
      <c r="J1920" t="s">
        <v>1686</v>
      </c>
      <c r="K1920" t="s">
        <v>5620</v>
      </c>
      <c r="L1920" s="3">
        <v>17318</v>
      </c>
      <c r="M1920" t="s">
        <v>29</v>
      </c>
    </row>
    <row r="1921" spans="1:13">
      <c r="A1921" s="1">
        <v>45868</v>
      </c>
      <c r="B1921" s="1">
        <v>46233</v>
      </c>
      <c r="C1921" t="s">
        <v>4949</v>
      </c>
      <c r="D1921" t="s">
        <v>1722</v>
      </c>
      <c r="E1921" t="s">
        <v>54</v>
      </c>
      <c r="F1921" t="s">
        <v>55</v>
      </c>
      <c r="G1921" t="s">
        <v>2489</v>
      </c>
      <c r="H1921" t="s">
        <v>61</v>
      </c>
      <c r="I1921" t="s">
        <v>236</v>
      </c>
      <c r="J1921" t="s">
        <v>237</v>
      </c>
      <c r="K1921" t="s">
        <v>112</v>
      </c>
      <c r="L1921" s="3">
        <v>73549</v>
      </c>
      <c r="M1921" t="s">
        <v>29</v>
      </c>
    </row>
    <row r="1922" spans="1:13">
      <c r="A1922" s="1">
        <v>45869</v>
      </c>
      <c r="B1922" s="1">
        <v>46234</v>
      </c>
      <c r="C1922" t="s">
        <v>5146</v>
      </c>
      <c r="D1922" t="s">
        <v>2490</v>
      </c>
      <c r="E1922" t="s">
        <v>15</v>
      </c>
      <c r="F1922" t="s">
        <v>16</v>
      </c>
      <c r="G1922" t="s">
        <v>2492</v>
      </c>
      <c r="H1922" t="s">
        <v>345</v>
      </c>
      <c r="I1922" t="s">
        <v>846</v>
      </c>
      <c r="J1922" t="s">
        <v>847</v>
      </c>
      <c r="K1922" t="s">
        <v>5620</v>
      </c>
      <c r="L1922" s="3">
        <v>2335</v>
      </c>
      <c r="M1922" t="s">
        <v>29</v>
      </c>
    </row>
    <row r="1923" spans="1:13">
      <c r="A1923" s="1">
        <v>45869</v>
      </c>
      <c r="B1923" s="1">
        <v>46234</v>
      </c>
      <c r="C1923" t="s">
        <v>5146</v>
      </c>
      <c r="D1923" t="s">
        <v>2490</v>
      </c>
      <c r="E1923" t="s">
        <v>661</v>
      </c>
      <c r="F1923" t="s">
        <v>16</v>
      </c>
      <c r="G1923" t="s">
        <v>2491</v>
      </c>
      <c r="H1923" t="s">
        <v>345</v>
      </c>
      <c r="I1923" t="s">
        <v>846</v>
      </c>
      <c r="J1923" t="s">
        <v>847</v>
      </c>
      <c r="K1923" t="s">
        <v>5620</v>
      </c>
      <c r="L1923" s="3">
        <v>13189</v>
      </c>
      <c r="M1923" t="s">
        <v>89</v>
      </c>
    </row>
    <row r="1924" spans="1:13">
      <c r="A1924" s="1">
        <v>45869</v>
      </c>
      <c r="B1924" s="1">
        <v>46234</v>
      </c>
      <c r="C1924" t="s">
        <v>5147</v>
      </c>
      <c r="D1924" t="s">
        <v>2493</v>
      </c>
      <c r="E1924" t="s">
        <v>54</v>
      </c>
      <c r="F1924" t="s">
        <v>55</v>
      </c>
      <c r="G1924" t="s">
        <v>2494</v>
      </c>
      <c r="H1924" t="s">
        <v>582</v>
      </c>
      <c r="I1924" t="s">
        <v>861</v>
      </c>
      <c r="J1924" t="s">
        <v>862</v>
      </c>
      <c r="K1924" t="s">
        <v>5620</v>
      </c>
      <c r="L1924" s="3">
        <v>13476</v>
      </c>
      <c r="M1924" t="s">
        <v>89</v>
      </c>
    </row>
    <row r="1925" spans="1:13">
      <c r="A1925" s="1">
        <v>45869</v>
      </c>
      <c r="B1925" s="1">
        <v>46234</v>
      </c>
      <c r="C1925" t="s">
        <v>5148</v>
      </c>
      <c r="D1925" t="s">
        <v>2495</v>
      </c>
      <c r="E1925" t="s">
        <v>15</v>
      </c>
      <c r="F1925" t="s">
        <v>16</v>
      </c>
      <c r="G1925" t="s">
        <v>2496</v>
      </c>
      <c r="H1925" t="s">
        <v>2017</v>
      </c>
      <c r="I1925" t="s">
        <v>2497</v>
      </c>
      <c r="J1925" t="s">
        <v>2498</v>
      </c>
      <c r="K1925" t="s">
        <v>77</v>
      </c>
      <c r="L1925" s="3">
        <v>5787</v>
      </c>
      <c r="M1925" t="s">
        <v>20</v>
      </c>
    </row>
    <row r="1926" spans="1:13">
      <c r="A1926" s="1">
        <v>45869</v>
      </c>
      <c r="B1926" s="1">
        <v>46234</v>
      </c>
      <c r="C1926" t="s">
        <v>5148</v>
      </c>
      <c r="D1926" t="s">
        <v>2495</v>
      </c>
      <c r="E1926" t="s">
        <v>32</v>
      </c>
      <c r="F1926" t="s">
        <v>16</v>
      </c>
      <c r="G1926" t="s">
        <v>2500</v>
      </c>
      <c r="H1926" t="s">
        <v>2017</v>
      </c>
      <c r="I1926" t="s">
        <v>2497</v>
      </c>
      <c r="J1926" t="s">
        <v>2498</v>
      </c>
      <c r="K1926" t="s">
        <v>77</v>
      </c>
      <c r="L1926" s="3">
        <v>29894</v>
      </c>
      <c r="M1926" t="s">
        <v>20</v>
      </c>
    </row>
    <row r="1927" spans="1:13">
      <c r="A1927" s="1">
        <v>45869</v>
      </c>
      <c r="B1927" s="1">
        <v>46234</v>
      </c>
      <c r="C1927" t="s">
        <v>5148</v>
      </c>
      <c r="D1927" t="s">
        <v>2495</v>
      </c>
      <c r="E1927" t="s">
        <v>661</v>
      </c>
      <c r="F1927" t="s">
        <v>16</v>
      </c>
      <c r="G1927" t="s">
        <v>2499</v>
      </c>
      <c r="H1927" t="s">
        <v>2017</v>
      </c>
      <c r="I1927" t="s">
        <v>2497</v>
      </c>
      <c r="J1927" t="s">
        <v>2498</v>
      </c>
      <c r="K1927" t="s">
        <v>77</v>
      </c>
      <c r="L1927" s="3">
        <v>72591</v>
      </c>
      <c r="M1927" t="s">
        <v>23</v>
      </c>
    </row>
    <row r="1928" spans="1:13">
      <c r="A1928" s="1">
        <v>45869</v>
      </c>
      <c r="B1928" s="1">
        <v>46234</v>
      </c>
      <c r="C1928" t="s">
        <v>5149</v>
      </c>
      <c r="D1928" t="s">
        <v>2501</v>
      </c>
      <c r="E1928" t="s">
        <v>54</v>
      </c>
      <c r="F1928" t="s">
        <v>55</v>
      </c>
      <c r="G1928" t="s">
        <v>2502</v>
      </c>
      <c r="H1928" t="s">
        <v>801</v>
      </c>
      <c r="I1928" t="s">
        <v>165</v>
      </c>
      <c r="J1928" t="s">
        <v>166</v>
      </c>
      <c r="K1928" t="s">
        <v>5620</v>
      </c>
      <c r="L1928" s="3">
        <v>11248</v>
      </c>
      <c r="M1928" t="s">
        <v>29</v>
      </c>
    </row>
    <row r="1929" spans="1:13">
      <c r="A1929" s="1">
        <v>45869</v>
      </c>
      <c r="B1929" s="1">
        <v>46234</v>
      </c>
      <c r="C1929" t="s">
        <v>5150</v>
      </c>
      <c r="D1929" t="s">
        <v>2503</v>
      </c>
      <c r="E1929" t="s">
        <v>34</v>
      </c>
      <c r="F1929" t="s">
        <v>16</v>
      </c>
      <c r="G1929" t="s">
        <v>2507</v>
      </c>
      <c r="H1929" t="s">
        <v>310</v>
      </c>
      <c r="I1929" t="s">
        <v>78</v>
      </c>
      <c r="J1929" t="s">
        <v>79</v>
      </c>
      <c r="K1929" t="s">
        <v>77</v>
      </c>
      <c r="L1929" s="3">
        <v>22901</v>
      </c>
      <c r="M1929" t="s">
        <v>83</v>
      </c>
    </row>
    <row r="1930" spans="1:13">
      <c r="A1930" s="1">
        <v>45869</v>
      </c>
      <c r="B1930" s="1">
        <v>46234</v>
      </c>
      <c r="C1930" t="s">
        <v>5150</v>
      </c>
      <c r="D1930" t="s">
        <v>2503</v>
      </c>
      <c r="E1930" t="s">
        <v>15</v>
      </c>
      <c r="F1930" t="s">
        <v>16</v>
      </c>
      <c r="G1930" t="s">
        <v>2504</v>
      </c>
      <c r="H1930" t="s">
        <v>310</v>
      </c>
      <c r="I1930" t="s">
        <v>78</v>
      </c>
      <c r="J1930" t="s">
        <v>79</v>
      </c>
      <c r="K1930" t="s">
        <v>77</v>
      </c>
      <c r="L1930" s="3">
        <v>1924</v>
      </c>
      <c r="M1930" t="s">
        <v>20</v>
      </c>
    </row>
    <row r="1931" spans="1:13">
      <c r="A1931" s="1">
        <v>45869</v>
      </c>
      <c r="B1931" s="1">
        <v>46234</v>
      </c>
      <c r="C1931" t="s">
        <v>5150</v>
      </c>
      <c r="D1931" t="s">
        <v>2503</v>
      </c>
      <c r="E1931" t="s">
        <v>661</v>
      </c>
      <c r="F1931" t="s">
        <v>16</v>
      </c>
      <c r="G1931" t="s">
        <v>2506</v>
      </c>
      <c r="H1931" t="s">
        <v>310</v>
      </c>
      <c r="I1931" t="s">
        <v>78</v>
      </c>
      <c r="J1931" t="s">
        <v>79</v>
      </c>
      <c r="K1931" t="s">
        <v>77</v>
      </c>
      <c r="L1931" s="3">
        <v>90629</v>
      </c>
      <c r="M1931" t="s">
        <v>23</v>
      </c>
    </row>
    <row r="1932" spans="1:13">
      <c r="A1932" s="1">
        <v>45869</v>
      </c>
      <c r="B1932" s="1">
        <v>46234</v>
      </c>
      <c r="C1932" t="s">
        <v>5150</v>
      </c>
      <c r="D1932" t="s">
        <v>2503</v>
      </c>
      <c r="E1932" t="s">
        <v>32</v>
      </c>
      <c r="F1932" t="s">
        <v>16</v>
      </c>
      <c r="G1932" t="s">
        <v>2505</v>
      </c>
      <c r="H1932" t="s">
        <v>310</v>
      </c>
      <c r="I1932" t="s">
        <v>78</v>
      </c>
      <c r="J1932" t="s">
        <v>79</v>
      </c>
      <c r="K1932" t="s">
        <v>77</v>
      </c>
      <c r="L1932" s="3">
        <v>14531</v>
      </c>
      <c r="M1932" t="s">
        <v>20</v>
      </c>
    </row>
    <row r="1933" spans="1:13">
      <c r="A1933" s="1">
        <v>45870</v>
      </c>
      <c r="B1933" s="1">
        <v>46235</v>
      </c>
      <c r="C1933" t="s">
        <v>5151</v>
      </c>
      <c r="D1933" t="s">
        <v>2508</v>
      </c>
      <c r="E1933" t="s">
        <v>54</v>
      </c>
      <c r="F1933" t="s">
        <v>55</v>
      </c>
      <c r="G1933" t="s">
        <v>2509</v>
      </c>
      <c r="H1933" t="s">
        <v>453</v>
      </c>
      <c r="I1933" t="s">
        <v>165</v>
      </c>
      <c r="J1933" t="s">
        <v>166</v>
      </c>
      <c r="K1933" t="s">
        <v>5620</v>
      </c>
      <c r="L1933" s="3">
        <v>60153</v>
      </c>
      <c r="M1933" t="s">
        <v>29</v>
      </c>
    </row>
    <row r="1934" spans="1:13">
      <c r="A1934" s="1">
        <v>45870</v>
      </c>
      <c r="B1934" s="1">
        <v>46235</v>
      </c>
      <c r="C1934" t="s">
        <v>5152</v>
      </c>
      <c r="D1934" t="s">
        <v>2510</v>
      </c>
      <c r="E1934" t="s">
        <v>32</v>
      </c>
      <c r="F1934" t="s">
        <v>16</v>
      </c>
      <c r="G1934" t="s">
        <v>2511</v>
      </c>
      <c r="H1934" t="s">
        <v>2512</v>
      </c>
      <c r="I1934" t="s">
        <v>396</v>
      </c>
      <c r="J1934" t="s">
        <v>397</v>
      </c>
      <c r="K1934" t="s">
        <v>304</v>
      </c>
      <c r="L1934" s="3">
        <v>89460</v>
      </c>
      <c r="M1934" t="s">
        <v>20</v>
      </c>
    </row>
    <row r="1935" spans="1:13">
      <c r="A1935" s="1">
        <v>45870</v>
      </c>
      <c r="B1935" s="1">
        <v>46235</v>
      </c>
      <c r="C1935" t="s">
        <v>5153</v>
      </c>
      <c r="D1935" t="s">
        <v>2513</v>
      </c>
      <c r="E1935" t="s">
        <v>661</v>
      </c>
      <c r="F1935" t="s">
        <v>16</v>
      </c>
      <c r="G1935" t="s">
        <v>2516</v>
      </c>
      <c r="H1935" t="s">
        <v>21</v>
      </c>
      <c r="I1935" t="s">
        <v>18</v>
      </c>
      <c r="J1935" t="s">
        <v>19</v>
      </c>
      <c r="K1935" t="s">
        <v>48</v>
      </c>
      <c r="L1935" s="3">
        <v>202040</v>
      </c>
      <c r="M1935" t="s">
        <v>89</v>
      </c>
    </row>
    <row r="1936" spans="1:13">
      <c r="A1936" s="1">
        <v>45870</v>
      </c>
      <c r="B1936" s="1">
        <v>46235</v>
      </c>
      <c r="C1936" t="s">
        <v>5153</v>
      </c>
      <c r="D1936" t="s">
        <v>2513</v>
      </c>
      <c r="E1936" t="s">
        <v>32</v>
      </c>
      <c r="F1936" t="s">
        <v>16</v>
      </c>
      <c r="G1936" t="s">
        <v>2515</v>
      </c>
      <c r="H1936" t="s">
        <v>21</v>
      </c>
      <c r="I1936" t="s">
        <v>18</v>
      </c>
      <c r="J1936" t="s">
        <v>19</v>
      </c>
      <c r="K1936" t="s">
        <v>48</v>
      </c>
      <c r="L1936" s="3">
        <v>2599</v>
      </c>
      <c r="M1936" t="s">
        <v>20</v>
      </c>
    </row>
    <row r="1937" spans="1:13">
      <c r="A1937" s="1">
        <v>45870</v>
      </c>
      <c r="B1937" s="1">
        <v>46235</v>
      </c>
      <c r="C1937" t="s">
        <v>5153</v>
      </c>
      <c r="D1937" t="s">
        <v>2513</v>
      </c>
      <c r="E1937" t="s">
        <v>15</v>
      </c>
      <c r="F1937" t="s">
        <v>16</v>
      </c>
      <c r="G1937" t="s">
        <v>2514</v>
      </c>
      <c r="H1937" t="s">
        <v>21</v>
      </c>
      <c r="I1937" t="s">
        <v>18</v>
      </c>
      <c r="J1937" t="s">
        <v>19</v>
      </c>
      <c r="K1937" t="s">
        <v>48</v>
      </c>
      <c r="L1937" s="3">
        <v>29311</v>
      </c>
      <c r="M1937" t="s">
        <v>20</v>
      </c>
    </row>
    <row r="1938" spans="1:13">
      <c r="A1938" s="1">
        <v>45870</v>
      </c>
      <c r="B1938" s="1">
        <v>46235</v>
      </c>
      <c r="C1938" t="s">
        <v>5154</v>
      </c>
      <c r="D1938" t="s">
        <v>2517</v>
      </c>
      <c r="E1938" t="s">
        <v>15</v>
      </c>
      <c r="F1938" t="s">
        <v>16</v>
      </c>
      <c r="G1938" t="s">
        <v>2519</v>
      </c>
      <c r="H1938" t="s">
        <v>409</v>
      </c>
      <c r="I1938" t="s">
        <v>201</v>
      </c>
      <c r="J1938" t="s">
        <v>202</v>
      </c>
      <c r="K1938" t="s">
        <v>77</v>
      </c>
      <c r="L1938" s="3">
        <v>1610</v>
      </c>
      <c r="M1938" t="s">
        <v>29</v>
      </c>
    </row>
    <row r="1939" spans="1:13">
      <c r="A1939" s="1">
        <v>45870</v>
      </c>
      <c r="B1939" s="1">
        <v>46235</v>
      </c>
      <c r="C1939" t="s">
        <v>5154</v>
      </c>
      <c r="D1939" t="s">
        <v>2517</v>
      </c>
      <c r="E1939" t="s">
        <v>34</v>
      </c>
      <c r="F1939" t="s">
        <v>16</v>
      </c>
      <c r="G1939" t="s">
        <v>2520</v>
      </c>
      <c r="H1939" t="s">
        <v>409</v>
      </c>
      <c r="I1939" t="s">
        <v>201</v>
      </c>
      <c r="J1939" t="s">
        <v>202</v>
      </c>
      <c r="K1939" t="s">
        <v>77</v>
      </c>
      <c r="L1939" s="3">
        <v>4200</v>
      </c>
      <c r="M1939" t="s">
        <v>83</v>
      </c>
    </row>
    <row r="1940" spans="1:13">
      <c r="A1940" s="1">
        <v>45870</v>
      </c>
      <c r="B1940" s="1">
        <v>46235</v>
      </c>
      <c r="C1940" t="s">
        <v>5154</v>
      </c>
      <c r="D1940" t="s">
        <v>2517</v>
      </c>
      <c r="E1940" t="s">
        <v>661</v>
      </c>
      <c r="F1940" t="s">
        <v>16</v>
      </c>
      <c r="G1940" t="s">
        <v>2521</v>
      </c>
      <c r="H1940" t="s">
        <v>409</v>
      </c>
      <c r="I1940" t="s">
        <v>201</v>
      </c>
      <c r="J1940" t="s">
        <v>202</v>
      </c>
      <c r="K1940" t="s">
        <v>77</v>
      </c>
      <c r="L1940" s="3">
        <v>18604</v>
      </c>
      <c r="M1940" t="s">
        <v>23</v>
      </c>
    </row>
    <row r="1941" spans="1:13">
      <c r="A1941" s="1">
        <v>45870</v>
      </c>
      <c r="B1941" s="1">
        <v>46235</v>
      </c>
      <c r="C1941" t="s">
        <v>5154</v>
      </c>
      <c r="D1941" t="s">
        <v>2517</v>
      </c>
      <c r="E1941" t="s">
        <v>32</v>
      </c>
      <c r="F1941" t="s">
        <v>16</v>
      </c>
      <c r="G1941" t="s">
        <v>2518</v>
      </c>
      <c r="H1941" t="s">
        <v>409</v>
      </c>
      <c r="I1941" t="s">
        <v>201</v>
      </c>
      <c r="J1941" t="s">
        <v>202</v>
      </c>
      <c r="K1941" t="s">
        <v>77</v>
      </c>
      <c r="L1941" s="3">
        <v>15302</v>
      </c>
      <c r="M1941" t="s">
        <v>20</v>
      </c>
    </row>
    <row r="1942" spans="1:13">
      <c r="A1942" s="1">
        <v>45870</v>
      </c>
      <c r="B1942" s="1">
        <v>46235</v>
      </c>
      <c r="C1942" t="s">
        <v>5154</v>
      </c>
      <c r="D1942" t="s">
        <v>2517</v>
      </c>
      <c r="E1942" t="s">
        <v>54</v>
      </c>
      <c r="F1942" t="s">
        <v>55</v>
      </c>
      <c r="G1942" t="s">
        <v>2522</v>
      </c>
      <c r="H1942" t="s">
        <v>409</v>
      </c>
      <c r="I1942" t="s">
        <v>201</v>
      </c>
      <c r="J1942" t="s">
        <v>202</v>
      </c>
      <c r="K1942" t="s">
        <v>77</v>
      </c>
      <c r="L1942" s="3">
        <v>9033</v>
      </c>
      <c r="M1942" t="s">
        <v>29</v>
      </c>
    </row>
    <row r="1943" spans="1:13">
      <c r="A1943" s="1">
        <v>45870</v>
      </c>
      <c r="B1943" s="1">
        <v>46235</v>
      </c>
      <c r="C1943" t="s">
        <v>5155</v>
      </c>
      <c r="D1943" t="s">
        <v>2523</v>
      </c>
      <c r="E1943" t="s">
        <v>15</v>
      </c>
      <c r="F1943" t="s">
        <v>16</v>
      </c>
      <c r="G1943" t="s">
        <v>2524</v>
      </c>
      <c r="H1943" t="s">
        <v>225</v>
      </c>
      <c r="I1943" t="s">
        <v>165</v>
      </c>
      <c r="J1943" t="s">
        <v>166</v>
      </c>
      <c r="K1943" t="s">
        <v>26</v>
      </c>
      <c r="L1943" s="3">
        <v>5989</v>
      </c>
      <c r="M1943" t="s">
        <v>584</v>
      </c>
    </row>
    <row r="1944" spans="1:13">
      <c r="A1944" s="1">
        <v>45870</v>
      </c>
      <c r="B1944" s="1">
        <v>46235</v>
      </c>
      <c r="C1944" t="s">
        <v>5155</v>
      </c>
      <c r="D1944" t="s">
        <v>2523</v>
      </c>
      <c r="E1944" t="s">
        <v>32</v>
      </c>
      <c r="F1944" t="s">
        <v>16</v>
      </c>
      <c r="G1944" t="s">
        <v>2526</v>
      </c>
      <c r="H1944" t="s">
        <v>225</v>
      </c>
      <c r="I1944" t="s">
        <v>165</v>
      </c>
      <c r="J1944" t="s">
        <v>166</v>
      </c>
      <c r="K1944" t="s">
        <v>26</v>
      </c>
      <c r="L1944" s="3">
        <v>68056</v>
      </c>
      <c r="M1944" t="s">
        <v>83</v>
      </c>
    </row>
    <row r="1945" spans="1:13">
      <c r="A1945" s="1">
        <v>45870</v>
      </c>
      <c r="B1945" s="1">
        <v>46235</v>
      </c>
      <c r="C1945" t="s">
        <v>5155</v>
      </c>
      <c r="D1945" t="s">
        <v>2523</v>
      </c>
      <c r="E1945" t="s">
        <v>661</v>
      </c>
      <c r="F1945" t="s">
        <v>16</v>
      </c>
      <c r="G1945" t="s">
        <v>2525</v>
      </c>
      <c r="H1945" t="s">
        <v>225</v>
      </c>
      <c r="I1945" t="s">
        <v>165</v>
      </c>
      <c r="J1945" t="s">
        <v>166</v>
      </c>
      <c r="K1945" t="s">
        <v>26</v>
      </c>
      <c r="L1945" s="3">
        <v>250951</v>
      </c>
      <c r="M1945" t="s">
        <v>23</v>
      </c>
    </row>
    <row r="1946" spans="1:13">
      <c r="A1946" s="1">
        <v>45870</v>
      </c>
      <c r="B1946" s="1">
        <v>46235</v>
      </c>
      <c r="C1946" t="s">
        <v>5144</v>
      </c>
      <c r="D1946" t="s">
        <v>2479</v>
      </c>
      <c r="E1946" t="s">
        <v>54</v>
      </c>
      <c r="F1946" t="s">
        <v>55</v>
      </c>
      <c r="G1946" t="s">
        <v>2527</v>
      </c>
      <c r="H1946" t="s">
        <v>328</v>
      </c>
      <c r="I1946" t="s">
        <v>795</v>
      </c>
      <c r="J1946" t="s">
        <v>796</v>
      </c>
      <c r="K1946" t="s">
        <v>77</v>
      </c>
      <c r="L1946" s="3">
        <v>11386</v>
      </c>
      <c r="M1946" t="s">
        <v>23</v>
      </c>
    </row>
    <row r="1947" spans="1:13">
      <c r="A1947" s="1">
        <v>45870</v>
      </c>
      <c r="B1947" s="1">
        <v>46235</v>
      </c>
      <c r="C1947" t="s">
        <v>5156</v>
      </c>
      <c r="D1947" t="s">
        <v>2528</v>
      </c>
      <c r="E1947" t="s">
        <v>32</v>
      </c>
      <c r="F1947" t="s">
        <v>16</v>
      </c>
      <c r="G1947" t="s">
        <v>2529</v>
      </c>
      <c r="H1947" t="s">
        <v>249</v>
      </c>
      <c r="I1947" t="s">
        <v>1106</v>
      </c>
      <c r="J1947" t="s">
        <v>1107</v>
      </c>
      <c r="K1947" t="s">
        <v>304</v>
      </c>
      <c r="L1947" s="3">
        <v>119408</v>
      </c>
      <c r="M1947" t="s">
        <v>20</v>
      </c>
    </row>
    <row r="1948" spans="1:13">
      <c r="A1948" s="1">
        <v>45870</v>
      </c>
      <c r="B1948" s="1">
        <v>46235</v>
      </c>
      <c r="C1948" t="s">
        <v>5157</v>
      </c>
      <c r="D1948" t="s">
        <v>2530</v>
      </c>
      <c r="E1948" t="s">
        <v>15</v>
      </c>
      <c r="F1948" t="s">
        <v>16</v>
      </c>
      <c r="G1948" t="s">
        <v>2532</v>
      </c>
      <c r="H1948" t="s">
        <v>345</v>
      </c>
      <c r="I1948" t="s">
        <v>343</v>
      </c>
      <c r="J1948" t="s">
        <v>344</v>
      </c>
      <c r="K1948" t="s">
        <v>77</v>
      </c>
      <c r="L1948" s="3">
        <v>21513</v>
      </c>
      <c r="M1948" t="s">
        <v>20</v>
      </c>
    </row>
    <row r="1949" spans="1:13">
      <c r="A1949" s="1">
        <v>45870</v>
      </c>
      <c r="B1949" s="1">
        <v>46235</v>
      </c>
      <c r="C1949" t="s">
        <v>5157</v>
      </c>
      <c r="D1949" t="s">
        <v>2530</v>
      </c>
      <c r="E1949" t="s">
        <v>54</v>
      </c>
      <c r="F1949" t="s">
        <v>55</v>
      </c>
      <c r="G1949" t="s">
        <v>2534</v>
      </c>
      <c r="H1949" t="s">
        <v>345</v>
      </c>
      <c r="I1949" t="s">
        <v>343</v>
      </c>
      <c r="J1949" t="s">
        <v>344</v>
      </c>
      <c r="K1949" t="s">
        <v>77</v>
      </c>
      <c r="L1949" s="3">
        <v>222754</v>
      </c>
      <c r="M1949" t="s">
        <v>29</v>
      </c>
    </row>
    <row r="1950" spans="1:13">
      <c r="A1950" s="1">
        <v>45870</v>
      </c>
      <c r="B1950" s="1">
        <v>46235</v>
      </c>
      <c r="C1950" t="s">
        <v>5157</v>
      </c>
      <c r="D1950" t="s">
        <v>2530</v>
      </c>
      <c r="E1950" t="s">
        <v>661</v>
      </c>
      <c r="F1950" t="s">
        <v>16</v>
      </c>
      <c r="G1950" t="s">
        <v>2535</v>
      </c>
      <c r="H1950" t="s">
        <v>345</v>
      </c>
      <c r="I1950" t="s">
        <v>343</v>
      </c>
      <c r="J1950" t="s">
        <v>344</v>
      </c>
      <c r="K1950" t="s">
        <v>77</v>
      </c>
      <c r="L1950" s="3">
        <v>1060102</v>
      </c>
      <c r="M1950" t="s">
        <v>23</v>
      </c>
    </row>
    <row r="1951" spans="1:13">
      <c r="A1951" s="1">
        <v>45870</v>
      </c>
      <c r="B1951" s="1">
        <v>46235</v>
      </c>
      <c r="C1951" t="s">
        <v>5157</v>
      </c>
      <c r="D1951" t="s">
        <v>2530</v>
      </c>
      <c r="E1951" t="s">
        <v>32</v>
      </c>
      <c r="F1951" t="s">
        <v>16</v>
      </c>
      <c r="G1951" t="s">
        <v>2533</v>
      </c>
      <c r="H1951" t="s">
        <v>345</v>
      </c>
      <c r="I1951" t="s">
        <v>343</v>
      </c>
      <c r="J1951" t="s">
        <v>344</v>
      </c>
      <c r="K1951" t="s">
        <v>77</v>
      </c>
      <c r="L1951" s="3">
        <v>110986</v>
      </c>
      <c r="M1951" t="s">
        <v>20</v>
      </c>
    </row>
    <row r="1952" spans="1:13">
      <c r="A1952" s="1">
        <v>45870</v>
      </c>
      <c r="B1952" s="1">
        <v>46235</v>
      </c>
      <c r="C1952" t="s">
        <v>5158</v>
      </c>
      <c r="D1952" t="s">
        <v>2536</v>
      </c>
      <c r="E1952" t="s">
        <v>661</v>
      </c>
      <c r="F1952" t="s">
        <v>16</v>
      </c>
      <c r="G1952" t="s">
        <v>2541</v>
      </c>
      <c r="H1952" t="s">
        <v>386</v>
      </c>
      <c r="I1952" t="s">
        <v>2538</v>
      </c>
      <c r="J1952" t="s">
        <v>2539</v>
      </c>
      <c r="K1952" t="s">
        <v>26</v>
      </c>
      <c r="L1952" s="3">
        <v>29498</v>
      </c>
      <c r="M1952" t="s">
        <v>29</v>
      </c>
    </row>
    <row r="1953" spans="1:13">
      <c r="A1953" s="1">
        <v>45870</v>
      </c>
      <c r="B1953" s="1">
        <v>46235</v>
      </c>
      <c r="C1953" t="s">
        <v>5158</v>
      </c>
      <c r="D1953" t="s">
        <v>2536</v>
      </c>
      <c r="E1953" t="s">
        <v>32</v>
      </c>
      <c r="F1953" t="s">
        <v>16</v>
      </c>
      <c r="G1953" t="s">
        <v>2537</v>
      </c>
      <c r="H1953" t="s">
        <v>386</v>
      </c>
      <c r="I1953" t="s">
        <v>2538</v>
      </c>
      <c r="J1953" t="s">
        <v>2539</v>
      </c>
      <c r="K1953" t="s">
        <v>26</v>
      </c>
      <c r="L1953" s="3">
        <v>17364</v>
      </c>
      <c r="M1953" t="s">
        <v>20</v>
      </c>
    </row>
    <row r="1954" spans="1:13">
      <c r="A1954" s="1">
        <v>45870</v>
      </c>
      <c r="B1954" s="1">
        <v>46235</v>
      </c>
      <c r="C1954" t="s">
        <v>5158</v>
      </c>
      <c r="D1954" t="s">
        <v>2536</v>
      </c>
      <c r="E1954" t="s">
        <v>15</v>
      </c>
      <c r="F1954" t="s">
        <v>16</v>
      </c>
      <c r="G1954" t="s">
        <v>2540</v>
      </c>
      <c r="H1954" t="s">
        <v>386</v>
      </c>
      <c r="I1954" t="s">
        <v>2538</v>
      </c>
      <c r="J1954" t="s">
        <v>2539</v>
      </c>
      <c r="K1954" t="s">
        <v>26</v>
      </c>
      <c r="L1954" s="3">
        <v>2830</v>
      </c>
      <c r="M1954" t="s">
        <v>29</v>
      </c>
    </row>
    <row r="1955" spans="1:13">
      <c r="A1955" s="1">
        <v>45870</v>
      </c>
      <c r="B1955" s="1">
        <v>46235</v>
      </c>
      <c r="C1955" t="s">
        <v>5159</v>
      </c>
      <c r="D1955" t="s">
        <v>2542</v>
      </c>
      <c r="E1955" t="s">
        <v>661</v>
      </c>
      <c r="F1955" t="s">
        <v>16</v>
      </c>
      <c r="G1955" t="s">
        <v>2546</v>
      </c>
      <c r="H1955" t="s">
        <v>125</v>
      </c>
      <c r="I1955" t="s">
        <v>2544</v>
      </c>
      <c r="J1955" t="s">
        <v>2545</v>
      </c>
      <c r="K1955" t="s">
        <v>4176</v>
      </c>
      <c r="L1955" s="3">
        <v>773839</v>
      </c>
      <c r="M1955" t="s">
        <v>23</v>
      </c>
    </row>
    <row r="1956" spans="1:13">
      <c r="A1956" s="1">
        <v>45870</v>
      </c>
      <c r="B1956" s="1">
        <v>46235</v>
      </c>
      <c r="C1956" t="s">
        <v>5159</v>
      </c>
      <c r="D1956" t="s">
        <v>2542</v>
      </c>
      <c r="E1956" t="s">
        <v>15</v>
      </c>
      <c r="F1956" t="s">
        <v>16</v>
      </c>
      <c r="G1956" t="s">
        <v>2547</v>
      </c>
      <c r="H1956" t="s">
        <v>125</v>
      </c>
      <c r="I1956" t="s">
        <v>2544</v>
      </c>
      <c r="J1956" t="s">
        <v>2545</v>
      </c>
      <c r="K1956" t="s">
        <v>4176</v>
      </c>
      <c r="L1956" s="3">
        <v>19970</v>
      </c>
      <c r="M1956" t="s">
        <v>83</v>
      </c>
    </row>
    <row r="1957" spans="1:13">
      <c r="A1957" s="1">
        <v>45870</v>
      </c>
      <c r="B1957" s="1">
        <v>46235</v>
      </c>
      <c r="C1957" t="s">
        <v>5159</v>
      </c>
      <c r="D1957" t="s">
        <v>2542</v>
      </c>
      <c r="E1957" t="s">
        <v>32</v>
      </c>
      <c r="F1957" t="s">
        <v>16</v>
      </c>
      <c r="G1957" t="s">
        <v>2543</v>
      </c>
      <c r="H1957" t="s">
        <v>125</v>
      </c>
      <c r="I1957" t="s">
        <v>2544</v>
      </c>
      <c r="J1957" t="s">
        <v>2545</v>
      </c>
      <c r="K1957" t="s">
        <v>4176</v>
      </c>
      <c r="L1957" s="3">
        <v>20337</v>
      </c>
      <c r="M1957" t="s">
        <v>20</v>
      </c>
    </row>
    <row r="1958" spans="1:13">
      <c r="A1958" s="1">
        <v>45870</v>
      </c>
      <c r="B1958" s="1">
        <v>46235</v>
      </c>
      <c r="C1958" t="s">
        <v>5160</v>
      </c>
      <c r="D1958" t="s">
        <v>2548</v>
      </c>
      <c r="E1958" t="s">
        <v>32</v>
      </c>
      <c r="F1958" t="s">
        <v>16</v>
      </c>
      <c r="G1958" t="s">
        <v>2549</v>
      </c>
      <c r="H1958" t="s">
        <v>105</v>
      </c>
      <c r="I1958" t="s">
        <v>103</v>
      </c>
      <c r="J1958" t="s">
        <v>104</v>
      </c>
      <c r="K1958" t="s">
        <v>140</v>
      </c>
      <c r="L1958" s="3">
        <v>133934</v>
      </c>
      <c r="M1958" t="s">
        <v>20</v>
      </c>
    </row>
    <row r="1959" spans="1:13">
      <c r="A1959" s="1">
        <v>45870</v>
      </c>
      <c r="B1959" s="1">
        <v>46235</v>
      </c>
      <c r="C1959" t="s">
        <v>5161</v>
      </c>
      <c r="D1959" t="s">
        <v>2550</v>
      </c>
      <c r="E1959" t="s">
        <v>32</v>
      </c>
      <c r="F1959" t="s">
        <v>16</v>
      </c>
      <c r="G1959" t="s">
        <v>2551</v>
      </c>
      <c r="H1959" t="s">
        <v>125</v>
      </c>
      <c r="I1959" t="s">
        <v>1106</v>
      </c>
      <c r="J1959" t="s">
        <v>1107</v>
      </c>
      <c r="K1959" t="s">
        <v>304</v>
      </c>
      <c r="L1959" s="3">
        <v>30538</v>
      </c>
      <c r="M1959" t="s">
        <v>20</v>
      </c>
    </row>
    <row r="1960" spans="1:13">
      <c r="A1960" s="1">
        <v>45870</v>
      </c>
      <c r="B1960" s="1">
        <v>46235</v>
      </c>
      <c r="C1960" t="s">
        <v>5162</v>
      </c>
      <c r="D1960" t="s">
        <v>2552</v>
      </c>
      <c r="E1960" t="s">
        <v>32</v>
      </c>
      <c r="F1960" t="s">
        <v>16</v>
      </c>
      <c r="G1960" t="s">
        <v>2556</v>
      </c>
      <c r="H1960" t="s">
        <v>125</v>
      </c>
      <c r="I1960" t="s">
        <v>2554</v>
      </c>
      <c r="J1960" t="s">
        <v>2555</v>
      </c>
      <c r="K1960" t="s">
        <v>304</v>
      </c>
      <c r="L1960" s="3">
        <v>12443</v>
      </c>
      <c r="M1960" t="s">
        <v>20</v>
      </c>
    </row>
    <row r="1961" spans="1:13">
      <c r="A1961" s="1">
        <v>45870</v>
      </c>
      <c r="B1961" s="1">
        <v>46235</v>
      </c>
      <c r="C1961" t="s">
        <v>5162</v>
      </c>
      <c r="D1961" t="s">
        <v>2552</v>
      </c>
      <c r="E1961" t="s">
        <v>661</v>
      </c>
      <c r="F1961" t="s">
        <v>16</v>
      </c>
      <c r="G1961" t="s">
        <v>2553</v>
      </c>
      <c r="H1961" t="s">
        <v>125</v>
      </c>
      <c r="I1961" t="s">
        <v>2554</v>
      </c>
      <c r="J1961" t="s">
        <v>2555</v>
      </c>
      <c r="K1961" t="s">
        <v>304</v>
      </c>
      <c r="L1961" s="3">
        <v>175103</v>
      </c>
      <c r="M1961" t="s">
        <v>29</v>
      </c>
    </row>
    <row r="1962" spans="1:13">
      <c r="A1962" s="1">
        <v>45870</v>
      </c>
      <c r="B1962" s="1">
        <v>46235</v>
      </c>
      <c r="C1962" t="s">
        <v>5162</v>
      </c>
      <c r="D1962" t="s">
        <v>2552</v>
      </c>
      <c r="E1962" t="s">
        <v>15</v>
      </c>
      <c r="F1962" t="s">
        <v>16</v>
      </c>
      <c r="G1962" t="s">
        <v>2557</v>
      </c>
      <c r="H1962" t="s">
        <v>125</v>
      </c>
      <c r="I1962" t="s">
        <v>2554</v>
      </c>
      <c r="J1962" t="s">
        <v>2555</v>
      </c>
      <c r="K1962" t="s">
        <v>304</v>
      </c>
      <c r="L1962" s="3">
        <v>2535</v>
      </c>
      <c r="M1962" t="s">
        <v>83</v>
      </c>
    </row>
    <row r="1963" spans="1:13">
      <c r="A1963" s="1">
        <v>45870</v>
      </c>
      <c r="B1963" s="1">
        <v>46235</v>
      </c>
      <c r="C1963" t="s">
        <v>5163</v>
      </c>
      <c r="D1963" t="s">
        <v>2558</v>
      </c>
      <c r="E1963" t="s">
        <v>32</v>
      </c>
      <c r="F1963" t="s">
        <v>16</v>
      </c>
      <c r="G1963" t="s">
        <v>2559</v>
      </c>
      <c r="H1963" t="s">
        <v>105</v>
      </c>
      <c r="I1963" t="s">
        <v>103</v>
      </c>
      <c r="J1963" t="s">
        <v>104</v>
      </c>
      <c r="K1963" t="s">
        <v>140</v>
      </c>
      <c r="L1963" s="3">
        <v>169259</v>
      </c>
      <c r="M1963" t="s">
        <v>20</v>
      </c>
    </row>
    <row r="1964" spans="1:13">
      <c r="A1964" s="1">
        <v>45870</v>
      </c>
      <c r="B1964" s="1">
        <v>46235</v>
      </c>
      <c r="C1964" t="s">
        <v>5164</v>
      </c>
      <c r="D1964" t="s">
        <v>2560</v>
      </c>
      <c r="E1964" t="s">
        <v>54</v>
      </c>
      <c r="F1964" t="s">
        <v>55</v>
      </c>
      <c r="G1964" t="s">
        <v>2561</v>
      </c>
      <c r="H1964" t="s">
        <v>225</v>
      </c>
      <c r="I1964" t="s">
        <v>2562</v>
      </c>
      <c r="J1964" t="s">
        <v>2563</v>
      </c>
      <c r="K1964" t="s">
        <v>5620</v>
      </c>
      <c r="L1964" s="3">
        <v>45955</v>
      </c>
      <c r="M1964" t="s">
        <v>29</v>
      </c>
    </row>
    <row r="1965" spans="1:13">
      <c r="A1965" s="1">
        <v>45870</v>
      </c>
      <c r="B1965" s="1">
        <v>46235</v>
      </c>
      <c r="C1965" t="s">
        <v>5165</v>
      </c>
      <c r="D1965" t="s">
        <v>2564</v>
      </c>
      <c r="E1965" t="s">
        <v>661</v>
      </c>
      <c r="F1965" t="s">
        <v>16</v>
      </c>
      <c r="G1965" t="s">
        <v>2565</v>
      </c>
      <c r="H1965" t="s">
        <v>98</v>
      </c>
      <c r="I1965" t="s">
        <v>695</v>
      </c>
      <c r="J1965" t="s">
        <v>696</v>
      </c>
      <c r="K1965" t="s">
        <v>64</v>
      </c>
      <c r="L1965" s="3">
        <v>32660</v>
      </c>
      <c r="M1965" t="s">
        <v>29</v>
      </c>
    </row>
    <row r="1966" spans="1:13">
      <c r="A1966" s="1">
        <v>45870</v>
      </c>
      <c r="B1966" s="1">
        <v>46235</v>
      </c>
      <c r="C1966" t="s">
        <v>5165</v>
      </c>
      <c r="D1966" t="s">
        <v>2564</v>
      </c>
      <c r="E1966" t="s">
        <v>15</v>
      </c>
      <c r="F1966" t="s">
        <v>16</v>
      </c>
      <c r="G1966" t="s">
        <v>2566</v>
      </c>
      <c r="H1966" t="s">
        <v>98</v>
      </c>
      <c r="I1966" t="s">
        <v>695</v>
      </c>
      <c r="J1966" t="s">
        <v>696</v>
      </c>
      <c r="K1966" t="s">
        <v>64</v>
      </c>
      <c r="L1966" s="3">
        <v>8516</v>
      </c>
      <c r="M1966" t="s">
        <v>20</v>
      </c>
    </row>
    <row r="1967" spans="1:13">
      <c r="A1967" s="1">
        <v>45870</v>
      </c>
      <c r="B1967" s="1">
        <v>46235</v>
      </c>
      <c r="C1967" t="s">
        <v>5165</v>
      </c>
      <c r="D1967" t="s">
        <v>2564</v>
      </c>
      <c r="E1967" t="s">
        <v>32</v>
      </c>
      <c r="F1967" t="s">
        <v>16</v>
      </c>
      <c r="G1967" t="s">
        <v>2567</v>
      </c>
      <c r="H1967" t="s">
        <v>98</v>
      </c>
      <c r="I1967" t="s">
        <v>695</v>
      </c>
      <c r="J1967" t="s">
        <v>696</v>
      </c>
      <c r="K1967" t="s">
        <v>64</v>
      </c>
      <c r="L1967" s="3">
        <v>20291</v>
      </c>
      <c r="M1967" t="s">
        <v>20</v>
      </c>
    </row>
    <row r="1968" spans="1:13">
      <c r="A1968" s="1">
        <v>45870</v>
      </c>
      <c r="B1968" s="1">
        <v>46235</v>
      </c>
      <c r="C1968" t="s">
        <v>5166</v>
      </c>
      <c r="D1968" t="s">
        <v>2568</v>
      </c>
      <c r="E1968" t="s">
        <v>661</v>
      </c>
      <c r="F1968" t="s">
        <v>16</v>
      </c>
      <c r="G1968" t="s">
        <v>2570</v>
      </c>
      <c r="H1968" t="s">
        <v>167</v>
      </c>
      <c r="I1968" t="s">
        <v>165</v>
      </c>
      <c r="J1968" t="s">
        <v>166</v>
      </c>
      <c r="K1968" t="s">
        <v>5620</v>
      </c>
      <c r="L1968" s="3">
        <v>25930</v>
      </c>
      <c r="M1968" t="s">
        <v>23</v>
      </c>
    </row>
    <row r="1969" spans="1:13">
      <c r="A1969" s="1">
        <v>45870</v>
      </c>
      <c r="B1969" s="1">
        <v>46235</v>
      </c>
      <c r="C1969" t="s">
        <v>5166</v>
      </c>
      <c r="D1969" t="s">
        <v>2568</v>
      </c>
      <c r="E1969" t="s">
        <v>32</v>
      </c>
      <c r="F1969" t="s">
        <v>16</v>
      </c>
      <c r="G1969" t="s">
        <v>2571</v>
      </c>
      <c r="H1969" t="s">
        <v>167</v>
      </c>
      <c r="I1969" t="s">
        <v>165</v>
      </c>
      <c r="J1969" t="s">
        <v>166</v>
      </c>
      <c r="K1969" t="s">
        <v>5620</v>
      </c>
      <c r="L1969" s="3">
        <v>9862</v>
      </c>
      <c r="M1969" t="s">
        <v>20</v>
      </c>
    </row>
    <row r="1970" spans="1:13">
      <c r="A1970" s="1">
        <v>45870</v>
      </c>
      <c r="B1970" s="1">
        <v>46235</v>
      </c>
      <c r="C1970" t="s">
        <v>5166</v>
      </c>
      <c r="D1970" t="s">
        <v>2568</v>
      </c>
      <c r="E1970" t="s">
        <v>15</v>
      </c>
      <c r="F1970" t="s">
        <v>16</v>
      </c>
      <c r="G1970" t="s">
        <v>2569</v>
      </c>
      <c r="H1970" t="s">
        <v>167</v>
      </c>
      <c r="I1970" t="s">
        <v>165</v>
      </c>
      <c r="J1970" t="s">
        <v>166</v>
      </c>
      <c r="K1970" t="s">
        <v>5620</v>
      </c>
      <c r="L1970" s="3">
        <v>1055</v>
      </c>
      <c r="M1970" t="s">
        <v>83</v>
      </c>
    </row>
    <row r="1971" spans="1:13">
      <c r="A1971" s="1">
        <v>45870</v>
      </c>
      <c r="B1971" s="1">
        <v>45933</v>
      </c>
      <c r="C1971" t="s">
        <v>6011</v>
      </c>
      <c r="D1971" t="s">
        <v>6012</v>
      </c>
      <c r="E1971" t="s">
        <v>661</v>
      </c>
      <c r="F1971" t="s">
        <v>16</v>
      </c>
      <c r="G1971" t="s">
        <v>9482</v>
      </c>
      <c r="H1971" t="s">
        <v>21</v>
      </c>
      <c r="I1971" t="s">
        <v>103</v>
      </c>
      <c r="J1971" t="s">
        <v>104</v>
      </c>
      <c r="K1971" t="s">
        <v>140</v>
      </c>
      <c r="L1971" s="3">
        <v>205853</v>
      </c>
      <c r="M1971" t="s">
        <v>29</v>
      </c>
    </row>
    <row r="1972" spans="1:13">
      <c r="A1972" s="1">
        <v>45870</v>
      </c>
      <c r="B1972" s="1">
        <v>45933</v>
      </c>
      <c r="C1972" t="s">
        <v>6011</v>
      </c>
      <c r="D1972" t="s">
        <v>6012</v>
      </c>
      <c r="E1972" t="s">
        <v>32</v>
      </c>
      <c r="F1972" t="s">
        <v>16</v>
      </c>
      <c r="G1972" t="s">
        <v>9483</v>
      </c>
      <c r="H1972" t="s">
        <v>21</v>
      </c>
      <c r="I1972" t="s">
        <v>103</v>
      </c>
      <c r="J1972" t="s">
        <v>104</v>
      </c>
      <c r="K1972" t="s">
        <v>140</v>
      </c>
      <c r="L1972" s="3">
        <v>56820</v>
      </c>
      <c r="M1972" t="s">
        <v>20</v>
      </c>
    </row>
    <row r="1973" spans="1:13">
      <c r="A1973" s="1">
        <v>45870</v>
      </c>
      <c r="B1973" s="1">
        <v>45933</v>
      </c>
      <c r="C1973" t="s">
        <v>6011</v>
      </c>
      <c r="D1973" t="s">
        <v>6012</v>
      </c>
      <c r="E1973" t="s">
        <v>15</v>
      </c>
      <c r="F1973" t="s">
        <v>16</v>
      </c>
      <c r="G1973" t="s">
        <v>9484</v>
      </c>
      <c r="H1973" t="s">
        <v>21</v>
      </c>
      <c r="I1973" t="s">
        <v>103</v>
      </c>
      <c r="J1973" t="s">
        <v>104</v>
      </c>
      <c r="K1973" t="s">
        <v>140</v>
      </c>
      <c r="L1973" s="3">
        <v>6240</v>
      </c>
      <c r="M1973" t="s">
        <v>584</v>
      </c>
    </row>
    <row r="1974" spans="1:13">
      <c r="A1974" s="1">
        <v>45870</v>
      </c>
      <c r="B1974" s="1">
        <v>46235</v>
      </c>
      <c r="C1974" t="s">
        <v>5167</v>
      </c>
      <c r="D1974" t="s">
        <v>2572</v>
      </c>
      <c r="E1974" t="s">
        <v>15</v>
      </c>
      <c r="F1974" t="s">
        <v>16</v>
      </c>
      <c r="G1974" t="s">
        <v>2573</v>
      </c>
      <c r="H1974" t="s">
        <v>249</v>
      </c>
      <c r="I1974" t="s">
        <v>2574</v>
      </c>
      <c r="J1974" t="s">
        <v>2575</v>
      </c>
      <c r="K1974" t="s">
        <v>77</v>
      </c>
      <c r="L1974" s="3">
        <v>2004</v>
      </c>
      <c r="M1974" t="s">
        <v>29</v>
      </c>
    </row>
    <row r="1975" spans="1:13">
      <c r="A1975" s="1">
        <v>45870</v>
      </c>
      <c r="B1975" s="1">
        <v>46235</v>
      </c>
      <c r="C1975" t="s">
        <v>5167</v>
      </c>
      <c r="D1975" t="s">
        <v>2572</v>
      </c>
      <c r="E1975" t="s">
        <v>32</v>
      </c>
      <c r="F1975" t="s">
        <v>16</v>
      </c>
      <c r="G1975" t="s">
        <v>2577</v>
      </c>
      <c r="H1975" t="s">
        <v>249</v>
      </c>
      <c r="I1975" t="s">
        <v>2574</v>
      </c>
      <c r="J1975" t="s">
        <v>2575</v>
      </c>
      <c r="K1975" t="s">
        <v>77</v>
      </c>
      <c r="L1975" s="3">
        <v>7449</v>
      </c>
      <c r="M1975" t="s">
        <v>20</v>
      </c>
    </row>
    <row r="1976" spans="1:13">
      <c r="A1976" s="1">
        <v>45870</v>
      </c>
      <c r="B1976" s="1">
        <v>46235</v>
      </c>
      <c r="C1976" t="s">
        <v>5167</v>
      </c>
      <c r="D1976" t="s">
        <v>2572</v>
      </c>
      <c r="E1976" t="s">
        <v>661</v>
      </c>
      <c r="F1976" t="s">
        <v>16</v>
      </c>
      <c r="G1976" t="s">
        <v>2576</v>
      </c>
      <c r="H1976" t="s">
        <v>249</v>
      </c>
      <c r="I1976" t="s">
        <v>2574</v>
      </c>
      <c r="J1976" t="s">
        <v>2575</v>
      </c>
      <c r="K1976" t="s">
        <v>77</v>
      </c>
      <c r="L1976" s="3">
        <v>59769</v>
      </c>
      <c r="M1976" t="s">
        <v>29</v>
      </c>
    </row>
    <row r="1977" spans="1:13">
      <c r="A1977" s="1">
        <v>45870</v>
      </c>
      <c r="B1977" s="1">
        <v>46235</v>
      </c>
      <c r="C1977" t="s">
        <v>5168</v>
      </c>
      <c r="D1977" t="s">
        <v>2578</v>
      </c>
      <c r="E1977" t="s">
        <v>15</v>
      </c>
      <c r="F1977" t="s">
        <v>16</v>
      </c>
      <c r="G1977" t="s">
        <v>2583</v>
      </c>
      <c r="H1977" t="s">
        <v>225</v>
      </c>
      <c r="I1977" t="s">
        <v>2580</v>
      </c>
      <c r="J1977" t="s">
        <v>2581</v>
      </c>
      <c r="K1977" t="s">
        <v>304</v>
      </c>
      <c r="L1977" s="3">
        <v>2525</v>
      </c>
      <c r="M1977" t="s">
        <v>29</v>
      </c>
    </row>
    <row r="1978" spans="1:13">
      <c r="A1978" s="1">
        <v>45870</v>
      </c>
      <c r="B1978" s="1">
        <v>46235</v>
      </c>
      <c r="C1978" t="s">
        <v>5168</v>
      </c>
      <c r="D1978" t="s">
        <v>2578</v>
      </c>
      <c r="E1978" t="s">
        <v>34</v>
      </c>
      <c r="F1978" t="s">
        <v>16</v>
      </c>
      <c r="G1978" t="s">
        <v>2584</v>
      </c>
      <c r="H1978" t="s">
        <v>225</v>
      </c>
      <c r="I1978" t="s">
        <v>2580</v>
      </c>
      <c r="J1978" t="s">
        <v>2581</v>
      </c>
      <c r="K1978" t="s">
        <v>304</v>
      </c>
      <c r="L1978" s="3">
        <v>29377</v>
      </c>
      <c r="M1978" t="s">
        <v>83</v>
      </c>
    </row>
    <row r="1979" spans="1:13">
      <c r="A1979" s="1">
        <v>45870</v>
      </c>
      <c r="B1979" s="1">
        <v>46235</v>
      </c>
      <c r="C1979" t="s">
        <v>5168</v>
      </c>
      <c r="D1979" t="s">
        <v>2578</v>
      </c>
      <c r="E1979" t="s">
        <v>661</v>
      </c>
      <c r="F1979" t="s">
        <v>16</v>
      </c>
      <c r="G1979" t="s">
        <v>2582</v>
      </c>
      <c r="H1979" t="s">
        <v>225</v>
      </c>
      <c r="I1979" t="s">
        <v>2580</v>
      </c>
      <c r="J1979" t="s">
        <v>2581</v>
      </c>
      <c r="K1979" t="s">
        <v>304</v>
      </c>
      <c r="L1979" s="3">
        <v>74340</v>
      </c>
      <c r="M1979" t="s">
        <v>29</v>
      </c>
    </row>
    <row r="1980" spans="1:13">
      <c r="A1980" s="1">
        <v>45870</v>
      </c>
      <c r="B1980" s="1">
        <v>46235</v>
      </c>
      <c r="C1980" t="s">
        <v>5168</v>
      </c>
      <c r="D1980" t="s">
        <v>2578</v>
      </c>
      <c r="E1980" t="s">
        <v>32</v>
      </c>
      <c r="F1980" t="s">
        <v>16</v>
      </c>
      <c r="G1980" t="s">
        <v>2579</v>
      </c>
      <c r="H1980" t="s">
        <v>225</v>
      </c>
      <c r="I1980" t="s">
        <v>2580</v>
      </c>
      <c r="J1980" t="s">
        <v>2581</v>
      </c>
      <c r="K1980" t="s">
        <v>304</v>
      </c>
      <c r="L1980" s="3">
        <v>27091</v>
      </c>
      <c r="M1980" t="s">
        <v>83</v>
      </c>
    </row>
    <row r="1981" spans="1:13">
      <c r="A1981" s="1">
        <v>45870</v>
      </c>
      <c r="B1981" s="1">
        <v>46235</v>
      </c>
      <c r="C1981" t="s">
        <v>5169</v>
      </c>
      <c r="D1981" t="s">
        <v>2585</v>
      </c>
      <c r="E1981" t="s">
        <v>32</v>
      </c>
      <c r="F1981" t="s">
        <v>16</v>
      </c>
      <c r="G1981" t="s">
        <v>2593</v>
      </c>
      <c r="H1981" t="s">
        <v>590</v>
      </c>
      <c r="I1981" t="s">
        <v>2587</v>
      </c>
      <c r="J1981" t="s">
        <v>2588</v>
      </c>
      <c r="K1981" t="s">
        <v>304</v>
      </c>
      <c r="L1981" s="3">
        <v>25029</v>
      </c>
      <c r="M1981" t="s">
        <v>83</v>
      </c>
    </row>
    <row r="1982" spans="1:13">
      <c r="A1982" s="1">
        <v>45870</v>
      </c>
      <c r="B1982" s="1">
        <v>46235</v>
      </c>
      <c r="C1982" t="s">
        <v>5169</v>
      </c>
      <c r="D1982" t="s">
        <v>2585</v>
      </c>
      <c r="E1982" t="s">
        <v>661</v>
      </c>
      <c r="F1982" t="s">
        <v>16</v>
      </c>
      <c r="G1982" t="s">
        <v>2586</v>
      </c>
      <c r="H1982" t="s">
        <v>590</v>
      </c>
      <c r="I1982" t="s">
        <v>2587</v>
      </c>
      <c r="J1982" t="s">
        <v>2588</v>
      </c>
      <c r="K1982" t="s">
        <v>304</v>
      </c>
      <c r="L1982" s="3">
        <v>68623</v>
      </c>
      <c r="M1982" t="s">
        <v>29</v>
      </c>
    </row>
    <row r="1983" spans="1:13">
      <c r="A1983" s="1">
        <v>45870</v>
      </c>
      <c r="B1983" s="1">
        <v>46235</v>
      </c>
      <c r="C1983" t="s">
        <v>5169</v>
      </c>
      <c r="D1983" t="s">
        <v>2585</v>
      </c>
      <c r="E1983" t="s">
        <v>15</v>
      </c>
      <c r="F1983" t="s">
        <v>16</v>
      </c>
      <c r="G1983" t="s">
        <v>2589</v>
      </c>
      <c r="H1983" t="s">
        <v>590</v>
      </c>
      <c r="I1983" t="s">
        <v>2587</v>
      </c>
      <c r="J1983" t="s">
        <v>2588</v>
      </c>
      <c r="K1983" t="s">
        <v>304</v>
      </c>
      <c r="L1983" s="3">
        <v>8322</v>
      </c>
      <c r="M1983" t="s">
        <v>83</v>
      </c>
    </row>
    <row r="1984" spans="1:13">
      <c r="A1984" s="1">
        <v>45871</v>
      </c>
      <c r="B1984" s="1">
        <v>46225</v>
      </c>
      <c r="C1984" t="s">
        <v>5132</v>
      </c>
      <c r="D1984" t="s">
        <v>2434</v>
      </c>
      <c r="E1984" t="s">
        <v>34</v>
      </c>
      <c r="F1984" t="s">
        <v>16</v>
      </c>
      <c r="G1984" t="s">
        <v>2594</v>
      </c>
      <c r="H1984" t="s">
        <v>143</v>
      </c>
      <c r="I1984" t="s">
        <v>141</v>
      </c>
      <c r="J1984" t="s">
        <v>142</v>
      </c>
      <c r="K1984" t="s">
        <v>64</v>
      </c>
      <c r="L1984" s="3">
        <v>7832</v>
      </c>
      <c r="M1984" t="s">
        <v>83</v>
      </c>
    </row>
    <row r="1985" spans="1:13">
      <c r="A1985" s="1">
        <v>45872</v>
      </c>
      <c r="B1985" s="1">
        <v>46037</v>
      </c>
      <c r="C1985" t="s">
        <v>5605</v>
      </c>
      <c r="D1985" t="s">
        <v>4458</v>
      </c>
      <c r="E1985" t="s">
        <v>34</v>
      </c>
      <c r="F1985" t="s">
        <v>16</v>
      </c>
      <c r="G1985" t="s">
        <v>9485</v>
      </c>
      <c r="H1985" t="s">
        <v>167</v>
      </c>
      <c r="I1985" t="s">
        <v>4460</v>
      </c>
      <c r="J1985" t="s">
        <v>4461</v>
      </c>
      <c r="K1985" t="s">
        <v>64</v>
      </c>
      <c r="L1985" s="3">
        <v>6297</v>
      </c>
      <c r="M1985" t="s">
        <v>83</v>
      </c>
    </row>
    <row r="1986" spans="1:13">
      <c r="A1986" s="1">
        <v>45872</v>
      </c>
      <c r="B1986" s="1">
        <v>46237</v>
      </c>
      <c r="C1986" t="s">
        <v>4739</v>
      </c>
      <c r="D1986" t="s">
        <v>859</v>
      </c>
      <c r="E1986" t="s">
        <v>32</v>
      </c>
      <c r="F1986" t="s">
        <v>16</v>
      </c>
      <c r="G1986" t="s">
        <v>2596</v>
      </c>
      <c r="H1986" t="s">
        <v>336</v>
      </c>
      <c r="I1986" t="s">
        <v>861</v>
      </c>
      <c r="J1986" t="s">
        <v>862</v>
      </c>
      <c r="K1986" t="s">
        <v>112</v>
      </c>
      <c r="L1986" s="3">
        <v>25239</v>
      </c>
      <c r="M1986" t="s">
        <v>20</v>
      </c>
    </row>
    <row r="1987" spans="1:13">
      <c r="A1987" s="1">
        <v>45872</v>
      </c>
      <c r="B1987" s="1">
        <v>46237</v>
      </c>
      <c r="C1987" t="s">
        <v>4739</v>
      </c>
      <c r="D1987" t="s">
        <v>859</v>
      </c>
      <c r="E1987" t="s">
        <v>34</v>
      </c>
      <c r="F1987" t="s">
        <v>16</v>
      </c>
      <c r="G1987" t="s">
        <v>2598</v>
      </c>
      <c r="H1987" t="s">
        <v>336</v>
      </c>
      <c r="I1987" t="s">
        <v>861</v>
      </c>
      <c r="J1987" t="s">
        <v>862</v>
      </c>
      <c r="K1987" t="s">
        <v>112</v>
      </c>
      <c r="L1987" s="3">
        <v>31213</v>
      </c>
      <c r="M1987" t="s">
        <v>83</v>
      </c>
    </row>
    <row r="1988" spans="1:13">
      <c r="A1988" s="1">
        <v>45872</v>
      </c>
      <c r="B1988" s="1">
        <v>46237</v>
      </c>
      <c r="C1988" t="s">
        <v>4739</v>
      </c>
      <c r="D1988" t="s">
        <v>859</v>
      </c>
      <c r="E1988" t="s">
        <v>15</v>
      </c>
      <c r="F1988" t="s">
        <v>16</v>
      </c>
      <c r="G1988" t="s">
        <v>2595</v>
      </c>
      <c r="H1988" t="s">
        <v>336</v>
      </c>
      <c r="I1988" t="s">
        <v>861</v>
      </c>
      <c r="J1988" t="s">
        <v>862</v>
      </c>
      <c r="K1988" t="s">
        <v>112</v>
      </c>
      <c r="L1988" s="3">
        <v>1757</v>
      </c>
      <c r="M1988" t="s">
        <v>29</v>
      </c>
    </row>
    <row r="1989" spans="1:13">
      <c r="A1989" s="1">
        <v>45872</v>
      </c>
      <c r="B1989" s="1">
        <v>46237</v>
      </c>
      <c r="C1989" t="s">
        <v>4739</v>
      </c>
      <c r="D1989" t="s">
        <v>859</v>
      </c>
      <c r="E1989" t="s">
        <v>661</v>
      </c>
      <c r="F1989" t="s">
        <v>16</v>
      </c>
      <c r="G1989" t="s">
        <v>2597</v>
      </c>
      <c r="H1989" t="s">
        <v>336</v>
      </c>
      <c r="I1989" t="s">
        <v>861</v>
      </c>
      <c r="J1989" t="s">
        <v>862</v>
      </c>
      <c r="K1989" t="s">
        <v>112</v>
      </c>
      <c r="L1989" s="3">
        <v>57818</v>
      </c>
      <c r="M1989" t="s">
        <v>23</v>
      </c>
    </row>
    <row r="1990" spans="1:13">
      <c r="A1990" s="1">
        <v>45872</v>
      </c>
      <c r="B1990" s="1">
        <v>46237</v>
      </c>
      <c r="C1990" t="s">
        <v>5170</v>
      </c>
      <c r="D1990" t="s">
        <v>2599</v>
      </c>
      <c r="E1990" t="s">
        <v>661</v>
      </c>
      <c r="F1990" t="s">
        <v>16</v>
      </c>
      <c r="G1990" t="s">
        <v>2600</v>
      </c>
      <c r="H1990" t="s">
        <v>245</v>
      </c>
      <c r="I1990" t="s">
        <v>103</v>
      </c>
      <c r="J1990" t="s">
        <v>104</v>
      </c>
      <c r="K1990" t="s">
        <v>140</v>
      </c>
      <c r="L1990" s="3">
        <v>90944</v>
      </c>
      <c r="M1990" t="s">
        <v>23</v>
      </c>
    </row>
    <row r="1991" spans="1:13">
      <c r="A1991" s="1">
        <v>45872</v>
      </c>
      <c r="B1991" s="1">
        <v>46237</v>
      </c>
      <c r="C1991" t="s">
        <v>5170</v>
      </c>
      <c r="D1991" t="s">
        <v>2599</v>
      </c>
      <c r="E1991" t="s">
        <v>32</v>
      </c>
      <c r="F1991" t="s">
        <v>16</v>
      </c>
      <c r="G1991" t="s">
        <v>2601</v>
      </c>
      <c r="H1991" t="s">
        <v>245</v>
      </c>
      <c r="I1991" t="s">
        <v>103</v>
      </c>
      <c r="J1991" t="s">
        <v>104</v>
      </c>
      <c r="K1991" t="s">
        <v>140</v>
      </c>
      <c r="L1991" s="3">
        <v>13822</v>
      </c>
      <c r="M1991" t="s">
        <v>20</v>
      </c>
    </row>
    <row r="1992" spans="1:13">
      <c r="A1992" s="1">
        <v>45872</v>
      </c>
      <c r="B1992" s="1">
        <v>46237</v>
      </c>
      <c r="C1992" t="s">
        <v>5170</v>
      </c>
      <c r="D1992" t="s">
        <v>2599</v>
      </c>
      <c r="E1992" t="s">
        <v>15</v>
      </c>
      <c r="F1992" t="s">
        <v>16</v>
      </c>
      <c r="G1992" t="s">
        <v>2602</v>
      </c>
      <c r="H1992" t="s">
        <v>245</v>
      </c>
      <c r="I1992" t="s">
        <v>103</v>
      </c>
      <c r="J1992" t="s">
        <v>104</v>
      </c>
      <c r="K1992" t="s">
        <v>140</v>
      </c>
      <c r="L1992" s="3">
        <v>2800</v>
      </c>
      <c r="M1992" t="s">
        <v>83</v>
      </c>
    </row>
    <row r="1993" spans="1:13">
      <c r="A1993" s="1">
        <v>45873</v>
      </c>
      <c r="B1993" s="1">
        <v>46238</v>
      </c>
      <c r="C1993" t="s">
        <v>5134</v>
      </c>
      <c r="D1993" t="s">
        <v>2445</v>
      </c>
      <c r="E1993" t="s">
        <v>54</v>
      </c>
      <c r="F1993" t="s">
        <v>55</v>
      </c>
      <c r="G1993" t="s">
        <v>2603</v>
      </c>
      <c r="H1993" t="s">
        <v>51</v>
      </c>
      <c r="I1993" t="s">
        <v>165</v>
      </c>
      <c r="J1993" t="s">
        <v>166</v>
      </c>
      <c r="K1993" t="s">
        <v>26</v>
      </c>
      <c r="L1993" s="3">
        <v>71829</v>
      </c>
      <c r="M1993" t="s">
        <v>89</v>
      </c>
    </row>
    <row r="1994" spans="1:13">
      <c r="A1994" s="1">
        <v>45874</v>
      </c>
      <c r="B1994" s="1">
        <v>46239</v>
      </c>
      <c r="C1994" t="s">
        <v>5032</v>
      </c>
      <c r="D1994" t="s">
        <v>2052</v>
      </c>
      <c r="E1994" t="s">
        <v>32</v>
      </c>
      <c r="F1994" t="s">
        <v>16</v>
      </c>
      <c r="G1994" t="s">
        <v>2604</v>
      </c>
      <c r="H1994" t="s">
        <v>43</v>
      </c>
      <c r="I1994" t="s">
        <v>846</v>
      </c>
      <c r="J1994" t="s">
        <v>847</v>
      </c>
      <c r="K1994" t="s">
        <v>5620</v>
      </c>
      <c r="L1994" s="3">
        <v>46102</v>
      </c>
      <c r="M1994" t="s">
        <v>20</v>
      </c>
    </row>
    <row r="1995" spans="1:13">
      <c r="A1995" s="1">
        <v>45874</v>
      </c>
      <c r="B1995" s="1">
        <v>46239</v>
      </c>
      <c r="C1995" t="s">
        <v>5171</v>
      </c>
      <c r="D1995" t="s">
        <v>2605</v>
      </c>
      <c r="E1995" t="s">
        <v>32</v>
      </c>
      <c r="F1995" t="s">
        <v>16</v>
      </c>
      <c r="G1995" t="s">
        <v>2609</v>
      </c>
      <c r="H1995" t="s">
        <v>203</v>
      </c>
      <c r="I1995" t="s">
        <v>2607</v>
      </c>
      <c r="J1995" t="s">
        <v>2608</v>
      </c>
      <c r="K1995" t="s">
        <v>64</v>
      </c>
      <c r="L1995" s="3">
        <v>13712</v>
      </c>
      <c r="M1995" t="s">
        <v>20</v>
      </c>
    </row>
    <row r="1996" spans="1:13">
      <c r="A1996" s="1">
        <v>45874</v>
      </c>
      <c r="B1996" s="1">
        <v>46239</v>
      </c>
      <c r="C1996" t="s">
        <v>5171</v>
      </c>
      <c r="D1996" t="s">
        <v>2605</v>
      </c>
      <c r="E1996" t="s">
        <v>661</v>
      </c>
      <c r="F1996" t="s">
        <v>16</v>
      </c>
      <c r="G1996" t="s">
        <v>2610</v>
      </c>
      <c r="H1996" t="s">
        <v>203</v>
      </c>
      <c r="I1996" t="s">
        <v>2607</v>
      </c>
      <c r="J1996" t="s">
        <v>2608</v>
      </c>
      <c r="K1996" t="s">
        <v>64</v>
      </c>
      <c r="L1996" s="3">
        <v>51892</v>
      </c>
      <c r="M1996" t="s">
        <v>23</v>
      </c>
    </row>
    <row r="1997" spans="1:13">
      <c r="A1997" s="1">
        <v>45874</v>
      </c>
      <c r="B1997" s="1">
        <v>46239</v>
      </c>
      <c r="C1997" t="s">
        <v>5171</v>
      </c>
      <c r="D1997" t="s">
        <v>2605</v>
      </c>
      <c r="E1997" t="s">
        <v>15</v>
      </c>
      <c r="F1997" t="s">
        <v>16</v>
      </c>
      <c r="G1997" t="s">
        <v>2606</v>
      </c>
      <c r="H1997" t="s">
        <v>203</v>
      </c>
      <c r="I1997" t="s">
        <v>2607</v>
      </c>
      <c r="J1997" t="s">
        <v>2608</v>
      </c>
      <c r="K1997" t="s">
        <v>64</v>
      </c>
      <c r="L1997" s="3">
        <v>4355</v>
      </c>
      <c r="M1997" t="s">
        <v>29</v>
      </c>
    </row>
    <row r="1998" spans="1:13">
      <c r="A1998" s="1">
        <v>45874</v>
      </c>
      <c r="B1998" s="1">
        <v>46239</v>
      </c>
      <c r="C1998" t="s">
        <v>5172</v>
      </c>
      <c r="D1998" t="s">
        <v>2611</v>
      </c>
      <c r="E1998" t="s">
        <v>54</v>
      </c>
      <c r="F1998" t="s">
        <v>55</v>
      </c>
      <c r="G1998" t="s">
        <v>2612</v>
      </c>
      <c r="H1998" t="s">
        <v>43</v>
      </c>
      <c r="I1998" t="s">
        <v>103</v>
      </c>
      <c r="J1998" t="s">
        <v>104</v>
      </c>
      <c r="K1998" t="s">
        <v>64</v>
      </c>
      <c r="L1998" s="3">
        <v>17489</v>
      </c>
      <c r="M1998" t="s">
        <v>29</v>
      </c>
    </row>
    <row r="1999" spans="1:13">
      <c r="A1999" s="1">
        <v>45874</v>
      </c>
      <c r="B1999" s="1">
        <v>46239</v>
      </c>
      <c r="C1999" t="s">
        <v>5173</v>
      </c>
      <c r="D1999" t="s">
        <v>2613</v>
      </c>
      <c r="E1999" t="s">
        <v>661</v>
      </c>
      <c r="F1999" t="s">
        <v>16</v>
      </c>
      <c r="G1999" t="s">
        <v>2615</v>
      </c>
      <c r="H1999" t="s">
        <v>51</v>
      </c>
      <c r="I1999" t="s">
        <v>49</v>
      </c>
      <c r="J1999" t="s">
        <v>50</v>
      </c>
      <c r="K1999" t="s">
        <v>5620</v>
      </c>
      <c r="L1999" s="3">
        <v>12478</v>
      </c>
      <c r="M1999" t="s">
        <v>23</v>
      </c>
    </row>
    <row r="2000" spans="1:13">
      <c r="A2000" s="1">
        <v>45874</v>
      </c>
      <c r="B2000" s="1">
        <v>46239</v>
      </c>
      <c r="C2000" t="s">
        <v>5173</v>
      </c>
      <c r="D2000" t="s">
        <v>2613</v>
      </c>
      <c r="E2000" t="s">
        <v>15</v>
      </c>
      <c r="F2000" t="s">
        <v>16</v>
      </c>
      <c r="G2000" t="s">
        <v>2616</v>
      </c>
      <c r="H2000" t="s">
        <v>51</v>
      </c>
      <c r="I2000" t="s">
        <v>49</v>
      </c>
      <c r="J2000" t="s">
        <v>50</v>
      </c>
      <c r="K2000" t="s">
        <v>5620</v>
      </c>
      <c r="L2000" s="3">
        <v>3009</v>
      </c>
      <c r="M2000" t="s">
        <v>20</v>
      </c>
    </row>
    <row r="2001" spans="1:13">
      <c r="A2001" s="1">
        <v>45874</v>
      </c>
      <c r="B2001" s="1">
        <v>46239</v>
      </c>
      <c r="C2001" t="s">
        <v>5173</v>
      </c>
      <c r="D2001" t="s">
        <v>2613</v>
      </c>
      <c r="E2001" t="s">
        <v>32</v>
      </c>
      <c r="F2001" t="s">
        <v>16</v>
      </c>
      <c r="G2001" t="s">
        <v>2614</v>
      </c>
      <c r="H2001" t="s">
        <v>51</v>
      </c>
      <c r="I2001" t="s">
        <v>49</v>
      </c>
      <c r="J2001" t="s">
        <v>50</v>
      </c>
      <c r="K2001" t="s">
        <v>5620</v>
      </c>
      <c r="L2001" s="3">
        <v>2834</v>
      </c>
      <c r="M2001" t="s">
        <v>20</v>
      </c>
    </row>
    <row r="2002" spans="1:13">
      <c r="A2002" s="1">
        <v>45875</v>
      </c>
      <c r="B2002" s="1">
        <v>46240</v>
      </c>
      <c r="C2002" t="s">
        <v>5174</v>
      </c>
      <c r="D2002" t="s">
        <v>2617</v>
      </c>
      <c r="E2002" t="s">
        <v>661</v>
      </c>
      <c r="F2002" t="s">
        <v>16</v>
      </c>
      <c r="G2002" t="s">
        <v>2619</v>
      </c>
      <c r="H2002" t="s">
        <v>245</v>
      </c>
      <c r="I2002" t="s">
        <v>65</v>
      </c>
      <c r="J2002" t="s">
        <v>66</v>
      </c>
      <c r="K2002" t="s">
        <v>5620</v>
      </c>
      <c r="L2002" s="3">
        <v>44520</v>
      </c>
      <c r="M2002" t="s">
        <v>23</v>
      </c>
    </row>
    <row r="2003" spans="1:13">
      <c r="A2003" s="1">
        <v>45875</v>
      </c>
      <c r="B2003" s="1">
        <v>46240</v>
      </c>
      <c r="C2003" t="s">
        <v>5174</v>
      </c>
      <c r="D2003" t="s">
        <v>2617</v>
      </c>
      <c r="E2003" t="s">
        <v>32</v>
      </c>
      <c r="F2003" t="s">
        <v>16</v>
      </c>
      <c r="G2003" t="s">
        <v>2618</v>
      </c>
      <c r="H2003" t="s">
        <v>245</v>
      </c>
      <c r="I2003" t="s">
        <v>65</v>
      </c>
      <c r="J2003" t="s">
        <v>66</v>
      </c>
      <c r="K2003" t="s">
        <v>5620</v>
      </c>
      <c r="L2003" s="3">
        <v>5668</v>
      </c>
      <c r="M2003" t="s">
        <v>20</v>
      </c>
    </row>
    <row r="2004" spans="1:13">
      <c r="A2004" s="1">
        <v>45875</v>
      </c>
      <c r="B2004" s="1">
        <v>46240</v>
      </c>
      <c r="C2004" t="s">
        <v>5174</v>
      </c>
      <c r="D2004" t="s">
        <v>2617</v>
      </c>
      <c r="E2004" t="s">
        <v>15</v>
      </c>
      <c r="F2004" t="s">
        <v>16</v>
      </c>
      <c r="G2004" t="s">
        <v>2620</v>
      </c>
      <c r="H2004" t="s">
        <v>245</v>
      </c>
      <c r="I2004" t="s">
        <v>65</v>
      </c>
      <c r="J2004" t="s">
        <v>66</v>
      </c>
      <c r="K2004" t="s">
        <v>5620</v>
      </c>
      <c r="L2004" s="3">
        <v>1254</v>
      </c>
      <c r="M2004" t="s">
        <v>20</v>
      </c>
    </row>
    <row r="2005" spans="1:13">
      <c r="A2005" s="1">
        <v>45875</v>
      </c>
      <c r="B2005" s="1">
        <v>46240</v>
      </c>
      <c r="C2005" t="s">
        <v>5175</v>
      </c>
      <c r="D2005" t="s">
        <v>2621</v>
      </c>
      <c r="E2005" t="s">
        <v>34</v>
      </c>
      <c r="F2005" t="s">
        <v>16</v>
      </c>
      <c r="G2005" t="s">
        <v>2625</v>
      </c>
      <c r="H2005" t="s">
        <v>386</v>
      </c>
      <c r="I2005" t="s">
        <v>2538</v>
      </c>
      <c r="J2005" t="s">
        <v>2539</v>
      </c>
      <c r="K2005" t="s">
        <v>26</v>
      </c>
      <c r="L2005" s="3">
        <v>7888</v>
      </c>
      <c r="M2005" t="s">
        <v>83</v>
      </c>
    </row>
    <row r="2006" spans="1:13">
      <c r="A2006" s="1">
        <v>45875</v>
      </c>
      <c r="B2006" s="1">
        <v>46240</v>
      </c>
      <c r="C2006" t="s">
        <v>5175</v>
      </c>
      <c r="D2006" t="s">
        <v>2621</v>
      </c>
      <c r="E2006" t="s">
        <v>15</v>
      </c>
      <c r="F2006" t="s">
        <v>16</v>
      </c>
      <c r="G2006" t="s">
        <v>2624</v>
      </c>
      <c r="H2006" t="s">
        <v>386</v>
      </c>
      <c r="I2006" t="s">
        <v>2538</v>
      </c>
      <c r="J2006" t="s">
        <v>2539</v>
      </c>
      <c r="K2006" t="s">
        <v>26</v>
      </c>
      <c r="L2006" s="3">
        <v>1678</v>
      </c>
      <c r="M2006" t="s">
        <v>20</v>
      </c>
    </row>
    <row r="2007" spans="1:13">
      <c r="A2007" s="1">
        <v>45875</v>
      </c>
      <c r="B2007" s="1">
        <v>46240</v>
      </c>
      <c r="C2007" t="s">
        <v>5175</v>
      </c>
      <c r="D2007" t="s">
        <v>2621</v>
      </c>
      <c r="E2007" t="s">
        <v>32</v>
      </c>
      <c r="F2007" t="s">
        <v>16</v>
      </c>
      <c r="G2007" t="s">
        <v>2622</v>
      </c>
      <c r="H2007" t="s">
        <v>386</v>
      </c>
      <c r="I2007" t="s">
        <v>2538</v>
      </c>
      <c r="J2007" t="s">
        <v>2539</v>
      </c>
      <c r="K2007" t="s">
        <v>26</v>
      </c>
      <c r="L2007" s="3">
        <v>19724</v>
      </c>
      <c r="M2007" t="s">
        <v>83</v>
      </c>
    </row>
    <row r="2008" spans="1:13">
      <c r="A2008" s="1">
        <v>45875</v>
      </c>
      <c r="B2008" s="1">
        <v>46240</v>
      </c>
      <c r="C2008" t="s">
        <v>5175</v>
      </c>
      <c r="D2008" t="s">
        <v>2621</v>
      </c>
      <c r="E2008" t="s">
        <v>661</v>
      </c>
      <c r="F2008" t="s">
        <v>16</v>
      </c>
      <c r="G2008" t="s">
        <v>2623</v>
      </c>
      <c r="H2008" t="s">
        <v>386</v>
      </c>
      <c r="I2008" t="s">
        <v>2538</v>
      </c>
      <c r="J2008" t="s">
        <v>2539</v>
      </c>
      <c r="K2008" t="s">
        <v>26</v>
      </c>
      <c r="L2008" s="3">
        <v>34895</v>
      </c>
      <c r="M2008" t="s">
        <v>23</v>
      </c>
    </row>
    <row r="2009" spans="1:13">
      <c r="A2009" s="1">
        <v>45876</v>
      </c>
      <c r="B2009" s="1">
        <v>46241</v>
      </c>
      <c r="C2009" t="s">
        <v>5176</v>
      </c>
      <c r="D2009" t="s">
        <v>2626</v>
      </c>
      <c r="E2009" t="s">
        <v>661</v>
      </c>
      <c r="F2009" t="s">
        <v>16</v>
      </c>
      <c r="G2009" t="s">
        <v>2629</v>
      </c>
      <c r="H2009" t="s">
        <v>386</v>
      </c>
      <c r="I2009" t="s">
        <v>384</v>
      </c>
      <c r="J2009" t="s">
        <v>385</v>
      </c>
      <c r="K2009" t="s">
        <v>112</v>
      </c>
      <c r="L2009" s="3">
        <v>64123</v>
      </c>
      <c r="M2009" t="s">
        <v>89</v>
      </c>
    </row>
    <row r="2010" spans="1:13">
      <c r="A2010" s="1">
        <v>45876</v>
      </c>
      <c r="B2010" s="1">
        <v>46241</v>
      </c>
      <c r="C2010" t="s">
        <v>5176</v>
      </c>
      <c r="D2010" t="s">
        <v>2626</v>
      </c>
      <c r="E2010" t="s">
        <v>32</v>
      </c>
      <c r="F2010" t="s">
        <v>16</v>
      </c>
      <c r="G2010" t="s">
        <v>2627</v>
      </c>
      <c r="H2010" t="s">
        <v>386</v>
      </c>
      <c r="I2010" t="s">
        <v>384</v>
      </c>
      <c r="J2010" t="s">
        <v>385</v>
      </c>
      <c r="K2010" t="s">
        <v>112</v>
      </c>
      <c r="L2010" s="3">
        <v>18090</v>
      </c>
      <c r="M2010" t="s">
        <v>83</v>
      </c>
    </row>
    <row r="2011" spans="1:13">
      <c r="A2011" s="1">
        <v>45876</v>
      </c>
      <c r="B2011" s="1">
        <v>46241</v>
      </c>
      <c r="C2011" t="s">
        <v>5176</v>
      </c>
      <c r="D2011" t="s">
        <v>2626</v>
      </c>
      <c r="E2011" t="s">
        <v>15</v>
      </c>
      <c r="F2011" t="s">
        <v>16</v>
      </c>
      <c r="G2011" t="s">
        <v>2630</v>
      </c>
      <c r="H2011" t="s">
        <v>386</v>
      </c>
      <c r="I2011" t="s">
        <v>384</v>
      </c>
      <c r="J2011" t="s">
        <v>385</v>
      </c>
      <c r="K2011" t="s">
        <v>112</v>
      </c>
      <c r="L2011" s="3">
        <v>1989</v>
      </c>
      <c r="M2011" t="s">
        <v>29</v>
      </c>
    </row>
    <row r="2012" spans="1:13">
      <c r="A2012" s="1">
        <v>45876</v>
      </c>
      <c r="B2012" s="1">
        <v>46241</v>
      </c>
      <c r="C2012" t="s">
        <v>5176</v>
      </c>
      <c r="D2012" t="s">
        <v>2626</v>
      </c>
      <c r="E2012" t="s">
        <v>34</v>
      </c>
      <c r="F2012" t="s">
        <v>16</v>
      </c>
      <c r="G2012" t="s">
        <v>2628</v>
      </c>
      <c r="H2012" t="s">
        <v>386</v>
      </c>
      <c r="I2012" t="s">
        <v>384</v>
      </c>
      <c r="J2012" t="s">
        <v>385</v>
      </c>
      <c r="K2012" t="s">
        <v>112</v>
      </c>
      <c r="L2012" s="3">
        <v>13982</v>
      </c>
      <c r="M2012" t="s">
        <v>83</v>
      </c>
    </row>
    <row r="2013" spans="1:13">
      <c r="A2013" s="1">
        <v>45877</v>
      </c>
      <c r="B2013" s="1">
        <v>46242</v>
      </c>
      <c r="C2013" t="s">
        <v>5177</v>
      </c>
      <c r="D2013" t="s">
        <v>2631</v>
      </c>
      <c r="E2013" t="s">
        <v>54</v>
      </c>
      <c r="F2013" t="s">
        <v>55</v>
      </c>
      <c r="G2013" t="s">
        <v>2632</v>
      </c>
      <c r="H2013" t="s">
        <v>105</v>
      </c>
      <c r="I2013" t="s">
        <v>103</v>
      </c>
      <c r="J2013" t="s">
        <v>104</v>
      </c>
      <c r="K2013" t="s">
        <v>64</v>
      </c>
      <c r="L2013" s="3">
        <v>34314</v>
      </c>
      <c r="M2013" t="s">
        <v>23</v>
      </c>
    </row>
    <row r="2014" spans="1:13">
      <c r="A2014" s="1">
        <v>45877</v>
      </c>
      <c r="B2014" s="1">
        <v>46242</v>
      </c>
      <c r="C2014" t="s">
        <v>5158</v>
      </c>
      <c r="D2014" t="s">
        <v>2536</v>
      </c>
      <c r="E2014" t="s">
        <v>54</v>
      </c>
      <c r="F2014" t="s">
        <v>55</v>
      </c>
      <c r="G2014" t="s">
        <v>2633</v>
      </c>
      <c r="H2014" t="s">
        <v>386</v>
      </c>
      <c r="I2014" t="s">
        <v>2538</v>
      </c>
      <c r="J2014" t="s">
        <v>2539</v>
      </c>
      <c r="K2014" t="s">
        <v>26</v>
      </c>
      <c r="L2014" s="3">
        <v>3647</v>
      </c>
      <c r="M2014" t="s">
        <v>29</v>
      </c>
    </row>
    <row r="2015" spans="1:13">
      <c r="A2015" s="1">
        <v>45878</v>
      </c>
      <c r="B2015" s="1">
        <v>46243</v>
      </c>
      <c r="C2015" t="s">
        <v>4904</v>
      </c>
      <c r="D2015" t="s">
        <v>1538</v>
      </c>
      <c r="E2015" t="s">
        <v>54</v>
      </c>
      <c r="F2015" t="s">
        <v>55</v>
      </c>
      <c r="G2015" t="s">
        <v>2634</v>
      </c>
      <c r="H2015" t="s">
        <v>336</v>
      </c>
      <c r="I2015" t="s">
        <v>570</v>
      </c>
      <c r="J2015" t="s">
        <v>571</v>
      </c>
      <c r="K2015" t="s">
        <v>5657</v>
      </c>
      <c r="L2015" s="3">
        <v>12362</v>
      </c>
      <c r="M2015" t="s">
        <v>23</v>
      </c>
    </row>
    <row r="2016" spans="1:13">
      <c r="A2016" s="1">
        <v>45878</v>
      </c>
      <c r="B2016" s="1">
        <v>46243</v>
      </c>
      <c r="C2016" t="s">
        <v>5178</v>
      </c>
      <c r="D2016" t="s">
        <v>2635</v>
      </c>
      <c r="E2016" t="s">
        <v>32</v>
      </c>
      <c r="F2016" t="s">
        <v>16</v>
      </c>
      <c r="G2016" t="s">
        <v>2636</v>
      </c>
      <c r="H2016" t="s">
        <v>190</v>
      </c>
      <c r="I2016" t="s">
        <v>41</v>
      </c>
      <c r="J2016" t="s">
        <v>42</v>
      </c>
      <c r="K2016" t="s">
        <v>304</v>
      </c>
      <c r="L2016" s="3">
        <v>3123</v>
      </c>
      <c r="M2016" t="s">
        <v>20</v>
      </c>
    </row>
    <row r="2017" spans="1:13">
      <c r="A2017" s="1">
        <v>45879</v>
      </c>
      <c r="B2017" s="1">
        <v>46244</v>
      </c>
      <c r="C2017" t="s">
        <v>5179</v>
      </c>
      <c r="D2017" t="s">
        <v>2637</v>
      </c>
      <c r="E2017" t="s">
        <v>661</v>
      </c>
      <c r="F2017" t="s">
        <v>16</v>
      </c>
      <c r="G2017" t="s">
        <v>2638</v>
      </c>
      <c r="H2017" t="s">
        <v>61</v>
      </c>
      <c r="I2017" t="s">
        <v>71</v>
      </c>
      <c r="J2017" t="s">
        <v>72</v>
      </c>
      <c r="K2017" t="s">
        <v>26</v>
      </c>
      <c r="L2017" s="3">
        <v>20162</v>
      </c>
      <c r="M2017" t="s">
        <v>89</v>
      </c>
    </row>
    <row r="2018" spans="1:13">
      <c r="A2018" s="1">
        <v>45879</v>
      </c>
      <c r="B2018" s="1">
        <v>46244</v>
      </c>
      <c r="C2018" t="s">
        <v>5179</v>
      </c>
      <c r="D2018" t="s">
        <v>2637</v>
      </c>
      <c r="E2018" t="s">
        <v>15</v>
      </c>
      <c r="F2018" t="s">
        <v>16</v>
      </c>
      <c r="G2018" t="s">
        <v>2640</v>
      </c>
      <c r="H2018" t="s">
        <v>61</v>
      </c>
      <c r="I2018" t="s">
        <v>71</v>
      </c>
      <c r="J2018" t="s">
        <v>72</v>
      </c>
      <c r="K2018" t="s">
        <v>26</v>
      </c>
      <c r="L2018" s="3">
        <v>2178</v>
      </c>
      <c r="M2018" t="s">
        <v>20</v>
      </c>
    </row>
    <row r="2019" spans="1:13">
      <c r="A2019" s="1">
        <v>45879</v>
      </c>
      <c r="B2019" s="1">
        <v>46244</v>
      </c>
      <c r="C2019" t="s">
        <v>5179</v>
      </c>
      <c r="D2019" t="s">
        <v>2637</v>
      </c>
      <c r="E2019" t="s">
        <v>32</v>
      </c>
      <c r="F2019" t="s">
        <v>16</v>
      </c>
      <c r="G2019" t="s">
        <v>2639</v>
      </c>
      <c r="H2019" t="s">
        <v>61</v>
      </c>
      <c r="I2019" t="s">
        <v>71</v>
      </c>
      <c r="J2019" t="s">
        <v>72</v>
      </c>
      <c r="K2019" t="s">
        <v>26</v>
      </c>
      <c r="L2019" s="3">
        <v>11143</v>
      </c>
      <c r="M2019" t="s">
        <v>20</v>
      </c>
    </row>
    <row r="2020" spans="1:13">
      <c r="A2020" s="1">
        <v>45879</v>
      </c>
      <c r="B2020" s="1">
        <v>45972</v>
      </c>
      <c r="C2020" t="s">
        <v>6117</v>
      </c>
      <c r="D2020" t="s">
        <v>6118</v>
      </c>
      <c r="E2020" t="s">
        <v>15</v>
      </c>
      <c r="F2020" t="s">
        <v>16</v>
      </c>
      <c r="G2020" t="s">
        <v>9486</v>
      </c>
      <c r="H2020" t="s">
        <v>345</v>
      </c>
      <c r="I2020" t="s">
        <v>78</v>
      </c>
      <c r="J2020" t="s">
        <v>79</v>
      </c>
      <c r="K2020" t="s">
        <v>5620</v>
      </c>
      <c r="L2020" s="3">
        <v>2944</v>
      </c>
      <c r="M2020" t="s">
        <v>20</v>
      </c>
    </row>
    <row r="2021" spans="1:13">
      <c r="A2021" s="1">
        <v>45879</v>
      </c>
      <c r="B2021" s="1">
        <v>45972</v>
      </c>
      <c r="C2021" t="s">
        <v>6117</v>
      </c>
      <c r="D2021" t="s">
        <v>6118</v>
      </c>
      <c r="E2021" t="s">
        <v>661</v>
      </c>
      <c r="F2021" t="s">
        <v>16</v>
      </c>
      <c r="G2021" t="s">
        <v>9487</v>
      </c>
      <c r="H2021" t="s">
        <v>345</v>
      </c>
      <c r="I2021" t="s">
        <v>78</v>
      </c>
      <c r="J2021" t="s">
        <v>79</v>
      </c>
      <c r="K2021" t="s">
        <v>5620</v>
      </c>
      <c r="L2021" s="3">
        <v>36666</v>
      </c>
      <c r="M2021" t="s">
        <v>23</v>
      </c>
    </row>
    <row r="2022" spans="1:13">
      <c r="A2022" s="1">
        <v>45879</v>
      </c>
      <c r="B2022" s="1">
        <v>46244</v>
      </c>
      <c r="C2022" t="s">
        <v>5180</v>
      </c>
      <c r="D2022" t="s">
        <v>2641</v>
      </c>
      <c r="E2022" t="s">
        <v>15</v>
      </c>
      <c r="F2022" t="s">
        <v>16</v>
      </c>
      <c r="G2022" t="s">
        <v>2645</v>
      </c>
      <c r="H2022" t="s">
        <v>590</v>
      </c>
      <c r="I2022" t="s">
        <v>2643</v>
      </c>
      <c r="J2022" t="s">
        <v>2644</v>
      </c>
      <c r="K2022" t="s">
        <v>5620</v>
      </c>
      <c r="L2022" s="3">
        <v>2603</v>
      </c>
      <c r="M2022" t="s">
        <v>83</v>
      </c>
    </row>
    <row r="2023" spans="1:13">
      <c r="A2023" s="1">
        <v>45879</v>
      </c>
      <c r="B2023" s="1">
        <v>46244</v>
      </c>
      <c r="C2023" t="s">
        <v>5180</v>
      </c>
      <c r="D2023" t="s">
        <v>2641</v>
      </c>
      <c r="E2023" t="s">
        <v>32</v>
      </c>
      <c r="F2023" t="s">
        <v>16</v>
      </c>
      <c r="G2023" t="s">
        <v>2642</v>
      </c>
      <c r="H2023" t="s">
        <v>590</v>
      </c>
      <c r="I2023" t="s">
        <v>2643</v>
      </c>
      <c r="J2023" t="s">
        <v>2644</v>
      </c>
      <c r="K2023" t="s">
        <v>5620</v>
      </c>
      <c r="L2023" s="3">
        <v>15340</v>
      </c>
      <c r="M2023" t="s">
        <v>83</v>
      </c>
    </row>
    <row r="2024" spans="1:13">
      <c r="A2024" s="1">
        <v>45879</v>
      </c>
      <c r="B2024" s="1">
        <v>46244</v>
      </c>
      <c r="C2024" t="s">
        <v>5180</v>
      </c>
      <c r="D2024" t="s">
        <v>2641</v>
      </c>
      <c r="E2024" t="s">
        <v>661</v>
      </c>
      <c r="F2024" t="s">
        <v>16</v>
      </c>
      <c r="G2024" t="s">
        <v>2646</v>
      </c>
      <c r="H2024" t="s">
        <v>590</v>
      </c>
      <c r="I2024" t="s">
        <v>2643</v>
      </c>
      <c r="J2024" t="s">
        <v>2644</v>
      </c>
      <c r="K2024" t="s">
        <v>5620</v>
      </c>
      <c r="L2024" s="3">
        <v>31797</v>
      </c>
      <c r="M2024" t="s">
        <v>89</v>
      </c>
    </row>
    <row r="2025" spans="1:13">
      <c r="A2025" s="1">
        <v>45881</v>
      </c>
      <c r="B2025" s="1">
        <v>46246</v>
      </c>
      <c r="C2025" t="s">
        <v>4837</v>
      </c>
      <c r="D2025" t="s">
        <v>1274</v>
      </c>
      <c r="E2025" t="s">
        <v>15</v>
      </c>
      <c r="F2025" t="s">
        <v>16</v>
      </c>
      <c r="G2025" t="s">
        <v>2649</v>
      </c>
      <c r="H2025" t="s">
        <v>125</v>
      </c>
      <c r="I2025" t="s">
        <v>570</v>
      </c>
      <c r="J2025" t="s">
        <v>571</v>
      </c>
      <c r="K2025" t="s">
        <v>26</v>
      </c>
      <c r="L2025" s="3">
        <v>3140</v>
      </c>
      <c r="M2025" t="s">
        <v>83</v>
      </c>
    </row>
    <row r="2026" spans="1:13">
      <c r="A2026" s="1">
        <v>45881</v>
      </c>
      <c r="B2026" s="1">
        <v>46246</v>
      </c>
      <c r="C2026" t="s">
        <v>4837</v>
      </c>
      <c r="D2026" t="s">
        <v>1274</v>
      </c>
      <c r="E2026" t="s">
        <v>32</v>
      </c>
      <c r="F2026" t="s">
        <v>16</v>
      </c>
      <c r="G2026" t="s">
        <v>2647</v>
      </c>
      <c r="H2026" t="s">
        <v>125</v>
      </c>
      <c r="I2026" t="s">
        <v>570</v>
      </c>
      <c r="J2026" t="s">
        <v>571</v>
      </c>
      <c r="K2026" t="s">
        <v>26</v>
      </c>
      <c r="L2026" s="3">
        <v>12041</v>
      </c>
      <c r="M2026" t="s">
        <v>20</v>
      </c>
    </row>
    <row r="2027" spans="1:13">
      <c r="A2027" s="1">
        <v>45881</v>
      </c>
      <c r="B2027" s="1">
        <v>46246</v>
      </c>
      <c r="C2027" t="s">
        <v>4837</v>
      </c>
      <c r="D2027" t="s">
        <v>1274</v>
      </c>
      <c r="E2027" t="s">
        <v>661</v>
      </c>
      <c r="F2027" t="s">
        <v>16</v>
      </c>
      <c r="G2027" t="s">
        <v>2648</v>
      </c>
      <c r="H2027" t="s">
        <v>125</v>
      </c>
      <c r="I2027" t="s">
        <v>570</v>
      </c>
      <c r="J2027" t="s">
        <v>571</v>
      </c>
      <c r="K2027" t="s">
        <v>26</v>
      </c>
      <c r="L2027" s="3">
        <v>43036</v>
      </c>
      <c r="M2027" t="s">
        <v>29</v>
      </c>
    </row>
    <row r="2028" spans="1:13">
      <c r="A2028" s="1">
        <v>45881</v>
      </c>
      <c r="B2028" s="1">
        <v>46246</v>
      </c>
      <c r="C2028" t="s">
        <v>5181</v>
      </c>
      <c r="D2028" t="s">
        <v>2650</v>
      </c>
      <c r="E2028" t="s">
        <v>661</v>
      </c>
      <c r="F2028" t="s">
        <v>16</v>
      </c>
      <c r="G2028" t="s">
        <v>2651</v>
      </c>
      <c r="H2028" t="s">
        <v>310</v>
      </c>
      <c r="I2028" t="s">
        <v>103</v>
      </c>
      <c r="J2028" t="s">
        <v>104</v>
      </c>
      <c r="K2028" t="s">
        <v>64</v>
      </c>
      <c r="L2028" s="3">
        <v>31125</v>
      </c>
      <c r="M2028" t="s">
        <v>23</v>
      </c>
    </row>
    <row r="2029" spans="1:13">
      <c r="A2029" s="1">
        <v>45881</v>
      </c>
      <c r="B2029" s="1">
        <v>46246</v>
      </c>
      <c r="C2029" t="s">
        <v>5181</v>
      </c>
      <c r="D2029" t="s">
        <v>2650</v>
      </c>
      <c r="E2029" t="s">
        <v>32</v>
      </c>
      <c r="F2029" t="s">
        <v>16</v>
      </c>
      <c r="G2029" t="s">
        <v>2653</v>
      </c>
      <c r="H2029" t="s">
        <v>310</v>
      </c>
      <c r="I2029" t="s">
        <v>103</v>
      </c>
      <c r="J2029" t="s">
        <v>104</v>
      </c>
      <c r="K2029" t="s">
        <v>64</v>
      </c>
      <c r="L2029" s="3">
        <v>6872</v>
      </c>
      <c r="M2029" t="s">
        <v>20</v>
      </c>
    </row>
    <row r="2030" spans="1:13">
      <c r="A2030" s="1">
        <v>45881</v>
      </c>
      <c r="B2030" s="1">
        <v>46246</v>
      </c>
      <c r="C2030" t="s">
        <v>5181</v>
      </c>
      <c r="D2030" t="s">
        <v>2650</v>
      </c>
      <c r="E2030" t="s">
        <v>15</v>
      </c>
      <c r="F2030" t="s">
        <v>16</v>
      </c>
      <c r="G2030" t="s">
        <v>2652</v>
      </c>
      <c r="H2030" t="s">
        <v>310</v>
      </c>
      <c r="I2030" t="s">
        <v>103</v>
      </c>
      <c r="J2030" t="s">
        <v>104</v>
      </c>
      <c r="K2030" t="s">
        <v>64</v>
      </c>
      <c r="L2030" s="3">
        <v>1458</v>
      </c>
      <c r="M2030" t="s">
        <v>20</v>
      </c>
    </row>
    <row r="2031" spans="1:13">
      <c r="A2031" s="1">
        <v>45882</v>
      </c>
      <c r="B2031" s="1">
        <v>46247</v>
      </c>
      <c r="C2031" t="s">
        <v>5182</v>
      </c>
      <c r="D2031" t="s">
        <v>2654</v>
      </c>
      <c r="E2031" t="s">
        <v>54</v>
      </c>
      <c r="F2031" t="s">
        <v>55</v>
      </c>
      <c r="G2031" t="s">
        <v>2655</v>
      </c>
      <c r="H2031" t="s">
        <v>328</v>
      </c>
      <c r="I2031" t="s">
        <v>165</v>
      </c>
      <c r="J2031" t="s">
        <v>166</v>
      </c>
      <c r="K2031" t="s">
        <v>5620</v>
      </c>
      <c r="L2031" s="3">
        <v>7997</v>
      </c>
      <c r="M2031" t="s">
        <v>23</v>
      </c>
    </row>
    <row r="2032" spans="1:13">
      <c r="A2032" s="1">
        <v>45882</v>
      </c>
      <c r="B2032" s="1">
        <v>46247</v>
      </c>
      <c r="C2032" t="s">
        <v>5183</v>
      </c>
      <c r="D2032" t="s">
        <v>2656</v>
      </c>
      <c r="E2032" t="s">
        <v>32</v>
      </c>
      <c r="F2032" t="s">
        <v>16</v>
      </c>
      <c r="G2032" t="s">
        <v>2660</v>
      </c>
      <c r="H2032" t="s">
        <v>167</v>
      </c>
      <c r="I2032" t="s">
        <v>165</v>
      </c>
      <c r="J2032" t="s">
        <v>166</v>
      </c>
      <c r="K2032" t="s">
        <v>5620</v>
      </c>
      <c r="L2032" s="3">
        <v>8660</v>
      </c>
      <c r="M2032" t="s">
        <v>20</v>
      </c>
    </row>
    <row r="2033" spans="1:13">
      <c r="A2033" s="1">
        <v>45882</v>
      </c>
      <c r="B2033" s="1">
        <v>46247</v>
      </c>
      <c r="C2033" t="s">
        <v>5183</v>
      </c>
      <c r="D2033" t="s">
        <v>2656</v>
      </c>
      <c r="E2033" t="s">
        <v>54</v>
      </c>
      <c r="F2033" t="s">
        <v>55</v>
      </c>
      <c r="G2033" t="s">
        <v>2657</v>
      </c>
      <c r="H2033" t="s">
        <v>167</v>
      </c>
      <c r="I2033" t="s">
        <v>165</v>
      </c>
      <c r="J2033" t="s">
        <v>166</v>
      </c>
      <c r="K2033" t="s">
        <v>5620</v>
      </c>
      <c r="L2033" s="3">
        <v>10025</v>
      </c>
      <c r="M2033" t="s">
        <v>23</v>
      </c>
    </row>
    <row r="2034" spans="1:13">
      <c r="A2034" s="1">
        <v>45882</v>
      </c>
      <c r="B2034" s="1">
        <v>46247</v>
      </c>
      <c r="C2034" t="s">
        <v>5183</v>
      </c>
      <c r="D2034" t="s">
        <v>2656</v>
      </c>
      <c r="E2034" t="s">
        <v>661</v>
      </c>
      <c r="F2034" t="s">
        <v>16</v>
      </c>
      <c r="G2034" t="s">
        <v>2658</v>
      </c>
      <c r="H2034" t="s">
        <v>167</v>
      </c>
      <c r="I2034" t="s">
        <v>165</v>
      </c>
      <c r="J2034" t="s">
        <v>166</v>
      </c>
      <c r="K2034" t="s">
        <v>5620</v>
      </c>
      <c r="L2034" s="3">
        <v>30448</v>
      </c>
      <c r="M2034" t="s">
        <v>23</v>
      </c>
    </row>
    <row r="2035" spans="1:13">
      <c r="A2035" s="1">
        <v>45882</v>
      </c>
      <c r="B2035" s="1">
        <v>46247</v>
      </c>
      <c r="C2035" t="s">
        <v>5183</v>
      </c>
      <c r="D2035" t="s">
        <v>2656</v>
      </c>
      <c r="E2035" t="s">
        <v>15</v>
      </c>
      <c r="F2035" t="s">
        <v>16</v>
      </c>
      <c r="G2035" t="s">
        <v>2659</v>
      </c>
      <c r="H2035" t="s">
        <v>167</v>
      </c>
      <c r="I2035" t="s">
        <v>165</v>
      </c>
      <c r="J2035" t="s">
        <v>166</v>
      </c>
      <c r="K2035" t="s">
        <v>5620</v>
      </c>
      <c r="L2035" s="3">
        <v>1289</v>
      </c>
      <c r="M2035" t="s">
        <v>20</v>
      </c>
    </row>
    <row r="2036" spans="1:13">
      <c r="A2036" s="1">
        <v>45882</v>
      </c>
      <c r="B2036" s="1">
        <v>46247</v>
      </c>
      <c r="C2036" t="s">
        <v>5184</v>
      </c>
      <c r="D2036" t="s">
        <v>2661</v>
      </c>
      <c r="E2036" t="s">
        <v>32</v>
      </c>
      <c r="F2036" t="s">
        <v>16</v>
      </c>
      <c r="G2036" t="s">
        <v>2663</v>
      </c>
      <c r="H2036" t="s">
        <v>310</v>
      </c>
      <c r="I2036" t="s">
        <v>209</v>
      </c>
      <c r="J2036" t="s">
        <v>210</v>
      </c>
      <c r="K2036" t="s">
        <v>140</v>
      </c>
      <c r="L2036" s="3">
        <v>23017</v>
      </c>
      <c r="M2036" t="s">
        <v>20</v>
      </c>
    </row>
    <row r="2037" spans="1:13">
      <c r="A2037" s="1">
        <v>45882</v>
      </c>
      <c r="B2037" s="1">
        <v>46247</v>
      </c>
      <c r="C2037" t="s">
        <v>5184</v>
      </c>
      <c r="D2037" t="s">
        <v>2661</v>
      </c>
      <c r="E2037" t="s">
        <v>15</v>
      </c>
      <c r="F2037" t="s">
        <v>16</v>
      </c>
      <c r="G2037" t="s">
        <v>2665</v>
      </c>
      <c r="H2037" t="s">
        <v>310</v>
      </c>
      <c r="I2037" t="s">
        <v>209</v>
      </c>
      <c r="J2037" t="s">
        <v>210</v>
      </c>
      <c r="K2037" t="s">
        <v>140</v>
      </c>
      <c r="L2037" s="3">
        <v>9015</v>
      </c>
      <c r="M2037" t="s">
        <v>20</v>
      </c>
    </row>
    <row r="2038" spans="1:13">
      <c r="A2038" s="1">
        <v>45882</v>
      </c>
      <c r="B2038" s="1">
        <v>46247</v>
      </c>
      <c r="C2038" t="s">
        <v>5184</v>
      </c>
      <c r="D2038" t="s">
        <v>2661</v>
      </c>
      <c r="E2038" t="s">
        <v>661</v>
      </c>
      <c r="F2038" t="s">
        <v>16</v>
      </c>
      <c r="G2038" t="s">
        <v>2664</v>
      </c>
      <c r="H2038" t="s">
        <v>310</v>
      </c>
      <c r="I2038" t="s">
        <v>209</v>
      </c>
      <c r="J2038" t="s">
        <v>210</v>
      </c>
      <c r="K2038" t="s">
        <v>140</v>
      </c>
      <c r="L2038" s="3">
        <v>98745</v>
      </c>
      <c r="M2038" t="s">
        <v>29</v>
      </c>
    </row>
    <row r="2039" spans="1:13">
      <c r="A2039" s="1">
        <v>45882</v>
      </c>
      <c r="B2039" s="1">
        <v>46247</v>
      </c>
      <c r="C2039" t="s">
        <v>5184</v>
      </c>
      <c r="D2039" t="s">
        <v>2661</v>
      </c>
      <c r="E2039" t="s">
        <v>54</v>
      </c>
      <c r="F2039" t="s">
        <v>55</v>
      </c>
      <c r="G2039" t="s">
        <v>2662</v>
      </c>
      <c r="H2039" t="s">
        <v>310</v>
      </c>
      <c r="I2039" t="s">
        <v>209</v>
      </c>
      <c r="J2039" t="s">
        <v>210</v>
      </c>
      <c r="K2039" t="s">
        <v>140</v>
      </c>
      <c r="L2039" s="3">
        <v>6808</v>
      </c>
      <c r="M2039" t="s">
        <v>29</v>
      </c>
    </row>
    <row r="2040" spans="1:13">
      <c r="A2040" s="1">
        <v>45883</v>
      </c>
      <c r="B2040" s="1">
        <v>46248</v>
      </c>
      <c r="C2040" t="s">
        <v>5185</v>
      </c>
      <c r="D2040" t="s">
        <v>2666</v>
      </c>
      <c r="E2040" t="s">
        <v>32</v>
      </c>
      <c r="F2040" t="s">
        <v>16</v>
      </c>
      <c r="G2040" t="s">
        <v>2667</v>
      </c>
      <c r="H2040" t="s">
        <v>225</v>
      </c>
      <c r="I2040" t="s">
        <v>71</v>
      </c>
      <c r="J2040" t="s">
        <v>72</v>
      </c>
      <c r="K2040" t="s">
        <v>304</v>
      </c>
      <c r="L2040" s="3">
        <v>21646</v>
      </c>
      <c r="M2040" t="s">
        <v>20</v>
      </c>
    </row>
    <row r="2041" spans="1:13">
      <c r="A2041" s="1">
        <v>45883</v>
      </c>
      <c r="B2041" s="1">
        <v>46248</v>
      </c>
      <c r="C2041" t="s">
        <v>5185</v>
      </c>
      <c r="D2041" t="s">
        <v>2666</v>
      </c>
      <c r="E2041" t="s">
        <v>661</v>
      </c>
      <c r="F2041" t="s">
        <v>16</v>
      </c>
      <c r="G2041" t="s">
        <v>2669</v>
      </c>
      <c r="H2041" t="s">
        <v>225</v>
      </c>
      <c r="I2041" t="s">
        <v>71</v>
      </c>
      <c r="J2041" t="s">
        <v>72</v>
      </c>
      <c r="K2041" t="s">
        <v>304</v>
      </c>
      <c r="L2041" s="3">
        <v>78945</v>
      </c>
      <c r="M2041" t="s">
        <v>89</v>
      </c>
    </row>
    <row r="2042" spans="1:13">
      <c r="A2042" s="1">
        <v>45883</v>
      </c>
      <c r="B2042" s="1">
        <v>46248</v>
      </c>
      <c r="C2042" t="s">
        <v>5185</v>
      </c>
      <c r="D2042" t="s">
        <v>2666</v>
      </c>
      <c r="E2042" t="s">
        <v>15</v>
      </c>
      <c r="F2042" t="s">
        <v>16</v>
      </c>
      <c r="G2042" t="s">
        <v>2668</v>
      </c>
      <c r="H2042" t="s">
        <v>225</v>
      </c>
      <c r="I2042" t="s">
        <v>71</v>
      </c>
      <c r="J2042" t="s">
        <v>72</v>
      </c>
      <c r="K2042" t="s">
        <v>304</v>
      </c>
      <c r="L2042" s="3">
        <v>2959</v>
      </c>
      <c r="M2042" t="s">
        <v>29</v>
      </c>
    </row>
    <row r="2043" spans="1:13">
      <c r="A2043" s="1">
        <v>45883</v>
      </c>
      <c r="B2043" s="1">
        <v>46248</v>
      </c>
      <c r="C2043" t="s">
        <v>5186</v>
      </c>
      <c r="D2043" t="s">
        <v>2670</v>
      </c>
      <c r="E2043" t="s">
        <v>15</v>
      </c>
      <c r="F2043" t="s">
        <v>16</v>
      </c>
      <c r="G2043" t="s">
        <v>2671</v>
      </c>
      <c r="H2043" t="s">
        <v>73</v>
      </c>
      <c r="I2043" t="s">
        <v>71</v>
      </c>
      <c r="J2043" t="s">
        <v>72</v>
      </c>
      <c r="K2043" t="s">
        <v>26</v>
      </c>
      <c r="L2043" s="3">
        <v>2676</v>
      </c>
      <c r="M2043" t="s">
        <v>29</v>
      </c>
    </row>
    <row r="2044" spans="1:13">
      <c r="A2044" s="1">
        <v>45883</v>
      </c>
      <c r="B2044" s="1">
        <v>46248</v>
      </c>
      <c r="C2044" t="s">
        <v>5186</v>
      </c>
      <c r="D2044" t="s">
        <v>2670</v>
      </c>
      <c r="E2044" t="s">
        <v>661</v>
      </c>
      <c r="F2044" t="s">
        <v>16</v>
      </c>
      <c r="G2044" t="s">
        <v>2672</v>
      </c>
      <c r="H2044" t="s">
        <v>73</v>
      </c>
      <c r="I2044" t="s">
        <v>71</v>
      </c>
      <c r="J2044" t="s">
        <v>72</v>
      </c>
      <c r="K2044" t="s">
        <v>26</v>
      </c>
      <c r="L2044" s="3">
        <v>26483</v>
      </c>
      <c r="M2044" t="s">
        <v>89</v>
      </c>
    </row>
    <row r="2045" spans="1:13">
      <c r="A2045" s="1">
        <v>45883</v>
      </c>
      <c r="B2045" s="1">
        <v>46248</v>
      </c>
      <c r="C2045" t="s">
        <v>5187</v>
      </c>
      <c r="D2045" t="s">
        <v>2673</v>
      </c>
      <c r="E2045" t="s">
        <v>34</v>
      </c>
      <c r="F2045" t="s">
        <v>16</v>
      </c>
      <c r="G2045" t="s">
        <v>2674</v>
      </c>
      <c r="H2045" t="s">
        <v>310</v>
      </c>
      <c r="I2045" t="s">
        <v>78</v>
      </c>
      <c r="J2045" t="s">
        <v>79</v>
      </c>
      <c r="K2045" t="s">
        <v>5620</v>
      </c>
      <c r="L2045" s="3">
        <v>6405</v>
      </c>
      <c r="M2045" t="s">
        <v>83</v>
      </c>
    </row>
    <row r="2046" spans="1:13">
      <c r="A2046" s="1">
        <v>45883</v>
      </c>
      <c r="B2046" s="1">
        <v>46248</v>
      </c>
      <c r="C2046" t="s">
        <v>5187</v>
      </c>
      <c r="D2046" t="s">
        <v>2673</v>
      </c>
      <c r="E2046" t="s">
        <v>661</v>
      </c>
      <c r="F2046" t="s">
        <v>16</v>
      </c>
      <c r="G2046" t="s">
        <v>2677</v>
      </c>
      <c r="H2046" t="s">
        <v>310</v>
      </c>
      <c r="I2046" t="s">
        <v>78</v>
      </c>
      <c r="J2046" t="s">
        <v>79</v>
      </c>
      <c r="K2046" t="s">
        <v>5620</v>
      </c>
      <c r="L2046" s="3">
        <v>26018</v>
      </c>
      <c r="M2046" t="s">
        <v>23</v>
      </c>
    </row>
    <row r="2047" spans="1:13">
      <c r="A2047" s="1">
        <v>45883</v>
      </c>
      <c r="B2047" s="1">
        <v>46248</v>
      </c>
      <c r="C2047" t="s">
        <v>5187</v>
      </c>
      <c r="D2047" t="s">
        <v>2673</v>
      </c>
      <c r="E2047" t="s">
        <v>15</v>
      </c>
      <c r="F2047" t="s">
        <v>16</v>
      </c>
      <c r="G2047" t="s">
        <v>2675</v>
      </c>
      <c r="H2047" t="s">
        <v>310</v>
      </c>
      <c r="I2047" t="s">
        <v>78</v>
      </c>
      <c r="J2047" t="s">
        <v>79</v>
      </c>
      <c r="K2047" t="s">
        <v>5620</v>
      </c>
      <c r="L2047" s="3">
        <v>2018</v>
      </c>
      <c r="M2047" t="s">
        <v>20</v>
      </c>
    </row>
    <row r="2048" spans="1:13">
      <c r="A2048" s="1">
        <v>45883</v>
      </c>
      <c r="B2048" s="1">
        <v>46248</v>
      </c>
      <c r="C2048" t="s">
        <v>5187</v>
      </c>
      <c r="D2048" t="s">
        <v>2673</v>
      </c>
      <c r="E2048" t="s">
        <v>32</v>
      </c>
      <c r="F2048" t="s">
        <v>16</v>
      </c>
      <c r="G2048" t="s">
        <v>2676</v>
      </c>
      <c r="H2048" t="s">
        <v>310</v>
      </c>
      <c r="I2048" t="s">
        <v>78</v>
      </c>
      <c r="J2048" t="s">
        <v>79</v>
      </c>
      <c r="K2048" t="s">
        <v>5620</v>
      </c>
      <c r="L2048" s="3">
        <v>8851</v>
      </c>
      <c r="M2048" t="s">
        <v>20</v>
      </c>
    </row>
    <row r="2049" spans="1:13">
      <c r="A2049" s="1">
        <v>45884</v>
      </c>
      <c r="B2049" s="1">
        <v>46249</v>
      </c>
      <c r="C2049" t="s">
        <v>5188</v>
      </c>
      <c r="D2049" t="s">
        <v>2678</v>
      </c>
      <c r="E2049" t="s">
        <v>15</v>
      </c>
      <c r="F2049" t="s">
        <v>16</v>
      </c>
      <c r="G2049" t="s">
        <v>2679</v>
      </c>
      <c r="H2049" t="s">
        <v>125</v>
      </c>
      <c r="I2049" t="s">
        <v>712</v>
      </c>
      <c r="J2049" t="s">
        <v>713</v>
      </c>
      <c r="K2049" t="s">
        <v>26</v>
      </c>
      <c r="L2049" s="3">
        <v>6314</v>
      </c>
      <c r="M2049" t="s">
        <v>83</v>
      </c>
    </row>
    <row r="2050" spans="1:13">
      <c r="A2050" s="1">
        <v>45884</v>
      </c>
      <c r="B2050" s="1">
        <v>46249</v>
      </c>
      <c r="C2050" t="s">
        <v>5188</v>
      </c>
      <c r="D2050" t="s">
        <v>2678</v>
      </c>
      <c r="E2050" t="s">
        <v>661</v>
      </c>
      <c r="F2050" t="s">
        <v>16</v>
      </c>
      <c r="G2050" t="s">
        <v>2680</v>
      </c>
      <c r="H2050" t="s">
        <v>125</v>
      </c>
      <c r="I2050" t="s">
        <v>712</v>
      </c>
      <c r="J2050" t="s">
        <v>713</v>
      </c>
      <c r="K2050" t="s">
        <v>26</v>
      </c>
      <c r="L2050" s="3">
        <v>58948</v>
      </c>
      <c r="M2050" t="s">
        <v>89</v>
      </c>
    </row>
    <row r="2051" spans="1:13">
      <c r="A2051" s="1">
        <v>45884</v>
      </c>
      <c r="B2051" s="1">
        <v>46249</v>
      </c>
      <c r="C2051" t="s">
        <v>5189</v>
      </c>
      <c r="D2051" t="s">
        <v>2681</v>
      </c>
      <c r="E2051" t="s">
        <v>661</v>
      </c>
      <c r="F2051" t="s">
        <v>16</v>
      </c>
      <c r="G2051" t="s">
        <v>2682</v>
      </c>
      <c r="H2051" t="s">
        <v>345</v>
      </c>
      <c r="I2051" t="s">
        <v>1564</v>
      </c>
      <c r="J2051" t="s">
        <v>1565</v>
      </c>
      <c r="K2051" t="s">
        <v>112</v>
      </c>
      <c r="L2051" s="3">
        <v>27726</v>
      </c>
      <c r="M2051" t="s">
        <v>23</v>
      </c>
    </row>
    <row r="2052" spans="1:13">
      <c r="A2052" s="1">
        <v>45884</v>
      </c>
      <c r="B2052" s="1">
        <v>46249</v>
      </c>
      <c r="C2052" t="s">
        <v>5189</v>
      </c>
      <c r="D2052" t="s">
        <v>2681</v>
      </c>
      <c r="E2052" t="s">
        <v>15</v>
      </c>
      <c r="F2052" t="s">
        <v>16</v>
      </c>
      <c r="G2052" t="s">
        <v>2684</v>
      </c>
      <c r="H2052" t="s">
        <v>345</v>
      </c>
      <c r="I2052" t="s">
        <v>1564</v>
      </c>
      <c r="J2052" t="s">
        <v>1565</v>
      </c>
      <c r="K2052" t="s">
        <v>112</v>
      </c>
      <c r="L2052" s="3">
        <v>2011</v>
      </c>
      <c r="M2052" t="s">
        <v>29</v>
      </c>
    </row>
    <row r="2053" spans="1:13">
      <c r="A2053" s="1">
        <v>45884</v>
      </c>
      <c r="B2053" s="1">
        <v>46249</v>
      </c>
      <c r="C2053" t="s">
        <v>5189</v>
      </c>
      <c r="D2053" t="s">
        <v>2681</v>
      </c>
      <c r="E2053" t="s">
        <v>34</v>
      </c>
      <c r="F2053" t="s">
        <v>16</v>
      </c>
      <c r="G2053" t="s">
        <v>2683</v>
      </c>
      <c r="H2053" t="s">
        <v>345</v>
      </c>
      <c r="I2053" t="s">
        <v>1564</v>
      </c>
      <c r="J2053" t="s">
        <v>1565</v>
      </c>
      <c r="K2053" t="s">
        <v>112</v>
      </c>
      <c r="L2053" s="3">
        <v>6378</v>
      </c>
      <c r="M2053" t="s">
        <v>83</v>
      </c>
    </row>
    <row r="2054" spans="1:13">
      <c r="A2054" s="1">
        <v>45884</v>
      </c>
      <c r="B2054" s="1">
        <v>46249</v>
      </c>
      <c r="C2054" t="s">
        <v>5189</v>
      </c>
      <c r="D2054" t="s">
        <v>2681</v>
      </c>
      <c r="E2054" t="s">
        <v>32</v>
      </c>
      <c r="F2054" t="s">
        <v>16</v>
      </c>
      <c r="G2054" t="s">
        <v>2685</v>
      </c>
      <c r="H2054" t="s">
        <v>345</v>
      </c>
      <c r="I2054" t="s">
        <v>1564</v>
      </c>
      <c r="J2054" t="s">
        <v>1565</v>
      </c>
      <c r="K2054" t="s">
        <v>112</v>
      </c>
      <c r="L2054" s="3">
        <v>23434</v>
      </c>
      <c r="M2054" t="s">
        <v>20</v>
      </c>
    </row>
    <row r="2055" spans="1:13">
      <c r="A2055" s="1">
        <v>45884</v>
      </c>
      <c r="B2055" s="1">
        <v>46249</v>
      </c>
      <c r="C2055" t="s">
        <v>5190</v>
      </c>
      <c r="D2055" t="s">
        <v>2686</v>
      </c>
      <c r="E2055" t="s">
        <v>32</v>
      </c>
      <c r="F2055" t="s">
        <v>16</v>
      </c>
      <c r="G2055" t="s">
        <v>2687</v>
      </c>
      <c r="H2055" t="s">
        <v>167</v>
      </c>
      <c r="I2055" t="s">
        <v>165</v>
      </c>
      <c r="J2055" t="s">
        <v>166</v>
      </c>
      <c r="K2055" t="s">
        <v>5620</v>
      </c>
      <c r="L2055" s="3">
        <v>7993</v>
      </c>
      <c r="M2055" t="s">
        <v>20</v>
      </c>
    </row>
    <row r="2056" spans="1:13">
      <c r="A2056" s="1">
        <v>45884</v>
      </c>
      <c r="B2056" s="1">
        <v>46249</v>
      </c>
      <c r="C2056" t="s">
        <v>5190</v>
      </c>
      <c r="D2056" t="s">
        <v>2686</v>
      </c>
      <c r="E2056" t="s">
        <v>661</v>
      </c>
      <c r="F2056" t="s">
        <v>16</v>
      </c>
      <c r="G2056" t="s">
        <v>2688</v>
      </c>
      <c r="H2056" t="s">
        <v>167</v>
      </c>
      <c r="I2056" t="s">
        <v>165</v>
      </c>
      <c r="J2056" t="s">
        <v>166</v>
      </c>
      <c r="K2056" t="s">
        <v>5620</v>
      </c>
      <c r="L2056" s="3">
        <v>32535</v>
      </c>
      <c r="M2056" t="s">
        <v>89</v>
      </c>
    </row>
    <row r="2057" spans="1:13">
      <c r="A2057" s="1">
        <v>45884</v>
      </c>
      <c r="B2057" s="1">
        <v>46249</v>
      </c>
      <c r="C2057" t="s">
        <v>5190</v>
      </c>
      <c r="D2057" t="s">
        <v>2686</v>
      </c>
      <c r="E2057" t="s">
        <v>15</v>
      </c>
      <c r="F2057" t="s">
        <v>16</v>
      </c>
      <c r="G2057" t="s">
        <v>2689</v>
      </c>
      <c r="H2057" t="s">
        <v>167</v>
      </c>
      <c r="I2057" t="s">
        <v>165</v>
      </c>
      <c r="J2057" t="s">
        <v>166</v>
      </c>
      <c r="K2057" t="s">
        <v>5620</v>
      </c>
      <c r="L2057" s="3">
        <v>1427</v>
      </c>
      <c r="M2057" t="s">
        <v>20</v>
      </c>
    </row>
    <row r="2058" spans="1:13">
      <c r="A2058" s="1">
        <v>45884</v>
      </c>
      <c r="B2058" s="1">
        <v>46249</v>
      </c>
      <c r="C2058" t="s">
        <v>5150</v>
      </c>
      <c r="D2058" t="s">
        <v>2503</v>
      </c>
      <c r="E2058" t="s">
        <v>54</v>
      </c>
      <c r="F2058" t="s">
        <v>55</v>
      </c>
      <c r="G2058" t="s">
        <v>2690</v>
      </c>
      <c r="H2058" t="s">
        <v>310</v>
      </c>
      <c r="I2058" t="s">
        <v>78</v>
      </c>
      <c r="J2058" t="s">
        <v>79</v>
      </c>
      <c r="K2058" t="s">
        <v>77</v>
      </c>
      <c r="L2058" s="3">
        <v>40419</v>
      </c>
      <c r="M2058" t="s">
        <v>29</v>
      </c>
    </row>
    <row r="2059" spans="1:13">
      <c r="A2059" s="1">
        <v>45884</v>
      </c>
      <c r="B2059" s="1">
        <v>46249</v>
      </c>
      <c r="C2059" t="s">
        <v>5191</v>
      </c>
      <c r="D2059" t="s">
        <v>2691</v>
      </c>
      <c r="E2059" t="s">
        <v>661</v>
      </c>
      <c r="F2059" t="s">
        <v>16</v>
      </c>
      <c r="G2059" t="s">
        <v>2693</v>
      </c>
      <c r="H2059" t="s">
        <v>328</v>
      </c>
      <c r="I2059" t="s">
        <v>78</v>
      </c>
      <c r="J2059" t="s">
        <v>79</v>
      </c>
      <c r="K2059" t="s">
        <v>5620</v>
      </c>
      <c r="L2059" s="3">
        <v>6993</v>
      </c>
      <c r="M2059" t="s">
        <v>89</v>
      </c>
    </row>
    <row r="2060" spans="1:13">
      <c r="A2060" s="1">
        <v>45884</v>
      </c>
      <c r="B2060" s="1">
        <v>46249</v>
      </c>
      <c r="C2060" t="s">
        <v>5191</v>
      </c>
      <c r="D2060" t="s">
        <v>2691</v>
      </c>
      <c r="E2060" t="s">
        <v>15</v>
      </c>
      <c r="F2060" t="s">
        <v>16</v>
      </c>
      <c r="G2060" t="s">
        <v>2694</v>
      </c>
      <c r="H2060" t="s">
        <v>328</v>
      </c>
      <c r="I2060" t="s">
        <v>78</v>
      </c>
      <c r="J2060" t="s">
        <v>79</v>
      </c>
      <c r="K2060" t="s">
        <v>5620</v>
      </c>
      <c r="L2060" s="3">
        <v>1930</v>
      </c>
      <c r="M2060" t="s">
        <v>29</v>
      </c>
    </row>
    <row r="2061" spans="1:13">
      <c r="A2061" s="1">
        <v>45884</v>
      </c>
      <c r="B2061" s="1">
        <v>46249</v>
      </c>
      <c r="C2061" t="s">
        <v>5191</v>
      </c>
      <c r="D2061" t="s">
        <v>2691</v>
      </c>
      <c r="E2061" t="s">
        <v>32</v>
      </c>
      <c r="F2061" t="s">
        <v>16</v>
      </c>
      <c r="G2061" t="s">
        <v>2692</v>
      </c>
      <c r="H2061" t="s">
        <v>328</v>
      </c>
      <c r="I2061" t="s">
        <v>78</v>
      </c>
      <c r="J2061" t="s">
        <v>79</v>
      </c>
      <c r="K2061" t="s">
        <v>5620</v>
      </c>
      <c r="L2061" s="3">
        <v>6348</v>
      </c>
      <c r="M2061" t="s">
        <v>20</v>
      </c>
    </row>
    <row r="2062" spans="1:13">
      <c r="A2062" s="1">
        <v>45884</v>
      </c>
      <c r="B2062" s="1">
        <v>46249</v>
      </c>
      <c r="C2062" t="s">
        <v>5192</v>
      </c>
      <c r="D2062" t="s">
        <v>2695</v>
      </c>
      <c r="E2062" t="s">
        <v>661</v>
      </c>
      <c r="F2062" t="s">
        <v>16</v>
      </c>
      <c r="G2062" t="s">
        <v>2697</v>
      </c>
      <c r="H2062" t="s">
        <v>105</v>
      </c>
      <c r="I2062" t="s">
        <v>103</v>
      </c>
      <c r="J2062" t="s">
        <v>104</v>
      </c>
      <c r="K2062" t="s">
        <v>140</v>
      </c>
      <c r="L2062" s="3">
        <v>88362</v>
      </c>
      <c r="M2062" t="s">
        <v>89</v>
      </c>
    </row>
    <row r="2063" spans="1:13">
      <c r="A2063" s="1">
        <v>45884</v>
      </c>
      <c r="B2063" s="1">
        <v>46249</v>
      </c>
      <c r="C2063" t="s">
        <v>5192</v>
      </c>
      <c r="D2063" t="s">
        <v>2695</v>
      </c>
      <c r="E2063" t="s">
        <v>32</v>
      </c>
      <c r="F2063" t="s">
        <v>16</v>
      </c>
      <c r="G2063" t="s">
        <v>2698</v>
      </c>
      <c r="H2063" t="s">
        <v>105</v>
      </c>
      <c r="I2063" t="s">
        <v>103</v>
      </c>
      <c r="J2063" t="s">
        <v>104</v>
      </c>
      <c r="K2063" t="s">
        <v>140</v>
      </c>
      <c r="L2063" s="3">
        <v>16946</v>
      </c>
      <c r="M2063" t="s">
        <v>20</v>
      </c>
    </row>
    <row r="2064" spans="1:13">
      <c r="A2064" s="1">
        <v>45884</v>
      </c>
      <c r="B2064" s="1">
        <v>46249</v>
      </c>
      <c r="C2064" t="s">
        <v>5192</v>
      </c>
      <c r="D2064" t="s">
        <v>2695</v>
      </c>
      <c r="E2064" t="s">
        <v>15</v>
      </c>
      <c r="F2064" t="s">
        <v>16</v>
      </c>
      <c r="G2064" t="s">
        <v>2696</v>
      </c>
      <c r="H2064" t="s">
        <v>105</v>
      </c>
      <c r="I2064" t="s">
        <v>103</v>
      </c>
      <c r="J2064" t="s">
        <v>104</v>
      </c>
      <c r="K2064" t="s">
        <v>140</v>
      </c>
      <c r="L2064" s="3">
        <v>3604</v>
      </c>
      <c r="M2064" t="s">
        <v>83</v>
      </c>
    </row>
    <row r="2065" spans="1:13">
      <c r="A2065" s="1">
        <v>45884</v>
      </c>
      <c r="B2065" s="1">
        <v>46249</v>
      </c>
      <c r="C2065" t="s">
        <v>5193</v>
      </c>
      <c r="D2065" t="s">
        <v>2699</v>
      </c>
      <c r="E2065" t="s">
        <v>32</v>
      </c>
      <c r="F2065" t="s">
        <v>16</v>
      </c>
      <c r="G2065" t="s">
        <v>2702</v>
      </c>
      <c r="H2065" t="s">
        <v>245</v>
      </c>
      <c r="I2065" t="s">
        <v>103</v>
      </c>
      <c r="J2065" t="s">
        <v>104</v>
      </c>
      <c r="K2065" t="s">
        <v>64</v>
      </c>
      <c r="L2065" s="3">
        <v>13460</v>
      </c>
      <c r="M2065" t="s">
        <v>20</v>
      </c>
    </row>
    <row r="2066" spans="1:13">
      <c r="A2066" s="1">
        <v>45884</v>
      </c>
      <c r="B2066" s="1">
        <v>46249</v>
      </c>
      <c r="C2066" t="s">
        <v>5193</v>
      </c>
      <c r="D2066" t="s">
        <v>2699</v>
      </c>
      <c r="E2066" t="s">
        <v>661</v>
      </c>
      <c r="F2066" t="s">
        <v>16</v>
      </c>
      <c r="G2066" t="s">
        <v>2700</v>
      </c>
      <c r="H2066" t="s">
        <v>245</v>
      </c>
      <c r="I2066" t="s">
        <v>103</v>
      </c>
      <c r="J2066" t="s">
        <v>104</v>
      </c>
      <c r="K2066" t="s">
        <v>64</v>
      </c>
      <c r="L2066" s="3">
        <v>47938</v>
      </c>
      <c r="M2066" t="s">
        <v>29</v>
      </c>
    </row>
    <row r="2067" spans="1:13">
      <c r="A2067" s="1">
        <v>45884</v>
      </c>
      <c r="B2067" s="1">
        <v>46249</v>
      </c>
      <c r="C2067" t="s">
        <v>5193</v>
      </c>
      <c r="D2067" t="s">
        <v>2699</v>
      </c>
      <c r="E2067" t="s">
        <v>15</v>
      </c>
      <c r="F2067" t="s">
        <v>16</v>
      </c>
      <c r="G2067" t="s">
        <v>2701</v>
      </c>
      <c r="H2067" t="s">
        <v>245</v>
      </c>
      <c r="I2067" t="s">
        <v>103</v>
      </c>
      <c r="J2067" t="s">
        <v>104</v>
      </c>
      <c r="K2067" t="s">
        <v>64</v>
      </c>
      <c r="L2067" s="3">
        <v>2373</v>
      </c>
      <c r="M2067" t="s">
        <v>20</v>
      </c>
    </row>
    <row r="2068" spans="1:13">
      <c r="A2068" s="1">
        <v>45884</v>
      </c>
      <c r="B2068" s="1">
        <v>46249</v>
      </c>
      <c r="C2068" t="s">
        <v>5194</v>
      </c>
      <c r="D2068" t="s">
        <v>2703</v>
      </c>
      <c r="E2068" t="s">
        <v>32</v>
      </c>
      <c r="F2068" t="s">
        <v>16</v>
      </c>
      <c r="G2068" t="s">
        <v>2704</v>
      </c>
      <c r="H2068" t="s">
        <v>98</v>
      </c>
      <c r="I2068" t="s">
        <v>396</v>
      </c>
      <c r="J2068" t="s">
        <v>397</v>
      </c>
      <c r="K2068" t="s">
        <v>304</v>
      </c>
      <c r="L2068" s="3">
        <v>28518</v>
      </c>
      <c r="M2068" t="s">
        <v>20</v>
      </c>
    </row>
    <row r="2069" spans="1:13">
      <c r="A2069" s="1">
        <v>45884</v>
      </c>
      <c r="B2069" s="1">
        <v>46249</v>
      </c>
      <c r="C2069" t="s">
        <v>5194</v>
      </c>
      <c r="D2069" t="s">
        <v>2703</v>
      </c>
      <c r="E2069" t="s">
        <v>661</v>
      </c>
      <c r="F2069" t="s">
        <v>16</v>
      </c>
      <c r="G2069" t="s">
        <v>2705</v>
      </c>
      <c r="H2069" t="s">
        <v>98</v>
      </c>
      <c r="I2069" t="s">
        <v>396</v>
      </c>
      <c r="J2069" t="s">
        <v>397</v>
      </c>
      <c r="K2069" t="s">
        <v>304</v>
      </c>
      <c r="L2069" s="3">
        <v>79382</v>
      </c>
      <c r="M2069" t="s">
        <v>23</v>
      </c>
    </row>
    <row r="2070" spans="1:13">
      <c r="A2070" s="1">
        <v>45884</v>
      </c>
      <c r="B2070" s="1">
        <v>46249</v>
      </c>
      <c r="C2070" t="s">
        <v>5194</v>
      </c>
      <c r="D2070" t="s">
        <v>2703</v>
      </c>
      <c r="E2070" t="s">
        <v>54</v>
      </c>
      <c r="F2070" t="s">
        <v>55</v>
      </c>
      <c r="G2070" t="s">
        <v>2706</v>
      </c>
      <c r="H2070" t="s">
        <v>98</v>
      </c>
      <c r="I2070" t="s">
        <v>396</v>
      </c>
      <c r="J2070" t="s">
        <v>397</v>
      </c>
      <c r="K2070" t="s">
        <v>304</v>
      </c>
      <c r="L2070" s="3">
        <v>2455</v>
      </c>
      <c r="M2070" t="s">
        <v>29</v>
      </c>
    </row>
    <row r="2071" spans="1:13">
      <c r="A2071" s="1">
        <v>45884</v>
      </c>
      <c r="B2071" s="1">
        <v>46249</v>
      </c>
      <c r="C2071" t="s">
        <v>5194</v>
      </c>
      <c r="D2071" t="s">
        <v>2703</v>
      </c>
      <c r="E2071" t="s">
        <v>15</v>
      </c>
      <c r="F2071" t="s">
        <v>16</v>
      </c>
      <c r="G2071" t="s">
        <v>2707</v>
      </c>
      <c r="H2071" t="s">
        <v>98</v>
      </c>
      <c r="I2071" t="s">
        <v>396</v>
      </c>
      <c r="J2071" t="s">
        <v>397</v>
      </c>
      <c r="K2071" t="s">
        <v>304</v>
      </c>
      <c r="L2071" s="3">
        <v>8657</v>
      </c>
      <c r="M2071" t="s">
        <v>83</v>
      </c>
    </row>
    <row r="2072" spans="1:13">
      <c r="A2072" s="1">
        <v>45884</v>
      </c>
      <c r="B2072" s="1">
        <v>46003</v>
      </c>
      <c r="C2072" t="s">
        <v>5598</v>
      </c>
      <c r="D2072" t="s">
        <v>4426</v>
      </c>
      <c r="E2072" t="s">
        <v>54</v>
      </c>
      <c r="F2072" t="s">
        <v>55</v>
      </c>
      <c r="G2072" t="s">
        <v>9488</v>
      </c>
      <c r="H2072" t="s">
        <v>73</v>
      </c>
      <c r="I2072" t="s">
        <v>282</v>
      </c>
      <c r="J2072" t="s">
        <v>283</v>
      </c>
      <c r="K2072" t="s">
        <v>5620</v>
      </c>
      <c r="L2072" s="3">
        <v>28005</v>
      </c>
      <c r="M2072" t="s">
        <v>29</v>
      </c>
    </row>
    <row r="2073" spans="1:13">
      <c r="A2073" s="1">
        <v>45886</v>
      </c>
      <c r="B2073" s="1">
        <v>46251</v>
      </c>
      <c r="C2073" t="s">
        <v>5195</v>
      </c>
      <c r="D2073" t="s">
        <v>2708</v>
      </c>
      <c r="E2073" t="s">
        <v>661</v>
      </c>
      <c r="F2073" t="s">
        <v>16</v>
      </c>
      <c r="G2073" t="s">
        <v>2709</v>
      </c>
      <c r="H2073" t="s">
        <v>105</v>
      </c>
      <c r="I2073" t="s">
        <v>103</v>
      </c>
      <c r="J2073" t="s">
        <v>104</v>
      </c>
      <c r="K2073" t="s">
        <v>64</v>
      </c>
      <c r="L2073" s="3">
        <v>32309</v>
      </c>
      <c r="M2073" t="s">
        <v>23</v>
      </c>
    </row>
    <row r="2074" spans="1:13">
      <c r="A2074" s="1">
        <v>45886</v>
      </c>
      <c r="B2074" s="1">
        <v>46251</v>
      </c>
      <c r="C2074" t="s">
        <v>5195</v>
      </c>
      <c r="D2074" t="s">
        <v>2708</v>
      </c>
      <c r="E2074" t="s">
        <v>32</v>
      </c>
      <c r="F2074" t="s">
        <v>16</v>
      </c>
      <c r="G2074" t="s">
        <v>2710</v>
      </c>
      <c r="H2074" t="s">
        <v>105</v>
      </c>
      <c r="I2074" t="s">
        <v>103</v>
      </c>
      <c r="J2074" t="s">
        <v>104</v>
      </c>
      <c r="K2074" t="s">
        <v>64</v>
      </c>
      <c r="L2074" s="3">
        <v>15912</v>
      </c>
      <c r="M2074" t="s">
        <v>20</v>
      </c>
    </row>
    <row r="2075" spans="1:13">
      <c r="A2075" s="1">
        <v>45886</v>
      </c>
      <c r="B2075" s="1">
        <v>46251</v>
      </c>
      <c r="C2075" t="s">
        <v>5195</v>
      </c>
      <c r="D2075" t="s">
        <v>2708</v>
      </c>
      <c r="E2075" t="s">
        <v>15</v>
      </c>
      <c r="F2075" t="s">
        <v>16</v>
      </c>
      <c r="G2075" t="s">
        <v>2711</v>
      </c>
      <c r="H2075" t="s">
        <v>105</v>
      </c>
      <c r="I2075" t="s">
        <v>103</v>
      </c>
      <c r="J2075" t="s">
        <v>104</v>
      </c>
      <c r="K2075" t="s">
        <v>64</v>
      </c>
      <c r="L2075" s="3">
        <v>2000</v>
      </c>
      <c r="M2075" t="s">
        <v>20</v>
      </c>
    </row>
    <row r="2076" spans="1:13">
      <c r="A2076" s="1">
        <v>45886</v>
      </c>
      <c r="B2076" s="1">
        <v>46251</v>
      </c>
      <c r="C2076" t="s">
        <v>5082</v>
      </c>
      <c r="D2076" t="s">
        <v>2238</v>
      </c>
      <c r="E2076" t="s">
        <v>661</v>
      </c>
      <c r="F2076" t="s">
        <v>16</v>
      </c>
      <c r="G2076" t="s">
        <v>2713</v>
      </c>
      <c r="H2076" t="s">
        <v>125</v>
      </c>
      <c r="I2076" t="s">
        <v>570</v>
      </c>
      <c r="J2076" t="s">
        <v>571</v>
      </c>
      <c r="K2076" t="s">
        <v>5657</v>
      </c>
      <c r="L2076" s="3">
        <v>17745</v>
      </c>
      <c r="M2076" t="s">
        <v>29</v>
      </c>
    </row>
    <row r="2077" spans="1:13">
      <c r="A2077" s="1">
        <v>45886</v>
      </c>
      <c r="B2077" s="1">
        <v>46251</v>
      </c>
      <c r="C2077" t="s">
        <v>5082</v>
      </c>
      <c r="D2077" t="s">
        <v>2238</v>
      </c>
      <c r="E2077" t="s">
        <v>15</v>
      </c>
      <c r="F2077" t="s">
        <v>16</v>
      </c>
      <c r="G2077" t="s">
        <v>2712</v>
      </c>
      <c r="H2077" t="s">
        <v>125</v>
      </c>
      <c r="I2077" t="s">
        <v>570</v>
      </c>
      <c r="J2077" t="s">
        <v>571</v>
      </c>
      <c r="K2077" t="s">
        <v>5657</v>
      </c>
      <c r="L2077" s="3">
        <v>1550</v>
      </c>
      <c r="M2077" t="s">
        <v>83</v>
      </c>
    </row>
    <row r="2078" spans="1:13">
      <c r="A2078" s="1">
        <v>45887</v>
      </c>
      <c r="B2078" s="1">
        <v>46252</v>
      </c>
      <c r="C2078" t="s">
        <v>5196</v>
      </c>
      <c r="D2078" t="s">
        <v>2714</v>
      </c>
      <c r="E2078" t="s">
        <v>661</v>
      </c>
      <c r="F2078" t="s">
        <v>16</v>
      </c>
      <c r="G2078" t="s">
        <v>2715</v>
      </c>
      <c r="H2078" t="s">
        <v>21</v>
      </c>
      <c r="I2078" t="s">
        <v>18</v>
      </c>
      <c r="J2078" t="s">
        <v>19</v>
      </c>
      <c r="K2078" t="s">
        <v>48</v>
      </c>
      <c r="L2078" s="3">
        <v>30139</v>
      </c>
      <c r="M2078" t="s">
        <v>23</v>
      </c>
    </row>
    <row r="2079" spans="1:13">
      <c r="A2079" s="1">
        <v>45887</v>
      </c>
      <c r="B2079" s="1">
        <v>46252</v>
      </c>
      <c r="C2079" t="s">
        <v>5196</v>
      </c>
      <c r="D2079" t="s">
        <v>2714</v>
      </c>
      <c r="E2079" t="s">
        <v>32</v>
      </c>
      <c r="F2079" t="s">
        <v>16</v>
      </c>
      <c r="G2079" t="s">
        <v>2717</v>
      </c>
      <c r="H2079" t="s">
        <v>21</v>
      </c>
      <c r="I2079" t="s">
        <v>18</v>
      </c>
      <c r="J2079" t="s">
        <v>19</v>
      </c>
      <c r="K2079" t="s">
        <v>48</v>
      </c>
      <c r="L2079" s="3">
        <v>5688</v>
      </c>
      <c r="M2079" t="s">
        <v>20</v>
      </c>
    </row>
    <row r="2080" spans="1:13">
      <c r="A2080" s="1">
        <v>45887</v>
      </c>
      <c r="B2080" s="1">
        <v>46252</v>
      </c>
      <c r="C2080" t="s">
        <v>5196</v>
      </c>
      <c r="D2080" t="s">
        <v>2714</v>
      </c>
      <c r="E2080" t="s">
        <v>15</v>
      </c>
      <c r="F2080" t="s">
        <v>16</v>
      </c>
      <c r="G2080" t="s">
        <v>2716</v>
      </c>
      <c r="H2080" t="s">
        <v>21</v>
      </c>
      <c r="I2080" t="s">
        <v>18</v>
      </c>
      <c r="J2080" t="s">
        <v>19</v>
      </c>
      <c r="K2080" t="s">
        <v>48</v>
      </c>
      <c r="L2080" s="3">
        <v>3115</v>
      </c>
      <c r="M2080" t="s">
        <v>20</v>
      </c>
    </row>
    <row r="2081" spans="1:13">
      <c r="A2081" s="1">
        <v>45887</v>
      </c>
      <c r="B2081" s="1">
        <v>46252</v>
      </c>
      <c r="C2081" t="s">
        <v>5197</v>
      </c>
      <c r="D2081" t="s">
        <v>2718</v>
      </c>
      <c r="E2081" t="s">
        <v>661</v>
      </c>
      <c r="F2081" t="s">
        <v>16</v>
      </c>
      <c r="G2081" t="s">
        <v>2721</v>
      </c>
      <c r="H2081" t="s">
        <v>203</v>
      </c>
      <c r="I2081" t="s">
        <v>795</v>
      </c>
      <c r="J2081" t="s">
        <v>796</v>
      </c>
      <c r="K2081" t="s">
        <v>5620</v>
      </c>
      <c r="L2081" s="3">
        <v>24808</v>
      </c>
      <c r="M2081" t="s">
        <v>29</v>
      </c>
    </row>
    <row r="2082" spans="1:13">
      <c r="A2082" s="1">
        <v>45887</v>
      </c>
      <c r="B2082" s="1">
        <v>46252</v>
      </c>
      <c r="C2082" t="s">
        <v>5197</v>
      </c>
      <c r="D2082" t="s">
        <v>2718</v>
      </c>
      <c r="E2082" t="s">
        <v>32</v>
      </c>
      <c r="F2082" t="s">
        <v>16</v>
      </c>
      <c r="G2082" t="s">
        <v>2719</v>
      </c>
      <c r="H2082" t="s">
        <v>203</v>
      </c>
      <c r="I2082" t="s">
        <v>795</v>
      </c>
      <c r="J2082" t="s">
        <v>796</v>
      </c>
      <c r="K2082" t="s">
        <v>5620</v>
      </c>
      <c r="L2082" s="3">
        <v>4237</v>
      </c>
      <c r="M2082" t="s">
        <v>20</v>
      </c>
    </row>
    <row r="2083" spans="1:13">
      <c r="A2083" s="1">
        <v>45887</v>
      </c>
      <c r="B2083" s="1">
        <v>46252</v>
      </c>
      <c r="C2083" t="s">
        <v>5197</v>
      </c>
      <c r="D2083" t="s">
        <v>2718</v>
      </c>
      <c r="E2083" t="s">
        <v>15</v>
      </c>
      <c r="F2083" t="s">
        <v>16</v>
      </c>
      <c r="G2083" t="s">
        <v>2720</v>
      </c>
      <c r="H2083" t="s">
        <v>203</v>
      </c>
      <c r="I2083" t="s">
        <v>795</v>
      </c>
      <c r="J2083" t="s">
        <v>796</v>
      </c>
      <c r="K2083" t="s">
        <v>5620</v>
      </c>
      <c r="L2083" s="3">
        <v>1793</v>
      </c>
      <c r="M2083" t="s">
        <v>29</v>
      </c>
    </row>
    <row r="2084" spans="1:13">
      <c r="A2084" s="1">
        <v>45887</v>
      </c>
      <c r="B2084" s="1">
        <v>46252</v>
      </c>
      <c r="C2084" t="s">
        <v>5198</v>
      </c>
      <c r="D2084" t="s">
        <v>2722</v>
      </c>
      <c r="E2084" t="s">
        <v>32</v>
      </c>
      <c r="F2084" t="s">
        <v>16</v>
      </c>
      <c r="G2084" t="s">
        <v>2727</v>
      </c>
      <c r="H2084" t="s">
        <v>215</v>
      </c>
      <c r="I2084" t="s">
        <v>165</v>
      </c>
      <c r="J2084" t="s">
        <v>166</v>
      </c>
      <c r="K2084" t="s">
        <v>26</v>
      </c>
      <c r="L2084" s="3">
        <v>9475</v>
      </c>
      <c r="M2084" t="s">
        <v>20</v>
      </c>
    </row>
    <row r="2085" spans="1:13">
      <c r="A2085" s="1">
        <v>45887</v>
      </c>
      <c r="B2085" s="1">
        <v>46252</v>
      </c>
      <c r="C2085" t="s">
        <v>5198</v>
      </c>
      <c r="D2085" t="s">
        <v>2722</v>
      </c>
      <c r="E2085" t="s">
        <v>661</v>
      </c>
      <c r="F2085" t="s">
        <v>16</v>
      </c>
      <c r="G2085" t="s">
        <v>2724</v>
      </c>
      <c r="H2085" t="s">
        <v>215</v>
      </c>
      <c r="I2085" t="s">
        <v>165</v>
      </c>
      <c r="J2085" t="s">
        <v>166</v>
      </c>
      <c r="K2085" t="s">
        <v>26</v>
      </c>
      <c r="L2085" s="3">
        <v>49432</v>
      </c>
      <c r="M2085" t="s">
        <v>23</v>
      </c>
    </row>
    <row r="2086" spans="1:13">
      <c r="A2086" s="1">
        <v>45887</v>
      </c>
      <c r="B2086" s="1">
        <v>46252</v>
      </c>
      <c r="C2086" t="s">
        <v>5198</v>
      </c>
      <c r="D2086" t="s">
        <v>2722</v>
      </c>
      <c r="E2086" t="s">
        <v>54</v>
      </c>
      <c r="F2086" t="s">
        <v>55</v>
      </c>
      <c r="G2086" t="s">
        <v>2725</v>
      </c>
      <c r="H2086" t="s">
        <v>215</v>
      </c>
      <c r="I2086" t="s">
        <v>165</v>
      </c>
      <c r="J2086" t="s">
        <v>166</v>
      </c>
      <c r="K2086" t="s">
        <v>26</v>
      </c>
      <c r="L2086" s="3">
        <v>11757</v>
      </c>
      <c r="M2086" t="s">
        <v>23</v>
      </c>
    </row>
    <row r="2087" spans="1:13">
      <c r="A2087" s="1">
        <v>45887</v>
      </c>
      <c r="B2087" s="1">
        <v>46252</v>
      </c>
      <c r="C2087" t="s">
        <v>5198</v>
      </c>
      <c r="D2087" t="s">
        <v>2722</v>
      </c>
      <c r="E2087" t="s">
        <v>15</v>
      </c>
      <c r="F2087" t="s">
        <v>16</v>
      </c>
      <c r="G2087" t="s">
        <v>2726</v>
      </c>
      <c r="H2087" t="s">
        <v>215</v>
      </c>
      <c r="I2087" t="s">
        <v>165</v>
      </c>
      <c r="J2087" t="s">
        <v>166</v>
      </c>
      <c r="K2087" t="s">
        <v>26</v>
      </c>
      <c r="L2087" s="3">
        <v>1965</v>
      </c>
      <c r="M2087" t="s">
        <v>20</v>
      </c>
    </row>
    <row r="2088" spans="1:13">
      <c r="A2088" s="1">
        <v>45887</v>
      </c>
      <c r="B2088" s="1">
        <v>46252</v>
      </c>
      <c r="C2088" t="s">
        <v>5198</v>
      </c>
      <c r="D2088" t="s">
        <v>2722</v>
      </c>
      <c r="E2088" t="s">
        <v>34</v>
      </c>
      <c r="F2088" t="s">
        <v>16</v>
      </c>
      <c r="G2088" t="s">
        <v>2723</v>
      </c>
      <c r="H2088" t="s">
        <v>215</v>
      </c>
      <c r="I2088" t="s">
        <v>165</v>
      </c>
      <c r="J2088" t="s">
        <v>166</v>
      </c>
      <c r="K2088" t="s">
        <v>26</v>
      </c>
      <c r="L2088" s="3">
        <v>11886</v>
      </c>
      <c r="M2088" t="s">
        <v>83</v>
      </c>
    </row>
    <row r="2089" spans="1:13">
      <c r="A2089" s="1">
        <v>45887</v>
      </c>
      <c r="B2089" s="1">
        <v>46252</v>
      </c>
      <c r="C2089" t="s">
        <v>5199</v>
      </c>
      <c r="D2089" t="s">
        <v>2728</v>
      </c>
      <c r="E2089" t="s">
        <v>32</v>
      </c>
      <c r="F2089" t="s">
        <v>16</v>
      </c>
      <c r="G2089" t="s">
        <v>2730</v>
      </c>
      <c r="H2089" t="s">
        <v>167</v>
      </c>
      <c r="I2089" t="s">
        <v>174</v>
      </c>
      <c r="J2089" t="s">
        <v>175</v>
      </c>
      <c r="K2089" t="s">
        <v>5619</v>
      </c>
      <c r="L2089" s="3">
        <v>5631</v>
      </c>
      <c r="M2089" t="s">
        <v>20</v>
      </c>
    </row>
    <row r="2090" spans="1:13">
      <c r="A2090" s="1">
        <v>45887</v>
      </c>
      <c r="B2090" s="1">
        <v>46252</v>
      </c>
      <c r="C2090" t="s">
        <v>5199</v>
      </c>
      <c r="D2090" t="s">
        <v>2728</v>
      </c>
      <c r="E2090" t="s">
        <v>15</v>
      </c>
      <c r="F2090" t="s">
        <v>16</v>
      </c>
      <c r="G2090" t="s">
        <v>2729</v>
      </c>
      <c r="H2090" t="s">
        <v>167</v>
      </c>
      <c r="I2090" t="s">
        <v>174</v>
      </c>
      <c r="J2090" t="s">
        <v>175</v>
      </c>
      <c r="K2090" t="s">
        <v>5619</v>
      </c>
      <c r="L2090" s="3">
        <v>1406</v>
      </c>
      <c r="M2090" t="s">
        <v>20</v>
      </c>
    </row>
    <row r="2091" spans="1:13">
      <c r="A2091" s="1">
        <v>45887</v>
      </c>
      <c r="B2091" s="1">
        <v>46252</v>
      </c>
      <c r="C2091" t="s">
        <v>5199</v>
      </c>
      <c r="D2091" t="s">
        <v>2728</v>
      </c>
      <c r="E2091" t="s">
        <v>661</v>
      </c>
      <c r="F2091" t="s">
        <v>16</v>
      </c>
      <c r="G2091" t="s">
        <v>2731</v>
      </c>
      <c r="H2091" t="s">
        <v>167</v>
      </c>
      <c r="I2091" t="s">
        <v>174</v>
      </c>
      <c r="J2091" t="s">
        <v>175</v>
      </c>
      <c r="K2091" t="s">
        <v>5619</v>
      </c>
      <c r="L2091" s="3">
        <v>49072</v>
      </c>
      <c r="M2091" t="s">
        <v>23</v>
      </c>
    </row>
    <row r="2092" spans="1:13">
      <c r="A2092" s="1">
        <v>45888</v>
      </c>
      <c r="B2092" s="1">
        <v>46253</v>
      </c>
      <c r="C2092" t="s">
        <v>5200</v>
      </c>
      <c r="D2092" t="s">
        <v>2732</v>
      </c>
      <c r="E2092" t="s">
        <v>661</v>
      </c>
      <c r="F2092" t="s">
        <v>16</v>
      </c>
      <c r="G2092" t="s">
        <v>2737</v>
      </c>
      <c r="H2092" t="s">
        <v>1699</v>
      </c>
      <c r="I2092" t="s">
        <v>2734</v>
      </c>
      <c r="J2092" t="s">
        <v>2735</v>
      </c>
      <c r="K2092" t="s">
        <v>112</v>
      </c>
      <c r="L2092" s="3">
        <v>108902</v>
      </c>
      <c r="M2092" t="s">
        <v>23</v>
      </c>
    </row>
    <row r="2093" spans="1:13">
      <c r="A2093" s="1">
        <v>45888</v>
      </c>
      <c r="B2093" s="1">
        <v>46253</v>
      </c>
      <c r="C2093" t="s">
        <v>5200</v>
      </c>
      <c r="D2093" t="s">
        <v>2732</v>
      </c>
      <c r="E2093" t="s">
        <v>32</v>
      </c>
      <c r="F2093" t="s">
        <v>16</v>
      </c>
      <c r="G2093" t="s">
        <v>2736</v>
      </c>
      <c r="H2093" t="s">
        <v>1699</v>
      </c>
      <c r="I2093" t="s">
        <v>2734</v>
      </c>
      <c r="J2093" t="s">
        <v>2735</v>
      </c>
      <c r="K2093" t="s">
        <v>112</v>
      </c>
      <c r="L2093" s="3">
        <v>63582</v>
      </c>
      <c r="M2093" t="s">
        <v>20</v>
      </c>
    </row>
    <row r="2094" spans="1:13">
      <c r="A2094" s="1">
        <v>45888</v>
      </c>
      <c r="B2094" s="1">
        <v>46253</v>
      </c>
      <c r="C2094" t="s">
        <v>5200</v>
      </c>
      <c r="D2094" t="s">
        <v>2732</v>
      </c>
      <c r="E2094" t="s">
        <v>15</v>
      </c>
      <c r="F2094" t="s">
        <v>16</v>
      </c>
      <c r="G2094" t="s">
        <v>2738</v>
      </c>
      <c r="H2094" t="s">
        <v>1699</v>
      </c>
      <c r="I2094" t="s">
        <v>2734</v>
      </c>
      <c r="J2094" t="s">
        <v>2735</v>
      </c>
      <c r="K2094" t="s">
        <v>112</v>
      </c>
      <c r="L2094" s="3">
        <v>4254</v>
      </c>
      <c r="M2094" t="s">
        <v>29</v>
      </c>
    </row>
    <row r="2095" spans="1:13">
      <c r="A2095" s="1">
        <v>45888</v>
      </c>
      <c r="B2095" s="1">
        <v>46253</v>
      </c>
      <c r="C2095" t="s">
        <v>5200</v>
      </c>
      <c r="D2095" t="s">
        <v>2732</v>
      </c>
      <c r="E2095" t="s">
        <v>34</v>
      </c>
      <c r="F2095" t="s">
        <v>16</v>
      </c>
      <c r="G2095" t="s">
        <v>2733</v>
      </c>
      <c r="H2095" t="s">
        <v>1699</v>
      </c>
      <c r="I2095" t="s">
        <v>2734</v>
      </c>
      <c r="J2095" t="s">
        <v>2735</v>
      </c>
      <c r="K2095" t="s">
        <v>112</v>
      </c>
      <c r="L2095" s="3">
        <v>26080</v>
      </c>
      <c r="M2095" t="s">
        <v>83</v>
      </c>
    </row>
    <row r="2096" spans="1:13">
      <c r="A2096" s="1">
        <v>45888</v>
      </c>
      <c r="B2096" s="1">
        <v>46253</v>
      </c>
      <c r="C2096" t="s">
        <v>5201</v>
      </c>
      <c r="D2096" t="s">
        <v>2739</v>
      </c>
      <c r="E2096" t="s">
        <v>32</v>
      </c>
      <c r="F2096" t="s">
        <v>16</v>
      </c>
      <c r="G2096" t="s">
        <v>2740</v>
      </c>
      <c r="H2096" t="s">
        <v>21</v>
      </c>
      <c r="I2096" t="s">
        <v>18</v>
      </c>
      <c r="J2096" t="s">
        <v>19</v>
      </c>
      <c r="K2096" t="s">
        <v>48</v>
      </c>
      <c r="L2096" s="3">
        <v>38578</v>
      </c>
      <c r="M2096" t="s">
        <v>20</v>
      </c>
    </row>
    <row r="2097" spans="1:13">
      <c r="A2097" s="1">
        <v>45888</v>
      </c>
      <c r="B2097" s="1">
        <v>46253</v>
      </c>
      <c r="C2097" t="s">
        <v>5201</v>
      </c>
      <c r="D2097" t="s">
        <v>2739</v>
      </c>
      <c r="E2097" t="s">
        <v>661</v>
      </c>
      <c r="F2097" t="s">
        <v>16</v>
      </c>
      <c r="G2097" t="s">
        <v>2741</v>
      </c>
      <c r="H2097" t="s">
        <v>21</v>
      </c>
      <c r="I2097" t="s">
        <v>18</v>
      </c>
      <c r="J2097" t="s">
        <v>19</v>
      </c>
      <c r="K2097" t="s">
        <v>48</v>
      </c>
      <c r="L2097" s="3">
        <v>139266</v>
      </c>
      <c r="M2097" t="s">
        <v>89</v>
      </c>
    </row>
    <row r="2098" spans="1:13">
      <c r="A2098" s="1">
        <v>45888</v>
      </c>
      <c r="B2098" s="1">
        <v>46253</v>
      </c>
      <c r="C2098" t="s">
        <v>5201</v>
      </c>
      <c r="D2098" t="s">
        <v>2739</v>
      </c>
      <c r="E2098" t="s">
        <v>15</v>
      </c>
      <c r="F2098" t="s">
        <v>16</v>
      </c>
      <c r="G2098" t="s">
        <v>2742</v>
      </c>
      <c r="H2098" t="s">
        <v>21</v>
      </c>
      <c r="I2098" t="s">
        <v>18</v>
      </c>
      <c r="J2098" t="s">
        <v>19</v>
      </c>
      <c r="K2098" t="s">
        <v>48</v>
      </c>
      <c r="L2098" s="3">
        <v>6075</v>
      </c>
      <c r="M2098" t="s">
        <v>20</v>
      </c>
    </row>
    <row r="2099" spans="1:13">
      <c r="A2099" s="1">
        <v>45888</v>
      </c>
      <c r="B2099" s="1">
        <v>46253</v>
      </c>
      <c r="C2099" t="s">
        <v>5202</v>
      </c>
      <c r="D2099" t="s">
        <v>2743</v>
      </c>
      <c r="E2099" t="s">
        <v>661</v>
      </c>
      <c r="F2099" t="s">
        <v>16</v>
      </c>
      <c r="G2099" t="s">
        <v>2746</v>
      </c>
      <c r="H2099" t="s">
        <v>21</v>
      </c>
      <c r="I2099" t="s">
        <v>305</v>
      </c>
      <c r="J2099" t="s">
        <v>306</v>
      </c>
      <c r="K2099" t="s">
        <v>304</v>
      </c>
      <c r="L2099" s="3">
        <v>156542</v>
      </c>
      <c r="M2099" t="s">
        <v>89</v>
      </c>
    </row>
    <row r="2100" spans="1:13">
      <c r="A2100" s="1">
        <v>45888</v>
      </c>
      <c r="B2100" s="1">
        <v>46253</v>
      </c>
      <c r="C2100" t="s">
        <v>5202</v>
      </c>
      <c r="D2100" t="s">
        <v>2743</v>
      </c>
      <c r="E2100" t="s">
        <v>32</v>
      </c>
      <c r="F2100" t="s">
        <v>16</v>
      </c>
      <c r="G2100" t="s">
        <v>2745</v>
      </c>
      <c r="H2100" t="s">
        <v>21</v>
      </c>
      <c r="I2100" t="s">
        <v>305</v>
      </c>
      <c r="J2100" t="s">
        <v>306</v>
      </c>
      <c r="K2100" t="s">
        <v>304</v>
      </c>
      <c r="L2100" s="3">
        <v>10539</v>
      </c>
      <c r="M2100" t="s">
        <v>20</v>
      </c>
    </row>
    <row r="2101" spans="1:13">
      <c r="A2101" s="1">
        <v>45888</v>
      </c>
      <c r="B2101" s="1">
        <v>46253</v>
      </c>
      <c r="C2101" t="s">
        <v>5202</v>
      </c>
      <c r="D2101" t="s">
        <v>2743</v>
      </c>
      <c r="E2101" t="s">
        <v>15</v>
      </c>
      <c r="F2101" t="s">
        <v>16</v>
      </c>
      <c r="G2101" t="s">
        <v>2744</v>
      </c>
      <c r="H2101" t="s">
        <v>21</v>
      </c>
      <c r="I2101" t="s">
        <v>305</v>
      </c>
      <c r="J2101" t="s">
        <v>306</v>
      </c>
      <c r="K2101" t="s">
        <v>304</v>
      </c>
      <c r="L2101" s="3">
        <v>6992</v>
      </c>
      <c r="M2101" t="s">
        <v>20</v>
      </c>
    </row>
    <row r="2102" spans="1:13">
      <c r="A2102" s="1">
        <v>45888</v>
      </c>
      <c r="B2102" s="1">
        <v>46253</v>
      </c>
      <c r="C2102" t="s">
        <v>4984</v>
      </c>
      <c r="D2102" t="s">
        <v>1866</v>
      </c>
      <c r="E2102" t="s">
        <v>15</v>
      </c>
      <c r="F2102" t="s">
        <v>16</v>
      </c>
      <c r="G2102" t="s">
        <v>2748</v>
      </c>
      <c r="H2102" t="s">
        <v>21</v>
      </c>
      <c r="I2102" t="s">
        <v>41</v>
      </c>
      <c r="J2102" t="s">
        <v>42</v>
      </c>
      <c r="K2102" t="s">
        <v>112</v>
      </c>
      <c r="L2102" s="3">
        <v>5634</v>
      </c>
      <c r="M2102" t="s">
        <v>20</v>
      </c>
    </row>
    <row r="2103" spans="1:13">
      <c r="A2103" s="1">
        <v>45888</v>
      </c>
      <c r="B2103" s="1">
        <v>46253</v>
      </c>
      <c r="C2103" t="s">
        <v>4984</v>
      </c>
      <c r="D2103" t="s">
        <v>1866</v>
      </c>
      <c r="E2103" t="s">
        <v>661</v>
      </c>
      <c r="F2103" t="s">
        <v>16</v>
      </c>
      <c r="G2103" t="s">
        <v>2747</v>
      </c>
      <c r="H2103" t="s">
        <v>21</v>
      </c>
      <c r="I2103" t="s">
        <v>41</v>
      </c>
      <c r="J2103" t="s">
        <v>42</v>
      </c>
      <c r="K2103" t="s">
        <v>112</v>
      </c>
      <c r="L2103" s="3">
        <v>98665</v>
      </c>
      <c r="M2103" t="s">
        <v>23</v>
      </c>
    </row>
    <row r="2104" spans="1:13">
      <c r="A2104" s="1">
        <v>45888</v>
      </c>
      <c r="B2104" s="1">
        <v>46253</v>
      </c>
      <c r="C2104" t="s">
        <v>5203</v>
      </c>
      <c r="D2104" t="s">
        <v>2749</v>
      </c>
      <c r="E2104" t="s">
        <v>661</v>
      </c>
      <c r="F2104" t="s">
        <v>16</v>
      </c>
      <c r="G2104" t="s">
        <v>2750</v>
      </c>
      <c r="H2104" t="s">
        <v>30</v>
      </c>
      <c r="I2104" t="s">
        <v>2751</v>
      </c>
      <c r="J2104" t="s">
        <v>2752</v>
      </c>
      <c r="K2104" t="s">
        <v>1179</v>
      </c>
      <c r="L2104" s="3">
        <v>28805</v>
      </c>
      <c r="M2104" t="s">
        <v>23</v>
      </c>
    </row>
    <row r="2105" spans="1:13">
      <c r="A2105" s="1">
        <v>45888</v>
      </c>
      <c r="B2105" s="1">
        <v>46253</v>
      </c>
      <c r="C2105" t="s">
        <v>5203</v>
      </c>
      <c r="D2105" t="s">
        <v>2749</v>
      </c>
      <c r="E2105" t="s">
        <v>15</v>
      </c>
      <c r="F2105" t="s">
        <v>16</v>
      </c>
      <c r="G2105" t="s">
        <v>2755</v>
      </c>
      <c r="H2105" t="s">
        <v>30</v>
      </c>
      <c r="I2105" t="s">
        <v>2751</v>
      </c>
      <c r="J2105" t="s">
        <v>2752</v>
      </c>
      <c r="K2105" t="s">
        <v>1179</v>
      </c>
      <c r="L2105" s="3">
        <v>8333</v>
      </c>
      <c r="M2105" t="s">
        <v>29</v>
      </c>
    </row>
    <row r="2106" spans="1:13">
      <c r="A2106" s="1">
        <v>45888</v>
      </c>
      <c r="B2106" s="1">
        <v>46253</v>
      </c>
      <c r="C2106" t="s">
        <v>5203</v>
      </c>
      <c r="D2106" t="s">
        <v>2749</v>
      </c>
      <c r="E2106" t="s">
        <v>34</v>
      </c>
      <c r="F2106" t="s">
        <v>16</v>
      </c>
      <c r="G2106" t="s">
        <v>2753</v>
      </c>
      <c r="H2106" t="s">
        <v>30</v>
      </c>
      <c r="I2106" t="s">
        <v>2751</v>
      </c>
      <c r="J2106" t="s">
        <v>2752</v>
      </c>
      <c r="K2106" t="s">
        <v>1179</v>
      </c>
      <c r="L2106" s="3">
        <v>7427</v>
      </c>
      <c r="M2106" t="s">
        <v>83</v>
      </c>
    </row>
    <row r="2107" spans="1:13">
      <c r="A2107" s="1">
        <v>45888</v>
      </c>
      <c r="B2107" s="1">
        <v>46253</v>
      </c>
      <c r="C2107" t="s">
        <v>5203</v>
      </c>
      <c r="D2107" t="s">
        <v>2749</v>
      </c>
      <c r="E2107" t="s">
        <v>32</v>
      </c>
      <c r="F2107" t="s">
        <v>16</v>
      </c>
      <c r="G2107" t="s">
        <v>2754</v>
      </c>
      <c r="H2107" t="s">
        <v>30</v>
      </c>
      <c r="I2107" t="s">
        <v>2751</v>
      </c>
      <c r="J2107" t="s">
        <v>2752</v>
      </c>
      <c r="K2107" t="s">
        <v>1179</v>
      </c>
      <c r="L2107" s="3">
        <v>19439</v>
      </c>
      <c r="M2107" t="s">
        <v>20</v>
      </c>
    </row>
    <row r="2108" spans="1:13">
      <c r="A2108" s="1">
        <v>45889</v>
      </c>
      <c r="B2108" s="1">
        <v>46254</v>
      </c>
      <c r="C2108" t="s">
        <v>5204</v>
      </c>
      <c r="D2108" t="s">
        <v>2756</v>
      </c>
      <c r="E2108" t="s">
        <v>15</v>
      </c>
      <c r="F2108" t="s">
        <v>16</v>
      </c>
      <c r="G2108" t="s">
        <v>2761</v>
      </c>
      <c r="H2108" t="s">
        <v>61</v>
      </c>
      <c r="I2108" t="s">
        <v>2758</v>
      </c>
      <c r="J2108" t="s">
        <v>2759</v>
      </c>
      <c r="K2108" t="s">
        <v>304</v>
      </c>
      <c r="L2108" s="3">
        <v>2296</v>
      </c>
      <c r="M2108" t="s">
        <v>20</v>
      </c>
    </row>
    <row r="2109" spans="1:13">
      <c r="A2109" s="1">
        <v>45889</v>
      </c>
      <c r="B2109" s="1">
        <v>46254</v>
      </c>
      <c r="C2109" t="s">
        <v>5204</v>
      </c>
      <c r="D2109" t="s">
        <v>2756</v>
      </c>
      <c r="E2109" t="s">
        <v>34</v>
      </c>
      <c r="F2109" t="s">
        <v>16</v>
      </c>
      <c r="G2109" t="s">
        <v>2762</v>
      </c>
      <c r="H2109" t="s">
        <v>61</v>
      </c>
      <c r="I2109" t="s">
        <v>2758</v>
      </c>
      <c r="J2109" t="s">
        <v>2759</v>
      </c>
      <c r="K2109" t="s">
        <v>304</v>
      </c>
      <c r="L2109" s="3">
        <v>34394</v>
      </c>
      <c r="M2109" t="s">
        <v>83</v>
      </c>
    </row>
    <row r="2110" spans="1:13">
      <c r="A2110" s="1">
        <v>45889</v>
      </c>
      <c r="B2110" s="1">
        <v>46254</v>
      </c>
      <c r="C2110" t="s">
        <v>5204</v>
      </c>
      <c r="D2110" t="s">
        <v>2756</v>
      </c>
      <c r="E2110" t="s">
        <v>32</v>
      </c>
      <c r="F2110" t="s">
        <v>16</v>
      </c>
      <c r="G2110" t="s">
        <v>2760</v>
      </c>
      <c r="H2110" t="s">
        <v>61</v>
      </c>
      <c r="I2110" t="s">
        <v>2758</v>
      </c>
      <c r="J2110" t="s">
        <v>2759</v>
      </c>
      <c r="K2110" t="s">
        <v>304</v>
      </c>
      <c r="L2110" s="3">
        <v>34943</v>
      </c>
      <c r="M2110" t="s">
        <v>20</v>
      </c>
    </row>
    <row r="2111" spans="1:13">
      <c r="A2111" s="1">
        <v>45889</v>
      </c>
      <c r="B2111" s="1">
        <v>46254</v>
      </c>
      <c r="C2111" t="s">
        <v>5204</v>
      </c>
      <c r="D2111" t="s">
        <v>2756</v>
      </c>
      <c r="E2111" t="s">
        <v>661</v>
      </c>
      <c r="F2111" t="s">
        <v>16</v>
      </c>
      <c r="G2111" t="s">
        <v>2757</v>
      </c>
      <c r="H2111" t="s">
        <v>61</v>
      </c>
      <c r="I2111" t="s">
        <v>2758</v>
      </c>
      <c r="J2111" t="s">
        <v>2759</v>
      </c>
      <c r="K2111" t="s">
        <v>304</v>
      </c>
      <c r="L2111" s="3">
        <v>114596</v>
      </c>
      <c r="M2111" t="s">
        <v>29</v>
      </c>
    </row>
    <row r="2112" spans="1:13">
      <c r="A2112" s="1">
        <v>45889</v>
      </c>
      <c r="B2112" s="1">
        <v>46254</v>
      </c>
      <c r="C2112" t="s">
        <v>5205</v>
      </c>
      <c r="D2112" t="s">
        <v>2763</v>
      </c>
      <c r="E2112" t="s">
        <v>15</v>
      </c>
      <c r="F2112" t="s">
        <v>16</v>
      </c>
      <c r="G2112" t="s">
        <v>2764</v>
      </c>
      <c r="H2112" t="s">
        <v>245</v>
      </c>
      <c r="I2112" t="s">
        <v>550</v>
      </c>
      <c r="J2112" t="s">
        <v>551</v>
      </c>
      <c r="K2112" t="s">
        <v>304</v>
      </c>
      <c r="L2112" s="3">
        <v>1254</v>
      </c>
      <c r="M2112" t="s">
        <v>20</v>
      </c>
    </row>
    <row r="2113" spans="1:13">
      <c r="A2113" s="1">
        <v>45889</v>
      </c>
      <c r="B2113" s="1">
        <v>46254</v>
      </c>
      <c r="C2113" t="s">
        <v>5205</v>
      </c>
      <c r="D2113" t="s">
        <v>2763</v>
      </c>
      <c r="E2113" t="s">
        <v>32</v>
      </c>
      <c r="F2113" t="s">
        <v>16</v>
      </c>
      <c r="G2113" t="s">
        <v>2765</v>
      </c>
      <c r="H2113" t="s">
        <v>245</v>
      </c>
      <c r="I2113" t="s">
        <v>550</v>
      </c>
      <c r="J2113" t="s">
        <v>551</v>
      </c>
      <c r="K2113" t="s">
        <v>304</v>
      </c>
      <c r="L2113" s="3">
        <v>2955</v>
      </c>
      <c r="M2113" t="s">
        <v>148</v>
      </c>
    </row>
    <row r="2114" spans="1:13">
      <c r="A2114" s="1">
        <v>45889</v>
      </c>
      <c r="B2114" s="1">
        <v>46254</v>
      </c>
      <c r="C2114" t="s">
        <v>5205</v>
      </c>
      <c r="D2114" t="s">
        <v>2763</v>
      </c>
      <c r="E2114" t="s">
        <v>661</v>
      </c>
      <c r="F2114" t="s">
        <v>16</v>
      </c>
      <c r="G2114" t="s">
        <v>2766</v>
      </c>
      <c r="H2114" t="s">
        <v>245</v>
      </c>
      <c r="I2114" t="s">
        <v>550</v>
      </c>
      <c r="J2114" t="s">
        <v>551</v>
      </c>
      <c r="K2114" t="s">
        <v>304</v>
      </c>
      <c r="L2114" s="3">
        <v>25837</v>
      </c>
      <c r="M2114" t="s">
        <v>23</v>
      </c>
    </row>
    <row r="2115" spans="1:13">
      <c r="A2115" s="1">
        <v>45889</v>
      </c>
      <c r="B2115" s="1">
        <v>46254</v>
      </c>
      <c r="C2115" t="s">
        <v>5206</v>
      </c>
      <c r="D2115" t="s">
        <v>2767</v>
      </c>
      <c r="E2115" t="s">
        <v>32</v>
      </c>
      <c r="F2115" t="s">
        <v>16</v>
      </c>
      <c r="G2115" t="s">
        <v>2771</v>
      </c>
      <c r="H2115" t="s">
        <v>225</v>
      </c>
      <c r="I2115" t="s">
        <v>270</v>
      </c>
      <c r="J2115" t="s">
        <v>271</v>
      </c>
      <c r="K2115" t="s">
        <v>5620</v>
      </c>
      <c r="L2115" s="3">
        <v>7353</v>
      </c>
      <c r="M2115" t="s">
        <v>83</v>
      </c>
    </row>
    <row r="2116" spans="1:13">
      <c r="A2116" s="1">
        <v>45889</v>
      </c>
      <c r="B2116" s="1">
        <v>46254</v>
      </c>
      <c r="C2116" t="s">
        <v>5206</v>
      </c>
      <c r="D2116" t="s">
        <v>2767</v>
      </c>
      <c r="E2116" t="s">
        <v>34</v>
      </c>
      <c r="F2116" t="s">
        <v>16</v>
      </c>
      <c r="G2116" t="s">
        <v>2769</v>
      </c>
      <c r="H2116" t="s">
        <v>225</v>
      </c>
      <c r="I2116" t="s">
        <v>270</v>
      </c>
      <c r="J2116" t="s">
        <v>271</v>
      </c>
      <c r="K2116" t="s">
        <v>5620</v>
      </c>
      <c r="L2116" s="3">
        <v>14268</v>
      </c>
      <c r="M2116" t="s">
        <v>83</v>
      </c>
    </row>
    <row r="2117" spans="1:13">
      <c r="A2117" s="1">
        <v>45889</v>
      </c>
      <c r="B2117" s="1">
        <v>46254</v>
      </c>
      <c r="C2117" t="s">
        <v>5206</v>
      </c>
      <c r="D2117" t="s">
        <v>2767</v>
      </c>
      <c r="E2117" t="s">
        <v>661</v>
      </c>
      <c r="F2117" t="s">
        <v>16</v>
      </c>
      <c r="G2117" t="s">
        <v>2770</v>
      </c>
      <c r="H2117" t="s">
        <v>225</v>
      </c>
      <c r="I2117" t="s">
        <v>270</v>
      </c>
      <c r="J2117" t="s">
        <v>271</v>
      </c>
      <c r="K2117" t="s">
        <v>5620</v>
      </c>
      <c r="L2117" s="3">
        <v>47144</v>
      </c>
      <c r="M2117" t="s">
        <v>23</v>
      </c>
    </row>
    <row r="2118" spans="1:13">
      <c r="A2118" s="1">
        <v>45889</v>
      </c>
      <c r="B2118" s="1">
        <v>46254</v>
      </c>
      <c r="C2118" t="s">
        <v>5206</v>
      </c>
      <c r="D2118" t="s">
        <v>2767</v>
      </c>
      <c r="E2118" t="s">
        <v>15</v>
      </c>
      <c r="F2118" t="s">
        <v>16</v>
      </c>
      <c r="G2118" t="s">
        <v>2768</v>
      </c>
      <c r="H2118" t="s">
        <v>225</v>
      </c>
      <c r="I2118" t="s">
        <v>270</v>
      </c>
      <c r="J2118" t="s">
        <v>271</v>
      </c>
      <c r="K2118" t="s">
        <v>5620</v>
      </c>
      <c r="L2118" s="3">
        <v>1915</v>
      </c>
      <c r="M2118" t="s">
        <v>20</v>
      </c>
    </row>
    <row r="2119" spans="1:13">
      <c r="A2119" s="1">
        <v>45889</v>
      </c>
      <c r="B2119" s="1">
        <v>46254</v>
      </c>
      <c r="C2119" t="s">
        <v>5207</v>
      </c>
      <c r="D2119" t="s">
        <v>2772</v>
      </c>
      <c r="E2119" t="s">
        <v>54</v>
      </c>
      <c r="F2119" t="s">
        <v>55</v>
      </c>
      <c r="G2119" t="s">
        <v>2773</v>
      </c>
      <c r="H2119" t="s">
        <v>61</v>
      </c>
      <c r="I2119" t="s">
        <v>236</v>
      </c>
      <c r="J2119" t="s">
        <v>237</v>
      </c>
      <c r="K2119" t="s">
        <v>112</v>
      </c>
      <c r="L2119" s="3">
        <v>15705</v>
      </c>
      <c r="M2119" t="s">
        <v>29</v>
      </c>
    </row>
    <row r="2120" spans="1:13">
      <c r="A2120" s="1">
        <v>45890</v>
      </c>
      <c r="B2120" s="1">
        <v>46255</v>
      </c>
      <c r="C2120" t="s">
        <v>5208</v>
      </c>
      <c r="D2120" t="s">
        <v>2774</v>
      </c>
      <c r="E2120" t="s">
        <v>54</v>
      </c>
      <c r="F2120" t="s">
        <v>55</v>
      </c>
      <c r="G2120" t="s">
        <v>2775</v>
      </c>
      <c r="H2120" t="s">
        <v>125</v>
      </c>
      <c r="I2120" t="s">
        <v>570</v>
      </c>
      <c r="J2120" t="s">
        <v>571</v>
      </c>
      <c r="K2120" t="s">
        <v>5657</v>
      </c>
      <c r="L2120" s="3">
        <v>35551</v>
      </c>
      <c r="M2120" t="s">
        <v>23</v>
      </c>
    </row>
    <row r="2121" spans="1:13">
      <c r="A2121" s="1">
        <v>45890</v>
      </c>
      <c r="B2121" s="1">
        <v>46255</v>
      </c>
      <c r="C2121" t="s">
        <v>5122</v>
      </c>
      <c r="D2121" t="s">
        <v>2397</v>
      </c>
      <c r="E2121" t="s">
        <v>54</v>
      </c>
      <c r="F2121" t="s">
        <v>55</v>
      </c>
      <c r="G2121" t="s">
        <v>9489</v>
      </c>
      <c r="H2121" t="s">
        <v>414</v>
      </c>
      <c r="I2121" t="s">
        <v>2399</v>
      </c>
      <c r="J2121" t="s">
        <v>2400</v>
      </c>
      <c r="K2121" t="s">
        <v>1179</v>
      </c>
      <c r="L2121" s="3">
        <v>9732</v>
      </c>
      <c r="M2121" t="s">
        <v>29</v>
      </c>
    </row>
    <row r="2122" spans="1:13">
      <c r="A2122" s="1">
        <v>45890</v>
      </c>
      <c r="B2122" s="1">
        <v>46255</v>
      </c>
      <c r="C2122" t="s">
        <v>4840</v>
      </c>
      <c r="D2122" t="s">
        <v>1286</v>
      </c>
      <c r="E2122" t="s">
        <v>54</v>
      </c>
      <c r="F2122" t="s">
        <v>55</v>
      </c>
      <c r="G2122" t="s">
        <v>2776</v>
      </c>
      <c r="H2122" t="s">
        <v>125</v>
      </c>
      <c r="I2122" t="s">
        <v>712</v>
      </c>
      <c r="J2122" t="s">
        <v>713</v>
      </c>
      <c r="K2122" t="s">
        <v>64</v>
      </c>
      <c r="L2122" s="3">
        <v>30648</v>
      </c>
      <c r="M2122" t="s">
        <v>23</v>
      </c>
    </row>
    <row r="2123" spans="1:13">
      <c r="A2123" s="1">
        <v>45890</v>
      </c>
      <c r="B2123" s="1">
        <v>46255</v>
      </c>
      <c r="C2123" t="s">
        <v>5209</v>
      </c>
      <c r="D2123" t="s">
        <v>2777</v>
      </c>
      <c r="E2123" t="s">
        <v>32</v>
      </c>
      <c r="F2123" t="s">
        <v>16</v>
      </c>
      <c r="G2123" t="s">
        <v>2780</v>
      </c>
      <c r="H2123" t="s">
        <v>310</v>
      </c>
      <c r="I2123" t="s">
        <v>103</v>
      </c>
      <c r="J2123" t="s">
        <v>104</v>
      </c>
      <c r="K2123" t="s">
        <v>64</v>
      </c>
      <c r="L2123" s="3">
        <v>9059</v>
      </c>
      <c r="M2123" t="s">
        <v>148</v>
      </c>
    </row>
    <row r="2124" spans="1:13">
      <c r="A2124" s="1">
        <v>45890</v>
      </c>
      <c r="B2124" s="1">
        <v>46255</v>
      </c>
      <c r="C2124" t="s">
        <v>5209</v>
      </c>
      <c r="D2124" t="s">
        <v>2777</v>
      </c>
      <c r="E2124" t="s">
        <v>15</v>
      </c>
      <c r="F2124" t="s">
        <v>16</v>
      </c>
      <c r="G2124" t="s">
        <v>2779</v>
      </c>
      <c r="H2124" t="s">
        <v>310</v>
      </c>
      <c r="I2124" t="s">
        <v>103</v>
      </c>
      <c r="J2124" t="s">
        <v>104</v>
      </c>
      <c r="K2124" t="s">
        <v>64</v>
      </c>
      <c r="L2124" s="3">
        <v>1300</v>
      </c>
      <c r="M2124" t="s">
        <v>20</v>
      </c>
    </row>
    <row r="2125" spans="1:13">
      <c r="A2125" s="1">
        <v>45890</v>
      </c>
      <c r="B2125" s="1">
        <v>46255</v>
      </c>
      <c r="C2125" t="s">
        <v>5209</v>
      </c>
      <c r="D2125" t="s">
        <v>2777</v>
      </c>
      <c r="E2125" t="s">
        <v>661</v>
      </c>
      <c r="F2125" t="s">
        <v>16</v>
      </c>
      <c r="G2125" t="s">
        <v>2778</v>
      </c>
      <c r="H2125" t="s">
        <v>310</v>
      </c>
      <c r="I2125" t="s">
        <v>103</v>
      </c>
      <c r="J2125" t="s">
        <v>104</v>
      </c>
      <c r="K2125" t="s">
        <v>64</v>
      </c>
      <c r="L2125" s="3">
        <v>30168</v>
      </c>
      <c r="M2125" t="s">
        <v>89</v>
      </c>
    </row>
    <row r="2126" spans="1:13">
      <c r="A2126" s="1">
        <v>45890</v>
      </c>
      <c r="B2126" s="1">
        <v>46056</v>
      </c>
      <c r="C2126" t="s">
        <v>4620</v>
      </c>
      <c r="D2126" t="s">
        <v>331</v>
      </c>
      <c r="E2126" t="s">
        <v>32</v>
      </c>
      <c r="F2126" t="s">
        <v>16</v>
      </c>
      <c r="G2126" t="s">
        <v>2781</v>
      </c>
      <c r="H2126" t="s">
        <v>21</v>
      </c>
      <c r="I2126" t="s">
        <v>174</v>
      </c>
      <c r="J2126" t="s">
        <v>175</v>
      </c>
      <c r="K2126" t="s">
        <v>112</v>
      </c>
      <c r="L2126" s="3">
        <v>3970</v>
      </c>
      <c r="M2126" t="s">
        <v>20</v>
      </c>
    </row>
    <row r="2127" spans="1:13">
      <c r="A2127" s="1">
        <v>45891</v>
      </c>
      <c r="B2127" s="1">
        <v>46256</v>
      </c>
      <c r="C2127" t="s">
        <v>5210</v>
      </c>
      <c r="D2127" t="s">
        <v>2782</v>
      </c>
      <c r="E2127" t="s">
        <v>54</v>
      </c>
      <c r="F2127" t="s">
        <v>55</v>
      </c>
      <c r="G2127" t="s">
        <v>2783</v>
      </c>
      <c r="H2127" t="s">
        <v>61</v>
      </c>
      <c r="I2127" t="s">
        <v>885</v>
      </c>
      <c r="J2127" t="s">
        <v>886</v>
      </c>
      <c r="K2127" t="s">
        <v>5620</v>
      </c>
      <c r="L2127" s="3">
        <v>26706</v>
      </c>
      <c r="M2127" t="s">
        <v>29</v>
      </c>
    </row>
    <row r="2128" spans="1:13">
      <c r="A2128" s="1">
        <v>45892</v>
      </c>
      <c r="B2128" s="1">
        <v>46257</v>
      </c>
      <c r="C2128" t="s">
        <v>5211</v>
      </c>
      <c r="D2128" t="s">
        <v>2784</v>
      </c>
      <c r="E2128" t="s">
        <v>34</v>
      </c>
      <c r="F2128" t="s">
        <v>16</v>
      </c>
      <c r="G2128" t="s">
        <v>2787</v>
      </c>
      <c r="H2128" t="s">
        <v>310</v>
      </c>
      <c r="I2128" t="s">
        <v>570</v>
      </c>
      <c r="J2128" t="s">
        <v>571</v>
      </c>
      <c r="K2128" t="s">
        <v>5657</v>
      </c>
      <c r="L2128" s="3">
        <v>9301</v>
      </c>
      <c r="M2128" t="s">
        <v>83</v>
      </c>
    </row>
    <row r="2129" spans="1:13">
      <c r="A2129" s="1">
        <v>45892</v>
      </c>
      <c r="B2129" s="1">
        <v>46257</v>
      </c>
      <c r="C2129" t="s">
        <v>5211</v>
      </c>
      <c r="D2129" t="s">
        <v>2784</v>
      </c>
      <c r="E2129" t="s">
        <v>15</v>
      </c>
      <c r="F2129" t="s">
        <v>16</v>
      </c>
      <c r="G2129" t="s">
        <v>2788</v>
      </c>
      <c r="H2129" t="s">
        <v>310</v>
      </c>
      <c r="I2129" t="s">
        <v>570</v>
      </c>
      <c r="J2129" t="s">
        <v>571</v>
      </c>
      <c r="K2129" t="s">
        <v>5657</v>
      </c>
      <c r="L2129" s="3">
        <v>1638</v>
      </c>
      <c r="M2129" t="s">
        <v>20</v>
      </c>
    </row>
    <row r="2130" spans="1:13">
      <c r="A2130" s="1">
        <v>45892</v>
      </c>
      <c r="B2130" s="1">
        <v>46257</v>
      </c>
      <c r="C2130" t="s">
        <v>5211</v>
      </c>
      <c r="D2130" t="s">
        <v>2784</v>
      </c>
      <c r="E2130" t="s">
        <v>32</v>
      </c>
      <c r="F2130" t="s">
        <v>16</v>
      </c>
      <c r="G2130" t="s">
        <v>2786</v>
      </c>
      <c r="H2130" t="s">
        <v>310</v>
      </c>
      <c r="I2130" t="s">
        <v>570</v>
      </c>
      <c r="J2130" t="s">
        <v>571</v>
      </c>
      <c r="K2130" t="s">
        <v>5657</v>
      </c>
      <c r="L2130" s="3">
        <v>9376</v>
      </c>
      <c r="M2130" t="s">
        <v>20</v>
      </c>
    </row>
    <row r="2131" spans="1:13">
      <c r="A2131" s="1">
        <v>45892</v>
      </c>
      <c r="B2131" s="1">
        <v>46257</v>
      </c>
      <c r="C2131" t="s">
        <v>5211</v>
      </c>
      <c r="D2131" t="s">
        <v>2784</v>
      </c>
      <c r="E2131" t="s">
        <v>661</v>
      </c>
      <c r="F2131" t="s">
        <v>16</v>
      </c>
      <c r="G2131" t="s">
        <v>2785</v>
      </c>
      <c r="H2131" t="s">
        <v>310</v>
      </c>
      <c r="I2131" t="s">
        <v>570</v>
      </c>
      <c r="J2131" t="s">
        <v>571</v>
      </c>
      <c r="K2131" t="s">
        <v>5657</v>
      </c>
      <c r="L2131" s="3">
        <v>40696</v>
      </c>
      <c r="M2131" t="s">
        <v>23</v>
      </c>
    </row>
    <row r="2132" spans="1:13">
      <c r="A2132" s="1">
        <v>45892</v>
      </c>
      <c r="B2132" s="1">
        <v>46257</v>
      </c>
      <c r="C2132" t="s">
        <v>5212</v>
      </c>
      <c r="D2132" t="s">
        <v>2789</v>
      </c>
      <c r="E2132" t="s">
        <v>15</v>
      </c>
      <c r="F2132" t="s">
        <v>16</v>
      </c>
      <c r="G2132" t="s">
        <v>2790</v>
      </c>
      <c r="H2132" t="s">
        <v>30</v>
      </c>
      <c r="I2132" t="s">
        <v>2791</v>
      </c>
      <c r="J2132" t="s">
        <v>2792</v>
      </c>
      <c r="K2132" t="s">
        <v>112</v>
      </c>
      <c r="L2132" s="3">
        <v>3741</v>
      </c>
      <c r="M2132" t="s">
        <v>29</v>
      </c>
    </row>
    <row r="2133" spans="1:13">
      <c r="A2133" s="1">
        <v>45892</v>
      </c>
      <c r="B2133" s="1">
        <v>46257</v>
      </c>
      <c r="C2133" t="s">
        <v>5212</v>
      </c>
      <c r="D2133" t="s">
        <v>2789</v>
      </c>
      <c r="E2133" t="s">
        <v>661</v>
      </c>
      <c r="F2133" t="s">
        <v>16</v>
      </c>
      <c r="G2133" t="s">
        <v>2794</v>
      </c>
      <c r="H2133" t="s">
        <v>30</v>
      </c>
      <c r="I2133" t="s">
        <v>2791</v>
      </c>
      <c r="J2133" t="s">
        <v>2792</v>
      </c>
      <c r="K2133" t="s">
        <v>112</v>
      </c>
      <c r="L2133" s="3">
        <v>130376</v>
      </c>
      <c r="M2133" t="s">
        <v>23</v>
      </c>
    </row>
    <row r="2134" spans="1:13">
      <c r="A2134" s="1">
        <v>45892</v>
      </c>
      <c r="B2134" s="1">
        <v>46257</v>
      </c>
      <c r="C2134" t="s">
        <v>5212</v>
      </c>
      <c r="D2134" t="s">
        <v>2789</v>
      </c>
      <c r="E2134" t="s">
        <v>32</v>
      </c>
      <c r="F2134" t="s">
        <v>16</v>
      </c>
      <c r="G2134" t="s">
        <v>2793</v>
      </c>
      <c r="H2134" t="s">
        <v>30</v>
      </c>
      <c r="I2134" t="s">
        <v>2791</v>
      </c>
      <c r="J2134" t="s">
        <v>2792</v>
      </c>
      <c r="K2134" t="s">
        <v>112</v>
      </c>
      <c r="L2134" s="3">
        <v>32995</v>
      </c>
      <c r="M2134" t="s">
        <v>20</v>
      </c>
    </row>
    <row r="2135" spans="1:13">
      <c r="A2135" s="1">
        <v>45892</v>
      </c>
      <c r="B2135" s="1">
        <v>46257</v>
      </c>
      <c r="C2135" t="s">
        <v>5213</v>
      </c>
      <c r="D2135" t="s">
        <v>2795</v>
      </c>
      <c r="E2135" t="s">
        <v>15</v>
      </c>
      <c r="F2135" t="s">
        <v>16</v>
      </c>
      <c r="G2135" t="s">
        <v>2797</v>
      </c>
      <c r="H2135" t="s">
        <v>125</v>
      </c>
      <c r="I2135" t="s">
        <v>570</v>
      </c>
      <c r="J2135" t="s">
        <v>571</v>
      </c>
      <c r="K2135" t="s">
        <v>26</v>
      </c>
      <c r="L2135" s="3">
        <v>2271</v>
      </c>
      <c r="M2135" t="s">
        <v>20</v>
      </c>
    </row>
    <row r="2136" spans="1:13">
      <c r="A2136" s="1">
        <v>45892</v>
      </c>
      <c r="B2136" s="1">
        <v>46257</v>
      </c>
      <c r="C2136" t="s">
        <v>5213</v>
      </c>
      <c r="D2136" t="s">
        <v>2795</v>
      </c>
      <c r="E2136" t="s">
        <v>661</v>
      </c>
      <c r="F2136" t="s">
        <v>16</v>
      </c>
      <c r="G2136" t="s">
        <v>2798</v>
      </c>
      <c r="H2136" t="s">
        <v>125</v>
      </c>
      <c r="I2136" t="s">
        <v>570</v>
      </c>
      <c r="J2136" t="s">
        <v>571</v>
      </c>
      <c r="K2136" t="s">
        <v>26</v>
      </c>
      <c r="L2136" s="3">
        <v>112247</v>
      </c>
      <c r="M2136" t="s">
        <v>23</v>
      </c>
    </row>
    <row r="2137" spans="1:13">
      <c r="A2137" s="1">
        <v>45892</v>
      </c>
      <c r="B2137" s="1">
        <v>46257</v>
      </c>
      <c r="C2137" t="s">
        <v>5213</v>
      </c>
      <c r="D2137" t="s">
        <v>2795</v>
      </c>
      <c r="E2137" t="s">
        <v>32</v>
      </c>
      <c r="F2137" t="s">
        <v>16</v>
      </c>
      <c r="G2137" t="s">
        <v>2796</v>
      </c>
      <c r="H2137" t="s">
        <v>125</v>
      </c>
      <c r="I2137" t="s">
        <v>570</v>
      </c>
      <c r="J2137" t="s">
        <v>571</v>
      </c>
      <c r="K2137" t="s">
        <v>26</v>
      </c>
      <c r="L2137" s="3">
        <v>29052</v>
      </c>
      <c r="M2137" t="s">
        <v>20</v>
      </c>
    </row>
    <row r="2138" spans="1:13">
      <c r="A2138" s="1">
        <v>45892</v>
      </c>
      <c r="B2138" s="1">
        <v>46257</v>
      </c>
      <c r="C2138" t="s">
        <v>5214</v>
      </c>
      <c r="D2138" t="s">
        <v>2799</v>
      </c>
      <c r="E2138" t="s">
        <v>32</v>
      </c>
      <c r="F2138" t="s">
        <v>16</v>
      </c>
      <c r="G2138" t="s">
        <v>2800</v>
      </c>
      <c r="H2138" t="s">
        <v>125</v>
      </c>
      <c r="I2138" t="s">
        <v>570</v>
      </c>
      <c r="J2138" t="s">
        <v>571</v>
      </c>
      <c r="K2138" t="s">
        <v>26</v>
      </c>
      <c r="L2138" s="3">
        <v>18438</v>
      </c>
      <c r="M2138" t="s">
        <v>20</v>
      </c>
    </row>
    <row r="2139" spans="1:13">
      <c r="A2139" s="1">
        <v>45892</v>
      </c>
      <c r="B2139" s="1">
        <v>46257</v>
      </c>
      <c r="C2139" t="s">
        <v>5214</v>
      </c>
      <c r="D2139" t="s">
        <v>2799</v>
      </c>
      <c r="E2139" t="s">
        <v>661</v>
      </c>
      <c r="F2139" t="s">
        <v>16</v>
      </c>
      <c r="G2139" t="s">
        <v>2802</v>
      </c>
      <c r="H2139" t="s">
        <v>125</v>
      </c>
      <c r="I2139" t="s">
        <v>570</v>
      </c>
      <c r="J2139" t="s">
        <v>571</v>
      </c>
      <c r="K2139" t="s">
        <v>26</v>
      </c>
      <c r="L2139" s="3">
        <v>74743</v>
      </c>
      <c r="M2139" t="s">
        <v>89</v>
      </c>
    </row>
    <row r="2140" spans="1:13">
      <c r="A2140" s="1">
        <v>45892</v>
      </c>
      <c r="B2140" s="1">
        <v>46257</v>
      </c>
      <c r="C2140" t="s">
        <v>5214</v>
      </c>
      <c r="D2140" t="s">
        <v>2799</v>
      </c>
      <c r="E2140" t="s">
        <v>15</v>
      </c>
      <c r="F2140" t="s">
        <v>16</v>
      </c>
      <c r="G2140" t="s">
        <v>2801</v>
      </c>
      <c r="H2140" t="s">
        <v>125</v>
      </c>
      <c r="I2140" t="s">
        <v>570</v>
      </c>
      <c r="J2140" t="s">
        <v>571</v>
      </c>
      <c r="K2140" t="s">
        <v>26</v>
      </c>
      <c r="L2140" s="3">
        <v>18459</v>
      </c>
      <c r="M2140" t="s">
        <v>83</v>
      </c>
    </row>
    <row r="2141" spans="1:13">
      <c r="A2141" s="1">
        <v>45893</v>
      </c>
      <c r="B2141" s="1">
        <v>46251</v>
      </c>
      <c r="C2141" t="s">
        <v>5082</v>
      </c>
      <c r="D2141" t="s">
        <v>2238</v>
      </c>
      <c r="E2141" t="s">
        <v>32</v>
      </c>
      <c r="F2141" t="s">
        <v>16</v>
      </c>
      <c r="G2141" t="s">
        <v>2803</v>
      </c>
      <c r="H2141" t="s">
        <v>125</v>
      </c>
      <c r="I2141" t="s">
        <v>570</v>
      </c>
      <c r="J2141" t="s">
        <v>571</v>
      </c>
      <c r="K2141" t="s">
        <v>5657</v>
      </c>
      <c r="L2141" s="3">
        <v>4121</v>
      </c>
      <c r="M2141" t="s">
        <v>20</v>
      </c>
    </row>
    <row r="2142" spans="1:13">
      <c r="A2142" s="1">
        <v>45893</v>
      </c>
      <c r="B2142" s="1">
        <v>46258</v>
      </c>
      <c r="C2142" t="s">
        <v>5215</v>
      </c>
      <c r="D2142" t="s">
        <v>2804</v>
      </c>
      <c r="E2142" t="s">
        <v>54</v>
      </c>
      <c r="F2142" t="s">
        <v>55</v>
      </c>
      <c r="G2142" t="s">
        <v>2805</v>
      </c>
      <c r="H2142" t="s">
        <v>225</v>
      </c>
      <c r="I2142" t="s">
        <v>270</v>
      </c>
      <c r="J2142" t="s">
        <v>271</v>
      </c>
      <c r="K2142" t="s">
        <v>5620</v>
      </c>
      <c r="L2142" s="3">
        <v>5254</v>
      </c>
      <c r="M2142" t="s">
        <v>29</v>
      </c>
    </row>
    <row r="2143" spans="1:13">
      <c r="A2143" s="1">
        <v>45893</v>
      </c>
      <c r="B2143" s="1">
        <v>46258</v>
      </c>
      <c r="C2143" t="s">
        <v>5216</v>
      </c>
      <c r="D2143" t="s">
        <v>2806</v>
      </c>
      <c r="E2143" t="s">
        <v>34</v>
      </c>
      <c r="F2143" t="s">
        <v>16</v>
      </c>
      <c r="G2143" t="s">
        <v>2807</v>
      </c>
      <c r="H2143" t="s">
        <v>1067</v>
      </c>
      <c r="I2143" t="s">
        <v>179</v>
      </c>
      <c r="J2143" t="s">
        <v>180</v>
      </c>
      <c r="K2143" t="s">
        <v>26</v>
      </c>
      <c r="L2143" s="3">
        <v>10416</v>
      </c>
      <c r="M2143" t="s">
        <v>83</v>
      </c>
    </row>
    <row r="2144" spans="1:13">
      <c r="A2144" s="1">
        <v>45893</v>
      </c>
      <c r="B2144" s="1">
        <v>46258</v>
      </c>
      <c r="C2144" t="s">
        <v>5216</v>
      </c>
      <c r="D2144" t="s">
        <v>2806</v>
      </c>
      <c r="E2144" t="s">
        <v>15</v>
      </c>
      <c r="F2144" t="s">
        <v>16</v>
      </c>
      <c r="G2144" t="s">
        <v>2810</v>
      </c>
      <c r="H2144" t="s">
        <v>1067</v>
      </c>
      <c r="I2144" t="s">
        <v>179</v>
      </c>
      <c r="J2144" t="s">
        <v>180</v>
      </c>
      <c r="K2144" t="s">
        <v>26</v>
      </c>
      <c r="L2144" s="3">
        <v>2936</v>
      </c>
      <c r="M2144" t="s">
        <v>20</v>
      </c>
    </row>
    <row r="2145" spans="1:13">
      <c r="A2145" s="1">
        <v>45893</v>
      </c>
      <c r="B2145" s="1">
        <v>46258</v>
      </c>
      <c r="C2145" t="s">
        <v>5216</v>
      </c>
      <c r="D2145" t="s">
        <v>2806</v>
      </c>
      <c r="E2145" t="s">
        <v>32</v>
      </c>
      <c r="F2145" t="s">
        <v>16</v>
      </c>
      <c r="G2145" t="s">
        <v>2809</v>
      </c>
      <c r="H2145" t="s">
        <v>1067</v>
      </c>
      <c r="I2145" t="s">
        <v>179</v>
      </c>
      <c r="J2145" t="s">
        <v>180</v>
      </c>
      <c r="K2145" t="s">
        <v>26</v>
      </c>
      <c r="L2145" s="3">
        <v>15729</v>
      </c>
      <c r="M2145" t="s">
        <v>20</v>
      </c>
    </row>
    <row r="2146" spans="1:13">
      <c r="A2146" s="1">
        <v>45893</v>
      </c>
      <c r="B2146" s="1">
        <v>46258</v>
      </c>
      <c r="C2146" t="s">
        <v>5216</v>
      </c>
      <c r="D2146" t="s">
        <v>2806</v>
      </c>
      <c r="E2146" t="s">
        <v>661</v>
      </c>
      <c r="F2146" t="s">
        <v>16</v>
      </c>
      <c r="G2146" t="s">
        <v>2808</v>
      </c>
      <c r="H2146" t="s">
        <v>1067</v>
      </c>
      <c r="I2146" t="s">
        <v>179</v>
      </c>
      <c r="J2146" t="s">
        <v>180</v>
      </c>
      <c r="K2146" t="s">
        <v>26</v>
      </c>
      <c r="L2146" s="3">
        <v>51025</v>
      </c>
      <c r="M2146" t="s">
        <v>29</v>
      </c>
    </row>
    <row r="2147" spans="1:13">
      <c r="A2147" s="1">
        <v>45894</v>
      </c>
      <c r="B2147" s="1">
        <v>46259</v>
      </c>
      <c r="C2147" t="s">
        <v>5217</v>
      </c>
      <c r="D2147" t="s">
        <v>2811</v>
      </c>
      <c r="E2147" t="s">
        <v>661</v>
      </c>
      <c r="F2147" t="s">
        <v>16</v>
      </c>
      <c r="G2147" t="s">
        <v>2813</v>
      </c>
      <c r="H2147" t="s">
        <v>125</v>
      </c>
      <c r="I2147" t="s">
        <v>71</v>
      </c>
      <c r="J2147" t="s">
        <v>72</v>
      </c>
      <c r="K2147" t="s">
        <v>304</v>
      </c>
      <c r="L2147" s="3">
        <v>90325</v>
      </c>
      <c r="M2147" t="s">
        <v>89</v>
      </c>
    </row>
    <row r="2148" spans="1:13">
      <c r="A2148" s="1">
        <v>45894</v>
      </c>
      <c r="B2148" s="1">
        <v>46259</v>
      </c>
      <c r="C2148" t="s">
        <v>5217</v>
      </c>
      <c r="D2148" t="s">
        <v>2811</v>
      </c>
      <c r="E2148" t="s">
        <v>15</v>
      </c>
      <c r="F2148" t="s">
        <v>16</v>
      </c>
      <c r="G2148" t="s">
        <v>2812</v>
      </c>
      <c r="H2148" t="s">
        <v>125</v>
      </c>
      <c r="I2148" t="s">
        <v>71</v>
      </c>
      <c r="J2148" t="s">
        <v>72</v>
      </c>
      <c r="K2148" t="s">
        <v>304</v>
      </c>
      <c r="L2148" s="3">
        <v>6679</v>
      </c>
      <c r="M2148" t="s">
        <v>83</v>
      </c>
    </row>
    <row r="2149" spans="1:13">
      <c r="A2149" s="1">
        <v>45895</v>
      </c>
      <c r="B2149" s="1">
        <v>46260</v>
      </c>
      <c r="C2149" t="s">
        <v>5218</v>
      </c>
      <c r="D2149" t="s">
        <v>2814</v>
      </c>
      <c r="E2149" t="s">
        <v>32</v>
      </c>
      <c r="F2149" t="s">
        <v>16</v>
      </c>
      <c r="G2149" t="s">
        <v>2815</v>
      </c>
      <c r="H2149" t="s">
        <v>21</v>
      </c>
      <c r="I2149" t="s">
        <v>18</v>
      </c>
      <c r="J2149" t="s">
        <v>19</v>
      </c>
      <c r="K2149" t="s">
        <v>48</v>
      </c>
      <c r="L2149" s="3">
        <v>2334</v>
      </c>
      <c r="M2149" t="s">
        <v>20</v>
      </c>
    </row>
    <row r="2150" spans="1:13">
      <c r="A2150" s="1">
        <v>45895</v>
      </c>
      <c r="B2150" s="1">
        <v>46260</v>
      </c>
      <c r="C2150" t="s">
        <v>5218</v>
      </c>
      <c r="D2150" t="s">
        <v>2814</v>
      </c>
      <c r="E2150" t="s">
        <v>661</v>
      </c>
      <c r="F2150" t="s">
        <v>16</v>
      </c>
      <c r="G2150" t="s">
        <v>2816</v>
      </c>
      <c r="H2150" t="s">
        <v>21</v>
      </c>
      <c r="I2150" t="s">
        <v>18</v>
      </c>
      <c r="J2150" t="s">
        <v>19</v>
      </c>
      <c r="K2150" t="s">
        <v>48</v>
      </c>
      <c r="L2150" s="3">
        <v>28505</v>
      </c>
      <c r="M2150" t="s">
        <v>23</v>
      </c>
    </row>
    <row r="2151" spans="1:13">
      <c r="A2151" s="1">
        <v>45895</v>
      </c>
      <c r="B2151" s="1">
        <v>46260</v>
      </c>
      <c r="C2151" t="s">
        <v>5218</v>
      </c>
      <c r="D2151" t="s">
        <v>2814</v>
      </c>
      <c r="E2151" t="s">
        <v>15</v>
      </c>
      <c r="F2151" t="s">
        <v>16</v>
      </c>
      <c r="G2151" t="s">
        <v>2817</v>
      </c>
      <c r="H2151" t="s">
        <v>21</v>
      </c>
      <c r="I2151" t="s">
        <v>18</v>
      </c>
      <c r="J2151" t="s">
        <v>19</v>
      </c>
      <c r="K2151" t="s">
        <v>48</v>
      </c>
      <c r="L2151" s="3">
        <v>5378</v>
      </c>
      <c r="M2151" t="s">
        <v>20</v>
      </c>
    </row>
    <row r="2152" spans="1:13">
      <c r="A2152" s="1">
        <v>45895</v>
      </c>
      <c r="B2152" s="1">
        <v>46260</v>
      </c>
      <c r="C2152" t="s">
        <v>5219</v>
      </c>
      <c r="D2152" t="s">
        <v>2818</v>
      </c>
      <c r="E2152" t="s">
        <v>32</v>
      </c>
      <c r="F2152" t="s">
        <v>16</v>
      </c>
      <c r="G2152" t="s">
        <v>2819</v>
      </c>
      <c r="H2152" t="s">
        <v>143</v>
      </c>
      <c r="I2152" t="s">
        <v>78</v>
      </c>
      <c r="J2152" t="s">
        <v>79</v>
      </c>
      <c r="K2152" t="s">
        <v>5620</v>
      </c>
      <c r="L2152" s="3">
        <v>3610</v>
      </c>
      <c r="M2152" t="s">
        <v>20</v>
      </c>
    </row>
    <row r="2153" spans="1:13">
      <c r="A2153" s="1">
        <v>45895</v>
      </c>
      <c r="B2153" s="1">
        <v>46260</v>
      </c>
      <c r="C2153" t="s">
        <v>5219</v>
      </c>
      <c r="D2153" t="s">
        <v>2818</v>
      </c>
      <c r="E2153" t="s">
        <v>661</v>
      </c>
      <c r="F2153" t="s">
        <v>16</v>
      </c>
      <c r="G2153" t="s">
        <v>2820</v>
      </c>
      <c r="H2153" t="s">
        <v>143</v>
      </c>
      <c r="I2153" t="s">
        <v>78</v>
      </c>
      <c r="J2153" t="s">
        <v>79</v>
      </c>
      <c r="K2153" t="s">
        <v>5620</v>
      </c>
      <c r="L2153" s="3">
        <v>20261</v>
      </c>
      <c r="M2153" t="s">
        <v>89</v>
      </c>
    </row>
    <row r="2154" spans="1:13">
      <c r="A2154" s="1">
        <v>45895</v>
      </c>
      <c r="B2154" s="1">
        <v>46260</v>
      </c>
      <c r="C2154" t="s">
        <v>5219</v>
      </c>
      <c r="D2154" t="s">
        <v>2818</v>
      </c>
      <c r="E2154" t="s">
        <v>15</v>
      </c>
      <c r="F2154" t="s">
        <v>16</v>
      </c>
      <c r="G2154" t="s">
        <v>2821</v>
      </c>
      <c r="H2154" t="s">
        <v>143</v>
      </c>
      <c r="I2154" t="s">
        <v>78</v>
      </c>
      <c r="J2154" t="s">
        <v>79</v>
      </c>
      <c r="K2154" t="s">
        <v>5620</v>
      </c>
      <c r="L2154" s="3">
        <v>1508</v>
      </c>
      <c r="M2154" t="s">
        <v>20</v>
      </c>
    </row>
    <row r="2155" spans="1:13">
      <c r="A2155" s="1">
        <v>45895</v>
      </c>
      <c r="B2155" s="1">
        <v>46260</v>
      </c>
      <c r="C2155" t="s">
        <v>5220</v>
      </c>
      <c r="D2155" t="s">
        <v>2822</v>
      </c>
      <c r="E2155" t="s">
        <v>15</v>
      </c>
      <c r="F2155" t="s">
        <v>16</v>
      </c>
      <c r="G2155" t="s">
        <v>2825</v>
      </c>
      <c r="H2155" t="s">
        <v>203</v>
      </c>
      <c r="I2155" t="s">
        <v>570</v>
      </c>
      <c r="J2155" t="s">
        <v>571</v>
      </c>
      <c r="K2155" t="s">
        <v>26</v>
      </c>
      <c r="L2155" s="3">
        <v>1802</v>
      </c>
      <c r="M2155" t="s">
        <v>20</v>
      </c>
    </row>
    <row r="2156" spans="1:13">
      <c r="A2156" s="1">
        <v>45895</v>
      </c>
      <c r="B2156" s="1">
        <v>46260</v>
      </c>
      <c r="C2156" t="s">
        <v>5220</v>
      </c>
      <c r="D2156" t="s">
        <v>2822</v>
      </c>
      <c r="E2156" t="s">
        <v>661</v>
      </c>
      <c r="F2156" t="s">
        <v>16</v>
      </c>
      <c r="G2156" t="s">
        <v>2824</v>
      </c>
      <c r="H2156" t="s">
        <v>203</v>
      </c>
      <c r="I2156" t="s">
        <v>570</v>
      </c>
      <c r="J2156" t="s">
        <v>571</v>
      </c>
      <c r="K2156" t="s">
        <v>26</v>
      </c>
      <c r="L2156" s="3">
        <v>94814</v>
      </c>
      <c r="M2156" t="s">
        <v>23</v>
      </c>
    </row>
    <row r="2157" spans="1:13">
      <c r="A2157" s="1">
        <v>45895</v>
      </c>
      <c r="B2157" s="1">
        <v>46260</v>
      </c>
      <c r="C2157" t="s">
        <v>5220</v>
      </c>
      <c r="D2157" t="s">
        <v>2822</v>
      </c>
      <c r="E2157" t="s">
        <v>32</v>
      </c>
      <c r="F2157" t="s">
        <v>16</v>
      </c>
      <c r="G2157" t="s">
        <v>2823</v>
      </c>
      <c r="H2157" t="s">
        <v>203</v>
      </c>
      <c r="I2157" t="s">
        <v>570</v>
      </c>
      <c r="J2157" t="s">
        <v>571</v>
      </c>
      <c r="K2157" t="s">
        <v>26</v>
      </c>
      <c r="L2157" s="3">
        <v>1824</v>
      </c>
      <c r="M2157" t="s">
        <v>20</v>
      </c>
    </row>
    <row r="2158" spans="1:13">
      <c r="A2158" s="1">
        <v>45897</v>
      </c>
      <c r="B2158" s="1">
        <v>46262</v>
      </c>
      <c r="C2158" t="s">
        <v>5221</v>
      </c>
      <c r="D2158" t="s">
        <v>2826</v>
      </c>
      <c r="E2158" t="s">
        <v>661</v>
      </c>
      <c r="F2158" t="s">
        <v>16</v>
      </c>
      <c r="G2158" t="s">
        <v>2828</v>
      </c>
      <c r="H2158" t="s">
        <v>167</v>
      </c>
      <c r="I2158" t="s">
        <v>165</v>
      </c>
      <c r="J2158" t="s">
        <v>166</v>
      </c>
      <c r="K2158" t="s">
        <v>26</v>
      </c>
      <c r="L2158" s="3">
        <v>50862</v>
      </c>
      <c r="M2158" t="s">
        <v>23</v>
      </c>
    </row>
    <row r="2159" spans="1:13">
      <c r="A2159" s="1">
        <v>45897</v>
      </c>
      <c r="B2159" s="1">
        <v>46262</v>
      </c>
      <c r="C2159" t="s">
        <v>5221</v>
      </c>
      <c r="D2159" t="s">
        <v>2826</v>
      </c>
      <c r="E2159" t="s">
        <v>34</v>
      </c>
      <c r="F2159" t="s">
        <v>16</v>
      </c>
      <c r="G2159" t="s">
        <v>2829</v>
      </c>
      <c r="H2159" t="s">
        <v>167</v>
      </c>
      <c r="I2159" t="s">
        <v>165</v>
      </c>
      <c r="J2159" t="s">
        <v>166</v>
      </c>
      <c r="K2159" t="s">
        <v>26</v>
      </c>
      <c r="L2159" s="3">
        <v>16649</v>
      </c>
      <c r="M2159" t="s">
        <v>83</v>
      </c>
    </row>
    <row r="2160" spans="1:13">
      <c r="A2160" s="1">
        <v>45897</v>
      </c>
      <c r="B2160" s="1">
        <v>46262</v>
      </c>
      <c r="C2160" t="s">
        <v>5221</v>
      </c>
      <c r="D2160" t="s">
        <v>2826</v>
      </c>
      <c r="E2160" t="s">
        <v>15</v>
      </c>
      <c r="F2160" t="s">
        <v>16</v>
      </c>
      <c r="G2160" t="s">
        <v>2830</v>
      </c>
      <c r="H2160" t="s">
        <v>167</v>
      </c>
      <c r="I2160" t="s">
        <v>165</v>
      </c>
      <c r="J2160" t="s">
        <v>166</v>
      </c>
      <c r="K2160" t="s">
        <v>26</v>
      </c>
      <c r="L2160" s="3">
        <v>1252</v>
      </c>
      <c r="M2160" t="s">
        <v>20</v>
      </c>
    </row>
    <row r="2161" spans="1:13">
      <c r="A2161" s="1">
        <v>45897</v>
      </c>
      <c r="B2161" s="1">
        <v>46262</v>
      </c>
      <c r="C2161" t="s">
        <v>5221</v>
      </c>
      <c r="D2161" t="s">
        <v>2826</v>
      </c>
      <c r="E2161" t="s">
        <v>32</v>
      </c>
      <c r="F2161" t="s">
        <v>16</v>
      </c>
      <c r="G2161" t="s">
        <v>2827</v>
      </c>
      <c r="H2161" t="s">
        <v>167</v>
      </c>
      <c r="I2161" t="s">
        <v>165</v>
      </c>
      <c r="J2161" t="s">
        <v>166</v>
      </c>
      <c r="K2161" t="s">
        <v>26</v>
      </c>
      <c r="L2161" s="3">
        <v>8547</v>
      </c>
      <c r="M2161" t="s">
        <v>20</v>
      </c>
    </row>
    <row r="2162" spans="1:13">
      <c r="A2162" s="1">
        <v>45901</v>
      </c>
      <c r="B2162" s="1">
        <v>46266</v>
      </c>
      <c r="C2162" t="s">
        <v>5222</v>
      </c>
      <c r="D2162" t="s">
        <v>2831</v>
      </c>
      <c r="E2162" t="s">
        <v>15</v>
      </c>
      <c r="F2162" t="s">
        <v>16</v>
      </c>
      <c r="G2162" t="s">
        <v>2835</v>
      </c>
      <c r="H2162" t="s">
        <v>328</v>
      </c>
      <c r="I2162" t="s">
        <v>570</v>
      </c>
      <c r="J2162" t="s">
        <v>571</v>
      </c>
      <c r="K2162" t="s">
        <v>26</v>
      </c>
      <c r="L2162" s="3">
        <v>1881</v>
      </c>
      <c r="M2162" t="s">
        <v>20</v>
      </c>
    </row>
    <row r="2163" spans="1:13">
      <c r="A2163" s="1">
        <v>45901</v>
      </c>
      <c r="B2163" s="1">
        <v>46266</v>
      </c>
      <c r="C2163" t="s">
        <v>5222</v>
      </c>
      <c r="D2163" t="s">
        <v>2831</v>
      </c>
      <c r="E2163" t="s">
        <v>32</v>
      </c>
      <c r="F2163" t="s">
        <v>16</v>
      </c>
      <c r="G2163" t="s">
        <v>2832</v>
      </c>
      <c r="H2163" t="s">
        <v>328</v>
      </c>
      <c r="I2163" t="s">
        <v>570</v>
      </c>
      <c r="J2163" t="s">
        <v>571</v>
      </c>
      <c r="K2163" t="s">
        <v>26</v>
      </c>
      <c r="L2163" s="3">
        <v>27757</v>
      </c>
      <c r="M2163" t="s">
        <v>20</v>
      </c>
    </row>
    <row r="2164" spans="1:13">
      <c r="A2164" s="1">
        <v>45901</v>
      </c>
      <c r="B2164" s="1">
        <v>46266</v>
      </c>
      <c r="C2164" t="s">
        <v>5222</v>
      </c>
      <c r="D2164" t="s">
        <v>2831</v>
      </c>
      <c r="E2164" t="s">
        <v>54</v>
      </c>
      <c r="F2164" t="s">
        <v>55</v>
      </c>
      <c r="G2164" t="s">
        <v>2834</v>
      </c>
      <c r="H2164" t="s">
        <v>328</v>
      </c>
      <c r="I2164" t="s">
        <v>570</v>
      </c>
      <c r="J2164" t="s">
        <v>571</v>
      </c>
      <c r="K2164" t="s">
        <v>26</v>
      </c>
      <c r="L2164" s="3">
        <v>26865</v>
      </c>
      <c r="M2164" t="s">
        <v>29</v>
      </c>
    </row>
    <row r="2165" spans="1:13">
      <c r="A2165" s="1">
        <v>45901</v>
      </c>
      <c r="B2165" s="1">
        <v>46266</v>
      </c>
      <c r="C2165" t="s">
        <v>5222</v>
      </c>
      <c r="D2165" t="s">
        <v>2831</v>
      </c>
      <c r="E2165" t="s">
        <v>661</v>
      </c>
      <c r="F2165" t="s">
        <v>16</v>
      </c>
      <c r="G2165" t="s">
        <v>2833</v>
      </c>
      <c r="H2165" t="s">
        <v>328</v>
      </c>
      <c r="I2165" t="s">
        <v>570</v>
      </c>
      <c r="J2165" t="s">
        <v>571</v>
      </c>
      <c r="K2165" t="s">
        <v>26</v>
      </c>
      <c r="L2165" s="3">
        <v>36103</v>
      </c>
      <c r="M2165" t="s">
        <v>23</v>
      </c>
    </row>
    <row r="2166" spans="1:13">
      <c r="A2166" s="1">
        <v>45901</v>
      </c>
      <c r="B2166" s="1">
        <v>46266</v>
      </c>
      <c r="C2166" t="s">
        <v>4599</v>
      </c>
      <c r="D2166" t="s">
        <v>240</v>
      </c>
      <c r="E2166" t="s">
        <v>15</v>
      </c>
      <c r="F2166" t="s">
        <v>16</v>
      </c>
      <c r="G2166" t="s">
        <v>2839</v>
      </c>
      <c r="H2166" t="s">
        <v>61</v>
      </c>
      <c r="I2166" t="s">
        <v>59</v>
      </c>
      <c r="J2166" t="s">
        <v>60</v>
      </c>
      <c r="K2166" t="s">
        <v>5620</v>
      </c>
      <c r="L2166" s="3">
        <v>3876</v>
      </c>
      <c r="M2166" t="s">
        <v>83</v>
      </c>
    </row>
    <row r="2167" spans="1:13">
      <c r="A2167" s="1">
        <v>45901</v>
      </c>
      <c r="B2167" s="1">
        <v>46266</v>
      </c>
      <c r="C2167" t="s">
        <v>4599</v>
      </c>
      <c r="D2167" t="s">
        <v>240</v>
      </c>
      <c r="E2167" t="s">
        <v>32</v>
      </c>
      <c r="F2167" t="s">
        <v>16</v>
      </c>
      <c r="G2167" t="s">
        <v>2836</v>
      </c>
      <c r="H2167" t="s">
        <v>61</v>
      </c>
      <c r="I2167" t="s">
        <v>59</v>
      </c>
      <c r="J2167" t="s">
        <v>60</v>
      </c>
      <c r="K2167" t="s">
        <v>5620</v>
      </c>
      <c r="L2167" s="3">
        <v>51609</v>
      </c>
      <c r="M2167" t="s">
        <v>20</v>
      </c>
    </row>
    <row r="2168" spans="1:13">
      <c r="A2168" s="1">
        <v>45901</v>
      </c>
      <c r="B2168" s="1">
        <v>46266</v>
      </c>
      <c r="C2168" t="s">
        <v>4599</v>
      </c>
      <c r="D2168" t="s">
        <v>240</v>
      </c>
      <c r="E2168" t="s">
        <v>661</v>
      </c>
      <c r="F2168" t="s">
        <v>16</v>
      </c>
      <c r="G2168" t="s">
        <v>2837</v>
      </c>
      <c r="H2168" t="s">
        <v>61</v>
      </c>
      <c r="I2168" t="s">
        <v>59</v>
      </c>
      <c r="J2168" t="s">
        <v>60</v>
      </c>
      <c r="K2168" t="s">
        <v>5620</v>
      </c>
      <c r="L2168" s="3">
        <v>26249</v>
      </c>
      <c r="M2168" t="s">
        <v>89</v>
      </c>
    </row>
    <row r="2169" spans="1:13">
      <c r="A2169" s="1">
        <v>45901</v>
      </c>
      <c r="B2169" s="1">
        <v>46266</v>
      </c>
      <c r="C2169" t="s">
        <v>4599</v>
      </c>
      <c r="D2169" t="s">
        <v>240</v>
      </c>
      <c r="E2169" t="s">
        <v>34</v>
      </c>
      <c r="F2169" t="s">
        <v>16</v>
      </c>
      <c r="G2169" t="s">
        <v>2838</v>
      </c>
      <c r="H2169" t="s">
        <v>61</v>
      </c>
      <c r="I2169" t="s">
        <v>59</v>
      </c>
      <c r="J2169" t="s">
        <v>60</v>
      </c>
      <c r="K2169" t="s">
        <v>5620</v>
      </c>
      <c r="L2169" s="3">
        <v>6281</v>
      </c>
      <c r="M2169" t="s">
        <v>83</v>
      </c>
    </row>
    <row r="2170" spans="1:13">
      <c r="A2170" s="1">
        <v>45901</v>
      </c>
      <c r="B2170" s="1">
        <v>46266</v>
      </c>
      <c r="C2170" t="s">
        <v>5223</v>
      </c>
      <c r="D2170" t="s">
        <v>2840</v>
      </c>
      <c r="E2170" t="s">
        <v>54</v>
      </c>
      <c r="F2170" t="s">
        <v>55</v>
      </c>
      <c r="G2170" t="s">
        <v>2841</v>
      </c>
      <c r="H2170" t="s">
        <v>125</v>
      </c>
      <c r="I2170" t="s">
        <v>270</v>
      </c>
      <c r="J2170" t="s">
        <v>271</v>
      </c>
      <c r="K2170" t="s">
        <v>5620</v>
      </c>
      <c r="L2170" s="3">
        <v>42599</v>
      </c>
      <c r="M2170" t="s">
        <v>29</v>
      </c>
    </row>
    <row r="2171" spans="1:13">
      <c r="A2171" s="1">
        <v>45901</v>
      </c>
      <c r="B2171" s="1">
        <v>46266</v>
      </c>
      <c r="C2171" t="s">
        <v>5224</v>
      </c>
      <c r="D2171" t="s">
        <v>2842</v>
      </c>
      <c r="E2171" t="s">
        <v>32</v>
      </c>
      <c r="F2171" t="s">
        <v>16</v>
      </c>
      <c r="G2171" t="s">
        <v>2844</v>
      </c>
      <c r="H2171" t="s">
        <v>51</v>
      </c>
      <c r="I2171" t="s">
        <v>49</v>
      </c>
      <c r="J2171" t="s">
        <v>50</v>
      </c>
      <c r="K2171" t="s">
        <v>48</v>
      </c>
      <c r="L2171" s="3">
        <v>6402</v>
      </c>
      <c r="M2171" t="s">
        <v>20</v>
      </c>
    </row>
    <row r="2172" spans="1:13">
      <c r="A2172" s="1">
        <v>45901</v>
      </c>
      <c r="B2172" s="1">
        <v>46266</v>
      </c>
      <c r="C2172" t="s">
        <v>5224</v>
      </c>
      <c r="D2172" t="s">
        <v>2842</v>
      </c>
      <c r="E2172" t="s">
        <v>15</v>
      </c>
      <c r="F2172" t="s">
        <v>16</v>
      </c>
      <c r="G2172" t="s">
        <v>2843</v>
      </c>
      <c r="H2172" t="s">
        <v>51</v>
      </c>
      <c r="I2172" t="s">
        <v>49</v>
      </c>
      <c r="J2172" t="s">
        <v>50</v>
      </c>
      <c r="K2172" t="s">
        <v>48</v>
      </c>
      <c r="L2172" s="3">
        <v>4201</v>
      </c>
      <c r="M2172" t="s">
        <v>20</v>
      </c>
    </row>
    <row r="2173" spans="1:13">
      <c r="A2173" s="1">
        <v>45901</v>
      </c>
      <c r="B2173" s="1">
        <v>46266</v>
      </c>
      <c r="C2173" t="s">
        <v>5224</v>
      </c>
      <c r="D2173" t="s">
        <v>2842</v>
      </c>
      <c r="E2173" t="s">
        <v>661</v>
      </c>
      <c r="F2173" t="s">
        <v>16</v>
      </c>
      <c r="G2173" t="s">
        <v>2845</v>
      </c>
      <c r="H2173" t="s">
        <v>51</v>
      </c>
      <c r="I2173" t="s">
        <v>49</v>
      </c>
      <c r="J2173" t="s">
        <v>50</v>
      </c>
      <c r="K2173" t="s">
        <v>48</v>
      </c>
      <c r="L2173" s="3">
        <v>74997</v>
      </c>
      <c r="M2173" t="s">
        <v>23</v>
      </c>
    </row>
    <row r="2174" spans="1:13">
      <c r="A2174" s="1">
        <v>45901</v>
      </c>
      <c r="B2174" s="1">
        <v>46266</v>
      </c>
      <c r="C2174" t="s">
        <v>5225</v>
      </c>
      <c r="D2174" t="s">
        <v>2846</v>
      </c>
      <c r="E2174" t="s">
        <v>54</v>
      </c>
      <c r="F2174" t="s">
        <v>55</v>
      </c>
      <c r="G2174" t="s">
        <v>2847</v>
      </c>
      <c r="H2174" t="s">
        <v>73</v>
      </c>
      <c r="I2174" t="s">
        <v>71</v>
      </c>
      <c r="J2174" t="s">
        <v>72</v>
      </c>
      <c r="K2174" t="s">
        <v>26</v>
      </c>
      <c r="L2174" s="3">
        <v>14492</v>
      </c>
      <c r="M2174" t="s">
        <v>23</v>
      </c>
    </row>
    <row r="2175" spans="1:13">
      <c r="A2175" s="1">
        <v>45901</v>
      </c>
      <c r="B2175" s="1">
        <v>46266</v>
      </c>
      <c r="C2175" t="s">
        <v>4677</v>
      </c>
      <c r="D2175" t="s">
        <v>594</v>
      </c>
      <c r="E2175" t="s">
        <v>54</v>
      </c>
      <c r="F2175" t="s">
        <v>55</v>
      </c>
      <c r="G2175" t="s">
        <v>2848</v>
      </c>
      <c r="H2175" t="s">
        <v>51</v>
      </c>
      <c r="I2175" t="s">
        <v>103</v>
      </c>
      <c r="J2175" t="s">
        <v>104</v>
      </c>
      <c r="K2175" t="s">
        <v>140</v>
      </c>
      <c r="L2175" s="3">
        <v>96401</v>
      </c>
      <c r="M2175" t="s">
        <v>29</v>
      </c>
    </row>
    <row r="2176" spans="1:13">
      <c r="A2176" s="1">
        <v>45901</v>
      </c>
      <c r="B2176" s="1">
        <v>46266</v>
      </c>
      <c r="C2176" t="s">
        <v>5226</v>
      </c>
      <c r="D2176" t="s">
        <v>2849</v>
      </c>
      <c r="E2176" t="s">
        <v>661</v>
      </c>
      <c r="F2176" t="s">
        <v>16</v>
      </c>
      <c r="G2176" t="s">
        <v>2853</v>
      </c>
      <c r="H2176" t="s">
        <v>125</v>
      </c>
      <c r="I2176" t="s">
        <v>570</v>
      </c>
      <c r="J2176" t="s">
        <v>571</v>
      </c>
      <c r="K2176" t="s">
        <v>26</v>
      </c>
      <c r="L2176" s="3">
        <v>177691</v>
      </c>
      <c r="M2176" t="s">
        <v>89</v>
      </c>
    </row>
    <row r="2177" spans="1:13">
      <c r="A2177" s="1">
        <v>45901</v>
      </c>
      <c r="B2177" s="1">
        <v>46266</v>
      </c>
      <c r="C2177" t="s">
        <v>5226</v>
      </c>
      <c r="D2177" t="s">
        <v>2849</v>
      </c>
      <c r="E2177" t="s">
        <v>54</v>
      </c>
      <c r="F2177" t="s">
        <v>55</v>
      </c>
      <c r="G2177" t="s">
        <v>2851</v>
      </c>
      <c r="H2177" t="s">
        <v>125</v>
      </c>
      <c r="I2177" t="s">
        <v>570</v>
      </c>
      <c r="J2177" t="s">
        <v>571</v>
      </c>
      <c r="K2177" t="s">
        <v>26</v>
      </c>
      <c r="L2177" s="3">
        <v>128403</v>
      </c>
      <c r="M2177" t="s">
        <v>23</v>
      </c>
    </row>
    <row r="2178" spans="1:13">
      <c r="A2178" s="1">
        <v>45901</v>
      </c>
      <c r="B2178" s="1">
        <v>46266</v>
      </c>
      <c r="C2178" t="s">
        <v>5226</v>
      </c>
      <c r="D2178" t="s">
        <v>2849</v>
      </c>
      <c r="E2178" t="s">
        <v>32</v>
      </c>
      <c r="F2178" t="s">
        <v>16</v>
      </c>
      <c r="G2178" t="s">
        <v>2850</v>
      </c>
      <c r="H2178" t="s">
        <v>125</v>
      </c>
      <c r="I2178" t="s">
        <v>570</v>
      </c>
      <c r="J2178" t="s">
        <v>571</v>
      </c>
      <c r="K2178" t="s">
        <v>26</v>
      </c>
      <c r="L2178" s="3">
        <v>36544</v>
      </c>
      <c r="M2178" t="s">
        <v>20</v>
      </c>
    </row>
    <row r="2179" spans="1:13">
      <c r="A2179" s="1">
        <v>45901</v>
      </c>
      <c r="B2179" s="1">
        <v>46266</v>
      </c>
      <c r="C2179" t="s">
        <v>5226</v>
      </c>
      <c r="D2179" t="s">
        <v>2849</v>
      </c>
      <c r="E2179" t="s">
        <v>15</v>
      </c>
      <c r="F2179" t="s">
        <v>16</v>
      </c>
      <c r="G2179" t="s">
        <v>2852</v>
      </c>
      <c r="H2179" t="s">
        <v>125</v>
      </c>
      <c r="I2179" t="s">
        <v>570</v>
      </c>
      <c r="J2179" t="s">
        <v>571</v>
      </c>
      <c r="K2179" t="s">
        <v>26</v>
      </c>
      <c r="L2179" s="3">
        <v>14106</v>
      </c>
      <c r="M2179" t="s">
        <v>83</v>
      </c>
    </row>
    <row r="2180" spans="1:13">
      <c r="A2180" s="1">
        <v>45901</v>
      </c>
      <c r="B2180" s="1">
        <v>46266</v>
      </c>
      <c r="C2180" t="s">
        <v>5227</v>
      </c>
      <c r="D2180" t="s">
        <v>2855</v>
      </c>
      <c r="E2180" t="s">
        <v>32</v>
      </c>
      <c r="F2180" t="s">
        <v>16</v>
      </c>
      <c r="G2180" t="s">
        <v>2857</v>
      </c>
      <c r="H2180" t="s">
        <v>203</v>
      </c>
      <c r="I2180" t="s">
        <v>795</v>
      </c>
      <c r="J2180" t="s">
        <v>796</v>
      </c>
      <c r="K2180" t="s">
        <v>77</v>
      </c>
      <c r="L2180" s="3">
        <v>25612</v>
      </c>
      <c r="M2180" t="s">
        <v>148</v>
      </c>
    </row>
    <row r="2181" spans="1:13">
      <c r="A2181" s="1">
        <v>45901</v>
      </c>
      <c r="B2181" s="1">
        <v>46266</v>
      </c>
      <c r="C2181" t="s">
        <v>5227</v>
      </c>
      <c r="D2181" t="s">
        <v>2855</v>
      </c>
      <c r="E2181" t="s">
        <v>34</v>
      </c>
      <c r="F2181" t="s">
        <v>16</v>
      </c>
      <c r="G2181" t="s">
        <v>2859</v>
      </c>
      <c r="H2181" t="s">
        <v>203</v>
      </c>
      <c r="I2181" t="s">
        <v>795</v>
      </c>
      <c r="J2181" t="s">
        <v>796</v>
      </c>
      <c r="K2181" t="s">
        <v>77</v>
      </c>
      <c r="L2181" s="3">
        <v>35796</v>
      </c>
      <c r="M2181" t="s">
        <v>83</v>
      </c>
    </row>
    <row r="2182" spans="1:13">
      <c r="A2182" s="1">
        <v>45901</v>
      </c>
      <c r="B2182" s="1">
        <v>46266</v>
      </c>
      <c r="C2182" t="s">
        <v>5227</v>
      </c>
      <c r="D2182" t="s">
        <v>2855</v>
      </c>
      <c r="E2182" t="s">
        <v>15</v>
      </c>
      <c r="F2182" t="s">
        <v>16</v>
      </c>
      <c r="G2182" t="s">
        <v>2860</v>
      </c>
      <c r="H2182" t="s">
        <v>203</v>
      </c>
      <c r="I2182" t="s">
        <v>795</v>
      </c>
      <c r="J2182" t="s">
        <v>796</v>
      </c>
      <c r="K2182" t="s">
        <v>77</v>
      </c>
      <c r="L2182" s="3">
        <v>5569</v>
      </c>
      <c r="M2182" t="s">
        <v>83</v>
      </c>
    </row>
    <row r="2183" spans="1:13">
      <c r="A2183" s="1">
        <v>45901</v>
      </c>
      <c r="B2183" s="1">
        <v>46266</v>
      </c>
      <c r="C2183" t="s">
        <v>5227</v>
      </c>
      <c r="D2183" t="s">
        <v>2855</v>
      </c>
      <c r="E2183" t="s">
        <v>661</v>
      </c>
      <c r="F2183" t="s">
        <v>16</v>
      </c>
      <c r="G2183" t="s">
        <v>2858</v>
      </c>
      <c r="H2183" t="s">
        <v>203</v>
      </c>
      <c r="I2183" t="s">
        <v>795</v>
      </c>
      <c r="J2183" t="s">
        <v>796</v>
      </c>
      <c r="K2183" t="s">
        <v>77</v>
      </c>
      <c r="L2183" s="3">
        <v>83643</v>
      </c>
      <c r="M2183" t="s">
        <v>23</v>
      </c>
    </row>
    <row r="2184" spans="1:13">
      <c r="A2184" s="1">
        <v>45901</v>
      </c>
      <c r="B2184" s="1">
        <v>46266</v>
      </c>
      <c r="C2184" t="s">
        <v>5227</v>
      </c>
      <c r="D2184" t="s">
        <v>2855</v>
      </c>
      <c r="E2184" t="s">
        <v>54</v>
      </c>
      <c r="F2184" t="s">
        <v>55</v>
      </c>
      <c r="G2184" t="s">
        <v>2856</v>
      </c>
      <c r="H2184" t="s">
        <v>203</v>
      </c>
      <c r="I2184" t="s">
        <v>795</v>
      </c>
      <c r="J2184" t="s">
        <v>796</v>
      </c>
      <c r="K2184" t="s">
        <v>77</v>
      </c>
      <c r="L2184" s="3">
        <v>61555</v>
      </c>
      <c r="M2184" t="s">
        <v>23</v>
      </c>
    </row>
    <row r="2185" spans="1:13">
      <c r="A2185" s="1">
        <v>45901</v>
      </c>
      <c r="B2185" s="1">
        <v>46266</v>
      </c>
      <c r="C2185" t="s">
        <v>5228</v>
      </c>
      <c r="D2185" t="s">
        <v>2861</v>
      </c>
      <c r="E2185" t="s">
        <v>15</v>
      </c>
      <c r="F2185" t="s">
        <v>16</v>
      </c>
      <c r="G2185" t="s">
        <v>2864</v>
      </c>
      <c r="H2185" t="s">
        <v>21</v>
      </c>
      <c r="I2185" t="s">
        <v>165</v>
      </c>
      <c r="J2185" t="s">
        <v>166</v>
      </c>
      <c r="K2185" t="s">
        <v>26</v>
      </c>
      <c r="L2185" s="3">
        <v>27474</v>
      </c>
      <c r="M2185" t="s">
        <v>20</v>
      </c>
    </row>
    <row r="2186" spans="1:13">
      <c r="A2186" s="1">
        <v>45901</v>
      </c>
      <c r="B2186" s="1">
        <v>46266</v>
      </c>
      <c r="C2186" t="s">
        <v>5228</v>
      </c>
      <c r="D2186" t="s">
        <v>2861</v>
      </c>
      <c r="E2186" t="s">
        <v>661</v>
      </c>
      <c r="F2186" t="s">
        <v>16</v>
      </c>
      <c r="G2186" t="s">
        <v>2862</v>
      </c>
      <c r="H2186" t="s">
        <v>21</v>
      </c>
      <c r="I2186" t="s">
        <v>165</v>
      </c>
      <c r="J2186" t="s">
        <v>166</v>
      </c>
      <c r="K2186" t="s">
        <v>26</v>
      </c>
      <c r="L2186" s="3">
        <v>1140332</v>
      </c>
      <c r="M2186" t="s">
        <v>89</v>
      </c>
    </row>
    <row r="2187" spans="1:13">
      <c r="A2187" s="1">
        <v>45901</v>
      </c>
      <c r="B2187" s="1">
        <v>46266</v>
      </c>
      <c r="C2187" t="s">
        <v>5228</v>
      </c>
      <c r="D2187" t="s">
        <v>2861</v>
      </c>
      <c r="E2187" t="s">
        <v>32</v>
      </c>
      <c r="F2187" t="s">
        <v>16</v>
      </c>
      <c r="G2187" t="s">
        <v>2863</v>
      </c>
      <c r="H2187" t="s">
        <v>21</v>
      </c>
      <c r="I2187" t="s">
        <v>165</v>
      </c>
      <c r="J2187" t="s">
        <v>166</v>
      </c>
      <c r="K2187" t="s">
        <v>26</v>
      </c>
      <c r="L2187" s="3">
        <v>215519</v>
      </c>
      <c r="M2187" t="s">
        <v>20</v>
      </c>
    </row>
    <row r="2188" spans="1:13">
      <c r="A2188" s="1">
        <v>45901</v>
      </c>
      <c r="B2188" s="1">
        <v>46266</v>
      </c>
      <c r="C2188" t="s">
        <v>5229</v>
      </c>
      <c r="D2188" t="s">
        <v>2865</v>
      </c>
      <c r="E2188" t="s">
        <v>661</v>
      </c>
      <c r="F2188" t="s">
        <v>16</v>
      </c>
      <c r="G2188" t="s">
        <v>2869</v>
      </c>
      <c r="H2188" t="s">
        <v>125</v>
      </c>
      <c r="I2188" t="s">
        <v>2867</v>
      </c>
      <c r="J2188" t="s">
        <v>2868</v>
      </c>
      <c r="K2188" t="s">
        <v>64</v>
      </c>
      <c r="L2188" s="3">
        <v>55673</v>
      </c>
      <c r="M2188" t="s">
        <v>29</v>
      </c>
    </row>
    <row r="2189" spans="1:13">
      <c r="A2189" s="1">
        <v>45901</v>
      </c>
      <c r="B2189" s="1">
        <v>46266</v>
      </c>
      <c r="C2189" t="s">
        <v>5229</v>
      </c>
      <c r="D2189" t="s">
        <v>2865</v>
      </c>
      <c r="E2189" t="s">
        <v>15</v>
      </c>
      <c r="F2189" t="s">
        <v>16</v>
      </c>
      <c r="G2189" t="s">
        <v>2866</v>
      </c>
      <c r="H2189" t="s">
        <v>125</v>
      </c>
      <c r="I2189" t="s">
        <v>2867</v>
      </c>
      <c r="J2189" t="s">
        <v>2868</v>
      </c>
      <c r="K2189" t="s">
        <v>64</v>
      </c>
      <c r="L2189" s="3">
        <v>1905</v>
      </c>
      <c r="M2189" t="s">
        <v>83</v>
      </c>
    </row>
    <row r="2190" spans="1:13">
      <c r="A2190" s="1">
        <v>45901</v>
      </c>
      <c r="B2190" s="1">
        <v>46266</v>
      </c>
      <c r="C2190" t="s">
        <v>5229</v>
      </c>
      <c r="D2190" t="s">
        <v>2865</v>
      </c>
      <c r="E2190" t="s">
        <v>32</v>
      </c>
      <c r="F2190" t="s">
        <v>16</v>
      </c>
      <c r="G2190" t="s">
        <v>2870</v>
      </c>
      <c r="H2190" t="s">
        <v>125</v>
      </c>
      <c r="I2190" t="s">
        <v>2867</v>
      </c>
      <c r="J2190" t="s">
        <v>2868</v>
      </c>
      <c r="K2190" t="s">
        <v>64</v>
      </c>
      <c r="L2190" s="3">
        <v>9826</v>
      </c>
      <c r="M2190" t="s">
        <v>20</v>
      </c>
    </row>
    <row r="2191" spans="1:13">
      <c r="A2191" s="1">
        <v>45901</v>
      </c>
      <c r="B2191" s="1">
        <v>46266</v>
      </c>
      <c r="C2191" t="s">
        <v>5230</v>
      </c>
      <c r="D2191" t="s">
        <v>2871</v>
      </c>
      <c r="E2191" t="s">
        <v>661</v>
      </c>
      <c r="F2191" t="s">
        <v>16</v>
      </c>
      <c r="G2191" t="s">
        <v>2873</v>
      </c>
      <c r="H2191" t="s">
        <v>167</v>
      </c>
      <c r="I2191" t="s">
        <v>41</v>
      </c>
      <c r="J2191" t="s">
        <v>42</v>
      </c>
      <c r="K2191" t="s">
        <v>304</v>
      </c>
      <c r="L2191" s="3">
        <v>15648</v>
      </c>
      <c r="M2191" t="s">
        <v>23</v>
      </c>
    </row>
    <row r="2192" spans="1:13">
      <c r="A2192" s="1">
        <v>45901</v>
      </c>
      <c r="B2192" s="1">
        <v>46266</v>
      </c>
      <c r="C2192" t="s">
        <v>5230</v>
      </c>
      <c r="D2192" t="s">
        <v>2871</v>
      </c>
      <c r="E2192" t="s">
        <v>15</v>
      </c>
      <c r="F2192" t="s">
        <v>16</v>
      </c>
      <c r="G2192" t="s">
        <v>2872</v>
      </c>
      <c r="H2192" t="s">
        <v>167</v>
      </c>
      <c r="I2192" t="s">
        <v>41</v>
      </c>
      <c r="J2192" t="s">
        <v>42</v>
      </c>
      <c r="K2192" t="s">
        <v>304</v>
      </c>
      <c r="L2192" s="3">
        <v>1726</v>
      </c>
      <c r="M2192" t="s">
        <v>20</v>
      </c>
    </row>
    <row r="2193" spans="1:13">
      <c r="A2193" s="1">
        <v>45901</v>
      </c>
      <c r="B2193" s="1">
        <v>46266</v>
      </c>
      <c r="C2193" t="s">
        <v>5231</v>
      </c>
      <c r="D2193" t="s">
        <v>2874</v>
      </c>
      <c r="E2193" t="s">
        <v>54</v>
      </c>
      <c r="F2193" t="s">
        <v>55</v>
      </c>
      <c r="G2193" t="s">
        <v>2875</v>
      </c>
      <c r="H2193" t="s">
        <v>51</v>
      </c>
      <c r="I2193" t="s">
        <v>103</v>
      </c>
      <c r="J2193" t="s">
        <v>104</v>
      </c>
      <c r="K2193" t="s">
        <v>64</v>
      </c>
      <c r="L2193" s="3">
        <v>24559</v>
      </c>
      <c r="M2193" t="s">
        <v>23</v>
      </c>
    </row>
    <row r="2194" spans="1:13">
      <c r="A2194" s="1">
        <v>45901</v>
      </c>
      <c r="B2194" s="1">
        <v>46266</v>
      </c>
      <c r="C2194" t="s">
        <v>5232</v>
      </c>
      <c r="D2194" t="s">
        <v>2876</v>
      </c>
      <c r="E2194" t="s">
        <v>661</v>
      </c>
      <c r="F2194" t="s">
        <v>16</v>
      </c>
      <c r="G2194" t="s">
        <v>2878</v>
      </c>
      <c r="H2194" t="s">
        <v>125</v>
      </c>
      <c r="I2194" t="s">
        <v>270</v>
      </c>
      <c r="J2194" t="s">
        <v>271</v>
      </c>
      <c r="K2194" t="s">
        <v>5620</v>
      </c>
      <c r="L2194" s="3">
        <v>15405</v>
      </c>
      <c r="M2194" t="s">
        <v>29</v>
      </c>
    </row>
    <row r="2195" spans="1:13">
      <c r="A2195" s="1">
        <v>45901</v>
      </c>
      <c r="B2195" s="1">
        <v>46266</v>
      </c>
      <c r="C2195" t="s">
        <v>5232</v>
      </c>
      <c r="D2195" t="s">
        <v>2876</v>
      </c>
      <c r="E2195" t="s">
        <v>34</v>
      </c>
      <c r="F2195" t="s">
        <v>16</v>
      </c>
      <c r="G2195" t="s">
        <v>2877</v>
      </c>
      <c r="H2195" t="s">
        <v>125</v>
      </c>
      <c r="I2195" t="s">
        <v>270</v>
      </c>
      <c r="J2195" t="s">
        <v>271</v>
      </c>
      <c r="K2195" t="s">
        <v>5620</v>
      </c>
      <c r="L2195" s="3">
        <v>3616</v>
      </c>
      <c r="M2195" t="s">
        <v>83</v>
      </c>
    </row>
    <row r="2196" spans="1:13">
      <c r="A2196" s="1">
        <v>45901</v>
      </c>
      <c r="B2196" s="1">
        <v>46266</v>
      </c>
      <c r="C2196" t="s">
        <v>5232</v>
      </c>
      <c r="D2196" t="s">
        <v>2876</v>
      </c>
      <c r="E2196" t="s">
        <v>15</v>
      </c>
      <c r="F2196" t="s">
        <v>16</v>
      </c>
      <c r="G2196" t="s">
        <v>2879</v>
      </c>
      <c r="H2196" t="s">
        <v>125</v>
      </c>
      <c r="I2196" t="s">
        <v>270</v>
      </c>
      <c r="J2196" t="s">
        <v>271</v>
      </c>
      <c r="K2196" t="s">
        <v>5620</v>
      </c>
      <c r="L2196" s="3">
        <v>2124</v>
      </c>
      <c r="M2196" t="s">
        <v>83</v>
      </c>
    </row>
    <row r="2197" spans="1:13">
      <c r="A2197" s="1">
        <v>45901</v>
      </c>
      <c r="B2197" s="1">
        <v>46266</v>
      </c>
      <c r="C2197" t="s">
        <v>5232</v>
      </c>
      <c r="D2197" t="s">
        <v>2876</v>
      </c>
      <c r="E2197" t="s">
        <v>32</v>
      </c>
      <c r="F2197" t="s">
        <v>16</v>
      </c>
      <c r="G2197" t="s">
        <v>2880</v>
      </c>
      <c r="H2197" t="s">
        <v>125</v>
      </c>
      <c r="I2197" t="s">
        <v>270</v>
      </c>
      <c r="J2197" t="s">
        <v>271</v>
      </c>
      <c r="K2197" t="s">
        <v>5620</v>
      </c>
      <c r="L2197" s="3">
        <v>5367</v>
      </c>
      <c r="M2197" t="s">
        <v>20</v>
      </c>
    </row>
    <row r="2198" spans="1:13">
      <c r="A2198" s="1">
        <v>45901</v>
      </c>
      <c r="B2198" s="1">
        <v>46266</v>
      </c>
      <c r="C2198" t="s">
        <v>5002</v>
      </c>
      <c r="D2198" t="s">
        <v>1939</v>
      </c>
      <c r="E2198" t="s">
        <v>661</v>
      </c>
      <c r="F2198" t="s">
        <v>16</v>
      </c>
      <c r="G2198" t="s">
        <v>2882</v>
      </c>
      <c r="H2198" t="s">
        <v>51</v>
      </c>
      <c r="I2198" t="s">
        <v>18</v>
      </c>
      <c r="J2198" t="s">
        <v>19</v>
      </c>
      <c r="K2198" t="s">
        <v>48</v>
      </c>
      <c r="L2198" s="3">
        <v>32498</v>
      </c>
      <c r="M2198" t="s">
        <v>23</v>
      </c>
    </row>
    <row r="2199" spans="1:13">
      <c r="A2199" s="1">
        <v>45901</v>
      </c>
      <c r="B2199" s="1">
        <v>46266</v>
      </c>
      <c r="C2199" t="s">
        <v>5002</v>
      </c>
      <c r="D2199" t="s">
        <v>1939</v>
      </c>
      <c r="E2199" t="s">
        <v>15</v>
      </c>
      <c r="F2199" t="s">
        <v>16</v>
      </c>
      <c r="G2199" t="s">
        <v>2881</v>
      </c>
      <c r="H2199" t="s">
        <v>51</v>
      </c>
      <c r="I2199" t="s">
        <v>18</v>
      </c>
      <c r="J2199" t="s">
        <v>19</v>
      </c>
      <c r="K2199" t="s">
        <v>48</v>
      </c>
      <c r="L2199" s="3">
        <v>2689</v>
      </c>
      <c r="M2199" t="s">
        <v>20</v>
      </c>
    </row>
    <row r="2200" spans="1:13">
      <c r="A2200" s="1">
        <v>45901</v>
      </c>
      <c r="B2200" s="1">
        <v>46266</v>
      </c>
      <c r="C2200" t="s">
        <v>5173</v>
      </c>
      <c r="D2200" t="s">
        <v>2613</v>
      </c>
      <c r="E2200" t="s">
        <v>54</v>
      </c>
      <c r="F2200" t="s">
        <v>55</v>
      </c>
      <c r="G2200" t="s">
        <v>2883</v>
      </c>
      <c r="H2200" t="s">
        <v>51</v>
      </c>
      <c r="I2200" t="s">
        <v>49</v>
      </c>
      <c r="J2200" t="s">
        <v>50</v>
      </c>
      <c r="K2200" t="s">
        <v>5620</v>
      </c>
      <c r="L2200" s="3">
        <v>5230</v>
      </c>
      <c r="M2200" t="s">
        <v>29</v>
      </c>
    </row>
    <row r="2201" spans="1:13">
      <c r="A2201" s="1">
        <v>45902</v>
      </c>
      <c r="B2201" s="1">
        <v>46267</v>
      </c>
      <c r="C2201" t="s">
        <v>5233</v>
      </c>
      <c r="D2201" t="s">
        <v>2884</v>
      </c>
      <c r="E2201" t="s">
        <v>54</v>
      </c>
      <c r="F2201" t="s">
        <v>55</v>
      </c>
      <c r="G2201" t="s">
        <v>2885</v>
      </c>
      <c r="H2201" t="s">
        <v>61</v>
      </c>
      <c r="I2201" t="s">
        <v>59</v>
      </c>
      <c r="J2201" t="s">
        <v>60</v>
      </c>
      <c r="K2201" t="s">
        <v>5620</v>
      </c>
      <c r="L2201" s="3">
        <v>11419</v>
      </c>
      <c r="M2201" t="s">
        <v>29</v>
      </c>
    </row>
    <row r="2202" spans="1:13">
      <c r="A2202" s="1">
        <v>45902</v>
      </c>
      <c r="B2202" s="1">
        <v>46267</v>
      </c>
      <c r="C2202" t="s">
        <v>5234</v>
      </c>
      <c r="D2202" t="s">
        <v>2886</v>
      </c>
      <c r="E2202" t="s">
        <v>32</v>
      </c>
      <c r="F2202" t="s">
        <v>16</v>
      </c>
      <c r="G2202" t="s">
        <v>2887</v>
      </c>
      <c r="H2202" t="s">
        <v>245</v>
      </c>
      <c r="I2202" t="s">
        <v>78</v>
      </c>
      <c r="J2202" t="s">
        <v>79</v>
      </c>
      <c r="K2202" t="s">
        <v>5620</v>
      </c>
      <c r="L2202" s="3">
        <v>10499</v>
      </c>
      <c r="M2202" t="s">
        <v>83</v>
      </c>
    </row>
    <row r="2203" spans="1:13">
      <c r="A2203" s="1">
        <v>45902</v>
      </c>
      <c r="B2203" s="1">
        <v>46267</v>
      </c>
      <c r="C2203" t="s">
        <v>5234</v>
      </c>
      <c r="D2203" t="s">
        <v>2886</v>
      </c>
      <c r="E2203" t="s">
        <v>661</v>
      </c>
      <c r="F2203" t="s">
        <v>16</v>
      </c>
      <c r="G2203" t="s">
        <v>2888</v>
      </c>
      <c r="H2203" t="s">
        <v>245</v>
      </c>
      <c r="I2203" t="s">
        <v>78</v>
      </c>
      <c r="J2203" t="s">
        <v>79</v>
      </c>
      <c r="K2203" t="s">
        <v>5620</v>
      </c>
      <c r="L2203" s="3">
        <v>24480</v>
      </c>
      <c r="M2203" t="s">
        <v>23</v>
      </c>
    </row>
    <row r="2204" spans="1:13">
      <c r="A2204" s="1">
        <v>45902</v>
      </c>
      <c r="B2204" s="1">
        <v>46267</v>
      </c>
      <c r="C2204" t="s">
        <v>5234</v>
      </c>
      <c r="D2204" t="s">
        <v>2886</v>
      </c>
      <c r="E2204" t="s">
        <v>15</v>
      </c>
      <c r="F2204" t="s">
        <v>16</v>
      </c>
      <c r="G2204" t="s">
        <v>2889</v>
      </c>
      <c r="H2204" t="s">
        <v>245</v>
      </c>
      <c r="I2204" t="s">
        <v>78</v>
      </c>
      <c r="J2204" t="s">
        <v>79</v>
      </c>
      <c r="K2204" t="s">
        <v>5620</v>
      </c>
      <c r="L2204" s="3">
        <v>2317</v>
      </c>
      <c r="M2204" t="s">
        <v>20</v>
      </c>
    </row>
    <row r="2205" spans="1:13">
      <c r="A2205" s="1">
        <v>45902</v>
      </c>
      <c r="B2205" s="1">
        <v>46267</v>
      </c>
      <c r="C2205" t="s">
        <v>5235</v>
      </c>
      <c r="D2205" t="s">
        <v>2890</v>
      </c>
      <c r="E2205" t="s">
        <v>661</v>
      </c>
      <c r="F2205" t="s">
        <v>16</v>
      </c>
      <c r="G2205" t="s">
        <v>2895</v>
      </c>
      <c r="H2205" t="s">
        <v>386</v>
      </c>
      <c r="I2205" t="s">
        <v>2892</v>
      </c>
      <c r="J2205" t="s">
        <v>2893</v>
      </c>
      <c r="K2205" t="s">
        <v>64</v>
      </c>
      <c r="L2205" s="3">
        <v>50256</v>
      </c>
      <c r="M2205" t="s">
        <v>29</v>
      </c>
    </row>
    <row r="2206" spans="1:13">
      <c r="A2206" s="1">
        <v>45902</v>
      </c>
      <c r="B2206" s="1">
        <v>46267</v>
      </c>
      <c r="C2206" t="s">
        <v>5235</v>
      </c>
      <c r="D2206" t="s">
        <v>2890</v>
      </c>
      <c r="E2206" t="s">
        <v>32</v>
      </c>
      <c r="F2206" t="s">
        <v>16</v>
      </c>
      <c r="G2206" t="s">
        <v>2894</v>
      </c>
      <c r="H2206" t="s">
        <v>386</v>
      </c>
      <c r="I2206" t="s">
        <v>2892</v>
      </c>
      <c r="J2206" t="s">
        <v>2893</v>
      </c>
      <c r="K2206" t="s">
        <v>64</v>
      </c>
      <c r="L2206" s="3">
        <v>18173</v>
      </c>
      <c r="M2206" t="s">
        <v>20</v>
      </c>
    </row>
    <row r="2207" spans="1:13">
      <c r="A2207" s="1">
        <v>45902</v>
      </c>
      <c r="B2207" s="1">
        <v>46267</v>
      </c>
      <c r="C2207" t="s">
        <v>5235</v>
      </c>
      <c r="D2207" t="s">
        <v>2890</v>
      </c>
      <c r="E2207" t="s">
        <v>15</v>
      </c>
      <c r="F2207" t="s">
        <v>16</v>
      </c>
      <c r="G2207" t="s">
        <v>2891</v>
      </c>
      <c r="H2207" t="s">
        <v>386</v>
      </c>
      <c r="I2207" t="s">
        <v>2892</v>
      </c>
      <c r="J2207" t="s">
        <v>2893</v>
      </c>
      <c r="K2207" t="s">
        <v>64</v>
      </c>
      <c r="L2207" s="3">
        <v>2011</v>
      </c>
      <c r="M2207" t="s">
        <v>29</v>
      </c>
    </row>
    <row r="2208" spans="1:13">
      <c r="A2208" s="1">
        <v>45903</v>
      </c>
      <c r="B2208" s="1">
        <v>46268</v>
      </c>
      <c r="C2208" t="s">
        <v>5236</v>
      </c>
      <c r="D2208" t="s">
        <v>2896</v>
      </c>
      <c r="E2208" t="s">
        <v>661</v>
      </c>
      <c r="F2208" t="s">
        <v>16</v>
      </c>
      <c r="G2208" t="s">
        <v>2897</v>
      </c>
      <c r="H2208" t="s">
        <v>225</v>
      </c>
      <c r="I2208" t="s">
        <v>270</v>
      </c>
      <c r="J2208" t="s">
        <v>271</v>
      </c>
      <c r="K2208" t="s">
        <v>5620</v>
      </c>
      <c r="L2208" s="3">
        <v>32887</v>
      </c>
      <c r="M2208" t="s">
        <v>23</v>
      </c>
    </row>
    <row r="2209" spans="1:13">
      <c r="A2209" s="1">
        <v>45903</v>
      </c>
      <c r="B2209" s="1">
        <v>46268</v>
      </c>
      <c r="C2209" t="s">
        <v>5236</v>
      </c>
      <c r="D2209" t="s">
        <v>2896</v>
      </c>
      <c r="E2209" t="s">
        <v>32</v>
      </c>
      <c r="F2209" t="s">
        <v>16</v>
      </c>
      <c r="G2209" t="s">
        <v>2899</v>
      </c>
      <c r="H2209" t="s">
        <v>225</v>
      </c>
      <c r="I2209" t="s">
        <v>270</v>
      </c>
      <c r="J2209" t="s">
        <v>271</v>
      </c>
      <c r="K2209" t="s">
        <v>5620</v>
      </c>
      <c r="L2209" s="3">
        <v>7130</v>
      </c>
      <c r="M2209" t="s">
        <v>148</v>
      </c>
    </row>
    <row r="2210" spans="1:13">
      <c r="A2210" s="1">
        <v>45903</v>
      </c>
      <c r="B2210" s="1">
        <v>46268</v>
      </c>
      <c r="C2210" t="s">
        <v>5236</v>
      </c>
      <c r="D2210" t="s">
        <v>2896</v>
      </c>
      <c r="E2210" t="s">
        <v>15</v>
      </c>
      <c r="F2210" t="s">
        <v>16</v>
      </c>
      <c r="G2210" t="s">
        <v>2898</v>
      </c>
      <c r="H2210" t="s">
        <v>225</v>
      </c>
      <c r="I2210" t="s">
        <v>270</v>
      </c>
      <c r="J2210" t="s">
        <v>271</v>
      </c>
      <c r="K2210" t="s">
        <v>5620</v>
      </c>
      <c r="L2210" s="3">
        <v>2120</v>
      </c>
      <c r="M2210" t="s">
        <v>584</v>
      </c>
    </row>
    <row r="2211" spans="1:13">
      <c r="A2211" s="1">
        <v>45904</v>
      </c>
      <c r="B2211" s="1">
        <v>46269</v>
      </c>
      <c r="C2211" t="s">
        <v>5237</v>
      </c>
      <c r="D2211" t="s">
        <v>2900</v>
      </c>
      <c r="E2211" t="s">
        <v>32</v>
      </c>
      <c r="F2211" t="s">
        <v>16</v>
      </c>
      <c r="G2211" t="s">
        <v>2902</v>
      </c>
      <c r="H2211" t="s">
        <v>328</v>
      </c>
      <c r="I2211" t="s">
        <v>78</v>
      </c>
      <c r="J2211" t="s">
        <v>79</v>
      </c>
      <c r="K2211" t="s">
        <v>5620</v>
      </c>
      <c r="L2211" s="3">
        <v>6386</v>
      </c>
      <c r="M2211" t="s">
        <v>20</v>
      </c>
    </row>
    <row r="2212" spans="1:13">
      <c r="A2212" s="1">
        <v>45904</v>
      </c>
      <c r="B2212" s="1">
        <v>46269</v>
      </c>
      <c r="C2212" t="s">
        <v>5237</v>
      </c>
      <c r="D2212" t="s">
        <v>2900</v>
      </c>
      <c r="E2212" t="s">
        <v>661</v>
      </c>
      <c r="F2212" t="s">
        <v>16</v>
      </c>
      <c r="G2212" t="s">
        <v>2901</v>
      </c>
      <c r="H2212" t="s">
        <v>328</v>
      </c>
      <c r="I2212" t="s">
        <v>78</v>
      </c>
      <c r="J2212" t="s">
        <v>79</v>
      </c>
      <c r="K2212" t="s">
        <v>5620</v>
      </c>
      <c r="L2212" s="3">
        <v>10992</v>
      </c>
      <c r="M2212" t="s">
        <v>89</v>
      </c>
    </row>
    <row r="2213" spans="1:13">
      <c r="A2213" s="1">
        <v>45904</v>
      </c>
      <c r="B2213" s="1">
        <v>46269</v>
      </c>
      <c r="C2213" t="s">
        <v>5237</v>
      </c>
      <c r="D2213" t="s">
        <v>2900</v>
      </c>
      <c r="E2213" t="s">
        <v>15</v>
      </c>
      <c r="F2213" t="s">
        <v>16</v>
      </c>
      <c r="G2213" t="s">
        <v>2903</v>
      </c>
      <c r="H2213" t="s">
        <v>328</v>
      </c>
      <c r="I2213" t="s">
        <v>78</v>
      </c>
      <c r="J2213" t="s">
        <v>79</v>
      </c>
      <c r="K2213" t="s">
        <v>5620</v>
      </c>
      <c r="L2213" s="3">
        <v>1554</v>
      </c>
      <c r="M2213" t="s">
        <v>29</v>
      </c>
    </row>
    <row r="2214" spans="1:13">
      <c r="A2214" s="1">
        <v>45905</v>
      </c>
      <c r="B2214" s="1">
        <v>46270</v>
      </c>
      <c r="C2214" t="s">
        <v>5238</v>
      </c>
      <c r="D2214" t="s">
        <v>2904</v>
      </c>
      <c r="E2214" t="s">
        <v>15</v>
      </c>
      <c r="F2214" t="s">
        <v>16</v>
      </c>
      <c r="G2214" t="s">
        <v>2907</v>
      </c>
      <c r="H2214" t="s">
        <v>225</v>
      </c>
      <c r="I2214" t="s">
        <v>270</v>
      </c>
      <c r="J2214" t="s">
        <v>271</v>
      </c>
      <c r="K2214" t="s">
        <v>5620</v>
      </c>
      <c r="L2214" s="3">
        <v>1746</v>
      </c>
      <c r="M2214" t="s">
        <v>20</v>
      </c>
    </row>
    <row r="2215" spans="1:13">
      <c r="A2215" s="1">
        <v>45905</v>
      </c>
      <c r="B2215" s="1">
        <v>46270</v>
      </c>
      <c r="C2215" t="s">
        <v>5238</v>
      </c>
      <c r="D2215" t="s">
        <v>2904</v>
      </c>
      <c r="E2215" t="s">
        <v>661</v>
      </c>
      <c r="F2215" t="s">
        <v>16</v>
      </c>
      <c r="G2215" t="s">
        <v>2905</v>
      </c>
      <c r="H2215" t="s">
        <v>225</v>
      </c>
      <c r="I2215" t="s">
        <v>270</v>
      </c>
      <c r="J2215" t="s">
        <v>271</v>
      </c>
      <c r="K2215" t="s">
        <v>5620</v>
      </c>
      <c r="L2215" s="3">
        <v>39067</v>
      </c>
      <c r="M2215" t="s">
        <v>23</v>
      </c>
    </row>
    <row r="2216" spans="1:13">
      <c r="A2216" s="1">
        <v>45905</v>
      </c>
      <c r="B2216" s="1">
        <v>46270</v>
      </c>
      <c r="C2216" t="s">
        <v>5238</v>
      </c>
      <c r="D2216" t="s">
        <v>2904</v>
      </c>
      <c r="E2216" t="s">
        <v>32</v>
      </c>
      <c r="F2216" t="s">
        <v>16</v>
      </c>
      <c r="G2216" t="s">
        <v>2906</v>
      </c>
      <c r="H2216" t="s">
        <v>225</v>
      </c>
      <c r="I2216" t="s">
        <v>270</v>
      </c>
      <c r="J2216" t="s">
        <v>271</v>
      </c>
      <c r="K2216" t="s">
        <v>5620</v>
      </c>
      <c r="L2216" s="3">
        <v>11361</v>
      </c>
      <c r="M2216" t="s">
        <v>83</v>
      </c>
    </row>
    <row r="2217" spans="1:13">
      <c r="A2217" s="1">
        <v>45905</v>
      </c>
      <c r="B2217" s="1">
        <v>46270</v>
      </c>
      <c r="C2217" t="s">
        <v>5239</v>
      </c>
      <c r="D2217" t="s">
        <v>2908</v>
      </c>
      <c r="E2217" t="s">
        <v>661</v>
      </c>
      <c r="F2217" t="s">
        <v>16</v>
      </c>
      <c r="G2217" t="s">
        <v>2909</v>
      </c>
      <c r="H2217" t="s">
        <v>249</v>
      </c>
      <c r="I2217" t="s">
        <v>276</v>
      </c>
      <c r="J2217" t="s">
        <v>277</v>
      </c>
      <c r="K2217" t="s">
        <v>1179</v>
      </c>
      <c r="L2217" s="3">
        <v>46740</v>
      </c>
      <c r="M2217" t="s">
        <v>29</v>
      </c>
    </row>
    <row r="2218" spans="1:13">
      <c r="A2218" s="1">
        <v>45905</v>
      </c>
      <c r="B2218" s="1">
        <v>46270</v>
      </c>
      <c r="C2218" t="s">
        <v>5239</v>
      </c>
      <c r="D2218" t="s">
        <v>2908</v>
      </c>
      <c r="E2218" t="s">
        <v>32</v>
      </c>
      <c r="F2218" t="s">
        <v>16</v>
      </c>
      <c r="G2218" t="s">
        <v>2910</v>
      </c>
      <c r="H2218" t="s">
        <v>249</v>
      </c>
      <c r="I2218" t="s">
        <v>276</v>
      </c>
      <c r="J2218" t="s">
        <v>277</v>
      </c>
      <c r="K2218" t="s">
        <v>1179</v>
      </c>
      <c r="L2218" s="3">
        <v>15361</v>
      </c>
      <c r="M2218" t="s">
        <v>20</v>
      </c>
    </row>
    <row r="2219" spans="1:13">
      <c r="A2219" s="1">
        <v>45905</v>
      </c>
      <c r="B2219" s="1">
        <v>46270</v>
      </c>
      <c r="C2219" t="s">
        <v>5239</v>
      </c>
      <c r="D2219" t="s">
        <v>2908</v>
      </c>
      <c r="E2219" t="s">
        <v>15</v>
      </c>
      <c r="F2219" t="s">
        <v>16</v>
      </c>
      <c r="G2219" t="s">
        <v>2911</v>
      </c>
      <c r="H2219" t="s">
        <v>249</v>
      </c>
      <c r="I2219" t="s">
        <v>276</v>
      </c>
      <c r="J2219" t="s">
        <v>277</v>
      </c>
      <c r="K2219" t="s">
        <v>1179</v>
      </c>
      <c r="L2219" s="3">
        <v>2745</v>
      </c>
      <c r="M2219" t="s">
        <v>29</v>
      </c>
    </row>
    <row r="2220" spans="1:13">
      <c r="A2220" s="1">
        <v>45906</v>
      </c>
      <c r="B2220" s="1">
        <v>46271</v>
      </c>
      <c r="C2220" t="s">
        <v>5240</v>
      </c>
      <c r="D2220" t="s">
        <v>2912</v>
      </c>
      <c r="E2220" t="s">
        <v>661</v>
      </c>
      <c r="F2220" t="s">
        <v>16</v>
      </c>
      <c r="G2220" t="s">
        <v>2915</v>
      </c>
      <c r="H2220" t="s">
        <v>21</v>
      </c>
      <c r="I2220" t="s">
        <v>18</v>
      </c>
      <c r="J2220" t="s">
        <v>19</v>
      </c>
      <c r="K2220" t="s">
        <v>48</v>
      </c>
      <c r="L2220" s="3">
        <v>20280</v>
      </c>
      <c r="M2220" t="s">
        <v>29</v>
      </c>
    </row>
    <row r="2221" spans="1:13">
      <c r="A2221" s="1">
        <v>45906</v>
      </c>
      <c r="B2221" s="1">
        <v>46271</v>
      </c>
      <c r="C2221" t="s">
        <v>5240</v>
      </c>
      <c r="D2221" t="s">
        <v>2912</v>
      </c>
      <c r="E2221" t="s">
        <v>15</v>
      </c>
      <c r="F2221" t="s">
        <v>16</v>
      </c>
      <c r="G2221" t="s">
        <v>2914</v>
      </c>
      <c r="H2221" t="s">
        <v>21</v>
      </c>
      <c r="I2221" t="s">
        <v>18</v>
      </c>
      <c r="J2221" t="s">
        <v>19</v>
      </c>
      <c r="K2221" t="s">
        <v>48</v>
      </c>
      <c r="L2221" s="3">
        <v>2729</v>
      </c>
      <c r="M2221" t="s">
        <v>20</v>
      </c>
    </row>
    <row r="2222" spans="1:13">
      <c r="A2222" s="1">
        <v>45906</v>
      </c>
      <c r="B2222" s="1">
        <v>46271</v>
      </c>
      <c r="C2222" t="s">
        <v>5240</v>
      </c>
      <c r="D2222" t="s">
        <v>2912</v>
      </c>
      <c r="E2222" t="s">
        <v>32</v>
      </c>
      <c r="F2222" t="s">
        <v>16</v>
      </c>
      <c r="G2222" t="s">
        <v>2913</v>
      </c>
      <c r="H2222" t="s">
        <v>21</v>
      </c>
      <c r="I2222" t="s">
        <v>18</v>
      </c>
      <c r="J2222" t="s">
        <v>19</v>
      </c>
      <c r="K2222" t="s">
        <v>48</v>
      </c>
      <c r="L2222" s="3">
        <v>567</v>
      </c>
      <c r="M2222" t="s">
        <v>20</v>
      </c>
    </row>
    <row r="2223" spans="1:13">
      <c r="A2223" s="1">
        <v>45907</v>
      </c>
      <c r="B2223" s="1">
        <v>46272</v>
      </c>
      <c r="C2223" t="s">
        <v>5241</v>
      </c>
      <c r="D2223" t="s">
        <v>2916</v>
      </c>
      <c r="E2223" t="s">
        <v>32</v>
      </c>
      <c r="F2223" t="s">
        <v>16</v>
      </c>
      <c r="G2223" t="s">
        <v>2918</v>
      </c>
      <c r="H2223" t="s">
        <v>215</v>
      </c>
      <c r="I2223" t="s">
        <v>71</v>
      </c>
      <c r="J2223" t="s">
        <v>72</v>
      </c>
      <c r="K2223" t="s">
        <v>26</v>
      </c>
      <c r="L2223" s="3">
        <v>12921</v>
      </c>
      <c r="M2223" t="s">
        <v>148</v>
      </c>
    </row>
    <row r="2224" spans="1:13">
      <c r="A2224" s="1">
        <v>45907</v>
      </c>
      <c r="B2224" s="1">
        <v>46272</v>
      </c>
      <c r="C2224" t="s">
        <v>5241</v>
      </c>
      <c r="D2224" t="s">
        <v>2916</v>
      </c>
      <c r="E2224" t="s">
        <v>15</v>
      </c>
      <c r="F2224" t="s">
        <v>16</v>
      </c>
      <c r="G2224" t="s">
        <v>2919</v>
      </c>
      <c r="H2224" t="s">
        <v>215</v>
      </c>
      <c r="I2224" t="s">
        <v>71</v>
      </c>
      <c r="J2224" t="s">
        <v>72</v>
      </c>
      <c r="K2224" t="s">
        <v>26</v>
      </c>
      <c r="L2224" s="3">
        <v>1238</v>
      </c>
      <c r="M2224" t="s">
        <v>20</v>
      </c>
    </row>
    <row r="2225" spans="1:13">
      <c r="A2225" s="1">
        <v>45907</v>
      </c>
      <c r="B2225" s="1">
        <v>46272</v>
      </c>
      <c r="C2225" t="s">
        <v>5241</v>
      </c>
      <c r="D2225" t="s">
        <v>2916</v>
      </c>
      <c r="E2225" t="s">
        <v>661</v>
      </c>
      <c r="F2225" t="s">
        <v>16</v>
      </c>
      <c r="G2225" t="s">
        <v>2917</v>
      </c>
      <c r="H2225" t="s">
        <v>215</v>
      </c>
      <c r="I2225" t="s">
        <v>71</v>
      </c>
      <c r="J2225" t="s">
        <v>72</v>
      </c>
      <c r="K2225" t="s">
        <v>26</v>
      </c>
      <c r="L2225" s="3">
        <v>53042</v>
      </c>
      <c r="M2225" t="s">
        <v>23</v>
      </c>
    </row>
    <row r="2226" spans="1:13">
      <c r="A2226" s="1">
        <v>45907</v>
      </c>
      <c r="B2226" s="1">
        <v>46272</v>
      </c>
      <c r="C2226" t="s">
        <v>5242</v>
      </c>
      <c r="D2226" t="s">
        <v>2920</v>
      </c>
      <c r="E2226" t="s">
        <v>32</v>
      </c>
      <c r="F2226" t="s">
        <v>16</v>
      </c>
      <c r="G2226" t="s">
        <v>2924</v>
      </c>
      <c r="H2226" t="s">
        <v>801</v>
      </c>
      <c r="I2226" t="s">
        <v>78</v>
      </c>
      <c r="J2226" t="s">
        <v>79</v>
      </c>
      <c r="K2226" t="s">
        <v>77</v>
      </c>
      <c r="L2226" s="3">
        <v>26461</v>
      </c>
      <c r="M2226" t="s">
        <v>148</v>
      </c>
    </row>
    <row r="2227" spans="1:13">
      <c r="A2227" s="1">
        <v>45907</v>
      </c>
      <c r="B2227" s="1">
        <v>46272</v>
      </c>
      <c r="C2227" t="s">
        <v>5242</v>
      </c>
      <c r="D2227" t="s">
        <v>2920</v>
      </c>
      <c r="E2227" t="s">
        <v>661</v>
      </c>
      <c r="F2227" t="s">
        <v>16</v>
      </c>
      <c r="G2227" t="s">
        <v>2923</v>
      </c>
      <c r="H2227" t="s">
        <v>801</v>
      </c>
      <c r="I2227" t="s">
        <v>78</v>
      </c>
      <c r="J2227" t="s">
        <v>79</v>
      </c>
      <c r="K2227" t="s">
        <v>77</v>
      </c>
      <c r="L2227" s="3">
        <v>58717</v>
      </c>
      <c r="M2227" t="s">
        <v>29</v>
      </c>
    </row>
    <row r="2228" spans="1:13">
      <c r="A2228" s="1">
        <v>45907</v>
      </c>
      <c r="B2228" s="1">
        <v>46272</v>
      </c>
      <c r="C2228" t="s">
        <v>5242</v>
      </c>
      <c r="D2228" t="s">
        <v>2920</v>
      </c>
      <c r="E2228" t="s">
        <v>15</v>
      </c>
      <c r="F2228" t="s">
        <v>16</v>
      </c>
      <c r="G2228" t="s">
        <v>2922</v>
      </c>
      <c r="H2228" t="s">
        <v>801</v>
      </c>
      <c r="I2228" t="s">
        <v>78</v>
      </c>
      <c r="J2228" t="s">
        <v>79</v>
      </c>
      <c r="K2228" t="s">
        <v>77</v>
      </c>
      <c r="L2228" s="3">
        <v>2022</v>
      </c>
      <c r="M2228" t="s">
        <v>20</v>
      </c>
    </row>
    <row r="2229" spans="1:13">
      <c r="A2229" s="1">
        <v>45907</v>
      </c>
      <c r="B2229" s="1">
        <v>46272</v>
      </c>
      <c r="C2229" t="s">
        <v>5242</v>
      </c>
      <c r="D2229" t="s">
        <v>2920</v>
      </c>
      <c r="E2229" t="s">
        <v>34</v>
      </c>
      <c r="F2229" t="s">
        <v>16</v>
      </c>
      <c r="G2229" t="s">
        <v>2921</v>
      </c>
      <c r="H2229" t="s">
        <v>801</v>
      </c>
      <c r="I2229" t="s">
        <v>78</v>
      </c>
      <c r="J2229" t="s">
        <v>79</v>
      </c>
      <c r="K2229" t="s">
        <v>77</v>
      </c>
      <c r="L2229" s="3">
        <v>16724</v>
      </c>
      <c r="M2229" t="s">
        <v>83</v>
      </c>
    </row>
    <row r="2230" spans="1:13">
      <c r="A2230" s="1">
        <v>45907</v>
      </c>
      <c r="B2230" s="1">
        <v>46272</v>
      </c>
      <c r="C2230" t="s">
        <v>5243</v>
      </c>
      <c r="D2230" t="s">
        <v>2925</v>
      </c>
      <c r="E2230" t="s">
        <v>15</v>
      </c>
      <c r="F2230" t="s">
        <v>16</v>
      </c>
      <c r="G2230" t="s">
        <v>2926</v>
      </c>
      <c r="H2230" t="s">
        <v>225</v>
      </c>
      <c r="I2230" t="s">
        <v>96</v>
      </c>
      <c r="J2230" t="s">
        <v>97</v>
      </c>
      <c r="K2230" t="s">
        <v>64</v>
      </c>
      <c r="L2230" s="3">
        <v>1445</v>
      </c>
      <c r="M2230" t="s">
        <v>20</v>
      </c>
    </row>
    <row r="2231" spans="1:13">
      <c r="A2231" s="1">
        <v>45907</v>
      </c>
      <c r="B2231" s="1">
        <v>46272</v>
      </c>
      <c r="C2231" t="s">
        <v>5243</v>
      </c>
      <c r="D2231" t="s">
        <v>2925</v>
      </c>
      <c r="E2231" t="s">
        <v>661</v>
      </c>
      <c r="F2231" t="s">
        <v>16</v>
      </c>
      <c r="G2231" t="s">
        <v>2928</v>
      </c>
      <c r="H2231" t="s">
        <v>225</v>
      </c>
      <c r="I2231" t="s">
        <v>96</v>
      </c>
      <c r="J2231" t="s">
        <v>97</v>
      </c>
      <c r="K2231" t="s">
        <v>64</v>
      </c>
      <c r="L2231" s="3">
        <v>48131</v>
      </c>
      <c r="M2231" t="s">
        <v>23</v>
      </c>
    </row>
    <row r="2232" spans="1:13">
      <c r="A2232" s="1">
        <v>45907</v>
      </c>
      <c r="B2232" s="1">
        <v>46272</v>
      </c>
      <c r="C2232" t="s">
        <v>5243</v>
      </c>
      <c r="D2232" t="s">
        <v>2925</v>
      </c>
      <c r="E2232" t="s">
        <v>32</v>
      </c>
      <c r="F2232" t="s">
        <v>16</v>
      </c>
      <c r="G2232" t="s">
        <v>2927</v>
      </c>
      <c r="H2232" t="s">
        <v>225</v>
      </c>
      <c r="I2232" t="s">
        <v>96</v>
      </c>
      <c r="J2232" t="s">
        <v>97</v>
      </c>
      <c r="K2232" t="s">
        <v>64</v>
      </c>
      <c r="L2232" s="3">
        <v>12481</v>
      </c>
      <c r="M2232" t="s">
        <v>83</v>
      </c>
    </row>
    <row r="2233" spans="1:13">
      <c r="A2233" s="1">
        <v>45908</v>
      </c>
      <c r="B2233" s="1">
        <v>46273</v>
      </c>
      <c r="C2233" t="s">
        <v>5244</v>
      </c>
      <c r="D2233" t="s">
        <v>2929</v>
      </c>
      <c r="E2233" t="s">
        <v>32</v>
      </c>
      <c r="F2233" t="s">
        <v>16</v>
      </c>
      <c r="G2233" t="s">
        <v>2930</v>
      </c>
      <c r="H2233" t="s">
        <v>21</v>
      </c>
      <c r="I2233" t="s">
        <v>174</v>
      </c>
      <c r="J2233" t="s">
        <v>175</v>
      </c>
      <c r="K2233" t="s">
        <v>112</v>
      </c>
      <c r="L2233" s="3">
        <v>50363</v>
      </c>
      <c r="M2233" t="s">
        <v>20</v>
      </c>
    </row>
    <row r="2234" spans="1:13">
      <c r="A2234" s="1">
        <v>45908</v>
      </c>
      <c r="B2234" s="1">
        <v>46273</v>
      </c>
      <c r="C2234" t="s">
        <v>5244</v>
      </c>
      <c r="D2234" t="s">
        <v>2929</v>
      </c>
      <c r="E2234" t="s">
        <v>661</v>
      </c>
      <c r="F2234" t="s">
        <v>16</v>
      </c>
      <c r="G2234" t="s">
        <v>2932</v>
      </c>
      <c r="H2234" t="s">
        <v>21</v>
      </c>
      <c r="I2234" t="s">
        <v>174</v>
      </c>
      <c r="J2234" t="s">
        <v>175</v>
      </c>
      <c r="K2234" t="s">
        <v>112</v>
      </c>
      <c r="L2234" s="3">
        <v>126588</v>
      </c>
      <c r="M2234" t="s">
        <v>23</v>
      </c>
    </row>
    <row r="2235" spans="1:13">
      <c r="A2235" s="1">
        <v>45908</v>
      </c>
      <c r="B2235" s="1">
        <v>46273</v>
      </c>
      <c r="C2235" t="s">
        <v>5244</v>
      </c>
      <c r="D2235" t="s">
        <v>2929</v>
      </c>
      <c r="E2235" t="s">
        <v>15</v>
      </c>
      <c r="F2235" t="s">
        <v>16</v>
      </c>
      <c r="G2235" t="s">
        <v>2931</v>
      </c>
      <c r="H2235" t="s">
        <v>21</v>
      </c>
      <c r="I2235" t="s">
        <v>174</v>
      </c>
      <c r="J2235" t="s">
        <v>175</v>
      </c>
      <c r="K2235" t="s">
        <v>112</v>
      </c>
      <c r="L2235" s="3">
        <v>9789</v>
      </c>
      <c r="M2235" t="s">
        <v>20</v>
      </c>
    </row>
    <row r="2236" spans="1:13">
      <c r="A2236" s="1">
        <v>45909</v>
      </c>
      <c r="B2236" s="1">
        <v>46274</v>
      </c>
      <c r="C2236" t="s">
        <v>5245</v>
      </c>
      <c r="D2236" t="s">
        <v>2933</v>
      </c>
      <c r="E2236" t="s">
        <v>32</v>
      </c>
      <c r="F2236" t="s">
        <v>16</v>
      </c>
      <c r="G2236" t="s">
        <v>2934</v>
      </c>
      <c r="H2236" t="s">
        <v>43</v>
      </c>
      <c r="I2236" t="s">
        <v>65</v>
      </c>
      <c r="J2236" t="s">
        <v>66</v>
      </c>
      <c r="K2236" t="s">
        <v>5620</v>
      </c>
      <c r="L2236" s="3">
        <v>11678</v>
      </c>
      <c r="M2236" t="s">
        <v>20</v>
      </c>
    </row>
    <row r="2237" spans="1:13">
      <c r="A2237" s="1">
        <v>45909</v>
      </c>
      <c r="B2237" s="1">
        <v>46274</v>
      </c>
      <c r="C2237" t="s">
        <v>5246</v>
      </c>
      <c r="D2237" t="s">
        <v>2935</v>
      </c>
      <c r="E2237" t="s">
        <v>15</v>
      </c>
      <c r="F2237" t="s">
        <v>16</v>
      </c>
      <c r="G2237" t="s">
        <v>2937</v>
      </c>
      <c r="H2237" t="s">
        <v>774</v>
      </c>
      <c r="I2237" t="s">
        <v>695</v>
      </c>
      <c r="J2237" t="s">
        <v>696</v>
      </c>
      <c r="K2237" t="s">
        <v>64</v>
      </c>
      <c r="L2237" s="3">
        <v>3020</v>
      </c>
      <c r="M2237" t="s">
        <v>20</v>
      </c>
    </row>
    <row r="2238" spans="1:13">
      <c r="A2238" s="1">
        <v>45909</v>
      </c>
      <c r="B2238" s="1">
        <v>46274</v>
      </c>
      <c r="C2238" t="s">
        <v>5246</v>
      </c>
      <c r="D2238" t="s">
        <v>2935</v>
      </c>
      <c r="E2238" t="s">
        <v>661</v>
      </c>
      <c r="F2238" t="s">
        <v>16</v>
      </c>
      <c r="G2238" t="s">
        <v>2936</v>
      </c>
      <c r="H2238" t="s">
        <v>774</v>
      </c>
      <c r="I2238" t="s">
        <v>695</v>
      </c>
      <c r="J2238" t="s">
        <v>696</v>
      </c>
      <c r="K2238" t="s">
        <v>64</v>
      </c>
      <c r="L2238" s="3">
        <v>25314</v>
      </c>
      <c r="M2238" t="s">
        <v>23</v>
      </c>
    </row>
    <row r="2239" spans="1:13">
      <c r="A2239" s="1">
        <v>45909</v>
      </c>
      <c r="B2239" s="1">
        <v>46274</v>
      </c>
      <c r="C2239" t="s">
        <v>5246</v>
      </c>
      <c r="D2239" t="s">
        <v>2935</v>
      </c>
      <c r="E2239" t="s">
        <v>32</v>
      </c>
      <c r="F2239" t="s">
        <v>16</v>
      </c>
      <c r="G2239" t="s">
        <v>2938</v>
      </c>
      <c r="H2239" t="s">
        <v>774</v>
      </c>
      <c r="I2239" t="s">
        <v>695</v>
      </c>
      <c r="J2239" t="s">
        <v>696</v>
      </c>
      <c r="K2239" t="s">
        <v>64</v>
      </c>
      <c r="L2239" s="3">
        <v>15933</v>
      </c>
      <c r="M2239" t="s">
        <v>20</v>
      </c>
    </row>
    <row r="2240" spans="1:13">
      <c r="A2240" s="1">
        <v>45910</v>
      </c>
      <c r="B2240" s="1">
        <v>46275</v>
      </c>
      <c r="C2240" t="s">
        <v>5247</v>
      </c>
      <c r="D2240" t="s">
        <v>2939</v>
      </c>
      <c r="E2240" t="s">
        <v>32</v>
      </c>
      <c r="F2240" t="s">
        <v>16</v>
      </c>
      <c r="G2240" t="s">
        <v>2940</v>
      </c>
      <c r="H2240" t="s">
        <v>167</v>
      </c>
      <c r="I2240" t="s">
        <v>165</v>
      </c>
      <c r="J2240" t="s">
        <v>166</v>
      </c>
      <c r="K2240" t="s">
        <v>5620</v>
      </c>
      <c r="L2240" s="3">
        <v>5376</v>
      </c>
      <c r="M2240" t="s">
        <v>20</v>
      </c>
    </row>
    <row r="2241" spans="1:13">
      <c r="A2241" s="1">
        <v>45910</v>
      </c>
      <c r="B2241" s="1">
        <v>46275</v>
      </c>
      <c r="C2241" t="s">
        <v>5247</v>
      </c>
      <c r="D2241" t="s">
        <v>2939</v>
      </c>
      <c r="E2241" t="s">
        <v>15</v>
      </c>
      <c r="F2241" t="s">
        <v>16</v>
      </c>
      <c r="G2241" t="s">
        <v>2941</v>
      </c>
      <c r="H2241" t="s">
        <v>167</v>
      </c>
      <c r="I2241" t="s">
        <v>165</v>
      </c>
      <c r="J2241" t="s">
        <v>166</v>
      </c>
      <c r="K2241" t="s">
        <v>5620</v>
      </c>
      <c r="L2241" s="3">
        <v>1632</v>
      </c>
      <c r="M2241" t="s">
        <v>20</v>
      </c>
    </row>
    <row r="2242" spans="1:13">
      <c r="A2242" s="1">
        <v>45910</v>
      </c>
      <c r="B2242" s="1">
        <v>46275</v>
      </c>
      <c r="C2242" t="s">
        <v>5247</v>
      </c>
      <c r="D2242" t="s">
        <v>2939</v>
      </c>
      <c r="E2242" t="s">
        <v>661</v>
      </c>
      <c r="F2242" t="s">
        <v>16</v>
      </c>
      <c r="G2242" t="s">
        <v>2942</v>
      </c>
      <c r="H2242" t="s">
        <v>167</v>
      </c>
      <c r="I2242" t="s">
        <v>165</v>
      </c>
      <c r="J2242" t="s">
        <v>166</v>
      </c>
      <c r="K2242" t="s">
        <v>5620</v>
      </c>
      <c r="L2242" s="3">
        <v>36994</v>
      </c>
      <c r="M2242" t="s">
        <v>23</v>
      </c>
    </row>
    <row r="2243" spans="1:13">
      <c r="A2243" s="1">
        <v>45910</v>
      </c>
      <c r="B2243" s="1">
        <v>46275</v>
      </c>
      <c r="C2243" t="s">
        <v>5185</v>
      </c>
      <c r="D2243" t="s">
        <v>2666</v>
      </c>
      <c r="E2243" t="s">
        <v>54</v>
      </c>
      <c r="F2243" t="s">
        <v>55</v>
      </c>
      <c r="G2243" t="s">
        <v>2943</v>
      </c>
      <c r="H2243" t="s">
        <v>225</v>
      </c>
      <c r="I2243" t="s">
        <v>71</v>
      </c>
      <c r="J2243" t="s">
        <v>72</v>
      </c>
      <c r="K2243" t="s">
        <v>304</v>
      </c>
      <c r="L2243" s="3">
        <v>35655</v>
      </c>
      <c r="M2243" t="s">
        <v>29</v>
      </c>
    </row>
    <row r="2244" spans="1:13">
      <c r="A2244" s="1">
        <v>45911</v>
      </c>
      <c r="B2244" s="1">
        <v>46276</v>
      </c>
      <c r="C2244" t="s">
        <v>5248</v>
      </c>
      <c r="D2244" t="s">
        <v>2944</v>
      </c>
      <c r="E2244" t="s">
        <v>54</v>
      </c>
      <c r="F2244" t="s">
        <v>55</v>
      </c>
      <c r="G2244" t="s">
        <v>2945</v>
      </c>
      <c r="H2244" t="s">
        <v>310</v>
      </c>
      <c r="I2244" t="s">
        <v>103</v>
      </c>
      <c r="J2244" t="s">
        <v>104</v>
      </c>
      <c r="K2244" t="s">
        <v>140</v>
      </c>
      <c r="L2244" s="3">
        <v>26760</v>
      </c>
      <c r="M2244" t="s">
        <v>23</v>
      </c>
    </row>
    <row r="2245" spans="1:13">
      <c r="A2245" s="1">
        <v>45911</v>
      </c>
      <c r="B2245" s="1">
        <v>46276</v>
      </c>
      <c r="C2245" t="s">
        <v>5249</v>
      </c>
      <c r="D2245" t="s">
        <v>2946</v>
      </c>
      <c r="E2245" t="s">
        <v>54</v>
      </c>
      <c r="F2245" t="s">
        <v>55</v>
      </c>
      <c r="G2245" t="s">
        <v>2947</v>
      </c>
      <c r="H2245" t="s">
        <v>336</v>
      </c>
      <c r="I2245" t="s">
        <v>861</v>
      </c>
      <c r="J2245" t="s">
        <v>862</v>
      </c>
      <c r="K2245" t="s">
        <v>112</v>
      </c>
      <c r="L2245" s="3">
        <v>26097</v>
      </c>
      <c r="M2245" t="s">
        <v>23</v>
      </c>
    </row>
    <row r="2246" spans="1:13">
      <c r="A2246" s="1">
        <v>45912</v>
      </c>
      <c r="B2246" s="1">
        <v>46277</v>
      </c>
      <c r="C2246" t="s">
        <v>5250</v>
      </c>
      <c r="D2246" t="s">
        <v>2948</v>
      </c>
      <c r="E2246" t="s">
        <v>661</v>
      </c>
      <c r="F2246" t="s">
        <v>16</v>
      </c>
      <c r="G2246" t="s">
        <v>2951</v>
      </c>
      <c r="H2246" t="s">
        <v>98</v>
      </c>
      <c r="I2246" t="s">
        <v>2643</v>
      </c>
      <c r="J2246" t="s">
        <v>2644</v>
      </c>
      <c r="K2246" t="s">
        <v>5620</v>
      </c>
      <c r="L2246" s="3">
        <v>16529</v>
      </c>
      <c r="M2246" t="s">
        <v>29</v>
      </c>
    </row>
    <row r="2247" spans="1:13">
      <c r="A2247" s="1">
        <v>45912</v>
      </c>
      <c r="B2247" s="1">
        <v>46277</v>
      </c>
      <c r="C2247" t="s">
        <v>5250</v>
      </c>
      <c r="D2247" t="s">
        <v>2948</v>
      </c>
      <c r="E2247" t="s">
        <v>32</v>
      </c>
      <c r="F2247" t="s">
        <v>16</v>
      </c>
      <c r="G2247" t="s">
        <v>2950</v>
      </c>
      <c r="H2247" t="s">
        <v>98</v>
      </c>
      <c r="I2247" t="s">
        <v>2643</v>
      </c>
      <c r="J2247" t="s">
        <v>2644</v>
      </c>
      <c r="K2247" t="s">
        <v>5620</v>
      </c>
      <c r="L2247" s="3">
        <v>9273</v>
      </c>
      <c r="M2247" t="s">
        <v>20</v>
      </c>
    </row>
    <row r="2248" spans="1:13">
      <c r="A2248" s="1">
        <v>45912</v>
      </c>
      <c r="B2248" s="1">
        <v>46277</v>
      </c>
      <c r="C2248" t="s">
        <v>5250</v>
      </c>
      <c r="D2248" t="s">
        <v>2948</v>
      </c>
      <c r="E2248" t="s">
        <v>15</v>
      </c>
      <c r="F2248" t="s">
        <v>16</v>
      </c>
      <c r="G2248" t="s">
        <v>2949</v>
      </c>
      <c r="H2248" t="s">
        <v>98</v>
      </c>
      <c r="I2248" t="s">
        <v>2643</v>
      </c>
      <c r="J2248" t="s">
        <v>2644</v>
      </c>
      <c r="K2248" t="s">
        <v>5620</v>
      </c>
      <c r="L2248" s="3">
        <v>1711</v>
      </c>
      <c r="M2248" t="s">
        <v>20</v>
      </c>
    </row>
    <row r="2249" spans="1:13">
      <c r="A2249" s="1">
        <v>45912</v>
      </c>
      <c r="B2249" s="1">
        <v>46277</v>
      </c>
      <c r="C2249" t="s">
        <v>5251</v>
      </c>
      <c r="D2249" t="s">
        <v>2952</v>
      </c>
      <c r="E2249" t="s">
        <v>661</v>
      </c>
      <c r="F2249" t="s">
        <v>16</v>
      </c>
      <c r="G2249" t="s">
        <v>2953</v>
      </c>
      <c r="H2249" t="s">
        <v>21</v>
      </c>
      <c r="I2249" t="s">
        <v>18</v>
      </c>
      <c r="J2249" t="s">
        <v>19</v>
      </c>
      <c r="K2249" t="s">
        <v>48</v>
      </c>
      <c r="L2249" s="3">
        <v>15108</v>
      </c>
      <c r="M2249" t="s">
        <v>23</v>
      </c>
    </row>
    <row r="2250" spans="1:13">
      <c r="A2250" s="1">
        <v>45912</v>
      </c>
      <c r="B2250" s="1">
        <v>46277</v>
      </c>
      <c r="C2250" t="s">
        <v>5251</v>
      </c>
      <c r="D2250" t="s">
        <v>2952</v>
      </c>
      <c r="E2250" t="s">
        <v>32</v>
      </c>
      <c r="F2250" t="s">
        <v>16</v>
      </c>
      <c r="G2250" t="s">
        <v>2955</v>
      </c>
      <c r="H2250" t="s">
        <v>21</v>
      </c>
      <c r="I2250" t="s">
        <v>18</v>
      </c>
      <c r="J2250" t="s">
        <v>19</v>
      </c>
      <c r="K2250" t="s">
        <v>48</v>
      </c>
      <c r="L2250" s="3">
        <v>2738</v>
      </c>
      <c r="M2250" t="s">
        <v>20</v>
      </c>
    </row>
    <row r="2251" spans="1:13">
      <c r="A2251" s="1">
        <v>45912</v>
      </c>
      <c r="B2251" s="1">
        <v>46277</v>
      </c>
      <c r="C2251" t="s">
        <v>5251</v>
      </c>
      <c r="D2251" t="s">
        <v>2952</v>
      </c>
      <c r="E2251" t="s">
        <v>15</v>
      </c>
      <c r="F2251" t="s">
        <v>16</v>
      </c>
      <c r="G2251" t="s">
        <v>2954</v>
      </c>
      <c r="H2251" t="s">
        <v>21</v>
      </c>
      <c r="I2251" t="s">
        <v>18</v>
      </c>
      <c r="J2251" t="s">
        <v>19</v>
      </c>
      <c r="K2251" t="s">
        <v>48</v>
      </c>
      <c r="L2251" s="3">
        <v>2592</v>
      </c>
      <c r="M2251" t="s">
        <v>83</v>
      </c>
    </row>
    <row r="2252" spans="1:13">
      <c r="A2252" s="1">
        <v>45913</v>
      </c>
      <c r="B2252" s="1">
        <v>46278</v>
      </c>
      <c r="C2252" t="s">
        <v>5252</v>
      </c>
      <c r="D2252" t="s">
        <v>2956</v>
      </c>
      <c r="E2252" t="s">
        <v>34</v>
      </c>
      <c r="F2252" t="s">
        <v>16</v>
      </c>
      <c r="G2252" t="s">
        <v>2958</v>
      </c>
      <c r="H2252" t="s">
        <v>409</v>
      </c>
      <c r="I2252" t="s">
        <v>165</v>
      </c>
      <c r="J2252" t="s">
        <v>166</v>
      </c>
      <c r="K2252" t="s">
        <v>5620</v>
      </c>
      <c r="L2252" s="3">
        <v>5482</v>
      </c>
      <c r="M2252" t="s">
        <v>83</v>
      </c>
    </row>
    <row r="2253" spans="1:13">
      <c r="A2253" s="1">
        <v>45913</v>
      </c>
      <c r="B2253" s="1">
        <v>46278</v>
      </c>
      <c r="C2253" t="s">
        <v>5252</v>
      </c>
      <c r="D2253" t="s">
        <v>2956</v>
      </c>
      <c r="E2253" t="s">
        <v>32</v>
      </c>
      <c r="F2253" t="s">
        <v>16</v>
      </c>
      <c r="G2253" t="s">
        <v>2961</v>
      </c>
      <c r="H2253" t="s">
        <v>409</v>
      </c>
      <c r="I2253" t="s">
        <v>165</v>
      </c>
      <c r="J2253" t="s">
        <v>166</v>
      </c>
      <c r="K2253" t="s">
        <v>5620</v>
      </c>
      <c r="L2253" s="3">
        <v>14073</v>
      </c>
      <c r="M2253" t="s">
        <v>20</v>
      </c>
    </row>
    <row r="2254" spans="1:13">
      <c r="A2254" s="1">
        <v>45913</v>
      </c>
      <c r="B2254" s="1">
        <v>46278</v>
      </c>
      <c r="C2254" t="s">
        <v>5252</v>
      </c>
      <c r="D2254" t="s">
        <v>2956</v>
      </c>
      <c r="E2254" t="s">
        <v>661</v>
      </c>
      <c r="F2254" t="s">
        <v>16</v>
      </c>
      <c r="G2254" t="s">
        <v>2957</v>
      </c>
      <c r="H2254" t="s">
        <v>409</v>
      </c>
      <c r="I2254" t="s">
        <v>165</v>
      </c>
      <c r="J2254" t="s">
        <v>166</v>
      </c>
      <c r="K2254" t="s">
        <v>5620</v>
      </c>
      <c r="L2254" s="3">
        <v>29804</v>
      </c>
      <c r="M2254" t="s">
        <v>89</v>
      </c>
    </row>
    <row r="2255" spans="1:13">
      <c r="A2255" s="1">
        <v>45913</v>
      </c>
      <c r="B2255" s="1">
        <v>46278</v>
      </c>
      <c r="C2255" t="s">
        <v>5252</v>
      </c>
      <c r="D2255" t="s">
        <v>2956</v>
      </c>
      <c r="E2255" t="s">
        <v>15</v>
      </c>
      <c r="F2255" t="s">
        <v>16</v>
      </c>
      <c r="G2255" t="s">
        <v>2960</v>
      </c>
      <c r="H2255" t="s">
        <v>409</v>
      </c>
      <c r="I2255" t="s">
        <v>165</v>
      </c>
      <c r="J2255" t="s">
        <v>166</v>
      </c>
      <c r="K2255" t="s">
        <v>5620</v>
      </c>
      <c r="L2255" s="3">
        <v>1317</v>
      </c>
      <c r="M2255" t="s">
        <v>83</v>
      </c>
    </row>
    <row r="2256" spans="1:13">
      <c r="A2256" s="1">
        <v>45913</v>
      </c>
      <c r="B2256" s="1">
        <v>46278</v>
      </c>
      <c r="C2256" t="s">
        <v>5252</v>
      </c>
      <c r="D2256" t="s">
        <v>2956</v>
      </c>
      <c r="E2256" t="s">
        <v>54</v>
      </c>
      <c r="F2256" t="s">
        <v>55</v>
      </c>
      <c r="G2256" t="s">
        <v>2959</v>
      </c>
      <c r="H2256" t="s">
        <v>409</v>
      </c>
      <c r="I2256" t="s">
        <v>165</v>
      </c>
      <c r="J2256" t="s">
        <v>166</v>
      </c>
      <c r="K2256" t="s">
        <v>5620</v>
      </c>
      <c r="L2256" s="3">
        <v>13106</v>
      </c>
      <c r="M2256" t="s">
        <v>29</v>
      </c>
    </row>
    <row r="2257" spans="1:13">
      <c r="A2257" s="1">
        <v>45913</v>
      </c>
      <c r="B2257" s="1">
        <v>46278</v>
      </c>
      <c r="C2257" t="s">
        <v>5253</v>
      </c>
      <c r="D2257" t="s">
        <v>2962</v>
      </c>
      <c r="E2257" t="s">
        <v>661</v>
      </c>
      <c r="F2257" t="s">
        <v>16</v>
      </c>
      <c r="G2257" t="s">
        <v>2968</v>
      </c>
      <c r="H2257" t="s">
        <v>2966</v>
      </c>
      <c r="I2257" t="s">
        <v>2964</v>
      </c>
      <c r="J2257" t="s">
        <v>2965</v>
      </c>
      <c r="K2257" t="s">
        <v>64</v>
      </c>
      <c r="L2257" s="3">
        <v>27053</v>
      </c>
      <c r="M2257" t="s">
        <v>29</v>
      </c>
    </row>
    <row r="2258" spans="1:13">
      <c r="A2258" s="1">
        <v>45913</v>
      </c>
      <c r="B2258" s="1">
        <v>46278</v>
      </c>
      <c r="C2258" t="s">
        <v>5253</v>
      </c>
      <c r="D2258" t="s">
        <v>2962</v>
      </c>
      <c r="E2258" t="s">
        <v>15</v>
      </c>
      <c r="F2258" t="s">
        <v>16</v>
      </c>
      <c r="G2258" t="s">
        <v>2967</v>
      </c>
      <c r="H2258" t="s">
        <v>2966</v>
      </c>
      <c r="I2258" t="s">
        <v>2964</v>
      </c>
      <c r="J2258" t="s">
        <v>2965</v>
      </c>
      <c r="K2258" t="s">
        <v>64</v>
      </c>
      <c r="L2258" s="3">
        <v>4169</v>
      </c>
      <c r="M2258" t="s">
        <v>29</v>
      </c>
    </row>
    <row r="2259" spans="1:13">
      <c r="A2259" s="1">
        <v>45913</v>
      </c>
      <c r="B2259" s="1">
        <v>46278</v>
      </c>
      <c r="C2259" t="s">
        <v>5253</v>
      </c>
      <c r="D2259" t="s">
        <v>2962</v>
      </c>
      <c r="E2259" t="s">
        <v>32</v>
      </c>
      <c r="F2259" t="s">
        <v>16</v>
      </c>
      <c r="G2259" t="s">
        <v>2963</v>
      </c>
      <c r="H2259" t="s">
        <v>2966</v>
      </c>
      <c r="I2259" t="s">
        <v>2964</v>
      </c>
      <c r="J2259" t="s">
        <v>2965</v>
      </c>
      <c r="K2259" t="s">
        <v>64</v>
      </c>
      <c r="L2259" s="3">
        <v>5491</v>
      </c>
      <c r="M2259" t="s">
        <v>20</v>
      </c>
    </row>
    <row r="2260" spans="1:13">
      <c r="A2260" s="1">
        <v>45913</v>
      </c>
      <c r="B2260" s="1">
        <v>46278</v>
      </c>
      <c r="C2260" t="s">
        <v>5254</v>
      </c>
      <c r="D2260" t="s">
        <v>2969</v>
      </c>
      <c r="E2260" t="s">
        <v>15</v>
      </c>
      <c r="F2260" t="s">
        <v>16</v>
      </c>
      <c r="G2260" t="s">
        <v>2972</v>
      </c>
      <c r="H2260" t="s">
        <v>125</v>
      </c>
      <c r="I2260" t="s">
        <v>49</v>
      </c>
      <c r="J2260" t="s">
        <v>50</v>
      </c>
      <c r="K2260" t="s">
        <v>5620</v>
      </c>
      <c r="L2260" s="3">
        <v>2999</v>
      </c>
      <c r="M2260" t="s">
        <v>83</v>
      </c>
    </row>
    <row r="2261" spans="1:13">
      <c r="A2261" s="1">
        <v>45913</v>
      </c>
      <c r="B2261" s="1">
        <v>46278</v>
      </c>
      <c r="C2261" t="s">
        <v>5254</v>
      </c>
      <c r="D2261" t="s">
        <v>2969</v>
      </c>
      <c r="E2261" t="s">
        <v>661</v>
      </c>
      <c r="F2261" t="s">
        <v>16</v>
      </c>
      <c r="G2261" t="s">
        <v>2970</v>
      </c>
      <c r="H2261" t="s">
        <v>125</v>
      </c>
      <c r="I2261" t="s">
        <v>49</v>
      </c>
      <c r="J2261" t="s">
        <v>50</v>
      </c>
      <c r="K2261" t="s">
        <v>5620</v>
      </c>
      <c r="L2261" s="3">
        <v>7916</v>
      </c>
      <c r="M2261" t="s">
        <v>23</v>
      </c>
    </row>
    <row r="2262" spans="1:13">
      <c r="A2262" s="1">
        <v>45913</v>
      </c>
      <c r="B2262" s="1">
        <v>46278</v>
      </c>
      <c r="C2262" t="s">
        <v>5254</v>
      </c>
      <c r="D2262" t="s">
        <v>2969</v>
      </c>
      <c r="E2262" t="s">
        <v>32</v>
      </c>
      <c r="F2262" t="s">
        <v>16</v>
      </c>
      <c r="G2262" t="s">
        <v>2971</v>
      </c>
      <c r="H2262" t="s">
        <v>125</v>
      </c>
      <c r="I2262" t="s">
        <v>49</v>
      </c>
      <c r="J2262" t="s">
        <v>50</v>
      </c>
      <c r="K2262" t="s">
        <v>5620</v>
      </c>
      <c r="L2262" s="3">
        <v>4565</v>
      </c>
      <c r="M2262" t="s">
        <v>20</v>
      </c>
    </row>
    <row r="2263" spans="1:13">
      <c r="A2263" s="1">
        <v>45913</v>
      </c>
      <c r="B2263" s="1">
        <v>45959</v>
      </c>
      <c r="C2263" t="s">
        <v>8157</v>
      </c>
      <c r="D2263" t="s">
        <v>8158</v>
      </c>
      <c r="E2263" t="s">
        <v>32</v>
      </c>
      <c r="F2263" t="s">
        <v>16</v>
      </c>
      <c r="G2263" t="s">
        <v>9490</v>
      </c>
      <c r="H2263" t="s">
        <v>43</v>
      </c>
      <c r="I2263" t="s">
        <v>96</v>
      </c>
      <c r="J2263" t="s">
        <v>97</v>
      </c>
      <c r="K2263" t="s">
        <v>140</v>
      </c>
      <c r="L2263" s="3">
        <v>1447</v>
      </c>
      <c r="M2263" t="s">
        <v>20</v>
      </c>
    </row>
    <row r="2264" spans="1:13">
      <c r="A2264" s="1">
        <v>45913</v>
      </c>
      <c r="B2264" s="1">
        <v>45959</v>
      </c>
      <c r="C2264" t="s">
        <v>8157</v>
      </c>
      <c r="D2264" t="s">
        <v>8158</v>
      </c>
      <c r="E2264" t="s">
        <v>661</v>
      </c>
      <c r="F2264" t="s">
        <v>16</v>
      </c>
      <c r="G2264" t="s">
        <v>9491</v>
      </c>
      <c r="H2264" t="s">
        <v>43</v>
      </c>
      <c r="I2264" t="s">
        <v>96</v>
      </c>
      <c r="J2264" t="s">
        <v>97</v>
      </c>
      <c r="K2264" t="s">
        <v>140</v>
      </c>
      <c r="L2264" s="3">
        <v>7406</v>
      </c>
      <c r="M2264" t="s">
        <v>23</v>
      </c>
    </row>
    <row r="2265" spans="1:13">
      <c r="A2265" s="1">
        <v>45913</v>
      </c>
      <c r="B2265" s="1">
        <v>45959</v>
      </c>
      <c r="C2265" t="s">
        <v>8157</v>
      </c>
      <c r="D2265" t="s">
        <v>8158</v>
      </c>
      <c r="E2265" t="s">
        <v>15</v>
      </c>
      <c r="F2265" t="s">
        <v>16</v>
      </c>
      <c r="G2265" t="s">
        <v>9492</v>
      </c>
      <c r="H2265" t="s">
        <v>43</v>
      </c>
      <c r="I2265" t="s">
        <v>96</v>
      </c>
      <c r="J2265" t="s">
        <v>97</v>
      </c>
      <c r="K2265" t="s">
        <v>140</v>
      </c>
      <c r="L2265" s="3">
        <v>233</v>
      </c>
      <c r="M2265" t="s">
        <v>20</v>
      </c>
    </row>
    <row r="2266" spans="1:13">
      <c r="A2266" s="1">
        <v>45914</v>
      </c>
      <c r="B2266" s="1">
        <v>46279</v>
      </c>
      <c r="C2266" t="s">
        <v>5255</v>
      </c>
      <c r="D2266" t="s">
        <v>2973</v>
      </c>
      <c r="E2266" t="s">
        <v>661</v>
      </c>
      <c r="F2266" t="s">
        <v>16</v>
      </c>
      <c r="G2266" t="s">
        <v>2974</v>
      </c>
      <c r="H2266" t="s">
        <v>21</v>
      </c>
      <c r="I2266" t="s">
        <v>174</v>
      </c>
      <c r="J2266" t="s">
        <v>175</v>
      </c>
      <c r="K2266" t="s">
        <v>5619</v>
      </c>
      <c r="L2266" s="3">
        <v>12581</v>
      </c>
      <c r="M2266" t="s">
        <v>23</v>
      </c>
    </row>
    <row r="2267" spans="1:13">
      <c r="A2267" s="1">
        <v>45914</v>
      </c>
      <c r="B2267" s="1">
        <v>46279</v>
      </c>
      <c r="C2267" t="s">
        <v>5255</v>
      </c>
      <c r="D2267" t="s">
        <v>2973</v>
      </c>
      <c r="E2267" t="s">
        <v>15</v>
      </c>
      <c r="F2267" t="s">
        <v>16</v>
      </c>
      <c r="G2267" t="s">
        <v>2975</v>
      </c>
      <c r="H2267" t="s">
        <v>21</v>
      </c>
      <c r="I2267" t="s">
        <v>174</v>
      </c>
      <c r="J2267" t="s">
        <v>175</v>
      </c>
      <c r="K2267" t="s">
        <v>5619</v>
      </c>
      <c r="L2267" s="3">
        <v>5364</v>
      </c>
      <c r="M2267" t="s">
        <v>20</v>
      </c>
    </row>
    <row r="2268" spans="1:13">
      <c r="A2268" s="1">
        <v>45915</v>
      </c>
      <c r="B2268" s="1">
        <v>46280</v>
      </c>
      <c r="C2268" t="s">
        <v>5256</v>
      </c>
      <c r="D2268" t="s">
        <v>2976</v>
      </c>
      <c r="E2268" t="s">
        <v>32</v>
      </c>
      <c r="F2268" t="s">
        <v>16</v>
      </c>
      <c r="G2268" t="s">
        <v>2979</v>
      </c>
      <c r="H2268" t="s">
        <v>181</v>
      </c>
      <c r="I2268" t="s">
        <v>570</v>
      </c>
      <c r="J2268" t="s">
        <v>571</v>
      </c>
      <c r="K2268" t="s">
        <v>5657</v>
      </c>
      <c r="L2268" s="3">
        <v>4991</v>
      </c>
      <c r="M2268" t="s">
        <v>20</v>
      </c>
    </row>
    <row r="2269" spans="1:13">
      <c r="A2269" s="1">
        <v>45915</v>
      </c>
      <c r="B2269" s="1">
        <v>46280</v>
      </c>
      <c r="C2269" t="s">
        <v>5256</v>
      </c>
      <c r="D2269" t="s">
        <v>2976</v>
      </c>
      <c r="E2269" t="s">
        <v>15</v>
      </c>
      <c r="F2269" t="s">
        <v>16</v>
      </c>
      <c r="G2269" t="s">
        <v>2978</v>
      </c>
      <c r="H2269" t="s">
        <v>181</v>
      </c>
      <c r="I2269" t="s">
        <v>570</v>
      </c>
      <c r="J2269" t="s">
        <v>571</v>
      </c>
      <c r="K2269" t="s">
        <v>5657</v>
      </c>
      <c r="L2269" s="3">
        <v>1259</v>
      </c>
      <c r="M2269" t="s">
        <v>584</v>
      </c>
    </row>
    <row r="2270" spans="1:13">
      <c r="A2270" s="1">
        <v>45915</v>
      </c>
      <c r="B2270" s="1">
        <v>46280</v>
      </c>
      <c r="C2270" t="s">
        <v>5256</v>
      </c>
      <c r="D2270" t="s">
        <v>2976</v>
      </c>
      <c r="E2270" t="s">
        <v>661</v>
      </c>
      <c r="F2270" t="s">
        <v>16</v>
      </c>
      <c r="G2270" t="s">
        <v>2977</v>
      </c>
      <c r="H2270" t="s">
        <v>181</v>
      </c>
      <c r="I2270" t="s">
        <v>570</v>
      </c>
      <c r="J2270" t="s">
        <v>571</v>
      </c>
      <c r="K2270" t="s">
        <v>5657</v>
      </c>
      <c r="L2270" s="3">
        <v>13464</v>
      </c>
      <c r="M2270" t="s">
        <v>29</v>
      </c>
    </row>
    <row r="2271" spans="1:13">
      <c r="A2271" s="1">
        <v>45915</v>
      </c>
      <c r="B2271" s="1">
        <v>46280</v>
      </c>
      <c r="C2271" t="s">
        <v>5257</v>
      </c>
      <c r="D2271" t="s">
        <v>2980</v>
      </c>
      <c r="E2271" t="s">
        <v>15</v>
      </c>
      <c r="F2271" t="s">
        <v>16</v>
      </c>
      <c r="G2271" t="s">
        <v>2981</v>
      </c>
      <c r="H2271" t="s">
        <v>167</v>
      </c>
      <c r="I2271" t="s">
        <v>375</v>
      </c>
      <c r="J2271" t="s">
        <v>376</v>
      </c>
      <c r="K2271" t="s">
        <v>77</v>
      </c>
      <c r="L2271" s="3">
        <v>2181</v>
      </c>
      <c r="M2271" t="s">
        <v>20</v>
      </c>
    </row>
    <row r="2272" spans="1:13">
      <c r="A2272" s="1">
        <v>45915</v>
      </c>
      <c r="B2272" s="1">
        <v>46280</v>
      </c>
      <c r="C2272" t="s">
        <v>5257</v>
      </c>
      <c r="D2272" t="s">
        <v>2980</v>
      </c>
      <c r="E2272" t="s">
        <v>32</v>
      </c>
      <c r="F2272" t="s">
        <v>16</v>
      </c>
      <c r="G2272" t="s">
        <v>2982</v>
      </c>
      <c r="H2272" t="s">
        <v>167</v>
      </c>
      <c r="I2272" t="s">
        <v>375</v>
      </c>
      <c r="J2272" t="s">
        <v>376</v>
      </c>
      <c r="K2272" t="s">
        <v>77</v>
      </c>
      <c r="L2272" s="3">
        <v>27852</v>
      </c>
      <c r="M2272" t="s">
        <v>20</v>
      </c>
    </row>
    <row r="2273" spans="1:13">
      <c r="A2273" s="1">
        <v>45915</v>
      </c>
      <c r="B2273" s="1">
        <v>46280</v>
      </c>
      <c r="C2273" t="s">
        <v>5257</v>
      </c>
      <c r="D2273" t="s">
        <v>2980</v>
      </c>
      <c r="E2273" t="s">
        <v>661</v>
      </c>
      <c r="F2273" t="s">
        <v>16</v>
      </c>
      <c r="G2273" t="s">
        <v>2983</v>
      </c>
      <c r="H2273" t="s">
        <v>167</v>
      </c>
      <c r="I2273" t="s">
        <v>375</v>
      </c>
      <c r="J2273" t="s">
        <v>376</v>
      </c>
      <c r="K2273" t="s">
        <v>77</v>
      </c>
      <c r="L2273" s="3">
        <v>54717</v>
      </c>
      <c r="M2273" t="s">
        <v>23</v>
      </c>
    </row>
    <row r="2274" spans="1:13">
      <c r="A2274" s="1">
        <v>45915</v>
      </c>
      <c r="B2274" s="1">
        <v>46280</v>
      </c>
      <c r="C2274" t="s">
        <v>5258</v>
      </c>
      <c r="D2274" t="s">
        <v>2984</v>
      </c>
      <c r="E2274" t="s">
        <v>54</v>
      </c>
      <c r="F2274" t="s">
        <v>55</v>
      </c>
      <c r="G2274" t="s">
        <v>2989</v>
      </c>
      <c r="H2274" t="s">
        <v>453</v>
      </c>
      <c r="I2274" t="s">
        <v>326</v>
      </c>
      <c r="J2274" t="s">
        <v>327</v>
      </c>
      <c r="K2274" t="s">
        <v>48</v>
      </c>
      <c r="L2274" s="3">
        <v>5007</v>
      </c>
      <c r="M2274" t="s">
        <v>23</v>
      </c>
    </row>
    <row r="2275" spans="1:13">
      <c r="A2275" s="1">
        <v>45915</v>
      </c>
      <c r="B2275" s="1">
        <v>46280</v>
      </c>
      <c r="C2275" t="s">
        <v>5258</v>
      </c>
      <c r="D2275" t="s">
        <v>2984</v>
      </c>
      <c r="E2275" t="s">
        <v>34</v>
      </c>
      <c r="F2275" t="s">
        <v>16</v>
      </c>
      <c r="G2275" t="s">
        <v>2985</v>
      </c>
      <c r="H2275" t="s">
        <v>453</v>
      </c>
      <c r="I2275" t="s">
        <v>326</v>
      </c>
      <c r="J2275" t="s">
        <v>327</v>
      </c>
      <c r="K2275" t="s">
        <v>48</v>
      </c>
      <c r="L2275" s="3">
        <v>4434</v>
      </c>
      <c r="M2275" t="s">
        <v>83</v>
      </c>
    </row>
    <row r="2276" spans="1:13">
      <c r="A2276" s="1">
        <v>45915</v>
      </c>
      <c r="B2276" s="1">
        <v>46280</v>
      </c>
      <c r="C2276" t="s">
        <v>5258</v>
      </c>
      <c r="D2276" t="s">
        <v>2984</v>
      </c>
      <c r="E2276" t="s">
        <v>661</v>
      </c>
      <c r="F2276" t="s">
        <v>16</v>
      </c>
      <c r="G2276" t="s">
        <v>2987</v>
      </c>
      <c r="H2276" t="s">
        <v>453</v>
      </c>
      <c r="I2276" t="s">
        <v>326</v>
      </c>
      <c r="J2276" t="s">
        <v>327</v>
      </c>
      <c r="K2276" t="s">
        <v>48</v>
      </c>
      <c r="L2276" s="3">
        <v>20392</v>
      </c>
      <c r="M2276" t="s">
        <v>23</v>
      </c>
    </row>
    <row r="2277" spans="1:13">
      <c r="A2277" s="1">
        <v>45915</v>
      </c>
      <c r="B2277" s="1">
        <v>46280</v>
      </c>
      <c r="C2277" t="s">
        <v>5258</v>
      </c>
      <c r="D2277" t="s">
        <v>2984</v>
      </c>
      <c r="E2277" t="s">
        <v>32</v>
      </c>
      <c r="F2277" t="s">
        <v>16</v>
      </c>
      <c r="G2277" t="s">
        <v>2988</v>
      </c>
      <c r="H2277" t="s">
        <v>453</v>
      </c>
      <c r="I2277" t="s">
        <v>326</v>
      </c>
      <c r="J2277" t="s">
        <v>327</v>
      </c>
      <c r="K2277" t="s">
        <v>48</v>
      </c>
      <c r="L2277" s="3">
        <v>5956</v>
      </c>
      <c r="M2277" t="s">
        <v>20</v>
      </c>
    </row>
    <row r="2278" spans="1:13">
      <c r="A2278" s="1">
        <v>45915</v>
      </c>
      <c r="B2278" s="1">
        <v>46280</v>
      </c>
      <c r="C2278" t="s">
        <v>5258</v>
      </c>
      <c r="D2278" t="s">
        <v>2984</v>
      </c>
      <c r="E2278" t="s">
        <v>15</v>
      </c>
      <c r="F2278" t="s">
        <v>16</v>
      </c>
      <c r="G2278" t="s">
        <v>2986</v>
      </c>
      <c r="H2278" t="s">
        <v>453</v>
      </c>
      <c r="I2278" t="s">
        <v>326</v>
      </c>
      <c r="J2278" t="s">
        <v>327</v>
      </c>
      <c r="K2278" t="s">
        <v>48</v>
      </c>
      <c r="L2278" s="3">
        <v>1250</v>
      </c>
      <c r="M2278" t="s">
        <v>83</v>
      </c>
    </row>
    <row r="2279" spans="1:13">
      <c r="A2279" s="1">
        <v>45915</v>
      </c>
      <c r="B2279" s="1">
        <v>46280</v>
      </c>
      <c r="C2279" t="s">
        <v>5259</v>
      </c>
      <c r="D2279" t="s">
        <v>2990</v>
      </c>
      <c r="E2279" t="s">
        <v>15</v>
      </c>
      <c r="F2279" t="s">
        <v>16</v>
      </c>
      <c r="G2279" t="s">
        <v>2993</v>
      </c>
      <c r="H2279" t="s">
        <v>167</v>
      </c>
      <c r="I2279" t="s">
        <v>71</v>
      </c>
      <c r="J2279" t="s">
        <v>72</v>
      </c>
      <c r="K2279" t="s">
        <v>26</v>
      </c>
      <c r="L2279" s="3">
        <v>2639</v>
      </c>
      <c r="M2279" t="s">
        <v>20</v>
      </c>
    </row>
    <row r="2280" spans="1:13">
      <c r="A2280" s="1">
        <v>45915</v>
      </c>
      <c r="B2280" s="1">
        <v>46280</v>
      </c>
      <c r="C2280" t="s">
        <v>5259</v>
      </c>
      <c r="D2280" t="s">
        <v>2990</v>
      </c>
      <c r="E2280" t="s">
        <v>661</v>
      </c>
      <c r="F2280" t="s">
        <v>16</v>
      </c>
      <c r="G2280" t="s">
        <v>2991</v>
      </c>
      <c r="H2280" t="s">
        <v>167</v>
      </c>
      <c r="I2280" t="s">
        <v>71</v>
      </c>
      <c r="J2280" t="s">
        <v>72</v>
      </c>
      <c r="K2280" t="s">
        <v>26</v>
      </c>
      <c r="L2280" s="3">
        <v>39720</v>
      </c>
      <c r="M2280" t="s">
        <v>23</v>
      </c>
    </row>
    <row r="2281" spans="1:13">
      <c r="A2281" s="1">
        <v>45915</v>
      </c>
      <c r="B2281" s="1">
        <v>46280</v>
      </c>
      <c r="C2281" t="s">
        <v>5259</v>
      </c>
      <c r="D2281" t="s">
        <v>2990</v>
      </c>
      <c r="E2281" t="s">
        <v>32</v>
      </c>
      <c r="F2281" t="s">
        <v>16</v>
      </c>
      <c r="G2281" t="s">
        <v>2992</v>
      </c>
      <c r="H2281" t="s">
        <v>167</v>
      </c>
      <c r="I2281" t="s">
        <v>71</v>
      </c>
      <c r="J2281" t="s">
        <v>72</v>
      </c>
      <c r="K2281" t="s">
        <v>26</v>
      </c>
      <c r="L2281" s="3">
        <v>3935</v>
      </c>
      <c r="M2281" t="s">
        <v>20</v>
      </c>
    </row>
    <row r="2282" spans="1:13">
      <c r="A2282" s="1">
        <v>45915</v>
      </c>
      <c r="B2282" s="1">
        <v>46280</v>
      </c>
      <c r="C2282" t="s">
        <v>9493</v>
      </c>
      <c r="D2282" t="s">
        <v>9494</v>
      </c>
      <c r="E2282" t="s">
        <v>661</v>
      </c>
      <c r="F2282" t="s">
        <v>16</v>
      </c>
      <c r="G2282" t="s">
        <v>9495</v>
      </c>
      <c r="H2282" t="s">
        <v>43</v>
      </c>
      <c r="I2282" t="s">
        <v>165</v>
      </c>
      <c r="J2282" t="s">
        <v>166</v>
      </c>
      <c r="K2282" t="s">
        <v>5620</v>
      </c>
      <c r="L2282" s="3">
        <v>34987</v>
      </c>
      <c r="M2282" t="s">
        <v>23</v>
      </c>
    </row>
    <row r="2283" spans="1:13">
      <c r="A2283" s="1">
        <v>45915</v>
      </c>
      <c r="B2283" s="1">
        <v>46280</v>
      </c>
      <c r="C2283" t="s">
        <v>9493</v>
      </c>
      <c r="D2283" t="s">
        <v>9494</v>
      </c>
      <c r="E2283" t="s">
        <v>15</v>
      </c>
      <c r="F2283" t="s">
        <v>16</v>
      </c>
      <c r="G2283" t="s">
        <v>9496</v>
      </c>
      <c r="H2283" t="s">
        <v>43</v>
      </c>
      <c r="I2283" t="s">
        <v>165</v>
      </c>
      <c r="J2283" t="s">
        <v>166</v>
      </c>
      <c r="K2283" t="s">
        <v>5620</v>
      </c>
      <c r="L2283" s="3">
        <v>1365</v>
      </c>
      <c r="M2283" t="s">
        <v>20</v>
      </c>
    </row>
    <row r="2284" spans="1:13">
      <c r="A2284" s="1">
        <v>45915</v>
      </c>
      <c r="B2284" s="1">
        <v>46280</v>
      </c>
      <c r="C2284" t="s">
        <v>9493</v>
      </c>
      <c r="D2284" t="s">
        <v>9494</v>
      </c>
      <c r="E2284" t="s">
        <v>32</v>
      </c>
      <c r="F2284" t="s">
        <v>16</v>
      </c>
      <c r="G2284" t="s">
        <v>9497</v>
      </c>
      <c r="H2284" t="s">
        <v>43</v>
      </c>
      <c r="I2284" t="s">
        <v>165</v>
      </c>
      <c r="J2284" t="s">
        <v>166</v>
      </c>
      <c r="K2284" t="s">
        <v>5620</v>
      </c>
      <c r="L2284" s="3">
        <v>10863</v>
      </c>
      <c r="M2284" t="s">
        <v>20</v>
      </c>
    </row>
    <row r="2285" spans="1:13">
      <c r="A2285" s="1">
        <v>45915</v>
      </c>
      <c r="B2285" s="1">
        <v>46280</v>
      </c>
      <c r="C2285" t="s">
        <v>5260</v>
      </c>
      <c r="D2285" t="s">
        <v>2994</v>
      </c>
      <c r="E2285" t="s">
        <v>15</v>
      </c>
      <c r="F2285" t="s">
        <v>16</v>
      </c>
      <c r="G2285" t="s">
        <v>2996</v>
      </c>
      <c r="H2285" t="s">
        <v>73</v>
      </c>
      <c r="I2285" t="s">
        <v>59</v>
      </c>
      <c r="J2285" t="s">
        <v>60</v>
      </c>
      <c r="K2285" t="s">
        <v>5620</v>
      </c>
      <c r="L2285" s="3">
        <v>2803</v>
      </c>
      <c r="M2285" t="s">
        <v>20</v>
      </c>
    </row>
    <row r="2286" spans="1:13">
      <c r="A2286" s="1">
        <v>45915</v>
      </c>
      <c r="B2286" s="1">
        <v>46280</v>
      </c>
      <c r="C2286" t="s">
        <v>5260</v>
      </c>
      <c r="D2286" t="s">
        <v>2994</v>
      </c>
      <c r="E2286" t="s">
        <v>661</v>
      </c>
      <c r="F2286" t="s">
        <v>16</v>
      </c>
      <c r="G2286" t="s">
        <v>2997</v>
      </c>
      <c r="H2286" t="s">
        <v>73</v>
      </c>
      <c r="I2286" t="s">
        <v>59</v>
      </c>
      <c r="J2286" t="s">
        <v>60</v>
      </c>
      <c r="K2286" t="s">
        <v>5620</v>
      </c>
      <c r="L2286" s="3">
        <v>43188</v>
      </c>
      <c r="M2286" t="s">
        <v>23</v>
      </c>
    </row>
    <row r="2287" spans="1:13">
      <c r="A2287" s="1">
        <v>45915</v>
      </c>
      <c r="B2287" s="1">
        <v>46280</v>
      </c>
      <c r="C2287" t="s">
        <v>5260</v>
      </c>
      <c r="D2287" t="s">
        <v>2994</v>
      </c>
      <c r="E2287" t="s">
        <v>32</v>
      </c>
      <c r="F2287" t="s">
        <v>16</v>
      </c>
      <c r="G2287" t="s">
        <v>2995</v>
      </c>
      <c r="H2287" t="s">
        <v>73</v>
      </c>
      <c r="I2287" t="s">
        <v>59</v>
      </c>
      <c r="J2287" t="s">
        <v>60</v>
      </c>
      <c r="K2287" t="s">
        <v>5620</v>
      </c>
      <c r="L2287" s="3">
        <v>9119</v>
      </c>
      <c r="M2287" t="s">
        <v>20</v>
      </c>
    </row>
    <row r="2288" spans="1:13">
      <c r="A2288" s="1">
        <v>45915</v>
      </c>
      <c r="B2288" s="1">
        <v>46280</v>
      </c>
      <c r="C2288" t="s">
        <v>5261</v>
      </c>
      <c r="D2288" t="s">
        <v>2998</v>
      </c>
      <c r="E2288" t="s">
        <v>661</v>
      </c>
      <c r="F2288" t="s">
        <v>16</v>
      </c>
      <c r="G2288" t="s">
        <v>3000</v>
      </c>
      <c r="H2288" t="s">
        <v>125</v>
      </c>
      <c r="I2288" t="s">
        <v>270</v>
      </c>
      <c r="J2288" t="s">
        <v>271</v>
      </c>
      <c r="K2288" t="s">
        <v>5620</v>
      </c>
      <c r="L2288" s="3">
        <v>37376</v>
      </c>
      <c r="M2288" t="s">
        <v>89</v>
      </c>
    </row>
    <row r="2289" spans="1:13">
      <c r="A2289" s="1">
        <v>45915</v>
      </c>
      <c r="B2289" s="1">
        <v>46280</v>
      </c>
      <c r="C2289" t="s">
        <v>5261</v>
      </c>
      <c r="D2289" t="s">
        <v>2998</v>
      </c>
      <c r="E2289" t="s">
        <v>32</v>
      </c>
      <c r="F2289" t="s">
        <v>16</v>
      </c>
      <c r="G2289" t="s">
        <v>2999</v>
      </c>
      <c r="H2289" t="s">
        <v>125</v>
      </c>
      <c r="I2289" t="s">
        <v>270</v>
      </c>
      <c r="J2289" t="s">
        <v>271</v>
      </c>
      <c r="K2289" t="s">
        <v>5620</v>
      </c>
      <c r="L2289" s="3">
        <v>6718</v>
      </c>
      <c r="M2289" t="s">
        <v>20</v>
      </c>
    </row>
    <row r="2290" spans="1:13">
      <c r="A2290" s="1">
        <v>45915</v>
      </c>
      <c r="B2290" s="1">
        <v>46280</v>
      </c>
      <c r="C2290" t="s">
        <v>5261</v>
      </c>
      <c r="D2290" t="s">
        <v>2998</v>
      </c>
      <c r="E2290" t="s">
        <v>15</v>
      </c>
      <c r="F2290" t="s">
        <v>16</v>
      </c>
      <c r="G2290" t="s">
        <v>3001</v>
      </c>
      <c r="H2290" t="s">
        <v>125</v>
      </c>
      <c r="I2290" t="s">
        <v>270</v>
      </c>
      <c r="J2290" t="s">
        <v>271</v>
      </c>
      <c r="K2290" t="s">
        <v>5620</v>
      </c>
      <c r="L2290" s="3">
        <v>2320</v>
      </c>
      <c r="M2290" t="s">
        <v>83</v>
      </c>
    </row>
    <row r="2291" spans="1:13">
      <c r="A2291" s="1">
        <v>45916</v>
      </c>
      <c r="B2291" s="1">
        <v>46281</v>
      </c>
      <c r="C2291" t="s">
        <v>5262</v>
      </c>
      <c r="D2291" t="s">
        <v>3002</v>
      </c>
      <c r="E2291" t="s">
        <v>661</v>
      </c>
      <c r="F2291" t="s">
        <v>16</v>
      </c>
      <c r="G2291" t="s">
        <v>3004</v>
      </c>
      <c r="H2291" t="s">
        <v>51</v>
      </c>
      <c r="I2291" t="s">
        <v>18</v>
      </c>
      <c r="J2291" t="s">
        <v>19</v>
      </c>
      <c r="K2291" t="s">
        <v>48</v>
      </c>
      <c r="L2291" s="3">
        <v>114080</v>
      </c>
      <c r="M2291" t="s">
        <v>23</v>
      </c>
    </row>
    <row r="2292" spans="1:13">
      <c r="A2292" s="1">
        <v>45916</v>
      </c>
      <c r="B2292" s="1">
        <v>46281</v>
      </c>
      <c r="C2292" t="s">
        <v>5262</v>
      </c>
      <c r="D2292" t="s">
        <v>3002</v>
      </c>
      <c r="E2292" t="s">
        <v>15</v>
      </c>
      <c r="F2292" t="s">
        <v>16</v>
      </c>
      <c r="G2292" t="s">
        <v>3003</v>
      </c>
      <c r="H2292" t="s">
        <v>51</v>
      </c>
      <c r="I2292" t="s">
        <v>18</v>
      </c>
      <c r="J2292" t="s">
        <v>19</v>
      </c>
      <c r="K2292" t="s">
        <v>48</v>
      </c>
      <c r="L2292" s="3">
        <v>3153</v>
      </c>
      <c r="M2292" t="s">
        <v>584</v>
      </c>
    </row>
    <row r="2293" spans="1:13">
      <c r="A2293" s="1">
        <v>45917</v>
      </c>
      <c r="B2293" s="1">
        <v>46282</v>
      </c>
      <c r="C2293" t="s">
        <v>5263</v>
      </c>
      <c r="D2293" t="s">
        <v>3005</v>
      </c>
      <c r="E2293" t="s">
        <v>32</v>
      </c>
      <c r="F2293" t="s">
        <v>16</v>
      </c>
      <c r="G2293" t="s">
        <v>3008</v>
      </c>
      <c r="H2293" t="s">
        <v>2017</v>
      </c>
      <c r="I2293" t="s">
        <v>165</v>
      </c>
      <c r="J2293" t="s">
        <v>166</v>
      </c>
      <c r="K2293" t="s">
        <v>26</v>
      </c>
      <c r="L2293" s="3">
        <v>20149</v>
      </c>
      <c r="M2293" t="s">
        <v>20</v>
      </c>
    </row>
    <row r="2294" spans="1:13">
      <c r="A2294" s="1">
        <v>45917</v>
      </c>
      <c r="B2294" s="1">
        <v>46282</v>
      </c>
      <c r="C2294" t="s">
        <v>5263</v>
      </c>
      <c r="D2294" t="s">
        <v>3005</v>
      </c>
      <c r="E2294" t="s">
        <v>15</v>
      </c>
      <c r="F2294" t="s">
        <v>16</v>
      </c>
      <c r="G2294" t="s">
        <v>3006</v>
      </c>
      <c r="H2294" t="s">
        <v>2017</v>
      </c>
      <c r="I2294" t="s">
        <v>165</v>
      </c>
      <c r="J2294" t="s">
        <v>166</v>
      </c>
      <c r="K2294" t="s">
        <v>26</v>
      </c>
      <c r="L2294" s="3">
        <v>2605</v>
      </c>
      <c r="M2294" t="s">
        <v>20</v>
      </c>
    </row>
    <row r="2295" spans="1:13">
      <c r="A2295" s="1">
        <v>45917</v>
      </c>
      <c r="B2295" s="1">
        <v>46282</v>
      </c>
      <c r="C2295" t="s">
        <v>5263</v>
      </c>
      <c r="D2295" t="s">
        <v>3005</v>
      </c>
      <c r="E2295" t="s">
        <v>661</v>
      </c>
      <c r="F2295" t="s">
        <v>16</v>
      </c>
      <c r="G2295" t="s">
        <v>3007</v>
      </c>
      <c r="H2295" t="s">
        <v>2017</v>
      </c>
      <c r="I2295" t="s">
        <v>165</v>
      </c>
      <c r="J2295" t="s">
        <v>166</v>
      </c>
      <c r="K2295" t="s">
        <v>26</v>
      </c>
      <c r="L2295" s="3">
        <v>64257</v>
      </c>
      <c r="M2295" t="s">
        <v>23</v>
      </c>
    </row>
    <row r="2296" spans="1:13">
      <c r="A2296" s="1">
        <v>45917</v>
      </c>
      <c r="B2296" s="1">
        <v>46282</v>
      </c>
      <c r="C2296" t="s">
        <v>4789</v>
      </c>
      <c r="D2296" t="s">
        <v>1071</v>
      </c>
      <c r="E2296" t="s">
        <v>54</v>
      </c>
      <c r="F2296" t="s">
        <v>55</v>
      </c>
      <c r="G2296" t="s">
        <v>3009</v>
      </c>
      <c r="H2296" t="s">
        <v>51</v>
      </c>
      <c r="I2296" t="s">
        <v>49</v>
      </c>
      <c r="J2296" t="s">
        <v>50</v>
      </c>
      <c r="K2296" t="s">
        <v>48</v>
      </c>
      <c r="L2296" s="3">
        <v>41939</v>
      </c>
      <c r="M2296" t="s">
        <v>29</v>
      </c>
    </row>
    <row r="2297" spans="1:13">
      <c r="A2297" s="1">
        <v>45918</v>
      </c>
      <c r="B2297" s="1">
        <v>46283</v>
      </c>
      <c r="C2297" t="s">
        <v>5264</v>
      </c>
      <c r="D2297" t="s">
        <v>3010</v>
      </c>
      <c r="E2297" t="s">
        <v>32</v>
      </c>
      <c r="F2297" t="s">
        <v>16</v>
      </c>
      <c r="G2297" t="s">
        <v>3012</v>
      </c>
      <c r="H2297" t="s">
        <v>310</v>
      </c>
      <c r="I2297" t="s">
        <v>103</v>
      </c>
      <c r="J2297" t="s">
        <v>104</v>
      </c>
      <c r="K2297" t="s">
        <v>64</v>
      </c>
      <c r="L2297" s="3">
        <v>10402</v>
      </c>
      <c r="M2297" t="s">
        <v>20</v>
      </c>
    </row>
    <row r="2298" spans="1:13">
      <c r="A2298" s="1">
        <v>45918</v>
      </c>
      <c r="B2298" s="1">
        <v>46283</v>
      </c>
      <c r="C2298" t="s">
        <v>5264</v>
      </c>
      <c r="D2298" t="s">
        <v>3010</v>
      </c>
      <c r="E2298" t="s">
        <v>661</v>
      </c>
      <c r="F2298" t="s">
        <v>16</v>
      </c>
      <c r="G2298" t="s">
        <v>3011</v>
      </c>
      <c r="H2298" t="s">
        <v>310</v>
      </c>
      <c r="I2298" t="s">
        <v>103</v>
      </c>
      <c r="J2298" t="s">
        <v>104</v>
      </c>
      <c r="K2298" t="s">
        <v>64</v>
      </c>
      <c r="L2298" s="3">
        <v>44472</v>
      </c>
      <c r="M2298" t="s">
        <v>23</v>
      </c>
    </row>
    <row r="2299" spans="1:13">
      <c r="A2299" s="1">
        <v>45918</v>
      </c>
      <c r="B2299" s="1">
        <v>46283</v>
      </c>
      <c r="C2299" t="s">
        <v>5264</v>
      </c>
      <c r="D2299" t="s">
        <v>3010</v>
      </c>
      <c r="E2299" t="s">
        <v>15</v>
      </c>
      <c r="F2299" t="s">
        <v>16</v>
      </c>
      <c r="G2299" t="s">
        <v>3013</v>
      </c>
      <c r="H2299" t="s">
        <v>310</v>
      </c>
      <c r="I2299" t="s">
        <v>103</v>
      </c>
      <c r="J2299" t="s">
        <v>104</v>
      </c>
      <c r="K2299" t="s">
        <v>64</v>
      </c>
      <c r="L2299" s="3">
        <v>1365</v>
      </c>
      <c r="M2299" t="s">
        <v>20</v>
      </c>
    </row>
    <row r="2300" spans="1:13">
      <c r="A2300" s="1">
        <v>45918</v>
      </c>
      <c r="B2300" s="1">
        <v>46283</v>
      </c>
      <c r="C2300" t="s">
        <v>5265</v>
      </c>
      <c r="D2300" t="s">
        <v>3014</v>
      </c>
      <c r="E2300" t="s">
        <v>54</v>
      </c>
      <c r="F2300" t="s">
        <v>55</v>
      </c>
      <c r="G2300" t="s">
        <v>3015</v>
      </c>
      <c r="H2300" t="s">
        <v>1699</v>
      </c>
      <c r="I2300" t="s">
        <v>270</v>
      </c>
      <c r="J2300" t="s">
        <v>271</v>
      </c>
      <c r="K2300" t="s">
        <v>5620</v>
      </c>
      <c r="L2300" s="3">
        <v>9967</v>
      </c>
      <c r="M2300" t="s">
        <v>29</v>
      </c>
    </row>
    <row r="2301" spans="1:13">
      <c r="A2301" s="1">
        <v>45918</v>
      </c>
      <c r="B2301" s="1">
        <v>46283</v>
      </c>
      <c r="C2301" t="s">
        <v>5266</v>
      </c>
      <c r="D2301" t="s">
        <v>3016</v>
      </c>
      <c r="E2301" t="s">
        <v>15</v>
      </c>
      <c r="F2301" t="s">
        <v>16</v>
      </c>
      <c r="G2301" t="s">
        <v>3019</v>
      </c>
      <c r="H2301" t="s">
        <v>21</v>
      </c>
      <c r="I2301" t="s">
        <v>282</v>
      </c>
      <c r="J2301" t="s">
        <v>283</v>
      </c>
      <c r="K2301" t="s">
        <v>5620</v>
      </c>
      <c r="L2301" s="3">
        <v>2656</v>
      </c>
      <c r="M2301" t="s">
        <v>20</v>
      </c>
    </row>
    <row r="2302" spans="1:13">
      <c r="A2302" s="1">
        <v>45918</v>
      </c>
      <c r="B2302" s="1">
        <v>46283</v>
      </c>
      <c r="C2302" t="s">
        <v>5266</v>
      </c>
      <c r="D2302" t="s">
        <v>3016</v>
      </c>
      <c r="E2302" t="s">
        <v>32</v>
      </c>
      <c r="F2302" t="s">
        <v>16</v>
      </c>
      <c r="G2302" t="s">
        <v>3018</v>
      </c>
      <c r="H2302" t="s">
        <v>21</v>
      </c>
      <c r="I2302" t="s">
        <v>282</v>
      </c>
      <c r="J2302" t="s">
        <v>283</v>
      </c>
      <c r="K2302" t="s">
        <v>5620</v>
      </c>
      <c r="L2302" s="3">
        <v>5061</v>
      </c>
      <c r="M2302" t="s">
        <v>20</v>
      </c>
    </row>
    <row r="2303" spans="1:13">
      <c r="A2303" s="1">
        <v>45918</v>
      </c>
      <c r="B2303" s="1">
        <v>46283</v>
      </c>
      <c r="C2303" t="s">
        <v>5266</v>
      </c>
      <c r="D2303" t="s">
        <v>3016</v>
      </c>
      <c r="E2303" t="s">
        <v>661</v>
      </c>
      <c r="F2303" t="s">
        <v>16</v>
      </c>
      <c r="G2303" t="s">
        <v>3017</v>
      </c>
      <c r="H2303" t="s">
        <v>21</v>
      </c>
      <c r="I2303" t="s">
        <v>282</v>
      </c>
      <c r="J2303" t="s">
        <v>283</v>
      </c>
      <c r="K2303" t="s">
        <v>5620</v>
      </c>
      <c r="L2303" s="3">
        <v>12479</v>
      </c>
      <c r="M2303" t="s">
        <v>23</v>
      </c>
    </row>
    <row r="2304" spans="1:13">
      <c r="A2304" s="1">
        <v>45920</v>
      </c>
      <c r="B2304" s="1">
        <v>46285</v>
      </c>
      <c r="C2304" t="s">
        <v>5267</v>
      </c>
      <c r="D2304" t="s">
        <v>3020</v>
      </c>
      <c r="E2304" t="s">
        <v>32</v>
      </c>
      <c r="F2304" t="s">
        <v>16</v>
      </c>
      <c r="G2304" t="s">
        <v>3021</v>
      </c>
      <c r="H2304" t="s">
        <v>310</v>
      </c>
      <c r="I2304" t="s">
        <v>103</v>
      </c>
      <c r="J2304" t="s">
        <v>104</v>
      </c>
      <c r="K2304" t="s">
        <v>140</v>
      </c>
      <c r="L2304" s="3">
        <v>229414</v>
      </c>
      <c r="M2304" t="s">
        <v>20</v>
      </c>
    </row>
    <row r="2305" spans="1:13">
      <c r="A2305" s="1">
        <v>45920</v>
      </c>
      <c r="B2305" s="1">
        <v>46285</v>
      </c>
      <c r="C2305" t="s">
        <v>5268</v>
      </c>
      <c r="D2305" t="s">
        <v>3022</v>
      </c>
      <c r="E2305" t="s">
        <v>15</v>
      </c>
      <c r="F2305" t="s">
        <v>16</v>
      </c>
      <c r="G2305" t="s">
        <v>3028</v>
      </c>
      <c r="H2305" t="s">
        <v>225</v>
      </c>
      <c r="I2305" t="s">
        <v>3024</v>
      </c>
      <c r="J2305" t="s">
        <v>3025</v>
      </c>
      <c r="K2305" t="s">
        <v>77</v>
      </c>
      <c r="L2305" s="3">
        <v>1608</v>
      </c>
      <c r="M2305" t="s">
        <v>20</v>
      </c>
    </row>
    <row r="2306" spans="1:13">
      <c r="A2306" s="1">
        <v>45920</v>
      </c>
      <c r="B2306" s="1">
        <v>46285</v>
      </c>
      <c r="C2306" t="s">
        <v>5268</v>
      </c>
      <c r="D2306" t="s">
        <v>3022</v>
      </c>
      <c r="E2306" t="s">
        <v>661</v>
      </c>
      <c r="F2306" t="s">
        <v>16</v>
      </c>
      <c r="G2306" t="s">
        <v>3023</v>
      </c>
      <c r="H2306" t="s">
        <v>225</v>
      </c>
      <c r="I2306" t="s">
        <v>3024</v>
      </c>
      <c r="J2306" t="s">
        <v>3025</v>
      </c>
      <c r="K2306" t="s">
        <v>77</v>
      </c>
      <c r="L2306" s="3">
        <v>91507</v>
      </c>
      <c r="M2306" t="s">
        <v>23</v>
      </c>
    </row>
    <row r="2307" spans="1:13">
      <c r="A2307" s="1">
        <v>45920</v>
      </c>
      <c r="B2307" s="1">
        <v>46285</v>
      </c>
      <c r="C2307" t="s">
        <v>5268</v>
      </c>
      <c r="D2307" t="s">
        <v>3022</v>
      </c>
      <c r="E2307" t="s">
        <v>34</v>
      </c>
      <c r="F2307" t="s">
        <v>16</v>
      </c>
      <c r="G2307" t="s">
        <v>3027</v>
      </c>
      <c r="H2307" t="s">
        <v>225</v>
      </c>
      <c r="I2307" t="s">
        <v>3024</v>
      </c>
      <c r="J2307" t="s">
        <v>3025</v>
      </c>
      <c r="K2307" t="s">
        <v>77</v>
      </c>
      <c r="L2307" s="3">
        <v>42557</v>
      </c>
      <c r="M2307" t="s">
        <v>83</v>
      </c>
    </row>
    <row r="2308" spans="1:13">
      <c r="A2308" s="1">
        <v>45920</v>
      </c>
      <c r="B2308" s="1">
        <v>46285</v>
      </c>
      <c r="C2308" t="s">
        <v>5268</v>
      </c>
      <c r="D2308" t="s">
        <v>3022</v>
      </c>
      <c r="E2308" t="s">
        <v>32</v>
      </c>
      <c r="F2308" t="s">
        <v>16</v>
      </c>
      <c r="G2308" t="s">
        <v>3026</v>
      </c>
      <c r="H2308" t="s">
        <v>225</v>
      </c>
      <c r="I2308" t="s">
        <v>3024</v>
      </c>
      <c r="J2308" t="s">
        <v>3025</v>
      </c>
      <c r="K2308" t="s">
        <v>77</v>
      </c>
      <c r="L2308" s="3">
        <v>50918</v>
      </c>
      <c r="M2308" t="s">
        <v>148</v>
      </c>
    </row>
    <row r="2309" spans="1:13">
      <c r="A2309" s="1">
        <v>45921</v>
      </c>
      <c r="B2309" s="1">
        <v>46286</v>
      </c>
      <c r="C2309" t="s">
        <v>5269</v>
      </c>
      <c r="D2309" t="s">
        <v>3029</v>
      </c>
      <c r="E2309" t="s">
        <v>15</v>
      </c>
      <c r="F2309" t="s">
        <v>16</v>
      </c>
      <c r="G2309" t="s">
        <v>3034</v>
      </c>
      <c r="H2309" t="s">
        <v>30</v>
      </c>
      <c r="I2309" t="s">
        <v>3031</v>
      </c>
      <c r="J2309" t="s">
        <v>3032</v>
      </c>
      <c r="K2309" t="s">
        <v>5623</v>
      </c>
      <c r="L2309" s="3">
        <v>2680</v>
      </c>
      <c r="M2309" t="s">
        <v>20</v>
      </c>
    </row>
    <row r="2310" spans="1:13">
      <c r="A2310" s="1">
        <v>45921</v>
      </c>
      <c r="B2310" s="1">
        <v>46286</v>
      </c>
      <c r="C2310" t="s">
        <v>5269</v>
      </c>
      <c r="D2310" t="s">
        <v>3029</v>
      </c>
      <c r="E2310" t="s">
        <v>661</v>
      </c>
      <c r="F2310" t="s">
        <v>16</v>
      </c>
      <c r="G2310" t="s">
        <v>3033</v>
      </c>
      <c r="H2310" t="s">
        <v>30</v>
      </c>
      <c r="I2310" t="s">
        <v>3031</v>
      </c>
      <c r="J2310" t="s">
        <v>3032</v>
      </c>
      <c r="K2310" t="s">
        <v>5623</v>
      </c>
      <c r="L2310" s="3">
        <v>28715</v>
      </c>
      <c r="M2310" t="s">
        <v>23</v>
      </c>
    </row>
    <row r="2311" spans="1:13">
      <c r="A2311" s="1">
        <v>45921</v>
      </c>
      <c r="B2311" s="1">
        <v>46286</v>
      </c>
      <c r="C2311" t="s">
        <v>5269</v>
      </c>
      <c r="D2311" t="s">
        <v>3029</v>
      </c>
      <c r="E2311" t="s">
        <v>32</v>
      </c>
      <c r="F2311" t="s">
        <v>16</v>
      </c>
      <c r="G2311" t="s">
        <v>3030</v>
      </c>
      <c r="H2311" t="s">
        <v>30</v>
      </c>
      <c r="I2311" t="s">
        <v>3031</v>
      </c>
      <c r="J2311" t="s">
        <v>3032</v>
      </c>
      <c r="K2311" t="s">
        <v>5623</v>
      </c>
      <c r="L2311" s="3">
        <v>10541</v>
      </c>
      <c r="M2311" t="s">
        <v>20</v>
      </c>
    </row>
    <row r="2312" spans="1:13">
      <c r="A2312" s="1">
        <v>45921</v>
      </c>
      <c r="B2312" s="1">
        <v>46286</v>
      </c>
      <c r="C2312" t="s">
        <v>5270</v>
      </c>
      <c r="D2312" t="s">
        <v>3035</v>
      </c>
      <c r="E2312" t="s">
        <v>54</v>
      </c>
      <c r="F2312" t="s">
        <v>55</v>
      </c>
      <c r="G2312" t="s">
        <v>3036</v>
      </c>
      <c r="H2312" t="s">
        <v>21</v>
      </c>
      <c r="I2312" t="s">
        <v>1154</v>
      </c>
      <c r="J2312" t="s">
        <v>1155</v>
      </c>
      <c r="K2312" t="s">
        <v>1179</v>
      </c>
      <c r="L2312" s="3">
        <v>7367</v>
      </c>
      <c r="M2312" t="s">
        <v>29</v>
      </c>
    </row>
    <row r="2313" spans="1:13">
      <c r="A2313" s="1">
        <v>45921</v>
      </c>
      <c r="B2313" s="1">
        <v>46286</v>
      </c>
      <c r="C2313" t="s">
        <v>5271</v>
      </c>
      <c r="D2313" t="s">
        <v>3037</v>
      </c>
      <c r="E2313" t="s">
        <v>32</v>
      </c>
      <c r="F2313" t="s">
        <v>16</v>
      </c>
      <c r="G2313" t="s">
        <v>3038</v>
      </c>
      <c r="H2313" t="s">
        <v>336</v>
      </c>
      <c r="I2313" t="s">
        <v>375</v>
      </c>
      <c r="J2313" t="s">
        <v>376</v>
      </c>
      <c r="K2313" t="s">
        <v>5620</v>
      </c>
      <c r="L2313" s="3">
        <v>17516</v>
      </c>
      <c r="M2313" t="s">
        <v>20</v>
      </c>
    </row>
    <row r="2314" spans="1:13">
      <c r="A2314" s="1">
        <v>45921</v>
      </c>
      <c r="B2314" s="1">
        <v>46286</v>
      </c>
      <c r="C2314" t="s">
        <v>5271</v>
      </c>
      <c r="D2314" t="s">
        <v>3037</v>
      </c>
      <c r="E2314" t="s">
        <v>661</v>
      </c>
      <c r="F2314" t="s">
        <v>16</v>
      </c>
      <c r="G2314" t="s">
        <v>3039</v>
      </c>
      <c r="H2314" t="s">
        <v>336</v>
      </c>
      <c r="I2314" t="s">
        <v>375</v>
      </c>
      <c r="J2314" t="s">
        <v>376</v>
      </c>
      <c r="K2314" t="s">
        <v>5620</v>
      </c>
      <c r="L2314" s="3">
        <v>43828</v>
      </c>
      <c r="M2314" t="s">
        <v>23</v>
      </c>
    </row>
    <row r="2315" spans="1:13">
      <c r="A2315" s="1">
        <v>45921</v>
      </c>
      <c r="B2315" s="1">
        <v>46286</v>
      </c>
      <c r="C2315" t="s">
        <v>5271</v>
      </c>
      <c r="D2315" t="s">
        <v>3037</v>
      </c>
      <c r="E2315" t="s">
        <v>15</v>
      </c>
      <c r="F2315" t="s">
        <v>16</v>
      </c>
      <c r="G2315" t="s">
        <v>3040</v>
      </c>
      <c r="H2315" t="s">
        <v>336</v>
      </c>
      <c r="I2315" t="s">
        <v>375</v>
      </c>
      <c r="J2315" t="s">
        <v>376</v>
      </c>
      <c r="K2315" t="s">
        <v>5620</v>
      </c>
      <c r="L2315" s="3">
        <v>1446</v>
      </c>
      <c r="M2315" t="s">
        <v>20</v>
      </c>
    </row>
    <row r="2316" spans="1:13">
      <c r="A2316" s="1">
        <v>45922</v>
      </c>
      <c r="B2316" s="1">
        <v>46287</v>
      </c>
      <c r="C2316" t="s">
        <v>5272</v>
      </c>
      <c r="D2316" t="s">
        <v>3041</v>
      </c>
      <c r="E2316" t="s">
        <v>54</v>
      </c>
      <c r="F2316" t="s">
        <v>55</v>
      </c>
      <c r="G2316" t="s">
        <v>3042</v>
      </c>
      <c r="H2316" t="s">
        <v>61</v>
      </c>
      <c r="I2316" t="s">
        <v>59</v>
      </c>
      <c r="J2316" t="s">
        <v>60</v>
      </c>
      <c r="K2316" t="s">
        <v>5619</v>
      </c>
      <c r="L2316" s="3">
        <v>91170</v>
      </c>
      <c r="M2316" t="s">
        <v>29</v>
      </c>
    </row>
    <row r="2317" spans="1:13">
      <c r="A2317" s="1">
        <v>45922</v>
      </c>
      <c r="B2317" s="1">
        <v>46287</v>
      </c>
      <c r="C2317" t="s">
        <v>5795</v>
      </c>
      <c r="D2317" t="s">
        <v>5796</v>
      </c>
      <c r="E2317" t="s">
        <v>15</v>
      </c>
      <c r="F2317" t="s">
        <v>16</v>
      </c>
      <c r="G2317" t="s">
        <v>9498</v>
      </c>
      <c r="H2317" t="s">
        <v>190</v>
      </c>
      <c r="I2317" t="s">
        <v>305</v>
      </c>
      <c r="J2317" t="s">
        <v>306</v>
      </c>
      <c r="K2317" t="s">
        <v>5620</v>
      </c>
      <c r="L2317" s="3">
        <v>3989</v>
      </c>
      <c r="M2317" t="s">
        <v>584</v>
      </c>
    </row>
    <row r="2318" spans="1:13">
      <c r="A2318" s="1">
        <v>45922</v>
      </c>
      <c r="B2318" s="1">
        <v>46287</v>
      </c>
      <c r="C2318" t="s">
        <v>5795</v>
      </c>
      <c r="D2318" t="s">
        <v>5796</v>
      </c>
      <c r="E2318" t="s">
        <v>661</v>
      </c>
      <c r="F2318" t="s">
        <v>16</v>
      </c>
      <c r="G2318" t="s">
        <v>9499</v>
      </c>
      <c r="H2318" t="s">
        <v>190</v>
      </c>
      <c r="I2318" t="s">
        <v>305</v>
      </c>
      <c r="J2318" t="s">
        <v>306</v>
      </c>
      <c r="K2318" t="s">
        <v>5620</v>
      </c>
      <c r="L2318" s="3">
        <v>22784</v>
      </c>
      <c r="M2318" t="s">
        <v>29</v>
      </c>
    </row>
    <row r="2319" spans="1:13">
      <c r="A2319" s="1">
        <v>45922</v>
      </c>
      <c r="B2319" s="1">
        <v>46287</v>
      </c>
      <c r="C2319" t="s">
        <v>5795</v>
      </c>
      <c r="D2319" t="s">
        <v>5796</v>
      </c>
      <c r="E2319" t="s">
        <v>32</v>
      </c>
      <c r="F2319" t="s">
        <v>16</v>
      </c>
      <c r="G2319" t="s">
        <v>9500</v>
      </c>
      <c r="H2319" t="s">
        <v>190</v>
      </c>
      <c r="I2319" t="s">
        <v>305</v>
      </c>
      <c r="J2319" t="s">
        <v>306</v>
      </c>
      <c r="K2319" t="s">
        <v>5620</v>
      </c>
      <c r="L2319" s="3">
        <v>3644</v>
      </c>
      <c r="M2319" t="s">
        <v>20</v>
      </c>
    </row>
    <row r="2320" spans="1:13">
      <c r="A2320" s="1">
        <v>45922</v>
      </c>
      <c r="B2320" s="1">
        <v>46287</v>
      </c>
      <c r="C2320" t="s">
        <v>4742</v>
      </c>
      <c r="D2320" t="s">
        <v>870</v>
      </c>
      <c r="E2320" t="s">
        <v>32</v>
      </c>
      <c r="F2320" t="s">
        <v>16</v>
      </c>
      <c r="G2320" t="s">
        <v>3044</v>
      </c>
      <c r="H2320" t="s">
        <v>245</v>
      </c>
      <c r="I2320" t="s">
        <v>65</v>
      </c>
      <c r="J2320" t="s">
        <v>66</v>
      </c>
      <c r="K2320" t="s">
        <v>5620</v>
      </c>
      <c r="L2320" s="3">
        <v>7979</v>
      </c>
      <c r="M2320" t="s">
        <v>20</v>
      </c>
    </row>
    <row r="2321" spans="1:13">
      <c r="A2321" s="1">
        <v>45922</v>
      </c>
      <c r="B2321" s="1">
        <v>46287</v>
      </c>
      <c r="C2321" t="s">
        <v>4742</v>
      </c>
      <c r="D2321" t="s">
        <v>870</v>
      </c>
      <c r="E2321" t="s">
        <v>15</v>
      </c>
      <c r="F2321" t="s">
        <v>16</v>
      </c>
      <c r="G2321" t="s">
        <v>3043</v>
      </c>
      <c r="H2321" t="s">
        <v>245</v>
      </c>
      <c r="I2321" t="s">
        <v>65</v>
      </c>
      <c r="J2321" t="s">
        <v>66</v>
      </c>
      <c r="K2321" t="s">
        <v>5620</v>
      </c>
      <c r="L2321" s="3">
        <v>1453</v>
      </c>
      <c r="M2321" t="s">
        <v>20</v>
      </c>
    </row>
    <row r="2322" spans="1:13">
      <c r="A2322" s="1">
        <v>45922</v>
      </c>
      <c r="B2322" s="1">
        <v>46287</v>
      </c>
      <c r="C2322" t="s">
        <v>4742</v>
      </c>
      <c r="D2322" t="s">
        <v>870</v>
      </c>
      <c r="E2322" t="s">
        <v>661</v>
      </c>
      <c r="F2322" t="s">
        <v>16</v>
      </c>
      <c r="G2322" t="s">
        <v>3045</v>
      </c>
      <c r="H2322" t="s">
        <v>245</v>
      </c>
      <c r="I2322" t="s">
        <v>65</v>
      </c>
      <c r="J2322" t="s">
        <v>66</v>
      </c>
      <c r="K2322" t="s">
        <v>5620</v>
      </c>
      <c r="L2322" s="3">
        <v>72436</v>
      </c>
      <c r="M2322" t="s">
        <v>89</v>
      </c>
    </row>
    <row r="2323" spans="1:13">
      <c r="A2323" s="1">
        <v>45922</v>
      </c>
      <c r="B2323" s="1">
        <v>46287</v>
      </c>
      <c r="C2323" t="s">
        <v>5273</v>
      </c>
      <c r="D2323" t="s">
        <v>3046</v>
      </c>
      <c r="E2323" t="s">
        <v>54</v>
      </c>
      <c r="F2323" t="s">
        <v>55</v>
      </c>
      <c r="G2323" t="s">
        <v>3048</v>
      </c>
      <c r="H2323" t="s">
        <v>2017</v>
      </c>
      <c r="I2323" t="s">
        <v>2216</v>
      </c>
      <c r="J2323" t="s">
        <v>2217</v>
      </c>
      <c r="K2323" t="s">
        <v>140</v>
      </c>
      <c r="L2323" s="3">
        <v>24177</v>
      </c>
      <c r="M2323" t="s">
        <v>23</v>
      </c>
    </row>
    <row r="2324" spans="1:13">
      <c r="A2324" s="1">
        <v>45922</v>
      </c>
      <c r="B2324" s="1">
        <v>46113</v>
      </c>
      <c r="C2324" t="s">
        <v>5273</v>
      </c>
      <c r="D2324" t="s">
        <v>3046</v>
      </c>
      <c r="E2324" t="s">
        <v>34</v>
      </c>
      <c r="F2324" t="s">
        <v>16</v>
      </c>
      <c r="G2324" t="s">
        <v>3050</v>
      </c>
      <c r="H2324" t="s">
        <v>2017</v>
      </c>
      <c r="I2324" t="s">
        <v>2216</v>
      </c>
      <c r="J2324" t="s">
        <v>2217</v>
      </c>
      <c r="K2324" t="s">
        <v>140</v>
      </c>
      <c r="L2324" s="3">
        <v>39613</v>
      </c>
      <c r="M2324" t="s">
        <v>83</v>
      </c>
    </row>
    <row r="2325" spans="1:13">
      <c r="A2325" s="1">
        <v>45922</v>
      </c>
      <c r="B2325" s="1">
        <v>46113</v>
      </c>
      <c r="C2325" t="s">
        <v>5273</v>
      </c>
      <c r="D2325" t="s">
        <v>3046</v>
      </c>
      <c r="E2325" t="s">
        <v>15</v>
      </c>
      <c r="F2325" t="s">
        <v>16</v>
      </c>
      <c r="G2325" t="s">
        <v>3051</v>
      </c>
      <c r="H2325" t="s">
        <v>2017</v>
      </c>
      <c r="I2325" t="s">
        <v>2216</v>
      </c>
      <c r="J2325" t="s">
        <v>2217</v>
      </c>
      <c r="K2325" t="s">
        <v>140</v>
      </c>
      <c r="L2325" s="3">
        <v>2826</v>
      </c>
      <c r="M2325" t="s">
        <v>29</v>
      </c>
    </row>
    <row r="2326" spans="1:13">
      <c r="A2326" s="1">
        <v>45922</v>
      </c>
      <c r="B2326" s="1">
        <v>46113</v>
      </c>
      <c r="C2326" t="s">
        <v>5273</v>
      </c>
      <c r="D2326" t="s">
        <v>3046</v>
      </c>
      <c r="E2326" t="s">
        <v>32</v>
      </c>
      <c r="F2326" t="s">
        <v>16</v>
      </c>
      <c r="G2326" t="s">
        <v>3047</v>
      </c>
      <c r="H2326" t="s">
        <v>2017</v>
      </c>
      <c r="I2326" t="s">
        <v>2216</v>
      </c>
      <c r="J2326" t="s">
        <v>2217</v>
      </c>
      <c r="K2326" t="s">
        <v>140</v>
      </c>
      <c r="L2326" s="3">
        <v>14744</v>
      </c>
      <c r="M2326" t="s">
        <v>148</v>
      </c>
    </row>
    <row r="2327" spans="1:13">
      <c r="A2327" s="1">
        <v>45922</v>
      </c>
      <c r="B2327" s="1">
        <v>46113</v>
      </c>
      <c r="C2327" t="s">
        <v>5273</v>
      </c>
      <c r="D2327" t="s">
        <v>3046</v>
      </c>
      <c r="E2327" t="s">
        <v>661</v>
      </c>
      <c r="F2327" t="s">
        <v>16</v>
      </c>
      <c r="G2327" t="s">
        <v>3049</v>
      </c>
      <c r="H2327" t="s">
        <v>2017</v>
      </c>
      <c r="I2327" t="s">
        <v>2216</v>
      </c>
      <c r="J2327" t="s">
        <v>2217</v>
      </c>
      <c r="K2327" t="s">
        <v>140</v>
      </c>
      <c r="L2327" s="3">
        <v>93074</v>
      </c>
      <c r="M2327" t="s">
        <v>23</v>
      </c>
    </row>
    <row r="2328" spans="1:13">
      <c r="A2328" s="1">
        <v>45923</v>
      </c>
      <c r="B2328" s="1">
        <v>46288</v>
      </c>
      <c r="C2328" t="s">
        <v>5274</v>
      </c>
      <c r="D2328" t="s">
        <v>3052</v>
      </c>
      <c r="E2328" t="s">
        <v>661</v>
      </c>
      <c r="F2328" t="s">
        <v>16</v>
      </c>
      <c r="G2328" t="s">
        <v>3053</v>
      </c>
      <c r="H2328" t="s">
        <v>21</v>
      </c>
      <c r="I2328" t="s">
        <v>65</v>
      </c>
      <c r="J2328" t="s">
        <v>66</v>
      </c>
      <c r="K2328" t="s">
        <v>5620</v>
      </c>
      <c r="L2328" s="3">
        <v>28232</v>
      </c>
      <c r="M2328" t="s">
        <v>29</v>
      </c>
    </row>
    <row r="2329" spans="1:13">
      <c r="A2329" s="1">
        <v>45923</v>
      </c>
      <c r="B2329" s="1">
        <v>46288</v>
      </c>
      <c r="C2329" t="s">
        <v>5274</v>
      </c>
      <c r="D2329" t="s">
        <v>3052</v>
      </c>
      <c r="E2329" t="s">
        <v>15</v>
      </c>
      <c r="F2329" t="s">
        <v>16</v>
      </c>
      <c r="G2329" t="s">
        <v>3054</v>
      </c>
      <c r="H2329" t="s">
        <v>21</v>
      </c>
      <c r="I2329" t="s">
        <v>65</v>
      </c>
      <c r="J2329" t="s">
        <v>66</v>
      </c>
      <c r="K2329" t="s">
        <v>5620</v>
      </c>
      <c r="L2329" s="3">
        <v>4110</v>
      </c>
      <c r="M2329" t="s">
        <v>20</v>
      </c>
    </row>
    <row r="2330" spans="1:13">
      <c r="A2330" s="1">
        <v>45924</v>
      </c>
      <c r="B2330" s="1">
        <v>46289</v>
      </c>
      <c r="C2330" t="s">
        <v>5275</v>
      </c>
      <c r="D2330" t="s">
        <v>3055</v>
      </c>
      <c r="E2330" t="s">
        <v>661</v>
      </c>
      <c r="F2330" t="s">
        <v>16</v>
      </c>
      <c r="G2330" t="s">
        <v>3056</v>
      </c>
      <c r="H2330" t="s">
        <v>774</v>
      </c>
      <c r="I2330" t="s">
        <v>71</v>
      </c>
      <c r="J2330" t="s">
        <v>72</v>
      </c>
      <c r="K2330" t="s">
        <v>26</v>
      </c>
      <c r="L2330" s="3">
        <v>20964</v>
      </c>
      <c r="M2330" t="s">
        <v>23</v>
      </c>
    </row>
    <row r="2331" spans="1:13">
      <c r="A2331" s="1">
        <v>45924</v>
      </c>
      <c r="B2331" s="1">
        <v>46289</v>
      </c>
      <c r="C2331" t="s">
        <v>5275</v>
      </c>
      <c r="D2331" t="s">
        <v>3055</v>
      </c>
      <c r="E2331" t="s">
        <v>32</v>
      </c>
      <c r="F2331" t="s">
        <v>16</v>
      </c>
      <c r="G2331" t="s">
        <v>3058</v>
      </c>
      <c r="H2331" t="s">
        <v>774</v>
      </c>
      <c r="I2331" t="s">
        <v>71</v>
      </c>
      <c r="J2331" t="s">
        <v>72</v>
      </c>
      <c r="K2331" t="s">
        <v>26</v>
      </c>
      <c r="L2331" s="3">
        <v>13920</v>
      </c>
      <c r="M2331" t="s">
        <v>148</v>
      </c>
    </row>
    <row r="2332" spans="1:13">
      <c r="A2332" s="1">
        <v>45924</v>
      </c>
      <c r="B2332" s="1">
        <v>46289</v>
      </c>
      <c r="C2332" t="s">
        <v>5275</v>
      </c>
      <c r="D2332" t="s">
        <v>3055</v>
      </c>
      <c r="E2332" t="s">
        <v>34</v>
      </c>
      <c r="F2332" t="s">
        <v>16</v>
      </c>
      <c r="G2332" t="s">
        <v>3057</v>
      </c>
      <c r="H2332" t="s">
        <v>774</v>
      </c>
      <c r="I2332" t="s">
        <v>71</v>
      </c>
      <c r="J2332" t="s">
        <v>72</v>
      </c>
      <c r="K2332" t="s">
        <v>26</v>
      </c>
      <c r="L2332" s="3">
        <v>7529</v>
      </c>
      <c r="M2332" t="s">
        <v>83</v>
      </c>
    </row>
    <row r="2333" spans="1:13">
      <c r="A2333" s="1">
        <v>45924</v>
      </c>
      <c r="B2333" s="1">
        <v>46289</v>
      </c>
      <c r="C2333" t="s">
        <v>5275</v>
      </c>
      <c r="D2333" t="s">
        <v>3055</v>
      </c>
      <c r="E2333" t="s">
        <v>15</v>
      </c>
      <c r="F2333" t="s">
        <v>16</v>
      </c>
      <c r="G2333" t="s">
        <v>3059</v>
      </c>
      <c r="H2333" t="s">
        <v>774</v>
      </c>
      <c r="I2333" t="s">
        <v>71</v>
      </c>
      <c r="J2333" t="s">
        <v>72</v>
      </c>
      <c r="K2333" t="s">
        <v>26</v>
      </c>
      <c r="L2333" s="3">
        <v>2707</v>
      </c>
      <c r="M2333" t="s">
        <v>20</v>
      </c>
    </row>
    <row r="2334" spans="1:13">
      <c r="A2334" s="1">
        <v>45924</v>
      </c>
      <c r="B2334" s="1">
        <v>46117</v>
      </c>
      <c r="C2334" t="s">
        <v>4797</v>
      </c>
      <c r="D2334" t="s">
        <v>1104</v>
      </c>
      <c r="E2334" t="s">
        <v>34</v>
      </c>
      <c r="F2334" t="s">
        <v>16</v>
      </c>
      <c r="G2334" t="s">
        <v>3060</v>
      </c>
      <c r="H2334" t="s">
        <v>143</v>
      </c>
      <c r="I2334" t="s">
        <v>1106</v>
      </c>
      <c r="J2334" t="s">
        <v>1107</v>
      </c>
      <c r="K2334" t="s">
        <v>304</v>
      </c>
      <c r="L2334" s="3">
        <v>11483</v>
      </c>
      <c r="M2334" t="s">
        <v>83</v>
      </c>
    </row>
    <row r="2335" spans="1:13">
      <c r="A2335" s="1">
        <v>45924</v>
      </c>
      <c r="B2335" s="1">
        <v>46289</v>
      </c>
      <c r="C2335" t="s">
        <v>5276</v>
      </c>
      <c r="D2335" t="s">
        <v>3061</v>
      </c>
      <c r="E2335" t="s">
        <v>32</v>
      </c>
      <c r="F2335" t="s">
        <v>16</v>
      </c>
      <c r="G2335" t="s">
        <v>3064</v>
      </c>
      <c r="H2335" t="s">
        <v>125</v>
      </c>
      <c r="I2335" t="s">
        <v>49</v>
      </c>
      <c r="J2335" t="s">
        <v>50</v>
      </c>
      <c r="K2335" t="s">
        <v>48</v>
      </c>
      <c r="L2335" s="3">
        <v>20501</v>
      </c>
      <c r="M2335" t="s">
        <v>20</v>
      </c>
    </row>
    <row r="2336" spans="1:13">
      <c r="A2336" s="1">
        <v>45924</v>
      </c>
      <c r="B2336" s="1">
        <v>46289</v>
      </c>
      <c r="C2336" t="s">
        <v>5276</v>
      </c>
      <c r="D2336" t="s">
        <v>3061</v>
      </c>
      <c r="E2336" t="s">
        <v>15</v>
      </c>
      <c r="F2336" t="s">
        <v>16</v>
      </c>
      <c r="G2336" t="s">
        <v>3062</v>
      </c>
      <c r="H2336" t="s">
        <v>125</v>
      </c>
      <c r="I2336" t="s">
        <v>49</v>
      </c>
      <c r="J2336" t="s">
        <v>50</v>
      </c>
      <c r="K2336" t="s">
        <v>48</v>
      </c>
      <c r="L2336" s="3">
        <v>2149</v>
      </c>
      <c r="M2336" t="s">
        <v>20</v>
      </c>
    </row>
    <row r="2337" spans="1:13">
      <c r="A2337" s="1">
        <v>45924</v>
      </c>
      <c r="B2337" s="1">
        <v>46289</v>
      </c>
      <c r="C2337" t="s">
        <v>5276</v>
      </c>
      <c r="D2337" t="s">
        <v>3061</v>
      </c>
      <c r="E2337" t="s">
        <v>661</v>
      </c>
      <c r="F2337" t="s">
        <v>16</v>
      </c>
      <c r="G2337" t="s">
        <v>3063</v>
      </c>
      <c r="H2337" t="s">
        <v>125</v>
      </c>
      <c r="I2337" t="s">
        <v>49</v>
      </c>
      <c r="J2337" t="s">
        <v>50</v>
      </c>
      <c r="K2337" t="s">
        <v>48</v>
      </c>
      <c r="L2337" s="3">
        <v>62952</v>
      </c>
      <c r="M2337" t="s">
        <v>29</v>
      </c>
    </row>
    <row r="2338" spans="1:13">
      <c r="A2338" s="1">
        <v>45925</v>
      </c>
      <c r="B2338" s="1">
        <v>46290</v>
      </c>
      <c r="C2338" t="s">
        <v>5277</v>
      </c>
      <c r="D2338" t="s">
        <v>3065</v>
      </c>
      <c r="E2338" t="s">
        <v>54</v>
      </c>
      <c r="F2338" t="s">
        <v>55</v>
      </c>
      <c r="G2338" t="s">
        <v>3066</v>
      </c>
      <c r="H2338" t="s">
        <v>51</v>
      </c>
      <c r="I2338" t="s">
        <v>174</v>
      </c>
      <c r="J2338" t="s">
        <v>175</v>
      </c>
      <c r="K2338" t="s">
        <v>5619</v>
      </c>
      <c r="L2338" s="3">
        <v>33207</v>
      </c>
      <c r="M2338" t="s">
        <v>29</v>
      </c>
    </row>
    <row r="2339" spans="1:13">
      <c r="A2339" s="1">
        <v>45925</v>
      </c>
      <c r="B2339" s="1">
        <v>46290</v>
      </c>
      <c r="C2339" t="s">
        <v>5278</v>
      </c>
      <c r="D2339" t="s">
        <v>3067</v>
      </c>
      <c r="E2339" t="s">
        <v>15</v>
      </c>
      <c r="F2339" t="s">
        <v>16</v>
      </c>
      <c r="G2339" t="s">
        <v>3069</v>
      </c>
      <c r="H2339" t="s">
        <v>328</v>
      </c>
      <c r="I2339" t="s">
        <v>78</v>
      </c>
      <c r="J2339" t="s">
        <v>79</v>
      </c>
      <c r="K2339" t="s">
        <v>77</v>
      </c>
      <c r="L2339" s="3">
        <v>4550</v>
      </c>
      <c r="M2339" t="s">
        <v>83</v>
      </c>
    </row>
    <row r="2340" spans="1:13">
      <c r="A2340" s="1">
        <v>45925</v>
      </c>
      <c r="B2340" s="1">
        <v>46290</v>
      </c>
      <c r="C2340" t="s">
        <v>5278</v>
      </c>
      <c r="D2340" t="s">
        <v>3067</v>
      </c>
      <c r="E2340" t="s">
        <v>661</v>
      </c>
      <c r="F2340" t="s">
        <v>16</v>
      </c>
      <c r="G2340" t="s">
        <v>3070</v>
      </c>
      <c r="H2340" t="s">
        <v>328</v>
      </c>
      <c r="I2340" t="s">
        <v>78</v>
      </c>
      <c r="J2340" t="s">
        <v>79</v>
      </c>
      <c r="K2340" t="s">
        <v>77</v>
      </c>
      <c r="L2340" s="3">
        <v>35117</v>
      </c>
      <c r="M2340" t="s">
        <v>23</v>
      </c>
    </row>
    <row r="2341" spans="1:13">
      <c r="A2341" s="1">
        <v>45925</v>
      </c>
      <c r="B2341" s="1">
        <v>46290</v>
      </c>
      <c r="C2341" t="s">
        <v>5278</v>
      </c>
      <c r="D2341" t="s">
        <v>3067</v>
      </c>
      <c r="E2341" t="s">
        <v>32</v>
      </c>
      <c r="F2341" t="s">
        <v>16</v>
      </c>
      <c r="G2341" t="s">
        <v>3071</v>
      </c>
      <c r="H2341" t="s">
        <v>328</v>
      </c>
      <c r="I2341" t="s">
        <v>78</v>
      </c>
      <c r="J2341" t="s">
        <v>79</v>
      </c>
      <c r="K2341" t="s">
        <v>77</v>
      </c>
      <c r="L2341" s="3">
        <v>46688</v>
      </c>
      <c r="M2341" t="s">
        <v>20</v>
      </c>
    </row>
    <row r="2342" spans="1:13">
      <c r="A2342" s="1">
        <v>45925</v>
      </c>
      <c r="B2342" s="1">
        <v>46290</v>
      </c>
      <c r="C2342" t="s">
        <v>5278</v>
      </c>
      <c r="D2342" t="s">
        <v>3067</v>
      </c>
      <c r="E2342" t="s">
        <v>34</v>
      </c>
      <c r="F2342" t="s">
        <v>16</v>
      </c>
      <c r="G2342" t="s">
        <v>3068</v>
      </c>
      <c r="H2342" t="s">
        <v>328</v>
      </c>
      <c r="I2342" t="s">
        <v>78</v>
      </c>
      <c r="J2342" t="s">
        <v>79</v>
      </c>
      <c r="K2342" t="s">
        <v>77</v>
      </c>
      <c r="L2342" s="3">
        <v>13405</v>
      </c>
      <c r="M2342" t="s">
        <v>83</v>
      </c>
    </row>
    <row r="2343" spans="1:13">
      <c r="A2343" s="1">
        <v>45925</v>
      </c>
      <c r="B2343" s="1">
        <v>46290</v>
      </c>
      <c r="C2343" t="s">
        <v>5279</v>
      </c>
      <c r="D2343" t="s">
        <v>3072</v>
      </c>
      <c r="E2343" t="s">
        <v>32</v>
      </c>
      <c r="F2343" t="s">
        <v>16</v>
      </c>
      <c r="G2343" t="s">
        <v>3075</v>
      </c>
      <c r="H2343" t="s">
        <v>21</v>
      </c>
      <c r="I2343" t="s">
        <v>65</v>
      </c>
      <c r="J2343" t="s">
        <v>66</v>
      </c>
      <c r="K2343" t="s">
        <v>5620</v>
      </c>
      <c r="L2343" s="3">
        <v>5907</v>
      </c>
      <c r="M2343" t="s">
        <v>20</v>
      </c>
    </row>
    <row r="2344" spans="1:13">
      <c r="A2344" s="1">
        <v>45925</v>
      </c>
      <c r="B2344" s="1">
        <v>46290</v>
      </c>
      <c r="C2344" t="s">
        <v>5279</v>
      </c>
      <c r="D2344" t="s">
        <v>3072</v>
      </c>
      <c r="E2344" t="s">
        <v>661</v>
      </c>
      <c r="F2344" t="s">
        <v>16</v>
      </c>
      <c r="G2344" t="s">
        <v>3074</v>
      </c>
      <c r="H2344" t="s">
        <v>21</v>
      </c>
      <c r="I2344" t="s">
        <v>65</v>
      </c>
      <c r="J2344" t="s">
        <v>66</v>
      </c>
      <c r="K2344" t="s">
        <v>5620</v>
      </c>
      <c r="L2344" s="3">
        <v>25737</v>
      </c>
      <c r="M2344" t="s">
        <v>23</v>
      </c>
    </row>
    <row r="2345" spans="1:13">
      <c r="A2345" s="1">
        <v>45925</v>
      </c>
      <c r="B2345" s="1">
        <v>46290</v>
      </c>
      <c r="C2345" t="s">
        <v>5279</v>
      </c>
      <c r="D2345" t="s">
        <v>3072</v>
      </c>
      <c r="E2345" t="s">
        <v>15</v>
      </c>
      <c r="F2345" t="s">
        <v>16</v>
      </c>
      <c r="G2345" t="s">
        <v>3073</v>
      </c>
      <c r="H2345" t="s">
        <v>21</v>
      </c>
      <c r="I2345" t="s">
        <v>65</v>
      </c>
      <c r="J2345" t="s">
        <v>66</v>
      </c>
      <c r="K2345" t="s">
        <v>5620</v>
      </c>
      <c r="L2345" s="3">
        <v>4050</v>
      </c>
      <c r="M2345" t="s">
        <v>20</v>
      </c>
    </row>
    <row r="2346" spans="1:13">
      <c r="A2346" s="1">
        <v>45926</v>
      </c>
      <c r="B2346" s="1">
        <v>46291</v>
      </c>
      <c r="C2346" t="s">
        <v>5280</v>
      </c>
      <c r="D2346" t="s">
        <v>3076</v>
      </c>
      <c r="E2346" t="s">
        <v>15</v>
      </c>
      <c r="F2346" t="s">
        <v>16</v>
      </c>
      <c r="G2346" t="s">
        <v>3077</v>
      </c>
      <c r="H2346" t="s">
        <v>73</v>
      </c>
      <c r="I2346" t="s">
        <v>18</v>
      </c>
      <c r="J2346" t="s">
        <v>19</v>
      </c>
      <c r="K2346" t="s">
        <v>48</v>
      </c>
      <c r="L2346" s="3">
        <v>2447</v>
      </c>
      <c r="M2346" t="s">
        <v>29</v>
      </c>
    </row>
    <row r="2347" spans="1:13">
      <c r="A2347" s="1">
        <v>45926</v>
      </c>
      <c r="B2347" s="1">
        <v>46291</v>
      </c>
      <c r="C2347" t="s">
        <v>5280</v>
      </c>
      <c r="D2347" t="s">
        <v>3076</v>
      </c>
      <c r="E2347" t="s">
        <v>32</v>
      </c>
      <c r="F2347" t="s">
        <v>16</v>
      </c>
      <c r="G2347" t="s">
        <v>3079</v>
      </c>
      <c r="H2347" t="s">
        <v>73</v>
      </c>
      <c r="I2347" t="s">
        <v>18</v>
      </c>
      <c r="J2347" t="s">
        <v>19</v>
      </c>
      <c r="K2347" t="s">
        <v>48</v>
      </c>
      <c r="L2347" s="3">
        <v>1689</v>
      </c>
      <c r="M2347" t="s">
        <v>20</v>
      </c>
    </row>
    <row r="2348" spans="1:13">
      <c r="A2348" s="1">
        <v>45926</v>
      </c>
      <c r="B2348" s="1">
        <v>46291</v>
      </c>
      <c r="C2348" t="s">
        <v>5280</v>
      </c>
      <c r="D2348" t="s">
        <v>3076</v>
      </c>
      <c r="E2348" t="s">
        <v>661</v>
      </c>
      <c r="F2348" t="s">
        <v>16</v>
      </c>
      <c r="G2348" t="s">
        <v>3078</v>
      </c>
      <c r="H2348" t="s">
        <v>73</v>
      </c>
      <c r="I2348" t="s">
        <v>18</v>
      </c>
      <c r="J2348" t="s">
        <v>19</v>
      </c>
      <c r="K2348" t="s">
        <v>48</v>
      </c>
      <c r="L2348" s="3">
        <v>33321</v>
      </c>
      <c r="M2348" t="s">
        <v>29</v>
      </c>
    </row>
    <row r="2349" spans="1:13">
      <c r="A2349" s="1">
        <v>45926</v>
      </c>
      <c r="B2349" s="1">
        <v>46291</v>
      </c>
      <c r="C2349" t="s">
        <v>5281</v>
      </c>
      <c r="D2349" t="s">
        <v>3080</v>
      </c>
      <c r="E2349" t="s">
        <v>661</v>
      </c>
      <c r="F2349" t="s">
        <v>16</v>
      </c>
      <c r="G2349" t="s">
        <v>3083</v>
      </c>
      <c r="H2349" t="s">
        <v>1067</v>
      </c>
      <c r="I2349" t="s">
        <v>2216</v>
      </c>
      <c r="J2349" t="s">
        <v>2217</v>
      </c>
      <c r="K2349" t="s">
        <v>140</v>
      </c>
      <c r="L2349" s="3">
        <v>58448</v>
      </c>
      <c r="M2349" t="s">
        <v>23</v>
      </c>
    </row>
    <row r="2350" spans="1:13">
      <c r="A2350" s="1">
        <v>45926</v>
      </c>
      <c r="B2350" s="1">
        <v>46291</v>
      </c>
      <c r="C2350" t="s">
        <v>5281</v>
      </c>
      <c r="D2350" t="s">
        <v>3080</v>
      </c>
      <c r="E2350" t="s">
        <v>32</v>
      </c>
      <c r="F2350" t="s">
        <v>16</v>
      </c>
      <c r="G2350" t="s">
        <v>3081</v>
      </c>
      <c r="H2350" t="s">
        <v>1067</v>
      </c>
      <c r="I2350" t="s">
        <v>2216</v>
      </c>
      <c r="J2350" t="s">
        <v>2217</v>
      </c>
      <c r="K2350" t="s">
        <v>140</v>
      </c>
      <c r="L2350" s="3">
        <v>18273</v>
      </c>
      <c r="M2350" t="s">
        <v>20</v>
      </c>
    </row>
    <row r="2351" spans="1:13">
      <c r="A2351" s="1">
        <v>45926</v>
      </c>
      <c r="B2351" s="1">
        <v>46291</v>
      </c>
      <c r="C2351" t="s">
        <v>5281</v>
      </c>
      <c r="D2351" t="s">
        <v>3080</v>
      </c>
      <c r="E2351" t="s">
        <v>15</v>
      </c>
      <c r="F2351" t="s">
        <v>16</v>
      </c>
      <c r="G2351" t="s">
        <v>3082</v>
      </c>
      <c r="H2351" t="s">
        <v>1067</v>
      </c>
      <c r="I2351" t="s">
        <v>2216</v>
      </c>
      <c r="J2351" t="s">
        <v>2217</v>
      </c>
      <c r="K2351" t="s">
        <v>140</v>
      </c>
      <c r="L2351" s="3">
        <v>1333</v>
      </c>
      <c r="M2351" t="s">
        <v>20</v>
      </c>
    </row>
    <row r="2352" spans="1:13">
      <c r="A2352" s="1">
        <v>45927</v>
      </c>
      <c r="B2352" s="1">
        <v>46292</v>
      </c>
      <c r="C2352" t="s">
        <v>5282</v>
      </c>
      <c r="D2352" t="s">
        <v>3084</v>
      </c>
      <c r="E2352" t="s">
        <v>661</v>
      </c>
      <c r="F2352" t="s">
        <v>16</v>
      </c>
      <c r="G2352" t="s">
        <v>3088</v>
      </c>
      <c r="H2352" t="s">
        <v>203</v>
      </c>
      <c r="I2352" t="s">
        <v>348</v>
      </c>
      <c r="J2352" t="s">
        <v>349</v>
      </c>
      <c r="K2352" t="s">
        <v>5620</v>
      </c>
      <c r="L2352" s="3">
        <v>29737</v>
      </c>
      <c r="M2352" t="s">
        <v>23</v>
      </c>
    </row>
    <row r="2353" spans="1:13">
      <c r="A2353" s="1">
        <v>45927</v>
      </c>
      <c r="B2353" s="1">
        <v>46292</v>
      </c>
      <c r="C2353" t="s">
        <v>5282</v>
      </c>
      <c r="D2353" t="s">
        <v>3084</v>
      </c>
      <c r="E2353" t="s">
        <v>15</v>
      </c>
      <c r="F2353" t="s">
        <v>16</v>
      </c>
      <c r="G2353" t="s">
        <v>3086</v>
      </c>
      <c r="H2353" t="s">
        <v>203</v>
      </c>
      <c r="I2353" t="s">
        <v>348</v>
      </c>
      <c r="J2353" t="s">
        <v>349</v>
      </c>
      <c r="K2353" t="s">
        <v>5620</v>
      </c>
      <c r="L2353" s="3">
        <v>1661</v>
      </c>
      <c r="M2353" t="s">
        <v>29</v>
      </c>
    </row>
    <row r="2354" spans="1:13">
      <c r="A2354" s="1">
        <v>45927</v>
      </c>
      <c r="B2354" s="1">
        <v>46292</v>
      </c>
      <c r="C2354" t="s">
        <v>5282</v>
      </c>
      <c r="D2354" t="s">
        <v>3084</v>
      </c>
      <c r="E2354" t="s">
        <v>32</v>
      </c>
      <c r="F2354" t="s">
        <v>16</v>
      </c>
      <c r="G2354" t="s">
        <v>3085</v>
      </c>
      <c r="H2354" t="s">
        <v>203</v>
      </c>
      <c r="I2354" t="s">
        <v>348</v>
      </c>
      <c r="J2354" t="s">
        <v>349</v>
      </c>
      <c r="K2354" t="s">
        <v>5620</v>
      </c>
      <c r="L2354" s="3">
        <v>5602</v>
      </c>
      <c r="M2354" t="s">
        <v>20</v>
      </c>
    </row>
    <row r="2355" spans="1:13">
      <c r="A2355" s="1">
        <v>45927</v>
      </c>
      <c r="B2355" s="1">
        <v>46292</v>
      </c>
      <c r="C2355" t="s">
        <v>5282</v>
      </c>
      <c r="D2355" t="s">
        <v>3084</v>
      </c>
      <c r="E2355" t="s">
        <v>34</v>
      </c>
      <c r="F2355" t="s">
        <v>16</v>
      </c>
      <c r="G2355" t="s">
        <v>3087</v>
      </c>
      <c r="H2355" t="s">
        <v>203</v>
      </c>
      <c r="I2355" t="s">
        <v>348</v>
      </c>
      <c r="J2355" t="s">
        <v>349</v>
      </c>
      <c r="K2355" t="s">
        <v>5620</v>
      </c>
      <c r="L2355" s="3">
        <v>12133</v>
      </c>
      <c r="M2355" t="s">
        <v>83</v>
      </c>
    </row>
    <row r="2356" spans="1:13">
      <c r="A2356" s="1">
        <v>45928</v>
      </c>
      <c r="B2356" s="1">
        <v>46293</v>
      </c>
      <c r="C2356" t="s">
        <v>5283</v>
      </c>
      <c r="D2356" t="s">
        <v>3089</v>
      </c>
      <c r="E2356" t="s">
        <v>15</v>
      </c>
      <c r="F2356" t="s">
        <v>16</v>
      </c>
      <c r="G2356" t="s">
        <v>3093</v>
      </c>
      <c r="H2356" t="s">
        <v>245</v>
      </c>
      <c r="I2356" t="s">
        <v>3091</v>
      </c>
      <c r="J2356" t="s">
        <v>3092</v>
      </c>
      <c r="K2356" t="s">
        <v>112</v>
      </c>
      <c r="L2356" s="3">
        <v>1960</v>
      </c>
      <c r="M2356" t="s">
        <v>29</v>
      </c>
    </row>
    <row r="2357" spans="1:13">
      <c r="A2357" s="1">
        <v>45928</v>
      </c>
      <c r="B2357" s="1">
        <v>46293</v>
      </c>
      <c r="C2357" t="s">
        <v>5283</v>
      </c>
      <c r="D2357" t="s">
        <v>3089</v>
      </c>
      <c r="E2357" t="s">
        <v>32</v>
      </c>
      <c r="F2357" t="s">
        <v>16</v>
      </c>
      <c r="G2357" t="s">
        <v>3094</v>
      </c>
      <c r="H2357" t="s">
        <v>245</v>
      </c>
      <c r="I2357" t="s">
        <v>3091</v>
      </c>
      <c r="J2357" t="s">
        <v>3092</v>
      </c>
      <c r="K2357" t="s">
        <v>112</v>
      </c>
      <c r="L2357" s="3">
        <v>29562</v>
      </c>
      <c r="M2357" t="s">
        <v>20</v>
      </c>
    </row>
    <row r="2358" spans="1:13">
      <c r="A2358" s="1">
        <v>45928</v>
      </c>
      <c r="B2358" s="1">
        <v>46293</v>
      </c>
      <c r="C2358" t="s">
        <v>5283</v>
      </c>
      <c r="D2358" t="s">
        <v>3089</v>
      </c>
      <c r="E2358" t="s">
        <v>661</v>
      </c>
      <c r="F2358" t="s">
        <v>16</v>
      </c>
      <c r="G2358" t="s">
        <v>3090</v>
      </c>
      <c r="H2358" t="s">
        <v>245</v>
      </c>
      <c r="I2358" t="s">
        <v>3091</v>
      </c>
      <c r="J2358" t="s">
        <v>3092</v>
      </c>
      <c r="K2358" t="s">
        <v>112</v>
      </c>
      <c r="L2358" s="3">
        <v>175902</v>
      </c>
      <c r="M2358" t="s">
        <v>29</v>
      </c>
    </row>
    <row r="2359" spans="1:13">
      <c r="A2359" s="1">
        <v>45928</v>
      </c>
      <c r="B2359" s="1">
        <v>46293</v>
      </c>
      <c r="C2359" t="s">
        <v>5284</v>
      </c>
      <c r="D2359" t="s">
        <v>3095</v>
      </c>
      <c r="E2359" t="s">
        <v>54</v>
      </c>
      <c r="F2359" t="s">
        <v>55</v>
      </c>
      <c r="G2359" t="s">
        <v>3096</v>
      </c>
      <c r="H2359" t="s">
        <v>813</v>
      </c>
      <c r="I2359" t="s">
        <v>1685</v>
      </c>
      <c r="J2359" t="s">
        <v>1686</v>
      </c>
      <c r="K2359" t="s">
        <v>5620</v>
      </c>
      <c r="L2359" s="3">
        <v>16202</v>
      </c>
      <c r="M2359" t="s">
        <v>29</v>
      </c>
    </row>
    <row r="2360" spans="1:13">
      <c r="A2360" s="1">
        <v>45929</v>
      </c>
      <c r="B2360" s="1">
        <v>46294</v>
      </c>
      <c r="C2360" t="s">
        <v>5015</v>
      </c>
      <c r="D2360" t="s">
        <v>1987</v>
      </c>
      <c r="E2360" t="s">
        <v>54</v>
      </c>
      <c r="F2360" t="s">
        <v>55</v>
      </c>
      <c r="G2360" t="s">
        <v>3097</v>
      </c>
      <c r="H2360" t="s">
        <v>190</v>
      </c>
      <c r="I2360" t="s">
        <v>218</v>
      </c>
      <c r="J2360" t="s">
        <v>219</v>
      </c>
      <c r="K2360" t="s">
        <v>5620</v>
      </c>
      <c r="L2360" s="3">
        <v>7705</v>
      </c>
      <c r="M2360" t="s">
        <v>23</v>
      </c>
    </row>
    <row r="2361" spans="1:13">
      <c r="A2361" s="1">
        <v>45929</v>
      </c>
      <c r="B2361" s="1">
        <v>46294</v>
      </c>
      <c r="C2361" t="s">
        <v>5285</v>
      </c>
      <c r="D2361" t="s">
        <v>3098</v>
      </c>
      <c r="E2361" t="s">
        <v>15</v>
      </c>
      <c r="F2361" t="s">
        <v>16</v>
      </c>
      <c r="G2361" t="s">
        <v>3100</v>
      </c>
      <c r="H2361" t="s">
        <v>21</v>
      </c>
      <c r="I2361" t="s">
        <v>18</v>
      </c>
      <c r="J2361" t="s">
        <v>19</v>
      </c>
      <c r="K2361" t="s">
        <v>48</v>
      </c>
      <c r="L2361" s="3">
        <v>5755</v>
      </c>
      <c r="M2361" t="s">
        <v>20</v>
      </c>
    </row>
    <row r="2362" spans="1:13">
      <c r="A2362" s="1">
        <v>45929</v>
      </c>
      <c r="B2362" s="1">
        <v>46294</v>
      </c>
      <c r="C2362" t="s">
        <v>5285</v>
      </c>
      <c r="D2362" t="s">
        <v>3098</v>
      </c>
      <c r="E2362" t="s">
        <v>32</v>
      </c>
      <c r="F2362" t="s">
        <v>16</v>
      </c>
      <c r="G2362" t="s">
        <v>3101</v>
      </c>
      <c r="H2362" t="s">
        <v>21</v>
      </c>
      <c r="I2362" t="s">
        <v>18</v>
      </c>
      <c r="J2362" t="s">
        <v>19</v>
      </c>
      <c r="K2362" t="s">
        <v>48</v>
      </c>
      <c r="L2362" s="3">
        <v>9408</v>
      </c>
      <c r="M2362" t="s">
        <v>20</v>
      </c>
    </row>
    <row r="2363" spans="1:13">
      <c r="A2363" s="1">
        <v>45929</v>
      </c>
      <c r="B2363" s="1">
        <v>46294</v>
      </c>
      <c r="C2363" t="s">
        <v>5285</v>
      </c>
      <c r="D2363" t="s">
        <v>3098</v>
      </c>
      <c r="E2363" t="s">
        <v>661</v>
      </c>
      <c r="F2363" t="s">
        <v>16</v>
      </c>
      <c r="G2363" t="s">
        <v>3099</v>
      </c>
      <c r="H2363" t="s">
        <v>21</v>
      </c>
      <c r="I2363" t="s">
        <v>18</v>
      </c>
      <c r="J2363" t="s">
        <v>19</v>
      </c>
      <c r="K2363" t="s">
        <v>48</v>
      </c>
      <c r="L2363" s="3">
        <v>91046</v>
      </c>
      <c r="M2363" t="s">
        <v>89</v>
      </c>
    </row>
    <row r="2364" spans="1:13">
      <c r="A2364" s="1">
        <v>45929</v>
      </c>
      <c r="B2364" s="1">
        <v>46294</v>
      </c>
      <c r="C2364" t="s">
        <v>5286</v>
      </c>
      <c r="D2364" t="s">
        <v>3102</v>
      </c>
      <c r="E2364" t="s">
        <v>54</v>
      </c>
      <c r="F2364" t="s">
        <v>55</v>
      </c>
      <c r="G2364" t="s">
        <v>3103</v>
      </c>
      <c r="H2364" t="s">
        <v>125</v>
      </c>
      <c r="I2364" t="s">
        <v>270</v>
      </c>
      <c r="J2364" t="s">
        <v>271</v>
      </c>
      <c r="K2364" t="s">
        <v>77</v>
      </c>
      <c r="L2364" s="3">
        <v>46983</v>
      </c>
      <c r="M2364" t="s">
        <v>89</v>
      </c>
    </row>
    <row r="2365" spans="1:13">
      <c r="A2365" s="1">
        <v>45930</v>
      </c>
      <c r="B2365" s="1">
        <v>46295</v>
      </c>
      <c r="C2365" t="s">
        <v>5287</v>
      </c>
      <c r="D2365" t="s">
        <v>3104</v>
      </c>
      <c r="E2365" t="s">
        <v>15</v>
      </c>
      <c r="F2365" t="s">
        <v>16</v>
      </c>
      <c r="G2365" t="s">
        <v>3107</v>
      </c>
      <c r="H2365" t="s">
        <v>43</v>
      </c>
      <c r="I2365" t="s">
        <v>65</v>
      </c>
      <c r="J2365" t="s">
        <v>66</v>
      </c>
      <c r="K2365" t="s">
        <v>5620</v>
      </c>
      <c r="L2365" s="3">
        <v>1251</v>
      </c>
      <c r="M2365" t="s">
        <v>20</v>
      </c>
    </row>
    <row r="2366" spans="1:13">
      <c r="A2366" s="1">
        <v>45930</v>
      </c>
      <c r="B2366" s="1">
        <v>46295</v>
      </c>
      <c r="C2366" t="s">
        <v>5287</v>
      </c>
      <c r="D2366" t="s">
        <v>3104</v>
      </c>
      <c r="E2366" t="s">
        <v>32</v>
      </c>
      <c r="F2366" t="s">
        <v>16</v>
      </c>
      <c r="G2366" t="s">
        <v>3105</v>
      </c>
      <c r="H2366" t="s">
        <v>43</v>
      </c>
      <c r="I2366" t="s">
        <v>65</v>
      </c>
      <c r="J2366" t="s">
        <v>66</v>
      </c>
      <c r="K2366" t="s">
        <v>5620</v>
      </c>
      <c r="L2366" s="3">
        <v>6440</v>
      </c>
      <c r="M2366" t="s">
        <v>20</v>
      </c>
    </row>
    <row r="2367" spans="1:13">
      <c r="A2367" s="1">
        <v>45930</v>
      </c>
      <c r="B2367" s="1">
        <v>46295</v>
      </c>
      <c r="C2367" t="s">
        <v>5287</v>
      </c>
      <c r="D2367" t="s">
        <v>3104</v>
      </c>
      <c r="E2367" t="s">
        <v>661</v>
      </c>
      <c r="F2367" t="s">
        <v>16</v>
      </c>
      <c r="G2367" t="s">
        <v>3106</v>
      </c>
      <c r="H2367" t="s">
        <v>43</v>
      </c>
      <c r="I2367" t="s">
        <v>65</v>
      </c>
      <c r="J2367" t="s">
        <v>66</v>
      </c>
      <c r="K2367" t="s">
        <v>5620</v>
      </c>
      <c r="L2367" s="3">
        <v>24642</v>
      </c>
      <c r="M2367" t="s">
        <v>89</v>
      </c>
    </row>
    <row r="2368" spans="1:13">
      <c r="A2368" s="1">
        <v>45930</v>
      </c>
      <c r="B2368" s="1">
        <v>46295</v>
      </c>
      <c r="C2368" t="s">
        <v>5288</v>
      </c>
      <c r="D2368" t="s">
        <v>3108</v>
      </c>
      <c r="E2368" t="s">
        <v>661</v>
      </c>
      <c r="F2368" t="s">
        <v>16</v>
      </c>
      <c r="G2368" t="s">
        <v>3111</v>
      </c>
      <c r="H2368" t="s">
        <v>21</v>
      </c>
      <c r="I2368" t="s">
        <v>305</v>
      </c>
      <c r="J2368" t="s">
        <v>306</v>
      </c>
      <c r="K2368" t="s">
        <v>304</v>
      </c>
      <c r="L2368" s="3">
        <v>368275</v>
      </c>
      <c r="M2368" t="s">
        <v>29</v>
      </c>
    </row>
    <row r="2369" spans="1:13">
      <c r="A2369" s="1">
        <v>45930</v>
      </c>
      <c r="B2369" s="1">
        <v>46295</v>
      </c>
      <c r="C2369" t="s">
        <v>5288</v>
      </c>
      <c r="D2369" t="s">
        <v>3108</v>
      </c>
      <c r="E2369" t="s">
        <v>32</v>
      </c>
      <c r="F2369" t="s">
        <v>16</v>
      </c>
      <c r="G2369" t="s">
        <v>3109</v>
      </c>
      <c r="H2369" t="s">
        <v>21</v>
      </c>
      <c r="I2369" t="s">
        <v>305</v>
      </c>
      <c r="J2369" t="s">
        <v>306</v>
      </c>
      <c r="K2369" t="s">
        <v>304</v>
      </c>
      <c r="L2369" s="3">
        <v>2226</v>
      </c>
      <c r="M2369" t="s">
        <v>20</v>
      </c>
    </row>
    <row r="2370" spans="1:13">
      <c r="A2370" s="1">
        <v>45930</v>
      </c>
      <c r="B2370" s="1">
        <v>46295</v>
      </c>
      <c r="C2370" t="s">
        <v>5288</v>
      </c>
      <c r="D2370" t="s">
        <v>3108</v>
      </c>
      <c r="E2370" t="s">
        <v>15</v>
      </c>
      <c r="F2370" t="s">
        <v>16</v>
      </c>
      <c r="G2370" t="s">
        <v>3110</v>
      </c>
      <c r="H2370" t="s">
        <v>21</v>
      </c>
      <c r="I2370" t="s">
        <v>305</v>
      </c>
      <c r="J2370" t="s">
        <v>306</v>
      </c>
      <c r="K2370" t="s">
        <v>304</v>
      </c>
      <c r="L2370" s="3">
        <v>36678</v>
      </c>
      <c r="M2370" t="s">
        <v>20</v>
      </c>
    </row>
    <row r="2371" spans="1:13">
      <c r="A2371" s="1">
        <v>45930</v>
      </c>
      <c r="B2371" s="1">
        <v>46295</v>
      </c>
      <c r="C2371" t="s">
        <v>5289</v>
      </c>
      <c r="D2371" t="s">
        <v>3112</v>
      </c>
      <c r="E2371" t="s">
        <v>32</v>
      </c>
      <c r="F2371" t="s">
        <v>16</v>
      </c>
      <c r="G2371" t="s">
        <v>3114</v>
      </c>
      <c r="H2371" t="s">
        <v>887</v>
      </c>
      <c r="I2371" t="s">
        <v>1858</v>
      </c>
      <c r="J2371" t="s">
        <v>1859</v>
      </c>
      <c r="K2371" t="s">
        <v>5620</v>
      </c>
      <c r="L2371" s="3">
        <v>16940</v>
      </c>
      <c r="M2371" t="s">
        <v>20</v>
      </c>
    </row>
    <row r="2372" spans="1:13">
      <c r="A2372" s="1">
        <v>45930</v>
      </c>
      <c r="B2372" s="1">
        <v>46295</v>
      </c>
      <c r="C2372" t="s">
        <v>5289</v>
      </c>
      <c r="D2372" t="s">
        <v>3112</v>
      </c>
      <c r="E2372" t="s">
        <v>15</v>
      </c>
      <c r="F2372" t="s">
        <v>16</v>
      </c>
      <c r="G2372" t="s">
        <v>3115</v>
      </c>
      <c r="H2372" t="s">
        <v>887</v>
      </c>
      <c r="I2372" t="s">
        <v>1858</v>
      </c>
      <c r="J2372" t="s">
        <v>1859</v>
      </c>
      <c r="K2372" t="s">
        <v>5620</v>
      </c>
      <c r="L2372" s="3">
        <v>2460</v>
      </c>
      <c r="M2372" t="s">
        <v>83</v>
      </c>
    </row>
    <row r="2373" spans="1:13">
      <c r="A2373" s="1">
        <v>45930</v>
      </c>
      <c r="B2373" s="1">
        <v>46295</v>
      </c>
      <c r="C2373" t="s">
        <v>5289</v>
      </c>
      <c r="D2373" t="s">
        <v>3112</v>
      </c>
      <c r="E2373" t="s">
        <v>661</v>
      </c>
      <c r="F2373" t="s">
        <v>16</v>
      </c>
      <c r="G2373" t="s">
        <v>3113</v>
      </c>
      <c r="H2373" t="s">
        <v>887</v>
      </c>
      <c r="I2373" t="s">
        <v>1858</v>
      </c>
      <c r="J2373" t="s">
        <v>1859</v>
      </c>
      <c r="K2373" t="s">
        <v>5620</v>
      </c>
      <c r="L2373" s="3">
        <v>34866</v>
      </c>
      <c r="M2373" t="s">
        <v>29</v>
      </c>
    </row>
    <row r="2374" spans="1:13">
      <c r="A2374" s="1">
        <v>45930</v>
      </c>
      <c r="B2374" s="1">
        <v>46295</v>
      </c>
      <c r="C2374" t="s">
        <v>5290</v>
      </c>
      <c r="D2374" t="s">
        <v>3116</v>
      </c>
      <c r="E2374" t="s">
        <v>661</v>
      </c>
      <c r="F2374" t="s">
        <v>16</v>
      </c>
      <c r="G2374" t="s">
        <v>3121</v>
      </c>
      <c r="H2374" t="s">
        <v>21</v>
      </c>
      <c r="I2374" t="s">
        <v>3118</v>
      </c>
      <c r="J2374" t="s">
        <v>3119</v>
      </c>
      <c r="K2374" t="s">
        <v>26</v>
      </c>
      <c r="L2374" s="3">
        <v>105606</v>
      </c>
      <c r="M2374" t="s">
        <v>29</v>
      </c>
    </row>
    <row r="2375" spans="1:13">
      <c r="A2375" s="1">
        <v>45930</v>
      </c>
      <c r="B2375" s="1">
        <v>46295</v>
      </c>
      <c r="C2375" t="s">
        <v>5290</v>
      </c>
      <c r="D2375" t="s">
        <v>3116</v>
      </c>
      <c r="E2375" t="s">
        <v>32</v>
      </c>
      <c r="F2375" t="s">
        <v>16</v>
      </c>
      <c r="G2375" t="s">
        <v>3120</v>
      </c>
      <c r="H2375" t="s">
        <v>21</v>
      </c>
      <c r="I2375" t="s">
        <v>3118</v>
      </c>
      <c r="J2375" t="s">
        <v>3119</v>
      </c>
      <c r="K2375" t="s">
        <v>26</v>
      </c>
      <c r="L2375" s="3">
        <v>54589</v>
      </c>
      <c r="M2375" t="s">
        <v>20</v>
      </c>
    </row>
    <row r="2376" spans="1:13">
      <c r="A2376" s="1">
        <v>45930</v>
      </c>
      <c r="B2376" s="1">
        <v>46295</v>
      </c>
      <c r="C2376" t="s">
        <v>5290</v>
      </c>
      <c r="D2376" t="s">
        <v>3116</v>
      </c>
      <c r="E2376" t="s">
        <v>15</v>
      </c>
      <c r="F2376" t="s">
        <v>16</v>
      </c>
      <c r="G2376" t="s">
        <v>3117</v>
      </c>
      <c r="H2376" t="s">
        <v>21</v>
      </c>
      <c r="I2376" t="s">
        <v>3118</v>
      </c>
      <c r="J2376" t="s">
        <v>3119</v>
      </c>
      <c r="K2376" t="s">
        <v>26</v>
      </c>
      <c r="L2376" s="3">
        <v>66148</v>
      </c>
      <c r="M2376" t="s">
        <v>20</v>
      </c>
    </row>
    <row r="2377" spans="1:13">
      <c r="A2377" s="1">
        <v>45930</v>
      </c>
      <c r="B2377" s="1">
        <v>46295</v>
      </c>
      <c r="C2377" t="s">
        <v>5291</v>
      </c>
      <c r="D2377" t="s">
        <v>3122</v>
      </c>
      <c r="E2377" t="s">
        <v>54</v>
      </c>
      <c r="F2377" t="s">
        <v>55</v>
      </c>
      <c r="G2377" t="s">
        <v>3123</v>
      </c>
      <c r="H2377" t="s">
        <v>310</v>
      </c>
      <c r="I2377" t="s">
        <v>103</v>
      </c>
      <c r="J2377" t="s">
        <v>104</v>
      </c>
      <c r="K2377" t="s">
        <v>64</v>
      </c>
      <c r="L2377" s="3">
        <v>15030</v>
      </c>
      <c r="M2377" t="s">
        <v>23</v>
      </c>
    </row>
    <row r="2378" spans="1:13">
      <c r="A2378" s="1">
        <v>45930</v>
      </c>
      <c r="B2378" s="1">
        <v>46295</v>
      </c>
      <c r="C2378" t="s">
        <v>5292</v>
      </c>
      <c r="D2378" t="s">
        <v>3124</v>
      </c>
      <c r="E2378" t="s">
        <v>32</v>
      </c>
      <c r="F2378" t="s">
        <v>16</v>
      </c>
      <c r="G2378" t="s">
        <v>3125</v>
      </c>
      <c r="H2378" t="s">
        <v>43</v>
      </c>
      <c r="I2378" t="s">
        <v>103</v>
      </c>
      <c r="J2378" t="s">
        <v>104</v>
      </c>
      <c r="K2378" t="s">
        <v>64</v>
      </c>
      <c r="L2378" s="3">
        <v>7122</v>
      </c>
      <c r="M2378" t="s">
        <v>20</v>
      </c>
    </row>
    <row r="2379" spans="1:13">
      <c r="A2379" s="1">
        <v>45930</v>
      </c>
      <c r="B2379" s="1">
        <v>46295</v>
      </c>
      <c r="C2379" t="s">
        <v>5292</v>
      </c>
      <c r="D2379" t="s">
        <v>3124</v>
      </c>
      <c r="E2379" t="s">
        <v>15</v>
      </c>
      <c r="F2379" t="s">
        <v>16</v>
      </c>
      <c r="G2379" t="s">
        <v>3126</v>
      </c>
      <c r="H2379" t="s">
        <v>43</v>
      </c>
      <c r="I2379" t="s">
        <v>103</v>
      </c>
      <c r="J2379" t="s">
        <v>104</v>
      </c>
      <c r="K2379" t="s">
        <v>64</v>
      </c>
      <c r="L2379" s="3">
        <v>1981</v>
      </c>
      <c r="M2379" t="s">
        <v>20</v>
      </c>
    </row>
    <row r="2380" spans="1:13">
      <c r="A2380" s="1">
        <v>45930</v>
      </c>
      <c r="B2380" s="1">
        <v>46295</v>
      </c>
      <c r="C2380" t="s">
        <v>5292</v>
      </c>
      <c r="D2380" t="s">
        <v>3124</v>
      </c>
      <c r="E2380" t="s">
        <v>661</v>
      </c>
      <c r="F2380" t="s">
        <v>16</v>
      </c>
      <c r="G2380" t="s">
        <v>3127</v>
      </c>
      <c r="H2380" t="s">
        <v>43</v>
      </c>
      <c r="I2380" t="s">
        <v>103</v>
      </c>
      <c r="J2380" t="s">
        <v>104</v>
      </c>
      <c r="K2380" t="s">
        <v>64</v>
      </c>
      <c r="L2380" s="3">
        <v>44385</v>
      </c>
      <c r="M2380" t="s">
        <v>23</v>
      </c>
    </row>
    <row r="2381" spans="1:13">
      <c r="A2381" s="1">
        <v>45930</v>
      </c>
      <c r="B2381" s="1">
        <v>46203</v>
      </c>
      <c r="C2381" t="s">
        <v>5050</v>
      </c>
      <c r="D2381" t="s">
        <v>2113</v>
      </c>
      <c r="E2381" t="s">
        <v>15</v>
      </c>
      <c r="F2381" t="s">
        <v>16</v>
      </c>
      <c r="G2381" t="s">
        <v>3128</v>
      </c>
      <c r="H2381" t="s">
        <v>21</v>
      </c>
      <c r="I2381" t="s">
        <v>2115</v>
      </c>
      <c r="J2381" t="s">
        <v>2116</v>
      </c>
      <c r="K2381" t="s">
        <v>140</v>
      </c>
      <c r="L2381" s="3">
        <v>29249</v>
      </c>
      <c r="M2381" t="s">
        <v>20</v>
      </c>
    </row>
    <row r="2382" spans="1:13">
      <c r="A2382" s="1">
        <v>45930</v>
      </c>
      <c r="B2382" s="1">
        <v>46203</v>
      </c>
      <c r="C2382" t="s">
        <v>5050</v>
      </c>
      <c r="D2382" t="s">
        <v>2113</v>
      </c>
      <c r="E2382" t="s">
        <v>32</v>
      </c>
      <c r="F2382" t="s">
        <v>16</v>
      </c>
      <c r="G2382" t="s">
        <v>3129</v>
      </c>
      <c r="H2382" t="s">
        <v>21</v>
      </c>
      <c r="I2382" t="s">
        <v>2115</v>
      </c>
      <c r="J2382" t="s">
        <v>2116</v>
      </c>
      <c r="K2382" t="s">
        <v>140</v>
      </c>
      <c r="L2382" s="3">
        <v>57593</v>
      </c>
      <c r="M2382" t="s">
        <v>20</v>
      </c>
    </row>
    <row r="2383" spans="1:13">
      <c r="A2383" s="1">
        <v>45930</v>
      </c>
      <c r="B2383" s="1">
        <v>46203</v>
      </c>
      <c r="C2383" t="s">
        <v>5050</v>
      </c>
      <c r="D2383" t="s">
        <v>2113</v>
      </c>
      <c r="E2383" t="s">
        <v>661</v>
      </c>
      <c r="F2383" t="s">
        <v>16</v>
      </c>
      <c r="G2383" t="s">
        <v>3130</v>
      </c>
      <c r="H2383" t="s">
        <v>21</v>
      </c>
      <c r="I2383" t="s">
        <v>2115</v>
      </c>
      <c r="J2383" t="s">
        <v>2116</v>
      </c>
      <c r="K2383" t="s">
        <v>140</v>
      </c>
      <c r="L2383" s="3">
        <v>414056</v>
      </c>
      <c r="M2383" t="s">
        <v>23</v>
      </c>
    </row>
    <row r="2384" spans="1:13">
      <c r="A2384" s="1">
        <v>45930</v>
      </c>
      <c r="B2384" s="1">
        <v>46295</v>
      </c>
      <c r="C2384" t="s">
        <v>5293</v>
      </c>
      <c r="D2384" t="s">
        <v>3131</v>
      </c>
      <c r="E2384" t="s">
        <v>15</v>
      </c>
      <c r="F2384" t="s">
        <v>16</v>
      </c>
      <c r="G2384" t="s">
        <v>3133</v>
      </c>
      <c r="H2384" t="s">
        <v>21</v>
      </c>
      <c r="I2384" t="s">
        <v>305</v>
      </c>
      <c r="J2384" t="s">
        <v>306</v>
      </c>
      <c r="K2384" t="s">
        <v>5620</v>
      </c>
      <c r="L2384" s="3">
        <v>3900</v>
      </c>
      <c r="M2384" t="s">
        <v>83</v>
      </c>
    </row>
    <row r="2385" spans="1:13">
      <c r="A2385" s="1">
        <v>45930</v>
      </c>
      <c r="B2385" s="1">
        <v>46295</v>
      </c>
      <c r="C2385" t="s">
        <v>5293</v>
      </c>
      <c r="D2385" t="s">
        <v>3131</v>
      </c>
      <c r="E2385" t="s">
        <v>32</v>
      </c>
      <c r="F2385" t="s">
        <v>16</v>
      </c>
      <c r="G2385" t="s">
        <v>3134</v>
      </c>
      <c r="H2385" t="s">
        <v>21</v>
      </c>
      <c r="I2385" t="s">
        <v>305</v>
      </c>
      <c r="J2385" t="s">
        <v>306</v>
      </c>
      <c r="K2385" t="s">
        <v>5620</v>
      </c>
      <c r="L2385" s="3">
        <v>12291</v>
      </c>
      <c r="M2385" t="s">
        <v>20</v>
      </c>
    </row>
    <row r="2386" spans="1:13">
      <c r="A2386" s="1">
        <v>45930</v>
      </c>
      <c r="B2386" s="1">
        <v>46295</v>
      </c>
      <c r="C2386" t="s">
        <v>5293</v>
      </c>
      <c r="D2386" t="s">
        <v>3131</v>
      </c>
      <c r="E2386" t="s">
        <v>661</v>
      </c>
      <c r="F2386" t="s">
        <v>16</v>
      </c>
      <c r="G2386" t="s">
        <v>3132</v>
      </c>
      <c r="H2386" t="s">
        <v>21</v>
      </c>
      <c r="I2386" t="s">
        <v>305</v>
      </c>
      <c r="J2386" t="s">
        <v>306</v>
      </c>
      <c r="K2386" t="s">
        <v>5620</v>
      </c>
      <c r="L2386" s="3">
        <v>22572</v>
      </c>
      <c r="M2386" t="s">
        <v>23</v>
      </c>
    </row>
    <row r="2387" spans="1:13">
      <c r="A2387" s="1">
        <v>45930</v>
      </c>
      <c r="B2387" s="1">
        <v>46295</v>
      </c>
      <c r="C2387" t="s">
        <v>5294</v>
      </c>
      <c r="D2387" t="s">
        <v>3135</v>
      </c>
      <c r="E2387" t="s">
        <v>15</v>
      </c>
      <c r="F2387" t="s">
        <v>16</v>
      </c>
      <c r="G2387" t="s">
        <v>3136</v>
      </c>
      <c r="H2387" t="s">
        <v>345</v>
      </c>
      <c r="I2387" t="s">
        <v>103</v>
      </c>
      <c r="J2387" t="s">
        <v>104</v>
      </c>
      <c r="K2387" t="s">
        <v>140</v>
      </c>
      <c r="L2387" s="3">
        <v>21714</v>
      </c>
      <c r="M2387" t="s">
        <v>20</v>
      </c>
    </row>
    <row r="2388" spans="1:13">
      <c r="A2388" s="1">
        <v>45930</v>
      </c>
      <c r="B2388" s="1">
        <v>46295</v>
      </c>
      <c r="C2388" t="s">
        <v>5294</v>
      </c>
      <c r="D2388" t="s">
        <v>3135</v>
      </c>
      <c r="E2388" t="s">
        <v>661</v>
      </c>
      <c r="F2388" t="s">
        <v>16</v>
      </c>
      <c r="G2388" t="s">
        <v>3138</v>
      </c>
      <c r="H2388" t="s">
        <v>345</v>
      </c>
      <c r="I2388" t="s">
        <v>103</v>
      </c>
      <c r="J2388" t="s">
        <v>104</v>
      </c>
      <c r="K2388" t="s">
        <v>140</v>
      </c>
      <c r="L2388" s="3">
        <v>11796</v>
      </c>
      <c r="M2388" t="s">
        <v>23</v>
      </c>
    </row>
    <row r="2389" spans="1:13">
      <c r="A2389" s="1">
        <v>45930</v>
      </c>
      <c r="B2389" s="1">
        <v>46295</v>
      </c>
      <c r="C2389" t="s">
        <v>5294</v>
      </c>
      <c r="D2389" t="s">
        <v>3135</v>
      </c>
      <c r="E2389" t="s">
        <v>32</v>
      </c>
      <c r="F2389" t="s">
        <v>16</v>
      </c>
      <c r="G2389" t="s">
        <v>3137</v>
      </c>
      <c r="H2389" t="s">
        <v>345</v>
      </c>
      <c r="I2389" t="s">
        <v>103</v>
      </c>
      <c r="J2389" t="s">
        <v>104</v>
      </c>
      <c r="K2389" t="s">
        <v>140</v>
      </c>
      <c r="L2389" s="3">
        <v>68407</v>
      </c>
      <c r="M2389" t="s">
        <v>20</v>
      </c>
    </row>
    <row r="2390" spans="1:13">
      <c r="A2390" s="1">
        <v>45931</v>
      </c>
      <c r="B2390" s="1">
        <v>46296</v>
      </c>
      <c r="C2390" t="s">
        <v>5295</v>
      </c>
      <c r="D2390" t="s">
        <v>3139</v>
      </c>
      <c r="E2390" t="s">
        <v>15</v>
      </c>
      <c r="F2390" t="s">
        <v>16</v>
      </c>
      <c r="G2390" t="s">
        <v>3141</v>
      </c>
      <c r="H2390" t="s">
        <v>2966</v>
      </c>
      <c r="I2390" t="s">
        <v>2964</v>
      </c>
      <c r="J2390" t="s">
        <v>2965</v>
      </c>
      <c r="K2390" t="s">
        <v>64</v>
      </c>
      <c r="L2390" s="3">
        <v>5965</v>
      </c>
      <c r="M2390" t="s">
        <v>29</v>
      </c>
    </row>
    <row r="2391" spans="1:13">
      <c r="A2391" s="1">
        <v>45931</v>
      </c>
      <c r="B2391" s="1">
        <v>46296</v>
      </c>
      <c r="C2391" t="s">
        <v>5295</v>
      </c>
      <c r="D2391" t="s">
        <v>3139</v>
      </c>
      <c r="E2391" t="s">
        <v>661</v>
      </c>
      <c r="F2391" t="s">
        <v>16</v>
      </c>
      <c r="G2391" t="s">
        <v>3142</v>
      </c>
      <c r="H2391" t="s">
        <v>2966</v>
      </c>
      <c r="I2391" t="s">
        <v>2964</v>
      </c>
      <c r="J2391" t="s">
        <v>2965</v>
      </c>
      <c r="K2391" t="s">
        <v>64</v>
      </c>
      <c r="L2391" s="3">
        <v>38482</v>
      </c>
      <c r="M2391" t="s">
        <v>29</v>
      </c>
    </row>
    <row r="2392" spans="1:13">
      <c r="A2392" s="1">
        <v>45931</v>
      </c>
      <c r="B2392" s="1">
        <v>46296</v>
      </c>
      <c r="C2392" t="s">
        <v>5295</v>
      </c>
      <c r="D2392" t="s">
        <v>3139</v>
      </c>
      <c r="E2392" t="s">
        <v>32</v>
      </c>
      <c r="F2392" t="s">
        <v>16</v>
      </c>
      <c r="G2392" t="s">
        <v>3140</v>
      </c>
      <c r="H2392" t="s">
        <v>2966</v>
      </c>
      <c r="I2392" t="s">
        <v>2964</v>
      </c>
      <c r="J2392" t="s">
        <v>2965</v>
      </c>
      <c r="K2392" t="s">
        <v>64</v>
      </c>
      <c r="L2392" s="3">
        <v>4456</v>
      </c>
      <c r="M2392" t="s">
        <v>20</v>
      </c>
    </row>
    <row r="2393" spans="1:13">
      <c r="A2393" s="1">
        <v>45931</v>
      </c>
      <c r="B2393" s="1">
        <v>46296</v>
      </c>
      <c r="C2393" t="s">
        <v>5296</v>
      </c>
      <c r="D2393" t="s">
        <v>3143</v>
      </c>
      <c r="E2393" t="s">
        <v>661</v>
      </c>
      <c r="F2393" t="s">
        <v>16</v>
      </c>
      <c r="G2393" t="s">
        <v>3144</v>
      </c>
      <c r="H2393" t="s">
        <v>98</v>
      </c>
      <c r="I2393" t="s">
        <v>103</v>
      </c>
      <c r="J2393" t="s">
        <v>104</v>
      </c>
      <c r="K2393" t="s">
        <v>64</v>
      </c>
      <c r="L2393" s="3">
        <v>7420</v>
      </c>
      <c r="M2393" t="s">
        <v>23</v>
      </c>
    </row>
    <row r="2394" spans="1:13">
      <c r="A2394" s="1">
        <v>45931</v>
      </c>
      <c r="B2394" s="1">
        <v>46296</v>
      </c>
      <c r="C2394" t="s">
        <v>5296</v>
      </c>
      <c r="D2394" t="s">
        <v>3143</v>
      </c>
      <c r="E2394" t="s">
        <v>32</v>
      </c>
      <c r="F2394" t="s">
        <v>16</v>
      </c>
      <c r="G2394" t="s">
        <v>3145</v>
      </c>
      <c r="H2394" t="s">
        <v>98</v>
      </c>
      <c r="I2394" t="s">
        <v>103</v>
      </c>
      <c r="J2394" t="s">
        <v>104</v>
      </c>
      <c r="K2394" t="s">
        <v>64</v>
      </c>
      <c r="L2394" s="3">
        <v>7076</v>
      </c>
      <c r="M2394" t="s">
        <v>20</v>
      </c>
    </row>
    <row r="2395" spans="1:13">
      <c r="A2395" s="1">
        <v>45931</v>
      </c>
      <c r="B2395" s="1">
        <v>46296</v>
      </c>
      <c r="C2395" t="s">
        <v>5296</v>
      </c>
      <c r="D2395" t="s">
        <v>3143</v>
      </c>
      <c r="E2395" t="s">
        <v>15</v>
      </c>
      <c r="F2395" t="s">
        <v>16</v>
      </c>
      <c r="G2395" t="s">
        <v>3146</v>
      </c>
      <c r="H2395" t="s">
        <v>98</v>
      </c>
      <c r="I2395" t="s">
        <v>103</v>
      </c>
      <c r="J2395" t="s">
        <v>104</v>
      </c>
      <c r="K2395" t="s">
        <v>64</v>
      </c>
      <c r="L2395" s="3">
        <v>2489</v>
      </c>
      <c r="M2395" t="s">
        <v>83</v>
      </c>
    </row>
    <row r="2396" spans="1:13">
      <c r="A2396" s="1">
        <v>45931</v>
      </c>
      <c r="B2396" s="1">
        <v>46296</v>
      </c>
      <c r="C2396" t="s">
        <v>5297</v>
      </c>
      <c r="D2396" t="s">
        <v>3147</v>
      </c>
      <c r="E2396" t="s">
        <v>32</v>
      </c>
      <c r="F2396" t="s">
        <v>16</v>
      </c>
      <c r="G2396" t="s">
        <v>3148</v>
      </c>
      <c r="H2396" t="s">
        <v>125</v>
      </c>
      <c r="I2396" t="s">
        <v>270</v>
      </c>
      <c r="J2396" t="s">
        <v>271</v>
      </c>
      <c r="K2396" t="s">
        <v>5620</v>
      </c>
      <c r="L2396" s="3">
        <v>26420</v>
      </c>
      <c r="M2396" t="s">
        <v>20</v>
      </c>
    </row>
    <row r="2397" spans="1:13">
      <c r="A2397" s="1">
        <v>45931</v>
      </c>
      <c r="B2397" s="1">
        <v>46296</v>
      </c>
      <c r="C2397" t="s">
        <v>5297</v>
      </c>
      <c r="D2397" t="s">
        <v>3147</v>
      </c>
      <c r="E2397" t="s">
        <v>661</v>
      </c>
      <c r="F2397" t="s">
        <v>16</v>
      </c>
      <c r="G2397" t="s">
        <v>3150</v>
      </c>
      <c r="H2397" t="s">
        <v>125</v>
      </c>
      <c r="I2397" t="s">
        <v>270</v>
      </c>
      <c r="J2397" t="s">
        <v>271</v>
      </c>
      <c r="K2397" t="s">
        <v>5620</v>
      </c>
      <c r="L2397" s="3">
        <v>14008</v>
      </c>
      <c r="M2397" t="s">
        <v>89</v>
      </c>
    </row>
    <row r="2398" spans="1:13">
      <c r="A2398" s="1">
        <v>45931</v>
      </c>
      <c r="B2398" s="1">
        <v>46296</v>
      </c>
      <c r="C2398" t="s">
        <v>5297</v>
      </c>
      <c r="D2398" t="s">
        <v>3147</v>
      </c>
      <c r="E2398" t="s">
        <v>15</v>
      </c>
      <c r="F2398" t="s">
        <v>16</v>
      </c>
      <c r="G2398" t="s">
        <v>3149</v>
      </c>
      <c r="H2398" t="s">
        <v>125</v>
      </c>
      <c r="I2398" t="s">
        <v>270</v>
      </c>
      <c r="J2398" t="s">
        <v>271</v>
      </c>
      <c r="K2398" t="s">
        <v>5620</v>
      </c>
      <c r="L2398" s="3">
        <v>11201</v>
      </c>
      <c r="M2398" t="s">
        <v>83</v>
      </c>
    </row>
    <row r="2399" spans="1:13">
      <c r="A2399" s="1">
        <v>45931</v>
      </c>
      <c r="B2399" s="1">
        <v>46296</v>
      </c>
      <c r="C2399" t="s">
        <v>5298</v>
      </c>
      <c r="D2399" t="s">
        <v>3151</v>
      </c>
      <c r="E2399" t="s">
        <v>15</v>
      </c>
      <c r="F2399" t="s">
        <v>16</v>
      </c>
      <c r="G2399" t="s">
        <v>3153</v>
      </c>
      <c r="H2399" t="s">
        <v>125</v>
      </c>
      <c r="I2399" t="s">
        <v>2544</v>
      </c>
      <c r="J2399" t="s">
        <v>2545</v>
      </c>
      <c r="K2399" t="s">
        <v>4176</v>
      </c>
      <c r="L2399" s="3">
        <v>10811</v>
      </c>
      <c r="M2399" t="s">
        <v>83</v>
      </c>
    </row>
    <row r="2400" spans="1:13">
      <c r="A2400" s="1">
        <v>45931</v>
      </c>
      <c r="B2400" s="1">
        <v>46296</v>
      </c>
      <c r="C2400" t="s">
        <v>5298</v>
      </c>
      <c r="D2400" t="s">
        <v>3151</v>
      </c>
      <c r="E2400" t="s">
        <v>54</v>
      </c>
      <c r="F2400" t="s">
        <v>55</v>
      </c>
      <c r="G2400" t="s">
        <v>3152</v>
      </c>
      <c r="H2400" t="s">
        <v>125</v>
      </c>
      <c r="I2400" t="s">
        <v>2544</v>
      </c>
      <c r="J2400" t="s">
        <v>2545</v>
      </c>
      <c r="K2400" t="s">
        <v>4176</v>
      </c>
      <c r="L2400" s="3">
        <v>431714</v>
      </c>
      <c r="M2400" t="s">
        <v>29</v>
      </c>
    </row>
    <row r="2401" spans="1:13">
      <c r="A2401" s="1">
        <v>45931</v>
      </c>
      <c r="B2401" s="1">
        <v>46296</v>
      </c>
      <c r="C2401" t="s">
        <v>5298</v>
      </c>
      <c r="D2401" t="s">
        <v>3151</v>
      </c>
      <c r="E2401" t="s">
        <v>661</v>
      </c>
      <c r="F2401" t="s">
        <v>16</v>
      </c>
      <c r="G2401" t="s">
        <v>3154</v>
      </c>
      <c r="H2401" t="s">
        <v>125</v>
      </c>
      <c r="I2401" t="s">
        <v>2544</v>
      </c>
      <c r="J2401" t="s">
        <v>2545</v>
      </c>
      <c r="K2401" t="s">
        <v>4176</v>
      </c>
      <c r="L2401" s="3">
        <v>632551</v>
      </c>
      <c r="M2401" t="s">
        <v>89</v>
      </c>
    </row>
    <row r="2402" spans="1:13">
      <c r="A2402" s="1">
        <v>45931</v>
      </c>
      <c r="B2402" s="1">
        <v>46296</v>
      </c>
      <c r="C2402" t="s">
        <v>5299</v>
      </c>
      <c r="D2402" t="s">
        <v>3155</v>
      </c>
      <c r="E2402" t="s">
        <v>661</v>
      </c>
      <c r="F2402" t="s">
        <v>16</v>
      </c>
      <c r="G2402" t="s">
        <v>3156</v>
      </c>
      <c r="H2402" t="s">
        <v>51</v>
      </c>
      <c r="I2402" t="s">
        <v>706</v>
      </c>
      <c r="J2402" t="s">
        <v>707</v>
      </c>
      <c r="K2402" t="s">
        <v>48</v>
      </c>
      <c r="L2402" s="3">
        <v>19204</v>
      </c>
      <c r="M2402" t="s">
        <v>23</v>
      </c>
    </row>
    <row r="2403" spans="1:13">
      <c r="A2403" s="1">
        <v>45931</v>
      </c>
      <c r="B2403" s="1">
        <v>46296</v>
      </c>
      <c r="C2403" t="s">
        <v>5299</v>
      </c>
      <c r="D2403" t="s">
        <v>3155</v>
      </c>
      <c r="E2403" t="s">
        <v>15</v>
      </c>
      <c r="F2403" t="s">
        <v>16</v>
      </c>
      <c r="G2403" t="s">
        <v>3158</v>
      </c>
      <c r="H2403" t="s">
        <v>51</v>
      </c>
      <c r="I2403" t="s">
        <v>706</v>
      </c>
      <c r="J2403" t="s">
        <v>707</v>
      </c>
      <c r="K2403" t="s">
        <v>48</v>
      </c>
      <c r="L2403" s="3">
        <v>2675</v>
      </c>
      <c r="M2403" t="s">
        <v>584</v>
      </c>
    </row>
    <row r="2404" spans="1:13">
      <c r="A2404" s="1">
        <v>45931</v>
      </c>
      <c r="B2404" s="1">
        <v>46296</v>
      </c>
      <c r="C2404" t="s">
        <v>5299</v>
      </c>
      <c r="D2404" t="s">
        <v>3155</v>
      </c>
      <c r="E2404" t="s">
        <v>32</v>
      </c>
      <c r="F2404" t="s">
        <v>16</v>
      </c>
      <c r="G2404" t="s">
        <v>3157</v>
      </c>
      <c r="H2404" t="s">
        <v>51</v>
      </c>
      <c r="I2404" t="s">
        <v>706</v>
      </c>
      <c r="J2404" t="s">
        <v>707</v>
      </c>
      <c r="K2404" t="s">
        <v>48</v>
      </c>
      <c r="L2404" s="3">
        <v>5873</v>
      </c>
      <c r="M2404" t="s">
        <v>20</v>
      </c>
    </row>
    <row r="2405" spans="1:13">
      <c r="A2405" s="1">
        <v>45931</v>
      </c>
      <c r="B2405" s="1">
        <v>46296</v>
      </c>
      <c r="C2405" t="s">
        <v>5300</v>
      </c>
      <c r="D2405" t="s">
        <v>3159</v>
      </c>
      <c r="E2405" t="s">
        <v>15</v>
      </c>
      <c r="F2405" t="s">
        <v>16</v>
      </c>
      <c r="G2405" t="s">
        <v>3161</v>
      </c>
      <c r="H2405" t="s">
        <v>181</v>
      </c>
      <c r="I2405" t="s">
        <v>588</v>
      </c>
      <c r="J2405" t="s">
        <v>589</v>
      </c>
      <c r="K2405" t="s">
        <v>64</v>
      </c>
      <c r="L2405" s="3">
        <v>1253</v>
      </c>
      <c r="M2405" t="s">
        <v>20</v>
      </c>
    </row>
    <row r="2406" spans="1:13">
      <c r="A2406" s="1">
        <v>45931</v>
      </c>
      <c r="B2406" s="1">
        <v>46296</v>
      </c>
      <c r="C2406" t="s">
        <v>5300</v>
      </c>
      <c r="D2406" t="s">
        <v>3159</v>
      </c>
      <c r="E2406" t="s">
        <v>661</v>
      </c>
      <c r="F2406" t="s">
        <v>16</v>
      </c>
      <c r="G2406" t="s">
        <v>3162</v>
      </c>
      <c r="H2406" t="s">
        <v>181</v>
      </c>
      <c r="I2406" t="s">
        <v>588</v>
      </c>
      <c r="J2406" t="s">
        <v>589</v>
      </c>
      <c r="K2406" t="s">
        <v>64</v>
      </c>
      <c r="L2406" s="3">
        <v>18233</v>
      </c>
      <c r="M2406" t="s">
        <v>29</v>
      </c>
    </row>
    <row r="2407" spans="1:13">
      <c r="A2407" s="1">
        <v>45931</v>
      </c>
      <c r="B2407" s="1">
        <v>46296</v>
      </c>
      <c r="C2407" t="s">
        <v>5300</v>
      </c>
      <c r="D2407" t="s">
        <v>3159</v>
      </c>
      <c r="E2407" t="s">
        <v>32</v>
      </c>
      <c r="F2407" t="s">
        <v>16</v>
      </c>
      <c r="G2407" t="s">
        <v>3160</v>
      </c>
      <c r="H2407" t="s">
        <v>181</v>
      </c>
      <c r="I2407" t="s">
        <v>588</v>
      </c>
      <c r="J2407" t="s">
        <v>589</v>
      </c>
      <c r="K2407" t="s">
        <v>64</v>
      </c>
      <c r="L2407" s="3">
        <v>7156</v>
      </c>
      <c r="M2407" t="s">
        <v>20</v>
      </c>
    </row>
    <row r="2408" spans="1:13">
      <c r="A2408" s="1">
        <v>45931</v>
      </c>
      <c r="B2408" s="1">
        <v>46296</v>
      </c>
      <c r="C2408" t="s">
        <v>5301</v>
      </c>
      <c r="D2408" t="s">
        <v>3163</v>
      </c>
      <c r="E2408" t="s">
        <v>15</v>
      </c>
      <c r="F2408" t="s">
        <v>16</v>
      </c>
      <c r="G2408" t="s">
        <v>3167</v>
      </c>
      <c r="H2408" t="s">
        <v>590</v>
      </c>
      <c r="I2408" t="s">
        <v>2643</v>
      </c>
      <c r="J2408" t="s">
        <v>2644</v>
      </c>
      <c r="K2408" t="s">
        <v>112</v>
      </c>
      <c r="L2408" s="3">
        <v>5854</v>
      </c>
      <c r="M2408" t="s">
        <v>83</v>
      </c>
    </row>
    <row r="2409" spans="1:13">
      <c r="A2409" s="1">
        <v>45931</v>
      </c>
      <c r="B2409" s="1">
        <v>46296</v>
      </c>
      <c r="C2409" t="s">
        <v>5301</v>
      </c>
      <c r="D2409" t="s">
        <v>3163</v>
      </c>
      <c r="E2409" t="s">
        <v>32</v>
      </c>
      <c r="F2409" t="s">
        <v>16</v>
      </c>
      <c r="G2409" t="s">
        <v>3165</v>
      </c>
      <c r="H2409" t="s">
        <v>590</v>
      </c>
      <c r="I2409" t="s">
        <v>2643</v>
      </c>
      <c r="J2409" t="s">
        <v>2644</v>
      </c>
      <c r="K2409" t="s">
        <v>112</v>
      </c>
      <c r="L2409" s="3">
        <v>112433</v>
      </c>
      <c r="M2409" t="s">
        <v>20</v>
      </c>
    </row>
    <row r="2410" spans="1:13">
      <c r="A2410" s="1">
        <v>45931</v>
      </c>
      <c r="B2410" s="1">
        <v>46296</v>
      </c>
      <c r="C2410" t="s">
        <v>5301</v>
      </c>
      <c r="D2410" t="s">
        <v>3163</v>
      </c>
      <c r="E2410" t="s">
        <v>661</v>
      </c>
      <c r="F2410" t="s">
        <v>16</v>
      </c>
      <c r="G2410" t="s">
        <v>3166</v>
      </c>
      <c r="H2410" t="s">
        <v>590</v>
      </c>
      <c r="I2410" t="s">
        <v>2643</v>
      </c>
      <c r="J2410" t="s">
        <v>2644</v>
      </c>
      <c r="K2410" t="s">
        <v>112</v>
      </c>
      <c r="L2410" s="3">
        <v>393620</v>
      </c>
      <c r="M2410" t="s">
        <v>89</v>
      </c>
    </row>
    <row r="2411" spans="1:13">
      <c r="A2411" s="1">
        <v>45931</v>
      </c>
      <c r="B2411" s="1">
        <v>46296</v>
      </c>
      <c r="C2411" t="s">
        <v>5301</v>
      </c>
      <c r="D2411" t="s">
        <v>3163</v>
      </c>
      <c r="E2411" t="s">
        <v>54</v>
      </c>
      <c r="F2411" t="s">
        <v>55</v>
      </c>
      <c r="G2411" t="s">
        <v>3164</v>
      </c>
      <c r="H2411" t="s">
        <v>590</v>
      </c>
      <c r="I2411" t="s">
        <v>2643</v>
      </c>
      <c r="J2411" t="s">
        <v>2644</v>
      </c>
      <c r="K2411" t="s">
        <v>112</v>
      </c>
      <c r="L2411" s="3">
        <v>53214</v>
      </c>
      <c r="M2411" t="s">
        <v>23</v>
      </c>
    </row>
    <row r="2412" spans="1:13">
      <c r="A2412" s="1">
        <v>45931</v>
      </c>
      <c r="B2412" s="1">
        <v>46296</v>
      </c>
      <c r="C2412" t="s">
        <v>5302</v>
      </c>
      <c r="D2412" t="s">
        <v>3168</v>
      </c>
      <c r="E2412" t="s">
        <v>54</v>
      </c>
      <c r="F2412" t="s">
        <v>55</v>
      </c>
      <c r="G2412" t="s">
        <v>3170</v>
      </c>
      <c r="H2412" t="s">
        <v>245</v>
      </c>
      <c r="I2412" t="s">
        <v>103</v>
      </c>
      <c r="J2412" t="s">
        <v>104</v>
      </c>
      <c r="K2412" t="s">
        <v>140</v>
      </c>
      <c r="L2412" s="3">
        <v>31526</v>
      </c>
      <c r="M2412" t="s">
        <v>29</v>
      </c>
    </row>
    <row r="2413" spans="1:13">
      <c r="A2413" s="1">
        <v>45931</v>
      </c>
      <c r="B2413" s="1">
        <v>46296</v>
      </c>
      <c r="C2413" t="s">
        <v>5302</v>
      </c>
      <c r="D2413" t="s">
        <v>3168</v>
      </c>
      <c r="E2413" t="s">
        <v>32</v>
      </c>
      <c r="F2413" t="s">
        <v>16</v>
      </c>
      <c r="G2413" t="s">
        <v>3169</v>
      </c>
      <c r="H2413" t="s">
        <v>245</v>
      </c>
      <c r="I2413" t="s">
        <v>103</v>
      </c>
      <c r="J2413" t="s">
        <v>104</v>
      </c>
      <c r="K2413" t="s">
        <v>140</v>
      </c>
      <c r="L2413" s="3">
        <v>137829</v>
      </c>
      <c r="M2413" t="s">
        <v>20</v>
      </c>
    </row>
    <row r="2414" spans="1:13">
      <c r="A2414" s="1">
        <v>45931</v>
      </c>
      <c r="B2414" s="1">
        <v>46296</v>
      </c>
      <c r="C2414" t="s">
        <v>5303</v>
      </c>
      <c r="D2414" t="s">
        <v>3171</v>
      </c>
      <c r="E2414" t="s">
        <v>15</v>
      </c>
      <c r="F2414" t="s">
        <v>16</v>
      </c>
      <c r="G2414" t="s">
        <v>3172</v>
      </c>
      <c r="H2414" t="s">
        <v>1332</v>
      </c>
      <c r="I2414" t="s">
        <v>795</v>
      </c>
      <c r="J2414" t="s">
        <v>796</v>
      </c>
      <c r="K2414" t="s">
        <v>5620</v>
      </c>
      <c r="L2414" s="3">
        <v>1549</v>
      </c>
      <c r="M2414" t="s">
        <v>20</v>
      </c>
    </row>
    <row r="2415" spans="1:13">
      <c r="A2415" s="1">
        <v>45931</v>
      </c>
      <c r="B2415" s="1">
        <v>46296</v>
      </c>
      <c r="C2415" t="s">
        <v>5303</v>
      </c>
      <c r="D2415" t="s">
        <v>3171</v>
      </c>
      <c r="E2415" t="s">
        <v>661</v>
      </c>
      <c r="F2415" t="s">
        <v>16</v>
      </c>
      <c r="G2415" t="s">
        <v>3174</v>
      </c>
      <c r="H2415" t="s">
        <v>1332</v>
      </c>
      <c r="I2415" t="s">
        <v>795</v>
      </c>
      <c r="J2415" t="s">
        <v>796</v>
      </c>
      <c r="K2415" t="s">
        <v>5620</v>
      </c>
      <c r="L2415" s="3">
        <v>43210</v>
      </c>
      <c r="M2415" t="s">
        <v>89</v>
      </c>
    </row>
    <row r="2416" spans="1:13">
      <c r="A2416" s="1">
        <v>45931</v>
      </c>
      <c r="B2416" s="1">
        <v>46296</v>
      </c>
      <c r="C2416" t="s">
        <v>5303</v>
      </c>
      <c r="D2416" t="s">
        <v>3171</v>
      </c>
      <c r="E2416" t="s">
        <v>34</v>
      </c>
      <c r="F2416" t="s">
        <v>16</v>
      </c>
      <c r="G2416" t="s">
        <v>3173</v>
      </c>
      <c r="H2416" t="s">
        <v>1332</v>
      </c>
      <c r="I2416" t="s">
        <v>795</v>
      </c>
      <c r="J2416" t="s">
        <v>796</v>
      </c>
      <c r="K2416" t="s">
        <v>5620</v>
      </c>
      <c r="L2416" s="3">
        <v>16917</v>
      </c>
      <c r="M2416" t="s">
        <v>83</v>
      </c>
    </row>
    <row r="2417" spans="1:13">
      <c r="A2417" s="1">
        <v>45931</v>
      </c>
      <c r="B2417" s="1">
        <v>46296</v>
      </c>
      <c r="C2417" t="s">
        <v>5304</v>
      </c>
      <c r="D2417" t="s">
        <v>3175</v>
      </c>
      <c r="E2417" t="s">
        <v>15</v>
      </c>
      <c r="F2417" t="s">
        <v>16</v>
      </c>
      <c r="G2417" t="s">
        <v>3177</v>
      </c>
      <c r="H2417" t="s">
        <v>105</v>
      </c>
      <c r="I2417" t="s">
        <v>103</v>
      </c>
      <c r="J2417" t="s">
        <v>104</v>
      </c>
      <c r="K2417" t="s">
        <v>140</v>
      </c>
      <c r="L2417" s="3">
        <v>2000</v>
      </c>
      <c r="M2417" t="s">
        <v>20</v>
      </c>
    </row>
    <row r="2418" spans="1:13">
      <c r="A2418" s="1">
        <v>45931</v>
      </c>
      <c r="B2418" s="1">
        <v>46296</v>
      </c>
      <c r="C2418" t="s">
        <v>5304</v>
      </c>
      <c r="D2418" t="s">
        <v>3175</v>
      </c>
      <c r="E2418" t="s">
        <v>661</v>
      </c>
      <c r="F2418" t="s">
        <v>16</v>
      </c>
      <c r="G2418" t="s">
        <v>3178</v>
      </c>
      <c r="H2418" t="s">
        <v>105</v>
      </c>
      <c r="I2418" t="s">
        <v>103</v>
      </c>
      <c r="J2418" t="s">
        <v>104</v>
      </c>
      <c r="K2418" t="s">
        <v>140</v>
      </c>
      <c r="L2418" s="3">
        <v>72037</v>
      </c>
      <c r="M2418" t="s">
        <v>23</v>
      </c>
    </row>
    <row r="2419" spans="1:13">
      <c r="A2419" s="1">
        <v>45931</v>
      </c>
      <c r="B2419" s="1">
        <v>46296</v>
      </c>
      <c r="C2419" t="s">
        <v>5304</v>
      </c>
      <c r="D2419" t="s">
        <v>3175</v>
      </c>
      <c r="E2419" t="s">
        <v>32</v>
      </c>
      <c r="F2419" t="s">
        <v>16</v>
      </c>
      <c r="G2419" t="s">
        <v>3176</v>
      </c>
      <c r="H2419" t="s">
        <v>105</v>
      </c>
      <c r="I2419" t="s">
        <v>103</v>
      </c>
      <c r="J2419" t="s">
        <v>104</v>
      </c>
      <c r="K2419" t="s">
        <v>140</v>
      </c>
      <c r="L2419" s="3">
        <v>15021</v>
      </c>
      <c r="M2419" t="s">
        <v>20</v>
      </c>
    </row>
    <row r="2420" spans="1:13">
      <c r="A2420" s="1">
        <v>45931</v>
      </c>
      <c r="B2420" s="1">
        <v>46296</v>
      </c>
      <c r="C2420" t="s">
        <v>5305</v>
      </c>
      <c r="D2420" t="s">
        <v>3179</v>
      </c>
      <c r="E2420" t="s">
        <v>54</v>
      </c>
      <c r="F2420" t="s">
        <v>55</v>
      </c>
      <c r="G2420" t="s">
        <v>3180</v>
      </c>
      <c r="H2420" t="s">
        <v>1332</v>
      </c>
      <c r="I2420" t="s">
        <v>78</v>
      </c>
      <c r="J2420" t="s">
        <v>79</v>
      </c>
      <c r="K2420" t="s">
        <v>5620</v>
      </c>
      <c r="L2420" s="3">
        <v>7949</v>
      </c>
      <c r="M2420" t="s">
        <v>29</v>
      </c>
    </row>
    <row r="2421" spans="1:13">
      <c r="A2421" s="1">
        <v>45931</v>
      </c>
      <c r="B2421" s="1">
        <v>46296</v>
      </c>
      <c r="C2421" t="s">
        <v>5306</v>
      </c>
      <c r="D2421" t="s">
        <v>3181</v>
      </c>
      <c r="E2421" t="s">
        <v>661</v>
      </c>
      <c r="F2421" t="s">
        <v>16</v>
      </c>
      <c r="G2421" t="s">
        <v>3182</v>
      </c>
      <c r="H2421" t="s">
        <v>225</v>
      </c>
      <c r="I2421" t="s">
        <v>270</v>
      </c>
      <c r="J2421" t="s">
        <v>271</v>
      </c>
      <c r="K2421" t="s">
        <v>5620</v>
      </c>
      <c r="L2421" s="3">
        <v>38734</v>
      </c>
      <c r="M2421" t="s">
        <v>89</v>
      </c>
    </row>
    <row r="2422" spans="1:13">
      <c r="A2422" s="1">
        <v>45931</v>
      </c>
      <c r="B2422" s="1">
        <v>46296</v>
      </c>
      <c r="C2422" t="s">
        <v>5306</v>
      </c>
      <c r="D2422" t="s">
        <v>3181</v>
      </c>
      <c r="E2422" t="s">
        <v>32</v>
      </c>
      <c r="F2422" t="s">
        <v>16</v>
      </c>
      <c r="G2422" t="s">
        <v>3183</v>
      </c>
      <c r="H2422" t="s">
        <v>225</v>
      </c>
      <c r="I2422" t="s">
        <v>270</v>
      </c>
      <c r="J2422" t="s">
        <v>271</v>
      </c>
      <c r="K2422" t="s">
        <v>5620</v>
      </c>
      <c r="L2422" s="3">
        <v>18211</v>
      </c>
      <c r="M2422" t="s">
        <v>83</v>
      </c>
    </row>
    <row r="2423" spans="1:13">
      <c r="A2423" s="1">
        <v>45931</v>
      </c>
      <c r="B2423" s="1">
        <v>46296</v>
      </c>
      <c r="C2423" t="s">
        <v>5306</v>
      </c>
      <c r="D2423" t="s">
        <v>3181</v>
      </c>
      <c r="E2423" t="s">
        <v>15</v>
      </c>
      <c r="F2423" t="s">
        <v>16</v>
      </c>
      <c r="G2423" t="s">
        <v>3184</v>
      </c>
      <c r="H2423" t="s">
        <v>225</v>
      </c>
      <c r="I2423" t="s">
        <v>270</v>
      </c>
      <c r="J2423" t="s">
        <v>271</v>
      </c>
      <c r="K2423" t="s">
        <v>5620</v>
      </c>
      <c r="L2423" s="3">
        <v>1699</v>
      </c>
      <c r="M2423" t="s">
        <v>584</v>
      </c>
    </row>
    <row r="2424" spans="1:13">
      <c r="A2424" s="1">
        <v>45931</v>
      </c>
      <c r="B2424" s="1">
        <v>45974</v>
      </c>
      <c r="C2424" t="s">
        <v>8759</v>
      </c>
      <c r="D2424" t="s">
        <v>8760</v>
      </c>
      <c r="E2424" t="s">
        <v>54</v>
      </c>
      <c r="F2424" t="s">
        <v>55</v>
      </c>
      <c r="G2424" t="s">
        <v>9501</v>
      </c>
      <c r="H2424" t="s">
        <v>1332</v>
      </c>
      <c r="I2424" t="s">
        <v>78</v>
      </c>
      <c r="J2424" t="s">
        <v>79</v>
      </c>
      <c r="K2424" t="s">
        <v>77</v>
      </c>
      <c r="L2424" s="3">
        <v>24914</v>
      </c>
      <c r="M2424" t="s">
        <v>23</v>
      </c>
    </row>
    <row r="2425" spans="1:13">
      <c r="A2425" s="1">
        <v>45931</v>
      </c>
      <c r="B2425" s="1">
        <v>46296</v>
      </c>
      <c r="C2425" t="s">
        <v>5307</v>
      </c>
      <c r="D2425" t="s">
        <v>3185</v>
      </c>
      <c r="E2425" t="s">
        <v>54</v>
      </c>
      <c r="F2425" t="s">
        <v>55</v>
      </c>
      <c r="G2425" t="s">
        <v>3186</v>
      </c>
      <c r="H2425" t="s">
        <v>225</v>
      </c>
      <c r="I2425" t="s">
        <v>270</v>
      </c>
      <c r="J2425" t="s">
        <v>271</v>
      </c>
      <c r="K2425" t="s">
        <v>77</v>
      </c>
      <c r="L2425" s="3">
        <v>10557</v>
      </c>
      <c r="M2425" t="s">
        <v>89</v>
      </c>
    </row>
    <row r="2426" spans="1:13">
      <c r="A2426" s="1">
        <v>45931</v>
      </c>
      <c r="B2426" s="1">
        <v>46296</v>
      </c>
      <c r="C2426" t="s">
        <v>5308</v>
      </c>
      <c r="D2426" t="s">
        <v>3187</v>
      </c>
      <c r="E2426" t="s">
        <v>15</v>
      </c>
      <c r="F2426" t="s">
        <v>16</v>
      </c>
      <c r="G2426" t="s">
        <v>3189</v>
      </c>
      <c r="H2426" t="s">
        <v>21</v>
      </c>
      <c r="I2426" t="s">
        <v>305</v>
      </c>
      <c r="J2426" t="s">
        <v>306</v>
      </c>
      <c r="K2426" t="s">
        <v>5620</v>
      </c>
      <c r="L2426" s="3">
        <v>5169</v>
      </c>
      <c r="M2426" t="s">
        <v>584</v>
      </c>
    </row>
    <row r="2427" spans="1:13">
      <c r="A2427" s="1">
        <v>45931</v>
      </c>
      <c r="B2427" s="1">
        <v>46296</v>
      </c>
      <c r="C2427" t="s">
        <v>5308</v>
      </c>
      <c r="D2427" t="s">
        <v>3187</v>
      </c>
      <c r="E2427" t="s">
        <v>661</v>
      </c>
      <c r="F2427" t="s">
        <v>16</v>
      </c>
      <c r="G2427" t="s">
        <v>3188</v>
      </c>
      <c r="H2427" t="s">
        <v>21</v>
      </c>
      <c r="I2427" t="s">
        <v>305</v>
      </c>
      <c r="J2427" t="s">
        <v>306</v>
      </c>
      <c r="K2427" t="s">
        <v>5620</v>
      </c>
      <c r="L2427" s="3">
        <v>17963</v>
      </c>
      <c r="M2427" t="s">
        <v>89</v>
      </c>
    </row>
    <row r="2428" spans="1:13">
      <c r="A2428" s="1">
        <v>45931</v>
      </c>
      <c r="B2428" s="1">
        <v>46296</v>
      </c>
      <c r="C2428" t="s">
        <v>5308</v>
      </c>
      <c r="D2428" t="s">
        <v>3187</v>
      </c>
      <c r="E2428" t="s">
        <v>32</v>
      </c>
      <c r="F2428" t="s">
        <v>16</v>
      </c>
      <c r="G2428" t="s">
        <v>3190</v>
      </c>
      <c r="H2428" t="s">
        <v>21</v>
      </c>
      <c r="I2428" t="s">
        <v>305</v>
      </c>
      <c r="J2428" t="s">
        <v>306</v>
      </c>
      <c r="K2428" t="s">
        <v>5620</v>
      </c>
      <c r="L2428" s="3">
        <v>24785</v>
      </c>
      <c r="M2428" t="s">
        <v>20</v>
      </c>
    </row>
    <row r="2429" spans="1:13">
      <c r="A2429" s="1">
        <v>45931</v>
      </c>
      <c r="B2429" s="1">
        <v>46296</v>
      </c>
      <c r="C2429" t="s">
        <v>5309</v>
      </c>
      <c r="D2429" t="s">
        <v>3191</v>
      </c>
      <c r="E2429" t="s">
        <v>54</v>
      </c>
      <c r="F2429" t="s">
        <v>55</v>
      </c>
      <c r="G2429" t="s">
        <v>3192</v>
      </c>
      <c r="H2429" t="s">
        <v>1346</v>
      </c>
      <c r="I2429" t="s">
        <v>165</v>
      </c>
      <c r="J2429" t="s">
        <v>166</v>
      </c>
      <c r="K2429" t="s">
        <v>5620</v>
      </c>
      <c r="L2429" s="3">
        <v>15660</v>
      </c>
      <c r="M2429" t="s">
        <v>29</v>
      </c>
    </row>
    <row r="2430" spans="1:13">
      <c r="A2430" s="1">
        <v>45931</v>
      </c>
      <c r="B2430" s="1">
        <v>46296</v>
      </c>
      <c r="C2430" t="s">
        <v>5310</v>
      </c>
      <c r="D2430" t="s">
        <v>3193</v>
      </c>
      <c r="E2430" t="s">
        <v>661</v>
      </c>
      <c r="F2430" t="s">
        <v>16</v>
      </c>
      <c r="G2430" t="s">
        <v>3195</v>
      </c>
      <c r="H2430" t="s">
        <v>21</v>
      </c>
      <c r="I2430" t="s">
        <v>18</v>
      </c>
      <c r="J2430" t="s">
        <v>19</v>
      </c>
      <c r="K2430" t="s">
        <v>48</v>
      </c>
      <c r="L2430" s="3">
        <v>32569</v>
      </c>
      <c r="M2430" t="s">
        <v>29</v>
      </c>
    </row>
    <row r="2431" spans="1:13">
      <c r="A2431" s="1">
        <v>45931</v>
      </c>
      <c r="B2431" s="1">
        <v>46296</v>
      </c>
      <c r="C2431" t="s">
        <v>5310</v>
      </c>
      <c r="D2431" t="s">
        <v>3193</v>
      </c>
      <c r="E2431" t="s">
        <v>32</v>
      </c>
      <c r="F2431" t="s">
        <v>16</v>
      </c>
      <c r="G2431" t="s">
        <v>3196</v>
      </c>
      <c r="H2431" t="s">
        <v>21</v>
      </c>
      <c r="I2431" t="s">
        <v>18</v>
      </c>
      <c r="J2431" t="s">
        <v>19</v>
      </c>
      <c r="K2431" t="s">
        <v>48</v>
      </c>
      <c r="L2431" s="3">
        <v>6777</v>
      </c>
      <c r="M2431" t="s">
        <v>20</v>
      </c>
    </row>
    <row r="2432" spans="1:13">
      <c r="A2432" s="1">
        <v>45931</v>
      </c>
      <c r="B2432" s="1">
        <v>46296</v>
      </c>
      <c r="C2432" t="s">
        <v>5310</v>
      </c>
      <c r="D2432" t="s">
        <v>3193</v>
      </c>
      <c r="E2432" t="s">
        <v>15</v>
      </c>
      <c r="F2432" t="s">
        <v>16</v>
      </c>
      <c r="G2432" t="s">
        <v>3194</v>
      </c>
      <c r="H2432" t="s">
        <v>21</v>
      </c>
      <c r="I2432" t="s">
        <v>18</v>
      </c>
      <c r="J2432" t="s">
        <v>19</v>
      </c>
      <c r="K2432" t="s">
        <v>48</v>
      </c>
      <c r="L2432" s="3">
        <v>4332</v>
      </c>
      <c r="M2432" t="s">
        <v>20</v>
      </c>
    </row>
    <row r="2433" spans="1:13">
      <c r="A2433" s="1">
        <v>45931</v>
      </c>
      <c r="B2433" s="1">
        <v>46296</v>
      </c>
      <c r="C2433" t="s">
        <v>5311</v>
      </c>
      <c r="D2433" t="s">
        <v>3197</v>
      </c>
      <c r="E2433" t="s">
        <v>54</v>
      </c>
      <c r="F2433" t="s">
        <v>55</v>
      </c>
      <c r="G2433" t="s">
        <v>3198</v>
      </c>
      <c r="H2433" t="s">
        <v>167</v>
      </c>
      <c r="I2433" t="s">
        <v>218</v>
      </c>
      <c r="J2433" t="s">
        <v>219</v>
      </c>
      <c r="K2433" t="s">
        <v>5620</v>
      </c>
      <c r="L2433" s="3">
        <v>8741</v>
      </c>
      <c r="M2433" t="s">
        <v>23</v>
      </c>
    </row>
    <row r="2434" spans="1:13">
      <c r="A2434" s="1">
        <v>45931</v>
      </c>
      <c r="B2434" s="1">
        <v>46296</v>
      </c>
      <c r="C2434" t="s">
        <v>5312</v>
      </c>
      <c r="D2434" t="s">
        <v>3199</v>
      </c>
      <c r="E2434" t="s">
        <v>15</v>
      </c>
      <c r="F2434" t="s">
        <v>16</v>
      </c>
      <c r="G2434" t="s">
        <v>3202</v>
      </c>
      <c r="H2434" t="s">
        <v>125</v>
      </c>
      <c r="I2434" t="s">
        <v>570</v>
      </c>
      <c r="J2434" t="s">
        <v>571</v>
      </c>
      <c r="K2434" t="s">
        <v>26</v>
      </c>
      <c r="L2434" s="3">
        <v>4163</v>
      </c>
      <c r="M2434" t="s">
        <v>20</v>
      </c>
    </row>
    <row r="2435" spans="1:13">
      <c r="A2435" s="1">
        <v>45931</v>
      </c>
      <c r="B2435" s="1">
        <v>46296</v>
      </c>
      <c r="C2435" t="s">
        <v>5312</v>
      </c>
      <c r="D2435" t="s">
        <v>3199</v>
      </c>
      <c r="E2435" t="s">
        <v>34</v>
      </c>
      <c r="F2435" t="s">
        <v>16</v>
      </c>
      <c r="G2435" t="s">
        <v>3201</v>
      </c>
      <c r="H2435" t="s">
        <v>125</v>
      </c>
      <c r="I2435" t="s">
        <v>570</v>
      </c>
      <c r="J2435" t="s">
        <v>571</v>
      </c>
      <c r="K2435" t="s">
        <v>26</v>
      </c>
      <c r="L2435" s="3">
        <v>26794</v>
      </c>
      <c r="M2435" t="s">
        <v>83</v>
      </c>
    </row>
    <row r="2436" spans="1:13">
      <c r="A2436" s="1">
        <v>45931</v>
      </c>
      <c r="B2436" s="1">
        <v>46296</v>
      </c>
      <c r="C2436" t="s">
        <v>5312</v>
      </c>
      <c r="D2436" t="s">
        <v>3199</v>
      </c>
      <c r="E2436" t="s">
        <v>32</v>
      </c>
      <c r="F2436" t="s">
        <v>16</v>
      </c>
      <c r="G2436" t="s">
        <v>3203</v>
      </c>
      <c r="H2436" t="s">
        <v>125</v>
      </c>
      <c r="I2436" t="s">
        <v>570</v>
      </c>
      <c r="J2436" t="s">
        <v>571</v>
      </c>
      <c r="K2436" t="s">
        <v>26</v>
      </c>
      <c r="L2436" s="3">
        <v>14679</v>
      </c>
      <c r="M2436" t="s">
        <v>20</v>
      </c>
    </row>
    <row r="2437" spans="1:13">
      <c r="A2437" s="1">
        <v>45931</v>
      </c>
      <c r="B2437" s="1">
        <v>46296</v>
      </c>
      <c r="C2437" t="s">
        <v>5312</v>
      </c>
      <c r="D2437" t="s">
        <v>3199</v>
      </c>
      <c r="E2437" t="s">
        <v>661</v>
      </c>
      <c r="F2437" t="s">
        <v>16</v>
      </c>
      <c r="G2437" t="s">
        <v>3200</v>
      </c>
      <c r="H2437" t="s">
        <v>125</v>
      </c>
      <c r="I2437" t="s">
        <v>570</v>
      </c>
      <c r="J2437" t="s">
        <v>571</v>
      </c>
      <c r="K2437" t="s">
        <v>26</v>
      </c>
      <c r="L2437" s="3">
        <v>59374</v>
      </c>
      <c r="M2437" t="s">
        <v>23</v>
      </c>
    </row>
    <row r="2438" spans="1:13">
      <c r="A2438" s="1">
        <v>45931</v>
      </c>
      <c r="B2438" s="1">
        <v>46296</v>
      </c>
      <c r="C2438" t="s">
        <v>5313</v>
      </c>
      <c r="D2438" t="s">
        <v>3204</v>
      </c>
      <c r="E2438" t="s">
        <v>661</v>
      </c>
      <c r="F2438" t="s">
        <v>16</v>
      </c>
      <c r="G2438" t="s">
        <v>3205</v>
      </c>
      <c r="H2438" t="s">
        <v>1850</v>
      </c>
      <c r="I2438" t="s">
        <v>2580</v>
      </c>
      <c r="J2438" t="s">
        <v>2581</v>
      </c>
      <c r="K2438" t="s">
        <v>304</v>
      </c>
      <c r="L2438" s="3">
        <v>46096</v>
      </c>
      <c r="M2438" t="s">
        <v>89</v>
      </c>
    </row>
    <row r="2439" spans="1:13">
      <c r="A2439" s="1">
        <v>45931</v>
      </c>
      <c r="B2439" s="1">
        <v>46296</v>
      </c>
      <c r="C2439" t="s">
        <v>5313</v>
      </c>
      <c r="D2439" t="s">
        <v>3204</v>
      </c>
      <c r="E2439" t="s">
        <v>15</v>
      </c>
      <c r="F2439" t="s">
        <v>16</v>
      </c>
      <c r="G2439" t="s">
        <v>3206</v>
      </c>
      <c r="H2439" t="s">
        <v>1850</v>
      </c>
      <c r="I2439" t="s">
        <v>2580</v>
      </c>
      <c r="J2439" t="s">
        <v>2581</v>
      </c>
      <c r="K2439" t="s">
        <v>304</v>
      </c>
      <c r="L2439" s="3">
        <v>1950</v>
      </c>
      <c r="M2439" t="s">
        <v>29</v>
      </c>
    </row>
    <row r="2440" spans="1:13">
      <c r="A2440" s="1">
        <v>45931</v>
      </c>
      <c r="B2440" s="1">
        <v>46296</v>
      </c>
      <c r="C2440" t="s">
        <v>5313</v>
      </c>
      <c r="D2440" t="s">
        <v>3204</v>
      </c>
      <c r="E2440" t="s">
        <v>32</v>
      </c>
      <c r="F2440" t="s">
        <v>16</v>
      </c>
      <c r="G2440" t="s">
        <v>3209</v>
      </c>
      <c r="H2440" t="s">
        <v>1850</v>
      </c>
      <c r="I2440" t="s">
        <v>2580</v>
      </c>
      <c r="J2440" t="s">
        <v>2581</v>
      </c>
      <c r="K2440" t="s">
        <v>304</v>
      </c>
      <c r="L2440" s="3">
        <v>20245</v>
      </c>
      <c r="M2440" t="s">
        <v>20</v>
      </c>
    </row>
    <row r="2441" spans="1:13">
      <c r="A2441" s="1">
        <v>45931</v>
      </c>
      <c r="B2441" s="1">
        <v>46296</v>
      </c>
      <c r="C2441" t="s">
        <v>5313</v>
      </c>
      <c r="D2441" t="s">
        <v>3204</v>
      </c>
      <c r="E2441" t="s">
        <v>34</v>
      </c>
      <c r="F2441" t="s">
        <v>16</v>
      </c>
      <c r="G2441" t="s">
        <v>3208</v>
      </c>
      <c r="H2441" t="s">
        <v>1850</v>
      </c>
      <c r="I2441" t="s">
        <v>2580</v>
      </c>
      <c r="J2441" t="s">
        <v>2581</v>
      </c>
      <c r="K2441" t="s">
        <v>304</v>
      </c>
      <c r="L2441" s="3">
        <v>12490</v>
      </c>
      <c r="M2441" t="s">
        <v>83</v>
      </c>
    </row>
    <row r="2442" spans="1:13">
      <c r="A2442" s="1">
        <v>45931</v>
      </c>
      <c r="B2442" s="1">
        <v>46296</v>
      </c>
      <c r="C2442" t="s">
        <v>5313</v>
      </c>
      <c r="D2442" t="s">
        <v>3204</v>
      </c>
      <c r="E2442" t="s">
        <v>54</v>
      </c>
      <c r="F2442" t="s">
        <v>55</v>
      </c>
      <c r="G2442" t="s">
        <v>3207</v>
      </c>
      <c r="H2442" t="s">
        <v>1850</v>
      </c>
      <c r="I2442" t="s">
        <v>2580</v>
      </c>
      <c r="J2442" t="s">
        <v>2581</v>
      </c>
      <c r="K2442" t="s">
        <v>304</v>
      </c>
      <c r="L2442" s="3">
        <v>15075</v>
      </c>
      <c r="M2442" t="s">
        <v>29</v>
      </c>
    </row>
    <row r="2443" spans="1:13">
      <c r="A2443" s="1">
        <v>45931</v>
      </c>
      <c r="B2443" s="1">
        <v>46296</v>
      </c>
      <c r="C2443" t="s">
        <v>5159</v>
      </c>
      <c r="D2443" t="s">
        <v>2542</v>
      </c>
      <c r="E2443" t="s">
        <v>54</v>
      </c>
      <c r="F2443" t="s">
        <v>55</v>
      </c>
      <c r="G2443" t="s">
        <v>3210</v>
      </c>
      <c r="H2443" t="s">
        <v>125</v>
      </c>
      <c r="I2443" t="s">
        <v>2544</v>
      </c>
      <c r="J2443" t="s">
        <v>2545</v>
      </c>
      <c r="K2443" t="s">
        <v>4176</v>
      </c>
      <c r="L2443" s="3">
        <v>626017</v>
      </c>
      <c r="M2443" t="s">
        <v>89</v>
      </c>
    </row>
    <row r="2444" spans="1:13">
      <c r="A2444" s="1">
        <v>45931</v>
      </c>
      <c r="B2444" s="1">
        <v>46296</v>
      </c>
      <c r="C2444" t="s">
        <v>5314</v>
      </c>
      <c r="D2444" t="s">
        <v>3211</v>
      </c>
      <c r="E2444" t="s">
        <v>661</v>
      </c>
      <c r="F2444" t="s">
        <v>16</v>
      </c>
      <c r="G2444" t="s">
        <v>3218</v>
      </c>
      <c r="H2444" t="s">
        <v>61</v>
      </c>
      <c r="I2444" t="s">
        <v>3213</v>
      </c>
      <c r="J2444" t="s">
        <v>3214</v>
      </c>
      <c r="K2444" t="s">
        <v>5619</v>
      </c>
      <c r="L2444" s="3">
        <v>53348</v>
      </c>
      <c r="M2444" t="s">
        <v>23</v>
      </c>
    </row>
    <row r="2445" spans="1:13">
      <c r="A2445" s="1">
        <v>45931</v>
      </c>
      <c r="B2445" s="1">
        <v>46296</v>
      </c>
      <c r="C2445" t="s">
        <v>5314</v>
      </c>
      <c r="D2445" t="s">
        <v>3211</v>
      </c>
      <c r="E2445" t="s">
        <v>32</v>
      </c>
      <c r="F2445" t="s">
        <v>16</v>
      </c>
      <c r="G2445" t="s">
        <v>3216</v>
      </c>
      <c r="H2445" t="s">
        <v>61</v>
      </c>
      <c r="I2445" t="s">
        <v>3213</v>
      </c>
      <c r="J2445" t="s">
        <v>3214</v>
      </c>
      <c r="K2445" t="s">
        <v>5619</v>
      </c>
      <c r="L2445" s="3">
        <v>8226</v>
      </c>
      <c r="M2445" t="s">
        <v>20</v>
      </c>
    </row>
    <row r="2446" spans="1:13">
      <c r="A2446" s="1">
        <v>45931</v>
      </c>
      <c r="B2446" s="1">
        <v>46296</v>
      </c>
      <c r="C2446" t="s">
        <v>5314</v>
      </c>
      <c r="D2446" t="s">
        <v>3211</v>
      </c>
      <c r="E2446" t="s">
        <v>15</v>
      </c>
      <c r="F2446" t="s">
        <v>16</v>
      </c>
      <c r="G2446" t="s">
        <v>3212</v>
      </c>
      <c r="H2446" t="s">
        <v>61</v>
      </c>
      <c r="I2446" t="s">
        <v>3213</v>
      </c>
      <c r="J2446" t="s">
        <v>3214</v>
      </c>
      <c r="K2446" t="s">
        <v>5619</v>
      </c>
      <c r="L2446" s="3">
        <v>3501</v>
      </c>
      <c r="M2446" t="s">
        <v>20</v>
      </c>
    </row>
    <row r="2447" spans="1:13">
      <c r="A2447" s="1">
        <v>45931</v>
      </c>
      <c r="B2447" s="1">
        <v>46296</v>
      </c>
      <c r="C2447" t="s">
        <v>5314</v>
      </c>
      <c r="D2447" t="s">
        <v>3211</v>
      </c>
      <c r="E2447" t="s">
        <v>54</v>
      </c>
      <c r="F2447" t="s">
        <v>55</v>
      </c>
      <c r="G2447" t="s">
        <v>3217</v>
      </c>
      <c r="H2447" t="s">
        <v>61</v>
      </c>
      <c r="I2447" t="s">
        <v>3213</v>
      </c>
      <c r="J2447" t="s">
        <v>3214</v>
      </c>
      <c r="K2447" t="s">
        <v>5619</v>
      </c>
      <c r="L2447" s="3">
        <v>119169</v>
      </c>
      <c r="M2447" t="s">
        <v>29</v>
      </c>
    </row>
    <row r="2448" spans="1:13">
      <c r="A2448" s="1">
        <v>45931</v>
      </c>
      <c r="B2448" s="1">
        <v>46296</v>
      </c>
      <c r="C2448" t="s">
        <v>5315</v>
      </c>
      <c r="D2448" t="s">
        <v>3219</v>
      </c>
      <c r="E2448" t="s">
        <v>54</v>
      </c>
      <c r="F2448" t="s">
        <v>55</v>
      </c>
      <c r="G2448" t="s">
        <v>3223</v>
      </c>
      <c r="H2448" t="s">
        <v>125</v>
      </c>
      <c r="I2448" t="s">
        <v>695</v>
      </c>
      <c r="J2448" t="s">
        <v>696</v>
      </c>
      <c r="K2448" t="s">
        <v>140</v>
      </c>
      <c r="L2448" s="3">
        <v>271719</v>
      </c>
      <c r="M2448" t="s">
        <v>23</v>
      </c>
    </row>
    <row r="2449" spans="1:13">
      <c r="A2449" s="1">
        <v>45931</v>
      </c>
      <c r="B2449" s="1">
        <v>46296</v>
      </c>
      <c r="C2449" t="s">
        <v>5315</v>
      </c>
      <c r="D2449" t="s">
        <v>3219</v>
      </c>
      <c r="E2449" t="s">
        <v>32</v>
      </c>
      <c r="F2449" t="s">
        <v>16</v>
      </c>
      <c r="G2449" t="s">
        <v>3220</v>
      </c>
      <c r="H2449" t="s">
        <v>125</v>
      </c>
      <c r="I2449" t="s">
        <v>695</v>
      </c>
      <c r="J2449" t="s">
        <v>696</v>
      </c>
      <c r="K2449" t="s">
        <v>140</v>
      </c>
      <c r="L2449" s="3">
        <v>86115</v>
      </c>
      <c r="M2449" t="s">
        <v>20</v>
      </c>
    </row>
    <row r="2450" spans="1:13">
      <c r="A2450" s="1">
        <v>45931</v>
      </c>
      <c r="B2450" s="1">
        <v>46296</v>
      </c>
      <c r="C2450" t="s">
        <v>5315</v>
      </c>
      <c r="D2450" t="s">
        <v>3219</v>
      </c>
      <c r="E2450" t="s">
        <v>15</v>
      </c>
      <c r="F2450" t="s">
        <v>16</v>
      </c>
      <c r="G2450" t="s">
        <v>3221</v>
      </c>
      <c r="H2450" t="s">
        <v>125</v>
      </c>
      <c r="I2450" t="s">
        <v>695</v>
      </c>
      <c r="J2450" t="s">
        <v>696</v>
      </c>
      <c r="K2450" t="s">
        <v>140</v>
      </c>
      <c r="L2450" s="3">
        <v>33709</v>
      </c>
      <c r="M2450" t="s">
        <v>83</v>
      </c>
    </row>
    <row r="2451" spans="1:13">
      <c r="A2451" s="1">
        <v>45931</v>
      </c>
      <c r="B2451" s="1">
        <v>46296</v>
      </c>
      <c r="C2451" t="s">
        <v>5315</v>
      </c>
      <c r="D2451" t="s">
        <v>3219</v>
      </c>
      <c r="E2451" t="s">
        <v>661</v>
      </c>
      <c r="F2451" t="s">
        <v>16</v>
      </c>
      <c r="G2451" t="s">
        <v>3222</v>
      </c>
      <c r="H2451" t="s">
        <v>125</v>
      </c>
      <c r="I2451" t="s">
        <v>695</v>
      </c>
      <c r="J2451" t="s">
        <v>696</v>
      </c>
      <c r="K2451" t="s">
        <v>140</v>
      </c>
      <c r="L2451" s="3">
        <v>281997</v>
      </c>
      <c r="M2451" t="s">
        <v>23</v>
      </c>
    </row>
    <row r="2452" spans="1:13">
      <c r="A2452" s="1">
        <v>45931</v>
      </c>
      <c r="B2452" s="1">
        <v>46296</v>
      </c>
      <c r="C2452" t="s">
        <v>5316</v>
      </c>
      <c r="D2452" t="s">
        <v>3224</v>
      </c>
      <c r="E2452" t="s">
        <v>661</v>
      </c>
      <c r="F2452" t="s">
        <v>16</v>
      </c>
      <c r="G2452" t="s">
        <v>3228</v>
      </c>
      <c r="H2452" t="s">
        <v>98</v>
      </c>
      <c r="I2452" t="s">
        <v>695</v>
      </c>
      <c r="J2452" t="s">
        <v>696</v>
      </c>
      <c r="K2452" t="s">
        <v>64</v>
      </c>
      <c r="L2452" s="3">
        <v>31674</v>
      </c>
      <c r="M2452" t="s">
        <v>23</v>
      </c>
    </row>
    <row r="2453" spans="1:13">
      <c r="A2453" s="1">
        <v>45931</v>
      </c>
      <c r="B2453" s="1">
        <v>46296</v>
      </c>
      <c r="C2453" t="s">
        <v>5316</v>
      </c>
      <c r="D2453" t="s">
        <v>3224</v>
      </c>
      <c r="E2453" t="s">
        <v>15</v>
      </c>
      <c r="F2453" t="s">
        <v>16</v>
      </c>
      <c r="G2453" t="s">
        <v>3225</v>
      </c>
      <c r="H2453" t="s">
        <v>98</v>
      </c>
      <c r="I2453" t="s">
        <v>695</v>
      </c>
      <c r="J2453" t="s">
        <v>696</v>
      </c>
      <c r="K2453" t="s">
        <v>64</v>
      </c>
      <c r="L2453" s="3">
        <v>3035</v>
      </c>
      <c r="M2453" t="s">
        <v>20</v>
      </c>
    </row>
    <row r="2454" spans="1:13">
      <c r="A2454" s="1">
        <v>45931</v>
      </c>
      <c r="B2454" s="1">
        <v>46296</v>
      </c>
      <c r="C2454" t="s">
        <v>5316</v>
      </c>
      <c r="D2454" t="s">
        <v>3224</v>
      </c>
      <c r="E2454" t="s">
        <v>32</v>
      </c>
      <c r="F2454" t="s">
        <v>16</v>
      </c>
      <c r="G2454" t="s">
        <v>3226</v>
      </c>
      <c r="H2454" t="s">
        <v>98</v>
      </c>
      <c r="I2454" t="s">
        <v>695</v>
      </c>
      <c r="J2454" t="s">
        <v>696</v>
      </c>
      <c r="K2454" t="s">
        <v>64</v>
      </c>
      <c r="L2454" s="3">
        <v>23727</v>
      </c>
      <c r="M2454" t="s">
        <v>83</v>
      </c>
    </row>
    <row r="2455" spans="1:13">
      <c r="A2455" s="1">
        <v>45931</v>
      </c>
      <c r="B2455" s="1">
        <v>46296</v>
      </c>
      <c r="C2455" t="s">
        <v>5316</v>
      </c>
      <c r="D2455" t="s">
        <v>3224</v>
      </c>
      <c r="E2455" t="s">
        <v>34</v>
      </c>
      <c r="F2455" t="s">
        <v>16</v>
      </c>
      <c r="G2455" t="s">
        <v>3227</v>
      </c>
      <c r="H2455" t="s">
        <v>98</v>
      </c>
      <c r="I2455" t="s">
        <v>695</v>
      </c>
      <c r="J2455" t="s">
        <v>696</v>
      </c>
      <c r="K2455" t="s">
        <v>64</v>
      </c>
      <c r="L2455" s="3">
        <v>15217</v>
      </c>
      <c r="M2455" t="s">
        <v>83</v>
      </c>
    </row>
    <row r="2456" spans="1:13">
      <c r="A2456" s="1">
        <v>45931</v>
      </c>
      <c r="B2456" s="1">
        <v>46296</v>
      </c>
      <c r="C2456" t="s">
        <v>5317</v>
      </c>
      <c r="D2456" t="s">
        <v>3229</v>
      </c>
      <c r="E2456" t="s">
        <v>54</v>
      </c>
      <c r="F2456" t="s">
        <v>55</v>
      </c>
      <c r="G2456" t="s">
        <v>3230</v>
      </c>
      <c r="H2456" t="s">
        <v>125</v>
      </c>
      <c r="I2456" t="s">
        <v>123</v>
      </c>
      <c r="J2456" t="s">
        <v>124</v>
      </c>
      <c r="K2456" t="s">
        <v>5660</v>
      </c>
      <c r="L2456" s="3">
        <v>63870</v>
      </c>
      <c r="M2456" t="s">
        <v>23</v>
      </c>
    </row>
    <row r="2457" spans="1:13">
      <c r="A2457" s="1">
        <v>45931</v>
      </c>
      <c r="B2457" s="1">
        <v>46296</v>
      </c>
      <c r="C2457" t="s">
        <v>5318</v>
      </c>
      <c r="D2457" t="s">
        <v>3231</v>
      </c>
      <c r="E2457" t="s">
        <v>32</v>
      </c>
      <c r="F2457" t="s">
        <v>16</v>
      </c>
      <c r="G2457" t="s">
        <v>3234</v>
      </c>
      <c r="H2457" t="s">
        <v>30</v>
      </c>
      <c r="I2457" t="s">
        <v>165</v>
      </c>
      <c r="J2457" t="s">
        <v>166</v>
      </c>
      <c r="K2457" t="s">
        <v>26</v>
      </c>
      <c r="L2457" s="3">
        <v>22337</v>
      </c>
      <c r="M2457" t="s">
        <v>20</v>
      </c>
    </row>
    <row r="2458" spans="1:13">
      <c r="A2458" s="1">
        <v>45931</v>
      </c>
      <c r="B2458" s="1">
        <v>46296</v>
      </c>
      <c r="C2458" t="s">
        <v>5318</v>
      </c>
      <c r="D2458" t="s">
        <v>3231</v>
      </c>
      <c r="E2458" t="s">
        <v>661</v>
      </c>
      <c r="F2458" t="s">
        <v>16</v>
      </c>
      <c r="G2458" t="s">
        <v>3232</v>
      </c>
      <c r="H2458" t="s">
        <v>30</v>
      </c>
      <c r="I2458" t="s">
        <v>165</v>
      </c>
      <c r="J2458" t="s">
        <v>166</v>
      </c>
      <c r="K2458" t="s">
        <v>26</v>
      </c>
      <c r="L2458" s="3">
        <v>43746</v>
      </c>
      <c r="M2458" t="s">
        <v>23</v>
      </c>
    </row>
    <row r="2459" spans="1:13">
      <c r="A2459" s="1">
        <v>45931</v>
      </c>
      <c r="B2459" s="1">
        <v>46296</v>
      </c>
      <c r="C2459" t="s">
        <v>5318</v>
      </c>
      <c r="D2459" t="s">
        <v>3231</v>
      </c>
      <c r="E2459" t="s">
        <v>54</v>
      </c>
      <c r="F2459" t="s">
        <v>55</v>
      </c>
      <c r="G2459" t="s">
        <v>3233</v>
      </c>
      <c r="H2459" t="s">
        <v>30</v>
      </c>
      <c r="I2459" t="s">
        <v>165</v>
      </c>
      <c r="J2459" t="s">
        <v>166</v>
      </c>
      <c r="K2459" t="s">
        <v>26</v>
      </c>
      <c r="L2459" s="3">
        <v>10101</v>
      </c>
      <c r="M2459" t="s">
        <v>89</v>
      </c>
    </row>
    <row r="2460" spans="1:13">
      <c r="A2460" s="1">
        <v>45931</v>
      </c>
      <c r="B2460" s="1">
        <v>46296</v>
      </c>
      <c r="C2460" t="s">
        <v>5318</v>
      </c>
      <c r="D2460" t="s">
        <v>3231</v>
      </c>
      <c r="E2460" t="s">
        <v>34</v>
      </c>
      <c r="F2460" t="s">
        <v>16</v>
      </c>
      <c r="G2460" t="s">
        <v>3236</v>
      </c>
      <c r="H2460" t="s">
        <v>30</v>
      </c>
      <c r="I2460" t="s">
        <v>165</v>
      </c>
      <c r="J2460" t="s">
        <v>166</v>
      </c>
      <c r="K2460" t="s">
        <v>26</v>
      </c>
      <c r="L2460" s="3">
        <v>10854</v>
      </c>
      <c r="M2460" t="s">
        <v>83</v>
      </c>
    </row>
    <row r="2461" spans="1:13">
      <c r="A2461" s="1">
        <v>45931</v>
      </c>
      <c r="B2461" s="1">
        <v>46296</v>
      </c>
      <c r="C2461" t="s">
        <v>5318</v>
      </c>
      <c r="D2461" t="s">
        <v>3231</v>
      </c>
      <c r="E2461" t="s">
        <v>15</v>
      </c>
      <c r="F2461" t="s">
        <v>16</v>
      </c>
      <c r="G2461" t="s">
        <v>3235</v>
      </c>
      <c r="H2461" t="s">
        <v>30</v>
      </c>
      <c r="I2461" t="s">
        <v>165</v>
      </c>
      <c r="J2461" t="s">
        <v>166</v>
      </c>
      <c r="K2461" t="s">
        <v>26</v>
      </c>
      <c r="L2461" s="3">
        <v>1511</v>
      </c>
      <c r="M2461" t="s">
        <v>20</v>
      </c>
    </row>
    <row r="2462" spans="1:13">
      <c r="A2462" s="1">
        <v>45931</v>
      </c>
      <c r="B2462" s="1">
        <v>46296</v>
      </c>
      <c r="C2462" t="s">
        <v>5319</v>
      </c>
      <c r="D2462" t="s">
        <v>3237</v>
      </c>
      <c r="E2462" t="s">
        <v>54</v>
      </c>
      <c r="F2462" t="s">
        <v>55</v>
      </c>
      <c r="G2462" t="s">
        <v>3238</v>
      </c>
      <c r="H2462" t="s">
        <v>310</v>
      </c>
      <c r="I2462" t="s">
        <v>103</v>
      </c>
      <c r="J2462" t="s">
        <v>104</v>
      </c>
      <c r="K2462" t="s">
        <v>64</v>
      </c>
      <c r="L2462" s="3">
        <v>46725</v>
      </c>
      <c r="M2462" t="s">
        <v>29</v>
      </c>
    </row>
    <row r="2463" spans="1:13">
      <c r="A2463" s="1">
        <v>45931</v>
      </c>
      <c r="B2463" s="1">
        <v>46296</v>
      </c>
      <c r="C2463" t="s">
        <v>5320</v>
      </c>
      <c r="D2463" t="s">
        <v>3239</v>
      </c>
      <c r="E2463" t="s">
        <v>54</v>
      </c>
      <c r="F2463" t="s">
        <v>55</v>
      </c>
      <c r="G2463" t="s">
        <v>3240</v>
      </c>
      <c r="H2463" t="s">
        <v>328</v>
      </c>
      <c r="I2463" t="s">
        <v>570</v>
      </c>
      <c r="J2463" t="s">
        <v>571</v>
      </c>
      <c r="K2463" t="s">
        <v>5657</v>
      </c>
      <c r="L2463" s="3">
        <v>16641</v>
      </c>
      <c r="M2463" t="s">
        <v>23</v>
      </c>
    </row>
    <row r="2464" spans="1:13">
      <c r="A2464" s="1">
        <v>45931</v>
      </c>
      <c r="B2464" s="1">
        <v>46296</v>
      </c>
      <c r="C2464" t="s">
        <v>5321</v>
      </c>
      <c r="D2464" t="s">
        <v>3241</v>
      </c>
      <c r="E2464" t="s">
        <v>661</v>
      </c>
      <c r="F2464" t="s">
        <v>16</v>
      </c>
      <c r="G2464" t="s">
        <v>3243</v>
      </c>
      <c r="H2464" t="s">
        <v>582</v>
      </c>
      <c r="I2464" t="s">
        <v>580</v>
      </c>
      <c r="J2464" t="s">
        <v>581</v>
      </c>
      <c r="K2464" t="s">
        <v>26</v>
      </c>
      <c r="L2464" s="3">
        <v>41986</v>
      </c>
      <c r="M2464" t="s">
        <v>29</v>
      </c>
    </row>
    <row r="2465" spans="1:13">
      <c r="A2465" s="1">
        <v>45931</v>
      </c>
      <c r="B2465" s="1">
        <v>46296</v>
      </c>
      <c r="C2465" t="s">
        <v>5321</v>
      </c>
      <c r="D2465" t="s">
        <v>3241</v>
      </c>
      <c r="E2465" t="s">
        <v>32</v>
      </c>
      <c r="F2465" t="s">
        <v>16</v>
      </c>
      <c r="G2465" t="s">
        <v>3245</v>
      </c>
      <c r="H2465" t="s">
        <v>582</v>
      </c>
      <c r="I2465" t="s">
        <v>580</v>
      </c>
      <c r="J2465" t="s">
        <v>581</v>
      </c>
      <c r="K2465" t="s">
        <v>26</v>
      </c>
      <c r="L2465" s="3">
        <v>23869</v>
      </c>
      <c r="M2465" t="s">
        <v>83</v>
      </c>
    </row>
    <row r="2466" spans="1:13">
      <c r="A2466" s="1">
        <v>45931</v>
      </c>
      <c r="B2466" s="1">
        <v>46296</v>
      </c>
      <c r="C2466" t="s">
        <v>5321</v>
      </c>
      <c r="D2466" t="s">
        <v>3241</v>
      </c>
      <c r="E2466" t="s">
        <v>34</v>
      </c>
      <c r="F2466" t="s">
        <v>16</v>
      </c>
      <c r="G2466" t="s">
        <v>3244</v>
      </c>
      <c r="H2466" t="s">
        <v>582</v>
      </c>
      <c r="I2466" t="s">
        <v>580</v>
      </c>
      <c r="J2466" t="s">
        <v>581</v>
      </c>
      <c r="K2466" t="s">
        <v>26</v>
      </c>
      <c r="L2466" s="3">
        <v>9589</v>
      </c>
      <c r="M2466" t="s">
        <v>83</v>
      </c>
    </row>
    <row r="2467" spans="1:13">
      <c r="A2467" s="1">
        <v>45931</v>
      </c>
      <c r="B2467" s="1">
        <v>46296</v>
      </c>
      <c r="C2467" t="s">
        <v>5321</v>
      </c>
      <c r="D2467" t="s">
        <v>3241</v>
      </c>
      <c r="E2467" t="s">
        <v>15</v>
      </c>
      <c r="F2467" t="s">
        <v>16</v>
      </c>
      <c r="G2467" t="s">
        <v>3242</v>
      </c>
      <c r="H2467" t="s">
        <v>582</v>
      </c>
      <c r="I2467" t="s">
        <v>580</v>
      </c>
      <c r="J2467" t="s">
        <v>581</v>
      </c>
      <c r="K2467" t="s">
        <v>26</v>
      </c>
      <c r="L2467" s="3">
        <v>1580</v>
      </c>
      <c r="M2467" t="s">
        <v>29</v>
      </c>
    </row>
    <row r="2468" spans="1:13">
      <c r="A2468" s="1">
        <v>45931</v>
      </c>
      <c r="B2468" s="1">
        <v>46296</v>
      </c>
      <c r="C2468" t="s">
        <v>5322</v>
      </c>
      <c r="D2468" t="s">
        <v>3246</v>
      </c>
      <c r="E2468" t="s">
        <v>32</v>
      </c>
      <c r="F2468" t="s">
        <v>16</v>
      </c>
      <c r="G2468" t="s">
        <v>3247</v>
      </c>
      <c r="H2468" t="s">
        <v>215</v>
      </c>
      <c r="I2468" t="s">
        <v>103</v>
      </c>
      <c r="J2468" t="s">
        <v>104</v>
      </c>
      <c r="K2468" t="s">
        <v>140</v>
      </c>
      <c r="L2468" s="3">
        <v>273533</v>
      </c>
      <c r="M2468" t="s">
        <v>20</v>
      </c>
    </row>
    <row r="2469" spans="1:13">
      <c r="A2469" s="1">
        <v>45931</v>
      </c>
      <c r="B2469" s="1">
        <v>46296</v>
      </c>
      <c r="C2469" t="s">
        <v>5323</v>
      </c>
      <c r="D2469" t="s">
        <v>3248</v>
      </c>
      <c r="E2469" t="s">
        <v>32</v>
      </c>
      <c r="F2469" t="s">
        <v>16</v>
      </c>
      <c r="G2469" t="s">
        <v>3249</v>
      </c>
      <c r="H2469" t="s">
        <v>43</v>
      </c>
      <c r="I2469" t="s">
        <v>165</v>
      </c>
      <c r="J2469" t="s">
        <v>166</v>
      </c>
      <c r="K2469" t="s">
        <v>5620</v>
      </c>
      <c r="L2469" s="3">
        <v>36475</v>
      </c>
      <c r="M2469" t="s">
        <v>20</v>
      </c>
    </row>
    <row r="2470" spans="1:13">
      <c r="A2470" s="1">
        <v>45931</v>
      </c>
      <c r="B2470" s="1">
        <v>46296</v>
      </c>
      <c r="C2470" t="s">
        <v>5324</v>
      </c>
      <c r="D2470" t="s">
        <v>3250</v>
      </c>
      <c r="E2470" t="s">
        <v>54</v>
      </c>
      <c r="F2470" t="s">
        <v>55</v>
      </c>
      <c r="G2470" t="s">
        <v>3252</v>
      </c>
      <c r="H2470" t="s">
        <v>125</v>
      </c>
      <c r="I2470" t="s">
        <v>2544</v>
      </c>
      <c r="J2470" t="s">
        <v>2545</v>
      </c>
      <c r="K2470" t="s">
        <v>4176</v>
      </c>
      <c r="L2470" s="3">
        <v>791319</v>
      </c>
      <c r="M2470" t="s">
        <v>89</v>
      </c>
    </row>
    <row r="2471" spans="1:13">
      <c r="A2471" s="1">
        <v>45931</v>
      </c>
      <c r="B2471" s="1">
        <v>46296</v>
      </c>
      <c r="C2471" t="s">
        <v>5324</v>
      </c>
      <c r="D2471" t="s">
        <v>3250</v>
      </c>
      <c r="E2471" t="s">
        <v>661</v>
      </c>
      <c r="F2471" t="s">
        <v>16</v>
      </c>
      <c r="G2471" t="s">
        <v>3253</v>
      </c>
      <c r="H2471" t="s">
        <v>125</v>
      </c>
      <c r="I2471" t="s">
        <v>2544</v>
      </c>
      <c r="J2471" t="s">
        <v>2545</v>
      </c>
      <c r="K2471" t="s">
        <v>4176</v>
      </c>
      <c r="L2471" s="3">
        <v>1139595</v>
      </c>
      <c r="M2471" t="s">
        <v>29</v>
      </c>
    </row>
    <row r="2472" spans="1:13">
      <c r="A2472" s="1">
        <v>45931</v>
      </c>
      <c r="B2472" s="1">
        <v>46296</v>
      </c>
      <c r="C2472" t="s">
        <v>5324</v>
      </c>
      <c r="D2472" t="s">
        <v>3250</v>
      </c>
      <c r="E2472" t="s">
        <v>15</v>
      </c>
      <c r="F2472" t="s">
        <v>16</v>
      </c>
      <c r="G2472" t="s">
        <v>3251</v>
      </c>
      <c r="H2472" t="s">
        <v>125</v>
      </c>
      <c r="I2472" t="s">
        <v>2544</v>
      </c>
      <c r="J2472" t="s">
        <v>2545</v>
      </c>
      <c r="K2472" t="s">
        <v>4176</v>
      </c>
      <c r="L2472" s="3">
        <v>50703</v>
      </c>
      <c r="M2472" t="s">
        <v>83</v>
      </c>
    </row>
    <row r="2473" spans="1:13">
      <c r="A2473" s="1">
        <v>45931</v>
      </c>
      <c r="B2473" s="1">
        <v>46296</v>
      </c>
      <c r="C2473" t="s">
        <v>5325</v>
      </c>
      <c r="D2473" t="s">
        <v>3254</v>
      </c>
      <c r="E2473" t="s">
        <v>54</v>
      </c>
      <c r="F2473" t="s">
        <v>55</v>
      </c>
      <c r="G2473" t="s">
        <v>3255</v>
      </c>
      <c r="H2473" t="s">
        <v>1325</v>
      </c>
      <c r="I2473" t="s">
        <v>71</v>
      </c>
      <c r="J2473" t="s">
        <v>72</v>
      </c>
      <c r="K2473" t="s">
        <v>26</v>
      </c>
      <c r="L2473" s="3">
        <v>25142</v>
      </c>
      <c r="M2473" t="s">
        <v>29</v>
      </c>
    </row>
    <row r="2474" spans="1:13">
      <c r="A2474" s="1">
        <v>45931</v>
      </c>
      <c r="B2474" s="1">
        <v>46296</v>
      </c>
      <c r="C2474" t="s">
        <v>5325</v>
      </c>
      <c r="D2474" t="s">
        <v>3254</v>
      </c>
      <c r="E2474" t="s">
        <v>34</v>
      </c>
      <c r="F2474" t="s">
        <v>16</v>
      </c>
      <c r="G2474" t="s">
        <v>3258</v>
      </c>
      <c r="H2474" t="s">
        <v>1325</v>
      </c>
      <c r="I2474" t="s">
        <v>71</v>
      </c>
      <c r="J2474" t="s">
        <v>72</v>
      </c>
      <c r="K2474" t="s">
        <v>26</v>
      </c>
      <c r="L2474" s="3">
        <v>11801</v>
      </c>
      <c r="M2474" t="s">
        <v>83</v>
      </c>
    </row>
    <row r="2475" spans="1:13">
      <c r="A2475" s="1">
        <v>45931</v>
      </c>
      <c r="B2475" s="1">
        <v>46296</v>
      </c>
      <c r="C2475" t="s">
        <v>5325</v>
      </c>
      <c r="D2475" t="s">
        <v>3254</v>
      </c>
      <c r="E2475" t="s">
        <v>15</v>
      </c>
      <c r="F2475" t="s">
        <v>16</v>
      </c>
      <c r="G2475" t="s">
        <v>3257</v>
      </c>
      <c r="H2475" t="s">
        <v>1325</v>
      </c>
      <c r="I2475" t="s">
        <v>71</v>
      </c>
      <c r="J2475" t="s">
        <v>72</v>
      </c>
      <c r="K2475" t="s">
        <v>26</v>
      </c>
      <c r="L2475" s="3">
        <v>3941</v>
      </c>
      <c r="M2475" t="s">
        <v>29</v>
      </c>
    </row>
    <row r="2476" spans="1:13">
      <c r="A2476" s="1">
        <v>45931</v>
      </c>
      <c r="B2476" s="1">
        <v>46296</v>
      </c>
      <c r="C2476" t="s">
        <v>5325</v>
      </c>
      <c r="D2476" t="s">
        <v>3254</v>
      </c>
      <c r="E2476" t="s">
        <v>661</v>
      </c>
      <c r="F2476" t="s">
        <v>16</v>
      </c>
      <c r="G2476" t="s">
        <v>3256</v>
      </c>
      <c r="H2476" t="s">
        <v>1325</v>
      </c>
      <c r="I2476" t="s">
        <v>71</v>
      </c>
      <c r="J2476" t="s">
        <v>72</v>
      </c>
      <c r="K2476" t="s">
        <v>26</v>
      </c>
      <c r="L2476" s="3">
        <v>29302</v>
      </c>
      <c r="M2476" t="s">
        <v>89</v>
      </c>
    </row>
    <row r="2477" spans="1:13">
      <c r="A2477" s="1">
        <v>45933</v>
      </c>
      <c r="B2477" s="1">
        <v>46019</v>
      </c>
      <c r="C2477" t="s">
        <v>6131</v>
      </c>
      <c r="D2477" t="s">
        <v>6132</v>
      </c>
      <c r="E2477" t="s">
        <v>54</v>
      </c>
      <c r="F2477" t="s">
        <v>55</v>
      </c>
      <c r="G2477" t="s">
        <v>9502</v>
      </c>
      <c r="H2477" t="s">
        <v>245</v>
      </c>
      <c r="I2477" t="s">
        <v>103</v>
      </c>
      <c r="J2477" t="s">
        <v>104</v>
      </c>
      <c r="K2477" t="s">
        <v>64</v>
      </c>
      <c r="L2477" s="3">
        <v>10135</v>
      </c>
      <c r="M2477" t="s">
        <v>23</v>
      </c>
    </row>
    <row r="2478" spans="1:13">
      <c r="A2478" s="1">
        <v>45933</v>
      </c>
      <c r="B2478" s="1">
        <v>46298</v>
      </c>
      <c r="C2478" t="s">
        <v>5326</v>
      </c>
      <c r="D2478" t="s">
        <v>3259</v>
      </c>
      <c r="E2478" t="s">
        <v>15</v>
      </c>
      <c r="F2478" t="s">
        <v>16</v>
      </c>
      <c r="G2478" t="s">
        <v>3261</v>
      </c>
      <c r="H2478" t="s">
        <v>1387</v>
      </c>
      <c r="I2478" t="s">
        <v>71</v>
      </c>
      <c r="J2478" t="s">
        <v>72</v>
      </c>
      <c r="K2478" t="s">
        <v>304</v>
      </c>
      <c r="L2478" s="3">
        <v>3388</v>
      </c>
      <c r="M2478" t="s">
        <v>29</v>
      </c>
    </row>
    <row r="2479" spans="1:13">
      <c r="A2479" s="1">
        <v>45933</v>
      </c>
      <c r="B2479" s="1">
        <v>46298</v>
      </c>
      <c r="C2479" t="s">
        <v>5326</v>
      </c>
      <c r="D2479" t="s">
        <v>3259</v>
      </c>
      <c r="E2479" t="s">
        <v>661</v>
      </c>
      <c r="F2479" t="s">
        <v>16</v>
      </c>
      <c r="G2479" t="s">
        <v>3260</v>
      </c>
      <c r="H2479" t="s">
        <v>1387</v>
      </c>
      <c r="I2479" t="s">
        <v>71</v>
      </c>
      <c r="J2479" t="s">
        <v>72</v>
      </c>
      <c r="K2479" t="s">
        <v>304</v>
      </c>
      <c r="L2479" s="3">
        <v>73532</v>
      </c>
      <c r="M2479" t="s">
        <v>29</v>
      </c>
    </row>
    <row r="2480" spans="1:13">
      <c r="A2480" s="1">
        <v>45933</v>
      </c>
      <c r="B2480" s="1">
        <v>46298</v>
      </c>
      <c r="C2480" t="s">
        <v>5326</v>
      </c>
      <c r="D2480" t="s">
        <v>3259</v>
      </c>
      <c r="E2480" t="s">
        <v>32</v>
      </c>
      <c r="F2480" t="s">
        <v>16</v>
      </c>
      <c r="G2480" t="s">
        <v>3262</v>
      </c>
      <c r="H2480" t="s">
        <v>1387</v>
      </c>
      <c r="I2480" t="s">
        <v>71</v>
      </c>
      <c r="J2480" t="s">
        <v>72</v>
      </c>
      <c r="K2480" t="s">
        <v>304</v>
      </c>
      <c r="L2480" s="3">
        <v>25723</v>
      </c>
      <c r="M2480" t="s">
        <v>20</v>
      </c>
    </row>
    <row r="2481" spans="1:13">
      <c r="A2481" s="1">
        <v>45934</v>
      </c>
      <c r="B2481" s="1">
        <v>46299</v>
      </c>
      <c r="C2481" t="s">
        <v>5327</v>
      </c>
      <c r="D2481" t="s">
        <v>3263</v>
      </c>
      <c r="E2481" t="s">
        <v>15</v>
      </c>
      <c r="F2481" t="s">
        <v>16</v>
      </c>
      <c r="G2481" t="s">
        <v>3265</v>
      </c>
      <c r="H2481" t="s">
        <v>125</v>
      </c>
      <c r="I2481" t="s">
        <v>71</v>
      </c>
      <c r="J2481" t="s">
        <v>72</v>
      </c>
      <c r="K2481" t="s">
        <v>26</v>
      </c>
      <c r="L2481" s="3">
        <v>2074</v>
      </c>
      <c r="M2481" t="s">
        <v>20</v>
      </c>
    </row>
    <row r="2482" spans="1:13">
      <c r="A2482" s="1">
        <v>45934</v>
      </c>
      <c r="B2482" s="1">
        <v>46299</v>
      </c>
      <c r="C2482" t="s">
        <v>5327</v>
      </c>
      <c r="D2482" t="s">
        <v>3263</v>
      </c>
      <c r="E2482" t="s">
        <v>32</v>
      </c>
      <c r="F2482" t="s">
        <v>16</v>
      </c>
      <c r="G2482" t="s">
        <v>3264</v>
      </c>
      <c r="H2482" t="s">
        <v>125</v>
      </c>
      <c r="I2482" t="s">
        <v>71</v>
      </c>
      <c r="J2482" t="s">
        <v>72</v>
      </c>
      <c r="K2482" t="s">
        <v>26</v>
      </c>
      <c r="L2482" s="3">
        <v>16077</v>
      </c>
      <c r="M2482" t="s">
        <v>20</v>
      </c>
    </row>
    <row r="2483" spans="1:13">
      <c r="A2483" s="1">
        <v>45934</v>
      </c>
      <c r="B2483" s="1">
        <v>46299</v>
      </c>
      <c r="C2483" t="s">
        <v>5327</v>
      </c>
      <c r="D2483" t="s">
        <v>3263</v>
      </c>
      <c r="E2483" t="s">
        <v>661</v>
      </c>
      <c r="F2483" t="s">
        <v>16</v>
      </c>
      <c r="G2483" t="s">
        <v>3266</v>
      </c>
      <c r="H2483" t="s">
        <v>125</v>
      </c>
      <c r="I2483" t="s">
        <v>71</v>
      </c>
      <c r="J2483" t="s">
        <v>72</v>
      </c>
      <c r="K2483" t="s">
        <v>26</v>
      </c>
      <c r="L2483" s="3">
        <v>22881</v>
      </c>
      <c r="M2483" t="s">
        <v>89</v>
      </c>
    </row>
    <row r="2484" spans="1:13">
      <c r="A2484" s="1">
        <v>45934</v>
      </c>
      <c r="B2484" s="1">
        <v>46299</v>
      </c>
      <c r="C2484" t="s">
        <v>5328</v>
      </c>
      <c r="D2484" t="s">
        <v>3267</v>
      </c>
      <c r="E2484" t="s">
        <v>54</v>
      </c>
      <c r="F2484" t="s">
        <v>55</v>
      </c>
      <c r="G2484" t="s">
        <v>3268</v>
      </c>
      <c r="H2484" t="s">
        <v>1234</v>
      </c>
      <c r="I2484" t="s">
        <v>103</v>
      </c>
      <c r="J2484" t="s">
        <v>104</v>
      </c>
      <c r="K2484" t="s">
        <v>64</v>
      </c>
      <c r="L2484" s="3">
        <v>23632</v>
      </c>
      <c r="M2484" t="s">
        <v>29</v>
      </c>
    </row>
    <row r="2485" spans="1:13">
      <c r="A2485" s="1">
        <v>45934</v>
      </c>
      <c r="B2485" s="1">
        <v>46299</v>
      </c>
      <c r="C2485" t="s">
        <v>5329</v>
      </c>
      <c r="D2485" t="s">
        <v>3269</v>
      </c>
      <c r="E2485" t="s">
        <v>32</v>
      </c>
      <c r="F2485" t="s">
        <v>16</v>
      </c>
      <c r="G2485" t="s">
        <v>3272</v>
      </c>
      <c r="H2485" t="s">
        <v>51</v>
      </c>
      <c r="I2485" t="s">
        <v>282</v>
      </c>
      <c r="J2485" t="s">
        <v>283</v>
      </c>
      <c r="K2485" t="s">
        <v>5620</v>
      </c>
      <c r="L2485" s="3">
        <v>28941</v>
      </c>
      <c r="M2485" t="s">
        <v>20</v>
      </c>
    </row>
    <row r="2486" spans="1:13">
      <c r="A2486" s="1">
        <v>45934</v>
      </c>
      <c r="B2486" s="1">
        <v>46299</v>
      </c>
      <c r="C2486" t="s">
        <v>5329</v>
      </c>
      <c r="D2486" t="s">
        <v>3269</v>
      </c>
      <c r="E2486" t="s">
        <v>15</v>
      </c>
      <c r="F2486" t="s">
        <v>16</v>
      </c>
      <c r="G2486" t="s">
        <v>3270</v>
      </c>
      <c r="H2486" t="s">
        <v>51</v>
      </c>
      <c r="I2486" t="s">
        <v>282</v>
      </c>
      <c r="J2486" t="s">
        <v>283</v>
      </c>
      <c r="K2486" t="s">
        <v>5620</v>
      </c>
      <c r="L2486" s="3">
        <v>4090</v>
      </c>
      <c r="M2486" t="s">
        <v>20</v>
      </c>
    </row>
    <row r="2487" spans="1:13">
      <c r="A2487" s="1">
        <v>45934</v>
      </c>
      <c r="B2487" s="1">
        <v>46299</v>
      </c>
      <c r="C2487" t="s">
        <v>5329</v>
      </c>
      <c r="D2487" t="s">
        <v>3269</v>
      </c>
      <c r="E2487" t="s">
        <v>661</v>
      </c>
      <c r="F2487" t="s">
        <v>16</v>
      </c>
      <c r="G2487" t="s">
        <v>3271</v>
      </c>
      <c r="H2487" t="s">
        <v>51</v>
      </c>
      <c r="I2487" t="s">
        <v>282</v>
      </c>
      <c r="J2487" t="s">
        <v>283</v>
      </c>
      <c r="K2487" t="s">
        <v>5620</v>
      </c>
      <c r="L2487" s="3">
        <v>431716</v>
      </c>
      <c r="M2487" t="s">
        <v>29</v>
      </c>
    </row>
    <row r="2488" spans="1:13">
      <c r="A2488" s="1">
        <v>45935</v>
      </c>
      <c r="B2488" s="1">
        <v>46300</v>
      </c>
      <c r="C2488" t="s">
        <v>5330</v>
      </c>
      <c r="D2488" t="s">
        <v>3273</v>
      </c>
      <c r="E2488" t="s">
        <v>661</v>
      </c>
      <c r="F2488" t="s">
        <v>16</v>
      </c>
      <c r="G2488" t="s">
        <v>3274</v>
      </c>
      <c r="H2488" t="s">
        <v>61</v>
      </c>
      <c r="I2488" t="s">
        <v>59</v>
      </c>
      <c r="J2488" t="s">
        <v>60</v>
      </c>
      <c r="K2488" t="s">
        <v>5620</v>
      </c>
      <c r="L2488" s="3">
        <v>42017</v>
      </c>
      <c r="M2488" t="s">
        <v>23</v>
      </c>
    </row>
    <row r="2489" spans="1:13">
      <c r="A2489" s="1">
        <v>45935</v>
      </c>
      <c r="B2489" s="1">
        <v>46300</v>
      </c>
      <c r="C2489" t="s">
        <v>5330</v>
      </c>
      <c r="D2489" t="s">
        <v>3273</v>
      </c>
      <c r="E2489" t="s">
        <v>15</v>
      </c>
      <c r="F2489" t="s">
        <v>16</v>
      </c>
      <c r="G2489" t="s">
        <v>3277</v>
      </c>
      <c r="H2489" t="s">
        <v>61</v>
      </c>
      <c r="I2489" t="s">
        <v>59</v>
      </c>
      <c r="J2489" t="s">
        <v>60</v>
      </c>
      <c r="K2489" t="s">
        <v>5620</v>
      </c>
      <c r="L2489" s="3">
        <v>3518</v>
      </c>
      <c r="M2489" t="s">
        <v>20</v>
      </c>
    </row>
    <row r="2490" spans="1:13">
      <c r="A2490" s="1">
        <v>45935</v>
      </c>
      <c r="B2490" s="1">
        <v>46300</v>
      </c>
      <c r="C2490" t="s">
        <v>5330</v>
      </c>
      <c r="D2490" t="s">
        <v>3273</v>
      </c>
      <c r="E2490" t="s">
        <v>32</v>
      </c>
      <c r="F2490" t="s">
        <v>16</v>
      </c>
      <c r="G2490" t="s">
        <v>3275</v>
      </c>
      <c r="H2490" t="s">
        <v>61</v>
      </c>
      <c r="I2490" t="s">
        <v>59</v>
      </c>
      <c r="J2490" t="s">
        <v>60</v>
      </c>
      <c r="K2490" t="s">
        <v>5620</v>
      </c>
      <c r="L2490" s="3">
        <v>9856</v>
      </c>
      <c r="M2490" t="s">
        <v>20</v>
      </c>
    </row>
    <row r="2491" spans="1:13">
      <c r="A2491" s="1">
        <v>45935</v>
      </c>
      <c r="B2491" s="1">
        <v>46300</v>
      </c>
      <c r="C2491" t="s">
        <v>5331</v>
      </c>
      <c r="D2491" t="s">
        <v>3278</v>
      </c>
      <c r="E2491" t="s">
        <v>15</v>
      </c>
      <c r="F2491" t="s">
        <v>16</v>
      </c>
      <c r="G2491" t="s">
        <v>3280</v>
      </c>
      <c r="H2491" t="s">
        <v>336</v>
      </c>
      <c r="I2491" t="s">
        <v>570</v>
      </c>
      <c r="J2491" t="s">
        <v>571</v>
      </c>
      <c r="K2491" t="s">
        <v>5657</v>
      </c>
      <c r="L2491" s="3">
        <v>1329</v>
      </c>
      <c r="M2491" t="s">
        <v>83</v>
      </c>
    </row>
    <row r="2492" spans="1:13">
      <c r="A2492" s="1">
        <v>45935</v>
      </c>
      <c r="B2492" s="1">
        <v>46300</v>
      </c>
      <c r="C2492" t="s">
        <v>5331</v>
      </c>
      <c r="D2492" t="s">
        <v>3278</v>
      </c>
      <c r="E2492" t="s">
        <v>661</v>
      </c>
      <c r="F2492" t="s">
        <v>16</v>
      </c>
      <c r="G2492" t="s">
        <v>3279</v>
      </c>
      <c r="H2492" t="s">
        <v>336</v>
      </c>
      <c r="I2492" t="s">
        <v>570</v>
      </c>
      <c r="J2492" t="s">
        <v>571</v>
      </c>
      <c r="K2492" t="s">
        <v>5657</v>
      </c>
      <c r="L2492" s="3">
        <v>16804</v>
      </c>
      <c r="M2492" t="s">
        <v>23</v>
      </c>
    </row>
    <row r="2493" spans="1:13">
      <c r="A2493" s="1">
        <v>45935</v>
      </c>
      <c r="B2493" s="1">
        <v>46300</v>
      </c>
      <c r="C2493" t="s">
        <v>5332</v>
      </c>
      <c r="D2493" t="s">
        <v>3281</v>
      </c>
      <c r="E2493" t="s">
        <v>54</v>
      </c>
      <c r="F2493" t="s">
        <v>55</v>
      </c>
      <c r="G2493" t="s">
        <v>3282</v>
      </c>
      <c r="H2493" t="s">
        <v>73</v>
      </c>
      <c r="I2493" t="s">
        <v>71</v>
      </c>
      <c r="J2493" t="s">
        <v>72</v>
      </c>
      <c r="K2493" t="s">
        <v>304</v>
      </c>
      <c r="L2493" s="3">
        <v>22601</v>
      </c>
      <c r="M2493" t="s">
        <v>23</v>
      </c>
    </row>
    <row r="2494" spans="1:13">
      <c r="A2494" s="1">
        <v>45936</v>
      </c>
      <c r="B2494" s="1">
        <v>46301</v>
      </c>
      <c r="C2494" t="s">
        <v>5029</v>
      </c>
      <c r="D2494" t="s">
        <v>2042</v>
      </c>
      <c r="E2494" t="s">
        <v>15</v>
      </c>
      <c r="F2494" t="s">
        <v>16</v>
      </c>
      <c r="G2494" t="s">
        <v>3285</v>
      </c>
      <c r="H2494" t="s">
        <v>167</v>
      </c>
      <c r="I2494" t="s">
        <v>165</v>
      </c>
      <c r="J2494" t="s">
        <v>166</v>
      </c>
      <c r="K2494" t="s">
        <v>5620</v>
      </c>
      <c r="L2494" s="3">
        <v>1251</v>
      </c>
      <c r="M2494" t="s">
        <v>584</v>
      </c>
    </row>
    <row r="2495" spans="1:13">
      <c r="A2495" s="1">
        <v>45936</v>
      </c>
      <c r="B2495" s="1">
        <v>46301</v>
      </c>
      <c r="C2495" t="s">
        <v>5029</v>
      </c>
      <c r="D2495" t="s">
        <v>2042</v>
      </c>
      <c r="E2495" t="s">
        <v>32</v>
      </c>
      <c r="F2495" t="s">
        <v>16</v>
      </c>
      <c r="G2495" t="s">
        <v>3284</v>
      </c>
      <c r="H2495" t="s">
        <v>167</v>
      </c>
      <c r="I2495" t="s">
        <v>165</v>
      </c>
      <c r="J2495" t="s">
        <v>166</v>
      </c>
      <c r="K2495" t="s">
        <v>5620</v>
      </c>
      <c r="L2495" s="3">
        <v>7948</v>
      </c>
      <c r="M2495" t="s">
        <v>20</v>
      </c>
    </row>
    <row r="2496" spans="1:13">
      <c r="A2496" s="1">
        <v>45936</v>
      </c>
      <c r="B2496" s="1">
        <v>46301</v>
      </c>
      <c r="C2496" t="s">
        <v>5029</v>
      </c>
      <c r="D2496" t="s">
        <v>2042</v>
      </c>
      <c r="E2496" t="s">
        <v>661</v>
      </c>
      <c r="F2496" t="s">
        <v>16</v>
      </c>
      <c r="G2496" t="s">
        <v>3283</v>
      </c>
      <c r="H2496" t="s">
        <v>167</v>
      </c>
      <c r="I2496" t="s">
        <v>165</v>
      </c>
      <c r="J2496" t="s">
        <v>166</v>
      </c>
      <c r="K2496" t="s">
        <v>5620</v>
      </c>
      <c r="L2496" s="3">
        <v>26119</v>
      </c>
      <c r="M2496" t="s">
        <v>23</v>
      </c>
    </row>
    <row r="2497" spans="1:13">
      <c r="A2497" s="1">
        <v>45936</v>
      </c>
      <c r="B2497" s="1">
        <v>46301</v>
      </c>
      <c r="C2497" t="s">
        <v>4740</v>
      </c>
      <c r="D2497" t="s">
        <v>863</v>
      </c>
      <c r="E2497" t="s">
        <v>32</v>
      </c>
      <c r="F2497" t="s">
        <v>16</v>
      </c>
      <c r="G2497" t="s">
        <v>3286</v>
      </c>
      <c r="H2497" t="s">
        <v>43</v>
      </c>
      <c r="I2497" t="s">
        <v>71</v>
      </c>
      <c r="J2497" t="s">
        <v>72</v>
      </c>
      <c r="K2497" t="s">
        <v>304</v>
      </c>
      <c r="L2497" s="3">
        <v>176286</v>
      </c>
      <c r="M2497" t="s">
        <v>20</v>
      </c>
    </row>
    <row r="2498" spans="1:13">
      <c r="A2498" s="1">
        <v>45936</v>
      </c>
      <c r="B2498" s="1">
        <v>46301</v>
      </c>
      <c r="C2498" t="s">
        <v>5333</v>
      </c>
      <c r="D2498" t="s">
        <v>3287</v>
      </c>
      <c r="E2498" t="s">
        <v>15</v>
      </c>
      <c r="F2498" t="s">
        <v>16</v>
      </c>
      <c r="G2498" t="s">
        <v>3289</v>
      </c>
      <c r="H2498" t="s">
        <v>310</v>
      </c>
      <c r="I2498" t="s">
        <v>103</v>
      </c>
      <c r="J2498" t="s">
        <v>104</v>
      </c>
      <c r="K2498" t="s">
        <v>64</v>
      </c>
      <c r="L2498" s="3">
        <v>1396</v>
      </c>
      <c r="M2498" t="s">
        <v>20</v>
      </c>
    </row>
    <row r="2499" spans="1:13">
      <c r="A2499" s="1">
        <v>45936</v>
      </c>
      <c r="B2499" s="1">
        <v>46301</v>
      </c>
      <c r="C2499" t="s">
        <v>5333</v>
      </c>
      <c r="D2499" t="s">
        <v>3287</v>
      </c>
      <c r="E2499" t="s">
        <v>32</v>
      </c>
      <c r="F2499" t="s">
        <v>16</v>
      </c>
      <c r="G2499" t="s">
        <v>3288</v>
      </c>
      <c r="H2499" t="s">
        <v>310</v>
      </c>
      <c r="I2499" t="s">
        <v>103</v>
      </c>
      <c r="J2499" t="s">
        <v>104</v>
      </c>
      <c r="K2499" t="s">
        <v>64</v>
      </c>
      <c r="L2499" s="3">
        <v>6827</v>
      </c>
      <c r="M2499" t="s">
        <v>20</v>
      </c>
    </row>
    <row r="2500" spans="1:13">
      <c r="A2500" s="1">
        <v>45936</v>
      </c>
      <c r="B2500" s="1">
        <v>46301</v>
      </c>
      <c r="C2500" t="s">
        <v>5333</v>
      </c>
      <c r="D2500" t="s">
        <v>3287</v>
      </c>
      <c r="E2500" t="s">
        <v>661</v>
      </c>
      <c r="F2500" t="s">
        <v>16</v>
      </c>
      <c r="G2500" t="s">
        <v>3290</v>
      </c>
      <c r="H2500" t="s">
        <v>310</v>
      </c>
      <c r="I2500" t="s">
        <v>103</v>
      </c>
      <c r="J2500" t="s">
        <v>104</v>
      </c>
      <c r="K2500" t="s">
        <v>64</v>
      </c>
      <c r="L2500" s="3">
        <v>34979</v>
      </c>
      <c r="M2500" t="s">
        <v>23</v>
      </c>
    </row>
    <row r="2501" spans="1:13">
      <c r="A2501" s="1">
        <v>45937</v>
      </c>
      <c r="B2501" s="1">
        <v>46302</v>
      </c>
      <c r="C2501" t="s">
        <v>5304</v>
      </c>
      <c r="D2501" t="s">
        <v>3175</v>
      </c>
      <c r="E2501" t="s">
        <v>54</v>
      </c>
      <c r="F2501" t="s">
        <v>55</v>
      </c>
      <c r="G2501" t="s">
        <v>3291</v>
      </c>
      <c r="H2501" t="s">
        <v>105</v>
      </c>
      <c r="I2501" t="s">
        <v>103</v>
      </c>
      <c r="J2501" t="s">
        <v>104</v>
      </c>
      <c r="K2501" t="s">
        <v>140</v>
      </c>
      <c r="L2501" s="3">
        <v>31211</v>
      </c>
      <c r="M2501" t="s">
        <v>23</v>
      </c>
    </row>
    <row r="2502" spans="1:13">
      <c r="A2502" s="1">
        <v>45937</v>
      </c>
      <c r="B2502" s="1">
        <v>46302</v>
      </c>
      <c r="C2502" t="s">
        <v>5334</v>
      </c>
      <c r="D2502" t="s">
        <v>3292</v>
      </c>
      <c r="E2502" t="s">
        <v>15</v>
      </c>
      <c r="F2502" t="s">
        <v>16</v>
      </c>
      <c r="G2502" t="s">
        <v>3293</v>
      </c>
      <c r="H2502" t="s">
        <v>43</v>
      </c>
      <c r="I2502" t="s">
        <v>96</v>
      </c>
      <c r="J2502" t="s">
        <v>97</v>
      </c>
      <c r="K2502" t="s">
        <v>140</v>
      </c>
      <c r="L2502" s="3">
        <v>1917</v>
      </c>
      <c r="M2502" t="s">
        <v>20</v>
      </c>
    </row>
    <row r="2503" spans="1:13">
      <c r="A2503" s="1">
        <v>45937</v>
      </c>
      <c r="B2503" s="1">
        <v>46302</v>
      </c>
      <c r="C2503" t="s">
        <v>5334</v>
      </c>
      <c r="D2503" t="s">
        <v>3292</v>
      </c>
      <c r="E2503" t="s">
        <v>32</v>
      </c>
      <c r="F2503" t="s">
        <v>16</v>
      </c>
      <c r="G2503" t="s">
        <v>3294</v>
      </c>
      <c r="H2503" t="s">
        <v>43</v>
      </c>
      <c r="I2503" t="s">
        <v>96</v>
      </c>
      <c r="J2503" t="s">
        <v>97</v>
      </c>
      <c r="K2503" t="s">
        <v>140</v>
      </c>
      <c r="L2503" s="3">
        <v>9207</v>
      </c>
      <c r="M2503" t="s">
        <v>20</v>
      </c>
    </row>
    <row r="2504" spans="1:13">
      <c r="A2504" s="1">
        <v>45937</v>
      </c>
      <c r="B2504" s="1">
        <v>46302</v>
      </c>
      <c r="C2504" t="s">
        <v>5334</v>
      </c>
      <c r="D2504" t="s">
        <v>3292</v>
      </c>
      <c r="E2504" t="s">
        <v>661</v>
      </c>
      <c r="F2504" t="s">
        <v>16</v>
      </c>
      <c r="G2504" t="s">
        <v>3295</v>
      </c>
      <c r="H2504" t="s">
        <v>43</v>
      </c>
      <c r="I2504" t="s">
        <v>96</v>
      </c>
      <c r="J2504" t="s">
        <v>97</v>
      </c>
      <c r="K2504" t="s">
        <v>140</v>
      </c>
      <c r="L2504" s="3">
        <v>64689</v>
      </c>
      <c r="M2504" t="s">
        <v>23</v>
      </c>
    </row>
    <row r="2505" spans="1:13">
      <c r="A2505" s="1">
        <v>45937</v>
      </c>
      <c r="B2505" s="1">
        <v>46302</v>
      </c>
      <c r="C2505" t="s">
        <v>5335</v>
      </c>
      <c r="D2505" t="s">
        <v>3296</v>
      </c>
      <c r="E2505" t="s">
        <v>34</v>
      </c>
      <c r="F2505" t="s">
        <v>16</v>
      </c>
      <c r="G2505" t="s">
        <v>3302</v>
      </c>
      <c r="H2505" t="s">
        <v>43</v>
      </c>
      <c r="I2505" t="s">
        <v>3298</v>
      </c>
      <c r="J2505" t="s">
        <v>3299</v>
      </c>
      <c r="K2505" t="s">
        <v>77</v>
      </c>
      <c r="L2505" s="3">
        <v>26260</v>
      </c>
      <c r="M2505" t="s">
        <v>20</v>
      </c>
    </row>
    <row r="2506" spans="1:13">
      <c r="A2506" s="1">
        <v>45937</v>
      </c>
      <c r="B2506" s="1">
        <v>46302</v>
      </c>
      <c r="C2506" t="s">
        <v>5335</v>
      </c>
      <c r="D2506" t="s">
        <v>3296</v>
      </c>
      <c r="E2506" t="s">
        <v>15</v>
      </c>
      <c r="F2506" t="s">
        <v>16</v>
      </c>
      <c r="G2506" t="s">
        <v>3297</v>
      </c>
      <c r="H2506" t="s">
        <v>43</v>
      </c>
      <c r="I2506" t="s">
        <v>3298</v>
      </c>
      <c r="J2506" t="s">
        <v>3299</v>
      </c>
      <c r="K2506" t="s">
        <v>77</v>
      </c>
      <c r="L2506" s="3">
        <v>4304</v>
      </c>
      <c r="M2506" t="s">
        <v>20</v>
      </c>
    </row>
    <row r="2507" spans="1:13">
      <c r="A2507" s="1">
        <v>45937</v>
      </c>
      <c r="B2507" s="1">
        <v>46302</v>
      </c>
      <c r="C2507" t="s">
        <v>5335</v>
      </c>
      <c r="D2507" t="s">
        <v>3296</v>
      </c>
      <c r="E2507" t="s">
        <v>32</v>
      </c>
      <c r="F2507" t="s">
        <v>16</v>
      </c>
      <c r="G2507" t="s">
        <v>3300</v>
      </c>
      <c r="H2507" t="s">
        <v>43</v>
      </c>
      <c r="I2507" t="s">
        <v>3298</v>
      </c>
      <c r="J2507" t="s">
        <v>3299</v>
      </c>
      <c r="K2507" t="s">
        <v>77</v>
      </c>
      <c r="L2507" s="3">
        <v>10840</v>
      </c>
      <c r="M2507" t="s">
        <v>20</v>
      </c>
    </row>
    <row r="2508" spans="1:13">
      <c r="A2508" s="1">
        <v>45937</v>
      </c>
      <c r="B2508" s="1">
        <v>46302</v>
      </c>
      <c r="C2508" t="s">
        <v>5335</v>
      </c>
      <c r="D2508" t="s">
        <v>3296</v>
      </c>
      <c r="E2508" t="s">
        <v>661</v>
      </c>
      <c r="F2508" t="s">
        <v>16</v>
      </c>
      <c r="G2508" t="s">
        <v>3301</v>
      </c>
      <c r="H2508" t="s">
        <v>43</v>
      </c>
      <c r="I2508" t="s">
        <v>3298</v>
      </c>
      <c r="J2508" t="s">
        <v>3299</v>
      </c>
      <c r="K2508" t="s">
        <v>77</v>
      </c>
      <c r="L2508" s="3">
        <v>102306</v>
      </c>
      <c r="M2508" t="s">
        <v>23</v>
      </c>
    </row>
    <row r="2509" spans="1:13">
      <c r="A2509" s="1">
        <v>45939</v>
      </c>
      <c r="B2509" s="1">
        <v>46304</v>
      </c>
      <c r="C2509" t="s">
        <v>5336</v>
      </c>
      <c r="D2509" t="s">
        <v>3303</v>
      </c>
      <c r="E2509" t="s">
        <v>15</v>
      </c>
      <c r="F2509" t="s">
        <v>16</v>
      </c>
      <c r="G2509" t="s">
        <v>3304</v>
      </c>
      <c r="H2509" t="s">
        <v>143</v>
      </c>
      <c r="I2509" t="s">
        <v>3305</v>
      </c>
      <c r="J2509" t="s">
        <v>3306</v>
      </c>
      <c r="K2509" t="s">
        <v>26</v>
      </c>
      <c r="L2509" s="3">
        <v>2015</v>
      </c>
      <c r="M2509" t="s">
        <v>584</v>
      </c>
    </row>
    <row r="2510" spans="1:13">
      <c r="A2510" s="1">
        <v>45939</v>
      </c>
      <c r="B2510" s="1">
        <v>46304</v>
      </c>
      <c r="C2510" t="s">
        <v>5336</v>
      </c>
      <c r="D2510" t="s">
        <v>3303</v>
      </c>
      <c r="E2510" t="s">
        <v>32</v>
      </c>
      <c r="F2510" t="s">
        <v>16</v>
      </c>
      <c r="G2510" t="s">
        <v>3308</v>
      </c>
      <c r="H2510" t="s">
        <v>143</v>
      </c>
      <c r="I2510" t="s">
        <v>3305</v>
      </c>
      <c r="J2510" t="s">
        <v>3306</v>
      </c>
      <c r="K2510" t="s">
        <v>26</v>
      </c>
      <c r="L2510" s="3">
        <v>19062</v>
      </c>
      <c r="M2510" t="s">
        <v>20</v>
      </c>
    </row>
    <row r="2511" spans="1:13">
      <c r="A2511" s="1">
        <v>45939</v>
      </c>
      <c r="B2511" s="1">
        <v>46304</v>
      </c>
      <c r="C2511" t="s">
        <v>5336</v>
      </c>
      <c r="D2511" t="s">
        <v>3303</v>
      </c>
      <c r="E2511" t="s">
        <v>661</v>
      </c>
      <c r="F2511" t="s">
        <v>16</v>
      </c>
      <c r="G2511" t="s">
        <v>3307</v>
      </c>
      <c r="H2511" t="s">
        <v>143</v>
      </c>
      <c r="I2511" t="s">
        <v>3305</v>
      </c>
      <c r="J2511" t="s">
        <v>3306</v>
      </c>
      <c r="K2511" t="s">
        <v>26</v>
      </c>
      <c r="L2511" s="3">
        <v>32276</v>
      </c>
      <c r="M2511" t="s">
        <v>29</v>
      </c>
    </row>
    <row r="2512" spans="1:13">
      <c r="A2512" s="1">
        <v>45939</v>
      </c>
      <c r="B2512" s="1">
        <v>46304</v>
      </c>
      <c r="C2512" t="s">
        <v>5337</v>
      </c>
      <c r="D2512" t="s">
        <v>3309</v>
      </c>
      <c r="E2512" t="s">
        <v>15</v>
      </c>
      <c r="F2512" t="s">
        <v>16</v>
      </c>
      <c r="G2512" t="s">
        <v>3311</v>
      </c>
      <c r="H2512" t="s">
        <v>30</v>
      </c>
      <c r="I2512" t="s">
        <v>165</v>
      </c>
      <c r="J2512" t="s">
        <v>166</v>
      </c>
      <c r="K2512" t="s">
        <v>5620</v>
      </c>
      <c r="L2512" s="3">
        <v>1247</v>
      </c>
      <c r="M2512" t="s">
        <v>20</v>
      </c>
    </row>
    <row r="2513" spans="1:13">
      <c r="A2513" s="1">
        <v>45939</v>
      </c>
      <c r="B2513" s="1">
        <v>46304</v>
      </c>
      <c r="C2513" t="s">
        <v>5337</v>
      </c>
      <c r="D2513" t="s">
        <v>3309</v>
      </c>
      <c r="E2513" t="s">
        <v>32</v>
      </c>
      <c r="F2513" t="s">
        <v>16</v>
      </c>
      <c r="G2513" t="s">
        <v>3312</v>
      </c>
      <c r="H2513" t="s">
        <v>30</v>
      </c>
      <c r="I2513" t="s">
        <v>165</v>
      </c>
      <c r="J2513" t="s">
        <v>166</v>
      </c>
      <c r="K2513" t="s">
        <v>5620</v>
      </c>
      <c r="L2513" s="3">
        <v>5467</v>
      </c>
      <c r="M2513" t="s">
        <v>20</v>
      </c>
    </row>
    <row r="2514" spans="1:13">
      <c r="A2514" s="1">
        <v>45939</v>
      </c>
      <c r="B2514" s="1">
        <v>46304</v>
      </c>
      <c r="C2514" t="s">
        <v>5337</v>
      </c>
      <c r="D2514" t="s">
        <v>3309</v>
      </c>
      <c r="E2514" t="s">
        <v>661</v>
      </c>
      <c r="F2514" t="s">
        <v>16</v>
      </c>
      <c r="G2514" t="s">
        <v>3310</v>
      </c>
      <c r="H2514" t="s">
        <v>30</v>
      </c>
      <c r="I2514" t="s">
        <v>165</v>
      </c>
      <c r="J2514" t="s">
        <v>166</v>
      </c>
      <c r="K2514" t="s">
        <v>5620</v>
      </c>
      <c r="L2514" s="3">
        <v>29247</v>
      </c>
      <c r="M2514" t="s">
        <v>23</v>
      </c>
    </row>
    <row r="2515" spans="1:13">
      <c r="A2515" s="1">
        <v>45939</v>
      </c>
      <c r="B2515" s="1">
        <v>46304</v>
      </c>
      <c r="C2515" t="s">
        <v>5337</v>
      </c>
      <c r="D2515" t="s">
        <v>3309</v>
      </c>
      <c r="E2515" t="s">
        <v>54</v>
      </c>
      <c r="F2515" t="s">
        <v>55</v>
      </c>
      <c r="G2515" t="s">
        <v>3313</v>
      </c>
      <c r="H2515" t="s">
        <v>30</v>
      </c>
      <c r="I2515" t="s">
        <v>165</v>
      </c>
      <c r="J2515" t="s">
        <v>166</v>
      </c>
      <c r="K2515" t="s">
        <v>5620</v>
      </c>
      <c r="L2515" s="3">
        <v>5017</v>
      </c>
      <c r="M2515" t="s">
        <v>89</v>
      </c>
    </row>
    <row r="2516" spans="1:13">
      <c r="A2516" s="1">
        <v>45940</v>
      </c>
      <c r="B2516" s="1">
        <v>46305</v>
      </c>
      <c r="C2516" t="s">
        <v>5338</v>
      </c>
      <c r="D2516" t="s">
        <v>3314</v>
      </c>
      <c r="E2516" t="s">
        <v>15</v>
      </c>
      <c r="F2516" t="s">
        <v>16</v>
      </c>
      <c r="G2516" t="s">
        <v>3317</v>
      </c>
      <c r="H2516" t="s">
        <v>225</v>
      </c>
      <c r="I2516" t="s">
        <v>165</v>
      </c>
      <c r="J2516" t="s">
        <v>166</v>
      </c>
      <c r="K2516" t="s">
        <v>5620</v>
      </c>
      <c r="L2516" s="3">
        <v>1857</v>
      </c>
      <c r="M2516" t="s">
        <v>584</v>
      </c>
    </row>
    <row r="2517" spans="1:13">
      <c r="A2517" s="1">
        <v>45940</v>
      </c>
      <c r="B2517" s="1">
        <v>46305</v>
      </c>
      <c r="C2517" t="s">
        <v>5338</v>
      </c>
      <c r="D2517" t="s">
        <v>3314</v>
      </c>
      <c r="E2517" t="s">
        <v>32</v>
      </c>
      <c r="F2517" t="s">
        <v>16</v>
      </c>
      <c r="G2517" t="s">
        <v>3316</v>
      </c>
      <c r="H2517" t="s">
        <v>225</v>
      </c>
      <c r="I2517" t="s">
        <v>165</v>
      </c>
      <c r="J2517" t="s">
        <v>166</v>
      </c>
      <c r="K2517" t="s">
        <v>5620</v>
      </c>
      <c r="L2517" s="3">
        <v>10357</v>
      </c>
      <c r="M2517" t="s">
        <v>83</v>
      </c>
    </row>
    <row r="2518" spans="1:13">
      <c r="A2518" s="1">
        <v>45940</v>
      </c>
      <c r="B2518" s="1">
        <v>46305</v>
      </c>
      <c r="C2518" t="s">
        <v>5338</v>
      </c>
      <c r="D2518" t="s">
        <v>3314</v>
      </c>
      <c r="E2518" t="s">
        <v>661</v>
      </c>
      <c r="F2518" t="s">
        <v>16</v>
      </c>
      <c r="G2518" t="s">
        <v>3315</v>
      </c>
      <c r="H2518" t="s">
        <v>225</v>
      </c>
      <c r="I2518" t="s">
        <v>165</v>
      </c>
      <c r="J2518" t="s">
        <v>166</v>
      </c>
      <c r="K2518" t="s">
        <v>5620</v>
      </c>
      <c r="L2518" s="3">
        <v>35412</v>
      </c>
      <c r="M2518" t="s">
        <v>29</v>
      </c>
    </row>
    <row r="2519" spans="1:13">
      <c r="A2519" s="1">
        <v>45940</v>
      </c>
      <c r="B2519" s="1">
        <v>46305</v>
      </c>
      <c r="C2519" t="s">
        <v>5339</v>
      </c>
      <c r="D2519" t="s">
        <v>3318</v>
      </c>
      <c r="E2519" t="s">
        <v>661</v>
      </c>
      <c r="F2519" t="s">
        <v>16</v>
      </c>
      <c r="G2519" t="s">
        <v>3320</v>
      </c>
      <c r="H2519" t="s">
        <v>21</v>
      </c>
      <c r="I2519" t="s">
        <v>49</v>
      </c>
      <c r="J2519" t="s">
        <v>50</v>
      </c>
      <c r="K2519" t="s">
        <v>48</v>
      </c>
      <c r="L2519" s="3">
        <v>191509</v>
      </c>
      <c r="M2519" t="s">
        <v>29</v>
      </c>
    </row>
    <row r="2520" spans="1:13">
      <c r="A2520" s="1">
        <v>45940</v>
      </c>
      <c r="B2520" s="1">
        <v>46305</v>
      </c>
      <c r="C2520" t="s">
        <v>5339</v>
      </c>
      <c r="D2520" t="s">
        <v>3318</v>
      </c>
      <c r="E2520" t="s">
        <v>15</v>
      </c>
      <c r="F2520" t="s">
        <v>16</v>
      </c>
      <c r="G2520" t="s">
        <v>3319</v>
      </c>
      <c r="H2520" t="s">
        <v>21</v>
      </c>
      <c r="I2520" t="s">
        <v>49</v>
      </c>
      <c r="J2520" t="s">
        <v>50</v>
      </c>
      <c r="K2520" t="s">
        <v>48</v>
      </c>
      <c r="L2520" s="3">
        <v>6682</v>
      </c>
      <c r="M2520" t="s">
        <v>20</v>
      </c>
    </row>
    <row r="2521" spans="1:13">
      <c r="A2521" s="1">
        <v>45940</v>
      </c>
      <c r="B2521" s="1">
        <v>46305</v>
      </c>
      <c r="C2521" t="s">
        <v>5129</v>
      </c>
      <c r="D2521" t="s">
        <v>2424</v>
      </c>
      <c r="E2521" t="s">
        <v>32</v>
      </c>
      <c r="F2521" t="s">
        <v>16</v>
      </c>
      <c r="G2521" t="s">
        <v>3323</v>
      </c>
      <c r="H2521" t="s">
        <v>51</v>
      </c>
      <c r="I2521" t="s">
        <v>174</v>
      </c>
      <c r="J2521" t="s">
        <v>175</v>
      </c>
      <c r="K2521" t="s">
        <v>112</v>
      </c>
      <c r="L2521" s="3">
        <v>15023</v>
      </c>
      <c r="M2521" t="s">
        <v>20</v>
      </c>
    </row>
    <row r="2522" spans="1:13">
      <c r="A2522" s="1">
        <v>45940</v>
      </c>
      <c r="B2522" s="1">
        <v>46305</v>
      </c>
      <c r="C2522" t="s">
        <v>5129</v>
      </c>
      <c r="D2522" t="s">
        <v>2424</v>
      </c>
      <c r="E2522" t="s">
        <v>15</v>
      </c>
      <c r="F2522" t="s">
        <v>16</v>
      </c>
      <c r="G2522" t="s">
        <v>3322</v>
      </c>
      <c r="H2522" t="s">
        <v>51</v>
      </c>
      <c r="I2522" t="s">
        <v>174</v>
      </c>
      <c r="J2522" t="s">
        <v>175</v>
      </c>
      <c r="K2522" t="s">
        <v>112</v>
      </c>
      <c r="L2522" s="3">
        <v>7456</v>
      </c>
      <c r="M2522" t="s">
        <v>584</v>
      </c>
    </row>
    <row r="2523" spans="1:13">
      <c r="A2523" s="1">
        <v>45940</v>
      </c>
      <c r="B2523" s="1">
        <v>46305</v>
      </c>
      <c r="C2523" t="s">
        <v>5129</v>
      </c>
      <c r="D2523" t="s">
        <v>2424</v>
      </c>
      <c r="E2523" t="s">
        <v>661</v>
      </c>
      <c r="F2523" t="s">
        <v>16</v>
      </c>
      <c r="G2523" t="s">
        <v>3321</v>
      </c>
      <c r="H2523" t="s">
        <v>51</v>
      </c>
      <c r="I2523" t="s">
        <v>174</v>
      </c>
      <c r="J2523" t="s">
        <v>175</v>
      </c>
      <c r="K2523" t="s">
        <v>112</v>
      </c>
      <c r="L2523" s="3">
        <v>104936</v>
      </c>
      <c r="M2523" t="s">
        <v>89</v>
      </c>
    </row>
    <row r="2524" spans="1:13">
      <c r="A2524" s="1">
        <v>45940</v>
      </c>
      <c r="B2524" s="1">
        <v>46305</v>
      </c>
      <c r="C2524" t="s">
        <v>5340</v>
      </c>
      <c r="D2524" t="s">
        <v>3324</v>
      </c>
      <c r="E2524" t="s">
        <v>661</v>
      </c>
      <c r="F2524" t="s">
        <v>16</v>
      </c>
      <c r="G2524" t="s">
        <v>3326</v>
      </c>
      <c r="H2524" t="s">
        <v>310</v>
      </c>
      <c r="I2524" t="s">
        <v>103</v>
      </c>
      <c r="J2524" t="s">
        <v>104</v>
      </c>
      <c r="K2524" t="s">
        <v>64</v>
      </c>
      <c r="L2524" s="3">
        <v>38256</v>
      </c>
      <c r="M2524" t="s">
        <v>29</v>
      </c>
    </row>
    <row r="2525" spans="1:13">
      <c r="A2525" s="1">
        <v>45940</v>
      </c>
      <c r="B2525" s="1">
        <v>46305</v>
      </c>
      <c r="C2525" t="s">
        <v>5340</v>
      </c>
      <c r="D2525" t="s">
        <v>3324</v>
      </c>
      <c r="E2525" t="s">
        <v>15</v>
      </c>
      <c r="F2525" t="s">
        <v>16</v>
      </c>
      <c r="G2525" t="s">
        <v>3327</v>
      </c>
      <c r="H2525" t="s">
        <v>310</v>
      </c>
      <c r="I2525" t="s">
        <v>103</v>
      </c>
      <c r="J2525" t="s">
        <v>104</v>
      </c>
      <c r="K2525" t="s">
        <v>64</v>
      </c>
      <c r="L2525" s="3">
        <v>2000</v>
      </c>
      <c r="M2525" t="s">
        <v>20</v>
      </c>
    </row>
    <row r="2526" spans="1:13">
      <c r="A2526" s="1">
        <v>45940</v>
      </c>
      <c r="B2526" s="1">
        <v>46305</v>
      </c>
      <c r="C2526" t="s">
        <v>5340</v>
      </c>
      <c r="D2526" t="s">
        <v>3324</v>
      </c>
      <c r="E2526" t="s">
        <v>32</v>
      </c>
      <c r="F2526" t="s">
        <v>16</v>
      </c>
      <c r="G2526" t="s">
        <v>3325</v>
      </c>
      <c r="H2526" t="s">
        <v>310</v>
      </c>
      <c r="I2526" t="s">
        <v>103</v>
      </c>
      <c r="J2526" t="s">
        <v>104</v>
      </c>
      <c r="K2526" t="s">
        <v>64</v>
      </c>
      <c r="L2526" s="3">
        <v>14702</v>
      </c>
      <c r="M2526" t="s">
        <v>20</v>
      </c>
    </row>
    <row r="2527" spans="1:13">
      <c r="A2527" s="1">
        <v>45940</v>
      </c>
      <c r="B2527" s="1">
        <v>46305</v>
      </c>
      <c r="C2527" t="s">
        <v>5341</v>
      </c>
      <c r="D2527" t="s">
        <v>3328</v>
      </c>
      <c r="E2527" t="s">
        <v>32</v>
      </c>
      <c r="F2527" t="s">
        <v>16</v>
      </c>
      <c r="G2527" t="s">
        <v>3329</v>
      </c>
      <c r="H2527" t="s">
        <v>225</v>
      </c>
      <c r="I2527" t="s">
        <v>165</v>
      </c>
      <c r="J2527" t="s">
        <v>166</v>
      </c>
      <c r="K2527" t="s">
        <v>26</v>
      </c>
      <c r="L2527" s="3">
        <v>84024</v>
      </c>
      <c r="M2527" t="s">
        <v>83</v>
      </c>
    </row>
    <row r="2528" spans="1:13">
      <c r="A2528" s="1">
        <v>45940</v>
      </c>
      <c r="B2528" s="1">
        <v>46305</v>
      </c>
      <c r="C2528" t="s">
        <v>5342</v>
      </c>
      <c r="D2528" t="s">
        <v>3330</v>
      </c>
      <c r="E2528" t="s">
        <v>32</v>
      </c>
      <c r="F2528" t="s">
        <v>16</v>
      </c>
      <c r="G2528" t="s">
        <v>3331</v>
      </c>
      <c r="H2528" t="s">
        <v>386</v>
      </c>
      <c r="I2528" t="s">
        <v>3332</v>
      </c>
      <c r="J2528" t="s">
        <v>3333</v>
      </c>
      <c r="K2528" t="s">
        <v>77</v>
      </c>
      <c r="L2528" s="3">
        <v>8034</v>
      </c>
      <c r="M2528" t="s">
        <v>20</v>
      </c>
    </row>
    <row r="2529" spans="1:13">
      <c r="A2529" s="1">
        <v>45940</v>
      </c>
      <c r="B2529" s="1">
        <v>46305</v>
      </c>
      <c r="C2529" t="s">
        <v>5342</v>
      </c>
      <c r="D2529" t="s">
        <v>3330</v>
      </c>
      <c r="E2529" t="s">
        <v>15</v>
      </c>
      <c r="F2529" t="s">
        <v>16</v>
      </c>
      <c r="G2529" t="s">
        <v>3335</v>
      </c>
      <c r="H2529" t="s">
        <v>386</v>
      </c>
      <c r="I2529" t="s">
        <v>3332</v>
      </c>
      <c r="J2529" t="s">
        <v>3333</v>
      </c>
      <c r="K2529" t="s">
        <v>77</v>
      </c>
      <c r="L2529" s="3">
        <v>1886</v>
      </c>
      <c r="M2529" t="s">
        <v>29</v>
      </c>
    </row>
    <row r="2530" spans="1:13">
      <c r="A2530" s="1">
        <v>45940</v>
      </c>
      <c r="B2530" s="1">
        <v>46305</v>
      </c>
      <c r="C2530" t="s">
        <v>5342</v>
      </c>
      <c r="D2530" t="s">
        <v>3330</v>
      </c>
      <c r="E2530" t="s">
        <v>661</v>
      </c>
      <c r="F2530" t="s">
        <v>16</v>
      </c>
      <c r="G2530" t="s">
        <v>3334</v>
      </c>
      <c r="H2530" t="s">
        <v>386</v>
      </c>
      <c r="I2530" t="s">
        <v>3332</v>
      </c>
      <c r="J2530" t="s">
        <v>3333</v>
      </c>
      <c r="K2530" t="s">
        <v>77</v>
      </c>
      <c r="L2530" s="3">
        <v>35018</v>
      </c>
      <c r="M2530" t="s">
        <v>29</v>
      </c>
    </row>
    <row r="2531" spans="1:13">
      <c r="A2531" s="1">
        <v>45940</v>
      </c>
      <c r="B2531" s="1">
        <v>46305</v>
      </c>
      <c r="C2531" t="s">
        <v>5270</v>
      </c>
      <c r="D2531" t="s">
        <v>3035</v>
      </c>
      <c r="E2531" t="s">
        <v>15</v>
      </c>
      <c r="F2531" t="s">
        <v>16</v>
      </c>
      <c r="G2531" t="s">
        <v>3336</v>
      </c>
      <c r="H2531" t="s">
        <v>21</v>
      </c>
      <c r="I2531" t="s">
        <v>1154</v>
      </c>
      <c r="J2531" t="s">
        <v>1155</v>
      </c>
      <c r="K2531" t="s">
        <v>1179</v>
      </c>
      <c r="L2531" s="3">
        <v>4747</v>
      </c>
      <c r="M2531" t="s">
        <v>584</v>
      </c>
    </row>
    <row r="2532" spans="1:13">
      <c r="A2532" s="1">
        <v>45940</v>
      </c>
      <c r="B2532" s="1">
        <v>46305</v>
      </c>
      <c r="C2532" t="s">
        <v>5270</v>
      </c>
      <c r="D2532" t="s">
        <v>3035</v>
      </c>
      <c r="E2532" t="s">
        <v>661</v>
      </c>
      <c r="F2532" t="s">
        <v>16</v>
      </c>
      <c r="G2532" t="s">
        <v>3337</v>
      </c>
      <c r="H2532" t="s">
        <v>21</v>
      </c>
      <c r="I2532" t="s">
        <v>1154</v>
      </c>
      <c r="J2532" t="s">
        <v>1155</v>
      </c>
      <c r="K2532" t="s">
        <v>1179</v>
      </c>
      <c r="L2532" s="3">
        <v>35531</v>
      </c>
      <c r="M2532" t="s">
        <v>89</v>
      </c>
    </row>
    <row r="2533" spans="1:13">
      <c r="A2533" s="1">
        <v>45940</v>
      </c>
      <c r="B2533" s="1">
        <v>46305</v>
      </c>
      <c r="C2533" t="s">
        <v>5270</v>
      </c>
      <c r="D2533" t="s">
        <v>3035</v>
      </c>
      <c r="E2533" t="s">
        <v>32</v>
      </c>
      <c r="F2533" t="s">
        <v>16</v>
      </c>
      <c r="G2533" t="s">
        <v>3338</v>
      </c>
      <c r="H2533" t="s">
        <v>21</v>
      </c>
      <c r="I2533" t="s">
        <v>1154</v>
      </c>
      <c r="J2533" t="s">
        <v>1155</v>
      </c>
      <c r="K2533" t="s">
        <v>1179</v>
      </c>
      <c r="L2533" s="3">
        <v>6194</v>
      </c>
      <c r="M2533" t="s">
        <v>20</v>
      </c>
    </row>
    <row r="2534" spans="1:13">
      <c r="A2534" s="1">
        <v>45940</v>
      </c>
      <c r="B2534" s="1">
        <v>46305</v>
      </c>
      <c r="C2534" t="s">
        <v>5343</v>
      </c>
      <c r="D2534" t="s">
        <v>3339</v>
      </c>
      <c r="E2534" t="s">
        <v>661</v>
      </c>
      <c r="F2534" t="s">
        <v>16</v>
      </c>
      <c r="G2534" t="s">
        <v>3340</v>
      </c>
      <c r="H2534" t="s">
        <v>43</v>
      </c>
      <c r="I2534" t="s">
        <v>49</v>
      </c>
      <c r="J2534" t="s">
        <v>50</v>
      </c>
      <c r="K2534" t="s">
        <v>48</v>
      </c>
      <c r="L2534" s="3">
        <v>104799</v>
      </c>
      <c r="M2534" t="s">
        <v>23</v>
      </c>
    </row>
    <row r="2535" spans="1:13">
      <c r="A2535" s="1">
        <v>45940</v>
      </c>
      <c r="B2535" s="1">
        <v>46305</v>
      </c>
      <c r="C2535" t="s">
        <v>5343</v>
      </c>
      <c r="D2535" t="s">
        <v>3339</v>
      </c>
      <c r="E2535" t="s">
        <v>15</v>
      </c>
      <c r="F2535" t="s">
        <v>16</v>
      </c>
      <c r="G2535" t="s">
        <v>3341</v>
      </c>
      <c r="H2535" t="s">
        <v>43</v>
      </c>
      <c r="I2535" t="s">
        <v>49</v>
      </c>
      <c r="J2535" t="s">
        <v>50</v>
      </c>
      <c r="K2535" t="s">
        <v>48</v>
      </c>
      <c r="L2535" s="3">
        <v>3162</v>
      </c>
      <c r="M2535" t="s">
        <v>20</v>
      </c>
    </row>
    <row r="2536" spans="1:13">
      <c r="A2536" s="1">
        <v>45941</v>
      </c>
      <c r="B2536" s="1">
        <v>46306</v>
      </c>
      <c r="C2536" t="s">
        <v>5344</v>
      </c>
      <c r="D2536" t="s">
        <v>3342</v>
      </c>
      <c r="E2536" t="s">
        <v>34</v>
      </c>
      <c r="F2536" t="s">
        <v>16</v>
      </c>
      <c r="G2536" t="s">
        <v>3346</v>
      </c>
      <c r="H2536" t="s">
        <v>386</v>
      </c>
      <c r="I2536" t="s">
        <v>384</v>
      </c>
      <c r="J2536" t="s">
        <v>385</v>
      </c>
      <c r="K2536" t="s">
        <v>112</v>
      </c>
      <c r="L2536" s="3">
        <v>36552</v>
      </c>
      <c r="M2536" t="s">
        <v>83</v>
      </c>
    </row>
    <row r="2537" spans="1:13">
      <c r="A2537" s="1">
        <v>45941</v>
      </c>
      <c r="B2537" s="1">
        <v>46306</v>
      </c>
      <c r="C2537" t="s">
        <v>5344</v>
      </c>
      <c r="D2537" t="s">
        <v>3342</v>
      </c>
      <c r="E2537" t="s">
        <v>32</v>
      </c>
      <c r="F2537" t="s">
        <v>16</v>
      </c>
      <c r="G2537" t="s">
        <v>3345</v>
      </c>
      <c r="H2537" t="s">
        <v>386</v>
      </c>
      <c r="I2537" t="s">
        <v>384</v>
      </c>
      <c r="J2537" t="s">
        <v>385</v>
      </c>
      <c r="K2537" t="s">
        <v>112</v>
      </c>
      <c r="L2537" s="3">
        <v>752</v>
      </c>
      <c r="M2537" t="s">
        <v>20</v>
      </c>
    </row>
    <row r="2538" spans="1:13">
      <c r="A2538" s="1">
        <v>45941</v>
      </c>
      <c r="B2538" s="1">
        <v>46306</v>
      </c>
      <c r="C2538" t="s">
        <v>5344</v>
      </c>
      <c r="D2538" t="s">
        <v>3342</v>
      </c>
      <c r="E2538" t="s">
        <v>661</v>
      </c>
      <c r="F2538" t="s">
        <v>16</v>
      </c>
      <c r="G2538" t="s">
        <v>3343</v>
      </c>
      <c r="H2538" t="s">
        <v>386</v>
      </c>
      <c r="I2538" t="s">
        <v>384</v>
      </c>
      <c r="J2538" t="s">
        <v>385</v>
      </c>
      <c r="K2538" t="s">
        <v>112</v>
      </c>
      <c r="L2538" s="3">
        <v>105316</v>
      </c>
      <c r="M2538" t="s">
        <v>29</v>
      </c>
    </row>
    <row r="2539" spans="1:13">
      <c r="A2539" s="1">
        <v>45941</v>
      </c>
      <c r="B2539" s="1">
        <v>46306</v>
      </c>
      <c r="C2539" t="s">
        <v>5344</v>
      </c>
      <c r="D2539" t="s">
        <v>3342</v>
      </c>
      <c r="E2539" t="s">
        <v>15</v>
      </c>
      <c r="F2539" t="s">
        <v>16</v>
      </c>
      <c r="G2539" t="s">
        <v>3344</v>
      </c>
      <c r="H2539" t="s">
        <v>386</v>
      </c>
      <c r="I2539" t="s">
        <v>384</v>
      </c>
      <c r="J2539" t="s">
        <v>385</v>
      </c>
      <c r="K2539" t="s">
        <v>112</v>
      </c>
      <c r="L2539" s="3">
        <v>1566</v>
      </c>
      <c r="M2539" t="s">
        <v>29</v>
      </c>
    </row>
    <row r="2540" spans="1:13">
      <c r="A2540" s="1">
        <v>45942</v>
      </c>
      <c r="B2540" s="1">
        <v>46307</v>
      </c>
      <c r="C2540" t="s">
        <v>5345</v>
      </c>
      <c r="D2540" t="s">
        <v>3347</v>
      </c>
      <c r="E2540" t="s">
        <v>54</v>
      </c>
      <c r="F2540" t="s">
        <v>55</v>
      </c>
      <c r="G2540" t="s">
        <v>3348</v>
      </c>
      <c r="H2540" t="s">
        <v>21</v>
      </c>
      <c r="I2540" t="s">
        <v>103</v>
      </c>
      <c r="J2540" t="s">
        <v>104</v>
      </c>
      <c r="K2540" t="s">
        <v>140</v>
      </c>
      <c r="L2540" s="3">
        <v>18591</v>
      </c>
      <c r="M2540" t="s">
        <v>23</v>
      </c>
    </row>
    <row r="2541" spans="1:13">
      <c r="A2541" s="1">
        <v>45942</v>
      </c>
      <c r="B2541" s="1">
        <v>46011</v>
      </c>
      <c r="C2541" t="s">
        <v>5817</v>
      </c>
      <c r="D2541" t="s">
        <v>5818</v>
      </c>
      <c r="E2541" t="s">
        <v>54</v>
      </c>
      <c r="F2541" t="s">
        <v>55</v>
      </c>
      <c r="G2541" t="s">
        <v>9503</v>
      </c>
      <c r="H2541" t="s">
        <v>310</v>
      </c>
      <c r="I2541" t="s">
        <v>103</v>
      </c>
      <c r="J2541" t="s">
        <v>104</v>
      </c>
      <c r="K2541" t="s">
        <v>64</v>
      </c>
      <c r="L2541" s="3">
        <v>25313</v>
      </c>
      <c r="M2541" t="s">
        <v>89</v>
      </c>
    </row>
    <row r="2542" spans="1:13">
      <c r="A2542" s="1">
        <v>45942</v>
      </c>
      <c r="B2542" s="1">
        <v>46307</v>
      </c>
      <c r="C2542" t="s">
        <v>5346</v>
      </c>
      <c r="D2542" t="s">
        <v>3349</v>
      </c>
      <c r="E2542" t="s">
        <v>661</v>
      </c>
      <c r="F2542" t="s">
        <v>16</v>
      </c>
      <c r="G2542" t="s">
        <v>3353</v>
      </c>
      <c r="H2542" t="s">
        <v>1325</v>
      </c>
      <c r="I2542" t="s">
        <v>71</v>
      </c>
      <c r="J2542" t="s">
        <v>72</v>
      </c>
      <c r="K2542" t="s">
        <v>26</v>
      </c>
      <c r="L2542" s="3">
        <v>28180</v>
      </c>
      <c r="M2542" t="s">
        <v>29</v>
      </c>
    </row>
    <row r="2543" spans="1:13">
      <c r="A2543" s="1">
        <v>45942</v>
      </c>
      <c r="B2543" s="1">
        <v>46307</v>
      </c>
      <c r="C2543" t="s">
        <v>5346</v>
      </c>
      <c r="D2543" t="s">
        <v>3349</v>
      </c>
      <c r="E2543" t="s">
        <v>32</v>
      </c>
      <c r="F2543" t="s">
        <v>16</v>
      </c>
      <c r="G2543" t="s">
        <v>3352</v>
      </c>
      <c r="H2543" t="s">
        <v>1325</v>
      </c>
      <c r="I2543" t="s">
        <v>71</v>
      </c>
      <c r="J2543" t="s">
        <v>72</v>
      </c>
      <c r="K2543" t="s">
        <v>26</v>
      </c>
      <c r="L2543" s="3">
        <v>9386</v>
      </c>
      <c r="M2543" t="s">
        <v>20</v>
      </c>
    </row>
    <row r="2544" spans="1:13">
      <c r="A2544" s="1">
        <v>45942</v>
      </c>
      <c r="B2544" s="1">
        <v>46307</v>
      </c>
      <c r="C2544" t="s">
        <v>5346</v>
      </c>
      <c r="D2544" t="s">
        <v>3349</v>
      </c>
      <c r="E2544" t="s">
        <v>15</v>
      </c>
      <c r="F2544" t="s">
        <v>16</v>
      </c>
      <c r="G2544" t="s">
        <v>3351</v>
      </c>
      <c r="H2544" t="s">
        <v>1325</v>
      </c>
      <c r="I2544" t="s">
        <v>71</v>
      </c>
      <c r="J2544" t="s">
        <v>72</v>
      </c>
      <c r="K2544" t="s">
        <v>26</v>
      </c>
      <c r="L2544" s="3">
        <v>2380</v>
      </c>
      <c r="M2544" t="s">
        <v>29</v>
      </c>
    </row>
    <row r="2545" spans="1:13">
      <c r="A2545" s="1">
        <v>45942</v>
      </c>
      <c r="B2545" s="1">
        <v>46307</v>
      </c>
      <c r="C2545" t="s">
        <v>5346</v>
      </c>
      <c r="D2545" t="s">
        <v>3349</v>
      </c>
      <c r="E2545" t="s">
        <v>34</v>
      </c>
      <c r="F2545" t="s">
        <v>16</v>
      </c>
      <c r="G2545" t="s">
        <v>3350</v>
      </c>
      <c r="H2545" t="s">
        <v>1325</v>
      </c>
      <c r="I2545" t="s">
        <v>71</v>
      </c>
      <c r="J2545" t="s">
        <v>72</v>
      </c>
      <c r="K2545" t="s">
        <v>26</v>
      </c>
      <c r="L2545" s="3">
        <v>9245</v>
      </c>
      <c r="M2545" t="s">
        <v>83</v>
      </c>
    </row>
    <row r="2546" spans="1:13">
      <c r="A2546" s="1">
        <v>45943</v>
      </c>
      <c r="B2546" s="1">
        <v>46308</v>
      </c>
      <c r="C2546" t="s">
        <v>5347</v>
      </c>
      <c r="D2546" t="s">
        <v>3354</v>
      </c>
      <c r="E2546" t="s">
        <v>15</v>
      </c>
      <c r="F2546" t="s">
        <v>16</v>
      </c>
      <c r="G2546" t="s">
        <v>3355</v>
      </c>
      <c r="H2546" t="s">
        <v>203</v>
      </c>
      <c r="I2546" t="s">
        <v>78</v>
      </c>
      <c r="J2546" t="s">
        <v>79</v>
      </c>
      <c r="K2546" t="s">
        <v>5620</v>
      </c>
      <c r="L2546" s="3">
        <v>2058</v>
      </c>
      <c r="M2546" t="s">
        <v>20</v>
      </c>
    </row>
    <row r="2547" spans="1:13">
      <c r="A2547" s="1">
        <v>45943</v>
      </c>
      <c r="B2547" s="1">
        <v>46308</v>
      </c>
      <c r="C2547" t="s">
        <v>5347</v>
      </c>
      <c r="D2547" t="s">
        <v>3354</v>
      </c>
      <c r="E2547" t="s">
        <v>661</v>
      </c>
      <c r="F2547" t="s">
        <v>16</v>
      </c>
      <c r="G2547" t="s">
        <v>3357</v>
      </c>
      <c r="H2547" t="s">
        <v>203</v>
      </c>
      <c r="I2547" t="s">
        <v>78</v>
      </c>
      <c r="J2547" t="s">
        <v>79</v>
      </c>
      <c r="K2547" t="s">
        <v>5620</v>
      </c>
      <c r="L2547" s="3">
        <v>18097</v>
      </c>
      <c r="M2547" t="s">
        <v>23</v>
      </c>
    </row>
    <row r="2548" spans="1:13">
      <c r="A2548" s="1">
        <v>45943</v>
      </c>
      <c r="B2548" s="1">
        <v>46308</v>
      </c>
      <c r="C2548" t="s">
        <v>5347</v>
      </c>
      <c r="D2548" t="s">
        <v>3354</v>
      </c>
      <c r="E2548" t="s">
        <v>32</v>
      </c>
      <c r="F2548" t="s">
        <v>16</v>
      </c>
      <c r="G2548" t="s">
        <v>3356</v>
      </c>
      <c r="H2548" t="s">
        <v>203</v>
      </c>
      <c r="I2548" t="s">
        <v>78</v>
      </c>
      <c r="J2548" t="s">
        <v>79</v>
      </c>
      <c r="K2548" t="s">
        <v>5620</v>
      </c>
      <c r="L2548" s="3">
        <v>2540</v>
      </c>
      <c r="M2548" t="s">
        <v>20</v>
      </c>
    </row>
    <row r="2549" spans="1:13">
      <c r="A2549" s="1">
        <v>45943</v>
      </c>
      <c r="B2549" s="1">
        <v>46308</v>
      </c>
      <c r="C2549" t="s">
        <v>5348</v>
      </c>
      <c r="D2549" t="s">
        <v>3358</v>
      </c>
      <c r="E2549" t="s">
        <v>15</v>
      </c>
      <c r="F2549" t="s">
        <v>16</v>
      </c>
      <c r="G2549" t="s">
        <v>3361</v>
      </c>
      <c r="H2549" t="s">
        <v>249</v>
      </c>
      <c r="I2549" t="s">
        <v>78</v>
      </c>
      <c r="J2549" t="s">
        <v>79</v>
      </c>
      <c r="K2549" t="s">
        <v>5620</v>
      </c>
      <c r="L2549" s="3">
        <v>2956</v>
      </c>
      <c r="M2549" t="s">
        <v>29</v>
      </c>
    </row>
    <row r="2550" spans="1:13">
      <c r="A2550" s="1">
        <v>45943</v>
      </c>
      <c r="B2550" s="1">
        <v>46308</v>
      </c>
      <c r="C2550" t="s">
        <v>5348</v>
      </c>
      <c r="D2550" t="s">
        <v>3358</v>
      </c>
      <c r="E2550" t="s">
        <v>661</v>
      </c>
      <c r="F2550" t="s">
        <v>16</v>
      </c>
      <c r="G2550" t="s">
        <v>3359</v>
      </c>
      <c r="H2550" t="s">
        <v>249</v>
      </c>
      <c r="I2550" t="s">
        <v>78</v>
      </c>
      <c r="J2550" t="s">
        <v>79</v>
      </c>
      <c r="K2550" t="s">
        <v>5620</v>
      </c>
      <c r="L2550" s="3">
        <v>53807</v>
      </c>
      <c r="M2550" t="s">
        <v>23</v>
      </c>
    </row>
    <row r="2551" spans="1:13">
      <c r="A2551" s="1">
        <v>45943</v>
      </c>
      <c r="B2551" s="1">
        <v>46308</v>
      </c>
      <c r="C2551" t="s">
        <v>5348</v>
      </c>
      <c r="D2551" t="s">
        <v>3358</v>
      </c>
      <c r="E2551" t="s">
        <v>32</v>
      </c>
      <c r="F2551" t="s">
        <v>16</v>
      </c>
      <c r="G2551" t="s">
        <v>3360</v>
      </c>
      <c r="H2551" t="s">
        <v>249</v>
      </c>
      <c r="I2551" t="s">
        <v>78</v>
      </c>
      <c r="J2551" t="s">
        <v>79</v>
      </c>
      <c r="K2551" t="s">
        <v>5620</v>
      </c>
      <c r="L2551" s="3">
        <v>8237</v>
      </c>
      <c r="M2551" t="s">
        <v>83</v>
      </c>
    </row>
    <row r="2552" spans="1:13">
      <c r="A2552" s="1">
        <v>45944</v>
      </c>
      <c r="B2552" s="1">
        <v>46309</v>
      </c>
      <c r="C2552" t="s">
        <v>5286</v>
      </c>
      <c r="D2552" t="s">
        <v>3102</v>
      </c>
      <c r="E2552" t="s">
        <v>32</v>
      </c>
      <c r="F2552" t="s">
        <v>16</v>
      </c>
      <c r="G2552" t="s">
        <v>3363</v>
      </c>
      <c r="H2552" t="s">
        <v>125</v>
      </c>
      <c r="I2552" t="s">
        <v>270</v>
      </c>
      <c r="J2552" t="s">
        <v>271</v>
      </c>
      <c r="K2552" t="s">
        <v>77</v>
      </c>
      <c r="L2552" s="3">
        <v>23327</v>
      </c>
      <c r="M2552" t="s">
        <v>20</v>
      </c>
    </row>
    <row r="2553" spans="1:13">
      <c r="A2553" s="1">
        <v>45944</v>
      </c>
      <c r="B2553" s="1">
        <v>46309</v>
      </c>
      <c r="C2553" t="s">
        <v>5286</v>
      </c>
      <c r="D2553" t="s">
        <v>3102</v>
      </c>
      <c r="E2553" t="s">
        <v>661</v>
      </c>
      <c r="F2553" t="s">
        <v>16</v>
      </c>
      <c r="G2553" t="s">
        <v>3362</v>
      </c>
      <c r="H2553" t="s">
        <v>125</v>
      </c>
      <c r="I2553" t="s">
        <v>270</v>
      </c>
      <c r="J2553" t="s">
        <v>271</v>
      </c>
      <c r="K2553" t="s">
        <v>77</v>
      </c>
      <c r="L2553" s="3">
        <v>69948</v>
      </c>
      <c r="M2553" t="s">
        <v>29</v>
      </c>
    </row>
    <row r="2554" spans="1:13">
      <c r="A2554" s="1">
        <v>45944</v>
      </c>
      <c r="B2554" s="1">
        <v>46309</v>
      </c>
      <c r="C2554" t="s">
        <v>5286</v>
      </c>
      <c r="D2554" t="s">
        <v>3102</v>
      </c>
      <c r="E2554" t="s">
        <v>15</v>
      </c>
      <c r="F2554" t="s">
        <v>16</v>
      </c>
      <c r="G2554" t="s">
        <v>3364</v>
      </c>
      <c r="H2554" t="s">
        <v>125</v>
      </c>
      <c r="I2554" t="s">
        <v>270</v>
      </c>
      <c r="J2554" t="s">
        <v>271</v>
      </c>
      <c r="K2554" t="s">
        <v>77</v>
      </c>
      <c r="L2554" s="3">
        <v>2640</v>
      </c>
      <c r="M2554" t="s">
        <v>83</v>
      </c>
    </row>
    <row r="2555" spans="1:13">
      <c r="A2555" s="1">
        <v>45945</v>
      </c>
      <c r="B2555" s="1">
        <v>46310</v>
      </c>
      <c r="C2555" t="s">
        <v>5349</v>
      </c>
      <c r="D2555" t="s">
        <v>3365</v>
      </c>
      <c r="E2555" t="s">
        <v>661</v>
      </c>
      <c r="F2555" t="s">
        <v>16</v>
      </c>
      <c r="G2555" t="s">
        <v>3367</v>
      </c>
      <c r="H2555" t="s">
        <v>21</v>
      </c>
      <c r="I2555" t="s">
        <v>18</v>
      </c>
      <c r="J2555" t="s">
        <v>19</v>
      </c>
      <c r="K2555" t="s">
        <v>48</v>
      </c>
      <c r="L2555" s="3">
        <v>51270</v>
      </c>
      <c r="M2555" t="s">
        <v>23</v>
      </c>
    </row>
    <row r="2556" spans="1:13">
      <c r="A2556" s="1">
        <v>45945</v>
      </c>
      <c r="B2556" s="1">
        <v>46310</v>
      </c>
      <c r="C2556" t="s">
        <v>5349</v>
      </c>
      <c r="D2556" t="s">
        <v>3365</v>
      </c>
      <c r="E2556" t="s">
        <v>15</v>
      </c>
      <c r="F2556" t="s">
        <v>16</v>
      </c>
      <c r="G2556" t="s">
        <v>3366</v>
      </c>
      <c r="H2556" t="s">
        <v>21</v>
      </c>
      <c r="I2556" t="s">
        <v>18</v>
      </c>
      <c r="J2556" t="s">
        <v>19</v>
      </c>
      <c r="K2556" t="s">
        <v>48</v>
      </c>
      <c r="L2556" s="3">
        <v>13943</v>
      </c>
      <c r="M2556" t="s">
        <v>584</v>
      </c>
    </row>
    <row r="2557" spans="1:13">
      <c r="A2557" s="1">
        <v>45945</v>
      </c>
      <c r="B2557" s="1">
        <v>46310</v>
      </c>
      <c r="C2557" t="s">
        <v>5272</v>
      </c>
      <c r="D2557" t="s">
        <v>3041</v>
      </c>
      <c r="E2557" t="s">
        <v>661</v>
      </c>
      <c r="F2557" t="s">
        <v>16</v>
      </c>
      <c r="G2557" t="s">
        <v>3368</v>
      </c>
      <c r="H2557" t="s">
        <v>61</v>
      </c>
      <c r="I2557" t="s">
        <v>59</v>
      </c>
      <c r="J2557" t="s">
        <v>60</v>
      </c>
      <c r="K2557" t="s">
        <v>5620</v>
      </c>
      <c r="L2557" s="3">
        <v>89251</v>
      </c>
      <c r="M2557" t="s">
        <v>23</v>
      </c>
    </row>
    <row r="2558" spans="1:13">
      <c r="A2558" s="1">
        <v>45945</v>
      </c>
      <c r="B2558" s="1">
        <v>46310</v>
      </c>
      <c r="C2558" t="s">
        <v>5272</v>
      </c>
      <c r="D2558" t="s">
        <v>3041</v>
      </c>
      <c r="E2558" t="s">
        <v>15</v>
      </c>
      <c r="F2558" t="s">
        <v>16</v>
      </c>
      <c r="G2558" t="s">
        <v>3371</v>
      </c>
      <c r="H2558" t="s">
        <v>61</v>
      </c>
      <c r="I2558" t="s">
        <v>59</v>
      </c>
      <c r="J2558" t="s">
        <v>60</v>
      </c>
      <c r="K2558" t="s">
        <v>5620</v>
      </c>
      <c r="L2558" s="3">
        <v>6658</v>
      </c>
      <c r="M2558" t="s">
        <v>20</v>
      </c>
    </row>
    <row r="2559" spans="1:13">
      <c r="A2559" s="1">
        <v>45945</v>
      </c>
      <c r="B2559" s="1">
        <v>46310</v>
      </c>
      <c r="C2559" t="s">
        <v>5272</v>
      </c>
      <c r="D2559" t="s">
        <v>3041</v>
      </c>
      <c r="E2559" t="s">
        <v>32</v>
      </c>
      <c r="F2559" t="s">
        <v>16</v>
      </c>
      <c r="G2559" t="s">
        <v>3370</v>
      </c>
      <c r="H2559" t="s">
        <v>61</v>
      </c>
      <c r="I2559" t="s">
        <v>59</v>
      </c>
      <c r="J2559" t="s">
        <v>60</v>
      </c>
      <c r="K2559" t="s">
        <v>5620</v>
      </c>
      <c r="L2559" s="3">
        <v>103258</v>
      </c>
      <c r="M2559" t="s">
        <v>20</v>
      </c>
    </row>
    <row r="2560" spans="1:13">
      <c r="A2560" s="1">
        <v>45945</v>
      </c>
      <c r="B2560" s="1">
        <v>46310</v>
      </c>
      <c r="C2560" t="s">
        <v>5350</v>
      </c>
      <c r="D2560" t="s">
        <v>3372</v>
      </c>
      <c r="E2560" t="s">
        <v>34</v>
      </c>
      <c r="F2560" t="s">
        <v>16</v>
      </c>
      <c r="G2560" t="s">
        <v>3375</v>
      </c>
      <c r="H2560" t="s">
        <v>125</v>
      </c>
      <c r="I2560" t="s">
        <v>570</v>
      </c>
      <c r="J2560" t="s">
        <v>571</v>
      </c>
      <c r="K2560" t="s">
        <v>5657</v>
      </c>
      <c r="L2560" s="3">
        <v>5154</v>
      </c>
      <c r="M2560" t="s">
        <v>83</v>
      </c>
    </row>
    <row r="2561" spans="1:13">
      <c r="A2561" s="1">
        <v>45945</v>
      </c>
      <c r="B2561" s="1">
        <v>46310</v>
      </c>
      <c r="C2561" t="s">
        <v>5350</v>
      </c>
      <c r="D2561" t="s">
        <v>3372</v>
      </c>
      <c r="E2561" t="s">
        <v>32</v>
      </c>
      <c r="F2561" t="s">
        <v>16</v>
      </c>
      <c r="G2561" t="s">
        <v>3376</v>
      </c>
      <c r="H2561" t="s">
        <v>125</v>
      </c>
      <c r="I2561" t="s">
        <v>570</v>
      </c>
      <c r="J2561" t="s">
        <v>571</v>
      </c>
      <c r="K2561" t="s">
        <v>5657</v>
      </c>
      <c r="L2561" s="3">
        <v>6905</v>
      </c>
      <c r="M2561" t="s">
        <v>20</v>
      </c>
    </row>
    <row r="2562" spans="1:13">
      <c r="A2562" s="1">
        <v>45945</v>
      </c>
      <c r="B2562" s="1">
        <v>46310</v>
      </c>
      <c r="C2562" t="s">
        <v>5350</v>
      </c>
      <c r="D2562" t="s">
        <v>3372</v>
      </c>
      <c r="E2562" t="s">
        <v>661</v>
      </c>
      <c r="F2562" t="s">
        <v>16</v>
      </c>
      <c r="G2562" t="s">
        <v>3374</v>
      </c>
      <c r="H2562" t="s">
        <v>125</v>
      </c>
      <c r="I2562" t="s">
        <v>570</v>
      </c>
      <c r="J2562" t="s">
        <v>571</v>
      </c>
      <c r="K2562" t="s">
        <v>5657</v>
      </c>
      <c r="L2562" s="3">
        <v>28635</v>
      </c>
      <c r="M2562" t="s">
        <v>89</v>
      </c>
    </row>
    <row r="2563" spans="1:13">
      <c r="A2563" s="1">
        <v>45945</v>
      </c>
      <c r="B2563" s="1">
        <v>46310</v>
      </c>
      <c r="C2563" t="s">
        <v>5350</v>
      </c>
      <c r="D2563" t="s">
        <v>3372</v>
      </c>
      <c r="E2563" t="s">
        <v>15</v>
      </c>
      <c r="F2563" t="s">
        <v>16</v>
      </c>
      <c r="G2563" t="s">
        <v>3373</v>
      </c>
      <c r="H2563" t="s">
        <v>125</v>
      </c>
      <c r="I2563" t="s">
        <v>570</v>
      </c>
      <c r="J2563" t="s">
        <v>571</v>
      </c>
      <c r="K2563" t="s">
        <v>5657</v>
      </c>
      <c r="L2563" s="3">
        <v>1612</v>
      </c>
      <c r="M2563" t="s">
        <v>20</v>
      </c>
    </row>
    <row r="2564" spans="1:13">
      <c r="A2564" s="1">
        <v>45945</v>
      </c>
      <c r="B2564" s="1">
        <v>46310</v>
      </c>
      <c r="C2564" t="s">
        <v>5351</v>
      </c>
      <c r="D2564" t="s">
        <v>3377</v>
      </c>
      <c r="E2564" t="s">
        <v>32</v>
      </c>
      <c r="F2564" t="s">
        <v>16</v>
      </c>
      <c r="G2564" t="s">
        <v>3378</v>
      </c>
      <c r="H2564" t="s">
        <v>336</v>
      </c>
      <c r="I2564" t="s">
        <v>174</v>
      </c>
      <c r="J2564" t="s">
        <v>175</v>
      </c>
      <c r="K2564" t="s">
        <v>5619</v>
      </c>
      <c r="L2564" s="3">
        <v>13368</v>
      </c>
      <c r="M2564" t="s">
        <v>20</v>
      </c>
    </row>
    <row r="2565" spans="1:13">
      <c r="A2565" s="1">
        <v>45945</v>
      </c>
      <c r="B2565" s="1">
        <v>46310</v>
      </c>
      <c r="C2565" t="s">
        <v>5351</v>
      </c>
      <c r="D2565" t="s">
        <v>3377</v>
      </c>
      <c r="E2565" t="s">
        <v>661</v>
      </c>
      <c r="F2565" t="s">
        <v>16</v>
      </c>
      <c r="G2565" t="s">
        <v>3380</v>
      </c>
      <c r="H2565" t="s">
        <v>336</v>
      </c>
      <c r="I2565" t="s">
        <v>174</v>
      </c>
      <c r="J2565" t="s">
        <v>175</v>
      </c>
      <c r="K2565" t="s">
        <v>5619</v>
      </c>
      <c r="L2565" s="3">
        <v>42257</v>
      </c>
      <c r="M2565" t="s">
        <v>23</v>
      </c>
    </row>
    <row r="2566" spans="1:13">
      <c r="A2566" s="1">
        <v>45945</v>
      </c>
      <c r="B2566" s="1">
        <v>46310</v>
      </c>
      <c r="C2566" t="s">
        <v>5351</v>
      </c>
      <c r="D2566" t="s">
        <v>3377</v>
      </c>
      <c r="E2566" t="s">
        <v>15</v>
      </c>
      <c r="F2566" t="s">
        <v>16</v>
      </c>
      <c r="G2566" t="s">
        <v>3379</v>
      </c>
      <c r="H2566" t="s">
        <v>336</v>
      </c>
      <c r="I2566" t="s">
        <v>174</v>
      </c>
      <c r="J2566" t="s">
        <v>175</v>
      </c>
      <c r="K2566" t="s">
        <v>5619</v>
      </c>
      <c r="L2566" s="3">
        <v>1250</v>
      </c>
      <c r="M2566" t="s">
        <v>20</v>
      </c>
    </row>
    <row r="2567" spans="1:13">
      <c r="A2567" s="1">
        <v>45945</v>
      </c>
      <c r="B2567" s="1">
        <v>46310</v>
      </c>
      <c r="C2567" t="s">
        <v>5352</v>
      </c>
      <c r="D2567" t="s">
        <v>3381</v>
      </c>
      <c r="E2567" t="s">
        <v>661</v>
      </c>
      <c r="F2567" t="s">
        <v>16</v>
      </c>
      <c r="G2567" t="s">
        <v>3382</v>
      </c>
      <c r="H2567" t="s">
        <v>167</v>
      </c>
      <c r="I2567" t="s">
        <v>165</v>
      </c>
      <c r="J2567" t="s">
        <v>166</v>
      </c>
      <c r="K2567" t="s">
        <v>5620</v>
      </c>
      <c r="L2567" s="3">
        <v>21256</v>
      </c>
      <c r="M2567" t="s">
        <v>23</v>
      </c>
    </row>
    <row r="2568" spans="1:13">
      <c r="A2568" s="1">
        <v>45945</v>
      </c>
      <c r="B2568" s="1">
        <v>46310</v>
      </c>
      <c r="C2568" t="s">
        <v>5352</v>
      </c>
      <c r="D2568" t="s">
        <v>3381</v>
      </c>
      <c r="E2568" t="s">
        <v>15</v>
      </c>
      <c r="F2568" t="s">
        <v>16</v>
      </c>
      <c r="G2568" t="s">
        <v>3384</v>
      </c>
      <c r="H2568" t="s">
        <v>167</v>
      </c>
      <c r="I2568" t="s">
        <v>165</v>
      </c>
      <c r="J2568" t="s">
        <v>166</v>
      </c>
      <c r="K2568" t="s">
        <v>5620</v>
      </c>
      <c r="L2568" s="3">
        <v>1361</v>
      </c>
      <c r="M2568" t="s">
        <v>20</v>
      </c>
    </row>
    <row r="2569" spans="1:13">
      <c r="A2569" s="1">
        <v>45945</v>
      </c>
      <c r="B2569" s="1">
        <v>46310</v>
      </c>
      <c r="C2569" t="s">
        <v>5352</v>
      </c>
      <c r="D2569" t="s">
        <v>3381</v>
      </c>
      <c r="E2569" t="s">
        <v>32</v>
      </c>
      <c r="F2569" t="s">
        <v>16</v>
      </c>
      <c r="G2569" t="s">
        <v>3383</v>
      </c>
      <c r="H2569" t="s">
        <v>167</v>
      </c>
      <c r="I2569" t="s">
        <v>165</v>
      </c>
      <c r="J2569" t="s">
        <v>166</v>
      </c>
      <c r="K2569" t="s">
        <v>5620</v>
      </c>
      <c r="L2569" s="3">
        <v>9478</v>
      </c>
      <c r="M2569" t="s">
        <v>20</v>
      </c>
    </row>
    <row r="2570" spans="1:13">
      <c r="A2570" s="1">
        <v>45945</v>
      </c>
      <c r="B2570" s="1">
        <v>46310</v>
      </c>
      <c r="C2570" t="s">
        <v>5353</v>
      </c>
      <c r="D2570" t="s">
        <v>3385</v>
      </c>
      <c r="E2570" t="s">
        <v>32</v>
      </c>
      <c r="F2570" t="s">
        <v>16</v>
      </c>
      <c r="G2570" t="s">
        <v>3386</v>
      </c>
      <c r="H2570" t="s">
        <v>43</v>
      </c>
      <c r="I2570" t="s">
        <v>3387</v>
      </c>
      <c r="J2570" t="s">
        <v>3388</v>
      </c>
      <c r="K2570" t="s">
        <v>26</v>
      </c>
      <c r="L2570" s="3">
        <v>35322</v>
      </c>
      <c r="M2570" t="s">
        <v>20</v>
      </c>
    </row>
    <row r="2571" spans="1:13">
      <c r="A2571" s="1">
        <v>45945</v>
      </c>
      <c r="B2571" s="1">
        <v>46310</v>
      </c>
      <c r="C2571" t="s">
        <v>5353</v>
      </c>
      <c r="D2571" t="s">
        <v>3385</v>
      </c>
      <c r="E2571" t="s">
        <v>15</v>
      </c>
      <c r="F2571" t="s">
        <v>16</v>
      </c>
      <c r="G2571" t="s">
        <v>3389</v>
      </c>
      <c r="H2571" t="s">
        <v>43</v>
      </c>
      <c r="I2571" t="s">
        <v>3387</v>
      </c>
      <c r="J2571" t="s">
        <v>3388</v>
      </c>
      <c r="K2571" t="s">
        <v>26</v>
      </c>
      <c r="L2571" s="3">
        <v>3660</v>
      </c>
      <c r="M2571" t="s">
        <v>20</v>
      </c>
    </row>
    <row r="2572" spans="1:13">
      <c r="A2572" s="1">
        <v>45945</v>
      </c>
      <c r="B2572" s="1">
        <v>46310</v>
      </c>
      <c r="C2572" t="s">
        <v>5353</v>
      </c>
      <c r="D2572" t="s">
        <v>3385</v>
      </c>
      <c r="E2572" t="s">
        <v>661</v>
      </c>
      <c r="F2572" t="s">
        <v>16</v>
      </c>
      <c r="G2572" t="s">
        <v>3390</v>
      </c>
      <c r="H2572" t="s">
        <v>43</v>
      </c>
      <c r="I2572" t="s">
        <v>3387</v>
      </c>
      <c r="J2572" t="s">
        <v>3388</v>
      </c>
      <c r="K2572" t="s">
        <v>26</v>
      </c>
      <c r="L2572" s="3">
        <v>185298</v>
      </c>
      <c r="M2572" t="s">
        <v>23</v>
      </c>
    </row>
    <row r="2573" spans="1:13">
      <c r="A2573" s="1">
        <v>45946</v>
      </c>
      <c r="B2573" s="1">
        <v>46311</v>
      </c>
      <c r="C2573" t="s">
        <v>5354</v>
      </c>
      <c r="D2573" t="s">
        <v>3391</v>
      </c>
      <c r="E2573" t="s">
        <v>54</v>
      </c>
      <c r="F2573" t="s">
        <v>55</v>
      </c>
      <c r="G2573" t="s">
        <v>3392</v>
      </c>
      <c r="H2573" t="s">
        <v>61</v>
      </c>
      <c r="I2573" t="s">
        <v>59</v>
      </c>
      <c r="J2573" t="s">
        <v>60</v>
      </c>
      <c r="K2573" t="s">
        <v>5620</v>
      </c>
      <c r="L2573" s="3">
        <v>14676</v>
      </c>
      <c r="M2573" t="s">
        <v>29</v>
      </c>
    </row>
    <row r="2574" spans="1:13">
      <c r="A2574" s="1">
        <v>45946</v>
      </c>
      <c r="B2574" s="1">
        <v>46311</v>
      </c>
      <c r="C2574" t="s">
        <v>5355</v>
      </c>
      <c r="D2574" t="s">
        <v>3393</v>
      </c>
      <c r="E2574" t="s">
        <v>54</v>
      </c>
      <c r="F2574" t="s">
        <v>55</v>
      </c>
      <c r="G2574" t="s">
        <v>3394</v>
      </c>
      <c r="H2574" t="s">
        <v>61</v>
      </c>
      <c r="I2574" t="s">
        <v>59</v>
      </c>
      <c r="J2574" t="s">
        <v>60</v>
      </c>
      <c r="K2574" t="s">
        <v>5620</v>
      </c>
      <c r="L2574" s="3">
        <v>16358</v>
      </c>
      <c r="M2574" t="s">
        <v>29</v>
      </c>
    </row>
    <row r="2575" spans="1:13">
      <c r="A2575" s="1">
        <v>45946</v>
      </c>
      <c r="B2575" s="1">
        <v>46311</v>
      </c>
      <c r="C2575" t="s">
        <v>5356</v>
      </c>
      <c r="D2575" t="s">
        <v>3395</v>
      </c>
      <c r="E2575" t="s">
        <v>32</v>
      </c>
      <c r="F2575" t="s">
        <v>16</v>
      </c>
      <c r="G2575" t="s">
        <v>3396</v>
      </c>
      <c r="H2575" t="s">
        <v>105</v>
      </c>
      <c r="I2575" t="s">
        <v>282</v>
      </c>
      <c r="J2575" t="s">
        <v>283</v>
      </c>
      <c r="K2575" t="s">
        <v>5620</v>
      </c>
      <c r="L2575" s="3">
        <v>10851</v>
      </c>
      <c r="M2575" t="s">
        <v>20</v>
      </c>
    </row>
    <row r="2576" spans="1:13">
      <c r="A2576" s="1">
        <v>45946</v>
      </c>
      <c r="B2576" s="1">
        <v>46311</v>
      </c>
      <c r="C2576" t="s">
        <v>5356</v>
      </c>
      <c r="D2576" t="s">
        <v>3395</v>
      </c>
      <c r="E2576" t="s">
        <v>661</v>
      </c>
      <c r="F2576" t="s">
        <v>16</v>
      </c>
      <c r="G2576" t="s">
        <v>3398</v>
      </c>
      <c r="H2576" t="s">
        <v>105</v>
      </c>
      <c r="I2576" t="s">
        <v>282</v>
      </c>
      <c r="J2576" t="s">
        <v>283</v>
      </c>
      <c r="K2576" t="s">
        <v>5620</v>
      </c>
      <c r="L2576" s="3">
        <v>234870</v>
      </c>
      <c r="M2576" t="s">
        <v>23</v>
      </c>
    </row>
    <row r="2577" spans="1:13">
      <c r="A2577" s="1">
        <v>45946</v>
      </c>
      <c r="B2577" s="1">
        <v>46311</v>
      </c>
      <c r="C2577" t="s">
        <v>5356</v>
      </c>
      <c r="D2577" t="s">
        <v>3395</v>
      </c>
      <c r="E2577" t="s">
        <v>15</v>
      </c>
      <c r="F2577" t="s">
        <v>16</v>
      </c>
      <c r="G2577" t="s">
        <v>3397</v>
      </c>
      <c r="H2577" t="s">
        <v>105</v>
      </c>
      <c r="I2577" t="s">
        <v>282</v>
      </c>
      <c r="J2577" t="s">
        <v>283</v>
      </c>
      <c r="K2577" t="s">
        <v>5620</v>
      </c>
      <c r="L2577" s="3">
        <v>5184</v>
      </c>
      <c r="M2577" t="s">
        <v>20</v>
      </c>
    </row>
    <row r="2578" spans="1:13">
      <c r="A2578" s="1">
        <v>45946</v>
      </c>
      <c r="B2578" s="1">
        <v>46311</v>
      </c>
      <c r="C2578" t="s">
        <v>5357</v>
      </c>
      <c r="D2578" t="s">
        <v>3399</v>
      </c>
      <c r="E2578" t="s">
        <v>15</v>
      </c>
      <c r="F2578" t="s">
        <v>16</v>
      </c>
      <c r="G2578" t="s">
        <v>3402</v>
      </c>
      <c r="H2578" t="s">
        <v>115</v>
      </c>
      <c r="I2578" t="s">
        <v>165</v>
      </c>
      <c r="J2578" t="s">
        <v>166</v>
      </c>
      <c r="K2578" t="s">
        <v>26</v>
      </c>
      <c r="L2578" s="3">
        <v>12250</v>
      </c>
      <c r="M2578" t="s">
        <v>83</v>
      </c>
    </row>
    <row r="2579" spans="1:13">
      <c r="A2579" s="1">
        <v>45946</v>
      </c>
      <c r="B2579" s="1">
        <v>46311</v>
      </c>
      <c r="C2579" t="s">
        <v>5357</v>
      </c>
      <c r="D2579" t="s">
        <v>3399</v>
      </c>
      <c r="E2579" t="s">
        <v>32</v>
      </c>
      <c r="F2579" t="s">
        <v>16</v>
      </c>
      <c r="G2579" t="s">
        <v>3400</v>
      </c>
      <c r="H2579" t="s">
        <v>115</v>
      </c>
      <c r="I2579" t="s">
        <v>165</v>
      </c>
      <c r="J2579" t="s">
        <v>166</v>
      </c>
      <c r="K2579" t="s">
        <v>26</v>
      </c>
      <c r="L2579" s="3">
        <v>301392</v>
      </c>
      <c r="M2579" t="s">
        <v>20</v>
      </c>
    </row>
    <row r="2580" spans="1:13">
      <c r="A2580" s="1">
        <v>45946</v>
      </c>
      <c r="B2580" s="1">
        <v>46311</v>
      </c>
      <c r="C2580" t="s">
        <v>5357</v>
      </c>
      <c r="D2580" t="s">
        <v>3399</v>
      </c>
      <c r="E2580" t="s">
        <v>661</v>
      </c>
      <c r="F2580" t="s">
        <v>16</v>
      </c>
      <c r="G2580" t="s">
        <v>3401</v>
      </c>
      <c r="H2580" t="s">
        <v>115</v>
      </c>
      <c r="I2580" t="s">
        <v>165</v>
      </c>
      <c r="J2580" t="s">
        <v>166</v>
      </c>
      <c r="K2580" t="s">
        <v>26</v>
      </c>
      <c r="L2580" s="3">
        <v>104146</v>
      </c>
      <c r="M2580" t="s">
        <v>23</v>
      </c>
    </row>
    <row r="2581" spans="1:13">
      <c r="A2581" s="1">
        <v>45946</v>
      </c>
      <c r="B2581" s="1">
        <v>46311</v>
      </c>
      <c r="C2581" t="s">
        <v>5357</v>
      </c>
      <c r="D2581" t="s">
        <v>3399</v>
      </c>
      <c r="E2581" t="s">
        <v>54</v>
      </c>
      <c r="F2581" t="s">
        <v>55</v>
      </c>
      <c r="G2581" t="s">
        <v>3403</v>
      </c>
      <c r="H2581" t="s">
        <v>115</v>
      </c>
      <c r="I2581" t="s">
        <v>165</v>
      </c>
      <c r="J2581" t="s">
        <v>166</v>
      </c>
      <c r="K2581" t="s">
        <v>26</v>
      </c>
      <c r="L2581" s="3">
        <v>29720</v>
      </c>
      <c r="M2581" t="s">
        <v>23</v>
      </c>
    </row>
    <row r="2582" spans="1:13">
      <c r="A2582" s="1">
        <v>45947</v>
      </c>
      <c r="B2582" s="1">
        <v>46312</v>
      </c>
      <c r="C2582" t="s">
        <v>5358</v>
      </c>
      <c r="D2582" t="s">
        <v>3404</v>
      </c>
      <c r="E2582" t="s">
        <v>32</v>
      </c>
      <c r="F2582" t="s">
        <v>16</v>
      </c>
      <c r="G2582" t="s">
        <v>3405</v>
      </c>
      <c r="H2582" t="s">
        <v>21</v>
      </c>
      <c r="I2582" t="s">
        <v>103</v>
      </c>
      <c r="J2582" t="s">
        <v>104</v>
      </c>
      <c r="K2582" t="s">
        <v>64</v>
      </c>
      <c r="L2582" s="3">
        <v>66377</v>
      </c>
      <c r="M2582" t="s">
        <v>20</v>
      </c>
    </row>
    <row r="2583" spans="1:13">
      <c r="A2583" s="1">
        <v>45947</v>
      </c>
      <c r="B2583" s="1">
        <v>46312</v>
      </c>
      <c r="C2583" t="s">
        <v>5359</v>
      </c>
      <c r="D2583" t="s">
        <v>3406</v>
      </c>
      <c r="E2583" t="s">
        <v>32</v>
      </c>
      <c r="F2583" t="s">
        <v>16</v>
      </c>
      <c r="G2583" t="s">
        <v>3407</v>
      </c>
      <c r="H2583" t="s">
        <v>21</v>
      </c>
      <c r="I2583" t="s">
        <v>18</v>
      </c>
      <c r="J2583" t="s">
        <v>19</v>
      </c>
      <c r="K2583" t="s">
        <v>48</v>
      </c>
      <c r="L2583" s="3">
        <v>2163</v>
      </c>
      <c r="M2583" t="s">
        <v>20</v>
      </c>
    </row>
    <row r="2584" spans="1:13">
      <c r="A2584" s="1">
        <v>45947</v>
      </c>
      <c r="B2584" s="1">
        <v>46312</v>
      </c>
      <c r="C2584" t="s">
        <v>5359</v>
      </c>
      <c r="D2584" t="s">
        <v>3406</v>
      </c>
      <c r="E2584" t="s">
        <v>15</v>
      </c>
      <c r="F2584" t="s">
        <v>16</v>
      </c>
      <c r="G2584" t="s">
        <v>3410</v>
      </c>
      <c r="H2584" t="s">
        <v>21</v>
      </c>
      <c r="I2584" t="s">
        <v>18</v>
      </c>
      <c r="J2584" t="s">
        <v>19</v>
      </c>
      <c r="K2584" t="s">
        <v>48</v>
      </c>
      <c r="L2584" s="3">
        <v>6925</v>
      </c>
      <c r="M2584" t="s">
        <v>20</v>
      </c>
    </row>
    <row r="2585" spans="1:13">
      <c r="A2585" s="1">
        <v>45947</v>
      </c>
      <c r="B2585" s="1">
        <v>46312</v>
      </c>
      <c r="C2585" t="s">
        <v>5359</v>
      </c>
      <c r="D2585" t="s">
        <v>3406</v>
      </c>
      <c r="E2585" t="s">
        <v>661</v>
      </c>
      <c r="F2585" t="s">
        <v>16</v>
      </c>
      <c r="G2585" t="s">
        <v>3409</v>
      </c>
      <c r="H2585" t="s">
        <v>21</v>
      </c>
      <c r="I2585" t="s">
        <v>18</v>
      </c>
      <c r="J2585" t="s">
        <v>19</v>
      </c>
      <c r="K2585" t="s">
        <v>48</v>
      </c>
      <c r="L2585" s="3">
        <v>22688</v>
      </c>
      <c r="M2585" t="s">
        <v>23</v>
      </c>
    </row>
    <row r="2586" spans="1:13">
      <c r="A2586" s="1">
        <v>45947</v>
      </c>
      <c r="B2586" s="1">
        <v>46312</v>
      </c>
      <c r="C2586" t="s">
        <v>5359</v>
      </c>
      <c r="D2586" t="s">
        <v>3406</v>
      </c>
      <c r="E2586" t="s">
        <v>34</v>
      </c>
      <c r="F2586" t="s">
        <v>16</v>
      </c>
      <c r="G2586" t="s">
        <v>3408</v>
      </c>
      <c r="H2586" t="s">
        <v>21</v>
      </c>
      <c r="I2586" t="s">
        <v>18</v>
      </c>
      <c r="J2586" t="s">
        <v>19</v>
      </c>
      <c r="K2586" t="s">
        <v>48</v>
      </c>
      <c r="L2586" s="3">
        <v>11872</v>
      </c>
      <c r="M2586" t="s">
        <v>83</v>
      </c>
    </row>
    <row r="2587" spans="1:13">
      <c r="A2587" s="1">
        <v>45948</v>
      </c>
      <c r="B2587" s="1">
        <v>46313</v>
      </c>
      <c r="C2587" t="s">
        <v>5360</v>
      </c>
      <c r="D2587" t="s">
        <v>3411</v>
      </c>
      <c r="E2587" t="s">
        <v>661</v>
      </c>
      <c r="F2587" t="s">
        <v>16</v>
      </c>
      <c r="G2587" t="s">
        <v>3414</v>
      </c>
      <c r="H2587" t="s">
        <v>887</v>
      </c>
      <c r="I2587" t="s">
        <v>1858</v>
      </c>
      <c r="J2587" t="s">
        <v>1859</v>
      </c>
      <c r="K2587" t="s">
        <v>5620</v>
      </c>
      <c r="L2587" s="3">
        <v>40027</v>
      </c>
      <c r="M2587" t="s">
        <v>29</v>
      </c>
    </row>
    <row r="2588" spans="1:13">
      <c r="A2588" s="1">
        <v>45948</v>
      </c>
      <c r="B2588" s="1">
        <v>46313</v>
      </c>
      <c r="C2588" t="s">
        <v>5360</v>
      </c>
      <c r="D2588" t="s">
        <v>3411</v>
      </c>
      <c r="E2588" t="s">
        <v>32</v>
      </c>
      <c r="F2588" t="s">
        <v>16</v>
      </c>
      <c r="G2588" t="s">
        <v>3413</v>
      </c>
      <c r="H2588" t="s">
        <v>887</v>
      </c>
      <c r="I2588" t="s">
        <v>1858</v>
      </c>
      <c r="J2588" t="s">
        <v>1859</v>
      </c>
      <c r="K2588" t="s">
        <v>5620</v>
      </c>
      <c r="L2588" s="3">
        <v>18207</v>
      </c>
      <c r="M2588" t="s">
        <v>20</v>
      </c>
    </row>
    <row r="2589" spans="1:13">
      <c r="A2589" s="1">
        <v>45948</v>
      </c>
      <c r="B2589" s="1">
        <v>46313</v>
      </c>
      <c r="C2589" t="s">
        <v>5360</v>
      </c>
      <c r="D2589" t="s">
        <v>3411</v>
      </c>
      <c r="E2589" t="s">
        <v>15</v>
      </c>
      <c r="F2589" t="s">
        <v>16</v>
      </c>
      <c r="G2589" t="s">
        <v>3412</v>
      </c>
      <c r="H2589" t="s">
        <v>887</v>
      </c>
      <c r="I2589" t="s">
        <v>1858</v>
      </c>
      <c r="J2589" t="s">
        <v>1859</v>
      </c>
      <c r="K2589" t="s">
        <v>5620</v>
      </c>
      <c r="L2589" s="3">
        <v>2168</v>
      </c>
      <c r="M2589" t="s">
        <v>20</v>
      </c>
    </row>
    <row r="2590" spans="1:13">
      <c r="A2590" s="1">
        <v>45948</v>
      </c>
      <c r="B2590" s="1">
        <v>46313</v>
      </c>
      <c r="C2590" t="s">
        <v>5361</v>
      </c>
      <c r="D2590" t="s">
        <v>3415</v>
      </c>
      <c r="E2590" t="s">
        <v>15</v>
      </c>
      <c r="F2590" t="s">
        <v>16</v>
      </c>
      <c r="G2590" t="s">
        <v>3418</v>
      </c>
      <c r="H2590" t="s">
        <v>143</v>
      </c>
      <c r="I2590" t="s">
        <v>712</v>
      </c>
      <c r="J2590" t="s">
        <v>713</v>
      </c>
      <c r="K2590" t="s">
        <v>64</v>
      </c>
      <c r="L2590" s="3">
        <v>1800</v>
      </c>
      <c r="M2590" t="s">
        <v>83</v>
      </c>
    </row>
    <row r="2591" spans="1:13">
      <c r="A2591" s="1">
        <v>45948</v>
      </c>
      <c r="B2591" s="1">
        <v>46313</v>
      </c>
      <c r="C2591" t="s">
        <v>5361</v>
      </c>
      <c r="D2591" t="s">
        <v>3415</v>
      </c>
      <c r="E2591" t="s">
        <v>32</v>
      </c>
      <c r="F2591" t="s">
        <v>16</v>
      </c>
      <c r="G2591" t="s">
        <v>3416</v>
      </c>
      <c r="H2591" t="s">
        <v>143</v>
      </c>
      <c r="I2591" t="s">
        <v>712</v>
      </c>
      <c r="J2591" t="s">
        <v>713</v>
      </c>
      <c r="K2591" t="s">
        <v>64</v>
      </c>
      <c r="L2591" s="3">
        <v>18688</v>
      </c>
      <c r="M2591" t="s">
        <v>20</v>
      </c>
    </row>
    <row r="2592" spans="1:13">
      <c r="A2592" s="1">
        <v>45948</v>
      </c>
      <c r="B2592" s="1">
        <v>46313</v>
      </c>
      <c r="C2592" t="s">
        <v>5361</v>
      </c>
      <c r="D2592" t="s">
        <v>3415</v>
      </c>
      <c r="E2592" t="s">
        <v>661</v>
      </c>
      <c r="F2592" t="s">
        <v>16</v>
      </c>
      <c r="G2592" t="s">
        <v>3417</v>
      </c>
      <c r="H2592" t="s">
        <v>143</v>
      </c>
      <c r="I2592" t="s">
        <v>712</v>
      </c>
      <c r="J2592" t="s">
        <v>713</v>
      </c>
      <c r="K2592" t="s">
        <v>64</v>
      </c>
      <c r="L2592" s="3">
        <v>30266</v>
      </c>
      <c r="M2592" t="s">
        <v>89</v>
      </c>
    </row>
    <row r="2593" spans="1:13">
      <c r="A2593" s="1">
        <v>45948</v>
      </c>
      <c r="B2593" s="1">
        <v>46313</v>
      </c>
      <c r="C2593" t="s">
        <v>5362</v>
      </c>
      <c r="D2593" t="s">
        <v>3419</v>
      </c>
      <c r="E2593" t="s">
        <v>15</v>
      </c>
      <c r="F2593" t="s">
        <v>16</v>
      </c>
      <c r="G2593" t="s">
        <v>3420</v>
      </c>
      <c r="H2593" t="s">
        <v>190</v>
      </c>
      <c r="I2593" t="s">
        <v>41</v>
      </c>
      <c r="J2593" t="s">
        <v>42</v>
      </c>
      <c r="K2593" t="s">
        <v>304</v>
      </c>
      <c r="L2593" s="3">
        <v>1746</v>
      </c>
      <c r="M2593" t="s">
        <v>20</v>
      </c>
    </row>
    <row r="2594" spans="1:13">
      <c r="A2594" s="1">
        <v>45948</v>
      </c>
      <c r="B2594" s="1">
        <v>46313</v>
      </c>
      <c r="C2594" t="s">
        <v>5362</v>
      </c>
      <c r="D2594" t="s">
        <v>3419</v>
      </c>
      <c r="E2594" t="s">
        <v>661</v>
      </c>
      <c r="F2594" t="s">
        <v>16</v>
      </c>
      <c r="G2594" t="s">
        <v>3421</v>
      </c>
      <c r="H2594" t="s">
        <v>190</v>
      </c>
      <c r="I2594" t="s">
        <v>41</v>
      </c>
      <c r="J2594" t="s">
        <v>42</v>
      </c>
      <c r="K2594" t="s">
        <v>304</v>
      </c>
      <c r="L2594" s="3">
        <v>6422</v>
      </c>
      <c r="M2594" t="s">
        <v>23</v>
      </c>
    </row>
    <row r="2595" spans="1:13">
      <c r="A2595" s="1">
        <v>45948</v>
      </c>
      <c r="B2595" s="1">
        <v>46313</v>
      </c>
      <c r="C2595" t="s">
        <v>5363</v>
      </c>
      <c r="D2595" t="s">
        <v>3422</v>
      </c>
      <c r="E2595" t="s">
        <v>15</v>
      </c>
      <c r="F2595" t="s">
        <v>16</v>
      </c>
      <c r="G2595" t="s">
        <v>3424</v>
      </c>
      <c r="H2595" t="s">
        <v>21</v>
      </c>
      <c r="I2595" t="s">
        <v>65</v>
      </c>
      <c r="J2595" t="s">
        <v>66</v>
      </c>
      <c r="K2595" t="s">
        <v>5620</v>
      </c>
      <c r="L2595" s="3">
        <v>5602</v>
      </c>
      <c r="M2595" t="s">
        <v>20</v>
      </c>
    </row>
    <row r="2596" spans="1:13">
      <c r="A2596" s="1">
        <v>45948</v>
      </c>
      <c r="B2596" s="1">
        <v>46313</v>
      </c>
      <c r="C2596" t="s">
        <v>5363</v>
      </c>
      <c r="D2596" t="s">
        <v>3422</v>
      </c>
      <c r="E2596" t="s">
        <v>661</v>
      </c>
      <c r="F2596" t="s">
        <v>16</v>
      </c>
      <c r="G2596" t="s">
        <v>3423</v>
      </c>
      <c r="H2596" t="s">
        <v>21</v>
      </c>
      <c r="I2596" t="s">
        <v>65</v>
      </c>
      <c r="J2596" t="s">
        <v>66</v>
      </c>
      <c r="K2596" t="s">
        <v>5620</v>
      </c>
      <c r="L2596" s="3">
        <v>34433</v>
      </c>
      <c r="M2596" t="s">
        <v>89</v>
      </c>
    </row>
    <row r="2597" spans="1:13">
      <c r="A2597" s="1">
        <v>45949</v>
      </c>
      <c r="B2597" s="1">
        <v>46314</v>
      </c>
      <c r="C2597" t="s">
        <v>5364</v>
      </c>
      <c r="D2597" t="s">
        <v>3425</v>
      </c>
      <c r="E2597" t="s">
        <v>34</v>
      </c>
      <c r="F2597" t="s">
        <v>16</v>
      </c>
      <c r="G2597" t="s">
        <v>3431</v>
      </c>
      <c r="H2597" t="s">
        <v>310</v>
      </c>
      <c r="I2597" t="s">
        <v>3427</v>
      </c>
      <c r="J2597" t="s">
        <v>3428</v>
      </c>
      <c r="K2597" t="s">
        <v>112</v>
      </c>
      <c r="L2597" s="3">
        <v>11724</v>
      </c>
      <c r="M2597" t="s">
        <v>83</v>
      </c>
    </row>
    <row r="2598" spans="1:13">
      <c r="A2598" s="1">
        <v>45949</v>
      </c>
      <c r="B2598" s="1">
        <v>46314</v>
      </c>
      <c r="C2598" t="s">
        <v>5364</v>
      </c>
      <c r="D2598" t="s">
        <v>3425</v>
      </c>
      <c r="E2598" t="s">
        <v>661</v>
      </c>
      <c r="F2598" t="s">
        <v>16</v>
      </c>
      <c r="G2598" t="s">
        <v>3429</v>
      </c>
      <c r="H2598" t="s">
        <v>310</v>
      </c>
      <c r="I2598" t="s">
        <v>3427</v>
      </c>
      <c r="J2598" t="s">
        <v>3428</v>
      </c>
      <c r="K2598" t="s">
        <v>112</v>
      </c>
      <c r="L2598" s="3">
        <v>49476</v>
      </c>
      <c r="M2598" t="s">
        <v>23</v>
      </c>
    </row>
    <row r="2599" spans="1:13">
      <c r="A2599" s="1">
        <v>45949</v>
      </c>
      <c r="B2599" s="1">
        <v>46314</v>
      </c>
      <c r="C2599" t="s">
        <v>5364</v>
      </c>
      <c r="D2599" t="s">
        <v>3425</v>
      </c>
      <c r="E2599" t="s">
        <v>32</v>
      </c>
      <c r="F2599" t="s">
        <v>16</v>
      </c>
      <c r="G2599" t="s">
        <v>3430</v>
      </c>
      <c r="H2599" t="s">
        <v>310</v>
      </c>
      <c r="I2599" t="s">
        <v>3427</v>
      </c>
      <c r="J2599" t="s">
        <v>3428</v>
      </c>
      <c r="K2599" t="s">
        <v>112</v>
      </c>
      <c r="L2599" s="3">
        <v>29381</v>
      </c>
      <c r="M2599" t="s">
        <v>20</v>
      </c>
    </row>
    <row r="2600" spans="1:13">
      <c r="A2600" s="1">
        <v>45949</v>
      </c>
      <c r="B2600" s="1">
        <v>46314</v>
      </c>
      <c r="C2600" t="s">
        <v>5364</v>
      </c>
      <c r="D2600" t="s">
        <v>3425</v>
      </c>
      <c r="E2600" t="s">
        <v>15</v>
      </c>
      <c r="F2600" t="s">
        <v>16</v>
      </c>
      <c r="G2600" t="s">
        <v>3426</v>
      </c>
      <c r="H2600" t="s">
        <v>310</v>
      </c>
      <c r="I2600" t="s">
        <v>3427</v>
      </c>
      <c r="J2600" t="s">
        <v>3428</v>
      </c>
      <c r="K2600" t="s">
        <v>112</v>
      </c>
      <c r="L2600" s="3">
        <v>1705</v>
      </c>
      <c r="M2600" t="s">
        <v>20</v>
      </c>
    </row>
    <row r="2601" spans="1:13">
      <c r="A2601" s="1">
        <v>45950</v>
      </c>
      <c r="B2601" s="1">
        <v>46315</v>
      </c>
      <c r="C2601" t="s">
        <v>5365</v>
      </c>
      <c r="D2601" t="s">
        <v>3432</v>
      </c>
      <c r="E2601" t="s">
        <v>661</v>
      </c>
      <c r="F2601" t="s">
        <v>16</v>
      </c>
      <c r="G2601" t="s">
        <v>3433</v>
      </c>
      <c r="H2601" t="s">
        <v>125</v>
      </c>
      <c r="I2601" t="s">
        <v>71</v>
      </c>
      <c r="J2601" t="s">
        <v>72</v>
      </c>
      <c r="K2601" t="s">
        <v>26</v>
      </c>
      <c r="L2601" s="3">
        <v>22953</v>
      </c>
      <c r="M2601" t="s">
        <v>23</v>
      </c>
    </row>
    <row r="2602" spans="1:13">
      <c r="A2602" s="1">
        <v>45950</v>
      </c>
      <c r="B2602" s="1">
        <v>46315</v>
      </c>
      <c r="C2602" t="s">
        <v>5365</v>
      </c>
      <c r="D2602" t="s">
        <v>3432</v>
      </c>
      <c r="E2602" t="s">
        <v>32</v>
      </c>
      <c r="F2602" t="s">
        <v>16</v>
      </c>
      <c r="G2602" t="s">
        <v>3434</v>
      </c>
      <c r="H2602" t="s">
        <v>125</v>
      </c>
      <c r="I2602" t="s">
        <v>71</v>
      </c>
      <c r="J2602" t="s">
        <v>72</v>
      </c>
      <c r="K2602" t="s">
        <v>26</v>
      </c>
      <c r="L2602" s="3">
        <v>9008</v>
      </c>
      <c r="M2602" t="s">
        <v>83</v>
      </c>
    </row>
    <row r="2603" spans="1:13">
      <c r="A2603" s="1">
        <v>45950</v>
      </c>
      <c r="B2603" s="1">
        <v>46315</v>
      </c>
      <c r="C2603" t="s">
        <v>5365</v>
      </c>
      <c r="D2603" t="s">
        <v>3432</v>
      </c>
      <c r="E2603" t="s">
        <v>15</v>
      </c>
      <c r="F2603" t="s">
        <v>16</v>
      </c>
      <c r="G2603" t="s">
        <v>3435</v>
      </c>
      <c r="H2603" t="s">
        <v>125</v>
      </c>
      <c r="I2603" t="s">
        <v>71</v>
      </c>
      <c r="J2603" t="s">
        <v>72</v>
      </c>
      <c r="K2603" t="s">
        <v>26</v>
      </c>
      <c r="L2603" s="3">
        <v>2685</v>
      </c>
      <c r="M2603" t="s">
        <v>83</v>
      </c>
    </row>
    <row r="2604" spans="1:13">
      <c r="A2604" s="1">
        <v>45951</v>
      </c>
      <c r="B2604" s="1">
        <v>46316</v>
      </c>
      <c r="C2604" t="s">
        <v>5366</v>
      </c>
      <c r="D2604" t="s">
        <v>3436</v>
      </c>
      <c r="E2604" t="s">
        <v>661</v>
      </c>
      <c r="F2604" t="s">
        <v>16</v>
      </c>
      <c r="G2604" t="s">
        <v>3439</v>
      </c>
      <c r="H2604" t="s">
        <v>43</v>
      </c>
      <c r="I2604" t="s">
        <v>846</v>
      </c>
      <c r="J2604" t="s">
        <v>847</v>
      </c>
      <c r="K2604" t="s">
        <v>77</v>
      </c>
      <c r="L2604" s="3">
        <v>294484</v>
      </c>
      <c r="M2604" t="s">
        <v>23</v>
      </c>
    </row>
    <row r="2605" spans="1:13">
      <c r="A2605" s="1">
        <v>45951</v>
      </c>
      <c r="B2605" s="1">
        <v>46316</v>
      </c>
      <c r="C2605" t="s">
        <v>5366</v>
      </c>
      <c r="D2605" t="s">
        <v>3436</v>
      </c>
      <c r="E2605" t="s">
        <v>15</v>
      </c>
      <c r="F2605" t="s">
        <v>16</v>
      </c>
      <c r="G2605" t="s">
        <v>3437</v>
      </c>
      <c r="H2605" t="s">
        <v>43</v>
      </c>
      <c r="I2605" t="s">
        <v>846</v>
      </c>
      <c r="J2605" t="s">
        <v>847</v>
      </c>
      <c r="K2605" t="s">
        <v>77</v>
      </c>
      <c r="L2605" s="3">
        <v>1766</v>
      </c>
      <c r="M2605" t="s">
        <v>20</v>
      </c>
    </row>
    <row r="2606" spans="1:13">
      <c r="A2606" s="1">
        <v>45951</v>
      </c>
      <c r="B2606" s="1">
        <v>46316</v>
      </c>
      <c r="C2606" t="s">
        <v>5366</v>
      </c>
      <c r="D2606" t="s">
        <v>3436</v>
      </c>
      <c r="E2606" t="s">
        <v>32</v>
      </c>
      <c r="F2606" t="s">
        <v>16</v>
      </c>
      <c r="G2606" t="s">
        <v>3438</v>
      </c>
      <c r="H2606" t="s">
        <v>43</v>
      </c>
      <c r="I2606" t="s">
        <v>846</v>
      </c>
      <c r="J2606" t="s">
        <v>847</v>
      </c>
      <c r="K2606" t="s">
        <v>77</v>
      </c>
      <c r="L2606" s="3">
        <v>18166</v>
      </c>
      <c r="M2606" t="s">
        <v>20</v>
      </c>
    </row>
    <row r="2607" spans="1:13">
      <c r="A2607" s="1">
        <v>45952</v>
      </c>
      <c r="B2607" s="1">
        <v>46317</v>
      </c>
      <c r="C2607" t="s">
        <v>5367</v>
      </c>
      <c r="D2607" t="s">
        <v>3440</v>
      </c>
      <c r="E2607" t="s">
        <v>661</v>
      </c>
      <c r="F2607" t="s">
        <v>16</v>
      </c>
      <c r="G2607" t="s">
        <v>3441</v>
      </c>
      <c r="H2607" t="s">
        <v>245</v>
      </c>
      <c r="I2607" t="s">
        <v>65</v>
      </c>
      <c r="J2607" t="s">
        <v>66</v>
      </c>
      <c r="K2607" t="s">
        <v>5620</v>
      </c>
      <c r="L2607" s="3">
        <v>69199</v>
      </c>
      <c r="M2607" t="s">
        <v>23</v>
      </c>
    </row>
    <row r="2608" spans="1:13">
      <c r="A2608" s="1">
        <v>45952</v>
      </c>
      <c r="B2608" s="1">
        <v>46317</v>
      </c>
      <c r="C2608" t="s">
        <v>5367</v>
      </c>
      <c r="D2608" t="s">
        <v>3440</v>
      </c>
      <c r="E2608" t="s">
        <v>15</v>
      </c>
      <c r="F2608" t="s">
        <v>16</v>
      </c>
      <c r="G2608" t="s">
        <v>3442</v>
      </c>
      <c r="H2608" t="s">
        <v>245</v>
      </c>
      <c r="I2608" t="s">
        <v>65</v>
      </c>
      <c r="J2608" t="s">
        <v>66</v>
      </c>
      <c r="K2608" t="s">
        <v>5620</v>
      </c>
      <c r="L2608" s="3">
        <v>1822</v>
      </c>
      <c r="M2608" t="s">
        <v>83</v>
      </c>
    </row>
    <row r="2609" spans="1:13">
      <c r="A2609" s="1">
        <v>45952</v>
      </c>
      <c r="B2609" s="1">
        <v>46317</v>
      </c>
      <c r="C2609" t="s">
        <v>5368</v>
      </c>
      <c r="D2609" t="s">
        <v>3443</v>
      </c>
      <c r="E2609" t="s">
        <v>54</v>
      </c>
      <c r="F2609" t="s">
        <v>55</v>
      </c>
      <c r="G2609" t="s">
        <v>3444</v>
      </c>
      <c r="H2609" t="s">
        <v>51</v>
      </c>
      <c r="I2609" t="s">
        <v>49</v>
      </c>
      <c r="J2609" t="s">
        <v>50</v>
      </c>
      <c r="K2609" t="s">
        <v>5620</v>
      </c>
      <c r="L2609" s="3">
        <v>5026</v>
      </c>
      <c r="M2609" t="s">
        <v>29</v>
      </c>
    </row>
    <row r="2610" spans="1:13">
      <c r="A2610" s="1">
        <v>45953</v>
      </c>
      <c r="B2610" s="1">
        <v>46318</v>
      </c>
      <c r="C2610" t="s">
        <v>5369</v>
      </c>
      <c r="D2610" t="s">
        <v>3445</v>
      </c>
      <c r="E2610" t="s">
        <v>32</v>
      </c>
      <c r="F2610" t="s">
        <v>16</v>
      </c>
      <c r="G2610" t="s">
        <v>3448</v>
      </c>
      <c r="H2610" t="s">
        <v>328</v>
      </c>
      <c r="I2610" t="s">
        <v>65</v>
      </c>
      <c r="J2610" t="s">
        <v>66</v>
      </c>
      <c r="K2610" t="s">
        <v>5620</v>
      </c>
      <c r="L2610" s="3">
        <v>10481</v>
      </c>
      <c r="M2610" t="s">
        <v>20</v>
      </c>
    </row>
    <row r="2611" spans="1:13">
      <c r="A2611" s="1">
        <v>45953</v>
      </c>
      <c r="B2611" s="1">
        <v>46318</v>
      </c>
      <c r="C2611" t="s">
        <v>5369</v>
      </c>
      <c r="D2611" t="s">
        <v>3445</v>
      </c>
      <c r="E2611" t="s">
        <v>15</v>
      </c>
      <c r="F2611" t="s">
        <v>16</v>
      </c>
      <c r="G2611" t="s">
        <v>3447</v>
      </c>
      <c r="H2611" t="s">
        <v>328</v>
      </c>
      <c r="I2611" t="s">
        <v>65</v>
      </c>
      <c r="J2611" t="s">
        <v>66</v>
      </c>
      <c r="K2611" t="s">
        <v>5620</v>
      </c>
      <c r="L2611" s="3">
        <v>2040</v>
      </c>
      <c r="M2611" t="s">
        <v>29</v>
      </c>
    </row>
    <row r="2612" spans="1:13">
      <c r="A2612" s="1">
        <v>45953</v>
      </c>
      <c r="B2612" s="1">
        <v>46318</v>
      </c>
      <c r="C2612" t="s">
        <v>5369</v>
      </c>
      <c r="D2612" t="s">
        <v>3445</v>
      </c>
      <c r="E2612" t="s">
        <v>661</v>
      </c>
      <c r="F2612" t="s">
        <v>16</v>
      </c>
      <c r="G2612" t="s">
        <v>3446</v>
      </c>
      <c r="H2612" t="s">
        <v>328</v>
      </c>
      <c r="I2612" t="s">
        <v>65</v>
      </c>
      <c r="J2612" t="s">
        <v>66</v>
      </c>
      <c r="K2612" t="s">
        <v>5620</v>
      </c>
      <c r="L2612" s="3">
        <v>27415</v>
      </c>
      <c r="M2612" t="s">
        <v>23</v>
      </c>
    </row>
    <row r="2613" spans="1:13">
      <c r="A2613" s="1">
        <v>45953</v>
      </c>
      <c r="B2613" s="1">
        <v>46318</v>
      </c>
      <c r="C2613" t="s">
        <v>5370</v>
      </c>
      <c r="D2613" t="s">
        <v>3449</v>
      </c>
      <c r="E2613" t="s">
        <v>32</v>
      </c>
      <c r="F2613" t="s">
        <v>16</v>
      </c>
      <c r="G2613" t="s">
        <v>3453</v>
      </c>
      <c r="H2613" t="s">
        <v>386</v>
      </c>
      <c r="I2613" t="s">
        <v>3332</v>
      </c>
      <c r="J2613" t="s">
        <v>3333</v>
      </c>
      <c r="K2613" t="s">
        <v>112</v>
      </c>
      <c r="L2613" s="3">
        <v>41621</v>
      </c>
      <c r="M2613" t="s">
        <v>20</v>
      </c>
    </row>
    <row r="2614" spans="1:13">
      <c r="A2614" s="1">
        <v>45953</v>
      </c>
      <c r="B2614" s="1">
        <v>46318</v>
      </c>
      <c r="C2614" t="s">
        <v>5370</v>
      </c>
      <c r="D2614" t="s">
        <v>3449</v>
      </c>
      <c r="E2614" t="s">
        <v>15</v>
      </c>
      <c r="F2614" t="s">
        <v>16</v>
      </c>
      <c r="G2614" t="s">
        <v>3452</v>
      </c>
      <c r="H2614" t="s">
        <v>386</v>
      </c>
      <c r="I2614" t="s">
        <v>3332</v>
      </c>
      <c r="J2614" t="s">
        <v>3333</v>
      </c>
      <c r="K2614" t="s">
        <v>112</v>
      </c>
      <c r="L2614" s="3">
        <v>1806</v>
      </c>
      <c r="M2614" t="s">
        <v>29</v>
      </c>
    </row>
    <row r="2615" spans="1:13">
      <c r="A2615" s="1">
        <v>45953</v>
      </c>
      <c r="B2615" s="1">
        <v>46318</v>
      </c>
      <c r="C2615" t="s">
        <v>5370</v>
      </c>
      <c r="D2615" t="s">
        <v>3449</v>
      </c>
      <c r="E2615" t="s">
        <v>661</v>
      </c>
      <c r="F2615" t="s">
        <v>16</v>
      </c>
      <c r="G2615" t="s">
        <v>3451</v>
      </c>
      <c r="H2615" t="s">
        <v>386</v>
      </c>
      <c r="I2615" t="s">
        <v>3332</v>
      </c>
      <c r="J2615" t="s">
        <v>3333</v>
      </c>
      <c r="K2615" t="s">
        <v>112</v>
      </c>
      <c r="L2615" s="3">
        <v>86761</v>
      </c>
      <c r="M2615" t="s">
        <v>23</v>
      </c>
    </row>
    <row r="2616" spans="1:13">
      <c r="A2616" s="1">
        <v>45953</v>
      </c>
      <c r="B2616" s="1">
        <v>46318</v>
      </c>
      <c r="C2616" t="s">
        <v>5370</v>
      </c>
      <c r="D2616" t="s">
        <v>3449</v>
      </c>
      <c r="E2616" t="s">
        <v>34</v>
      </c>
      <c r="F2616" t="s">
        <v>16</v>
      </c>
      <c r="G2616" t="s">
        <v>3450</v>
      </c>
      <c r="H2616" t="s">
        <v>386</v>
      </c>
      <c r="I2616" t="s">
        <v>3332</v>
      </c>
      <c r="J2616" t="s">
        <v>3333</v>
      </c>
      <c r="K2616" t="s">
        <v>112</v>
      </c>
      <c r="L2616" s="3">
        <v>16052</v>
      </c>
      <c r="M2616" t="s">
        <v>83</v>
      </c>
    </row>
    <row r="2617" spans="1:13">
      <c r="A2617" s="1">
        <v>45953</v>
      </c>
      <c r="B2617" s="1">
        <v>46318</v>
      </c>
      <c r="C2617" t="s">
        <v>5371</v>
      </c>
      <c r="D2617" t="s">
        <v>3454</v>
      </c>
      <c r="E2617" t="s">
        <v>15</v>
      </c>
      <c r="F2617" t="s">
        <v>16</v>
      </c>
      <c r="G2617" t="s">
        <v>3457</v>
      </c>
      <c r="H2617" t="s">
        <v>125</v>
      </c>
      <c r="I2617" t="s">
        <v>570</v>
      </c>
      <c r="J2617" t="s">
        <v>571</v>
      </c>
      <c r="K2617" t="s">
        <v>5657</v>
      </c>
      <c r="L2617" s="3">
        <v>2269</v>
      </c>
      <c r="M2617" t="s">
        <v>20</v>
      </c>
    </row>
    <row r="2618" spans="1:13">
      <c r="A2618" s="1">
        <v>45953</v>
      </c>
      <c r="B2618" s="1">
        <v>46318</v>
      </c>
      <c r="C2618" t="s">
        <v>5371</v>
      </c>
      <c r="D2618" t="s">
        <v>3454</v>
      </c>
      <c r="E2618" t="s">
        <v>32</v>
      </c>
      <c r="F2618" t="s">
        <v>16</v>
      </c>
      <c r="G2618" t="s">
        <v>3456</v>
      </c>
      <c r="H2618" t="s">
        <v>125</v>
      </c>
      <c r="I2618" t="s">
        <v>570</v>
      </c>
      <c r="J2618" t="s">
        <v>571</v>
      </c>
      <c r="K2618" t="s">
        <v>5657</v>
      </c>
      <c r="L2618" s="3">
        <v>9100</v>
      </c>
      <c r="M2618" t="s">
        <v>20</v>
      </c>
    </row>
    <row r="2619" spans="1:13">
      <c r="A2619" s="1">
        <v>45953</v>
      </c>
      <c r="B2619" s="1">
        <v>46318</v>
      </c>
      <c r="C2619" t="s">
        <v>5371</v>
      </c>
      <c r="D2619" t="s">
        <v>3454</v>
      </c>
      <c r="E2619" t="s">
        <v>661</v>
      </c>
      <c r="F2619" t="s">
        <v>16</v>
      </c>
      <c r="G2619" t="s">
        <v>3455</v>
      </c>
      <c r="H2619" t="s">
        <v>125</v>
      </c>
      <c r="I2619" t="s">
        <v>570</v>
      </c>
      <c r="J2619" t="s">
        <v>571</v>
      </c>
      <c r="K2619" t="s">
        <v>5657</v>
      </c>
      <c r="L2619" s="3">
        <v>17350</v>
      </c>
      <c r="M2619" t="s">
        <v>23</v>
      </c>
    </row>
    <row r="2620" spans="1:13">
      <c r="A2620" s="1">
        <v>45955</v>
      </c>
      <c r="B2620" s="1">
        <v>46320</v>
      </c>
      <c r="C2620" t="s">
        <v>5372</v>
      </c>
      <c r="D2620" t="s">
        <v>3458</v>
      </c>
      <c r="E2620" t="s">
        <v>32</v>
      </c>
      <c r="F2620" t="s">
        <v>16</v>
      </c>
      <c r="G2620" t="s">
        <v>3459</v>
      </c>
      <c r="H2620" t="s">
        <v>225</v>
      </c>
      <c r="I2620" t="s">
        <v>270</v>
      </c>
      <c r="J2620" t="s">
        <v>271</v>
      </c>
      <c r="K2620" t="s">
        <v>77</v>
      </c>
      <c r="L2620" s="3">
        <v>24343</v>
      </c>
      <c r="M2620" t="s">
        <v>148</v>
      </c>
    </row>
    <row r="2621" spans="1:13">
      <c r="A2621" s="1">
        <v>45955</v>
      </c>
      <c r="B2621" s="1">
        <v>46320</v>
      </c>
      <c r="C2621" t="s">
        <v>5372</v>
      </c>
      <c r="D2621" t="s">
        <v>3458</v>
      </c>
      <c r="E2621" t="s">
        <v>661</v>
      </c>
      <c r="F2621" t="s">
        <v>16</v>
      </c>
      <c r="G2621" t="s">
        <v>3461</v>
      </c>
      <c r="H2621" t="s">
        <v>225</v>
      </c>
      <c r="I2621" t="s">
        <v>270</v>
      </c>
      <c r="J2621" t="s">
        <v>271</v>
      </c>
      <c r="K2621" t="s">
        <v>77</v>
      </c>
      <c r="L2621" s="3">
        <v>115116</v>
      </c>
      <c r="M2621" t="s">
        <v>23</v>
      </c>
    </row>
    <row r="2622" spans="1:13">
      <c r="A2622" s="1">
        <v>45955</v>
      </c>
      <c r="B2622" s="1">
        <v>46320</v>
      </c>
      <c r="C2622" t="s">
        <v>5372</v>
      </c>
      <c r="D2622" t="s">
        <v>3458</v>
      </c>
      <c r="E2622" t="s">
        <v>15</v>
      </c>
      <c r="F2622" t="s">
        <v>16</v>
      </c>
      <c r="G2622" t="s">
        <v>3460</v>
      </c>
      <c r="H2622" t="s">
        <v>225</v>
      </c>
      <c r="I2622" t="s">
        <v>270</v>
      </c>
      <c r="J2622" t="s">
        <v>271</v>
      </c>
      <c r="K2622" t="s">
        <v>77</v>
      </c>
      <c r="L2622" s="3">
        <v>2153</v>
      </c>
      <c r="M2622" t="s">
        <v>20</v>
      </c>
    </row>
    <row r="2623" spans="1:13">
      <c r="A2623" s="1">
        <v>45956</v>
      </c>
      <c r="B2623" s="1">
        <v>46321</v>
      </c>
      <c r="C2623" t="s">
        <v>5373</v>
      </c>
      <c r="D2623" t="s">
        <v>3462</v>
      </c>
      <c r="E2623" t="s">
        <v>15</v>
      </c>
      <c r="F2623" t="s">
        <v>16</v>
      </c>
      <c r="G2623" t="s">
        <v>3465</v>
      </c>
      <c r="H2623" t="s">
        <v>51</v>
      </c>
      <c r="I2623" t="s">
        <v>103</v>
      </c>
      <c r="J2623" t="s">
        <v>104</v>
      </c>
      <c r="K2623" t="s">
        <v>64</v>
      </c>
      <c r="L2623" s="3">
        <v>2441</v>
      </c>
      <c r="M2623" t="s">
        <v>20</v>
      </c>
    </row>
    <row r="2624" spans="1:13">
      <c r="A2624" s="1">
        <v>45956</v>
      </c>
      <c r="B2624" s="1">
        <v>46321</v>
      </c>
      <c r="C2624" t="s">
        <v>5373</v>
      </c>
      <c r="D2624" t="s">
        <v>3462</v>
      </c>
      <c r="E2624" t="s">
        <v>661</v>
      </c>
      <c r="F2624" t="s">
        <v>16</v>
      </c>
      <c r="G2624" t="s">
        <v>3464</v>
      </c>
      <c r="H2624" t="s">
        <v>51</v>
      </c>
      <c r="I2624" t="s">
        <v>103</v>
      </c>
      <c r="J2624" t="s">
        <v>104</v>
      </c>
      <c r="K2624" t="s">
        <v>64</v>
      </c>
      <c r="L2624" s="3">
        <v>54151</v>
      </c>
      <c r="M2624" t="s">
        <v>23</v>
      </c>
    </row>
    <row r="2625" spans="1:13">
      <c r="A2625" s="1">
        <v>45956</v>
      </c>
      <c r="B2625" s="1">
        <v>46321</v>
      </c>
      <c r="C2625" t="s">
        <v>5373</v>
      </c>
      <c r="D2625" t="s">
        <v>3462</v>
      </c>
      <c r="E2625" t="s">
        <v>32</v>
      </c>
      <c r="F2625" t="s">
        <v>16</v>
      </c>
      <c r="G2625" t="s">
        <v>3463</v>
      </c>
      <c r="H2625" t="s">
        <v>51</v>
      </c>
      <c r="I2625" t="s">
        <v>103</v>
      </c>
      <c r="J2625" t="s">
        <v>104</v>
      </c>
      <c r="K2625" t="s">
        <v>64</v>
      </c>
      <c r="L2625" s="3">
        <v>7711</v>
      </c>
      <c r="M2625" t="s">
        <v>20</v>
      </c>
    </row>
    <row r="2626" spans="1:13">
      <c r="A2626" s="1">
        <v>45956</v>
      </c>
      <c r="B2626" s="1">
        <v>46321</v>
      </c>
      <c r="C2626" t="s">
        <v>5374</v>
      </c>
      <c r="D2626" t="s">
        <v>3466</v>
      </c>
      <c r="E2626" t="s">
        <v>32</v>
      </c>
      <c r="F2626" t="s">
        <v>16</v>
      </c>
      <c r="G2626" t="s">
        <v>3467</v>
      </c>
      <c r="H2626" t="s">
        <v>887</v>
      </c>
      <c r="I2626" t="s">
        <v>885</v>
      </c>
      <c r="J2626" t="s">
        <v>886</v>
      </c>
      <c r="K2626" t="s">
        <v>112</v>
      </c>
      <c r="L2626" s="3">
        <v>97374</v>
      </c>
      <c r="M2626" t="s">
        <v>20</v>
      </c>
    </row>
    <row r="2627" spans="1:13">
      <c r="A2627" s="1">
        <v>45957</v>
      </c>
      <c r="B2627" s="1">
        <v>46322</v>
      </c>
      <c r="C2627" t="s">
        <v>5375</v>
      </c>
      <c r="D2627" t="s">
        <v>3468</v>
      </c>
      <c r="E2627" t="s">
        <v>15</v>
      </c>
      <c r="F2627" t="s">
        <v>16</v>
      </c>
      <c r="G2627" t="s">
        <v>3472</v>
      </c>
      <c r="H2627" t="s">
        <v>225</v>
      </c>
      <c r="I2627" t="s">
        <v>141</v>
      </c>
      <c r="J2627" t="s">
        <v>142</v>
      </c>
      <c r="K2627" t="s">
        <v>140</v>
      </c>
      <c r="L2627" s="3">
        <v>2557</v>
      </c>
      <c r="M2627" t="s">
        <v>83</v>
      </c>
    </row>
    <row r="2628" spans="1:13">
      <c r="A2628" s="1">
        <v>45957</v>
      </c>
      <c r="B2628" s="1">
        <v>46322</v>
      </c>
      <c r="C2628" t="s">
        <v>5375</v>
      </c>
      <c r="D2628" t="s">
        <v>3468</v>
      </c>
      <c r="E2628" t="s">
        <v>54</v>
      </c>
      <c r="F2628" t="s">
        <v>55</v>
      </c>
      <c r="G2628" t="s">
        <v>3471</v>
      </c>
      <c r="H2628" t="s">
        <v>225</v>
      </c>
      <c r="I2628" t="s">
        <v>141</v>
      </c>
      <c r="J2628" t="s">
        <v>142</v>
      </c>
      <c r="K2628" t="s">
        <v>140</v>
      </c>
      <c r="L2628" s="3">
        <v>18915</v>
      </c>
      <c r="M2628" t="s">
        <v>29</v>
      </c>
    </row>
    <row r="2629" spans="1:13">
      <c r="A2629" s="1">
        <v>45957</v>
      </c>
      <c r="B2629" s="1">
        <v>46322</v>
      </c>
      <c r="C2629" t="s">
        <v>5375</v>
      </c>
      <c r="D2629" t="s">
        <v>3468</v>
      </c>
      <c r="E2629" t="s">
        <v>32</v>
      </c>
      <c r="F2629" t="s">
        <v>16</v>
      </c>
      <c r="G2629" t="s">
        <v>3469</v>
      </c>
      <c r="H2629" t="s">
        <v>225</v>
      </c>
      <c r="I2629" t="s">
        <v>141</v>
      </c>
      <c r="J2629" t="s">
        <v>142</v>
      </c>
      <c r="K2629" t="s">
        <v>140</v>
      </c>
      <c r="L2629" s="3">
        <v>23929</v>
      </c>
      <c r="M2629" t="s">
        <v>20</v>
      </c>
    </row>
    <row r="2630" spans="1:13">
      <c r="A2630" s="1">
        <v>45957</v>
      </c>
      <c r="B2630" s="1">
        <v>46322</v>
      </c>
      <c r="C2630" t="s">
        <v>5375</v>
      </c>
      <c r="D2630" t="s">
        <v>3468</v>
      </c>
      <c r="E2630" t="s">
        <v>661</v>
      </c>
      <c r="F2630" t="s">
        <v>16</v>
      </c>
      <c r="G2630" t="s">
        <v>3470</v>
      </c>
      <c r="H2630" t="s">
        <v>225</v>
      </c>
      <c r="I2630" t="s">
        <v>141</v>
      </c>
      <c r="J2630" t="s">
        <v>142</v>
      </c>
      <c r="K2630" t="s">
        <v>140</v>
      </c>
      <c r="L2630" s="3">
        <v>48491</v>
      </c>
      <c r="M2630" t="s">
        <v>29</v>
      </c>
    </row>
    <row r="2631" spans="1:13">
      <c r="A2631" s="1">
        <v>45957</v>
      </c>
      <c r="B2631" s="1">
        <v>46322</v>
      </c>
      <c r="C2631" t="s">
        <v>5376</v>
      </c>
      <c r="D2631" t="s">
        <v>3473</v>
      </c>
      <c r="E2631" t="s">
        <v>15</v>
      </c>
      <c r="F2631" t="s">
        <v>16</v>
      </c>
      <c r="G2631" t="s">
        <v>3476</v>
      </c>
      <c r="H2631" t="s">
        <v>21</v>
      </c>
      <c r="I2631" t="s">
        <v>706</v>
      </c>
      <c r="J2631" t="s">
        <v>707</v>
      </c>
      <c r="K2631" t="s">
        <v>48</v>
      </c>
      <c r="L2631" s="3">
        <v>6978</v>
      </c>
      <c r="M2631" t="s">
        <v>584</v>
      </c>
    </row>
    <row r="2632" spans="1:13">
      <c r="A2632" s="1">
        <v>45957</v>
      </c>
      <c r="B2632" s="1">
        <v>46322</v>
      </c>
      <c r="C2632" t="s">
        <v>5376</v>
      </c>
      <c r="D2632" t="s">
        <v>3473</v>
      </c>
      <c r="E2632" t="s">
        <v>32</v>
      </c>
      <c r="F2632" t="s">
        <v>16</v>
      </c>
      <c r="G2632" t="s">
        <v>3475</v>
      </c>
      <c r="H2632" t="s">
        <v>21</v>
      </c>
      <c r="I2632" t="s">
        <v>706</v>
      </c>
      <c r="J2632" t="s">
        <v>707</v>
      </c>
      <c r="K2632" t="s">
        <v>48</v>
      </c>
      <c r="L2632" s="3">
        <v>18999</v>
      </c>
      <c r="M2632" t="s">
        <v>20</v>
      </c>
    </row>
    <row r="2633" spans="1:13">
      <c r="A2633" s="1">
        <v>45957</v>
      </c>
      <c r="B2633" s="1">
        <v>46322</v>
      </c>
      <c r="C2633" t="s">
        <v>5376</v>
      </c>
      <c r="D2633" t="s">
        <v>3473</v>
      </c>
      <c r="E2633" t="s">
        <v>661</v>
      </c>
      <c r="F2633" t="s">
        <v>16</v>
      </c>
      <c r="G2633" t="s">
        <v>3474</v>
      </c>
      <c r="H2633" t="s">
        <v>21</v>
      </c>
      <c r="I2633" t="s">
        <v>706</v>
      </c>
      <c r="J2633" t="s">
        <v>707</v>
      </c>
      <c r="K2633" t="s">
        <v>48</v>
      </c>
      <c r="L2633" s="3">
        <v>60600</v>
      </c>
      <c r="M2633" t="s">
        <v>89</v>
      </c>
    </row>
    <row r="2634" spans="1:13">
      <c r="A2634" s="1">
        <v>45958</v>
      </c>
      <c r="B2634" s="1">
        <v>45989</v>
      </c>
      <c r="C2634" t="s">
        <v>8563</v>
      </c>
      <c r="D2634" t="s">
        <v>8564</v>
      </c>
      <c r="E2634" t="s">
        <v>661</v>
      </c>
      <c r="F2634" t="s">
        <v>16</v>
      </c>
      <c r="G2634" t="s">
        <v>9504</v>
      </c>
      <c r="H2634" t="s">
        <v>21</v>
      </c>
      <c r="I2634" t="s">
        <v>305</v>
      </c>
      <c r="J2634" t="s">
        <v>306</v>
      </c>
      <c r="K2634" t="s">
        <v>304</v>
      </c>
      <c r="L2634" s="3">
        <v>64729</v>
      </c>
      <c r="M2634" t="s">
        <v>89</v>
      </c>
    </row>
    <row r="2635" spans="1:13">
      <c r="A2635" s="1">
        <v>45958</v>
      </c>
      <c r="B2635" s="1">
        <v>45989</v>
      </c>
      <c r="C2635" t="s">
        <v>8563</v>
      </c>
      <c r="D2635" t="s">
        <v>8564</v>
      </c>
      <c r="E2635" t="s">
        <v>32</v>
      </c>
      <c r="F2635" t="s">
        <v>16</v>
      </c>
      <c r="G2635" t="s">
        <v>9505</v>
      </c>
      <c r="H2635" t="s">
        <v>21</v>
      </c>
      <c r="I2635" t="s">
        <v>305</v>
      </c>
      <c r="J2635" t="s">
        <v>306</v>
      </c>
      <c r="K2635" t="s">
        <v>304</v>
      </c>
      <c r="L2635" s="3">
        <v>8326</v>
      </c>
      <c r="M2635" t="s">
        <v>148</v>
      </c>
    </row>
    <row r="2636" spans="1:13">
      <c r="A2636" s="1">
        <v>45958</v>
      </c>
      <c r="B2636" s="1">
        <v>45989</v>
      </c>
      <c r="C2636" t="s">
        <v>8563</v>
      </c>
      <c r="D2636" t="s">
        <v>8564</v>
      </c>
      <c r="E2636" t="s">
        <v>15</v>
      </c>
      <c r="F2636" t="s">
        <v>16</v>
      </c>
      <c r="G2636" t="s">
        <v>9506</v>
      </c>
      <c r="H2636" t="s">
        <v>21</v>
      </c>
      <c r="I2636" t="s">
        <v>305</v>
      </c>
      <c r="J2636" t="s">
        <v>306</v>
      </c>
      <c r="K2636" t="s">
        <v>304</v>
      </c>
      <c r="L2636" s="3">
        <v>5555</v>
      </c>
      <c r="M2636" t="s">
        <v>20</v>
      </c>
    </row>
    <row r="2637" spans="1:13">
      <c r="A2637" s="1">
        <v>45958</v>
      </c>
      <c r="B2637" s="1">
        <v>46323</v>
      </c>
      <c r="C2637" t="s">
        <v>5377</v>
      </c>
      <c r="D2637" t="s">
        <v>3477</v>
      </c>
      <c r="E2637" t="s">
        <v>34</v>
      </c>
      <c r="F2637" t="s">
        <v>16</v>
      </c>
      <c r="G2637" t="s">
        <v>3481</v>
      </c>
      <c r="H2637" t="s">
        <v>590</v>
      </c>
      <c r="I2637" t="s">
        <v>3479</v>
      </c>
      <c r="J2637" t="s">
        <v>3480</v>
      </c>
      <c r="K2637" t="s">
        <v>26</v>
      </c>
      <c r="L2637" s="3">
        <v>12655</v>
      </c>
      <c r="M2637" t="s">
        <v>83</v>
      </c>
    </row>
    <row r="2638" spans="1:13">
      <c r="A2638" s="1">
        <v>45958</v>
      </c>
      <c r="B2638" s="1">
        <v>46323</v>
      </c>
      <c r="C2638" t="s">
        <v>5377</v>
      </c>
      <c r="D2638" t="s">
        <v>3477</v>
      </c>
      <c r="E2638" t="s">
        <v>15</v>
      </c>
      <c r="F2638" t="s">
        <v>16</v>
      </c>
      <c r="G2638" t="s">
        <v>3483</v>
      </c>
      <c r="H2638" t="s">
        <v>590</v>
      </c>
      <c r="I2638" t="s">
        <v>3479</v>
      </c>
      <c r="J2638" t="s">
        <v>3480</v>
      </c>
      <c r="K2638" t="s">
        <v>26</v>
      </c>
      <c r="L2638" s="3">
        <v>2892</v>
      </c>
      <c r="M2638" t="s">
        <v>83</v>
      </c>
    </row>
    <row r="2639" spans="1:13">
      <c r="A2639" s="1">
        <v>45958</v>
      </c>
      <c r="B2639" s="1">
        <v>46323</v>
      </c>
      <c r="C2639" t="s">
        <v>5377</v>
      </c>
      <c r="D2639" t="s">
        <v>3477</v>
      </c>
      <c r="E2639" t="s">
        <v>32</v>
      </c>
      <c r="F2639" t="s">
        <v>16</v>
      </c>
      <c r="G2639" t="s">
        <v>3478</v>
      </c>
      <c r="H2639" t="s">
        <v>590</v>
      </c>
      <c r="I2639" t="s">
        <v>3479</v>
      </c>
      <c r="J2639" t="s">
        <v>3480</v>
      </c>
      <c r="K2639" t="s">
        <v>26</v>
      </c>
      <c r="L2639" s="3">
        <v>22777</v>
      </c>
      <c r="M2639" t="s">
        <v>83</v>
      </c>
    </row>
    <row r="2640" spans="1:13">
      <c r="A2640" s="1">
        <v>45958</v>
      </c>
      <c r="B2640" s="1">
        <v>46323</v>
      </c>
      <c r="C2640" t="s">
        <v>5377</v>
      </c>
      <c r="D2640" t="s">
        <v>3477</v>
      </c>
      <c r="E2640" t="s">
        <v>661</v>
      </c>
      <c r="F2640" t="s">
        <v>16</v>
      </c>
      <c r="G2640" t="s">
        <v>3482</v>
      </c>
      <c r="H2640" t="s">
        <v>590</v>
      </c>
      <c r="I2640" t="s">
        <v>3479</v>
      </c>
      <c r="J2640" t="s">
        <v>3480</v>
      </c>
      <c r="K2640" t="s">
        <v>26</v>
      </c>
      <c r="L2640" s="3">
        <v>53932</v>
      </c>
      <c r="M2640" t="s">
        <v>23</v>
      </c>
    </row>
    <row r="2641" spans="1:13">
      <c r="A2641" s="1">
        <v>45959</v>
      </c>
      <c r="B2641" s="1">
        <v>46324</v>
      </c>
      <c r="C2641" t="s">
        <v>4623</v>
      </c>
      <c r="D2641" t="s">
        <v>341</v>
      </c>
      <c r="E2641" t="s">
        <v>32</v>
      </c>
      <c r="F2641" t="s">
        <v>16</v>
      </c>
      <c r="G2641" t="s">
        <v>3487</v>
      </c>
      <c r="H2641" t="s">
        <v>345</v>
      </c>
      <c r="I2641" t="s">
        <v>343</v>
      </c>
      <c r="J2641" t="s">
        <v>344</v>
      </c>
      <c r="K2641" t="s">
        <v>77</v>
      </c>
      <c r="L2641" s="3">
        <v>45744</v>
      </c>
      <c r="M2641" t="s">
        <v>20</v>
      </c>
    </row>
    <row r="2642" spans="1:13">
      <c r="A2642" s="1">
        <v>45959</v>
      </c>
      <c r="B2642" s="1">
        <v>46324</v>
      </c>
      <c r="C2642" t="s">
        <v>4623</v>
      </c>
      <c r="D2642" t="s">
        <v>341</v>
      </c>
      <c r="E2642" t="s">
        <v>15</v>
      </c>
      <c r="F2642" t="s">
        <v>16</v>
      </c>
      <c r="G2642" t="s">
        <v>3485</v>
      </c>
      <c r="H2642" t="s">
        <v>345</v>
      </c>
      <c r="I2642" t="s">
        <v>343</v>
      </c>
      <c r="J2642" t="s">
        <v>344</v>
      </c>
      <c r="K2642" t="s">
        <v>77</v>
      </c>
      <c r="L2642" s="3">
        <v>9326</v>
      </c>
      <c r="M2642" t="s">
        <v>83</v>
      </c>
    </row>
    <row r="2643" spans="1:13">
      <c r="A2643" s="1">
        <v>45959</v>
      </c>
      <c r="B2643" s="1">
        <v>46324</v>
      </c>
      <c r="C2643" t="s">
        <v>4623</v>
      </c>
      <c r="D2643" t="s">
        <v>341</v>
      </c>
      <c r="E2643" t="s">
        <v>34</v>
      </c>
      <c r="F2643" t="s">
        <v>16</v>
      </c>
      <c r="G2643" t="s">
        <v>3486</v>
      </c>
      <c r="H2643" t="s">
        <v>345</v>
      </c>
      <c r="I2643" t="s">
        <v>343</v>
      </c>
      <c r="J2643" t="s">
        <v>344</v>
      </c>
      <c r="K2643" t="s">
        <v>77</v>
      </c>
      <c r="L2643" s="3">
        <v>15216</v>
      </c>
      <c r="M2643" t="s">
        <v>83</v>
      </c>
    </row>
    <row r="2644" spans="1:13">
      <c r="A2644" s="1">
        <v>45959</v>
      </c>
      <c r="B2644" s="1">
        <v>46324</v>
      </c>
      <c r="C2644" t="s">
        <v>4623</v>
      </c>
      <c r="D2644" t="s">
        <v>341</v>
      </c>
      <c r="E2644" t="s">
        <v>661</v>
      </c>
      <c r="F2644" t="s">
        <v>16</v>
      </c>
      <c r="G2644" t="s">
        <v>3484</v>
      </c>
      <c r="H2644" t="s">
        <v>345</v>
      </c>
      <c r="I2644" t="s">
        <v>343</v>
      </c>
      <c r="J2644" t="s">
        <v>344</v>
      </c>
      <c r="K2644" t="s">
        <v>77</v>
      </c>
      <c r="L2644" s="3">
        <v>65147</v>
      </c>
      <c r="M2644" t="s">
        <v>89</v>
      </c>
    </row>
    <row r="2645" spans="1:13">
      <c r="A2645" s="1">
        <v>45959</v>
      </c>
      <c r="B2645" s="1">
        <v>46324</v>
      </c>
      <c r="C2645" t="s">
        <v>5378</v>
      </c>
      <c r="D2645" t="s">
        <v>3488</v>
      </c>
      <c r="E2645" t="s">
        <v>15</v>
      </c>
      <c r="F2645" t="s">
        <v>16</v>
      </c>
      <c r="G2645" t="s">
        <v>3489</v>
      </c>
      <c r="H2645" t="s">
        <v>51</v>
      </c>
      <c r="I2645" t="s">
        <v>174</v>
      </c>
      <c r="J2645" t="s">
        <v>175</v>
      </c>
      <c r="K2645" t="s">
        <v>5619</v>
      </c>
      <c r="L2645" s="3">
        <v>4113</v>
      </c>
      <c r="M2645" t="s">
        <v>20</v>
      </c>
    </row>
    <row r="2646" spans="1:13">
      <c r="A2646" s="1">
        <v>45959</v>
      </c>
      <c r="B2646" s="1">
        <v>46324</v>
      </c>
      <c r="C2646" t="s">
        <v>5378</v>
      </c>
      <c r="D2646" t="s">
        <v>3488</v>
      </c>
      <c r="E2646" t="s">
        <v>32</v>
      </c>
      <c r="F2646" t="s">
        <v>16</v>
      </c>
      <c r="G2646" t="s">
        <v>3491</v>
      </c>
      <c r="H2646" t="s">
        <v>51</v>
      </c>
      <c r="I2646" t="s">
        <v>174</v>
      </c>
      <c r="J2646" t="s">
        <v>175</v>
      </c>
      <c r="K2646" t="s">
        <v>5619</v>
      </c>
      <c r="L2646" s="3">
        <v>4863</v>
      </c>
      <c r="M2646" t="s">
        <v>20</v>
      </c>
    </row>
    <row r="2647" spans="1:13">
      <c r="A2647" s="1">
        <v>45959</v>
      </c>
      <c r="B2647" s="1">
        <v>46324</v>
      </c>
      <c r="C2647" t="s">
        <v>5378</v>
      </c>
      <c r="D2647" t="s">
        <v>3488</v>
      </c>
      <c r="E2647" t="s">
        <v>661</v>
      </c>
      <c r="F2647" t="s">
        <v>16</v>
      </c>
      <c r="G2647" t="s">
        <v>3490</v>
      </c>
      <c r="H2647" t="s">
        <v>51</v>
      </c>
      <c r="I2647" t="s">
        <v>174</v>
      </c>
      <c r="J2647" t="s">
        <v>175</v>
      </c>
      <c r="K2647" t="s">
        <v>5619</v>
      </c>
      <c r="L2647" s="3">
        <v>14974</v>
      </c>
      <c r="M2647" t="s">
        <v>23</v>
      </c>
    </row>
    <row r="2648" spans="1:13">
      <c r="A2648" s="1">
        <v>45960</v>
      </c>
      <c r="B2648" s="1">
        <v>46325</v>
      </c>
      <c r="C2648" t="s">
        <v>5379</v>
      </c>
      <c r="D2648" t="s">
        <v>3492</v>
      </c>
      <c r="E2648" t="s">
        <v>661</v>
      </c>
      <c r="F2648" t="s">
        <v>16</v>
      </c>
      <c r="G2648" t="s">
        <v>3498</v>
      </c>
      <c r="H2648" t="s">
        <v>225</v>
      </c>
      <c r="I2648" t="s">
        <v>3494</v>
      </c>
      <c r="J2648" t="s">
        <v>3495</v>
      </c>
      <c r="K2648" t="s">
        <v>48</v>
      </c>
      <c r="L2648" s="3">
        <v>71415</v>
      </c>
      <c r="M2648" t="s">
        <v>23</v>
      </c>
    </row>
    <row r="2649" spans="1:13">
      <c r="A2649" s="1">
        <v>45960</v>
      </c>
      <c r="B2649" s="1">
        <v>46325</v>
      </c>
      <c r="C2649" t="s">
        <v>5379</v>
      </c>
      <c r="D2649" t="s">
        <v>3492</v>
      </c>
      <c r="E2649" t="s">
        <v>34</v>
      </c>
      <c r="F2649" t="s">
        <v>16</v>
      </c>
      <c r="G2649" t="s">
        <v>3493</v>
      </c>
      <c r="H2649" t="s">
        <v>225</v>
      </c>
      <c r="I2649" t="s">
        <v>3494</v>
      </c>
      <c r="J2649" t="s">
        <v>3495</v>
      </c>
      <c r="K2649" t="s">
        <v>48</v>
      </c>
      <c r="L2649" s="3">
        <v>26078</v>
      </c>
      <c r="M2649" t="s">
        <v>83</v>
      </c>
    </row>
    <row r="2650" spans="1:13">
      <c r="A2650" s="1">
        <v>45960</v>
      </c>
      <c r="B2650" s="1">
        <v>46325</v>
      </c>
      <c r="C2650" t="s">
        <v>5379</v>
      </c>
      <c r="D2650" t="s">
        <v>3492</v>
      </c>
      <c r="E2650" t="s">
        <v>15</v>
      </c>
      <c r="F2650" t="s">
        <v>16</v>
      </c>
      <c r="G2650" t="s">
        <v>3497</v>
      </c>
      <c r="H2650" t="s">
        <v>225</v>
      </c>
      <c r="I2650" t="s">
        <v>3494</v>
      </c>
      <c r="J2650" t="s">
        <v>3495</v>
      </c>
      <c r="K2650" t="s">
        <v>48</v>
      </c>
      <c r="L2650" s="3">
        <v>3657</v>
      </c>
      <c r="M2650" t="s">
        <v>20</v>
      </c>
    </row>
    <row r="2651" spans="1:13">
      <c r="A2651" s="1">
        <v>45960</v>
      </c>
      <c r="B2651" s="1">
        <v>46325</v>
      </c>
      <c r="C2651" t="s">
        <v>5379</v>
      </c>
      <c r="D2651" t="s">
        <v>3492</v>
      </c>
      <c r="E2651" t="s">
        <v>32</v>
      </c>
      <c r="F2651" t="s">
        <v>16</v>
      </c>
      <c r="G2651" t="s">
        <v>3496</v>
      </c>
      <c r="H2651" t="s">
        <v>225</v>
      </c>
      <c r="I2651" t="s">
        <v>3494</v>
      </c>
      <c r="J2651" t="s">
        <v>3495</v>
      </c>
      <c r="K2651" t="s">
        <v>48</v>
      </c>
      <c r="L2651" s="3">
        <v>18948</v>
      </c>
      <c r="M2651" t="s">
        <v>83</v>
      </c>
    </row>
    <row r="2652" spans="1:13">
      <c r="A2652" s="1">
        <v>45962</v>
      </c>
      <c r="B2652" s="1">
        <v>46327</v>
      </c>
      <c r="C2652" t="s">
        <v>5380</v>
      </c>
      <c r="D2652" t="s">
        <v>3499</v>
      </c>
      <c r="E2652" t="s">
        <v>661</v>
      </c>
      <c r="F2652" t="s">
        <v>16</v>
      </c>
      <c r="G2652" t="s">
        <v>3503</v>
      </c>
      <c r="H2652" t="s">
        <v>61</v>
      </c>
      <c r="I2652" t="s">
        <v>59</v>
      </c>
      <c r="J2652" t="s">
        <v>60</v>
      </c>
      <c r="K2652" t="s">
        <v>5620</v>
      </c>
      <c r="L2652" s="3">
        <v>80843</v>
      </c>
      <c r="M2652" t="s">
        <v>23</v>
      </c>
    </row>
    <row r="2653" spans="1:13">
      <c r="A2653" s="1">
        <v>45962</v>
      </c>
      <c r="B2653" s="1">
        <v>46327</v>
      </c>
      <c r="C2653" t="s">
        <v>5380</v>
      </c>
      <c r="D2653" t="s">
        <v>3499</v>
      </c>
      <c r="E2653" t="s">
        <v>15</v>
      </c>
      <c r="F2653" t="s">
        <v>16</v>
      </c>
      <c r="G2653" t="s">
        <v>3502</v>
      </c>
      <c r="H2653" t="s">
        <v>61</v>
      </c>
      <c r="I2653" t="s">
        <v>59</v>
      </c>
      <c r="J2653" t="s">
        <v>60</v>
      </c>
      <c r="K2653" t="s">
        <v>5620</v>
      </c>
      <c r="L2653" s="3">
        <v>5875</v>
      </c>
      <c r="M2653" t="s">
        <v>83</v>
      </c>
    </row>
    <row r="2654" spans="1:13">
      <c r="A2654" s="1">
        <v>45962</v>
      </c>
      <c r="B2654" s="1">
        <v>46327</v>
      </c>
      <c r="C2654" t="s">
        <v>5380</v>
      </c>
      <c r="D2654" t="s">
        <v>3499</v>
      </c>
      <c r="E2654" t="s">
        <v>34</v>
      </c>
      <c r="F2654" t="s">
        <v>16</v>
      </c>
      <c r="G2654" t="s">
        <v>3501</v>
      </c>
      <c r="H2654" t="s">
        <v>61</v>
      </c>
      <c r="I2654" t="s">
        <v>59</v>
      </c>
      <c r="J2654" t="s">
        <v>60</v>
      </c>
      <c r="K2654" t="s">
        <v>5620</v>
      </c>
      <c r="L2654" s="3">
        <v>15973</v>
      </c>
      <c r="M2654" t="s">
        <v>83</v>
      </c>
    </row>
    <row r="2655" spans="1:13">
      <c r="A2655" s="1">
        <v>45962</v>
      </c>
      <c r="B2655" s="1">
        <v>46327</v>
      </c>
      <c r="C2655" t="s">
        <v>5380</v>
      </c>
      <c r="D2655" t="s">
        <v>3499</v>
      </c>
      <c r="E2655" t="s">
        <v>54</v>
      </c>
      <c r="F2655" t="s">
        <v>55</v>
      </c>
      <c r="G2655" t="s">
        <v>3500</v>
      </c>
      <c r="H2655" t="s">
        <v>61</v>
      </c>
      <c r="I2655" t="s">
        <v>59</v>
      </c>
      <c r="J2655" t="s">
        <v>60</v>
      </c>
      <c r="K2655" t="s">
        <v>5620</v>
      </c>
      <c r="L2655" s="3">
        <v>34577</v>
      </c>
      <c r="M2655" t="s">
        <v>23</v>
      </c>
    </row>
    <row r="2656" spans="1:13">
      <c r="A2656" s="1">
        <v>45962</v>
      </c>
      <c r="B2656" s="1">
        <v>46327</v>
      </c>
      <c r="C2656" t="s">
        <v>5381</v>
      </c>
      <c r="D2656" t="s">
        <v>3504</v>
      </c>
      <c r="E2656" t="s">
        <v>661</v>
      </c>
      <c r="F2656" t="s">
        <v>16</v>
      </c>
      <c r="G2656" t="s">
        <v>3505</v>
      </c>
      <c r="H2656" t="s">
        <v>310</v>
      </c>
      <c r="I2656" t="s">
        <v>174</v>
      </c>
      <c r="J2656" t="s">
        <v>175</v>
      </c>
      <c r="K2656" t="s">
        <v>5619</v>
      </c>
      <c r="L2656" s="3">
        <v>19229</v>
      </c>
      <c r="M2656" t="s">
        <v>23</v>
      </c>
    </row>
    <row r="2657" spans="1:13">
      <c r="A2657" s="1">
        <v>45962</v>
      </c>
      <c r="B2657" s="1">
        <v>46327</v>
      </c>
      <c r="C2657" t="s">
        <v>5381</v>
      </c>
      <c r="D2657" t="s">
        <v>3504</v>
      </c>
      <c r="E2657" t="s">
        <v>32</v>
      </c>
      <c r="F2657" t="s">
        <v>16</v>
      </c>
      <c r="G2657" t="s">
        <v>3506</v>
      </c>
      <c r="H2657" t="s">
        <v>310</v>
      </c>
      <c r="I2657" t="s">
        <v>174</v>
      </c>
      <c r="J2657" t="s">
        <v>175</v>
      </c>
      <c r="K2657" t="s">
        <v>5619</v>
      </c>
      <c r="L2657" s="3">
        <v>4989</v>
      </c>
      <c r="M2657" t="s">
        <v>20</v>
      </c>
    </row>
    <row r="2658" spans="1:13">
      <c r="A2658" s="1">
        <v>45962</v>
      </c>
      <c r="B2658" s="1">
        <v>46327</v>
      </c>
      <c r="C2658" t="s">
        <v>5381</v>
      </c>
      <c r="D2658" t="s">
        <v>3504</v>
      </c>
      <c r="E2658" t="s">
        <v>15</v>
      </c>
      <c r="F2658" t="s">
        <v>16</v>
      </c>
      <c r="G2658" t="s">
        <v>3507</v>
      </c>
      <c r="H2658" t="s">
        <v>310</v>
      </c>
      <c r="I2658" t="s">
        <v>174</v>
      </c>
      <c r="J2658" t="s">
        <v>175</v>
      </c>
      <c r="K2658" t="s">
        <v>5619</v>
      </c>
      <c r="L2658" s="3">
        <v>1259</v>
      </c>
      <c r="M2658" t="s">
        <v>20</v>
      </c>
    </row>
    <row r="2659" spans="1:13">
      <c r="A2659" s="1">
        <v>45962</v>
      </c>
      <c r="B2659" s="1">
        <v>46027</v>
      </c>
      <c r="C2659" t="s">
        <v>5751</v>
      </c>
      <c r="D2659" t="s">
        <v>5752</v>
      </c>
      <c r="E2659" t="s">
        <v>15</v>
      </c>
      <c r="F2659" t="s">
        <v>16</v>
      </c>
      <c r="G2659" t="s">
        <v>9507</v>
      </c>
      <c r="H2659" t="s">
        <v>21</v>
      </c>
      <c r="I2659" t="s">
        <v>65</v>
      </c>
      <c r="J2659" t="s">
        <v>66</v>
      </c>
      <c r="K2659" t="s">
        <v>5620</v>
      </c>
      <c r="L2659" s="3">
        <v>1060</v>
      </c>
      <c r="M2659" t="s">
        <v>584</v>
      </c>
    </row>
    <row r="2660" spans="1:13">
      <c r="A2660" s="1">
        <v>45962</v>
      </c>
      <c r="B2660" s="1">
        <v>46027</v>
      </c>
      <c r="C2660" t="s">
        <v>5751</v>
      </c>
      <c r="D2660" t="s">
        <v>5752</v>
      </c>
      <c r="E2660" t="s">
        <v>32</v>
      </c>
      <c r="F2660" t="s">
        <v>16</v>
      </c>
      <c r="G2660" t="s">
        <v>9508</v>
      </c>
      <c r="H2660" t="s">
        <v>21</v>
      </c>
      <c r="I2660" t="s">
        <v>65</v>
      </c>
      <c r="J2660" t="s">
        <v>66</v>
      </c>
      <c r="K2660" t="s">
        <v>5620</v>
      </c>
      <c r="L2660" s="3">
        <v>2992</v>
      </c>
      <c r="M2660" t="s">
        <v>20</v>
      </c>
    </row>
    <row r="2661" spans="1:13">
      <c r="A2661" s="1">
        <v>45962</v>
      </c>
      <c r="B2661" s="1">
        <v>46027</v>
      </c>
      <c r="C2661" t="s">
        <v>5751</v>
      </c>
      <c r="D2661" t="s">
        <v>5752</v>
      </c>
      <c r="E2661" t="s">
        <v>661</v>
      </c>
      <c r="F2661" t="s">
        <v>16</v>
      </c>
      <c r="G2661" t="s">
        <v>9509</v>
      </c>
      <c r="H2661" t="s">
        <v>21</v>
      </c>
      <c r="I2661" t="s">
        <v>65</v>
      </c>
      <c r="J2661" t="s">
        <v>66</v>
      </c>
      <c r="K2661" t="s">
        <v>5620</v>
      </c>
      <c r="L2661" s="3">
        <v>40225</v>
      </c>
      <c r="M2661" t="s">
        <v>29</v>
      </c>
    </row>
    <row r="2662" spans="1:13">
      <c r="A2662" s="1">
        <v>45962</v>
      </c>
      <c r="B2662" s="1">
        <v>46327</v>
      </c>
      <c r="C2662" t="s">
        <v>5382</v>
      </c>
      <c r="D2662" t="s">
        <v>3508</v>
      </c>
      <c r="E2662" t="s">
        <v>32</v>
      </c>
      <c r="F2662" t="s">
        <v>16</v>
      </c>
      <c r="G2662" t="s">
        <v>3509</v>
      </c>
      <c r="H2662" t="s">
        <v>225</v>
      </c>
      <c r="I2662" t="s">
        <v>78</v>
      </c>
      <c r="J2662" t="s">
        <v>79</v>
      </c>
      <c r="K2662" t="s">
        <v>77</v>
      </c>
      <c r="L2662" s="3">
        <v>4723</v>
      </c>
      <c r="M2662" t="s">
        <v>148</v>
      </c>
    </row>
    <row r="2663" spans="1:13">
      <c r="A2663" s="1">
        <v>45962</v>
      </c>
      <c r="B2663" s="1">
        <v>46327</v>
      </c>
      <c r="C2663" t="s">
        <v>5382</v>
      </c>
      <c r="D2663" t="s">
        <v>3508</v>
      </c>
      <c r="E2663" t="s">
        <v>15</v>
      </c>
      <c r="F2663" t="s">
        <v>16</v>
      </c>
      <c r="G2663" t="s">
        <v>3511</v>
      </c>
      <c r="H2663" t="s">
        <v>225</v>
      </c>
      <c r="I2663" t="s">
        <v>78</v>
      </c>
      <c r="J2663" t="s">
        <v>79</v>
      </c>
      <c r="K2663" t="s">
        <v>77</v>
      </c>
      <c r="L2663" s="3">
        <v>1568</v>
      </c>
      <c r="M2663" t="s">
        <v>29</v>
      </c>
    </row>
    <row r="2664" spans="1:13">
      <c r="A2664" s="1">
        <v>45962</v>
      </c>
      <c r="B2664" s="1">
        <v>46327</v>
      </c>
      <c r="C2664" t="s">
        <v>5382</v>
      </c>
      <c r="D2664" t="s">
        <v>3508</v>
      </c>
      <c r="E2664" t="s">
        <v>661</v>
      </c>
      <c r="F2664" t="s">
        <v>16</v>
      </c>
      <c r="G2664" t="s">
        <v>3510</v>
      </c>
      <c r="H2664" t="s">
        <v>225</v>
      </c>
      <c r="I2664" t="s">
        <v>78</v>
      </c>
      <c r="J2664" t="s">
        <v>79</v>
      </c>
      <c r="K2664" t="s">
        <v>77</v>
      </c>
      <c r="L2664" s="3">
        <v>69329</v>
      </c>
      <c r="M2664" t="s">
        <v>89</v>
      </c>
    </row>
    <row r="2665" spans="1:13">
      <c r="A2665" s="1">
        <v>45962</v>
      </c>
      <c r="B2665" s="1">
        <v>46327</v>
      </c>
      <c r="C2665" t="s">
        <v>5383</v>
      </c>
      <c r="D2665" t="s">
        <v>3512</v>
      </c>
      <c r="E2665" t="s">
        <v>54</v>
      </c>
      <c r="F2665" t="s">
        <v>55</v>
      </c>
      <c r="G2665" t="s">
        <v>3513</v>
      </c>
      <c r="H2665" t="s">
        <v>30</v>
      </c>
      <c r="I2665" t="s">
        <v>165</v>
      </c>
      <c r="J2665" t="s">
        <v>166</v>
      </c>
      <c r="K2665" t="s">
        <v>5620</v>
      </c>
      <c r="L2665" s="3">
        <v>17442</v>
      </c>
      <c r="M2665" t="s">
        <v>23</v>
      </c>
    </row>
    <row r="2666" spans="1:13">
      <c r="A2666" s="1">
        <v>45962</v>
      </c>
      <c r="B2666" s="1">
        <v>46327</v>
      </c>
      <c r="C2666" t="s">
        <v>5384</v>
      </c>
      <c r="D2666" t="s">
        <v>3514</v>
      </c>
      <c r="E2666" t="s">
        <v>32</v>
      </c>
      <c r="F2666" t="s">
        <v>16</v>
      </c>
      <c r="G2666" t="s">
        <v>3518</v>
      </c>
      <c r="H2666" t="s">
        <v>73</v>
      </c>
      <c r="I2666" t="s">
        <v>71</v>
      </c>
      <c r="J2666" t="s">
        <v>72</v>
      </c>
      <c r="K2666" t="s">
        <v>304</v>
      </c>
      <c r="L2666" s="3">
        <v>13805</v>
      </c>
      <c r="M2666" t="s">
        <v>83</v>
      </c>
    </row>
    <row r="2667" spans="1:13">
      <c r="A2667" s="1">
        <v>45962</v>
      </c>
      <c r="B2667" s="1">
        <v>46327</v>
      </c>
      <c r="C2667" t="s">
        <v>5384</v>
      </c>
      <c r="D2667" t="s">
        <v>3514</v>
      </c>
      <c r="E2667" t="s">
        <v>15</v>
      </c>
      <c r="F2667" t="s">
        <v>16</v>
      </c>
      <c r="G2667" t="s">
        <v>3515</v>
      </c>
      <c r="H2667" t="s">
        <v>73</v>
      </c>
      <c r="I2667" t="s">
        <v>71</v>
      </c>
      <c r="J2667" t="s">
        <v>72</v>
      </c>
      <c r="K2667" t="s">
        <v>304</v>
      </c>
      <c r="L2667" s="3">
        <v>8215</v>
      </c>
      <c r="M2667" t="s">
        <v>20</v>
      </c>
    </row>
    <row r="2668" spans="1:13">
      <c r="A2668" s="1">
        <v>45962</v>
      </c>
      <c r="B2668" s="1">
        <v>46327</v>
      </c>
      <c r="C2668" t="s">
        <v>5384</v>
      </c>
      <c r="D2668" t="s">
        <v>3514</v>
      </c>
      <c r="E2668" t="s">
        <v>54</v>
      </c>
      <c r="F2668" t="s">
        <v>55</v>
      </c>
      <c r="G2668" t="s">
        <v>3516</v>
      </c>
      <c r="H2668" t="s">
        <v>73</v>
      </c>
      <c r="I2668" t="s">
        <v>71</v>
      </c>
      <c r="J2668" t="s">
        <v>72</v>
      </c>
      <c r="K2668" t="s">
        <v>304</v>
      </c>
      <c r="L2668" s="3">
        <v>66570</v>
      </c>
      <c r="M2668" t="s">
        <v>23</v>
      </c>
    </row>
    <row r="2669" spans="1:13">
      <c r="A2669" s="1">
        <v>45962</v>
      </c>
      <c r="B2669" s="1">
        <v>46327</v>
      </c>
      <c r="C2669" t="s">
        <v>5384</v>
      </c>
      <c r="D2669" t="s">
        <v>3514</v>
      </c>
      <c r="E2669" t="s">
        <v>661</v>
      </c>
      <c r="F2669" t="s">
        <v>16</v>
      </c>
      <c r="G2669" t="s">
        <v>3517</v>
      </c>
      <c r="H2669" t="s">
        <v>73</v>
      </c>
      <c r="I2669" t="s">
        <v>71</v>
      </c>
      <c r="J2669" t="s">
        <v>72</v>
      </c>
      <c r="K2669" t="s">
        <v>304</v>
      </c>
      <c r="L2669" s="3">
        <v>111154</v>
      </c>
      <c r="M2669" t="s">
        <v>89</v>
      </c>
    </row>
    <row r="2670" spans="1:13">
      <c r="A2670" s="1">
        <v>45962</v>
      </c>
      <c r="B2670" s="1">
        <v>46327</v>
      </c>
      <c r="C2670" t="s">
        <v>5385</v>
      </c>
      <c r="D2670" t="s">
        <v>3519</v>
      </c>
      <c r="E2670" t="s">
        <v>32</v>
      </c>
      <c r="F2670" t="s">
        <v>16</v>
      </c>
      <c r="G2670" t="s">
        <v>3521</v>
      </c>
      <c r="H2670" t="s">
        <v>328</v>
      </c>
      <c r="I2670" t="s">
        <v>795</v>
      </c>
      <c r="J2670" t="s">
        <v>796</v>
      </c>
      <c r="K2670" t="s">
        <v>5620</v>
      </c>
      <c r="L2670" s="3">
        <v>14450</v>
      </c>
      <c r="M2670" t="s">
        <v>20</v>
      </c>
    </row>
    <row r="2671" spans="1:13">
      <c r="A2671" s="1">
        <v>45962</v>
      </c>
      <c r="B2671" s="1">
        <v>46327</v>
      </c>
      <c r="C2671" t="s">
        <v>5385</v>
      </c>
      <c r="D2671" t="s">
        <v>3519</v>
      </c>
      <c r="E2671" t="s">
        <v>661</v>
      </c>
      <c r="F2671" t="s">
        <v>16</v>
      </c>
      <c r="G2671" t="s">
        <v>3520</v>
      </c>
      <c r="H2671" t="s">
        <v>328</v>
      </c>
      <c r="I2671" t="s">
        <v>795</v>
      </c>
      <c r="J2671" t="s">
        <v>796</v>
      </c>
      <c r="K2671" t="s">
        <v>5620</v>
      </c>
      <c r="L2671" s="3">
        <v>27850</v>
      </c>
      <c r="M2671" t="s">
        <v>23</v>
      </c>
    </row>
    <row r="2672" spans="1:13">
      <c r="A2672" s="1">
        <v>45962</v>
      </c>
      <c r="B2672" s="1">
        <v>46327</v>
      </c>
      <c r="C2672" t="s">
        <v>5385</v>
      </c>
      <c r="D2672" t="s">
        <v>3519</v>
      </c>
      <c r="E2672" t="s">
        <v>15</v>
      </c>
      <c r="F2672" t="s">
        <v>16</v>
      </c>
      <c r="G2672" t="s">
        <v>3522</v>
      </c>
      <c r="H2672" t="s">
        <v>328</v>
      </c>
      <c r="I2672" t="s">
        <v>795</v>
      </c>
      <c r="J2672" t="s">
        <v>796</v>
      </c>
      <c r="K2672" t="s">
        <v>5620</v>
      </c>
      <c r="L2672" s="3">
        <v>1468</v>
      </c>
      <c r="M2672" t="s">
        <v>29</v>
      </c>
    </row>
    <row r="2673" spans="1:13">
      <c r="A2673" s="1">
        <v>45962</v>
      </c>
      <c r="B2673" s="1">
        <v>46327</v>
      </c>
      <c r="C2673" t="s">
        <v>5386</v>
      </c>
      <c r="D2673" t="s">
        <v>3523</v>
      </c>
      <c r="E2673" t="s">
        <v>661</v>
      </c>
      <c r="F2673" t="s">
        <v>16</v>
      </c>
      <c r="G2673" t="s">
        <v>3525</v>
      </c>
      <c r="H2673" t="s">
        <v>125</v>
      </c>
      <c r="I2673" t="s">
        <v>570</v>
      </c>
      <c r="J2673" t="s">
        <v>571</v>
      </c>
      <c r="K2673" t="s">
        <v>5657</v>
      </c>
      <c r="L2673" s="3">
        <v>28098</v>
      </c>
      <c r="M2673" t="s">
        <v>29</v>
      </c>
    </row>
    <row r="2674" spans="1:13">
      <c r="A2674" s="1">
        <v>45962</v>
      </c>
      <c r="B2674" s="1">
        <v>46327</v>
      </c>
      <c r="C2674" t="s">
        <v>5386</v>
      </c>
      <c r="D2674" t="s">
        <v>3523</v>
      </c>
      <c r="E2674" t="s">
        <v>15</v>
      </c>
      <c r="F2674" t="s">
        <v>16</v>
      </c>
      <c r="G2674" t="s">
        <v>3526</v>
      </c>
      <c r="H2674" t="s">
        <v>125</v>
      </c>
      <c r="I2674" t="s">
        <v>570</v>
      </c>
      <c r="J2674" t="s">
        <v>571</v>
      </c>
      <c r="K2674" t="s">
        <v>5657</v>
      </c>
      <c r="L2674" s="3">
        <v>1490</v>
      </c>
      <c r="M2674" t="s">
        <v>83</v>
      </c>
    </row>
    <row r="2675" spans="1:13">
      <c r="A2675" s="1">
        <v>45962</v>
      </c>
      <c r="B2675" s="1">
        <v>46327</v>
      </c>
      <c r="C2675" t="s">
        <v>5386</v>
      </c>
      <c r="D2675" t="s">
        <v>3523</v>
      </c>
      <c r="E2675" t="s">
        <v>32</v>
      </c>
      <c r="F2675" t="s">
        <v>16</v>
      </c>
      <c r="G2675" t="s">
        <v>3524</v>
      </c>
      <c r="H2675" t="s">
        <v>125</v>
      </c>
      <c r="I2675" t="s">
        <v>570</v>
      </c>
      <c r="J2675" t="s">
        <v>571</v>
      </c>
      <c r="K2675" t="s">
        <v>5657</v>
      </c>
      <c r="L2675" s="3">
        <v>2975</v>
      </c>
      <c r="M2675" t="s">
        <v>20</v>
      </c>
    </row>
    <row r="2676" spans="1:13">
      <c r="A2676" s="1">
        <v>45962</v>
      </c>
      <c r="B2676" s="1">
        <v>46327</v>
      </c>
      <c r="C2676" t="s">
        <v>5387</v>
      </c>
      <c r="D2676" t="s">
        <v>3527</v>
      </c>
      <c r="E2676" t="s">
        <v>54</v>
      </c>
      <c r="F2676" t="s">
        <v>55</v>
      </c>
      <c r="G2676" t="s">
        <v>3528</v>
      </c>
      <c r="H2676" t="s">
        <v>105</v>
      </c>
      <c r="I2676" t="s">
        <v>103</v>
      </c>
      <c r="J2676" t="s">
        <v>104</v>
      </c>
      <c r="K2676" t="s">
        <v>64</v>
      </c>
      <c r="L2676" s="3">
        <v>3925</v>
      </c>
      <c r="M2676" t="s">
        <v>29</v>
      </c>
    </row>
    <row r="2677" spans="1:13">
      <c r="A2677" s="1">
        <v>45962</v>
      </c>
      <c r="B2677" s="1">
        <v>46327</v>
      </c>
      <c r="C2677" t="s">
        <v>5388</v>
      </c>
      <c r="D2677" t="s">
        <v>3529</v>
      </c>
      <c r="E2677" t="s">
        <v>32</v>
      </c>
      <c r="F2677" t="s">
        <v>16</v>
      </c>
      <c r="G2677" t="s">
        <v>3530</v>
      </c>
      <c r="H2677" t="s">
        <v>21</v>
      </c>
      <c r="I2677" t="s">
        <v>65</v>
      </c>
      <c r="J2677" t="s">
        <v>66</v>
      </c>
      <c r="K2677" t="s">
        <v>5620</v>
      </c>
      <c r="L2677" s="3">
        <v>5782</v>
      </c>
      <c r="M2677" t="s">
        <v>20</v>
      </c>
    </row>
    <row r="2678" spans="1:13">
      <c r="A2678" s="1">
        <v>45962</v>
      </c>
      <c r="B2678" s="1">
        <v>46327</v>
      </c>
      <c r="C2678" t="s">
        <v>5388</v>
      </c>
      <c r="D2678" t="s">
        <v>3529</v>
      </c>
      <c r="E2678" t="s">
        <v>15</v>
      </c>
      <c r="F2678" t="s">
        <v>16</v>
      </c>
      <c r="G2678" t="s">
        <v>3531</v>
      </c>
      <c r="H2678" t="s">
        <v>21</v>
      </c>
      <c r="I2678" t="s">
        <v>65</v>
      </c>
      <c r="J2678" t="s">
        <v>66</v>
      </c>
      <c r="K2678" t="s">
        <v>5620</v>
      </c>
      <c r="L2678" s="3">
        <v>3715</v>
      </c>
      <c r="M2678" t="s">
        <v>20</v>
      </c>
    </row>
    <row r="2679" spans="1:13">
      <c r="A2679" s="1">
        <v>45962</v>
      </c>
      <c r="B2679" s="1">
        <v>46327</v>
      </c>
      <c r="C2679" t="s">
        <v>5388</v>
      </c>
      <c r="D2679" t="s">
        <v>3529</v>
      </c>
      <c r="E2679" t="s">
        <v>661</v>
      </c>
      <c r="F2679" t="s">
        <v>16</v>
      </c>
      <c r="G2679" t="s">
        <v>3532</v>
      </c>
      <c r="H2679" t="s">
        <v>21</v>
      </c>
      <c r="I2679" t="s">
        <v>65</v>
      </c>
      <c r="J2679" t="s">
        <v>66</v>
      </c>
      <c r="K2679" t="s">
        <v>5620</v>
      </c>
      <c r="L2679" s="3">
        <v>28753</v>
      </c>
      <c r="M2679" t="s">
        <v>29</v>
      </c>
    </row>
    <row r="2680" spans="1:13">
      <c r="A2680" s="1">
        <v>45962</v>
      </c>
      <c r="B2680" s="1">
        <v>46327</v>
      </c>
      <c r="C2680" t="s">
        <v>5389</v>
      </c>
      <c r="D2680" t="s">
        <v>3533</v>
      </c>
      <c r="E2680" t="s">
        <v>54</v>
      </c>
      <c r="F2680" t="s">
        <v>55</v>
      </c>
      <c r="G2680" t="s">
        <v>3534</v>
      </c>
      <c r="H2680" t="s">
        <v>453</v>
      </c>
      <c r="I2680" t="s">
        <v>270</v>
      </c>
      <c r="J2680" t="s">
        <v>271</v>
      </c>
      <c r="K2680" t="s">
        <v>5620</v>
      </c>
      <c r="L2680" s="3">
        <v>6282</v>
      </c>
      <c r="M2680" t="s">
        <v>29</v>
      </c>
    </row>
    <row r="2681" spans="1:13">
      <c r="A2681" s="1">
        <v>45962</v>
      </c>
      <c r="B2681" s="1">
        <v>46327</v>
      </c>
      <c r="C2681" t="s">
        <v>5390</v>
      </c>
      <c r="D2681" t="s">
        <v>3535</v>
      </c>
      <c r="E2681" t="s">
        <v>54</v>
      </c>
      <c r="F2681" t="s">
        <v>55</v>
      </c>
      <c r="G2681" t="s">
        <v>3536</v>
      </c>
      <c r="H2681" t="s">
        <v>115</v>
      </c>
      <c r="I2681" t="s">
        <v>165</v>
      </c>
      <c r="J2681" t="s">
        <v>166</v>
      </c>
      <c r="K2681" t="s">
        <v>26</v>
      </c>
      <c r="L2681" s="3">
        <v>115870</v>
      </c>
      <c r="M2681" t="s">
        <v>89</v>
      </c>
    </row>
    <row r="2682" spans="1:13">
      <c r="A2682" s="1">
        <v>45963</v>
      </c>
      <c r="B2682" s="1">
        <v>46328</v>
      </c>
      <c r="C2682" t="s">
        <v>5391</v>
      </c>
      <c r="D2682" t="s">
        <v>3537</v>
      </c>
      <c r="E2682" t="s">
        <v>15</v>
      </c>
      <c r="F2682" t="s">
        <v>16</v>
      </c>
      <c r="G2682" t="s">
        <v>3539</v>
      </c>
      <c r="H2682" t="s">
        <v>21</v>
      </c>
      <c r="I2682" t="s">
        <v>305</v>
      </c>
      <c r="J2682" t="s">
        <v>306</v>
      </c>
      <c r="K2682" t="s">
        <v>5620</v>
      </c>
      <c r="L2682" s="3">
        <v>3918</v>
      </c>
      <c r="M2682" t="s">
        <v>584</v>
      </c>
    </row>
    <row r="2683" spans="1:13">
      <c r="A2683" s="1">
        <v>45963</v>
      </c>
      <c r="B2683" s="1">
        <v>46328</v>
      </c>
      <c r="C2683" t="s">
        <v>5391</v>
      </c>
      <c r="D2683" t="s">
        <v>3537</v>
      </c>
      <c r="E2683" t="s">
        <v>661</v>
      </c>
      <c r="F2683" t="s">
        <v>16</v>
      </c>
      <c r="G2683" t="s">
        <v>3540</v>
      </c>
      <c r="H2683" t="s">
        <v>21</v>
      </c>
      <c r="I2683" t="s">
        <v>305</v>
      </c>
      <c r="J2683" t="s">
        <v>306</v>
      </c>
      <c r="K2683" t="s">
        <v>5620</v>
      </c>
      <c r="L2683" s="3">
        <v>31627</v>
      </c>
      <c r="M2683" t="s">
        <v>29</v>
      </c>
    </row>
    <row r="2684" spans="1:13">
      <c r="A2684" s="1">
        <v>45963</v>
      </c>
      <c r="B2684" s="1">
        <v>46328</v>
      </c>
      <c r="C2684" t="s">
        <v>5391</v>
      </c>
      <c r="D2684" t="s">
        <v>3537</v>
      </c>
      <c r="E2684" t="s">
        <v>32</v>
      </c>
      <c r="F2684" t="s">
        <v>16</v>
      </c>
      <c r="G2684" t="s">
        <v>3538</v>
      </c>
      <c r="H2684" t="s">
        <v>21</v>
      </c>
      <c r="I2684" t="s">
        <v>305</v>
      </c>
      <c r="J2684" t="s">
        <v>306</v>
      </c>
      <c r="K2684" t="s">
        <v>5620</v>
      </c>
      <c r="L2684" s="3">
        <v>7011</v>
      </c>
      <c r="M2684" t="s">
        <v>20</v>
      </c>
    </row>
    <row r="2685" spans="1:13">
      <c r="A2685" s="1">
        <v>45963</v>
      </c>
      <c r="B2685" s="1">
        <v>46328</v>
      </c>
      <c r="C2685" t="s">
        <v>5392</v>
      </c>
      <c r="D2685" t="s">
        <v>3541</v>
      </c>
      <c r="E2685" t="s">
        <v>32</v>
      </c>
      <c r="F2685" t="s">
        <v>16</v>
      </c>
      <c r="G2685" t="s">
        <v>3544</v>
      </c>
      <c r="H2685" t="s">
        <v>225</v>
      </c>
      <c r="I2685" t="s">
        <v>270</v>
      </c>
      <c r="J2685" t="s">
        <v>271</v>
      </c>
      <c r="K2685" t="s">
        <v>5620</v>
      </c>
      <c r="L2685" s="3">
        <v>13336</v>
      </c>
      <c r="M2685" t="s">
        <v>20</v>
      </c>
    </row>
    <row r="2686" spans="1:13">
      <c r="A2686" s="1">
        <v>45963</v>
      </c>
      <c r="B2686" s="1">
        <v>46328</v>
      </c>
      <c r="C2686" t="s">
        <v>5392</v>
      </c>
      <c r="D2686" t="s">
        <v>3541</v>
      </c>
      <c r="E2686" t="s">
        <v>15</v>
      </c>
      <c r="F2686" t="s">
        <v>16</v>
      </c>
      <c r="G2686" t="s">
        <v>3542</v>
      </c>
      <c r="H2686" t="s">
        <v>225</v>
      </c>
      <c r="I2686" t="s">
        <v>270</v>
      </c>
      <c r="J2686" t="s">
        <v>271</v>
      </c>
      <c r="K2686" t="s">
        <v>5620</v>
      </c>
      <c r="L2686" s="3">
        <v>1593</v>
      </c>
      <c r="M2686" t="s">
        <v>29</v>
      </c>
    </row>
    <row r="2687" spans="1:13">
      <c r="A2687" s="1">
        <v>45963</v>
      </c>
      <c r="B2687" s="1">
        <v>46328</v>
      </c>
      <c r="C2687" t="s">
        <v>5392</v>
      </c>
      <c r="D2687" t="s">
        <v>3541</v>
      </c>
      <c r="E2687" t="s">
        <v>661</v>
      </c>
      <c r="F2687" t="s">
        <v>16</v>
      </c>
      <c r="G2687" t="s">
        <v>3543</v>
      </c>
      <c r="H2687" t="s">
        <v>225</v>
      </c>
      <c r="I2687" t="s">
        <v>270</v>
      </c>
      <c r="J2687" t="s">
        <v>271</v>
      </c>
      <c r="K2687" t="s">
        <v>5620</v>
      </c>
      <c r="L2687" s="3">
        <v>26019</v>
      </c>
      <c r="M2687" t="s">
        <v>23</v>
      </c>
    </row>
    <row r="2688" spans="1:13">
      <c r="A2688" s="1">
        <v>45963</v>
      </c>
      <c r="B2688" s="1">
        <v>46328</v>
      </c>
      <c r="C2688" t="s">
        <v>5393</v>
      </c>
      <c r="D2688" t="s">
        <v>3545</v>
      </c>
      <c r="E2688" t="s">
        <v>54</v>
      </c>
      <c r="F2688" t="s">
        <v>55</v>
      </c>
      <c r="G2688" t="s">
        <v>3546</v>
      </c>
      <c r="H2688" t="s">
        <v>51</v>
      </c>
      <c r="I2688" t="s">
        <v>165</v>
      </c>
      <c r="J2688" t="s">
        <v>166</v>
      </c>
      <c r="K2688" t="s">
        <v>5620</v>
      </c>
      <c r="L2688" s="3">
        <v>58663</v>
      </c>
      <c r="M2688" t="s">
        <v>29</v>
      </c>
    </row>
    <row r="2689" spans="1:13">
      <c r="A2689" s="1">
        <v>45963</v>
      </c>
      <c r="B2689" s="1">
        <v>46328</v>
      </c>
      <c r="C2689" t="s">
        <v>5394</v>
      </c>
      <c r="D2689" t="s">
        <v>3547</v>
      </c>
      <c r="E2689" t="s">
        <v>34</v>
      </c>
      <c r="F2689" t="s">
        <v>16</v>
      </c>
      <c r="G2689" t="s">
        <v>3548</v>
      </c>
      <c r="H2689" t="s">
        <v>225</v>
      </c>
      <c r="I2689" t="s">
        <v>165</v>
      </c>
      <c r="J2689" t="s">
        <v>166</v>
      </c>
      <c r="K2689" t="s">
        <v>26</v>
      </c>
      <c r="L2689" s="3">
        <v>28065</v>
      </c>
      <c r="M2689" t="s">
        <v>83</v>
      </c>
    </row>
    <row r="2690" spans="1:13">
      <c r="A2690" s="1">
        <v>45963</v>
      </c>
      <c r="B2690" s="1">
        <v>46328</v>
      </c>
      <c r="C2690" t="s">
        <v>5394</v>
      </c>
      <c r="D2690" t="s">
        <v>3547</v>
      </c>
      <c r="E2690" t="s">
        <v>32</v>
      </c>
      <c r="F2690" t="s">
        <v>16</v>
      </c>
      <c r="G2690" t="s">
        <v>3550</v>
      </c>
      <c r="H2690" t="s">
        <v>225</v>
      </c>
      <c r="I2690" t="s">
        <v>165</v>
      </c>
      <c r="J2690" t="s">
        <v>166</v>
      </c>
      <c r="K2690" t="s">
        <v>26</v>
      </c>
      <c r="L2690" s="3">
        <v>50784</v>
      </c>
      <c r="M2690" t="s">
        <v>83</v>
      </c>
    </row>
    <row r="2691" spans="1:13">
      <c r="A2691" s="1">
        <v>45963</v>
      </c>
      <c r="B2691" s="1">
        <v>46328</v>
      </c>
      <c r="C2691" t="s">
        <v>5394</v>
      </c>
      <c r="D2691" t="s">
        <v>3547</v>
      </c>
      <c r="E2691" t="s">
        <v>15</v>
      </c>
      <c r="F2691" t="s">
        <v>16</v>
      </c>
      <c r="G2691" t="s">
        <v>3549</v>
      </c>
      <c r="H2691" t="s">
        <v>225</v>
      </c>
      <c r="I2691" t="s">
        <v>165</v>
      </c>
      <c r="J2691" t="s">
        <v>166</v>
      </c>
      <c r="K2691" t="s">
        <v>26</v>
      </c>
      <c r="L2691" s="3">
        <v>3287</v>
      </c>
      <c r="M2691" t="s">
        <v>29</v>
      </c>
    </row>
    <row r="2692" spans="1:13">
      <c r="A2692" s="1">
        <v>45963</v>
      </c>
      <c r="B2692" s="1">
        <v>46328</v>
      </c>
      <c r="C2692" t="s">
        <v>5394</v>
      </c>
      <c r="D2692" t="s">
        <v>3547</v>
      </c>
      <c r="E2692" t="s">
        <v>661</v>
      </c>
      <c r="F2692" t="s">
        <v>16</v>
      </c>
      <c r="G2692" t="s">
        <v>3551</v>
      </c>
      <c r="H2692" t="s">
        <v>225</v>
      </c>
      <c r="I2692" t="s">
        <v>165</v>
      </c>
      <c r="J2692" t="s">
        <v>166</v>
      </c>
      <c r="K2692" t="s">
        <v>26</v>
      </c>
      <c r="L2692" s="3">
        <v>123082</v>
      </c>
      <c r="M2692" t="s">
        <v>29</v>
      </c>
    </row>
    <row r="2693" spans="1:13">
      <c r="A2693" s="1">
        <v>45963</v>
      </c>
      <c r="B2693" s="1">
        <v>46328</v>
      </c>
      <c r="C2693" t="s">
        <v>5395</v>
      </c>
      <c r="D2693" t="s">
        <v>3552</v>
      </c>
      <c r="E2693" t="s">
        <v>661</v>
      </c>
      <c r="F2693" t="s">
        <v>16</v>
      </c>
      <c r="G2693" t="s">
        <v>3553</v>
      </c>
      <c r="H2693" t="s">
        <v>125</v>
      </c>
      <c r="I2693" t="s">
        <v>570</v>
      </c>
      <c r="J2693" t="s">
        <v>571</v>
      </c>
      <c r="K2693" t="s">
        <v>5657</v>
      </c>
      <c r="L2693" s="3">
        <v>47710</v>
      </c>
      <c r="M2693" t="s">
        <v>29</v>
      </c>
    </row>
    <row r="2694" spans="1:13">
      <c r="A2694" s="1">
        <v>45963</v>
      </c>
      <c r="B2694" s="1">
        <v>46328</v>
      </c>
      <c r="C2694" t="s">
        <v>5395</v>
      </c>
      <c r="D2694" t="s">
        <v>3552</v>
      </c>
      <c r="E2694" t="s">
        <v>32</v>
      </c>
      <c r="F2694" t="s">
        <v>16</v>
      </c>
      <c r="G2694" t="s">
        <v>3554</v>
      </c>
      <c r="H2694" t="s">
        <v>125</v>
      </c>
      <c r="I2694" t="s">
        <v>570</v>
      </c>
      <c r="J2694" t="s">
        <v>571</v>
      </c>
      <c r="K2694" t="s">
        <v>5657</v>
      </c>
      <c r="L2694" s="3">
        <v>17474</v>
      </c>
      <c r="M2694" t="s">
        <v>20</v>
      </c>
    </row>
    <row r="2695" spans="1:13">
      <c r="A2695" s="1">
        <v>45963</v>
      </c>
      <c r="B2695" s="1">
        <v>46328</v>
      </c>
      <c r="C2695" t="s">
        <v>5395</v>
      </c>
      <c r="D2695" t="s">
        <v>3552</v>
      </c>
      <c r="E2695" t="s">
        <v>15</v>
      </c>
      <c r="F2695" t="s">
        <v>16</v>
      </c>
      <c r="G2695" t="s">
        <v>3555</v>
      </c>
      <c r="H2695" t="s">
        <v>125</v>
      </c>
      <c r="I2695" t="s">
        <v>570</v>
      </c>
      <c r="J2695" t="s">
        <v>571</v>
      </c>
      <c r="K2695" t="s">
        <v>5657</v>
      </c>
      <c r="L2695" s="3">
        <v>3133</v>
      </c>
      <c r="M2695" t="s">
        <v>83</v>
      </c>
    </row>
    <row r="2696" spans="1:13">
      <c r="A2696" s="1">
        <v>45964</v>
      </c>
      <c r="B2696" s="1">
        <v>46329</v>
      </c>
      <c r="C2696" t="s">
        <v>5396</v>
      </c>
      <c r="D2696" t="s">
        <v>3556</v>
      </c>
      <c r="E2696" t="s">
        <v>54</v>
      </c>
      <c r="F2696" t="s">
        <v>55</v>
      </c>
      <c r="G2696" t="s">
        <v>3557</v>
      </c>
      <c r="H2696" t="s">
        <v>61</v>
      </c>
      <c r="I2696" t="s">
        <v>59</v>
      </c>
      <c r="J2696" t="s">
        <v>60</v>
      </c>
      <c r="K2696" t="s">
        <v>5620</v>
      </c>
      <c r="L2696" s="3">
        <v>16120</v>
      </c>
      <c r="M2696" t="s">
        <v>23</v>
      </c>
    </row>
    <row r="2697" spans="1:13">
      <c r="A2697" s="1">
        <v>45964</v>
      </c>
      <c r="B2697" s="1">
        <v>46329</v>
      </c>
      <c r="C2697" t="s">
        <v>4860</v>
      </c>
      <c r="D2697" t="s">
        <v>1360</v>
      </c>
      <c r="E2697" t="s">
        <v>661</v>
      </c>
      <c r="F2697" t="s">
        <v>16</v>
      </c>
      <c r="G2697" t="s">
        <v>3559</v>
      </c>
      <c r="H2697" t="s">
        <v>1234</v>
      </c>
      <c r="I2697" t="s">
        <v>570</v>
      </c>
      <c r="J2697" t="s">
        <v>571</v>
      </c>
      <c r="K2697" t="s">
        <v>5657</v>
      </c>
      <c r="L2697" s="3">
        <v>37977</v>
      </c>
      <c r="M2697" t="s">
        <v>29</v>
      </c>
    </row>
    <row r="2698" spans="1:13">
      <c r="A2698" s="1">
        <v>45964</v>
      </c>
      <c r="B2698" s="1">
        <v>46329</v>
      </c>
      <c r="C2698" t="s">
        <v>4860</v>
      </c>
      <c r="D2698" t="s">
        <v>1360</v>
      </c>
      <c r="E2698" t="s">
        <v>15</v>
      </c>
      <c r="F2698" t="s">
        <v>16</v>
      </c>
      <c r="G2698" t="s">
        <v>3560</v>
      </c>
      <c r="H2698" t="s">
        <v>1234</v>
      </c>
      <c r="I2698" t="s">
        <v>570</v>
      </c>
      <c r="J2698" t="s">
        <v>571</v>
      </c>
      <c r="K2698" t="s">
        <v>5657</v>
      </c>
      <c r="L2698" s="3">
        <v>1464</v>
      </c>
      <c r="M2698" t="s">
        <v>20</v>
      </c>
    </row>
    <row r="2699" spans="1:13">
      <c r="A2699" s="1">
        <v>45964</v>
      </c>
      <c r="B2699" s="1">
        <v>46329</v>
      </c>
      <c r="C2699" t="s">
        <v>4860</v>
      </c>
      <c r="D2699" t="s">
        <v>1360</v>
      </c>
      <c r="E2699" t="s">
        <v>32</v>
      </c>
      <c r="F2699" t="s">
        <v>16</v>
      </c>
      <c r="G2699" t="s">
        <v>3558</v>
      </c>
      <c r="H2699" t="s">
        <v>1234</v>
      </c>
      <c r="I2699" t="s">
        <v>570</v>
      </c>
      <c r="J2699" t="s">
        <v>571</v>
      </c>
      <c r="K2699" t="s">
        <v>5657</v>
      </c>
      <c r="L2699" s="3">
        <v>11727</v>
      </c>
      <c r="M2699" t="s">
        <v>20</v>
      </c>
    </row>
    <row r="2700" spans="1:13">
      <c r="A2700" s="1">
        <v>45965</v>
      </c>
      <c r="B2700" s="1">
        <v>46330</v>
      </c>
      <c r="C2700" t="s">
        <v>5397</v>
      </c>
      <c r="D2700" t="s">
        <v>3561</v>
      </c>
      <c r="E2700" t="s">
        <v>34</v>
      </c>
      <c r="F2700" t="s">
        <v>16</v>
      </c>
      <c r="G2700" t="s">
        <v>3562</v>
      </c>
      <c r="H2700" t="s">
        <v>51</v>
      </c>
      <c r="I2700" t="s">
        <v>103</v>
      </c>
      <c r="J2700" t="s">
        <v>104</v>
      </c>
      <c r="K2700" t="s">
        <v>64</v>
      </c>
      <c r="L2700" s="3">
        <v>9082</v>
      </c>
      <c r="M2700" t="s">
        <v>20</v>
      </c>
    </row>
    <row r="2701" spans="1:13">
      <c r="A2701" s="1">
        <v>45965</v>
      </c>
      <c r="B2701" s="1">
        <v>46330</v>
      </c>
      <c r="C2701" t="s">
        <v>5397</v>
      </c>
      <c r="D2701" t="s">
        <v>3561</v>
      </c>
      <c r="E2701" t="s">
        <v>32</v>
      </c>
      <c r="F2701" t="s">
        <v>16</v>
      </c>
      <c r="G2701" t="s">
        <v>3563</v>
      </c>
      <c r="H2701" t="s">
        <v>51</v>
      </c>
      <c r="I2701" t="s">
        <v>103</v>
      </c>
      <c r="J2701" t="s">
        <v>104</v>
      </c>
      <c r="K2701" t="s">
        <v>64</v>
      </c>
      <c r="L2701" s="3">
        <v>3720</v>
      </c>
      <c r="M2701" t="s">
        <v>20</v>
      </c>
    </row>
    <row r="2702" spans="1:13">
      <c r="A2702" s="1">
        <v>45965</v>
      </c>
      <c r="B2702" s="1">
        <v>46330</v>
      </c>
      <c r="C2702" t="s">
        <v>5397</v>
      </c>
      <c r="D2702" t="s">
        <v>3561</v>
      </c>
      <c r="E2702" t="s">
        <v>661</v>
      </c>
      <c r="F2702" t="s">
        <v>16</v>
      </c>
      <c r="G2702" t="s">
        <v>3564</v>
      </c>
      <c r="H2702" t="s">
        <v>51</v>
      </c>
      <c r="I2702" t="s">
        <v>103</v>
      </c>
      <c r="J2702" t="s">
        <v>104</v>
      </c>
      <c r="K2702" t="s">
        <v>64</v>
      </c>
      <c r="L2702" s="3">
        <v>36548</v>
      </c>
      <c r="M2702" t="s">
        <v>23</v>
      </c>
    </row>
    <row r="2703" spans="1:13">
      <c r="A2703" s="1">
        <v>45965</v>
      </c>
      <c r="B2703" s="1">
        <v>46330</v>
      </c>
      <c r="C2703" t="s">
        <v>5397</v>
      </c>
      <c r="D2703" t="s">
        <v>3561</v>
      </c>
      <c r="E2703" t="s">
        <v>15</v>
      </c>
      <c r="F2703" t="s">
        <v>16</v>
      </c>
      <c r="G2703" t="s">
        <v>3565</v>
      </c>
      <c r="H2703" t="s">
        <v>51</v>
      </c>
      <c r="I2703" t="s">
        <v>103</v>
      </c>
      <c r="J2703" t="s">
        <v>104</v>
      </c>
      <c r="K2703" t="s">
        <v>64</v>
      </c>
      <c r="L2703" s="3">
        <v>2904</v>
      </c>
      <c r="M2703" t="s">
        <v>20</v>
      </c>
    </row>
    <row r="2704" spans="1:13">
      <c r="A2704" s="1">
        <v>45966</v>
      </c>
      <c r="B2704" s="1">
        <v>46331</v>
      </c>
      <c r="C2704" t="s">
        <v>5398</v>
      </c>
      <c r="D2704" t="s">
        <v>3566</v>
      </c>
      <c r="E2704" t="s">
        <v>32</v>
      </c>
      <c r="F2704" t="s">
        <v>16</v>
      </c>
      <c r="G2704" t="s">
        <v>3567</v>
      </c>
      <c r="H2704" t="s">
        <v>125</v>
      </c>
      <c r="I2704" t="s">
        <v>123</v>
      </c>
      <c r="J2704" t="s">
        <v>124</v>
      </c>
      <c r="K2704" t="s">
        <v>5660</v>
      </c>
      <c r="L2704" s="3">
        <v>17994</v>
      </c>
      <c r="M2704" t="s">
        <v>20</v>
      </c>
    </row>
    <row r="2705" spans="1:13">
      <c r="A2705" s="1">
        <v>45966</v>
      </c>
      <c r="B2705" s="1">
        <v>46331</v>
      </c>
      <c r="C2705" t="s">
        <v>5398</v>
      </c>
      <c r="D2705" t="s">
        <v>3566</v>
      </c>
      <c r="E2705" t="s">
        <v>15</v>
      </c>
      <c r="F2705" t="s">
        <v>16</v>
      </c>
      <c r="G2705" t="s">
        <v>3569</v>
      </c>
      <c r="H2705" t="s">
        <v>125</v>
      </c>
      <c r="I2705" t="s">
        <v>123</v>
      </c>
      <c r="J2705" t="s">
        <v>124</v>
      </c>
      <c r="K2705" t="s">
        <v>5660</v>
      </c>
      <c r="L2705" s="3">
        <v>8905</v>
      </c>
      <c r="M2705" t="s">
        <v>20</v>
      </c>
    </row>
    <row r="2706" spans="1:13">
      <c r="A2706" s="1">
        <v>45966</v>
      </c>
      <c r="B2706" s="1">
        <v>46331</v>
      </c>
      <c r="C2706" t="s">
        <v>5398</v>
      </c>
      <c r="D2706" t="s">
        <v>3566</v>
      </c>
      <c r="E2706" t="s">
        <v>661</v>
      </c>
      <c r="F2706" t="s">
        <v>16</v>
      </c>
      <c r="G2706" t="s">
        <v>3568</v>
      </c>
      <c r="H2706" t="s">
        <v>125</v>
      </c>
      <c r="I2706" t="s">
        <v>123</v>
      </c>
      <c r="J2706" t="s">
        <v>124</v>
      </c>
      <c r="K2706" t="s">
        <v>5660</v>
      </c>
      <c r="L2706" s="3">
        <v>60031</v>
      </c>
      <c r="M2706" t="s">
        <v>89</v>
      </c>
    </row>
    <row r="2707" spans="1:13">
      <c r="A2707" s="1">
        <v>45967</v>
      </c>
      <c r="B2707" s="1">
        <v>46332</v>
      </c>
      <c r="C2707" t="s">
        <v>5399</v>
      </c>
      <c r="D2707" t="s">
        <v>3570</v>
      </c>
      <c r="E2707" t="s">
        <v>54</v>
      </c>
      <c r="F2707" t="s">
        <v>55</v>
      </c>
      <c r="G2707" t="s">
        <v>3571</v>
      </c>
      <c r="H2707" t="s">
        <v>105</v>
      </c>
      <c r="I2707" t="s">
        <v>305</v>
      </c>
      <c r="J2707" t="s">
        <v>306</v>
      </c>
      <c r="K2707" t="s">
        <v>5620</v>
      </c>
      <c r="L2707" s="3">
        <v>19245</v>
      </c>
      <c r="M2707" t="s">
        <v>29</v>
      </c>
    </row>
    <row r="2708" spans="1:13">
      <c r="A2708" s="1">
        <v>45967</v>
      </c>
      <c r="B2708" s="1">
        <v>46332</v>
      </c>
      <c r="C2708" t="s">
        <v>5400</v>
      </c>
      <c r="D2708" t="s">
        <v>3572</v>
      </c>
      <c r="E2708" t="s">
        <v>661</v>
      </c>
      <c r="F2708" t="s">
        <v>16</v>
      </c>
      <c r="G2708" t="s">
        <v>3574</v>
      </c>
      <c r="H2708" t="s">
        <v>143</v>
      </c>
      <c r="I2708" t="s">
        <v>270</v>
      </c>
      <c r="J2708" t="s">
        <v>271</v>
      </c>
      <c r="K2708" t="s">
        <v>5620</v>
      </c>
      <c r="L2708" s="3">
        <v>27417</v>
      </c>
      <c r="M2708" t="s">
        <v>89</v>
      </c>
    </row>
    <row r="2709" spans="1:13">
      <c r="A2709" s="1">
        <v>45967</v>
      </c>
      <c r="B2709" s="1">
        <v>46332</v>
      </c>
      <c r="C2709" t="s">
        <v>5400</v>
      </c>
      <c r="D2709" t="s">
        <v>3572</v>
      </c>
      <c r="E2709" t="s">
        <v>15</v>
      </c>
      <c r="F2709" t="s">
        <v>16</v>
      </c>
      <c r="G2709" t="s">
        <v>3575</v>
      </c>
      <c r="H2709" t="s">
        <v>143</v>
      </c>
      <c r="I2709" t="s">
        <v>270</v>
      </c>
      <c r="J2709" t="s">
        <v>271</v>
      </c>
      <c r="K2709" t="s">
        <v>5620</v>
      </c>
      <c r="L2709" s="3">
        <v>1812</v>
      </c>
      <c r="M2709" t="s">
        <v>83</v>
      </c>
    </row>
    <row r="2710" spans="1:13">
      <c r="A2710" s="1">
        <v>45967</v>
      </c>
      <c r="B2710" s="1">
        <v>46332</v>
      </c>
      <c r="C2710" t="s">
        <v>5400</v>
      </c>
      <c r="D2710" t="s">
        <v>3572</v>
      </c>
      <c r="E2710" t="s">
        <v>32</v>
      </c>
      <c r="F2710" t="s">
        <v>16</v>
      </c>
      <c r="G2710" t="s">
        <v>3573</v>
      </c>
      <c r="H2710" t="s">
        <v>143</v>
      </c>
      <c r="I2710" t="s">
        <v>270</v>
      </c>
      <c r="J2710" t="s">
        <v>271</v>
      </c>
      <c r="K2710" t="s">
        <v>5620</v>
      </c>
      <c r="L2710" s="3">
        <v>7225</v>
      </c>
      <c r="M2710" t="s">
        <v>20</v>
      </c>
    </row>
    <row r="2711" spans="1:13">
      <c r="A2711" s="1">
        <v>45969</v>
      </c>
      <c r="B2711" s="1">
        <v>46334</v>
      </c>
      <c r="C2711" t="s">
        <v>5389</v>
      </c>
      <c r="D2711" t="s">
        <v>3533</v>
      </c>
      <c r="E2711" t="s">
        <v>15</v>
      </c>
      <c r="F2711" t="s">
        <v>16</v>
      </c>
      <c r="G2711" t="s">
        <v>3577</v>
      </c>
      <c r="H2711" t="s">
        <v>453</v>
      </c>
      <c r="I2711" t="s">
        <v>270</v>
      </c>
      <c r="J2711" t="s">
        <v>271</v>
      </c>
      <c r="K2711" t="s">
        <v>5620</v>
      </c>
      <c r="L2711" s="3">
        <v>2689</v>
      </c>
      <c r="M2711" t="s">
        <v>29</v>
      </c>
    </row>
    <row r="2712" spans="1:13">
      <c r="A2712" s="1">
        <v>45969</v>
      </c>
      <c r="B2712" s="1">
        <v>46334</v>
      </c>
      <c r="C2712" t="s">
        <v>5389</v>
      </c>
      <c r="D2712" t="s">
        <v>3533</v>
      </c>
      <c r="E2712" t="s">
        <v>661</v>
      </c>
      <c r="F2712" t="s">
        <v>16</v>
      </c>
      <c r="G2712" t="s">
        <v>3576</v>
      </c>
      <c r="H2712" t="s">
        <v>453</v>
      </c>
      <c r="I2712" t="s">
        <v>270</v>
      </c>
      <c r="J2712" t="s">
        <v>271</v>
      </c>
      <c r="K2712" t="s">
        <v>5620</v>
      </c>
      <c r="L2712" s="3">
        <v>24394</v>
      </c>
      <c r="M2712" t="s">
        <v>29</v>
      </c>
    </row>
    <row r="2713" spans="1:13">
      <c r="A2713" s="1">
        <v>45970</v>
      </c>
      <c r="B2713" s="1">
        <v>46335</v>
      </c>
      <c r="C2713" t="s">
        <v>5401</v>
      </c>
      <c r="D2713" t="s">
        <v>3578</v>
      </c>
      <c r="E2713" t="s">
        <v>15</v>
      </c>
      <c r="F2713" t="s">
        <v>16</v>
      </c>
      <c r="G2713" t="s">
        <v>3579</v>
      </c>
      <c r="H2713" t="s">
        <v>43</v>
      </c>
      <c r="I2713" t="s">
        <v>96</v>
      </c>
      <c r="J2713" t="s">
        <v>97</v>
      </c>
      <c r="K2713" t="s">
        <v>140</v>
      </c>
      <c r="L2713" s="3">
        <v>3337</v>
      </c>
      <c r="M2713" t="s">
        <v>20</v>
      </c>
    </row>
    <row r="2714" spans="1:13">
      <c r="A2714" s="1">
        <v>45970</v>
      </c>
      <c r="B2714" s="1">
        <v>46335</v>
      </c>
      <c r="C2714" t="s">
        <v>5401</v>
      </c>
      <c r="D2714" t="s">
        <v>3578</v>
      </c>
      <c r="E2714" t="s">
        <v>661</v>
      </c>
      <c r="F2714" t="s">
        <v>16</v>
      </c>
      <c r="G2714" t="s">
        <v>3581</v>
      </c>
      <c r="H2714" t="s">
        <v>43</v>
      </c>
      <c r="I2714" t="s">
        <v>96</v>
      </c>
      <c r="J2714" t="s">
        <v>97</v>
      </c>
      <c r="K2714" t="s">
        <v>140</v>
      </c>
      <c r="L2714" s="3">
        <v>133078</v>
      </c>
      <c r="M2714" t="s">
        <v>23</v>
      </c>
    </row>
    <row r="2715" spans="1:13">
      <c r="A2715" s="1">
        <v>45970</v>
      </c>
      <c r="B2715" s="1">
        <v>46335</v>
      </c>
      <c r="C2715" t="s">
        <v>5401</v>
      </c>
      <c r="D2715" t="s">
        <v>3578</v>
      </c>
      <c r="E2715" t="s">
        <v>32</v>
      </c>
      <c r="F2715" t="s">
        <v>16</v>
      </c>
      <c r="G2715" t="s">
        <v>3580</v>
      </c>
      <c r="H2715" t="s">
        <v>43</v>
      </c>
      <c r="I2715" t="s">
        <v>96</v>
      </c>
      <c r="J2715" t="s">
        <v>97</v>
      </c>
      <c r="K2715" t="s">
        <v>140</v>
      </c>
      <c r="L2715" s="3">
        <v>23709</v>
      </c>
      <c r="M2715" t="s">
        <v>20</v>
      </c>
    </row>
    <row r="2716" spans="1:13">
      <c r="A2716" s="1">
        <v>45970</v>
      </c>
      <c r="B2716" s="1">
        <v>46335</v>
      </c>
      <c r="C2716" t="s">
        <v>5345</v>
      </c>
      <c r="D2716" t="s">
        <v>3347</v>
      </c>
      <c r="E2716" t="s">
        <v>32</v>
      </c>
      <c r="F2716" t="s">
        <v>16</v>
      </c>
      <c r="G2716" t="s">
        <v>3584</v>
      </c>
      <c r="H2716" t="s">
        <v>21</v>
      </c>
      <c r="I2716" t="s">
        <v>103</v>
      </c>
      <c r="J2716" t="s">
        <v>104</v>
      </c>
      <c r="K2716" t="s">
        <v>140</v>
      </c>
      <c r="L2716" s="3">
        <v>21179</v>
      </c>
      <c r="M2716" t="s">
        <v>20</v>
      </c>
    </row>
    <row r="2717" spans="1:13">
      <c r="A2717" s="1">
        <v>45970</v>
      </c>
      <c r="B2717" s="1">
        <v>46335</v>
      </c>
      <c r="C2717" t="s">
        <v>5345</v>
      </c>
      <c r="D2717" t="s">
        <v>3347</v>
      </c>
      <c r="E2717" t="s">
        <v>661</v>
      </c>
      <c r="F2717" t="s">
        <v>16</v>
      </c>
      <c r="G2717" t="s">
        <v>3583</v>
      </c>
      <c r="H2717" t="s">
        <v>21</v>
      </c>
      <c r="I2717" t="s">
        <v>103</v>
      </c>
      <c r="J2717" t="s">
        <v>104</v>
      </c>
      <c r="K2717" t="s">
        <v>140</v>
      </c>
      <c r="L2717" s="3">
        <v>44498</v>
      </c>
      <c r="M2717" t="s">
        <v>23</v>
      </c>
    </row>
    <row r="2718" spans="1:13">
      <c r="A2718" s="1">
        <v>45970</v>
      </c>
      <c r="B2718" s="1">
        <v>46335</v>
      </c>
      <c r="C2718" t="s">
        <v>5345</v>
      </c>
      <c r="D2718" t="s">
        <v>3347</v>
      </c>
      <c r="E2718" t="s">
        <v>15</v>
      </c>
      <c r="F2718" t="s">
        <v>16</v>
      </c>
      <c r="G2718" t="s">
        <v>3582</v>
      </c>
      <c r="H2718" t="s">
        <v>21</v>
      </c>
      <c r="I2718" t="s">
        <v>103</v>
      </c>
      <c r="J2718" t="s">
        <v>104</v>
      </c>
      <c r="K2718" t="s">
        <v>140</v>
      </c>
      <c r="L2718" s="3">
        <v>2346</v>
      </c>
      <c r="M2718" t="s">
        <v>20</v>
      </c>
    </row>
    <row r="2719" spans="1:13">
      <c r="A2719" s="1">
        <v>45970</v>
      </c>
      <c r="B2719" s="1">
        <v>46335</v>
      </c>
      <c r="C2719" t="s">
        <v>5334</v>
      </c>
      <c r="D2719" t="s">
        <v>3292</v>
      </c>
      <c r="E2719" t="s">
        <v>54</v>
      </c>
      <c r="F2719" t="s">
        <v>55</v>
      </c>
      <c r="G2719" t="s">
        <v>3585</v>
      </c>
      <c r="H2719" t="s">
        <v>43</v>
      </c>
      <c r="I2719" t="s">
        <v>96</v>
      </c>
      <c r="J2719" t="s">
        <v>97</v>
      </c>
      <c r="K2719" t="s">
        <v>140</v>
      </c>
      <c r="L2719" s="3">
        <v>16185</v>
      </c>
      <c r="M2719" t="s">
        <v>23</v>
      </c>
    </row>
    <row r="2720" spans="1:13">
      <c r="A2720" s="1">
        <v>45970</v>
      </c>
      <c r="B2720" s="1">
        <v>46335</v>
      </c>
      <c r="C2720" t="s">
        <v>5402</v>
      </c>
      <c r="D2720" t="s">
        <v>3586</v>
      </c>
      <c r="E2720" t="s">
        <v>661</v>
      </c>
      <c r="F2720" t="s">
        <v>16</v>
      </c>
      <c r="G2720" t="s">
        <v>3588</v>
      </c>
      <c r="H2720" t="s">
        <v>43</v>
      </c>
      <c r="I2720" t="s">
        <v>96</v>
      </c>
      <c r="J2720" t="s">
        <v>97</v>
      </c>
      <c r="K2720" t="s">
        <v>140</v>
      </c>
      <c r="L2720" s="3">
        <v>95305</v>
      </c>
      <c r="M2720" t="s">
        <v>23</v>
      </c>
    </row>
    <row r="2721" spans="1:13">
      <c r="A2721" s="1">
        <v>45970</v>
      </c>
      <c r="B2721" s="1">
        <v>46335</v>
      </c>
      <c r="C2721" t="s">
        <v>5402</v>
      </c>
      <c r="D2721" t="s">
        <v>3586</v>
      </c>
      <c r="E2721" t="s">
        <v>32</v>
      </c>
      <c r="F2721" t="s">
        <v>16</v>
      </c>
      <c r="G2721" t="s">
        <v>3587</v>
      </c>
      <c r="H2721" t="s">
        <v>43</v>
      </c>
      <c r="I2721" t="s">
        <v>96</v>
      </c>
      <c r="J2721" t="s">
        <v>97</v>
      </c>
      <c r="K2721" t="s">
        <v>140</v>
      </c>
      <c r="L2721" s="3">
        <v>13247</v>
      </c>
      <c r="M2721" t="s">
        <v>20</v>
      </c>
    </row>
    <row r="2722" spans="1:13">
      <c r="A2722" s="1">
        <v>45970</v>
      </c>
      <c r="B2722" s="1">
        <v>46335</v>
      </c>
      <c r="C2722" t="s">
        <v>5402</v>
      </c>
      <c r="D2722" t="s">
        <v>3586</v>
      </c>
      <c r="E2722" t="s">
        <v>15</v>
      </c>
      <c r="F2722" t="s">
        <v>16</v>
      </c>
      <c r="G2722" t="s">
        <v>3589</v>
      </c>
      <c r="H2722" t="s">
        <v>43</v>
      </c>
      <c r="I2722" t="s">
        <v>96</v>
      </c>
      <c r="J2722" t="s">
        <v>97</v>
      </c>
      <c r="K2722" t="s">
        <v>140</v>
      </c>
      <c r="L2722" s="3">
        <v>1981</v>
      </c>
      <c r="M2722" t="s">
        <v>20</v>
      </c>
    </row>
    <row r="2723" spans="1:13">
      <c r="A2723" s="1">
        <v>45970</v>
      </c>
      <c r="B2723" s="1">
        <v>46335</v>
      </c>
      <c r="C2723" t="s">
        <v>5403</v>
      </c>
      <c r="D2723" t="s">
        <v>3590</v>
      </c>
      <c r="E2723" t="s">
        <v>15</v>
      </c>
      <c r="F2723" t="s">
        <v>16</v>
      </c>
      <c r="G2723" t="s">
        <v>3594</v>
      </c>
      <c r="H2723" t="s">
        <v>30</v>
      </c>
      <c r="I2723" t="s">
        <v>3592</v>
      </c>
      <c r="J2723" t="s">
        <v>3593</v>
      </c>
      <c r="K2723" t="s">
        <v>77</v>
      </c>
      <c r="L2723" s="3">
        <v>1391</v>
      </c>
      <c r="M2723" t="s">
        <v>20</v>
      </c>
    </row>
    <row r="2724" spans="1:13">
      <c r="A2724" s="1">
        <v>45970</v>
      </c>
      <c r="B2724" s="1">
        <v>46335</v>
      </c>
      <c r="C2724" t="s">
        <v>5403</v>
      </c>
      <c r="D2724" t="s">
        <v>3590</v>
      </c>
      <c r="E2724" t="s">
        <v>661</v>
      </c>
      <c r="F2724" t="s">
        <v>16</v>
      </c>
      <c r="G2724" t="s">
        <v>3591</v>
      </c>
      <c r="H2724" t="s">
        <v>30</v>
      </c>
      <c r="I2724" t="s">
        <v>3592</v>
      </c>
      <c r="J2724" t="s">
        <v>3593</v>
      </c>
      <c r="K2724" t="s">
        <v>77</v>
      </c>
      <c r="L2724" s="3">
        <v>131648</v>
      </c>
      <c r="M2724" t="s">
        <v>89</v>
      </c>
    </row>
    <row r="2725" spans="1:13">
      <c r="A2725" s="1">
        <v>45970</v>
      </c>
      <c r="B2725" s="1">
        <v>46335</v>
      </c>
      <c r="C2725" t="s">
        <v>5403</v>
      </c>
      <c r="D2725" t="s">
        <v>3590</v>
      </c>
      <c r="E2725" t="s">
        <v>32</v>
      </c>
      <c r="F2725" t="s">
        <v>16</v>
      </c>
      <c r="G2725" t="s">
        <v>3595</v>
      </c>
      <c r="H2725" t="s">
        <v>30</v>
      </c>
      <c r="I2725" t="s">
        <v>3592</v>
      </c>
      <c r="J2725" t="s">
        <v>3593</v>
      </c>
      <c r="K2725" t="s">
        <v>77</v>
      </c>
      <c r="L2725" s="3">
        <v>30398</v>
      </c>
      <c r="M2725" t="s">
        <v>20</v>
      </c>
    </row>
    <row r="2726" spans="1:13">
      <c r="A2726" s="1">
        <v>45970</v>
      </c>
      <c r="B2726" s="1">
        <v>46335</v>
      </c>
      <c r="C2726" t="s">
        <v>5404</v>
      </c>
      <c r="D2726" t="s">
        <v>3596</v>
      </c>
      <c r="E2726" t="s">
        <v>15</v>
      </c>
      <c r="F2726" t="s">
        <v>16</v>
      </c>
      <c r="G2726" t="s">
        <v>3598</v>
      </c>
      <c r="H2726" t="s">
        <v>105</v>
      </c>
      <c r="I2726" t="s">
        <v>706</v>
      </c>
      <c r="J2726" t="s">
        <v>707</v>
      </c>
      <c r="K2726" t="s">
        <v>48</v>
      </c>
      <c r="L2726" s="3">
        <v>1630</v>
      </c>
      <c r="M2726" t="s">
        <v>20</v>
      </c>
    </row>
    <row r="2727" spans="1:13">
      <c r="A2727" s="1">
        <v>45970</v>
      </c>
      <c r="B2727" s="1">
        <v>46335</v>
      </c>
      <c r="C2727" t="s">
        <v>5404</v>
      </c>
      <c r="D2727" t="s">
        <v>3596</v>
      </c>
      <c r="E2727" t="s">
        <v>661</v>
      </c>
      <c r="F2727" t="s">
        <v>16</v>
      </c>
      <c r="G2727" t="s">
        <v>3599</v>
      </c>
      <c r="H2727" t="s">
        <v>105</v>
      </c>
      <c r="I2727" t="s">
        <v>706</v>
      </c>
      <c r="J2727" t="s">
        <v>707</v>
      </c>
      <c r="K2727" t="s">
        <v>48</v>
      </c>
      <c r="L2727" s="3">
        <v>61538</v>
      </c>
      <c r="M2727" t="s">
        <v>29</v>
      </c>
    </row>
    <row r="2728" spans="1:13">
      <c r="A2728" s="1">
        <v>45970</v>
      </c>
      <c r="B2728" s="1">
        <v>46335</v>
      </c>
      <c r="C2728" t="s">
        <v>5404</v>
      </c>
      <c r="D2728" t="s">
        <v>3596</v>
      </c>
      <c r="E2728" t="s">
        <v>32</v>
      </c>
      <c r="F2728" t="s">
        <v>16</v>
      </c>
      <c r="G2728" t="s">
        <v>3597</v>
      </c>
      <c r="H2728" t="s">
        <v>105</v>
      </c>
      <c r="I2728" t="s">
        <v>706</v>
      </c>
      <c r="J2728" t="s">
        <v>707</v>
      </c>
      <c r="K2728" t="s">
        <v>48</v>
      </c>
      <c r="L2728" s="3">
        <v>18684</v>
      </c>
      <c r="M2728" t="s">
        <v>20</v>
      </c>
    </row>
    <row r="2729" spans="1:13">
      <c r="A2729" s="1">
        <v>45970</v>
      </c>
      <c r="B2729" s="1">
        <v>46335</v>
      </c>
      <c r="C2729" t="s">
        <v>5405</v>
      </c>
      <c r="D2729" t="s">
        <v>3600</v>
      </c>
      <c r="E2729" t="s">
        <v>661</v>
      </c>
      <c r="F2729" t="s">
        <v>16</v>
      </c>
      <c r="G2729" t="s">
        <v>3602</v>
      </c>
      <c r="H2729" t="s">
        <v>21</v>
      </c>
      <c r="I2729" t="s">
        <v>18</v>
      </c>
      <c r="J2729" t="s">
        <v>19</v>
      </c>
      <c r="K2729" t="s">
        <v>48</v>
      </c>
      <c r="L2729" s="3">
        <v>86469</v>
      </c>
      <c r="M2729" t="s">
        <v>29</v>
      </c>
    </row>
    <row r="2730" spans="1:13">
      <c r="A2730" s="1">
        <v>45970</v>
      </c>
      <c r="B2730" s="1">
        <v>46335</v>
      </c>
      <c r="C2730" t="s">
        <v>5405</v>
      </c>
      <c r="D2730" t="s">
        <v>3600</v>
      </c>
      <c r="E2730" t="s">
        <v>15</v>
      </c>
      <c r="F2730" t="s">
        <v>16</v>
      </c>
      <c r="G2730" t="s">
        <v>3601</v>
      </c>
      <c r="H2730" t="s">
        <v>21</v>
      </c>
      <c r="I2730" t="s">
        <v>18</v>
      </c>
      <c r="J2730" t="s">
        <v>19</v>
      </c>
      <c r="K2730" t="s">
        <v>48</v>
      </c>
      <c r="L2730" s="3">
        <v>5006</v>
      </c>
      <c r="M2730" t="s">
        <v>20</v>
      </c>
    </row>
    <row r="2731" spans="1:13">
      <c r="A2731" s="1">
        <v>45971</v>
      </c>
      <c r="B2731" s="1">
        <v>46336</v>
      </c>
      <c r="C2731" t="s">
        <v>5406</v>
      </c>
      <c r="D2731" t="s">
        <v>3603</v>
      </c>
      <c r="E2731" t="s">
        <v>661</v>
      </c>
      <c r="F2731" t="s">
        <v>16</v>
      </c>
      <c r="G2731" t="s">
        <v>3606</v>
      </c>
      <c r="H2731" t="s">
        <v>125</v>
      </c>
      <c r="I2731" t="s">
        <v>570</v>
      </c>
      <c r="J2731" t="s">
        <v>571</v>
      </c>
      <c r="K2731" t="s">
        <v>5657</v>
      </c>
      <c r="L2731" s="3">
        <v>12748</v>
      </c>
      <c r="M2731" t="s">
        <v>23</v>
      </c>
    </row>
    <row r="2732" spans="1:13">
      <c r="A2732" s="1">
        <v>45971</v>
      </c>
      <c r="B2732" s="1">
        <v>46336</v>
      </c>
      <c r="C2732" t="s">
        <v>5406</v>
      </c>
      <c r="D2732" t="s">
        <v>3603</v>
      </c>
      <c r="E2732" t="s">
        <v>32</v>
      </c>
      <c r="F2732" t="s">
        <v>16</v>
      </c>
      <c r="G2732" t="s">
        <v>3604</v>
      </c>
      <c r="H2732" t="s">
        <v>125</v>
      </c>
      <c r="I2732" t="s">
        <v>570</v>
      </c>
      <c r="J2732" t="s">
        <v>571</v>
      </c>
      <c r="K2732" t="s">
        <v>5657</v>
      </c>
      <c r="L2732" s="3">
        <v>4198</v>
      </c>
      <c r="M2732" t="s">
        <v>20</v>
      </c>
    </row>
    <row r="2733" spans="1:13">
      <c r="A2733" s="1">
        <v>45971</v>
      </c>
      <c r="B2733" s="1">
        <v>46336</v>
      </c>
      <c r="C2733" t="s">
        <v>5406</v>
      </c>
      <c r="D2733" t="s">
        <v>3603</v>
      </c>
      <c r="E2733" t="s">
        <v>15</v>
      </c>
      <c r="F2733" t="s">
        <v>16</v>
      </c>
      <c r="G2733" t="s">
        <v>3605</v>
      </c>
      <c r="H2733" t="s">
        <v>125</v>
      </c>
      <c r="I2733" t="s">
        <v>570</v>
      </c>
      <c r="J2733" t="s">
        <v>571</v>
      </c>
      <c r="K2733" t="s">
        <v>5657</v>
      </c>
      <c r="L2733" s="3">
        <v>1938</v>
      </c>
      <c r="M2733" t="s">
        <v>20</v>
      </c>
    </row>
    <row r="2734" spans="1:13">
      <c r="A2734" s="1">
        <v>45971</v>
      </c>
      <c r="B2734" s="1">
        <v>46336</v>
      </c>
      <c r="C2734" t="s">
        <v>5407</v>
      </c>
      <c r="D2734" t="s">
        <v>3607</v>
      </c>
      <c r="E2734" t="s">
        <v>32</v>
      </c>
      <c r="F2734" t="s">
        <v>16</v>
      </c>
      <c r="G2734" t="s">
        <v>3608</v>
      </c>
      <c r="H2734" t="s">
        <v>21</v>
      </c>
      <c r="I2734" t="s">
        <v>174</v>
      </c>
      <c r="J2734" t="s">
        <v>175</v>
      </c>
      <c r="K2734" t="s">
        <v>5619</v>
      </c>
      <c r="L2734" s="3">
        <v>4181</v>
      </c>
      <c r="M2734" t="s">
        <v>20</v>
      </c>
    </row>
    <row r="2735" spans="1:13">
      <c r="A2735" s="1">
        <v>45971</v>
      </c>
      <c r="B2735" s="1">
        <v>46336</v>
      </c>
      <c r="C2735" t="s">
        <v>5407</v>
      </c>
      <c r="D2735" t="s">
        <v>3607</v>
      </c>
      <c r="E2735" t="s">
        <v>15</v>
      </c>
      <c r="F2735" t="s">
        <v>16</v>
      </c>
      <c r="G2735" t="s">
        <v>3609</v>
      </c>
      <c r="H2735" t="s">
        <v>21</v>
      </c>
      <c r="I2735" t="s">
        <v>174</v>
      </c>
      <c r="J2735" t="s">
        <v>175</v>
      </c>
      <c r="K2735" t="s">
        <v>5619</v>
      </c>
      <c r="L2735" s="3">
        <v>5958</v>
      </c>
      <c r="M2735" t="s">
        <v>20</v>
      </c>
    </row>
    <row r="2736" spans="1:13">
      <c r="A2736" s="1">
        <v>45971</v>
      </c>
      <c r="B2736" s="1">
        <v>46336</v>
      </c>
      <c r="C2736" t="s">
        <v>5407</v>
      </c>
      <c r="D2736" t="s">
        <v>3607</v>
      </c>
      <c r="E2736" t="s">
        <v>661</v>
      </c>
      <c r="F2736" t="s">
        <v>16</v>
      </c>
      <c r="G2736" t="s">
        <v>3610</v>
      </c>
      <c r="H2736" t="s">
        <v>21</v>
      </c>
      <c r="I2736" t="s">
        <v>174</v>
      </c>
      <c r="J2736" t="s">
        <v>175</v>
      </c>
      <c r="K2736" t="s">
        <v>5619</v>
      </c>
      <c r="L2736" s="3">
        <v>36036</v>
      </c>
      <c r="M2736" t="s">
        <v>23</v>
      </c>
    </row>
    <row r="2737" spans="1:13">
      <c r="A2737" s="1">
        <v>45971</v>
      </c>
      <c r="B2737" s="1">
        <v>46336</v>
      </c>
      <c r="C2737" t="s">
        <v>5408</v>
      </c>
      <c r="D2737" t="s">
        <v>3611</v>
      </c>
      <c r="E2737" t="s">
        <v>661</v>
      </c>
      <c r="F2737" t="s">
        <v>16</v>
      </c>
      <c r="G2737" t="s">
        <v>3612</v>
      </c>
      <c r="H2737" t="s">
        <v>30</v>
      </c>
      <c r="I2737" t="s">
        <v>375</v>
      </c>
      <c r="J2737" t="s">
        <v>376</v>
      </c>
      <c r="K2737" t="s">
        <v>5620</v>
      </c>
      <c r="L2737" s="3">
        <v>24933</v>
      </c>
      <c r="M2737" t="s">
        <v>23</v>
      </c>
    </row>
    <row r="2738" spans="1:13">
      <c r="A2738" s="1">
        <v>45971</v>
      </c>
      <c r="B2738" s="1">
        <v>46336</v>
      </c>
      <c r="C2738" t="s">
        <v>5408</v>
      </c>
      <c r="D2738" t="s">
        <v>3611</v>
      </c>
      <c r="E2738" t="s">
        <v>15</v>
      </c>
      <c r="F2738" t="s">
        <v>16</v>
      </c>
      <c r="G2738" t="s">
        <v>3613</v>
      </c>
      <c r="H2738" t="s">
        <v>30</v>
      </c>
      <c r="I2738" t="s">
        <v>375</v>
      </c>
      <c r="J2738" t="s">
        <v>376</v>
      </c>
      <c r="K2738" t="s">
        <v>5620</v>
      </c>
      <c r="L2738" s="3">
        <v>1506</v>
      </c>
      <c r="M2738" t="s">
        <v>29</v>
      </c>
    </row>
    <row r="2739" spans="1:13">
      <c r="A2739" s="1">
        <v>45971</v>
      </c>
      <c r="B2739" s="1">
        <v>46336</v>
      </c>
      <c r="C2739" t="s">
        <v>5408</v>
      </c>
      <c r="D2739" t="s">
        <v>3611</v>
      </c>
      <c r="E2739" t="s">
        <v>32</v>
      </c>
      <c r="F2739" t="s">
        <v>16</v>
      </c>
      <c r="G2739" t="s">
        <v>3614</v>
      </c>
      <c r="H2739" t="s">
        <v>30</v>
      </c>
      <c r="I2739" t="s">
        <v>375</v>
      </c>
      <c r="J2739" t="s">
        <v>376</v>
      </c>
      <c r="K2739" t="s">
        <v>5620</v>
      </c>
      <c r="L2739" s="3">
        <v>14000</v>
      </c>
      <c r="M2739" t="s">
        <v>20</v>
      </c>
    </row>
    <row r="2740" spans="1:13">
      <c r="A2740" s="1">
        <v>45971</v>
      </c>
      <c r="B2740" s="1">
        <v>46336</v>
      </c>
      <c r="C2740" t="s">
        <v>5409</v>
      </c>
      <c r="D2740" t="s">
        <v>3615</v>
      </c>
      <c r="E2740" t="s">
        <v>15</v>
      </c>
      <c r="F2740" t="s">
        <v>16</v>
      </c>
      <c r="G2740" t="s">
        <v>3618</v>
      </c>
      <c r="H2740" t="s">
        <v>73</v>
      </c>
      <c r="I2740" t="s">
        <v>103</v>
      </c>
      <c r="J2740" t="s">
        <v>104</v>
      </c>
      <c r="K2740" t="s">
        <v>64</v>
      </c>
      <c r="L2740" s="3">
        <v>2284</v>
      </c>
      <c r="M2740" t="s">
        <v>29</v>
      </c>
    </row>
    <row r="2741" spans="1:13">
      <c r="A2741" s="1">
        <v>45971</v>
      </c>
      <c r="B2741" s="1">
        <v>46336</v>
      </c>
      <c r="C2741" t="s">
        <v>5409</v>
      </c>
      <c r="D2741" t="s">
        <v>3615</v>
      </c>
      <c r="E2741" t="s">
        <v>32</v>
      </c>
      <c r="F2741" t="s">
        <v>16</v>
      </c>
      <c r="G2741" t="s">
        <v>3617</v>
      </c>
      <c r="H2741" t="s">
        <v>73</v>
      </c>
      <c r="I2741" t="s">
        <v>103</v>
      </c>
      <c r="J2741" t="s">
        <v>104</v>
      </c>
      <c r="K2741" t="s">
        <v>64</v>
      </c>
      <c r="L2741" s="3">
        <v>5669</v>
      </c>
      <c r="M2741" t="s">
        <v>20</v>
      </c>
    </row>
    <row r="2742" spans="1:13">
      <c r="A2742" s="1">
        <v>45971</v>
      </c>
      <c r="B2742" s="1">
        <v>46336</v>
      </c>
      <c r="C2742" t="s">
        <v>5409</v>
      </c>
      <c r="D2742" t="s">
        <v>3615</v>
      </c>
      <c r="E2742" t="s">
        <v>54</v>
      </c>
      <c r="F2742" t="s">
        <v>55</v>
      </c>
      <c r="G2742" t="s">
        <v>3616</v>
      </c>
      <c r="H2742" t="s">
        <v>73</v>
      </c>
      <c r="I2742" t="s">
        <v>103</v>
      </c>
      <c r="J2742" t="s">
        <v>104</v>
      </c>
      <c r="K2742" t="s">
        <v>64</v>
      </c>
      <c r="L2742" s="3">
        <v>14708</v>
      </c>
      <c r="M2742" t="s">
        <v>23</v>
      </c>
    </row>
    <row r="2743" spans="1:13">
      <c r="A2743" s="1">
        <v>45971</v>
      </c>
      <c r="B2743" s="1">
        <v>46336</v>
      </c>
      <c r="C2743" t="s">
        <v>5409</v>
      </c>
      <c r="D2743" t="s">
        <v>3615</v>
      </c>
      <c r="E2743" t="s">
        <v>661</v>
      </c>
      <c r="F2743" t="s">
        <v>16</v>
      </c>
      <c r="G2743" t="s">
        <v>3619</v>
      </c>
      <c r="H2743" t="s">
        <v>73</v>
      </c>
      <c r="I2743" t="s">
        <v>103</v>
      </c>
      <c r="J2743" t="s">
        <v>104</v>
      </c>
      <c r="K2743" t="s">
        <v>64</v>
      </c>
      <c r="L2743" s="3">
        <v>45432</v>
      </c>
      <c r="M2743" t="s">
        <v>29</v>
      </c>
    </row>
    <row r="2744" spans="1:13">
      <c r="A2744" s="1">
        <v>45971</v>
      </c>
      <c r="B2744" s="1">
        <v>46336</v>
      </c>
      <c r="C2744" t="s">
        <v>5346</v>
      </c>
      <c r="D2744" t="s">
        <v>3349</v>
      </c>
      <c r="E2744" t="s">
        <v>54</v>
      </c>
      <c r="F2744" t="s">
        <v>55</v>
      </c>
      <c r="G2744" t="s">
        <v>3620</v>
      </c>
      <c r="H2744" t="s">
        <v>1325</v>
      </c>
      <c r="I2744" t="s">
        <v>71</v>
      </c>
      <c r="J2744" t="s">
        <v>72</v>
      </c>
      <c r="K2744" t="s">
        <v>26</v>
      </c>
      <c r="L2744" s="3">
        <v>20793</v>
      </c>
      <c r="M2744" t="s">
        <v>29</v>
      </c>
    </row>
    <row r="2745" spans="1:13">
      <c r="A2745" s="1">
        <v>45972</v>
      </c>
      <c r="B2745" s="1">
        <v>46337</v>
      </c>
      <c r="C2745" t="s">
        <v>5410</v>
      </c>
      <c r="D2745" t="s">
        <v>3621</v>
      </c>
      <c r="E2745" t="s">
        <v>661</v>
      </c>
      <c r="F2745" t="s">
        <v>16</v>
      </c>
      <c r="G2745" t="s">
        <v>3623</v>
      </c>
      <c r="H2745" t="s">
        <v>21</v>
      </c>
      <c r="I2745" t="s">
        <v>18</v>
      </c>
      <c r="J2745" t="s">
        <v>19</v>
      </c>
      <c r="K2745" t="s">
        <v>48</v>
      </c>
      <c r="L2745" s="3">
        <v>62039</v>
      </c>
      <c r="M2745" t="s">
        <v>29</v>
      </c>
    </row>
    <row r="2746" spans="1:13">
      <c r="A2746" s="1">
        <v>45972</v>
      </c>
      <c r="B2746" s="1">
        <v>46337</v>
      </c>
      <c r="C2746" t="s">
        <v>5410</v>
      </c>
      <c r="D2746" t="s">
        <v>3621</v>
      </c>
      <c r="E2746" t="s">
        <v>32</v>
      </c>
      <c r="F2746" t="s">
        <v>16</v>
      </c>
      <c r="G2746" t="s">
        <v>3622</v>
      </c>
      <c r="H2746" t="s">
        <v>21</v>
      </c>
      <c r="I2746" t="s">
        <v>18</v>
      </c>
      <c r="J2746" t="s">
        <v>19</v>
      </c>
      <c r="K2746" t="s">
        <v>48</v>
      </c>
      <c r="L2746" s="3">
        <v>6645</v>
      </c>
      <c r="M2746" t="s">
        <v>20</v>
      </c>
    </row>
    <row r="2747" spans="1:13">
      <c r="A2747" s="1">
        <v>45972</v>
      </c>
      <c r="B2747" s="1">
        <v>46337</v>
      </c>
      <c r="C2747" t="s">
        <v>5410</v>
      </c>
      <c r="D2747" t="s">
        <v>3621</v>
      </c>
      <c r="E2747" t="s">
        <v>15</v>
      </c>
      <c r="F2747" t="s">
        <v>16</v>
      </c>
      <c r="G2747" t="s">
        <v>3624</v>
      </c>
      <c r="H2747" t="s">
        <v>21</v>
      </c>
      <c r="I2747" t="s">
        <v>18</v>
      </c>
      <c r="J2747" t="s">
        <v>19</v>
      </c>
      <c r="K2747" t="s">
        <v>48</v>
      </c>
      <c r="L2747" s="3">
        <v>5994</v>
      </c>
      <c r="M2747" t="s">
        <v>584</v>
      </c>
    </row>
    <row r="2748" spans="1:13">
      <c r="A2748" s="1">
        <v>45972</v>
      </c>
      <c r="B2748" s="1">
        <v>46337</v>
      </c>
      <c r="C2748" t="s">
        <v>5411</v>
      </c>
      <c r="D2748" t="s">
        <v>3625</v>
      </c>
      <c r="E2748" t="s">
        <v>54</v>
      </c>
      <c r="F2748" t="s">
        <v>55</v>
      </c>
      <c r="G2748" t="s">
        <v>3626</v>
      </c>
      <c r="H2748" t="s">
        <v>125</v>
      </c>
      <c r="I2748" t="s">
        <v>165</v>
      </c>
      <c r="J2748" t="s">
        <v>166</v>
      </c>
      <c r="K2748" t="s">
        <v>5620</v>
      </c>
      <c r="L2748" s="3">
        <v>59932</v>
      </c>
      <c r="M2748" t="s">
        <v>23</v>
      </c>
    </row>
    <row r="2749" spans="1:13">
      <c r="A2749" s="1">
        <v>45973</v>
      </c>
      <c r="B2749" s="1">
        <v>46338</v>
      </c>
      <c r="C2749" t="s">
        <v>5412</v>
      </c>
      <c r="D2749" t="s">
        <v>3627</v>
      </c>
      <c r="E2749" t="s">
        <v>15</v>
      </c>
      <c r="F2749" t="s">
        <v>16</v>
      </c>
      <c r="G2749" t="s">
        <v>3628</v>
      </c>
      <c r="H2749" t="s">
        <v>125</v>
      </c>
      <c r="I2749" t="s">
        <v>96</v>
      </c>
      <c r="J2749" t="s">
        <v>97</v>
      </c>
      <c r="K2749" t="s">
        <v>64</v>
      </c>
      <c r="L2749" s="3">
        <v>1373</v>
      </c>
      <c r="M2749" t="s">
        <v>20</v>
      </c>
    </row>
    <row r="2750" spans="1:13">
      <c r="A2750" s="1">
        <v>45973</v>
      </c>
      <c r="B2750" s="1">
        <v>46338</v>
      </c>
      <c r="C2750" t="s">
        <v>5412</v>
      </c>
      <c r="D2750" t="s">
        <v>3627</v>
      </c>
      <c r="E2750" t="s">
        <v>661</v>
      </c>
      <c r="F2750" t="s">
        <v>16</v>
      </c>
      <c r="G2750" t="s">
        <v>3630</v>
      </c>
      <c r="H2750" t="s">
        <v>125</v>
      </c>
      <c r="I2750" t="s">
        <v>96</v>
      </c>
      <c r="J2750" t="s">
        <v>97</v>
      </c>
      <c r="K2750" t="s">
        <v>64</v>
      </c>
      <c r="L2750" s="3">
        <v>47923</v>
      </c>
      <c r="M2750" t="s">
        <v>23</v>
      </c>
    </row>
    <row r="2751" spans="1:13">
      <c r="A2751" s="1">
        <v>45973</v>
      </c>
      <c r="B2751" s="1">
        <v>46338</v>
      </c>
      <c r="C2751" t="s">
        <v>5412</v>
      </c>
      <c r="D2751" t="s">
        <v>3627</v>
      </c>
      <c r="E2751" t="s">
        <v>32</v>
      </c>
      <c r="F2751" t="s">
        <v>16</v>
      </c>
      <c r="G2751" t="s">
        <v>3629</v>
      </c>
      <c r="H2751" t="s">
        <v>125</v>
      </c>
      <c r="I2751" t="s">
        <v>96</v>
      </c>
      <c r="J2751" t="s">
        <v>97</v>
      </c>
      <c r="K2751" t="s">
        <v>64</v>
      </c>
      <c r="L2751" s="3">
        <v>4303</v>
      </c>
      <c r="M2751" t="s">
        <v>20</v>
      </c>
    </row>
    <row r="2752" spans="1:13">
      <c r="A2752" s="1">
        <v>45973</v>
      </c>
      <c r="B2752" s="1">
        <v>46338</v>
      </c>
      <c r="C2752" t="s">
        <v>5413</v>
      </c>
      <c r="D2752" t="s">
        <v>3631</v>
      </c>
      <c r="E2752" t="s">
        <v>15</v>
      </c>
      <c r="F2752" t="s">
        <v>16</v>
      </c>
      <c r="G2752" t="s">
        <v>3633</v>
      </c>
      <c r="H2752" t="s">
        <v>21</v>
      </c>
      <c r="I2752" t="s">
        <v>174</v>
      </c>
      <c r="J2752" t="s">
        <v>175</v>
      </c>
      <c r="K2752" t="s">
        <v>112</v>
      </c>
      <c r="L2752" s="3">
        <v>11386</v>
      </c>
      <c r="M2752" t="s">
        <v>20</v>
      </c>
    </row>
    <row r="2753" spans="1:13">
      <c r="A2753" s="1">
        <v>45973</v>
      </c>
      <c r="B2753" s="1">
        <v>46338</v>
      </c>
      <c r="C2753" t="s">
        <v>5413</v>
      </c>
      <c r="D2753" t="s">
        <v>3631</v>
      </c>
      <c r="E2753" t="s">
        <v>661</v>
      </c>
      <c r="F2753" t="s">
        <v>16</v>
      </c>
      <c r="G2753" t="s">
        <v>3632</v>
      </c>
      <c r="H2753" t="s">
        <v>21</v>
      </c>
      <c r="I2753" t="s">
        <v>174</v>
      </c>
      <c r="J2753" t="s">
        <v>175</v>
      </c>
      <c r="K2753" t="s">
        <v>112</v>
      </c>
      <c r="L2753" s="3">
        <v>221045</v>
      </c>
      <c r="M2753" t="s">
        <v>29</v>
      </c>
    </row>
    <row r="2754" spans="1:13">
      <c r="A2754" s="1">
        <v>45973</v>
      </c>
      <c r="B2754" s="1">
        <v>46338</v>
      </c>
      <c r="C2754" t="s">
        <v>5414</v>
      </c>
      <c r="D2754" t="s">
        <v>3634</v>
      </c>
      <c r="E2754" t="s">
        <v>54</v>
      </c>
      <c r="F2754" t="s">
        <v>55</v>
      </c>
      <c r="G2754" t="s">
        <v>3635</v>
      </c>
      <c r="H2754" t="s">
        <v>245</v>
      </c>
      <c r="I2754" t="s">
        <v>103</v>
      </c>
      <c r="J2754" t="s">
        <v>104</v>
      </c>
      <c r="K2754" t="s">
        <v>140</v>
      </c>
      <c r="L2754" s="3">
        <v>205524</v>
      </c>
      <c r="M2754" t="s">
        <v>89</v>
      </c>
    </row>
    <row r="2755" spans="1:13">
      <c r="A2755" s="1">
        <v>45974</v>
      </c>
      <c r="B2755" s="1">
        <v>46339</v>
      </c>
      <c r="C2755" t="s">
        <v>5354</v>
      </c>
      <c r="D2755" t="s">
        <v>3391</v>
      </c>
      <c r="E2755" t="s">
        <v>32</v>
      </c>
      <c r="F2755" t="s">
        <v>16</v>
      </c>
      <c r="G2755" t="s">
        <v>3636</v>
      </c>
      <c r="H2755" t="s">
        <v>61</v>
      </c>
      <c r="I2755" t="s">
        <v>59</v>
      </c>
      <c r="J2755" t="s">
        <v>60</v>
      </c>
      <c r="K2755" t="s">
        <v>5620</v>
      </c>
      <c r="L2755" s="3">
        <v>18419</v>
      </c>
      <c r="M2755" t="s">
        <v>83</v>
      </c>
    </row>
    <row r="2756" spans="1:13">
      <c r="A2756" s="1">
        <v>45974</v>
      </c>
      <c r="B2756" s="1">
        <v>46339</v>
      </c>
      <c r="C2756" t="s">
        <v>5354</v>
      </c>
      <c r="D2756" t="s">
        <v>3391</v>
      </c>
      <c r="E2756" t="s">
        <v>15</v>
      </c>
      <c r="F2756" t="s">
        <v>16</v>
      </c>
      <c r="G2756" t="s">
        <v>3637</v>
      </c>
      <c r="H2756" t="s">
        <v>61</v>
      </c>
      <c r="I2756" t="s">
        <v>59</v>
      </c>
      <c r="J2756" t="s">
        <v>60</v>
      </c>
      <c r="K2756" t="s">
        <v>5620</v>
      </c>
      <c r="L2756" s="3">
        <v>1598</v>
      </c>
      <c r="M2756" t="s">
        <v>83</v>
      </c>
    </row>
    <row r="2757" spans="1:13">
      <c r="A2757" s="1">
        <v>45974</v>
      </c>
      <c r="B2757" s="1">
        <v>46339</v>
      </c>
      <c r="C2757" t="s">
        <v>5354</v>
      </c>
      <c r="D2757" t="s">
        <v>3391</v>
      </c>
      <c r="E2757" t="s">
        <v>661</v>
      </c>
      <c r="F2757" t="s">
        <v>16</v>
      </c>
      <c r="G2757" t="s">
        <v>3638</v>
      </c>
      <c r="H2757" t="s">
        <v>61</v>
      </c>
      <c r="I2757" t="s">
        <v>59</v>
      </c>
      <c r="J2757" t="s">
        <v>60</v>
      </c>
      <c r="K2757" t="s">
        <v>5620</v>
      </c>
      <c r="L2757" s="3">
        <v>29677</v>
      </c>
      <c r="M2757" t="s">
        <v>29</v>
      </c>
    </row>
    <row r="2758" spans="1:13">
      <c r="A2758" s="1">
        <v>45974</v>
      </c>
      <c r="B2758" s="1">
        <v>46339</v>
      </c>
      <c r="C2758" t="s">
        <v>5354</v>
      </c>
      <c r="D2758" t="s">
        <v>3391</v>
      </c>
      <c r="E2758" t="s">
        <v>34</v>
      </c>
      <c r="F2758" t="s">
        <v>16</v>
      </c>
      <c r="G2758" t="s">
        <v>3639</v>
      </c>
      <c r="H2758" t="s">
        <v>61</v>
      </c>
      <c r="I2758" t="s">
        <v>59</v>
      </c>
      <c r="J2758" t="s">
        <v>60</v>
      </c>
      <c r="K2758" t="s">
        <v>5620</v>
      </c>
      <c r="L2758" s="3">
        <v>10893</v>
      </c>
      <c r="M2758" t="s">
        <v>83</v>
      </c>
    </row>
    <row r="2759" spans="1:13">
      <c r="A2759" s="1">
        <v>45974</v>
      </c>
      <c r="B2759" s="1">
        <v>46339</v>
      </c>
      <c r="C2759" t="s">
        <v>5415</v>
      </c>
      <c r="D2759" t="s">
        <v>3640</v>
      </c>
      <c r="E2759" t="s">
        <v>32</v>
      </c>
      <c r="F2759" t="s">
        <v>16</v>
      </c>
      <c r="G2759" t="s">
        <v>3642</v>
      </c>
      <c r="H2759" t="s">
        <v>167</v>
      </c>
      <c r="I2759" t="s">
        <v>165</v>
      </c>
      <c r="J2759" t="s">
        <v>166</v>
      </c>
      <c r="K2759" t="s">
        <v>5620</v>
      </c>
      <c r="L2759" s="3">
        <v>4775</v>
      </c>
      <c r="M2759" t="s">
        <v>20</v>
      </c>
    </row>
    <row r="2760" spans="1:13">
      <c r="A2760" s="1">
        <v>45974</v>
      </c>
      <c r="B2760" s="1">
        <v>46339</v>
      </c>
      <c r="C2760" t="s">
        <v>5415</v>
      </c>
      <c r="D2760" t="s">
        <v>3640</v>
      </c>
      <c r="E2760" t="s">
        <v>661</v>
      </c>
      <c r="F2760" t="s">
        <v>16</v>
      </c>
      <c r="G2760" t="s">
        <v>3643</v>
      </c>
      <c r="H2760" t="s">
        <v>167</v>
      </c>
      <c r="I2760" t="s">
        <v>165</v>
      </c>
      <c r="J2760" t="s">
        <v>166</v>
      </c>
      <c r="K2760" t="s">
        <v>5620</v>
      </c>
      <c r="L2760" s="3">
        <v>27064</v>
      </c>
      <c r="M2760" t="s">
        <v>23</v>
      </c>
    </row>
    <row r="2761" spans="1:13">
      <c r="A2761" s="1">
        <v>45974</v>
      </c>
      <c r="B2761" s="1">
        <v>46339</v>
      </c>
      <c r="C2761" t="s">
        <v>5415</v>
      </c>
      <c r="D2761" t="s">
        <v>3640</v>
      </c>
      <c r="E2761" t="s">
        <v>15</v>
      </c>
      <c r="F2761" t="s">
        <v>16</v>
      </c>
      <c r="G2761" t="s">
        <v>3641</v>
      </c>
      <c r="H2761" t="s">
        <v>167</v>
      </c>
      <c r="I2761" t="s">
        <v>165</v>
      </c>
      <c r="J2761" t="s">
        <v>166</v>
      </c>
      <c r="K2761" t="s">
        <v>5620</v>
      </c>
      <c r="L2761" s="3">
        <v>1725</v>
      </c>
      <c r="M2761" t="s">
        <v>20</v>
      </c>
    </row>
    <row r="2762" spans="1:13">
      <c r="A2762" s="1">
        <v>45974</v>
      </c>
      <c r="B2762" s="1">
        <v>46339</v>
      </c>
      <c r="C2762" t="s">
        <v>5416</v>
      </c>
      <c r="D2762" t="s">
        <v>3644</v>
      </c>
      <c r="E2762" t="s">
        <v>54</v>
      </c>
      <c r="F2762" t="s">
        <v>55</v>
      </c>
      <c r="G2762" t="s">
        <v>3645</v>
      </c>
      <c r="H2762" t="s">
        <v>105</v>
      </c>
      <c r="I2762" t="s">
        <v>103</v>
      </c>
      <c r="J2762" t="s">
        <v>104</v>
      </c>
      <c r="K2762" t="s">
        <v>64</v>
      </c>
      <c r="L2762" s="3">
        <v>33855</v>
      </c>
      <c r="M2762" t="s">
        <v>23</v>
      </c>
    </row>
    <row r="2763" spans="1:13">
      <c r="A2763" s="1">
        <v>45974</v>
      </c>
      <c r="B2763" s="1">
        <v>46339</v>
      </c>
      <c r="C2763" t="s">
        <v>5417</v>
      </c>
      <c r="D2763" t="s">
        <v>3646</v>
      </c>
      <c r="E2763" t="s">
        <v>661</v>
      </c>
      <c r="F2763" t="s">
        <v>16</v>
      </c>
      <c r="G2763" t="s">
        <v>3649</v>
      </c>
      <c r="H2763" t="s">
        <v>105</v>
      </c>
      <c r="I2763" t="s">
        <v>103</v>
      </c>
      <c r="J2763" t="s">
        <v>104</v>
      </c>
      <c r="K2763" t="s">
        <v>64</v>
      </c>
      <c r="L2763" s="3">
        <v>11957</v>
      </c>
      <c r="M2763" t="s">
        <v>23</v>
      </c>
    </row>
    <row r="2764" spans="1:13">
      <c r="A2764" s="1">
        <v>45974</v>
      </c>
      <c r="B2764" s="1">
        <v>46339</v>
      </c>
      <c r="C2764" t="s">
        <v>5417</v>
      </c>
      <c r="D2764" t="s">
        <v>3646</v>
      </c>
      <c r="E2764" t="s">
        <v>15</v>
      </c>
      <c r="F2764" t="s">
        <v>16</v>
      </c>
      <c r="G2764" t="s">
        <v>3648</v>
      </c>
      <c r="H2764" t="s">
        <v>105</v>
      </c>
      <c r="I2764" t="s">
        <v>103</v>
      </c>
      <c r="J2764" t="s">
        <v>104</v>
      </c>
      <c r="K2764" t="s">
        <v>64</v>
      </c>
      <c r="L2764" s="3">
        <v>1313</v>
      </c>
      <c r="M2764" t="s">
        <v>83</v>
      </c>
    </row>
    <row r="2765" spans="1:13">
      <c r="A2765" s="1">
        <v>45974</v>
      </c>
      <c r="B2765" s="1">
        <v>46339</v>
      </c>
      <c r="C2765" t="s">
        <v>5417</v>
      </c>
      <c r="D2765" t="s">
        <v>3646</v>
      </c>
      <c r="E2765" t="s">
        <v>32</v>
      </c>
      <c r="F2765" t="s">
        <v>16</v>
      </c>
      <c r="G2765" t="s">
        <v>3647</v>
      </c>
      <c r="H2765" t="s">
        <v>105</v>
      </c>
      <c r="I2765" t="s">
        <v>103</v>
      </c>
      <c r="J2765" t="s">
        <v>104</v>
      </c>
      <c r="K2765" t="s">
        <v>64</v>
      </c>
      <c r="L2765" s="3">
        <v>7032</v>
      </c>
      <c r="M2765" t="s">
        <v>20</v>
      </c>
    </row>
    <row r="2766" spans="1:13">
      <c r="A2766" s="1">
        <v>45975</v>
      </c>
      <c r="B2766" s="1">
        <v>46340</v>
      </c>
      <c r="C2766" t="s">
        <v>5139</v>
      </c>
      <c r="D2766" t="s">
        <v>2464</v>
      </c>
      <c r="E2766" t="s">
        <v>15</v>
      </c>
      <c r="F2766" t="s">
        <v>16</v>
      </c>
      <c r="G2766" t="s">
        <v>3652</v>
      </c>
      <c r="H2766" t="s">
        <v>135</v>
      </c>
      <c r="I2766" t="s">
        <v>270</v>
      </c>
      <c r="J2766" t="s">
        <v>271</v>
      </c>
      <c r="K2766" t="s">
        <v>5620</v>
      </c>
      <c r="L2766" s="3">
        <v>2714</v>
      </c>
      <c r="M2766" t="s">
        <v>20</v>
      </c>
    </row>
    <row r="2767" spans="1:13">
      <c r="A2767" s="1">
        <v>45975</v>
      </c>
      <c r="B2767" s="1">
        <v>46340</v>
      </c>
      <c r="C2767" t="s">
        <v>5139</v>
      </c>
      <c r="D2767" t="s">
        <v>2464</v>
      </c>
      <c r="E2767" t="s">
        <v>661</v>
      </c>
      <c r="F2767" t="s">
        <v>16</v>
      </c>
      <c r="G2767" t="s">
        <v>3651</v>
      </c>
      <c r="H2767" t="s">
        <v>135</v>
      </c>
      <c r="I2767" t="s">
        <v>270</v>
      </c>
      <c r="J2767" t="s">
        <v>271</v>
      </c>
      <c r="K2767" t="s">
        <v>5620</v>
      </c>
      <c r="L2767" s="3">
        <v>22565</v>
      </c>
      <c r="M2767" t="s">
        <v>23</v>
      </c>
    </row>
    <row r="2768" spans="1:13">
      <c r="A2768" s="1">
        <v>45975</v>
      </c>
      <c r="B2768" s="1">
        <v>46340</v>
      </c>
      <c r="C2768" t="s">
        <v>5139</v>
      </c>
      <c r="D2768" t="s">
        <v>2464</v>
      </c>
      <c r="E2768" t="s">
        <v>32</v>
      </c>
      <c r="F2768" t="s">
        <v>16</v>
      </c>
      <c r="G2768" t="s">
        <v>3650</v>
      </c>
      <c r="H2768" t="s">
        <v>135</v>
      </c>
      <c r="I2768" t="s">
        <v>270</v>
      </c>
      <c r="J2768" t="s">
        <v>271</v>
      </c>
      <c r="K2768" t="s">
        <v>5620</v>
      </c>
      <c r="L2768" s="3">
        <v>21767</v>
      </c>
      <c r="M2768" t="s">
        <v>20</v>
      </c>
    </row>
    <row r="2769" spans="1:13">
      <c r="A2769" s="1">
        <v>45976</v>
      </c>
      <c r="B2769" s="1">
        <v>46341</v>
      </c>
      <c r="C2769" t="s">
        <v>5418</v>
      </c>
      <c r="D2769" t="s">
        <v>3653</v>
      </c>
      <c r="E2769" t="s">
        <v>15</v>
      </c>
      <c r="F2769" t="s">
        <v>16</v>
      </c>
      <c r="G2769" t="s">
        <v>3654</v>
      </c>
      <c r="H2769" t="s">
        <v>98</v>
      </c>
      <c r="I2769" t="s">
        <v>807</v>
      </c>
      <c r="J2769" t="s">
        <v>808</v>
      </c>
      <c r="K2769" t="s">
        <v>1179</v>
      </c>
      <c r="L2769" s="3">
        <v>2730</v>
      </c>
      <c r="M2769" t="s">
        <v>20</v>
      </c>
    </row>
    <row r="2770" spans="1:13">
      <c r="A2770" s="1">
        <v>45976</v>
      </c>
      <c r="B2770" s="1">
        <v>46341</v>
      </c>
      <c r="C2770" t="s">
        <v>5418</v>
      </c>
      <c r="D2770" t="s">
        <v>3653</v>
      </c>
      <c r="E2770" t="s">
        <v>661</v>
      </c>
      <c r="F2770" t="s">
        <v>16</v>
      </c>
      <c r="G2770" t="s">
        <v>3655</v>
      </c>
      <c r="H2770" t="s">
        <v>98</v>
      </c>
      <c r="I2770" t="s">
        <v>807</v>
      </c>
      <c r="J2770" t="s">
        <v>808</v>
      </c>
      <c r="K2770" t="s">
        <v>1179</v>
      </c>
      <c r="L2770" s="3">
        <v>33631</v>
      </c>
      <c r="M2770" t="s">
        <v>23</v>
      </c>
    </row>
    <row r="2771" spans="1:13">
      <c r="A2771" s="1">
        <v>45976</v>
      </c>
      <c r="B2771" s="1">
        <v>46341</v>
      </c>
      <c r="C2771" t="s">
        <v>5418</v>
      </c>
      <c r="D2771" t="s">
        <v>3653</v>
      </c>
      <c r="E2771" t="s">
        <v>32</v>
      </c>
      <c r="F2771" t="s">
        <v>16</v>
      </c>
      <c r="G2771" t="s">
        <v>3656</v>
      </c>
      <c r="H2771" t="s">
        <v>98</v>
      </c>
      <c r="I2771" t="s">
        <v>807</v>
      </c>
      <c r="J2771" t="s">
        <v>808</v>
      </c>
      <c r="K2771" t="s">
        <v>1179</v>
      </c>
      <c r="L2771" s="3">
        <v>15558</v>
      </c>
      <c r="M2771" t="s">
        <v>20</v>
      </c>
    </row>
    <row r="2772" spans="1:13">
      <c r="A2772" s="1">
        <v>45976</v>
      </c>
      <c r="B2772" s="1">
        <v>46341</v>
      </c>
      <c r="C2772" t="s">
        <v>5419</v>
      </c>
      <c r="D2772" t="s">
        <v>3657</v>
      </c>
      <c r="E2772" t="s">
        <v>54</v>
      </c>
      <c r="F2772" t="s">
        <v>55</v>
      </c>
      <c r="G2772" t="s">
        <v>3658</v>
      </c>
      <c r="H2772" t="s">
        <v>125</v>
      </c>
      <c r="I2772" t="s">
        <v>123</v>
      </c>
      <c r="J2772" t="s">
        <v>124</v>
      </c>
      <c r="K2772" t="s">
        <v>5660</v>
      </c>
      <c r="L2772" s="3">
        <v>40229</v>
      </c>
      <c r="M2772" t="s">
        <v>23</v>
      </c>
    </row>
    <row r="2773" spans="1:13">
      <c r="A2773" s="1">
        <v>45976</v>
      </c>
      <c r="B2773" s="1">
        <v>46341</v>
      </c>
      <c r="C2773" t="s">
        <v>5420</v>
      </c>
      <c r="D2773" t="s">
        <v>3659</v>
      </c>
      <c r="E2773" t="s">
        <v>15</v>
      </c>
      <c r="F2773" t="s">
        <v>16</v>
      </c>
      <c r="G2773" t="s">
        <v>3660</v>
      </c>
      <c r="H2773" t="s">
        <v>215</v>
      </c>
      <c r="I2773" t="s">
        <v>41</v>
      </c>
      <c r="J2773" t="s">
        <v>42</v>
      </c>
      <c r="K2773" t="s">
        <v>112</v>
      </c>
      <c r="L2773" s="3">
        <v>2477</v>
      </c>
      <c r="M2773" t="s">
        <v>20</v>
      </c>
    </row>
    <row r="2774" spans="1:13">
      <c r="A2774" s="1">
        <v>45976</v>
      </c>
      <c r="B2774" s="1">
        <v>46341</v>
      </c>
      <c r="C2774" t="s">
        <v>5420</v>
      </c>
      <c r="D2774" t="s">
        <v>3659</v>
      </c>
      <c r="E2774" t="s">
        <v>661</v>
      </c>
      <c r="F2774" t="s">
        <v>16</v>
      </c>
      <c r="G2774" t="s">
        <v>3661</v>
      </c>
      <c r="H2774" t="s">
        <v>215</v>
      </c>
      <c r="I2774" t="s">
        <v>41</v>
      </c>
      <c r="J2774" t="s">
        <v>42</v>
      </c>
      <c r="K2774" t="s">
        <v>112</v>
      </c>
      <c r="L2774" s="3">
        <v>115511</v>
      </c>
      <c r="M2774" t="s">
        <v>29</v>
      </c>
    </row>
    <row r="2775" spans="1:13">
      <c r="A2775" s="1">
        <v>45976</v>
      </c>
      <c r="B2775" s="1">
        <v>46341</v>
      </c>
      <c r="C2775" t="s">
        <v>5421</v>
      </c>
      <c r="D2775" t="s">
        <v>3662</v>
      </c>
      <c r="E2775" t="s">
        <v>34</v>
      </c>
      <c r="F2775" t="s">
        <v>16</v>
      </c>
      <c r="G2775" t="s">
        <v>3665</v>
      </c>
      <c r="H2775" t="s">
        <v>51</v>
      </c>
      <c r="I2775" t="s">
        <v>282</v>
      </c>
      <c r="J2775" t="s">
        <v>283</v>
      </c>
      <c r="K2775" t="s">
        <v>5620</v>
      </c>
      <c r="L2775" s="3">
        <v>120806</v>
      </c>
      <c r="M2775" t="s">
        <v>20</v>
      </c>
    </row>
    <row r="2776" spans="1:13">
      <c r="A2776" s="1">
        <v>45976</v>
      </c>
      <c r="B2776" s="1">
        <v>46341</v>
      </c>
      <c r="C2776" t="s">
        <v>5421</v>
      </c>
      <c r="D2776" t="s">
        <v>3662</v>
      </c>
      <c r="E2776" t="s">
        <v>32</v>
      </c>
      <c r="F2776" t="s">
        <v>16</v>
      </c>
      <c r="G2776" t="s">
        <v>3663</v>
      </c>
      <c r="H2776" t="s">
        <v>51</v>
      </c>
      <c r="I2776" t="s">
        <v>282</v>
      </c>
      <c r="J2776" t="s">
        <v>283</v>
      </c>
      <c r="K2776" t="s">
        <v>5620</v>
      </c>
      <c r="L2776" s="3">
        <v>76060</v>
      </c>
      <c r="M2776" t="s">
        <v>20</v>
      </c>
    </row>
    <row r="2777" spans="1:13">
      <c r="A2777" s="1">
        <v>45976</v>
      </c>
      <c r="B2777" s="1">
        <v>46341</v>
      </c>
      <c r="C2777" t="s">
        <v>5421</v>
      </c>
      <c r="D2777" t="s">
        <v>3662</v>
      </c>
      <c r="E2777" t="s">
        <v>15</v>
      </c>
      <c r="F2777" t="s">
        <v>16</v>
      </c>
      <c r="G2777" t="s">
        <v>3666</v>
      </c>
      <c r="H2777" t="s">
        <v>51</v>
      </c>
      <c r="I2777" t="s">
        <v>282</v>
      </c>
      <c r="J2777" t="s">
        <v>283</v>
      </c>
      <c r="K2777" t="s">
        <v>5620</v>
      </c>
      <c r="L2777" s="3">
        <v>29077</v>
      </c>
      <c r="M2777" t="s">
        <v>584</v>
      </c>
    </row>
    <row r="2778" spans="1:13">
      <c r="A2778" s="1">
        <v>45976</v>
      </c>
      <c r="B2778" s="1">
        <v>46341</v>
      </c>
      <c r="C2778" t="s">
        <v>5421</v>
      </c>
      <c r="D2778" t="s">
        <v>3662</v>
      </c>
      <c r="E2778" t="s">
        <v>661</v>
      </c>
      <c r="F2778" t="s">
        <v>16</v>
      </c>
      <c r="G2778" t="s">
        <v>3664</v>
      </c>
      <c r="H2778" t="s">
        <v>51</v>
      </c>
      <c r="I2778" t="s">
        <v>282</v>
      </c>
      <c r="J2778" t="s">
        <v>283</v>
      </c>
      <c r="K2778" t="s">
        <v>5620</v>
      </c>
      <c r="L2778" s="3">
        <v>469851</v>
      </c>
      <c r="M2778" t="s">
        <v>23</v>
      </c>
    </row>
    <row r="2779" spans="1:13">
      <c r="A2779" s="1">
        <v>45976</v>
      </c>
      <c r="B2779" s="1">
        <v>46341</v>
      </c>
      <c r="C2779" t="s">
        <v>4593</v>
      </c>
      <c r="D2779" t="s">
        <v>207</v>
      </c>
      <c r="E2779" t="s">
        <v>54</v>
      </c>
      <c r="F2779" t="s">
        <v>55</v>
      </c>
      <c r="G2779" t="s">
        <v>3667</v>
      </c>
      <c r="H2779" t="s">
        <v>43</v>
      </c>
      <c r="I2779" t="s">
        <v>209</v>
      </c>
      <c r="J2779" t="s">
        <v>210</v>
      </c>
      <c r="K2779" t="s">
        <v>140</v>
      </c>
      <c r="L2779" s="3">
        <v>129927</v>
      </c>
      <c r="M2779" t="s">
        <v>29</v>
      </c>
    </row>
    <row r="2780" spans="1:13">
      <c r="A2780" s="1">
        <v>45976</v>
      </c>
      <c r="B2780" s="1">
        <v>46341</v>
      </c>
      <c r="C2780" t="s">
        <v>5422</v>
      </c>
      <c r="D2780" t="s">
        <v>3668</v>
      </c>
      <c r="E2780" t="s">
        <v>54</v>
      </c>
      <c r="F2780" t="s">
        <v>55</v>
      </c>
      <c r="G2780" t="s">
        <v>3669</v>
      </c>
      <c r="H2780" t="s">
        <v>1346</v>
      </c>
      <c r="I2780" t="s">
        <v>1106</v>
      </c>
      <c r="J2780" t="s">
        <v>1107</v>
      </c>
      <c r="K2780" t="s">
        <v>304</v>
      </c>
      <c r="L2780" s="3">
        <v>22926</v>
      </c>
      <c r="M2780" t="s">
        <v>23</v>
      </c>
    </row>
    <row r="2781" spans="1:13">
      <c r="A2781" s="1">
        <v>45977</v>
      </c>
      <c r="B2781" s="1">
        <v>46342</v>
      </c>
      <c r="C2781" t="s">
        <v>5405</v>
      </c>
      <c r="D2781" t="s">
        <v>3600</v>
      </c>
      <c r="E2781" t="s">
        <v>54</v>
      </c>
      <c r="F2781" t="s">
        <v>55</v>
      </c>
      <c r="G2781" t="s">
        <v>3670</v>
      </c>
      <c r="H2781" t="s">
        <v>21</v>
      </c>
      <c r="I2781" t="s">
        <v>18</v>
      </c>
      <c r="J2781" t="s">
        <v>19</v>
      </c>
      <c r="K2781" t="s">
        <v>48</v>
      </c>
      <c r="L2781" s="3">
        <v>16395</v>
      </c>
      <c r="M2781" t="s">
        <v>29</v>
      </c>
    </row>
    <row r="2782" spans="1:13">
      <c r="A2782" s="1">
        <v>45978</v>
      </c>
      <c r="B2782" s="1">
        <v>46343</v>
      </c>
      <c r="C2782" t="s">
        <v>5423</v>
      </c>
      <c r="D2782" t="s">
        <v>3671</v>
      </c>
      <c r="E2782" t="s">
        <v>15</v>
      </c>
      <c r="F2782" t="s">
        <v>16</v>
      </c>
      <c r="G2782" t="s">
        <v>3673</v>
      </c>
      <c r="H2782" t="s">
        <v>21</v>
      </c>
      <c r="I2782" t="s">
        <v>18</v>
      </c>
      <c r="J2782" t="s">
        <v>19</v>
      </c>
      <c r="K2782" t="s">
        <v>48</v>
      </c>
      <c r="L2782" s="3">
        <v>5875</v>
      </c>
      <c r="M2782" t="s">
        <v>584</v>
      </c>
    </row>
    <row r="2783" spans="1:13">
      <c r="A2783" s="1">
        <v>45978</v>
      </c>
      <c r="B2783" s="1">
        <v>46343</v>
      </c>
      <c r="C2783" t="s">
        <v>5423</v>
      </c>
      <c r="D2783" t="s">
        <v>3671</v>
      </c>
      <c r="E2783" t="s">
        <v>661</v>
      </c>
      <c r="F2783" t="s">
        <v>16</v>
      </c>
      <c r="G2783" t="s">
        <v>3672</v>
      </c>
      <c r="H2783" t="s">
        <v>21</v>
      </c>
      <c r="I2783" t="s">
        <v>18</v>
      </c>
      <c r="J2783" t="s">
        <v>19</v>
      </c>
      <c r="K2783" t="s">
        <v>48</v>
      </c>
      <c r="L2783" s="3">
        <v>95741</v>
      </c>
      <c r="M2783" t="s">
        <v>29</v>
      </c>
    </row>
    <row r="2784" spans="1:13">
      <c r="A2784" s="1">
        <v>45979</v>
      </c>
      <c r="B2784" s="1">
        <v>46344</v>
      </c>
      <c r="C2784" t="s">
        <v>5424</v>
      </c>
      <c r="D2784" t="s">
        <v>3674</v>
      </c>
      <c r="E2784" t="s">
        <v>15</v>
      </c>
      <c r="F2784" t="s">
        <v>16</v>
      </c>
      <c r="G2784" t="s">
        <v>3675</v>
      </c>
      <c r="H2784" t="s">
        <v>21</v>
      </c>
      <c r="I2784" t="s">
        <v>174</v>
      </c>
      <c r="J2784" t="s">
        <v>175</v>
      </c>
      <c r="K2784" t="s">
        <v>5619</v>
      </c>
      <c r="L2784" s="3">
        <v>2993</v>
      </c>
      <c r="M2784" t="s">
        <v>20</v>
      </c>
    </row>
    <row r="2785" spans="1:13">
      <c r="A2785" s="1">
        <v>45979</v>
      </c>
      <c r="B2785" s="1">
        <v>46344</v>
      </c>
      <c r="C2785" t="s">
        <v>5424</v>
      </c>
      <c r="D2785" t="s">
        <v>3674</v>
      </c>
      <c r="E2785" t="s">
        <v>661</v>
      </c>
      <c r="F2785" t="s">
        <v>16</v>
      </c>
      <c r="G2785" t="s">
        <v>3677</v>
      </c>
      <c r="H2785" t="s">
        <v>21</v>
      </c>
      <c r="I2785" t="s">
        <v>174</v>
      </c>
      <c r="J2785" t="s">
        <v>175</v>
      </c>
      <c r="K2785" t="s">
        <v>5619</v>
      </c>
      <c r="L2785" s="3">
        <v>27654</v>
      </c>
      <c r="M2785" t="s">
        <v>23</v>
      </c>
    </row>
    <row r="2786" spans="1:13">
      <c r="A2786" s="1">
        <v>45979</v>
      </c>
      <c r="B2786" s="1">
        <v>46344</v>
      </c>
      <c r="C2786" t="s">
        <v>5424</v>
      </c>
      <c r="D2786" t="s">
        <v>3674</v>
      </c>
      <c r="E2786" t="s">
        <v>32</v>
      </c>
      <c r="F2786" t="s">
        <v>16</v>
      </c>
      <c r="G2786" t="s">
        <v>3676</v>
      </c>
      <c r="H2786" t="s">
        <v>21</v>
      </c>
      <c r="I2786" t="s">
        <v>174</v>
      </c>
      <c r="J2786" t="s">
        <v>175</v>
      </c>
      <c r="K2786" t="s">
        <v>5619</v>
      </c>
      <c r="L2786" s="3">
        <v>3947</v>
      </c>
      <c r="M2786" t="s">
        <v>20</v>
      </c>
    </row>
    <row r="2787" spans="1:13">
      <c r="A2787" s="1">
        <v>45979</v>
      </c>
      <c r="B2787" s="1">
        <v>46344</v>
      </c>
      <c r="C2787" t="s">
        <v>5425</v>
      </c>
      <c r="D2787" t="s">
        <v>3678</v>
      </c>
      <c r="E2787" t="s">
        <v>15</v>
      </c>
      <c r="F2787" t="s">
        <v>16</v>
      </c>
      <c r="G2787" t="s">
        <v>3681</v>
      </c>
      <c r="H2787" t="s">
        <v>225</v>
      </c>
      <c r="I2787" t="s">
        <v>270</v>
      </c>
      <c r="J2787" t="s">
        <v>271</v>
      </c>
      <c r="K2787" t="s">
        <v>77</v>
      </c>
      <c r="L2787" s="3">
        <v>1675</v>
      </c>
      <c r="M2787" t="s">
        <v>20</v>
      </c>
    </row>
    <row r="2788" spans="1:13">
      <c r="A2788" s="1">
        <v>45979</v>
      </c>
      <c r="B2788" s="1">
        <v>46344</v>
      </c>
      <c r="C2788" t="s">
        <v>5425</v>
      </c>
      <c r="D2788" t="s">
        <v>3678</v>
      </c>
      <c r="E2788" t="s">
        <v>32</v>
      </c>
      <c r="F2788" t="s">
        <v>16</v>
      </c>
      <c r="G2788" t="s">
        <v>3679</v>
      </c>
      <c r="H2788" t="s">
        <v>225</v>
      </c>
      <c r="I2788" t="s">
        <v>270</v>
      </c>
      <c r="J2788" t="s">
        <v>271</v>
      </c>
      <c r="K2788" t="s">
        <v>77</v>
      </c>
      <c r="L2788" s="3">
        <v>20862</v>
      </c>
      <c r="M2788" t="s">
        <v>148</v>
      </c>
    </row>
    <row r="2789" spans="1:13">
      <c r="A2789" s="1">
        <v>45979</v>
      </c>
      <c r="B2789" s="1">
        <v>46344</v>
      </c>
      <c r="C2789" t="s">
        <v>5425</v>
      </c>
      <c r="D2789" t="s">
        <v>3678</v>
      </c>
      <c r="E2789" t="s">
        <v>661</v>
      </c>
      <c r="F2789" t="s">
        <v>16</v>
      </c>
      <c r="G2789" t="s">
        <v>3680</v>
      </c>
      <c r="H2789" t="s">
        <v>225</v>
      </c>
      <c r="I2789" t="s">
        <v>270</v>
      </c>
      <c r="J2789" t="s">
        <v>271</v>
      </c>
      <c r="K2789" t="s">
        <v>77</v>
      </c>
      <c r="L2789" s="3">
        <v>71240</v>
      </c>
      <c r="M2789" t="s">
        <v>23</v>
      </c>
    </row>
    <row r="2790" spans="1:13">
      <c r="A2790" s="1">
        <v>45980</v>
      </c>
      <c r="B2790" s="1">
        <v>46345</v>
      </c>
      <c r="C2790" t="s">
        <v>5426</v>
      </c>
      <c r="D2790" t="s">
        <v>3682</v>
      </c>
      <c r="E2790" t="s">
        <v>15</v>
      </c>
      <c r="F2790" t="s">
        <v>16</v>
      </c>
      <c r="G2790" t="s">
        <v>3684</v>
      </c>
      <c r="H2790" t="s">
        <v>203</v>
      </c>
      <c r="I2790" t="s">
        <v>65</v>
      </c>
      <c r="J2790" t="s">
        <v>66</v>
      </c>
      <c r="K2790" t="s">
        <v>5620</v>
      </c>
      <c r="L2790" s="3">
        <v>3049</v>
      </c>
      <c r="M2790" t="s">
        <v>29</v>
      </c>
    </row>
    <row r="2791" spans="1:13">
      <c r="A2791" s="1">
        <v>45980</v>
      </c>
      <c r="B2791" s="1">
        <v>46345</v>
      </c>
      <c r="C2791" t="s">
        <v>5426</v>
      </c>
      <c r="D2791" t="s">
        <v>3682</v>
      </c>
      <c r="E2791" t="s">
        <v>32</v>
      </c>
      <c r="F2791" t="s">
        <v>16</v>
      </c>
      <c r="G2791" t="s">
        <v>3683</v>
      </c>
      <c r="H2791" t="s">
        <v>203</v>
      </c>
      <c r="I2791" t="s">
        <v>65</v>
      </c>
      <c r="J2791" t="s">
        <v>66</v>
      </c>
      <c r="K2791" t="s">
        <v>5620</v>
      </c>
      <c r="L2791" s="3">
        <v>5615</v>
      </c>
      <c r="M2791" t="s">
        <v>20</v>
      </c>
    </row>
    <row r="2792" spans="1:13">
      <c r="A2792" s="1">
        <v>45980</v>
      </c>
      <c r="B2792" s="1">
        <v>46345</v>
      </c>
      <c r="C2792" t="s">
        <v>5426</v>
      </c>
      <c r="D2792" t="s">
        <v>3682</v>
      </c>
      <c r="E2792" t="s">
        <v>661</v>
      </c>
      <c r="F2792" t="s">
        <v>16</v>
      </c>
      <c r="G2792" t="s">
        <v>3685</v>
      </c>
      <c r="H2792" t="s">
        <v>203</v>
      </c>
      <c r="I2792" t="s">
        <v>65</v>
      </c>
      <c r="J2792" t="s">
        <v>66</v>
      </c>
      <c r="K2792" t="s">
        <v>5620</v>
      </c>
      <c r="L2792" s="3">
        <v>47549</v>
      </c>
      <c r="M2792" t="s">
        <v>89</v>
      </c>
    </row>
    <row r="2793" spans="1:13">
      <c r="A2793" s="1">
        <v>45982</v>
      </c>
      <c r="B2793" s="1">
        <v>46347</v>
      </c>
      <c r="C2793" t="s">
        <v>5427</v>
      </c>
      <c r="D2793" t="s">
        <v>3686</v>
      </c>
      <c r="E2793" t="s">
        <v>34</v>
      </c>
      <c r="F2793" t="s">
        <v>16</v>
      </c>
      <c r="G2793" t="s">
        <v>3687</v>
      </c>
      <c r="H2793" t="s">
        <v>190</v>
      </c>
      <c r="I2793" t="s">
        <v>78</v>
      </c>
      <c r="J2793" t="s">
        <v>79</v>
      </c>
      <c r="K2793" t="s">
        <v>5620</v>
      </c>
      <c r="L2793" s="3">
        <v>9119</v>
      </c>
      <c r="M2793" t="s">
        <v>83</v>
      </c>
    </row>
    <row r="2794" spans="1:13">
      <c r="A2794" s="1">
        <v>45982</v>
      </c>
      <c r="B2794" s="1">
        <v>46347</v>
      </c>
      <c r="C2794" t="s">
        <v>5427</v>
      </c>
      <c r="D2794" t="s">
        <v>3686</v>
      </c>
      <c r="E2794" t="s">
        <v>661</v>
      </c>
      <c r="F2794" t="s">
        <v>16</v>
      </c>
      <c r="G2794" t="s">
        <v>3688</v>
      </c>
      <c r="H2794" t="s">
        <v>190</v>
      </c>
      <c r="I2794" t="s">
        <v>78</v>
      </c>
      <c r="J2794" t="s">
        <v>79</v>
      </c>
      <c r="K2794" t="s">
        <v>5620</v>
      </c>
      <c r="L2794" s="3">
        <v>29320</v>
      </c>
      <c r="M2794" t="s">
        <v>23</v>
      </c>
    </row>
    <row r="2795" spans="1:13">
      <c r="A2795" s="1">
        <v>45982</v>
      </c>
      <c r="B2795" s="1">
        <v>46347</v>
      </c>
      <c r="C2795" t="s">
        <v>5427</v>
      </c>
      <c r="D2795" t="s">
        <v>3686</v>
      </c>
      <c r="E2795" t="s">
        <v>15</v>
      </c>
      <c r="F2795" t="s">
        <v>16</v>
      </c>
      <c r="G2795" t="s">
        <v>3690</v>
      </c>
      <c r="H2795" t="s">
        <v>190</v>
      </c>
      <c r="I2795" t="s">
        <v>78</v>
      </c>
      <c r="J2795" t="s">
        <v>79</v>
      </c>
      <c r="K2795" t="s">
        <v>5620</v>
      </c>
      <c r="L2795" s="3">
        <v>1417</v>
      </c>
      <c r="M2795" t="s">
        <v>20</v>
      </c>
    </row>
    <row r="2796" spans="1:13">
      <c r="A2796" s="1">
        <v>45982</v>
      </c>
      <c r="B2796" s="1">
        <v>46347</v>
      </c>
      <c r="C2796" t="s">
        <v>5427</v>
      </c>
      <c r="D2796" t="s">
        <v>3686</v>
      </c>
      <c r="E2796" t="s">
        <v>32</v>
      </c>
      <c r="F2796" t="s">
        <v>16</v>
      </c>
      <c r="G2796" t="s">
        <v>3689</v>
      </c>
      <c r="H2796" t="s">
        <v>190</v>
      </c>
      <c r="I2796" t="s">
        <v>78</v>
      </c>
      <c r="J2796" t="s">
        <v>79</v>
      </c>
      <c r="K2796" t="s">
        <v>5620</v>
      </c>
      <c r="L2796" s="3">
        <v>19900</v>
      </c>
      <c r="M2796" t="s">
        <v>20</v>
      </c>
    </row>
    <row r="2797" spans="1:13">
      <c r="A2797" s="1">
        <v>45982</v>
      </c>
      <c r="B2797" s="1">
        <v>46347</v>
      </c>
      <c r="C2797" t="s">
        <v>5428</v>
      </c>
      <c r="D2797" t="s">
        <v>3691</v>
      </c>
      <c r="E2797" t="s">
        <v>661</v>
      </c>
      <c r="F2797" t="s">
        <v>16</v>
      </c>
      <c r="G2797" t="s">
        <v>3692</v>
      </c>
      <c r="H2797" t="s">
        <v>21</v>
      </c>
      <c r="I2797" t="s">
        <v>174</v>
      </c>
      <c r="J2797" t="s">
        <v>175</v>
      </c>
      <c r="K2797" t="s">
        <v>112</v>
      </c>
      <c r="L2797" s="3">
        <v>63226</v>
      </c>
      <c r="M2797" t="s">
        <v>23</v>
      </c>
    </row>
    <row r="2798" spans="1:13">
      <c r="A2798" s="1">
        <v>45982</v>
      </c>
      <c r="B2798" s="1">
        <v>46347</v>
      </c>
      <c r="C2798" t="s">
        <v>5428</v>
      </c>
      <c r="D2798" t="s">
        <v>3691</v>
      </c>
      <c r="E2798" t="s">
        <v>15</v>
      </c>
      <c r="F2798" t="s">
        <v>16</v>
      </c>
      <c r="G2798" t="s">
        <v>3693</v>
      </c>
      <c r="H2798" t="s">
        <v>21</v>
      </c>
      <c r="I2798" t="s">
        <v>174</v>
      </c>
      <c r="J2798" t="s">
        <v>175</v>
      </c>
      <c r="K2798" t="s">
        <v>112</v>
      </c>
      <c r="L2798" s="3">
        <v>6656</v>
      </c>
      <c r="M2798" t="s">
        <v>20</v>
      </c>
    </row>
    <row r="2799" spans="1:13">
      <c r="A2799" s="1">
        <v>45982</v>
      </c>
      <c r="B2799" s="1">
        <v>46347</v>
      </c>
      <c r="C2799" t="s">
        <v>5428</v>
      </c>
      <c r="D2799" t="s">
        <v>3691</v>
      </c>
      <c r="E2799" t="s">
        <v>32</v>
      </c>
      <c r="F2799" t="s">
        <v>16</v>
      </c>
      <c r="G2799" t="s">
        <v>3694</v>
      </c>
      <c r="H2799" t="s">
        <v>21</v>
      </c>
      <c r="I2799" t="s">
        <v>174</v>
      </c>
      <c r="J2799" t="s">
        <v>175</v>
      </c>
      <c r="K2799" t="s">
        <v>112</v>
      </c>
      <c r="L2799" s="3">
        <v>9668</v>
      </c>
      <c r="M2799" t="s">
        <v>83</v>
      </c>
    </row>
    <row r="2800" spans="1:13">
      <c r="A2800" s="1">
        <v>45982</v>
      </c>
      <c r="B2800" s="1">
        <v>46347</v>
      </c>
      <c r="C2800" t="s">
        <v>5429</v>
      </c>
      <c r="D2800" t="s">
        <v>3695</v>
      </c>
      <c r="E2800" t="s">
        <v>661</v>
      </c>
      <c r="F2800" t="s">
        <v>16</v>
      </c>
      <c r="G2800" t="s">
        <v>3696</v>
      </c>
      <c r="H2800" t="s">
        <v>21</v>
      </c>
      <c r="I2800" t="s">
        <v>18</v>
      </c>
      <c r="J2800" t="s">
        <v>19</v>
      </c>
      <c r="K2800" t="s">
        <v>48</v>
      </c>
      <c r="L2800" s="3">
        <v>31808</v>
      </c>
      <c r="M2800" t="s">
        <v>23</v>
      </c>
    </row>
    <row r="2801" spans="1:13">
      <c r="A2801" s="1">
        <v>45982</v>
      </c>
      <c r="B2801" s="1">
        <v>46347</v>
      </c>
      <c r="C2801" t="s">
        <v>5429</v>
      </c>
      <c r="D2801" t="s">
        <v>3695</v>
      </c>
      <c r="E2801" t="s">
        <v>15</v>
      </c>
      <c r="F2801" t="s">
        <v>16</v>
      </c>
      <c r="G2801" t="s">
        <v>3697</v>
      </c>
      <c r="H2801" t="s">
        <v>21</v>
      </c>
      <c r="I2801" t="s">
        <v>18</v>
      </c>
      <c r="J2801" t="s">
        <v>19</v>
      </c>
      <c r="K2801" t="s">
        <v>48</v>
      </c>
      <c r="L2801" s="3">
        <v>4013</v>
      </c>
      <c r="M2801" t="s">
        <v>584</v>
      </c>
    </row>
    <row r="2802" spans="1:13">
      <c r="A2802" s="1">
        <v>45982</v>
      </c>
      <c r="B2802" s="1">
        <v>46347</v>
      </c>
      <c r="C2802" t="s">
        <v>5429</v>
      </c>
      <c r="D2802" t="s">
        <v>3695</v>
      </c>
      <c r="E2802" t="s">
        <v>32</v>
      </c>
      <c r="F2802" t="s">
        <v>16</v>
      </c>
      <c r="G2802" t="s">
        <v>3698</v>
      </c>
      <c r="H2802" t="s">
        <v>21</v>
      </c>
      <c r="I2802" t="s">
        <v>18</v>
      </c>
      <c r="J2802" t="s">
        <v>19</v>
      </c>
      <c r="K2802" t="s">
        <v>48</v>
      </c>
      <c r="L2802" s="3">
        <v>5004</v>
      </c>
      <c r="M2802" t="s">
        <v>20</v>
      </c>
    </row>
    <row r="2803" spans="1:13">
      <c r="A2803" s="1">
        <v>45982</v>
      </c>
      <c r="B2803" s="1">
        <v>46347</v>
      </c>
      <c r="C2803" t="s">
        <v>5430</v>
      </c>
      <c r="D2803" t="s">
        <v>3699</v>
      </c>
      <c r="E2803" t="s">
        <v>661</v>
      </c>
      <c r="F2803" t="s">
        <v>16</v>
      </c>
      <c r="G2803" t="s">
        <v>3700</v>
      </c>
      <c r="H2803" t="s">
        <v>105</v>
      </c>
      <c r="I2803" t="s">
        <v>103</v>
      </c>
      <c r="J2803" t="s">
        <v>104</v>
      </c>
      <c r="K2803" t="s">
        <v>140</v>
      </c>
      <c r="L2803" s="3">
        <v>134132</v>
      </c>
      <c r="M2803" t="s">
        <v>23</v>
      </c>
    </row>
    <row r="2804" spans="1:13">
      <c r="A2804" s="1">
        <v>45982</v>
      </c>
      <c r="B2804" s="1">
        <v>46347</v>
      </c>
      <c r="C2804" t="s">
        <v>5430</v>
      </c>
      <c r="D2804" t="s">
        <v>3699</v>
      </c>
      <c r="E2804" t="s">
        <v>15</v>
      </c>
      <c r="F2804" t="s">
        <v>16</v>
      </c>
      <c r="G2804" t="s">
        <v>3701</v>
      </c>
      <c r="H2804" t="s">
        <v>105</v>
      </c>
      <c r="I2804" t="s">
        <v>103</v>
      </c>
      <c r="J2804" t="s">
        <v>104</v>
      </c>
      <c r="K2804" t="s">
        <v>140</v>
      </c>
      <c r="L2804" s="3">
        <v>6949</v>
      </c>
      <c r="M2804" t="s">
        <v>584</v>
      </c>
    </row>
    <row r="2805" spans="1:13">
      <c r="A2805" s="1">
        <v>45982</v>
      </c>
      <c r="B2805" s="1">
        <v>46347</v>
      </c>
      <c r="C2805" t="s">
        <v>5430</v>
      </c>
      <c r="D2805" t="s">
        <v>3699</v>
      </c>
      <c r="E2805" t="s">
        <v>32</v>
      </c>
      <c r="F2805" t="s">
        <v>16</v>
      </c>
      <c r="G2805" t="s">
        <v>3702</v>
      </c>
      <c r="H2805" t="s">
        <v>105</v>
      </c>
      <c r="I2805" t="s">
        <v>103</v>
      </c>
      <c r="J2805" t="s">
        <v>104</v>
      </c>
      <c r="K2805" t="s">
        <v>140</v>
      </c>
      <c r="L2805" s="3">
        <v>18464</v>
      </c>
      <c r="M2805" t="s">
        <v>20</v>
      </c>
    </row>
    <row r="2806" spans="1:13">
      <c r="A2806" s="1">
        <v>45982</v>
      </c>
      <c r="B2806" s="1">
        <v>46347</v>
      </c>
      <c r="C2806" t="s">
        <v>5431</v>
      </c>
      <c r="D2806" t="s">
        <v>3703</v>
      </c>
      <c r="E2806" t="s">
        <v>32</v>
      </c>
      <c r="F2806" t="s">
        <v>16</v>
      </c>
      <c r="G2806" t="s">
        <v>3707</v>
      </c>
      <c r="H2806" t="s">
        <v>167</v>
      </c>
      <c r="I2806" t="s">
        <v>71</v>
      </c>
      <c r="J2806" t="s">
        <v>72</v>
      </c>
      <c r="K2806" t="s">
        <v>26</v>
      </c>
      <c r="L2806" s="3">
        <v>4749</v>
      </c>
      <c r="M2806" t="s">
        <v>20</v>
      </c>
    </row>
    <row r="2807" spans="1:13">
      <c r="A2807" s="1">
        <v>45982</v>
      </c>
      <c r="B2807" s="1">
        <v>46347</v>
      </c>
      <c r="C2807" t="s">
        <v>5431</v>
      </c>
      <c r="D2807" t="s">
        <v>3703</v>
      </c>
      <c r="E2807" t="s">
        <v>54</v>
      </c>
      <c r="F2807" t="s">
        <v>55</v>
      </c>
      <c r="G2807" t="s">
        <v>3705</v>
      </c>
      <c r="H2807" t="s">
        <v>167</v>
      </c>
      <c r="I2807" t="s">
        <v>71</v>
      </c>
      <c r="J2807" t="s">
        <v>72</v>
      </c>
      <c r="K2807" t="s">
        <v>26</v>
      </c>
      <c r="L2807" s="3">
        <v>8739</v>
      </c>
      <c r="M2807" t="s">
        <v>29</v>
      </c>
    </row>
    <row r="2808" spans="1:13">
      <c r="A2808" s="1">
        <v>45982</v>
      </c>
      <c r="B2808" s="1">
        <v>46347</v>
      </c>
      <c r="C2808" t="s">
        <v>5431</v>
      </c>
      <c r="D2808" t="s">
        <v>3703</v>
      </c>
      <c r="E2808" t="s">
        <v>15</v>
      </c>
      <c r="F2808" t="s">
        <v>16</v>
      </c>
      <c r="G2808" t="s">
        <v>3706</v>
      </c>
      <c r="H2808" t="s">
        <v>167</v>
      </c>
      <c r="I2808" t="s">
        <v>71</v>
      </c>
      <c r="J2808" t="s">
        <v>72</v>
      </c>
      <c r="K2808" t="s">
        <v>26</v>
      </c>
      <c r="L2808" s="3">
        <v>2603</v>
      </c>
      <c r="M2808" t="s">
        <v>20</v>
      </c>
    </row>
    <row r="2809" spans="1:13">
      <c r="A2809" s="1">
        <v>45982</v>
      </c>
      <c r="B2809" s="1">
        <v>46347</v>
      </c>
      <c r="C2809" t="s">
        <v>5431</v>
      </c>
      <c r="D2809" t="s">
        <v>3703</v>
      </c>
      <c r="E2809" t="s">
        <v>661</v>
      </c>
      <c r="F2809" t="s">
        <v>16</v>
      </c>
      <c r="G2809" t="s">
        <v>3704</v>
      </c>
      <c r="H2809" t="s">
        <v>167</v>
      </c>
      <c r="I2809" t="s">
        <v>71</v>
      </c>
      <c r="J2809" t="s">
        <v>72</v>
      </c>
      <c r="K2809" t="s">
        <v>26</v>
      </c>
      <c r="L2809" s="3">
        <v>38032</v>
      </c>
      <c r="M2809" t="s">
        <v>23</v>
      </c>
    </row>
    <row r="2810" spans="1:13">
      <c r="A2810" s="1">
        <v>45983</v>
      </c>
      <c r="B2810" s="1">
        <v>46348</v>
      </c>
      <c r="C2810" t="s">
        <v>5432</v>
      </c>
      <c r="D2810" t="s">
        <v>3708</v>
      </c>
      <c r="E2810" t="s">
        <v>32</v>
      </c>
      <c r="F2810" t="s">
        <v>16</v>
      </c>
      <c r="G2810" t="s">
        <v>3709</v>
      </c>
      <c r="H2810" t="s">
        <v>125</v>
      </c>
      <c r="I2810" t="s">
        <v>123</v>
      </c>
      <c r="J2810" t="s">
        <v>124</v>
      </c>
      <c r="K2810" t="s">
        <v>5660</v>
      </c>
      <c r="L2810" s="3">
        <v>9560</v>
      </c>
      <c r="M2810" t="s">
        <v>20</v>
      </c>
    </row>
    <row r="2811" spans="1:13">
      <c r="A2811" s="1">
        <v>45983</v>
      </c>
      <c r="B2811" s="1">
        <v>46348</v>
      </c>
      <c r="C2811" t="s">
        <v>5432</v>
      </c>
      <c r="D2811" t="s">
        <v>3708</v>
      </c>
      <c r="E2811" t="s">
        <v>15</v>
      </c>
      <c r="F2811" t="s">
        <v>16</v>
      </c>
      <c r="G2811" t="s">
        <v>3711</v>
      </c>
      <c r="H2811" t="s">
        <v>125</v>
      </c>
      <c r="I2811" t="s">
        <v>123</v>
      </c>
      <c r="J2811" t="s">
        <v>124</v>
      </c>
      <c r="K2811" t="s">
        <v>5660</v>
      </c>
      <c r="L2811" s="3">
        <v>9550</v>
      </c>
      <c r="M2811" t="s">
        <v>83</v>
      </c>
    </row>
    <row r="2812" spans="1:13">
      <c r="A2812" s="1">
        <v>45983</v>
      </c>
      <c r="B2812" s="1">
        <v>46348</v>
      </c>
      <c r="C2812" t="s">
        <v>5432</v>
      </c>
      <c r="D2812" t="s">
        <v>3708</v>
      </c>
      <c r="E2812" t="s">
        <v>661</v>
      </c>
      <c r="F2812" t="s">
        <v>16</v>
      </c>
      <c r="G2812" t="s">
        <v>3710</v>
      </c>
      <c r="H2812" t="s">
        <v>125</v>
      </c>
      <c r="I2812" t="s">
        <v>123</v>
      </c>
      <c r="J2812" t="s">
        <v>124</v>
      </c>
      <c r="K2812" t="s">
        <v>5660</v>
      </c>
      <c r="L2812" s="3">
        <v>13489</v>
      </c>
      <c r="M2812" t="s">
        <v>23</v>
      </c>
    </row>
    <row r="2813" spans="1:13">
      <c r="A2813" s="1">
        <v>45983</v>
      </c>
      <c r="B2813" s="1">
        <v>46348</v>
      </c>
      <c r="C2813" t="s">
        <v>5433</v>
      </c>
      <c r="D2813" t="s">
        <v>3712</v>
      </c>
      <c r="E2813" t="s">
        <v>661</v>
      </c>
      <c r="F2813" t="s">
        <v>16</v>
      </c>
      <c r="G2813" t="s">
        <v>3713</v>
      </c>
      <c r="H2813" t="s">
        <v>225</v>
      </c>
      <c r="I2813" t="s">
        <v>270</v>
      </c>
      <c r="J2813" t="s">
        <v>271</v>
      </c>
      <c r="K2813" t="s">
        <v>77</v>
      </c>
      <c r="L2813" s="3">
        <v>110946</v>
      </c>
      <c r="M2813" t="s">
        <v>23</v>
      </c>
    </row>
    <row r="2814" spans="1:13">
      <c r="A2814" s="1">
        <v>45983</v>
      </c>
      <c r="B2814" s="1">
        <v>46348</v>
      </c>
      <c r="C2814" t="s">
        <v>5433</v>
      </c>
      <c r="D2814" t="s">
        <v>3712</v>
      </c>
      <c r="E2814" t="s">
        <v>15</v>
      </c>
      <c r="F2814" t="s">
        <v>16</v>
      </c>
      <c r="G2814" t="s">
        <v>3714</v>
      </c>
      <c r="H2814" t="s">
        <v>225</v>
      </c>
      <c r="I2814" t="s">
        <v>270</v>
      </c>
      <c r="J2814" t="s">
        <v>271</v>
      </c>
      <c r="K2814" t="s">
        <v>77</v>
      </c>
      <c r="L2814" s="3">
        <v>1993</v>
      </c>
      <c r="M2814" t="s">
        <v>20</v>
      </c>
    </row>
    <row r="2815" spans="1:13">
      <c r="A2815" s="1">
        <v>45983</v>
      </c>
      <c r="B2815" s="1">
        <v>46348</v>
      </c>
      <c r="C2815" t="s">
        <v>5433</v>
      </c>
      <c r="D2815" t="s">
        <v>3712</v>
      </c>
      <c r="E2815" t="s">
        <v>32</v>
      </c>
      <c r="F2815" t="s">
        <v>16</v>
      </c>
      <c r="G2815" t="s">
        <v>3715</v>
      </c>
      <c r="H2815" t="s">
        <v>225</v>
      </c>
      <c r="I2815" t="s">
        <v>270</v>
      </c>
      <c r="J2815" t="s">
        <v>271</v>
      </c>
      <c r="K2815" t="s">
        <v>77</v>
      </c>
      <c r="L2815" s="3">
        <v>24382</v>
      </c>
      <c r="M2815" t="s">
        <v>148</v>
      </c>
    </row>
    <row r="2816" spans="1:13">
      <c r="A2816" s="1">
        <v>45983</v>
      </c>
      <c r="B2816" s="1">
        <v>46348</v>
      </c>
      <c r="C2816" t="s">
        <v>5434</v>
      </c>
      <c r="D2816" t="s">
        <v>3716</v>
      </c>
      <c r="E2816" t="s">
        <v>15</v>
      </c>
      <c r="F2816" t="s">
        <v>16</v>
      </c>
      <c r="G2816" t="s">
        <v>3718</v>
      </c>
      <c r="H2816" t="s">
        <v>125</v>
      </c>
      <c r="I2816" t="s">
        <v>270</v>
      </c>
      <c r="J2816" t="s">
        <v>271</v>
      </c>
      <c r="K2816" t="s">
        <v>5620</v>
      </c>
      <c r="L2816" s="3">
        <v>3216</v>
      </c>
      <c r="M2816" t="s">
        <v>83</v>
      </c>
    </row>
    <row r="2817" spans="1:13">
      <c r="A2817" s="1">
        <v>45983</v>
      </c>
      <c r="B2817" s="1">
        <v>46348</v>
      </c>
      <c r="C2817" t="s">
        <v>5434</v>
      </c>
      <c r="D2817" t="s">
        <v>3716</v>
      </c>
      <c r="E2817" t="s">
        <v>661</v>
      </c>
      <c r="F2817" t="s">
        <v>16</v>
      </c>
      <c r="G2817" t="s">
        <v>3717</v>
      </c>
      <c r="H2817" t="s">
        <v>125</v>
      </c>
      <c r="I2817" t="s">
        <v>270</v>
      </c>
      <c r="J2817" t="s">
        <v>271</v>
      </c>
      <c r="K2817" t="s">
        <v>5620</v>
      </c>
      <c r="L2817" s="3">
        <v>15738</v>
      </c>
      <c r="M2817" t="s">
        <v>29</v>
      </c>
    </row>
    <row r="2818" spans="1:13">
      <c r="A2818" s="1">
        <v>45983</v>
      </c>
      <c r="B2818" s="1">
        <v>46348</v>
      </c>
      <c r="C2818" t="s">
        <v>5435</v>
      </c>
      <c r="D2818" t="s">
        <v>3719</v>
      </c>
      <c r="E2818" t="s">
        <v>661</v>
      </c>
      <c r="F2818" t="s">
        <v>16</v>
      </c>
      <c r="G2818" t="s">
        <v>3722</v>
      </c>
      <c r="H2818" t="s">
        <v>225</v>
      </c>
      <c r="I2818" t="s">
        <v>375</v>
      </c>
      <c r="J2818" t="s">
        <v>376</v>
      </c>
      <c r="K2818" t="s">
        <v>5620</v>
      </c>
      <c r="L2818" s="3">
        <v>31224</v>
      </c>
      <c r="M2818" t="s">
        <v>23</v>
      </c>
    </row>
    <row r="2819" spans="1:13">
      <c r="A2819" s="1">
        <v>45983</v>
      </c>
      <c r="B2819" s="1">
        <v>46348</v>
      </c>
      <c r="C2819" t="s">
        <v>5435</v>
      </c>
      <c r="D2819" t="s">
        <v>3719</v>
      </c>
      <c r="E2819" t="s">
        <v>15</v>
      </c>
      <c r="F2819" t="s">
        <v>16</v>
      </c>
      <c r="G2819" t="s">
        <v>3720</v>
      </c>
      <c r="H2819" t="s">
        <v>225</v>
      </c>
      <c r="I2819" t="s">
        <v>375</v>
      </c>
      <c r="J2819" t="s">
        <v>376</v>
      </c>
      <c r="K2819" t="s">
        <v>5620</v>
      </c>
      <c r="L2819" s="3">
        <v>1575</v>
      </c>
      <c r="M2819" t="s">
        <v>29</v>
      </c>
    </row>
    <row r="2820" spans="1:13">
      <c r="A2820" s="1">
        <v>45983</v>
      </c>
      <c r="B2820" s="1">
        <v>46348</v>
      </c>
      <c r="C2820" t="s">
        <v>5435</v>
      </c>
      <c r="D2820" t="s">
        <v>3719</v>
      </c>
      <c r="E2820" t="s">
        <v>32</v>
      </c>
      <c r="F2820" t="s">
        <v>16</v>
      </c>
      <c r="G2820" t="s">
        <v>3721</v>
      </c>
      <c r="H2820" t="s">
        <v>225</v>
      </c>
      <c r="I2820" t="s">
        <v>375</v>
      </c>
      <c r="J2820" t="s">
        <v>376</v>
      </c>
      <c r="K2820" t="s">
        <v>5620</v>
      </c>
      <c r="L2820" s="3">
        <v>11188</v>
      </c>
      <c r="M2820" t="s">
        <v>83</v>
      </c>
    </row>
    <row r="2821" spans="1:13">
      <c r="A2821" s="1">
        <v>45983</v>
      </c>
      <c r="B2821" s="1">
        <v>46348</v>
      </c>
      <c r="C2821" t="s">
        <v>5436</v>
      </c>
      <c r="D2821" t="s">
        <v>3723</v>
      </c>
      <c r="E2821" t="s">
        <v>15</v>
      </c>
      <c r="F2821" t="s">
        <v>16</v>
      </c>
      <c r="G2821" t="s">
        <v>3726</v>
      </c>
      <c r="H2821" t="s">
        <v>98</v>
      </c>
      <c r="I2821" t="s">
        <v>396</v>
      </c>
      <c r="J2821" t="s">
        <v>397</v>
      </c>
      <c r="K2821" t="s">
        <v>304</v>
      </c>
      <c r="L2821" s="3">
        <v>39873</v>
      </c>
      <c r="M2821" t="s">
        <v>20</v>
      </c>
    </row>
    <row r="2822" spans="1:13">
      <c r="A2822" s="1">
        <v>45983</v>
      </c>
      <c r="B2822" s="1">
        <v>46348</v>
      </c>
      <c r="C2822" t="s">
        <v>5436</v>
      </c>
      <c r="D2822" t="s">
        <v>3723</v>
      </c>
      <c r="E2822" t="s">
        <v>34</v>
      </c>
      <c r="F2822" t="s">
        <v>16</v>
      </c>
      <c r="G2822" t="s">
        <v>3725</v>
      </c>
      <c r="H2822" t="s">
        <v>98</v>
      </c>
      <c r="I2822" t="s">
        <v>396</v>
      </c>
      <c r="J2822" t="s">
        <v>397</v>
      </c>
      <c r="K2822" t="s">
        <v>304</v>
      </c>
      <c r="L2822" s="3">
        <v>347827</v>
      </c>
      <c r="M2822" t="s">
        <v>83</v>
      </c>
    </row>
    <row r="2823" spans="1:13">
      <c r="A2823" s="1">
        <v>45983</v>
      </c>
      <c r="B2823" s="1">
        <v>46348</v>
      </c>
      <c r="C2823" t="s">
        <v>5436</v>
      </c>
      <c r="D2823" t="s">
        <v>3723</v>
      </c>
      <c r="E2823" t="s">
        <v>661</v>
      </c>
      <c r="F2823" t="s">
        <v>16</v>
      </c>
      <c r="G2823" t="s">
        <v>3727</v>
      </c>
      <c r="H2823" t="s">
        <v>98</v>
      </c>
      <c r="I2823" t="s">
        <v>396</v>
      </c>
      <c r="J2823" t="s">
        <v>397</v>
      </c>
      <c r="K2823" t="s">
        <v>304</v>
      </c>
      <c r="L2823" s="3">
        <v>433644</v>
      </c>
      <c r="M2823" t="s">
        <v>23</v>
      </c>
    </row>
    <row r="2824" spans="1:13">
      <c r="A2824" s="1">
        <v>45983</v>
      </c>
      <c r="B2824" s="1">
        <v>46348</v>
      </c>
      <c r="C2824" t="s">
        <v>5436</v>
      </c>
      <c r="D2824" t="s">
        <v>3723</v>
      </c>
      <c r="E2824" t="s">
        <v>32</v>
      </c>
      <c r="F2824" t="s">
        <v>16</v>
      </c>
      <c r="G2824" t="s">
        <v>3728</v>
      </c>
      <c r="H2824" t="s">
        <v>98</v>
      </c>
      <c r="I2824" t="s">
        <v>396</v>
      </c>
      <c r="J2824" t="s">
        <v>397</v>
      </c>
      <c r="K2824" t="s">
        <v>304</v>
      </c>
      <c r="L2824" s="3">
        <v>526112</v>
      </c>
      <c r="M2824" t="s">
        <v>20</v>
      </c>
    </row>
    <row r="2825" spans="1:13">
      <c r="A2825" s="1">
        <v>45983</v>
      </c>
      <c r="B2825" s="1">
        <v>46348</v>
      </c>
      <c r="C2825" t="s">
        <v>5436</v>
      </c>
      <c r="D2825" t="s">
        <v>3723</v>
      </c>
      <c r="E2825" t="s">
        <v>54</v>
      </c>
      <c r="F2825" t="s">
        <v>55</v>
      </c>
      <c r="G2825" t="s">
        <v>3724</v>
      </c>
      <c r="H2825" t="s">
        <v>98</v>
      </c>
      <c r="I2825" t="s">
        <v>396</v>
      </c>
      <c r="J2825" t="s">
        <v>397</v>
      </c>
      <c r="K2825" t="s">
        <v>304</v>
      </c>
      <c r="L2825" s="3">
        <v>114364</v>
      </c>
      <c r="M2825" t="s">
        <v>29</v>
      </c>
    </row>
    <row r="2826" spans="1:13">
      <c r="A2826" s="1">
        <v>45983</v>
      </c>
      <c r="B2826" s="1">
        <v>46348</v>
      </c>
      <c r="C2826" t="s">
        <v>5437</v>
      </c>
      <c r="D2826" t="s">
        <v>3729</v>
      </c>
      <c r="E2826" t="s">
        <v>661</v>
      </c>
      <c r="F2826" t="s">
        <v>16</v>
      </c>
      <c r="G2826" t="s">
        <v>3731</v>
      </c>
      <c r="H2826" t="s">
        <v>245</v>
      </c>
      <c r="I2826" t="s">
        <v>71</v>
      </c>
      <c r="J2826" t="s">
        <v>72</v>
      </c>
      <c r="K2826" t="s">
        <v>304</v>
      </c>
      <c r="L2826" s="3">
        <v>113602</v>
      </c>
      <c r="M2826" t="s">
        <v>29</v>
      </c>
    </row>
    <row r="2827" spans="1:13">
      <c r="A2827" s="1">
        <v>45983</v>
      </c>
      <c r="B2827" s="1">
        <v>46348</v>
      </c>
      <c r="C2827" t="s">
        <v>5437</v>
      </c>
      <c r="D2827" t="s">
        <v>3729</v>
      </c>
      <c r="E2827" t="s">
        <v>15</v>
      </c>
      <c r="F2827" t="s">
        <v>16</v>
      </c>
      <c r="G2827" t="s">
        <v>3732</v>
      </c>
      <c r="H2827" t="s">
        <v>245</v>
      </c>
      <c r="I2827" t="s">
        <v>71</v>
      </c>
      <c r="J2827" t="s">
        <v>72</v>
      </c>
      <c r="K2827" t="s">
        <v>304</v>
      </c>
      <c r="L2827" s="3">
        <v>2625</v>
      </c>
      <c r="M2827" t="s">
        <v>83</v>
      </c>
    </row>
    <row r="2828" spans="1:13">
      <c r="A2828" s="1">
        <v>45983</v>
      </c>
      <c r="B2828" s="1">
        <v>46348</v>
      </c>
      <c r="C2828" t="s">
        <v>5437</v>
      </c>
      <c r="D2828" t="s">
        <v>3729</v>
      </c>
      <c r="E2828" t="s">
        <v>32</v>
      </c>
      <c r="F2828" t="s">
        <v>16</v>
      </c>
      <c r="G2828" t="s">
        <v>3730</v>
      </c>
      <c r="H2828" t="s">
        <v>245</v>
      </c>
      <c r="I2828" t="s">
        <v>71</v>
      </c>
      <c r="J2828" t="s">
        <v>72</v>
      </c>
      <c r="K2828" t="s">
        <v>304</v>
      </c>
      <c r="L2828" s="3">
        <v>18201</v>
      </c>
      <c r="M2828" t="s">
        <v>83</v>
      </c>
    </row>
    <row r="2829" spans="1:13">
      <c r="A2829" s="1">
        <v>45983</v>
      </c>
      <c r="B2829" s="1">
        <v>46348</v>
      </c>
      <c r="C2829" t="s">
        <v>5438</v>
      </c>
      <c r="D2829" t="s">
        <v>3733</v>
      </c>
      <c r="E2829" t="s">
        <v>54</v>
      </c>
      <c r="F2829" t="s">
        <v>55</v>
      </c>
      <c r="G2829" t="s">
        <v>3734</v>
      </c>
      <c r="H2829" t="s">
        <v>203</v>
      </c>
      <c r="I2829" t="s">
        <v>348</v>
      </c>
      <c r="J2829" t="s">
        <v>349</v>
      </c>
      <c r="K2829" t="s">
        <v>5620</v>
      </c>
      <c r="L2829" s="3">
        <v>44547</v>
      </c>
      <c r="M2829" t="s">
        <v>29</v>
      </c>
    </row>
    <row r="2830" spans="1:13">
      <c r="A2830" s="1">
        <v>45984</v>
      </c>
      <c r="B2830" s="1">
        <v>46349</v>
      </c>
      <c r="C2830" t="s">
        <v>5439</v>
      </c>
      <c r="D2830" t="s">
        <v>3735</v>
      </c>
      <c r="E2830" t="s">
        <v>15</v>
      </c>
      <c r="F2830" t="s">
        <v>16</v>
      </c>
      <c r="G2830" t="s">
        <v>3736</v>
      </c>
      <c r="H2830" t="s">
        <v>21</v>
      </c>
      <c r="I2830" t="s">
        <v>18</v>
      </c>
      <c r="J2830" t="s">
        <v>19</v>
      </c>
      <c r="K2830" t="s">
        <v>48</v>
      </c>
      <c r="L2830" s="3">
        <v>11132</v>
      </c>
      <c r="M2830" t="s">
        <v>20</v>
      </c>
    </row>
    <row r="2831" spans="1:13">
      <c r="A2831" s="1">
        <v>45984</v>
      </c>
      <c r="B2831" s="1">
        <v>46349</v>
      </c>
      <c r="C2831" t="s">
        <v>5439</v>
      </c>
      <c r="D2831" t="s">
        <v>3735</v>
      </c>
      <c r="E2831" t="s">
        <v>661</v>
      </c>
      <c r="F2831" t="s">
        <v>16</v>
      </c>
      <c r="G2831" t="s">
        <v>3737</v>
      </c>
      <c r="H2831" t="s">
        <v>21</v>
      </c>
      <c r="I2831" t="s">
        <v>18</v>
      </c>
      <c r="J2831" t="s">
        <v>19</v>
      </c>
      <c r="K2831" t="s">
        <v>48</v>
      </c>
      <c r="L2831" s="3">
        <v>20139</v>
      </c>
      <c r="M2831" t="s">
        <v>89</v>
      </c>
    </row>
    <row r="2832" spans="1:13">
      <c r="A2832" s="1">
        <v>45984</v>
      </c>
      <c r="B2832" s="1">
        <v>46349</v>
      </c>
      <c r="C2832" t="s">
        <v>5440</v>
      </c>
      <c r="D2832" t="s">
        <v>3738</v>
      </c>
      <c r="E2832" t="s">
        <v>661</v>
      </c>
      <c r="F2832" t="s">
        <v>16</v>
      </c>
      <c r="G2832" t="s">
        <v>3739</v>
      </c>
      <c r="H2832" t="s">
        <v>1850</v>
      </c>
      <c r="I2832" t="s">
        <v>78</v>
      </c>
      <c r="J2832" t="s">
        <v>79</v>
      </c>
      <c r="K2832" t="s">
        <v>5620</v>
      </c>
      <c r="L2832" s="3">
        <v>4720</v>
      </c>
      <c r="M2832" t="s">
        <v>23</v>
      </c>
    </row>
    <row r="2833" spans="1:13">
      <c r="A2833" s="1">
        <v>45984</v>
      </c>
      <c r="B2833" s="1">
        <v>46349</v>
      </c>
      <c r="C2833" t="s">
        <v>5440</v>
      </c>
      <c r="D2833" t="s">
        <v>3738</v>
      </c>
      <c r="E2833" t="s">
        <v>34</v>
      </c>
      <c r="F2833" t="s">
        <v>16</v>
      </c>
      <c r="G2833" t="s">
        <v>3742</v>
      </c>
      <c r="H2833" t="s">
        <v>1850</v>
      </c>
      <c r="I2833" t="s">
        <v>78</v>
      </c>
      <c r="J2833" t="s">
        <v>79</v>
      </c>
      <c r="K2833" t="s">
        <v>5620</v>
      </c>
      <c r="L2833" s="3">
        <v>2174</v>
      </c>
      <c r="M2833" t="s">
        <v>83</v>
      </c>
    </row>
    <row r="2834" spans="1:13">
      <c r="A2834" s="1">
        <v>45984</v>
      </c>
      <c r="B2834" s="1">
        <v>46349</v>
      </c>
      <c r="C2834" t="s">
        <v>5440</v>
      </c>
      <c r="D2834" t="s">
        <v>3738</v>
      </c>
      <c r="E2834" t="s">
        <v>32</v>
      </c>
      <c r="F2834" t="s">
        <v>16</v>
      </c>
      <c r="G2834" t="s">
        <v>3741</v>
      </c>
      <c r="H2834" t="s">
        <v>1850</v>
      </c>
      <c r="I2834" t="s">
        <v>78</v>
      </c>
      <c r="J2834" t="s">
        <v>79</v>
      </c>
      <c r="K2834" t="s">
        <v>5620</v>
      </c>
      <c r="L2834" s="3">
        <v>2271</v>
      </c>
      <c r="M2834" t="s">
        <v>20</v>
      </c>
    </row>
    <row r="2835" spans="1:13">
      <c r="A2835" s="1">
        <v>45984</v>
      </c>
      <c r="B2835" s="1">
        <v>46349</v>
      </c>
      <c r="C2835" t="s">
        <v>5440</v>
      </c>
      <c r="D2835" t="s">
        <v>3738</v>
      </c>
      <c r="E2835" t="s">
        <v>15</v>
      </c>
      <c r="F2835" t="s">
        <v>16</v>
      </c>
      <c r="G2835" t="s">
        <v>3740</v>
      </c>
      <c r="H2835" t="s">
        <v>1850</v>
      </c>
      <c r="I2835" t="s">
        <v>78</v>
      </c>
      <c r="J2835" t="s">
        <v>79</v>
      </c>
      <c r="K2835" t="s">
        <v>5620</v>
      </c>
      <c r="L2835" s="3">
        <v>1555</v>
      </c>
      <c r="M2835" t="s">
        <v>20</v>
      </c>
    </row>
    <row r="2836" spans="1:13">
      <c r="A2836" s="1">
        <v>45985</v>
      </c>
      <c r="B2836" s="1">
        <v>46350</v>
      </c>
      <c r="C2836" t="s">
        <v>5441</v>
      </c>
      <c r="D2836" t="s">
        <v>3743</v>
      </c>
      <c r="E2836" t="s">
        <v>15</v>
      </c>
      <c r="F2836" t="s">
        <v>16</v>
      </c>
      <c r="G2836" t="s">
        <v>3744</v>
      </c>
      <c r="H2836" t="s">
        <v>181</v>
      </c>
      <c r="I2836" t="s">
        <v>695</v>
      </c>
      <c r="J2836" t="s">
        <v>696</v>
      </c>
      <c r="K2836" t="s">
        <v>64</v>
      </c>
      <c r="L2836" s="3">
        <v>1524</v>
      </c>
      <c r="M2836" t="s">
        <v>148</v>
      </c>
    </row>
    <row r="2837" spans="1:13">
      <c r="A2837" s="1">
        <v>45985</v>
      </c>
      <c r="B2837" s="1">
        <v>46350</v>
      </c>
      <c r="C2837" t="s">
        <v>5441</v>
      </c>
      <c r="D2837" t="s">
        <v>3743</v>
      </c>
      <c r="E2837" t="s">
        <v>32</v>
      </c>
      <c r="F2837" t="s">
        <v>16</v>
      </c>
      <c r="G2837" t="s">
        <v>3746</v>
      </c>
      <c r="H2837" t="s">
        <v>181</v>
      </c>
      <c r="I2837" t="s">
        <v>695</v>
      </c>
      <c r="J2837" t="s">
        <v>696</v>
      </c>
      <c r="K2837" t="s">
        <v>64</v>
      </c>
      <c r="L2837" s="3">
        <v>21459</v>
      </c>
      <c r="M2837" t="s">
        <v>83</v>
      </c>
    </row>
    <row r="2838" spans="1:13">
      <c r="A2838" s="1">
        <v>45985</v>
      </c>
      <c r="B2838" s="1">
        <v>46350</v>
      </c>
      <c r="C2838" t="s">
        <v>5441</v>
      </c>
      <c r="D2838" t="s">
        <v>3743</v>
      </c>
      <c r="E2838" t="s">
        <v>661</v>
      </c>
      <c r="F2838" t="s">
        <v>16</v>
      </c>
      <c r="G2838" t="s">
        <v>3745</v>
      </c>
      <c r="H2838" t="s">
        <v>181</v>
      </c>
      <c r="I2838" t="s">
        <v>695</v>
      </c>
      <c r="J2838" t="s">
        <v>696</v>
      </c>
      <c r="K2838" t="s">
        <v>64</v>
      </c>
      <c r="L2838" s="3">
        <v>24825</v>
      </c>
      <c r="M2838" t="s">
        <v>23</v>
      </c>
    </row>
    <row r="2839" spans="1:13">
      <c r="A2839" s="1">
        <v>45985</v>
      </c>
      <c r="B2839" s="1">
        <v>46350</v>
      </c>
      <c r="C2839" t="s">
        <v>5442</v>
      </c>
      <c r="D2839" t="s">
        <v>3747</v>
      </c>
      <c r="E2839" t="s">
        <v>661</v>
      </c>
      <c r="F2839" t="s">
        <v>16</v>
      </c>
      <c r="G2839" t="s">
        <v>3749</v>
      </c>
      <c r="H2839" t="s">
        <v>21</v>
      </c>
      <c r="I2839" t="s">
        <v>18</v>
      </c>
      <c r="J2839" t="s">
        <v>19</v>
      </c>
      <c r="K2839" t="s">
        <v>48</v>
      </c>
      <c r="L2839" s="3">
        <v>18848</v>
      </c>
      <c r="M2839" t="s">
        <v>89</v>
      </c>
    </row>
    <row r="2840" spans="1:13">
      <c r="A2840" s="1">
        <v>45985</v>
      </c>
      <c r="B2840" s="1">
        <v>46350</v>
      </c>
      <c r="C2840" t="s">
        <v>5442</v>
      </c>
      <c r="D2840" t="s">
        <v>3747</v>
      </c>
      <c r="E2840" t="s">
        <v>15</v>
      </c>
      <c r="F2840" t="s">
        <v>16</v>
      </c>
      <c r="G2840" t="s">
        <v>3748</v>
      </c>
      <c r="H2840" t="s">
        <v>21</v>
      </c>
      <c r="I2840" t="s">
        <v>18</v>
      </c>
      <c r="J2840" t="s">
        <v>19</v>
      </c>
      <c r="K2840" t="s">
        <v>48</v>
      </c>
      <c r="L2840" s="3">
        <v>1827</v>
      </c>
      <c r="M2840" t="s">
        <v>20</v>
      </c>
    </row>
    <row r="2841" spans="1:13">
      <c r="A2841" s="1">
        <v>45986</v>
      </c>
      <c r="B2841" s="1">
        <v>46351</v>
      </c>
      <c r="C2841" t="s">
        <v>5443</v>
      </c>
      <c r="D2841" t="s">
        <v>3750</v>
      </c>
      <c r="E2841" t="s">
        <v>15</v>
      </c>
      <c r="F2841" t="s">
        <v>16</v>
      </c>
      <c r="G2841" t="s">
        <v>3751</v>
      </c>
      <c r="H2841" t="s">
        <v>21</v>
      </c>
      <c r="I2841" t="s">
        <v>18</v>
      </c>
      <c r="J2841" t="s">
        <v>19</v>
      </c>
      <c r="K2841" t="s">
        <v>48</v>
      </c>
      <c r="L2841" s="3">
        <v>7010</v>
      </c>
      <c r="M2841" t="s">
        <v>584</v>
      </c>
    </row>
    <row r="2842" spans="1:13">
      <c r="A2842" s="1">
        <v>45986</v>
      </c>
      <c r="B2842" s="1">
        <v>46351</v>
      </c>
      <c r="C2842" t="s">
        <v>5443</v>
      </c>
      <c r="D2842" t="s">
        <v>3750</v>
      </c>
      <c r="E2842" t="s">
        <v>661</v>
      </c>
      <c r="F2842" t="s">
        <v>16</v>
      </c>
      <c r="G2842" t="s">
        <v>3752</v>
      </c>
      <c r="H2842" t="s">
        <v>21</v>
      </c>
      <c r="I2842" t="s">
        <v>18</v>
      </c>
      <c r="J2842" t="s">
        <v>19</v>
      </c>
      <c r="K2842" t="s">
        <v>48</v>
      </c>
      <c r="L2842" s="3">
        <v>72651</v>
      </c>
      <c r="M2842" t="s">
        <v>23</v>
      </c>
    </row>
    <row r="2843" spans="1:13">
      <c r="A2843" s="1">
        <v>45986</v>
      </c>
      <c r="B2843" s="1">
        <v>46351</v>
      </c>
      <c r="C2843" t="s">
        <v>5444</v>
      </c>
      <c r="D2843" t="s">
        <v>3753</v>
      </c>
      <c r="E2843" t="s">
        <v>661</v>
      </c>
      <c r="F2843" t="s">
        <v>16</v>
      </c>
      <c r="G2843" t="s">
        <v>3756</v>
      </c>
      <c r="H2843" t="s">
        <v>582</v>
      </c>
      <c r="I2843" t="s">
        <v>570</v>
      </c>
      <c r="J2843" t="s">
        <v>571</v>
      </c>
      <c r="K2843" t="s">
        <v>5657</v>
      </c>
      <c r="L2843" s="3">
        <v>19104</v>
      </c>
      <c r="M2843" t="s">
        <v>89</v>
      </c>
    </row>
    <row r="2844" spans="1:13">
      <c r="A2844" s="1">
        <v>45986</v>
      </c>
      <c r="B2844" s="1">
        <v>46351</v>
      </c>
      <c r="C2844" t="s">
        <v>5444</v>
      </c>
      <c r="D2844" t="s">
        <v>3753</v>
      </c>
      <c r="E2844" t="s">
        <v>15</v>
      </c>
      <c r="F2844" t="s">
        <v>16</v>
      </c>
      <c r="G2844" t="s">
        <v>3754</v>
      </c>
      <c r="H2844" t="s">
        <v>582</v>
      </c>
      <c r="I2844" t="s">
        <v>570</v>
      </c>
      <c r="J2844" t="s">
        <v>571</v>
      </c>
      <c r="K2844" t="s">
        <v>5657</v>
      </c>
      <c r="L2844" s="3">
        <v>1647</v>
      </c>
      <c r="M2844" t="s">
        <v>83</v>
      </c>
    </row>
    <row r="2845" spans="1:13">
      <c r="A2845" s="1">
        <v>45986</v>
      </c>
      <c r="B2845" s="1">
        <v>46351</v>
      </c>
      <c r="C2845" t="s">
        <v>5444</v>
      </c>
      <c r="D2845" t="s">
        <v>3753</v>
      </c>
      <c r="E2845" t="s">
        <v>32</v>
      </c>
      <c r="F2845" t="s">
        <v>16</v>
      </c>
      <c r="G2845" t="s">
        <v>3755</v>
      </c>
      <c r="H2845" t="s">
        <v>582</v>
      </c>
      <c r="I2845" t="s">
        <v>570</v>
      </c>
      <c r="J2845" t="s">
        <v>571</v>
      </c>
      <c r="K2845" t="s">
        <v>5657</v>
      </c>
      <c r="L2845" s="3">
        <v>5017</v>
      </c>
      <c r="M2845" t="s">
        <v>20</v>
      </c>
    </row>
    <row r="2846" spans="1:13">
      <c r="A2846" s="1">
        <v>45986</v>
      </c>
      <c r="B2846" s="1">
        <v>46351</v>
      </c>
      <c r="C2846" t="s">
        <v>5445</v>
      </c>
      <c r="D2846" t="s">
        <v>3757</v>
      </c>
      <c r="E2846" t="s">
        <v>32</v>
      </c>
      <c r="F2846" t="s">
        <v>16</v>
      </c>
      <c r="G2846" t="s">
        <v>3758</v>
      </c>
      <c r="H2846" t="s">
        <v>125</v>
      </c>
      <c r="I2846" t="s">
        <v>103</v>
      </c>
      <c r="J2846" t="s">
        <v>104</v>
      </c>
      <c r="K2846" t="s">
        <v>64</v>
      </c>
      <c r="L2846" s="3">
        <v>2097</v>
      </c>
      <c r="M2846" t="s">
        <v>20</v>
      </c>
    </row>
    <row r="2847" spans="1:13">
      <c r="A2847" s="1">
        <v>45986</v>
      </c>
      <c r="B2847" s="1">
        <v>46351</v>
      </c>
      <c r="C2847" t="s">
        <v>5445</v>
      </c>
      <c r="D2847" t="s">
        <v>3757</v>
      </c>
      <c r="E2847" t="s">
        <v>15</v>
      </c>
      <c r="F2847" t="s">
        <v>16</v>
      </c>
      <c r="G2847" t="s">
        <v>3760</v>
      </c>
      <c r="H2847" t="s">
        <v>125</v>
      </c>
      <c r="I2847" t="s">
        <v>103</v>
      </c>
      <c r="J2847" t="s">
        <v>104</v>
      </c>
      <c r="K2847" t="s">
        <v>64</v>
      </c>
      <c r="L2847" s="3">
        <v>1388</v>
      </c>
      <c r="M2847" t="s">
        <v>83</v>
      </c>
    </row>
    <row r="2848" spans="1:13">
      <c r="A2848" s="1">
        <v>45986</v>
      </c>
      <c r="B2848" s="1">
        <v>46351</v>
      </c>
      <c r="C2848" t="s">
        <v>5445</v>
      </c>
      <c r="D2848" t="s">
        <v>3757</v>
      </c>
      <c r="E2848" t="s">
        <v>661</v>
      </c>
      <c r="F2848" t="s">
        <v>16</v>
      </c>
      <c r="G2848" t="s">
        <v>3759</v>
      </c>
      <c r="H2848" t="s">
        <v>125</v>
      </c>
      <c r="I2848" t="s">
        <v>103</v>
      </c>
      <c r="J2848" t="s">
        <v>104</v>
      </c>
      <c r="K2848" t="s">
        <v>64</v>
      </c>
      <c r="L2848" s="3">
        <v>12872</v>
      </c>
      <c r="M2848" t="s">
        <v>89</v>
      </c>
    </row>
    <row r="2849" spans="1:13">
      <c r="A2849" s="1">
        <v>45986</v>
      </c>
      <c r="B2849" s="1">
        <v>46351</v>
      </c>
      <c r="C2849" t="s">
        <v>5446</v>
      </c>
      <c r="D2849" t="s">
        <v>3761</v>
      </c>
      <c r="E2849" t="s">
        <v>32</v>
      </c>
      <c r="F2849" t="s">
        <v>16</v>
      </c>
      <c r="G2849" t="s">
        <v>3763</v>
      </c>
      <c r="H2849" t="s">
        <v>2966</v>
      </c>
      <c r="I2849" t="s">
        <v>2964</v>
      </c>
      <c r="J2849" t="s">
        <v>2965</v>
      </c>
      <c r="K2849" t="s">
        <v>26</v>
      </c>
      <c r="L2849" s="3">
        <v>26460</v>
      </c>
      <c r="M2849" t="s">
        <v>20</v>
      </c>
    </row>
    <row r="2850" spans="1:13">
      <c r="A2850" s="1">
        <v>45986</v>
      </c>
      <c r="B2850" s="1">
        <v>46351</v>
      </c>
      <c r="C2850" t="s">
        <v>5446</v>
      </c>
      <c r="D2850" t="s">
        <v>3761</v>
      </c>
      <c r="E2850" t="s">
        <v>661</v>
      </c>
      <c r="F2850" t="s">
        <v>16</v>
      </c>
      <c r="G2850" t="s">
        <v>3765</v>
      </c>
      <c r="H2850" t="s">
        <v>2966</v>
      </c>
      <c r="I2850" t="s">
        <v>2964</v>
      </c>
      <c r="J2850" t="s">
        <v>2965</v>
      </c>
      <c r="K2850" t="s">
        <v>26</v>
      </c>
      <c r="L2850" s="3">
        <v>60794</v>
      </c>
      <c r="M2850" t="s">
        <v>29</v>
      </c>
    </row>
    <row r="2851" spans="1:13">
      <c r="A2851" s="1">
        <v>45986</v>
      </c>
      <c r="B2851" s="1">
        <v>46351</v>
      </c>
      <c r="C2851" t="s">
        <v>5446</v>
      </c>
      <c r="D2851" t="s">
        <v>3761</v>
      </c>
      <c r="E2851" t="s">
        <v>15</v>
      </c>
      <c r="F2851" t="s">
        <v>16</v>
      </c>
      <c r="G2851" t="s">
        <v>3764</v>
      </c>
      <c r="H2851" t="s">
        <v>2966</v>
      </c>
      <c r="I2851" t="s">
        <v>2964</v>
      </c>
      <c r="J2851" t="s">
        <v>2965</v>
      </c>
      <c r="K2851" t="s">
        <v>26</v>
      </c>
      <c r="L2851" s="3">
        <v>2533</v>
      </c>
      <c r="M2851" t="s">
        <v>29</v>
      </c>
    </row>
    <row r="2852" spans="1:13">
      <c r="A2852" s="1">
        <v>45986</v>
      </c>
      <c r="B2852" s="1">
        <v>46351</v>
      </c>
      <c r="C2852" t="s">
        <v>5446</v>
      </c>
      <c r="D2852" t="s">
        <v>3761</v>
      </c>
      <c r="E2852" t="s">
        <v>34</v>
      </c>
      <c r="F2852" t="s">
        <v>16</v>
      </c>
      <c r="G2852" t="s">
        <v>3762</v>
      </c>
      <c r="H2852" t="s">
        <v>2966</v>
      </c>
      <c r="I2852" t="s">
        <v>2964</v>
      </c>
      <c r="J2852" t="s">
        <v>2965</v>
      </c>
      <c r="K2852" t="s">
        <v>26</v>
      </c>
      <c r="L2852" s="3">
        <v>11501</v>
      </c>
      <c r="M2852" t="s">
        <v>83</v>
      </c>
    </row>
    <row r="2853" spans="1:13">
      <c r="A2853" s="1">
        <v>45986</v>
      </c>
      <c r="B2853" s="1">
        <v>46351</v>
      </c>
      <c r="C2853" t="s">
        <v>5447</v>
      </c>
      <c r="D2853" t="s">
        <v>3766</v>
      </c>
      <c r="E2853" t="s">
        <v>54</v>
      </c>
      <c r="F2853" t="s">
        <v>55</v>
      </c>
      <c r="G2853" t="s">
        <v>3767</v>
      </c>
      <c r="H2853" t="s">
        <v>245</v>
      </c>
      <c r="I2853" t="s">
        <v>103</v>
      </c>
      <c r="J2853" t="s">
        <v>104</v>
      </c>
      <c r="K2853" t="s">
        <v>64</v>
      </c>
      <c r="L2853" s="3">
        <v>7735</v>
      </c>
      <c r="M2853" t="s">
        <v>23</v>
      </c>
    </row>
    <row r="2854" spans="1:13">
      <c r="A2854" s="1">
        <v>45987</v>
      </c>
      <c r="B2854" s="1">
        <v>46352</v>
      </c>
      <c r="C2854" t="s">
        <v>5448</v>
      </c>
      <c r="D2854" t="s">
        <v>3768</v>
      </c>
      <c r="E2854" t="s">
        <v>54</v>
      </c>
      <c r="F2854" t="s">
        <v>55</v>
      </c>
      <c r="G2854" t="s">
        <v>3769</v>
      </c>
      <c r="H2854" t="s">
        <v>51</v>
      </c>
      <c r="I2854" t="s">
        <v>174</v>
      </c>
      <c r="J2854" t="s">
        <v>175</v>
      </c>
      <c r="K2854" t="s">
        <v>5619</v>
      </c>
      <c r="L2854" s="3">
        <v>66951</v>
      </c>
      <c r="M2854" t="s">
        <v>29</v>
      </c>
    </row>
    <row r="2855" spans="1:13">
      <c r="A2855" s="1">
        <v>45987</v>
      </c>
      <c r="B2855" s="1">
        <v>46352</v>
      </c>
      <c r="C2855" t="s">
        <v>5449</v>
      </c>
      <c r="D2855" t="s">
        <v>3770</v>
      </c>
      <c r="E2855" t="s">
        <v>661</v>
      </c>
      <c r="F2855" t="s">
        <v>16</v>
      </c>
      <c r="G2855" t="s">
        <v>3773</v>
      </c>
      <c r="H2855" t="s">
        <v>125</v>
      </c>
      <c r="I2855" t="s">
        <v>2867</v>
      </c>
      <c r="J2855" t="s">
        <v>2868</v>
      </c>
      <c r="K2855" t="s">
        <v>26</v>
      </c>
      <c r="L2855" s="3">
        <v>94118</v>
      </c>
      <c r="M2855" t="s">
        <v>29</v>
      </c>
    </row>
    <row r="2856" spans="1:13">
      <c r="A2856" s="1">
        <v>45987</v>
      </c>
      <c r="B2856" s="1">
        <v>46352</v>
      </c>
      <c r="C2856" t="s">
        <v>5449</v>
      </c>
      <c r="D2856" t="s">
        <v>3770</v>
      </c>
      <c r="E2856" t="s">
        <v>15</v>
      </c>
      <c r="F2856" t="s">
        <v>16</v>
      </c>
      <c r="G2856" t="s">
        <v>3774</v>
      </c>
      <c r="H2856" t="s">
        <v>125</v>
      </c>
      <c r="I2856" t="s">
        <v>2867</v>
      </c>
      <c r="J2856" t="s">
        <v>2868</v>
      </c>
      <c r="K2856" t="s">
        <v>26</v>
      </c>
      <c r="L2856" s="3">
        <v>5328</v>
      </c>
      <c r="M2856" t="s">
        <v>83</v>
      </c>
    </row>
    <row r="2857" spans="1:13">
      <c r="A2857" s="1">
        <v>45987</v>
      </c>
      <c r="B2857" s="1">
        <v>46352</v>
      </c>
      <c r="C2857" t="s">
        <v>5449</v>
      </c>
      <c r="D2857" t="s">
        <v>3770</v>
      </c>
      <c r="E2857" t="s">
        <v>32</v>
      </c>
      <c r="F2857" t="s">
        <v>16</v>
      </c>
      <c r="G2857" t="s">
        <v>3775</v>
      </c>
      <c r="H2857" t="s">
        <v>125</v>
      </c>
      <c r="I2857" t="s">
        <v>2867</v>
      </c>
      <c r="J2857" t="s">
        <v>2868</v>
      </c>
      <c r="K2857" t="s">
        <v>26</v>
      </c>
      <c r="L2857" s="3">
        <v>42364</v>
      </c>
      <c r="M2857" t="s">
        <v>20</v>
      </c>
    </row>
    <row r="2858" spans="1:13">
      <c r="A2858" s="1">
        <v>45987</v>
      </c>
      <c r="B2858" s="1">
        <v>46352</v>
      </c>
      <c r="C2858" t="s">
        <v>5450</v>
      </c>
      <c r="D2858" t="s">
        <v>3776</v>
      </c>
      <c r="E2858" t="s">
        <v>661</v>
      </c>
      <c r="F2858" t="s">
        <v>16</v>
      </c>
      <c r="G2858" t="s">
        <v>3777</v>
      </c>
      <c r="H2858" t="s">
        <v>21</v>
      </c>
      <c r="I2858" t="s">
        <v>282</v>
      </c>
      <c r="J2858" t="s">
        <v>283</v>
      </c>
      <c r="K2858" t="s">
        <v>5620</v>
      </c>
      <c r="L2858" s="3">
        <v>35408</v>
      </c>
      <c r="M2858" t="s">
        <v>23</v>
      </c>
    </row>
    <row r="2859" spans="1:13">
      <c r="A2859" s="1">
        <v>45987</v>
      </c>
      <c r="B2859" s="1">
        <v>46352</v>
      </c>
      <c r="C2859" t="s">
        <v>5450</v>
      </c>
      <c r="D2859" t="s">
        <v>3776</v>
      </c>
      <c r="E2859" t="s">
        <v>15</v>
      </c>
      <c r="F2859" t="s">
        <v>16</v>
      </c>
      <c r="G2859" t="s">
        <v>3778</v>
      </c>
      <c r="H2859" t="s">
        <v>21</v>
      </c>
      <c r="I2859" t="s">
        <v>282</v>
      </c>
      <c r="J2859" t="s">
        <v>283</v>
      </c>
      <c r="K2859" t="s">
        <v>5620</v>
      </c>
      <c r="L2859" s="3">
        <v>4847</v>
      </c>
      <c r="M2859" t="s">
        <v>20</v>
      </c>
    </row>
    <row r="2860" spans="1:13">
      <c r="A2860" s="1">
        <v>45987</v>
      </c>
      <c r="B2860" s="1">
        <v>46352</v>
      </c>
      <c r="C2860" t="s">
        <v>5451</v>
      </c>
      <c r="D2860" t="s">
        <v>3779</v>
      </c>
      <c r="E2860" t="s">
        <v>661</v>
      </c>
      <c r="F2860" t="s">
        <v>16</v>
      </c>
      <c r="G2860" t="s">
        <v>3780</v>
      </c>
      <c r="H2860" t="s">
        <v>2017</v>
      </c>
      <c r="I2860" t="s">
        <v>375</v>
      </c>
      <c r="J2860" t="s">
        <v>376</v>
      </c>
      <c r="K2860" t="s">
        <v>5620</v>
      </c>
      <c r="L2860" s="3">
        <v>29464</v>
      </c>
      <c r="M2860" t="s">
        <v>89</v>
      </c>
    </row>
    <row r="2861" spans="1:13">
      <c r="A2861" s="1">
        <v>45987</v>
      </c>
      <c r="B2861" s="1">
        <v>46352</v>
      </c>
      <c r="C2861" t="s">
        <v>5451</v>
      </c>
      <c r="D2861" t="s">
        <v>3779</v>
      </c>
      <c r="E2861" t="s">
        <v>15</v>
      </c>
      <c r="F2861" t="s">
        <v>16</v>
      </c>
      <c r="G2861" t="s">
        <v>3781</v>
      </c>
      <c r="H2861" t="s">
        <v>2017</v>
      </c>
      <c r="I2861" t="s">
        <v>375</v>
      </c>
      <c r="J2861" t="s">
        <v>376</v>
      </c>
      <c r="K2861" t="s">
        <v>5620</v>
      </c>
      <c r="L2861" s="3">
        <v>1572</v>
      </c>
      <c r="M2861" t="s">
        <v>29</v>
      </c>
    </row>
    <row r="2862" spans="1:13">
      <c r="A2862" s="1">
        <v>45987</v>
      </c>
      <c r="B2862" s="1">
        <v>46352</v>
      </c>
      <c r="C2862" t="s">
        <v>5451</v>
      </c>
      <c r="D2862" t="s">
        <v>3779</v>
      </c>
      <c r="E2862" t="s">
        <v>32</v>
      </c>
      <c r="F2862" t="s">
        <v>16</v>
      </c>
      <c r="G2862" t="s">
        <v>3782</v>
      </c>
      <c r="H2862" t="s">
        <v>2017</v>
      </c>
      <c r="I2862" t="s">
        <v>375</v>
      </c>
      <c r="J2862" t="s">
        <v>376</v>
      </c>
      <c r="K2862" t="s">
        <v>5620</v>
      </c>
      <c r="L2862" s="3">
        <v>16300</v>
      </c>
      <c r="M2862" t="s">
        <v>20</v>
      </c>
    </row>
    <row r="2863" spans="1:13">
      <c r="A2863" s="1">
        <v>45987</v>
      </c>
      <c r="B2863" s="1">
        <v>46352</v>
      </c>
      <c r="C2863" t="s">
        <v>5452</v>
      </c>
      <c r="D2863" t="s">
        <v>3783</v>
      </c>
      <c r="E2863" t="s">
        <v>32</v>
      </c>
      <c r="F2863" t="s">
        <v>16</v>
      </c>
      <c r="G2863" t="s">
        <v>3784</v>
      </c>
      <c r="H2863" t="s">
        <v>190</v>
      </c>
      <c r="I2863" t="s">
        <v>218</v>
      </c>
      <c r="J2863" t="s">
        <v>219</v>
      </c>
      <c r="K2863" t="s">
        <v>48</v>
      </c>
      <c r="L2863" s="3">
        <v>25448</v>
      </c>
      <c r="M2863" t="s">
        <v>20</v>
      </c>
    </row>
    <row r="2864" spans="1:13">
      <c r="A2864" s="1">
        <v>45987</v>
      </c>
      <c r="B2864" s="1">
        <v>46352</v>
      </c>
      <c r="C2864" t="s">
        <v>5452</v>
      </c>
      <c r="D2864" t="s">
        <v>3783</v>
      </c>
      <c r="E2864" t="s">
        <v>34</v>
      </c>
      <c r="F2864" t="s">
        <v>16</v>
      </c>
      <c r="G2864" t="s">
        <v>3785</v>
      </c>
      <c r="H2864" t="s">
        <v>190</v>
      </c>
      <c r="I2864" t="s">
        <v>218</v>
      </c>
      <c r="J2864" t="s">
        <v>219</v>
      </c>
      <c r="K2864" t="s">
        <v>48</v>
      </c>
      <c r="L2864" s="3">
        <v>21152</v>
      </c>
      <c r="M2864" t="s">
        <v>83</v>
      </c>
    </row>
    <row r="2865" spans="1:13">
      <c r="A2865" s="1">
        <v>45987</v>
      </c>
      <c r="B2865" s="1">
        <v>46352</v>
      </c>
      <c r="C2865" t="s">
        <v>5452</v>
      </c>
      <c r="D2865" t="s">
        <v>3783</v>
      </c>
      <c r="E2865" t="s">
        <v>15</v>
      </c>
      <c r="F2865" t="s">
        <v>16</v>
      </c>
      <c r="G2865" t="s">
        <v>3786</v>
      </c>
      <c r="H2865" t="s">
        <v>190</v>
      </c>
      <c r="I2865" t="s">
        <v>218</v>
      </c>
      <c r="J2865" t="s">
        <v>219</v>
      </c>
      <c r="K2865" t="s">
        <v>48</v>
      </c>
      <c r="L2865" s="3">
        <v>1245</v>
      </c>
      <c r="M2865" t="s">
        <v>20</v>
      </c>
    </row>
    <row r="2866" spans="1:13">
      <c r="A2866" s="1">
        <v>45987</v>
      </c>
      <c r="B2866" s="1">
        <v>46352</v>
      </c>
      <c r="C2866" t="s">
        <v>5452</v>
      </c>
      <c r="D2866" t="s">
        <v>3783</v>
      </c>
      <c r="E2866" t="s">
        <v>661</v>
      </c>
      <c r="F2866" t="s">
        <v>16</v>
      </c>
      <c r="G2866" t="s">
        <v>3787</v>
      </c>
      <c r="H2866" t="s">
        <v>190</v>
      </c>
      <c r="I2866" t="s">
        <v>218</v>
      </c>
      <c r="J2866" t="s">
        <v>219</v>
      </c>
      <c r="K2866" t="s">
        <v>48</v>
      </c>
      <c r="L2866" s="3">
        <v>94198</v>
      </c>
      <c r="M2866" t="s">
        <v>23</v>
      </c>
    </row>
    <row r="2867" spans="1:13">
      <c r="A2867" s="1">
        <v>45988</v>
      </c>
      <c r="B2867" s="1">
        <v>46353</v>
      </c>
      <c r="C2867" t="s">
        <v>5453</v>
      </c>
      <c r="D2867" t="s">
        <v>3788</v>
      </c>
      <c r="E2867" t="s">
        <v>15</v>
      </c>
      <c r="F2867" t="s">
        <v>16</v>
      </c>
      <c r="G2867" t="s">
        <v>3790</v>
      </c>
      <c r="H2867" t="s">
        <v>43</v>
      </c>
      <c r="I2867" t="s">
        <v>96</v>
      </c>
      <c r="J2867" t="s">
        <v>97</v>
      </c>
      <c r="K2867" t="s">
        <v>140</v>
      </c>
      <c r="L2867" s="3">
        <v>1513</v>
      </c>
      <c r="M2867" t="s">
        <v>20</v>
      </c>
    </row>
    <row r="2868" spans="1:13">
      <c r="A2868" s="1">
        <v>45988</v>
      </c>
      <c r="B2868" s="1">
        <v>46353</v>
      </c>
      <c r="C2868" t="s">
        <v>5453</v>
      </c>
      <c r="D2868" t="s">
        <v>3788</v>
      </c>
      <c r="E2868" t="s">
        <v>32</v>
      </c>
      <c r="F2868" t="s">
        <v>16</v>
      </c>
      <c r="G2868" t="s">
        <v>3791</v>
      </c>
      <c r="H2868" t="s">
        <v>43</v>
      </c>
      <c r="I2868" t="s">
        <v>96</v>
      </c>
      <c r="J2868" t="s">
        <v>97</v>
      </c>
      <c r="K2868" t="s">
        <v>140</v>
      </c>
      <c r="L2868" s="3">
        <v>3781</v>
      </c>
      <c r="M2868" t="s">
        <v>20</v>
      </c>
    </row>
    <row r="2869" spans="1:13">
      <c r="A2869" s="1">
        <v>45988</v>
      </c>
      <c r="B2869" s="1">
        <v>46353</v>
      </c>
      <c r="C2869" t="s">
        <v>5453</v>
      </c>
      <c r="D2869" t="s">
        <v>3788</v>
      </c>
      <c r="E2869" t="s">
        <v>661</v>
      </c>
      <c r="F2869" t="s">
        <v>16</v>
      </c>
      <c r="G2869" t="s">
        <v>3789</v>
      </c>
      <c r="H2869" t="s">
        <v>43</v>
      </c>
      <c r="I2869" t="s">
        <v>96</v>
      </c>
      <c r="J2869" t="s">
        <v>97</v>
      </c>
      <c r="K2869" t="s">
        <v>140</v>
      </c>
      <c r="L2869" s="3">
        <v>134231</v>
      </c>
      <c r="M2869" t="s">
        <v>23</v>
      </c>
    </row>
    <row r="2870" spans="1:13">
      <c r="A2870" s="1">
        <v>45988</v>
      </c>
      <c r="B2870" s="1">
        <v>46353</v>
      </c>
      <c r="C2870" t="s">
        <v>5454</v>
      </c>
      <c r="D2870" t="s">
        <v>3792</v>
      </c>
      <c r="E2870" t="s">
        <v>32</v>
      </c>
      <c r="F2870" t="s">
        <v>16</v>
      </c>
      <c r="G2870" t="s">
        <v>3795</v>
      </c>
      <c r="H2870" t="s">
        <v>245</v>
      </c>
      <c r="I2870" t="s">
        <v>65</v>
      </c>
      <c r="J2870" t="s">
        <v>66</v>
      </c>
      <c r="K2870" t="s">
        <v>5620</v>
      </c>
      <c r="L2870" s="3">
        <v>11244</v>
      </c>
      <c r="M2870" t="s">
        <v>20</v>
      </c>
    </row>
    <row r="2871" spans="1:13">
      <c r="A2871" s="1">
        <v>45988</v>
      </c>
      <c r="B2871" s="1">
        <v>46353</v>
      </c>
      <c r="C2871" t="s">
        <v>5454</v>
      </c>
      <c r="D2871" t="s">
        <v>3792</v>
      </c>
      <c r="E2871" t="s">
        <v>15</v>
      </c>
      <c r="F2871" t="s">
        <v>16</v>
      </c>
      <c r="G2871" t="s">
        <v>3793</v>
      </c>
      <c r="H2871" t="s">
        <v>245</v>
      </c>
      <c r="I2871" t="s">
        <v>65</v>
      </c>
      <c r="J2871" t="s">
        <v>66</v>
      </c>
      <c r="K2871" t="s">
        <v>5620</v>
      </c>
      <c r="L2871" s="3">
        <v>1719</v>
      </c>
      <c r="M2871" t="s">
        <v>83</v>
      </c>
    </row>
    <row r="2872" spans="1:13">
      <c r="A2872" s="1">
        <v>45988</v>
      </c>
      <c r="B2872" s="1">
        <v>46353</v>
      </c>
      <c r="C2872" t="s">
        <v>5454</v>
      </c>
      <c r="D2872" t="s">
        <v>3792</v>
      </c>
      <c r="E2872" t="s">
        <v>661</v>
      </c>
      <c r="F2872" t="s">
        <v>16</v>
      </c>
      <c r="G2872" t="s">
        <v>3794</v>
      </c>
      <c r="H2872" t="s">
        <v>245</v>
      </c>
      <c r="I2872" t="s">
        <v>65</v>
      </c>
      <c r="J2872" t="s">
        <v>66</v>
      </c>
      <c r="K2872" t="s">
        <v>5620</v>
      </c>
      <c r="L2872" s="3">
        <v>59879</v>
      </c>
      <c r="M2872" t="s">
        <v>23</v>
      </c>
    </row>
    <row r="2873" spans="1:13">
      <c r="A2873" s="1">
        <v>45988</v>
      </c>
      <c r="B2873" s="1">
        <v>46353</v>
      </c>
      <c r="C2873" t="s">
        <v>5455</v>
      </c>
      <c r="D2873" t="s">
        <v>3796</v>
      </c>
      <c r="E2873" t="s">
        <v>661</v>
      </c>
      <c r="F2873" t="s">
        <v>16</v>
      </c>
      <c r="G2873" t="s">
        <v>3798</v>
      </c>
      <c r="H2873" t="s">
        <v>21</v>
      </c>
      <c r="I2873" t="s">
        <v>18</v>
      </c>
      <c r="J2873" t="s">
        <v>19</v>
      </c>
      <c r="K2873" t="s">
        <v>48</v>
      </c>
      <c r="L2873" s="3">
        <v>22462</v>
      </c>
      <c r="M2873" t="s">
        <v>23</v>
      </c>
    </row>
    <row r="2874" spans="1:13">
      <c r="A2874" s="1">
        <v>45988</v>
      </c>
      <c r="B2874" s="1">
        <v>46353</v>
      </c>
      <c r="C2874" t="s">
        <v>5455</v>
      </c>
      <c r="D2874" t="s">
        <v>3796</v>
      </c>
      <c r="E2874" t="s">
        <v>15</v>
      </c>
      <c r="F2874" t="s">
        <v>16</v>
      </c>
      <c r="G2874" t="s">
        <v>3797</v>
      </c>
      <c r="H2874" t="s">
        <v>21</v>
      </c>
      <c r="I2874" t="s">
        <v>18</v>
      </c>
      <c r="J2874" t="s">
        <v>19</v>
      </c>
      <c r="K2874" t="s">
        <v>48</v>
      </c>
      <c r="L2874" s="3">
        <v>4755</v>
      </c>
      <c r="M2874" t="s">
        <v>584</v>
      </c>
    </row>
    <row r="2875" spans="1:13">
      <c r="A2875" s="1">
        <v>45988</v>
      </c>
      <c r="B2875" s="1">
        <v>46353</v>
      </c>
      <c r="C2875" t="s">
        <v>5456</v>
      </c>
      <c r="D2875" t="s">
        <v>3799</v>
      </c>
      <c r="E2875" t="s">
        <v>34</v>
      </c>
      <c r="F2875" t="s">
        <v>16</v>
      </c>
      <c r="G2875" t="s">
        <v>3800</v>
      </c>
      <c r="H2875" t="s">
        <v>590</v>
      </c>
      <c r="I2875" t="s">
        <v>270</v>
      </c>
      <c r="J2875" t="s">
        <v>271</v>
      </c>
      <c r="K2875" t="s">
        <v>5620</v>
      </c>
      <c r="L2875" s="3">
        <v>6334</v>
      </c>
      <c r="M2875" t="s">
        <v>83</v>
      </c>
    </row>
    <row r="2876" spans="1:13">
      <c r="A2876" s="1">
        <v>45988</v>
      </c>
      <c r="B2876" s="1">
        <v>46353</v>
      </c>
      <c r="C2876" t="s">
        <v>5456</v>
      </c>
      <c r="D2876" t="s">
        <v>3799</v>
      </c>
      <c r="E2876" t="s">
        <v>15</v>
      </c>
      <c r="F2876" t="s">
        <v>16</v>
      </c>
      <c r="G2876" t="s">
        <v>3803</v>
      </c>
      <c r="H2876" t="s">
        <v>590</v>
      </c>
      <c r="I2876" t="s">
        <v>270</v>
      </c>
      <c r="J2876" t="s">
        <v>271</v>
      </c>
      <c r="K2876" t="s">
        <v>5620</v>
      </c>
      <c r="L2876" s="3">
        <v>1457</v>
      </c>
      <c r="M2876" t="s">
        <v>83</v>
      </c>
    </row>
    <row r="2877" spans="1:13">
      <c r="A2877" s="1">
        <v>45988</v>
      </c>
      <c r="B2877" s="1">
        <v>46353</v>
      </c>
      <c r="C2877" t="s">
        <v>5456</v>
      </c>
      <c r="D2877" t="s">
        <v>3799</v>
      </c>
      <c r="E2877" t="s">
        <v>661</v>
      </c>
      <c r="F2877" t="s">
        <v>16</v>
      </c>
      <c r="G2877" t="s">
        <v>3802</v>
      </c>
      <c r="H2877" t="s">
        <v>590</v>
      </c>
      <c r="I2877" t="s">
        <v>270</v>
      </c>
      <c r="J2877" t="s">
        <v>271</v>
      </c>
      <c r="K2877" t="s">
        <v>5620</v>
      </c>
      <c r="L2877" s="3">
        <v>22175</v>
      </c>
      <c r="M2877" t="s">
        <v>23</v>
      </c>
    </row>
    <row r="2878" spans="1:13">
      <c r="A2878" s="1">
        <v>45988</v>
      </c>
      <c r="B2878" s="1">
        <v>46353</v>
      </c>
      <c r="C2878" t="s">
        <v>5456</v>
      </c>
      <c r="D2878" t="s">
        <v>3799</v>
      </c>
      <c r="E2878" t="s">
        <v>32</v>
      </c>
      <c r="F2878" t="s">
        <v>16</v>
      </c>
      <c r="G2878" t="s">
        <v>3801</v>
      </c>
      <c r="H2878" t="s">
        <v>590</v>
      </c>
      <c r="I2878" t="s">
        <v>270</v>
      </c>
      <c r="J2878" t="s">
        <v>271</v>
      </c>
      <c r="K2878" t="s">
        <v>5620</v>
      </c>
      <c r="L2878" s="3">
        <v>11015</v>
      </c>
      <c r="M2878" t="s">
        <v>83</v>
      </c>
    </row>
    <row r="2879" spans="1:13">
      <c r="A2879" s="1">
        <v>45988</v>
      </c>
      <c r="B2879" s="1">
        <v>46353</v>
      </c>
      <c r="C2879" t="s">
        <v>5457</v>
      </c>
      <c r="D2879" t="s">
        <v>3804</v>
      </c>
      <c r="E2879" t="s">
        <v>661</v>
      </c>
      <c r="F2879" t="s">
        <v>16</v>
      </c>
      <c r="G2879" t="s">
        <v>3806</v>
      </c>
      <c r="H2879" t="s">
        <v>21</v>
      </c>
      <c r="I2879" t="s">
        <v>18</v>
      </c>
      <c r="J2879" t="s">
        <v>19</v>
      </c>
      <c r="K2879" t="s">
        <v>48</v>
      </c>
      <c r="L2879" s="3">
        <v>137515</v>
      </c>
      <c r="M2879" t="s">
        <v>29</v>
      </c>
    </row>
    <row r="2880" spans="1:13">
      <c r="A2880" s="1">
        <v>45988</v>
      </c>
      <c r="B2880" s="1">
        <v>46353</v>
      </c>
      <c r="C2880" t="s">
        <v>5457</v>
      </c>
      <c r="D2880" t="s">
        <v>3804</v>
      </c>
      <c r="E2880" t="s">
        <v>15</v>
      </c>
      <c r="F2880" t="s">
        <v>16</v>
      </c>
      <c r="G2880" t="s">
        <v>3805</v>
      </c>
      <c r="H2880" t="s">
        <v>21</v>
      </c>
      <c r="I2880" t="s">
        <v>18</v>
      </c>
      <c r="J2880" t="s">
        <v>19</v>
      </c>
      <c r="K2880" t="s">
        <v>48</v>
      </c>
      <c r="L2880" s="3">
        <v>10988</v>
      </c>
      <c r="M2880" t="s">
        <v>584</v>
      </c>
    </row>
    <row r="2881" spans="1:13">
      <c r="A2881" s="1">
        <v>45989</v>
      </c>
      <c r="B2881" s="1">
        <v>46354</v>
      </c>
      <c r="C2881" t="s">
        <v>5458</v>
      </c>
      <c r="D2881" t="s">
        <v>3807</v>
      </c>
      <c r="E2881" t="s">
        <v>661</v>
      </c>
      <c r="F2881" t="s">
        <v>16</v>
      </c>
      <c r="G2881" t="s">
        <v>3808</v>
      </c>
      <c r="H2881" t="s">
        <v>51</v>
      </c>
      <c r="I2881" t="s">
        <v>706</v>
      </c>
      <c r="J2881" t="s">
        <v>707</v>
      </c>
      <c r="K2881" t="s">
        <v>48</v>
      </c>
      <c r="L2881" s="3">
        <v>72083</v>
      </c>
      <c r="M2881" t="s">
        <v>23</v>
      </c>
    </row>
    <row r="2882" spans="1:13">
      <c r="A2882" s="1">
        <v>45989</v>
      </c>
      <c r="B2882" s="1">
        <v>46354</v>
      </c>
      <c r="C2882" t="s">
        <v>5458</v>
      </c>
      <c r="D2882" t="s">
        <v>3807</v>
      </c>
      <c r="E2882" t="s">
        <v>15</v>
      </c>
      <c r="F2882" t="s">
        <v>16</v>
      </c>
      <c r="G2882" t="s">
        <v>3809</v>
      </c>
      <c r="H2882" t="s">
        <v>51</v>
      </c>
      <c r="I2882" t="s">
        <v>706</v>
      </c>
      <c r="J2882" t="s">
        <v>707</v>
      </c>
      <c r="K2882" t="s">
        <v>48</v>
      </c>
      <c r="L2882" s="3">
        <v>4352</v>
      </c>
      <c r="M2882" t="s">
        <v>20</v>
      </c>
    </row>
    <row r="2883" spans="1:13">
      <c r="A2883" s="1">
        <v>45989</v>
      </c>
      <c r="B2883" s="1">
        <v>46354</v>
      </c>
      <c r="C2883" t="s">
        <v>5458</v>
      </c>
      <c r="D2883" t="s">
        <v>3807</v>
      </c>
      <c r="E2883" t="s">
        <v>32</v>
      </c>
      <c r="F2883" t="s">
        <v>16</v>
      </c>
      <c r="G2883" t="s">
        <v>3810</v>
      </c>
      <c r="H2883" t="s">
        <v>51</v>
      </c>
      <c r="I2883" t="s">
        <v>706</v>
      </c>
      <c r="J2883" t="s">
        <v>707</v>
      </c>
      <c r="K2883" t="s">
        <v>48</v>
      </c>
      <c r="L2883" s="3">
        <v>21517</v>
      </c>
      <c r="M2883" t="s">
        <v>20</v>
      </c>
    </row>
    <row r="2884" spans="1:13">
      <c r="A2884" s="1">
        <v>45989</v>
      </c>
      <c r="B2884" s="1">
        <v>46354</v>
      </c>
      <c r="C2884" t="s">
        <v>5249</v>
      </c>
      <c r="D2884" t="s">
        <v>2946</v>
      </c>
      <c r="E2884" t="s">
        <v>661</v>
      </c>
      <c r="F2884" t="s">
        <v>16</v>
      </c>
      <c r="G2884" t="s">
        <v>3812</v>
      </c>
      <c r="H2884" t="s">
        <v>336</v>
      </c>
      <c r="I2884" t="s">
        <v>861</v>
      </c>
      <c r="J2884" t="s">
        <v>862</v>
      </c>
      <c r="K2884" t="s">
        <v>112</v>
      </c>
      <c r="L2884" s="3">
        <v>273349</v>
      </c>
      <c r="M2884" t="s">
        <v>29</v>
      </c>
    </row>
    <row r="2885" spans="1:13">
      <c r="A2885" s="1">
        <v>45989</v>
      </c>
      <c r="B2885" s="1">
        <v>46354</v>
      </c>
      <c r="C2885" t="s">
        <v>5249</v>
      </c>
      <c r="D2885" t="s">
        <v>2946</v>
      </c>
      <c r="E2885" t="s">
        <v>15</v>
      </c>
      <c r="F2885" t="s">
        <v>16</v>
      </c>
      <c r="G2885" t="s">
        <v>3811</v>
      </c>
      <c r="H2885" t="s">
        <v>336</v>
      </c>
      <c r="I2885" t="s">
        <v>861</v>
      </c>
      <c r="J2885" t="s">
        <v>862</v>
      </c>
      <c r="K2885" t="s">
        <v>112</v>
      </c>
      <c r="L2885" s="3">
        <v>3369</v>
      </c>
      <c r="M2885" t="s">
        <v>29</v>
      </c>
    </row>
    <row r="2886" spans="1:13">
      <c r="A2886" s="1">
        <v>45989</v>
      </c>
      <c r="B2886" s="1">
        <v>46354</v>
      </c>
      <c r="C2886" t="s">
        <v>5249</v>
      </c>
      <c r="D2886" t="s">
        <v>2946</v>
      </c>
      <c r="E2886" t="s">
        <v>34</v>
      </c>
      <c r="F2886" t="s">
        <v>16</v>
      </c>
      <c r="G2886" t="s">
        <v>3813</v>
      </c>
      <c r="H2886" t="s">
        <v>336</v>
      </c>
      <c r="I2886" t="s">
        <v>861</v>
      </c>
      <c r="J2886" t="s">
        <v>862</v>
      </c>
      <c r="K2886" t="s">
        <v>112</v>
      </c>
      <c r="L2886" s="3">
        <v>8750</v>
      </c>
      <c r="M2886" t="s">
        <v>146</v>
      </c>
    </row>
    <row r="2887" spans="1:13">
      <c r="A2887" s="1">
        <v>45990</v>
      </c>
      <c r="B2887" s="1">
        <v>46355</v>
      </c>
      <c r="C2887" t="s">
        <v>5459</v>
      </c>
      <c r="D2887" t="s">
        <v>3814</v>
      </c>
      <c r="E2887" t="s">
        <v>661</v>
      </c>
      <c r="F2887" t="s">
        <v>16</v>
      </c>
      <c r="G2887" t="s">
        <v>3815</v>
      </c>
      <c r="H2887" t="s">
        <v>203</v>
      </c>
      <c r="I2887" t="s">
        <v>218</v>
      </c>
      <c r="J2887" t="s">
        <v>219</v>
      </c>
      <c r="K2887" t="s">
        <v>5620</v>
      </c>
      <c r="L2887" s="3">
        <v>55101</v>
      </c>
      <c r="M2887" t="s">
        <v>23</v>
      </c>
    </row>
    <row r="2888" spans="1:13">
      <c r="A2888" s="1">
        <v>45990</v>
      </c>
      <c r="B2888" s="1">
        <v>46355</v>
      </c>
      <c r="C2888" t="s">
        <v>5459</v>
      </c>
      <c r="D2888" t="s">
        <v>3814</v>
      </c>
      <c r="E2888" t="s">
        <v>32</v>
      </c>
      <c r="F2888" t="s">
        <v>16</v>
      </c>
      <c r="G2888" t="s">
        <v>3817</v>
      </c>
      <c r="H2888" t="s">
        <v>203</v>
      </c>
      <c r="I2888" t="s">
        <v>218</v>
      </c>
      <c r="J2888" t="s">
        <v>219</v>
      </c>
      <c r="K2888" t="s">
        <v>5620</v>
      </c>
      <c r="L2888" s="3">
        <v>9522</v>
      </c>
      <c r="M2888" t="s">
        <v>20</v>
      </c>
    </row>
    <row r="2889" spans="1:13">
      <c r="A2889" s="1">
        <v>45990</v>
      </c>
      <c r="B2889" s="1">
        <v>46355</v>
      </c>
      <c r="C2889" t="s">
        <v>5459</v>
      </c>
      <c r="D2889" t="s">
        <v>3814</v>
      </c>
      <c r="E2889" t="s">
        <v>15</v>
      </c>
      <c r="F2889" t="s">
        <v>16</v>
      </c>
      <c r="G2889" t="s">
        <v>3816</v>
      </c>
      <c r="H2889" t="s">
        <v>203</v>
      </c>
      <c r="I2889" t="s">
        <v>218</v>
      </c>
      <c r="J2889" t="s">
        <v>219</v>
      </c>
      <c r="K2889" t="s">
        <v>5620</v>
      </c>
      <c r="L2889" s="3">
        <v>5783</v>
      </c>
      <c r="M2889" t="s">
        <v>29</v>
      </c>
    </row>
    <row r="2890" spans="1:13">
      <c r="A2890" s="1">
        <v>45990</v>
      </c>
      <c r="B2890" s="1">
        <v>46355</v>
      </c>
      <c r="C2890" t="s">
        <v>4888</v>
      </c>
      <c r="D2890" t="s">
        <v>1473</v>
      </c>
      <c r="E2890" t="s">
        <v>661</v>
      </c>
      <c r="F2890" t="s">
        <v>16</v>
      </c>
      <c r="G2890" t="s">
        <v>3818</v>
      </c>
      <c r="H2890" t="s">
        <v>21</v>
      </c>
      <c r="I2890" t="s">
        <v>174</v>
      </c>
      <c r="J2890" t="s">
        <v>175</v>
      </c>
      <c r="K2890" t="s">
        <v>5619</v>
      </c>
      <c r="L2890" s="3">
        <v>38048</v>
      </c>
      <c r="M2890" t="s">
        <v>23</v>
      </c>
    </row>
    <row r="2891" spans="1:13">
      <c r="A2891" s="1">
        <v>45990</v>
      </c>
      <c r="B2891" s="1">
        <v>46355</v>
      </c>
      <c r="C2891" t="s">
        <v>4888</v>
      </c>
      <c r="D2891" t="s">
        <v>1473</v>
      </c>
      <c r="E2891" t="s">
        <v>15</v>
      </c>
      <c r="F2891" t="s">
        <v>16</v>
      </c>
      <c r="G2891" t="s">
        <v>3819</v>
      </c>
      <c r="H2891" t="s">
        <v>21</v>
      </c>
      <c r="I2891" t="s">
        <v>174</v>
      </c>
      <c r="J2891" t="s">
        <v>175</v>
      </c>
      <c r="K2891" t="s">
        <v>5619</v>
      </c>
      <c r="L2891" s="3">
        <v>6052</v>
      </c>
      <c r="M2891" t="s">
        <v>584</v>
      </c>
    </row>
    <row r="2892" spans="1:13">
      <c r="A2892" s="1">
        <v>45991</v>
      </c>
      <c r="B2892" s="1">
        <v>46356</v>
      </c>
      <c r="C2892" t="s">
        <v>5460</v>
      </c>
      <c r="D2892" t="s">
        <v>3820</v>
      </c>
      <c r="E2892" t="s">
        <v>34</v>
      </c>
      <c r="F2892" t="s">
        <v>16</v>
      </c>
      <c r="G2892" t="s">
        <v>3823</v>
      </c>
      <c r="H2892" t="s">
        <v>245</v>
      </c>
      <c r="I2892" t="s">
        <v>103</v>
      </c>
      <c r="J2892" t="s">
        <v>104</v>
      </c>
      <c r="K2892" t="s">
        <v>140</v>
      </c>
      <c r="L2892" s="3">
        <v>7617</v>
      </c>
      <c r="M2892" t="s">
        <v>83</v>
      </c>
    </row>
    <row r="2893" spans="1:13">
      <c r="A2893" s="1">
        <v>45991</v>
      </c>
      <c r="B2893" s="1">
        <v>46356</v>
      </c>
      <c r="C2893" t="s">
        <v>5460</v>
      </c>
      <c r="D2893" t="s">
        <v>3820</v>
      </c>
      <c r="E2893" t="s">
        <v>32</v>
      </c>
      <c r="F2893" t="s">
        <v>16</v>
      </c>
      <c r="G2893" t="s">
        <v>3824</v>
      </c>
      <c r="H2893" t="s">
        <v>245</v>
      </c>
      <c r="I2893" t="s">
        <v>103</v>
      </c>
      <c r="J2893" t="s">
        <v>104</v>
      </c>
      <c r="K2893" t="s">
        <v>140</v>
      </c>
      <c r="L2893" s="3">
        <v>13630</v>
      </c>
      <c r="M2893" t="s">
        <v>20</v>
      </c>
    </row>
    <row r="2894" spans="1:13">
      <c r="A2894" s="1">
        <v>45991</v>
      </c>
      <c r="B2894" s="1">
        <v>46356</v>
      </c>
      <c r="C2894" t="s">
        <v>5460</v>
      </c>
      <c r="D2894" t="s">
        <v>3820</v>
      </c>
      <c r="E2894" t="s">
        <v>661</v>
      </c>
      <c r="F2894" t="s">
        <v>16</v>
      </c>
      <c r="G2894" t="s">
        <v>3821</v>
      </c>
      <c r="H2894" t="s">
        <v>245</v>
      </c>
      <c r="I2894" t="s">
        <v>103</v>
      </c>
      <c r="J2894" t="s">
        <v>104</v>
      </c>
      <c r="K2894" t="s">
        <v>140</v>
      </c>
      <c r="L2894" s="3">
        <v>39813</v>
      </c>
      <c r="M2894" t="s">
        <v>23</v>
      </c>
    </row>
    <row r="2895" spans="1:13">
      <c r="A2895" s="1">
        <v>45991</v>
      </c>
      <c r="B2895" s="1">
        <v>46356</v>
      </c>
      <c r="C2895" t="s">
        <v>5460</v>
      </c>
      <c r="D2895" t="s">
        <v>3820</v>
      </c>
      <c r="E2895" t="s">
        <v>54</v>
      </c>
      <c r="F2895" t="s">
        <v>55</v>
      </c>
      <c r="G2895" t="s">
        <v>3822</v>
      </c>
      <c r="H2895" t="s">
        <v>245</v>
      </c>
      <c r="I2895" t="s">
        <v>103</v>
      </c>
      <c r="J2895" t="s">
        <v>104</v>
      </c>
      <c r="K2895" t="s">
        <v>140</v>
      </c>
      <c r="L2895" s="3">
        <v>28829</v>
      </c>
      <c r="M2895" t="s">
        <v>29</v>
      </c>
    </row>
    <row r="2896" spans="1:13">
      <c r="A2896" s="1">
        <v>45991</v>
      </c>
      <c r="B2896" s="1">
        <v>46356</v>
      </c>
      <c r="C2896" t="s">
        <v>5460</v>
      </c>
      <c r="D2896" t="s">
        <v>3820</v>
      </c>
      <c r="E2896" t="s">
        <v>15</v>
      </c>
      <c r="F2896" t="s">
        <v>16</v>
      </c>
      <c r="G2896" t="s">
        <v>3825</v>
      </c>
      <c r="H2896" t="s">
        <v>245</v>
      </c>
      <c r="I2896" t="s">
        <v>103</v>
      </c>
      <c r="J2896" t="s">
        <v>104</v>
      </c>
      <c r="K2896" t="s">
        <v>140</v>
      </c>
      <c r="L2896" s="3">
        <v>1466</v>
      </c>
      <c r="M2896" t="s">
        <v>83</v>
      </c>
    </row>
    <row r="2897" spans="1:13">
      <c r="A2897" s="1">
        <v>45991</v>
      </c>
      <c r="B2897" s="1">
        <v>46356</v>
      </c>
      <c r="C2897" t="s">
        <v>4575</v>
      </c>
      <c r="D2897" t="s">
        <v>108</v>
      </c>
      <c r="E2897" t="s">
        <v>15</v>
      </c>
      <c r="F2897" t="s">
        <v>16</v>
      </c>
      <c r="G2897" t="s">
        <v>3826</v>
      </c>
      <c r="H2897" t="s">
        <v>21</v>
      </c>
      <c r="I2897" t="s">
        <v>65</v>
      </c>
      <c r="J2897" t="s">
        <v>66</v>
      </c>
      <c r="K2897" t="s">
        <v>5620</v>
      </c>
      <c r="L2897" s="3">
        <v>5609</v>
      </c>
      <c r="M2897" t="s">
        <v>148</v>
      </c>
    </row>
    <row r="2898" spans="1:13">
      <c r="A2898" s="1">
        <v>45991</v>
      </c>
      <c r="B2898" s="1">
        <v>46356</v>
      </c>
      <c r="C2898" t="s">
        <v>4575</v>
      </c>
      <c r="D2898" t="s">
        <v>108</v>
      </c>
      <c r="E2898" t="s">
        <v>661</v>
      </c>
      <c r="F2898" t="s">
        <v>16</v>
      </c>
      <c r="G2898" t="s">
        <v>3827</v>
      </c>
      <c r="H2898" t="s">
        <v>21</v>
      </c>
      <c r="I2898" t="s">
        <v>65</v>
      </c>
      <c r="J2898" t="s">
        <v>66</v>
      </c>
      <c r="K2898" t="s">
        <v>5620</v>
      </c>
      <c r="L2898" s="3">
        <v>41877</v>
      </c>
      <c r="M2898" t="s">
        <v>89</v>
      </c>
    </row>
    <row r="2899" spans="1:13">
      <c r="A2899" s="1">
        <v>45991</v>
      </c>
      <c r="B2899" s="1">
        <v>46356</v>
      </c>
      <c r="C2899" t="s">
        <v>4845</v>
      </c>
      <c r="D2899" t="s">
        <v>1305</v>
      </c>
      <c r="E2899" t="s">
        <v>54</v>
      </c>
      <c r="F2899" t="s">
        <v>55</v>
      </c>
      <c r="G2899" t="s">
        <v>3828</v>
      </c>
      <c r="H2899" t="s">
        <v>21</v>
      </c>
      <c r="I2899" t="s">
        <v>18</v>
      </c>
      <c r="J2899" t="s">
        <v>19</v>
      </c>
      <c r="K2899" t="s">
        <v>48</v>
      </c>
      <c r="L2899" s="3">
        <v>10360</v>
      </c>
      <c r="M2899" t="s">
        <v>23</v>
      </c>
    </row>
    <row r="2900" spans="1:13">
      <c r="A2900" s="1">
        <v>45991</v>
      </c>
      <c r="B2900" s="1">
        <v>46356</v>
      </c>
      <c r="C2900" t="s">
        <v>5461</v>
      </c>
      <c r="D2900" t="s">
        <v>3829</v>
      </c>
      <c r="E2900" t="s">
        <v>15</v>
      </c>
      <c r="F2900" t="s">
        <v>16</v>
      </c>
      <c r="G2900" t="s">
        <v>3831</v>
      </c>
      <c r="H2900" t="s">
        <v>125</v>
      </c>
      <c r="I2900" t="s">
        <v>570</v>
      </c>
      <c r="J2900" t="s">
        <v>571</v>
      </c>
      <c r="K2900" t="s">
        <v>26</v>
      </c>
      <c r="L2900" s="3">
        <v>2127</v>
      </c>
      <c r="M2900" t="s">
        <v>83</v>
      </c>
    </row>
    <row r="2901" spans="1:13">
      <c r="A2901" s="1">
        <v>45991</v>
      </c>
      <c r="B2901" s="1">
        <v>46356</v>
      </c>
      <c r="C2901" t="s">
        <v>5461</v>
      </c>
      <c r="D2901" t="s">
        <v>3829</v>
      </c>
      <c r="E2901" t="s">
        <v>54</v>
      </c>
      <c r="F2901" t="s">
        <v>55</v>
      </c>
      <c r="G2901" t="s">
        <v>3833</v>
      </c>
      <c r="H2901" t="s">
        <v>125</v>
      </c>
      <c r="I2901" t="s">
        <v>570</v>
      </c>
      <c r="J2901" t="s">
        <v>571</v>
      </c>
      <c r="K2901" t="s">
        <v>26</v>
      </c>
      <c r="L2901" s="3">
        <v>60055</v>
      </c>
      <c r="M2901" t="s">
        <v>89</v>
      </c>
    </row>
    <row r="2902" spans="1:13">
      <c r="A2902" s="1">
        <v>45991</v>
      </c>
      <c r="B2902" s="1">
        <v>46356</v>
      </c>
      <c r="C2902" t="s">
        <v>5461</v>
      </c>
      <c r="D2902" t="s">
        <v>3829</v>
      </c>
      <c r="E2902" t="s">
        <v>32</v>
      </c>
      <c r="F2902" t="s">
        <v>16</v>
      </c>
      <c r="G2902" t="s">
        <v>3832</v>
      </c>
      <c r="H2902" t="s">
        <v>125</v>
      </c>
      <c r="I2902" t="s">
        <v>570</v>
      </c>
      <c r="J2902" t="s">
        <v>571</v>
      </c>
      <c r="K2902" t="s">
        <v>26</v>
      </c>
      <c r="L2902" s="3">
        <v>6730</v>
      </c>
      <c r="M2902" t="s">
        <v>20</v>
      </c>
    </row>
    <row r="2903" spans="1:13">
      <c r="A2903" s="1">
        <v>45991</v>
      </c>
      <c r="B2903" s="1">
        <v>46356</v>
      </c>
      <c r="C2903" t="s">
        <v>5461</v>
      </c>
      <c r="D2903" t="s">
        <v>3829</v>
      </c>
      <c r="E2903" t="s">
        <v>661</v>
      </c>
      <c r="F2903" t="s">
        <v>16</v>
      </c>
      <c r="G2903" t="s">
        <v>3830</v>
      </c>
      <c r="H2903" t="s">
        <v>125</v>
      </c>
      <c r="I2903" t="s">
        <v>570</v>
      </c>
      <c r="J2903" t="s">
        <v>571</v>
      </c>
      <c r="K2903" t="s">
        <v>26</v>
      </c>
      <c r="L2903" s="3">
        <v>61771</v>
      </c>
      <c r="M2903" t="s">
        <v>23</v>
      </c>
    </row>
    <row r="2904" spans="1:13">
      <c r="A2904" s="1">
        <v>45991</v>
      </c>
      <c r="B2904" s="1">
        <v>46356</v>
      </c>
      <c r="C2904" t="s">
        <v>5462</v>
      </c>
      <c r="D2904" t="s">
        <v>3834</v>
      </c>
      <c r="E2904" t="s">
        <v>15</v>
      </c>
      <c r="F2904" t="s">
        <v>16</v>
      </c>
      <c r="G2904" t="s">
        <v>3835</v>
      </c>
      <c r="H2904" t="s">
        <v>21</v>
      </c>
      <c r="I2904" t="s">
        <v>174</v>
      </c>
      <c r="J2904" t="s">
        <v>175</v>
      </c>
      <c r="K2904" t="s">
        <v>112</v>
      </c>
      <c r="L2904" s="3">
        <v>3926</v>
      </c>
      <c r="M2904" t="s">
        <v>20</v>
      </c>
    </row>
    <row r="2905" spans="1:13">
      <c r="A2905" s="1">
        <v>45991</v>
      </c>
      <c r="B2905" s="1">
        <v>46356</v>
      </c>
      <c r="C2905" t="s">
        <v>5462</v>
      </c>
      <c r="D2905" t="s">
        <v>3834</v>
      </c>
      <c r="E2905" t="s">
        <v>661</v>
      </c>
      <c r="F2905" t="s">
        <v>16</v>
      </c>
      <c r="G2905" t="s">
        <v>3837</v>
      </c>
      <c r="H2905" t="s">
        <v>21</v>
      </c>
      <c r="I2905" t="s">
        <v>174</v>
      </c>
      <c r="J2905" t="s">
        <v>175</v>
      </c>
      <c r="K2905" t="s">
        <v>112</v>
      </c>
      <c r="L2905" s="3">
        <v>84580</v>
      </c>
      <c r="M2905" t="s">
        <v>23</v>
      </c>
    </row>
    <row r="2906" spans="1:13">
      <c r="A2906" s="1">
        <v>45991</v>
      </c>
      <c r="B2906" s="1">
        <v>46356</v>
      </c>
      <c r="C2906" t="s">
        <v>5462</v>
      </c>
      <c r="D2906" t="s">
        <v>3834</v>
      </c>
      <c r="E2906" t="s">
        <v>32</v>
      </c>
      <c r="F2906" t="s">
        <v>16</v>
      </c>
      <c r="G2906" t="s">
        <v>3836</v>
      </c>
      <c r="H2906" t="s">
        <v>21</v>
      </c>
      <c r="I2906" t="s">
        <v>174</v>
      </c>
      <c r="J2906" t="s">
        <v>175</v>
      </c>
      <c r="K2906" t="s">
        <v>112</v>
      </c>
      <c r="L2906" s="3">
        <v>4500</v>
      </c>
      <c r="M2906" t="s">
        <v>20</v>
      </c>
    </row>
    <row r="2907" spans="1:13">
      <c r="A2907" s="1">
        <v>45991</v>
      </c>
      <c r="B2907" s="1">
        <v>46356</v>
      </c>
      <c r="C2907" t="s">
        <v>5463</v>
      </c>
      <c r="D2907" t="s">
        <v>3838</v>
      </c>
      <c r="E2907" t="s">
        <v>32</v>
      </c>
      <c r="F2907" t="s">
        <v>16</v>
      </c>
      <c r="G2907" t="s">
        <v>3839</v>
      </c>
      <c r="H2907" t="s">
        <v>21</v>
      </c>
      <c r="I2907" t="s">
        <v>174</v>
      </c>
      <c r="J2907" t="s">
        <v>175</v>
      </c>
      <c r="K2907" t="s">
        <v>112</v>
      </c>
      <c r="L2907" s="3">
        <v>4784</v>
      </c>
      <c r="M2907" t="s">
        <v>20</v>
      </c>
    </row>
    <row r="2908" spans="1:13">
      <c r="A2908" s="1">
        <v>45991</v>
      </c>
      <c r="B2908" s="1">
        <v>46356</v>
      </c>
      <c r="C2908" t="s">
        <v>5463</v>
      </c>
      <c r="D2908" t="s">
        <v>3838</v>
      </c>
      <c r="E2908" t="s">
        <v>15</v>
      </c>
      <c r="F2908" t="s">
        <v>16</v>
      </c>
      <c r="G2908" t="s">
        <v>3840</v>
      </c>
      <c r="H2908" t="s">
        <v>21</v>
      </c>
      <c r="I2908" t="s">
        <v>174</v>
      </c>
      <c r="J2908" t="s">
        <v>175</v>
      </c>
      <c r="K2908" t="s">
        <v>112</v>
      </c>
      <c r="L2908" s="3">
        <v>7878</v>
      </c>
      <c r="M2908" t="s">
        <v>20</v>
      </c>
    </row>
    <row r="2909" spans="1:13">
      <c r="A2909" s="1">
        <v>45991</v>
      </c>
      <c r="B2909" s="1">
        <v>46356</v>
      </c>
      <c r="C2909" t="s">
        <v>5463</v>
      </c>
      <c r="D2909" t="s">
        <v>3838</v>
      </c>
      <c r="E2909" t="s">
        <v>661</v>
      </c>
      <c r="F2909" t="s">
        <v>16</v>
      </c>
      <c r="G2909" t="s">
        <v>3841</v>
      </c>
      <c r="H2909" t="s">
        <v>21</v>
      </c>
      <c r="I2909" t="s">
        <v>174</v>
      </c>
      <c r="J2909" t="s">
        <v>175</v>
      </c>
      <c r="K2909" t="s">
        <v>112</v>
      </c>
      <c r="L2909" s="3">
        <v>68440</v>
      </c>
      <c r="M2909" t="s">
        <v>23</v>
      </c>
    </row>
    <row r="2910" spans="1:13">
      <c r="A2910" s="1">
        <v>45991</v>
      </c>
      <c r="B2910" s="1">
        <v>46356</v>
      </c>
      <c r="C2910" t="s">
        <v>5464</v>
      </c>
      <c r="D2910" t="s">
        <v>3842</v>
      </c>
      <c r="E2910" t="s">
        <v>661</v>
      </c>
      <c r="F2910" t="s">
        <v>16</v>
      </c>
      <c r="G2910" t="s">
        <v>3844</v>
      </c>
      <c r="H2910" t="s">
        <v>21</v>
      </c>
      <c r="I2910" t="s">
        <v>18</v>
      </c>
      <c r="J2910" t="s">
        <v>19</v>
      </c>
      <c r="K2910" t="s">
        <v>48</v>
      </c>
      <c r="L2910" s="3">
        <v>143570</v>
      </c>
      <c r="M2910" t="s">
        <v>89</v>
      </c>
    </row>
    <row r="2911" spans="1:13">
      <c r="A2911" s="1">
        <v>45991</v>
      </c>
      <c r="B2911" s="1">
        <v>46356</v>
      </c>
      <c r="C2911" t="s">
        <v>5464</v>
      </c>
      <c r="D2911" t="s">
        <v>3842</v>
      </c>
      <c r="E2911" t="s">
        <v>15</v>
      </c>
      <c r="F2911" t="s">
        <v>16</v>
      </c>
      <c r="G2911" t="s">
        <v>3843</v>
      </c>
      <c r="H2911" t="s">
        <v>21</v>
      </c>
      <c r="I2911" t="s">
        <v>18</v>
      </c>
      <c r="J2911" t="s">
        <v>19</v>
      </c>
      <c r="K2911" t="s">
        <v>48</v>
      </c>
      <c r="L2911" s="3">
        <v>14742</v>
      </c>
      <c r="M2911" t="s">
        <v>20</v>
      </c>
    </row>
    <row r="2912" spans="1:13">
      <c r="A2912" s="1">
        <v>45991</v>
      </c>
      <c r="B2912" s="1">
        <v>46356</v>
      </c>
      <c r="C2912" t="s">
        <v>5465</v>
      </c>
      <c r="D2912" t="s">
        <v>3845</v>
      </c>
      <c r="E2912" t="s">
        <v>15</v>
      </c>
      <c r="F2912" t="s">
        <v>16</v>
      </c>
      <c r="G2912" t="s">
        <v>3846</v>
      </c>
      <c r="H2912" t="s">
        <v>125</v>
      </c>
      <c r="I2912" t="s">
        <v>846</v>
      </c>
      <c r="J2912" t="s">
        <v>847</v>
      </c>
      <c r="K2912" t="s">
        <v>77</v>
      </c>
      <c r="L2912" s="3">
        <v>4052</v>
      </c>
      <c r="M2912" t="s">
        <v>20</v>
      </c>
    </row>
    <row r="2913" spans="1:13">
      <c r="A2913" s="1">
        <v>45991</v>
      </c>
      <c r="B2913" s="1">
        <v>46356</v>
      </c>
      <c r="C2913" t="s">
        <v>5465</v>
      </c>
      <c r="D2913" t="s">
        <v>3845</v>
      </c>
      <c r="E2913" t="s">
        <v>661</v>
      </c>
      <c r="F2913" t="s">
        <v>16</v>
      </c>
      <c r="G2913" t="s">
        <v>3848</v>
      </c>
      <c r="H2913" t="s">
        <v>125</v>
      </c>
      <c r="I2913" t="s">
        <v>846</v>
      </c>
      <c r="J2913" t="s">
        <v>847</v>
      </c>
      <c r="K2913" t="s">
        <v>77</v>
      </c>
      <c r="L2913" s="3">
        <v>150919</v>
      </c>
      <c r="M2913" t="s">
        <v>29</v>
      </c>
    </row>
    <row r="2914" spans="1:13">
      <c r="A2914" s="1">
        <v>45991</v>
      </c>
      <c r="B2914" s="1">
        <v>46356</v>
      </c>
      <c r="C2914" t="s">
        <v>5465</v>
      </c>
      <c r="D2914" t="s">
        <v>3845</v>
      </c>
      <c r="E2914" t="s">
        <v>32</v>
      </c>
      <c r="F2914" t="s">
        <v>16</v>
      </c>
      <c r="G2914" t="s">
        <v>3847</v>
      </c>
      <c r="H2914" t="s">
        <v>125</v>
      </c>
      <c r="I2914" t="s">
        <v>846</v>
      </c>
      <c r="J2914" t="s">
        <v>847</v>
      </c>
      <c r="K2914" t="s">
        <v>77</v>
      </c>
      <c r="L2914" s="3">
        <v>24388</v>
      </c>
      <c r="M2914" t="s">
        <v>20</v>
      </c>
    </row>
    <row r="2915" spans="1:13">
      <c r="A2915" s="1">
        <v>45992</v>
      </c>
      <c r="B2915" s="1">
        <v>46357</v>
      </c>
      <c r="C2915" t="s">
        <v>5466</v>
      </c>
      <c r="D2915" t="s">
        <v>3849</v>
      </c>
      <c r="E2915" t="s">
        <v>661</v>
      </c>
      <c r="F2915" t="s">
        <v>16</v>
      </c>
      <c r="G2915" t="s">
        <v>3853</v>
      </c>
      <c r="H2915" t="s">
        <v>115</v>
      </c>
      <c r="I2915" t="s">
        <v>3851</v>
      </c>
      <c r="J2915" t="s">
        <v>3852</v>
      </c>
      <c r="K2915" t="s">
        <v>1179</v>
      </c>
      <c r="L2915" s="3">
        <v>28947</v>
      </c>
      <c r="M2915" t="s">
        <v>29</v>
      </c>
    </row>
    <row r="2916" spans="1:13">
      <c r="A2916" s="1">
        <v>45992</v>
      </c>
      <c r="B2916" s="1">
        <v>46357</v>
      </c>
      <c r="C2916" t="s">
        <v>5466</v>
      </c>
      <c r="D2916" t="s">
        <v>3849</v>
      </c>
      <c r="E2916" t="s">
        <v>15</v>
      </c>
      <c r="F2916" t="s">
        <v>16</v>
      </c>
      <c r="G2916" t="s">
        <v>3850</v>
      </c>
      <c r="H2916" t="s">
        <v>115</v>
      </c>
      <c r="I2916" t="s">
        <v>3851</v>
      </c>
      <c r="J2916" t="s">
        <v>3852</v>
      </c>
      <c r="K2916" t="s">
        <v>1179</v>
      </c>
      <c r="L2916" s="3">
        <v>2376</v>
      </c>
      <c r="M2916" t="s">
        <v>29</v>
      </c>
    </row>
    <row r="2917" spans="1:13">
      <c r="A2917" s="1">
        <v>45992</v>
      </c>
      <c r="B2917" s="1">
        <v>46357</v>
      </c>
      <c r="C2917" t="s">
        <v>5466</v>
      </c>
      <c r="D2917" t="s">
        <v>3849</v>
      </c>
      <c r="E2917" t="s">
        <v>32</v>
      </c>
      <c r="F2917" t="s">
        <v>16</v>
      </c>
      <c r="G2917" t="s">
        <v>3854</v>
      </c>
      <c r="H2917" t="s">
        <v>115</v>
      </c>
      <c r="I2917" t="s">
        <v>3851</v>
      </c>
      <c r="J2917" t="s">
        <v>3852</v>
      </c>
      <c r="K2917" t="s">
        <v>1179</v>
      </c>
      <c r="L2917" s="3">
        <v>5577</v>
      </c>
      <c r="M2917" t="s">
        <v>83</v>
      </c>
    </row>
    <row r="2918" spans="1:13">
      <c r="A2918" s="1">
        <v>45992</v>
      </c>
      <c r="B2918" s="1">
        <v>46357</v>
      </c>
      <c r="C2918" t="s">
        <v>5467</v>
      </c>
      <c r="D2918" t="s">
        <v>3855</v>
      </c>
      <c r="E2918" t="s">
        <v>54</v>
      </c>
      <c r="F2918" t="s">
        <v>55</v>
      </c>
      <c r="G2918" t="s">
        <v>3856</v>
      </c>
      <c r="H2918" t="s">
        <v>125</v>
      </c>
      <c r="I2918" t="s">
        <v>3857</v>
      </c>
      <c r="J2918" t="s">
        <v>3858</v>
      </c>
      <c r="K2918" t="s">
        <v>5660</v>
      </c>
      <c r="L2918" s="3">
        <v>60480</v>
      </c>
      <c r="M2918" t="s">
        <v>23</v>
      </c>
    </row>
    <row r="2919" spans="1:13">
      <c r="A2919" s="1">
        <v>45992</v>
      </c>
      <c r="B2919" s="1">
        <v>46357</v>
      </c>
      <c r="C2919" t="s">
        <v>5468</v>
      </c>
      <c r="D2919" t="s">
        <v>3859</v>
      </c>
      <c r="E2919" t="s">
        <v>661</v>
      </c>
      <c r="F2919" t="s">
        <v>16</v>
      </c>
      <c r="G2919" t="s">
        <v>3862</v>
      </c>
      <c r="H2919" t="s">
        <v>61</v>
      </c>
      <c r="I2919" t="s">
        <v>59</v>
      </c>
      <c r="J2919" t="s">
        <v>60</v>
      </c>
      <c r="K2919" t="s">
        <v>5620</v>
      </c>
      <c r="L2919" s="3">
        <v>13527</v>
      </c>
      <c r="M2919" t="s">
        <v>29</v>
      </c>
    </row>
    <row r="2920" spans="1:13">
      <c r="A2920" s="1">
        <v>45992</v>
      </c>
      <c r="B2920" s="1">
        <v>46357</v>
      </c>
      <c r="C2920" t="s">
        <v>5468</v>
      </c>
      <c r="D2920" t="s">
        <v>3859</v>
      </c>
      <c r="E2920" t="s">
        <v>32</v>
      </c>
      <c r="F2920" t="s">
        <v>16</v>
      </c>
      <c r="G2920" t="s">
        <v>3860</v>
      </c>
      <c r="H2920" t="s">
        <v>61</v>
      </c>
      <c r="I2920" t="s">
        <v>59</v>
      </c>
      <c r="J2920" t="s">
        <v>60</v>
      </c>
      <c r="K2920" t="s">
        <v>5620</v>
      </c>
      <c r="L2920" s="3">
        <v>5412</v>
      </c>
      <c r="M2920" t="s">
        <v>20</v>
      </c>
    </row>
    <row r="2921" spans="1:13">
      <c r="A2921" s="1">
        <v>45992</v>
      </c>
      <c r="B2921" s="1">
        <v>46357</v>
      </c>
      <c r="C2921" t="s">
        <v>5468</v>
      </c>
      <c r="D2921" t="s">
        <v>3859</v>
      </c>
      <c r="E2921" t="s">
        <v>34</v>
      </c>
      <c r="F2921" t="s">
        <v>16</v>
      </c>
      <c r="G2921" t="s">
        <v>3861</v>
      </c>
      <c r="H2921" t="s">
        <v>61</v>
      </c>
      <c r="I2921" t="s">
        <v>59</v>
      </c>
      <c r="J2921" t="s">
        <v>60</v>
      </c>
      <c r="K2921" t="s">
        <v>5620</v>
      </c>
      <c r="L2921" s="3">
        <v>3172</v>
      </c>
      <c r="M2921" t="s">
        <v>83</v>
      </c>
    </row>
    <row r="2922" spans="1:13">
      <c r="A2922" s="1">
        <v>45992</v>
      </c>
      <c r="B2922" s="1">
        <v>46357</v>
      </c>
      <c r="C2922" t="s">
        <v>5468</v>
      </c>
      <c r="D2922" t="s">
        <v>3859</v>
      </c>
      <c r="E2922" t="s">
        <v>15</v>
      </c>
      <c r="F2922" t="s">
        <v>16</v>
      </c>
      <c r="G2922" t="s">
        <v>3863</v>
      </c>
      <c r="H2922" t="s">
        <v>61</v>
      </c>
      <c r="I2922" t="s">
        <v>59</v>
      </c>
      <c r="J2922" t="s">
        <v>60</v>
      </c>
      <c r="K2922" t="s">
        <v>5620</v>
      </c>
      <c r="L2922" s="3">
        <v>1467</v>
      </c>
      <c r="M2922" t="s">
        <v>20</v>
      </c>
    </row>
    <row r="2923" spans="1:13">
      <c r="A2923" s="1">
        <v>45992</v>
      </c>
      <c r="B2923" s="1">
        <v>46357</v>
      </c>
      <c r="C2923" t="s">
        <v>5469</v>
      </c>
      <c r="D2923" t="s">
        <v>3864</v>
      </c>
      <c r="E2923" t="s">
        <v>15</v>
      </c>
      <c r="F2923" t="s">
        <v>16</v>
      </c>
      <c r="G2923" t="s">
        <v>3866</v>
      </c>
      <c r="H2923" t="s">
        <v>21</v>
      </c>
      <c r="I2923" t="s">
        <v>174</v>
      </c>
      <c r="J2923" t="s">
        <v>175</v>
      </c>
      <c r="K2923" t="s">
        <v>5619</v>
      </c>
      <c r="L2923" s="3">
        <v>5212</v>
      </c>
      <c r="M2923" t="s">
        <v>20</v>
      </c>
    </row>
    <row r="2924" spans="1:13">
      <c r="A2924" s="1">
        <v>45992</v>
      </c>
      <c r="B2924" s="1">
        <v>46357</v>
      </c>
      <c r="C2924" t="s">
        <v>5469</v>
      </c>
      <c r="D2924" t="s">
        <v>3864</v>
      </c>
      <c r="E2924" t="s">
        <v>661</v>
      </c>
      <c r="F2924" t="s">
        <v>16</v>
      </c>
      <c r="G2924" t="s">
        <v>3865</v>
      </c>
      <c r="H2924" t="s">
        <v>21</v>
      </c>
      <c r="I2924" t="s">
        <v>174</v>
      </c>
      <c r="J2924" t="s">
        <v>175</v>
      </c>
      <c r="K2924" t="s">
        <v>5619</v>
      </c>
      <c r="L2924" s="3">
        <v>13035</v>
      </c>
      <c r="M2924" t="s">
        <v>29</v>
      </c>
    </row>
    <row r="2925" spans="1:13">
      <c r="A2925" s="1">
        <v>45992</v>
      </c>
      <c r="B2925" s="1">
        <v>46357</v>
      </c>
      <c r="C2925" t="s">
        <v>4714</v>
      </c>
      <c r="D2925" t="s">
        <v>749</v>
      </c>
      <c r="E2925" t="s">
        <v>32</v>
      </c>
      <c r="F2925" t="s">
        <v>16</v>
      </c>
      <c r="G2925" t="s">
        <v>3867</v>
      </c>
      <c r="H2925" t="s">
        <v>225</v>
      </c>
      <c r="I2925" t="s">
        <v>375</v>
      </c>
      <c r="J2925" t="s">
        <v>376</v>
      </c>
      <c r="K2925" t="s">
        <v>5620</v>
      </c>
      <c r="L2925" s="3">
        <v>9715</v>
      </c>
      <c r="M2925" t="s">
        <v>148</v>
      </c>
    </row>
    <row r="2926" spans="1:13">
      <c r="A2926" s="1">
        <v>45992</v>
      </c>
      <c r="B2926" s="1">
        <v>46357</v>
      </c>
      <c r="C2926" t="s">
        <v>4714</v>
      </c>
      <c r="D2926" t="s">
        <v>749</v>
      </c>
      <c r="E2926" t="s">
        <v>15</v>
      </c>
      <c r="F2926" t="s">
        <v>16</v>
      </c>
      <c r="G2926" t="s">
        <v>3869</v>
      </c>
      <c r="H2926" t="s">
        <v>225</v>
      </c>
      <c r="I2926" t="s">
        <v>375</v>
      </c>
      <c r="J2926" t="s">
        <v>376</v>
      </c>
      <c r="K2926" t="s">
        <v>5620</v>
      </c>
      <c r="L2926" s="3">
        <v>1313</v>
      </c>
      <c r="M2926" t="s">
        <v>29</v>
      </c>
    </row>
    <row r="2927" spans="1:13">
      <c r="A2927" s="1">
        <v>45992</v>
      </c>
      <c r="B2927" s="1">
        <v>46357</v>
      </c>
      <c r="C2927" t="s">
        <v>4714</v>
      </c>
      <c r="D2927" t="s">
        <v>749</v>
      </c>
      <c r="E2927" t="s">
        <v>661</v>
      </c>
      <c r="F2927" t="s">
        <v>16</v>
      </c>
      <c r="G2927" t="s">
        <v>3868</v>
      </c>
      <c r="H2927" t="s">
        <v>225</v>
      </c>
      <c r="I2927" t="s">
        <v>375</v>
      </c>
      <c r="J2927" t="s">
        <v>376</v>
      </c>
      <c r="K2927" t="s">
        <v>5620</v>
      </c>
      <c r="L2927" s="3">
        <v>23904</v>
      </c>
      <c r="M2927" t="s">
        <v>23</v>
      </c>
    </row>
    <row r="2928" spans="1:13">
      <c r="A2928" s="1">
        <v>45992</v>
      </c>
      <c r="B2928" s="1">
        <v>46357</v>
      </c>
      <c r="C2928" t="s">
        <v>5470</v>
      </c>
      <c r="D2928" t="s">
        <v>3870</v>
      </c>
      <c r="E2928" t="s">
        <v>32</v>
      </c>
      <c r="F2928" t="s">
        <v>16</v>
      </c>
      <c r="G2928" t="s">
        <v>3871</v>
      </c>
      <c r="H2928" t="s">
        <v>105</v>
      </c>
      <c r="I2928" t="s">
        <v>103</v>
      </c>
      <c r="J2928" t="s">
        <v>104</v>
      </c>
      <c r="K2928" t="s">
        <v>140</v>
      </c>
      <c r="L2928" s="3">
        <v>27566</v>
      </c>
      <c r="M2928" t="s">
        <v>20</v>
      </c>
    </row>
    <row r="2929" spans="1:13">
      <c r="A2929" s="1">
        <v>45992</v>
      </c>
      <c r="B2929" s="1">
        <v>46357</v>
      </c>
      <c r="C2929" t="s">
        <v>5470</v>
      </c>
      <c r="D2929" t="s">
        <v>3870</v>
      </c>
      <c r="E2929" t="s">
        <v>54</v>
      </c>
      <c r="F2929" t="s">
        <v>55</v>
      </c>
      <c r="G2929" t="s">
        <v>3873</v>
      </c>
      <c r="H2929" t="s">
        <v>105</v>
      </c>
      <c r="I2929" t="s">
        <v>103</v>
      </c>
      <c r="J2929" t="s">
        <v>104</v>
      </c>
      <c r="K2929" t="s">
        <v>140</v>
      </c>
      <c r="L2929" s="3">
        <v>21313</v>
      </c>
      <c r="M2929" t="s">
        <v>23</v>
      </c>
    </row>
    <row r="2930" spans="1:13">
      <c r="A2930" s="1">
        <v>45992</v>
      </c>
      <c r="B2930" s="1">
        <v>46357</v>
      </c>
      <c r="C2930" t="s">
        <v>5470</v>
      </c>
      <c r="D2930" t="s">
        <v>3870</v>
      </c>
      <c r="E2930" t="s">
        <v>15</v>
      </c>
      <c r="F2930" t="s">
        <v>16</v>
      </c>
      <c r="G2930" t="s">
        <v>3874</v>
      </c>
      <c r="H2930" t="s">
        <v>105</v>
      </c>
      <c r="I2930" t="s">
        <v>103</v>
      </c>
      <c r="J2930" t="s">
        <v>104</v>
      </c>
      <c r="K2930" t="s">
        <v>140</v>
      </c>
      <c r="L2930" s="3">
        <v>3238</v>
      </c>
      <c r="M2930" t="s">
        <v>83</v>
      </c>
    </row>
    <row r="2931" spans="1:13">
      <c r="A2931" s="1">
        <v>45992</v>
      </c>
      <c r="B2931" s="1">
        <v>46357</v>
      </c>
      <c r="C2931" t="s">
        <v>5470</v>
      </c>
      <c r="D2931" t="s">
        <v>3870</v>
      </c>
      <c r="E2931" t="s">
        <v>661</v>
      </c>
      <c r="F2931" t="s">
        <v>16</v>
      </c>
      <c r="G2931" t="s">
        <v>3872</v>
      </c>
      <c r="H2931" t="s">
        <v>105</v>
      </c>
      <c r="I2931" t="s">
        <v>103</v>
      </c>
      <c r="J2931" t="s">
        <v>104</v>
      </c>
      <c r="K2931" t="s">
        <v>140</v>
      </c>
      <c r="L2931" s="3">
        <v>63879</v>
      </c>
      <c r="M2931" t="s">
        <v>23</v>
      </c>
    </row>
    <row r="2932" spans="1:13">
      <c r="A2932" s="1">
        <v>45992</v>
      </c>
      <c r="B2932" s="1">
        <v>46357</v>
      </c>
      <c r="C2932" t="s">
        <v>5471</v>
      </c>
      <c r="D2932" t="s">
        <v>3875</v>
      </c>
      <c r="E2932" t="s">
        <v>15</v>
      </c>
      <c r="F2932" t="s">
        <v>16</v>
      </c>
      <c r="G2932" t="s">
        <v>3878</v>
      </c>
      <c r="H2932" t="s">
        <v>774</v>
      </c>
      <c r="I2932" t="s">
        <v>695</v>
      </c>
      <c r="J2932" t="s">
        <v>696</v>
      </c>
      <c r="K2932" t="s">
        <v>64</v>
      </c>
      <c r="L2932" s="3">
        <v>2461</v>
      </c>
      <c r="M2932" t="s">
        <v>148</v>
      </c>
    </row>
    <row r="2933" spans="1:13">
      <c r="A2933" s="1">
        <v>45992</v>
      </c>
      <c r="B2933" s="1">
        <v>46357</v>
      </c>
      <c r="C2933" t="s">
        <v>5471</v>
      </c>
      <c r="D2933" t="s">
        <v>3875</v>
      </c>
      <c r="E2933" t="s">
        <v>32</v>
      </c>
      <c r="F2933" t="s">
        <v>16</v>
      </c>
      <c r="G2933" t="s">
        <v>3877</v>
      </c>
      <c r="H2933" t="s">
        <v>774</v>
      </c>
      <c r="I2933" t="s">
        <v>695</v>
      </c>
      <c r="J2933" t="s">
        <v>696</v>
      </c>
      <c r="K2933" t="s">
        <v>64</v>
      </c>
      <c r="L2933" s="3">
        <v>4358</v>
      </c>
      <c r="M2933" t="s">
        <v>148</v>
      </c>
    </row>
    <row r="2934" spans="1:13">
      <c r="A2934" s="1">
        <v>45992</v>
      </c>
      <c r="B2934" s="1">
        <v>46357</v>
      </c>
      <c r="C2934" t="s">
        <v>5471</v>
      </c>
      <c r="D2934" t="s">
        <v>3875</v>
      </c>
      <c r="E2934" t="s">
        <v>661</v>
      </c>
      <c r="F2934" t="s">
        <v>16</v>
      </c>
      <c r="G2934" t="s">
        <v>3876</v>
      </c>
      <c r="H2934" t="s">
        <v>774</v>
      </c>
      <c r="I2934" t="s">
        <v>695</v>
      </c>
      <c r="J2934" t="s">
        <v>696</v>
      </c>
      <c r="K2934" t="s">
        <v>64</v>
      </c>
      <c r="L2934" s="3">
        <v>41543</v>
      </c>
      <c r="M2934" t="s">
        <v>89</v>
      </c>
    </row>
    <row r="2935" spans="1:13">
      <c r="A2935" s="1">
        <v>45992</v>
      </c>
      <c r="B2935" s="1">
        <v>46357</v>
      </c>
      <c r="C2935" t="s">
        <v>5472</v>
      </c>
      <c r="D2935" t="s">
        <v>3879</v>
      </c>
      <c r="E2935" t="s">
        <v>54</v>
      </c>
      <c r="F2935" t="s">
        <v>55</v>
      </c>
      <c r="G2935" t="s">
        <v>3880</v>
      </c>
      <c r="H2935" t="s">
        <v>125</v>
      </c>
      <c r="I2935" t="s">
        <v>570</v>
      </c>
      <c r="J2935" t="s">
        <v>571</v>
      </c>
      <c r="K2935" t="s">
        <v>5657</v>
      </c>
      <c r="L2935" s="3">
        <v>40288</v>
      </c>
      <c r="M2935" t="s">
        <v>23</v>
      </c>
    </row>
    <row r="2936" spans="1:13">
      <c r="A2936" s="1">
        <v>45992</v>
      </c>
      <c r="B2936" s="1">
        <v>46357</v>
      </c>
      <c r="C2936" t="s">
        <v>5473</v>
      </c>
      <c r="D2936" t="s">
        <v>3881</v>
      </c>
      <c r="E2936" t="s">
        <v>15</v>
      </c>
      <c r="F2936" t="s">
        <v>16</v>
      </c>
      <c r="G2936" t="s">
        <v>3883</v>
      </c>
      <c r="H2936" t="s">
        <v>328</v>
      </c>
      <c r="I2936" t="s">
        <v>3851</v>
      </c>
      <c r="J2936" t="s">
        <v>3852</v>
      </c>
      <c r="K2936" t="s">
        <v>1179</v>
      </c>
      <c r="L2936" s="3">
        <v>2811</v>
      </c>
      <c r="M2936" t="s">
        <v>29</v>
      </c>
    </row>
    <row r="2937" spans="1:13">
      <c r="A2937" s="1">
        <v>45992</v>
      </c>
      <c r="B2937" s="1">
        <v>46357</v>
      </c>
      <c r="C2937" t="s">
        <v>5473</v>
      </c>
      <c r="D2937" t="s">
        <v>3881</v>
      </c>
      <c r="E2937" t="s">
        <v>661</v>
      </c>
      <c r="F2937" t="s">
        <v>16</v>
      </c>
      <c r="G2937" t="s">
        <v>3882</v>
      </c>
      <c r="H2937" t="s">
        <v>328</v>
      </c>
      <c r="I2937" t="s">
        <v>3851</v>
      </c>
      <c r="J2937" t="s">
        <v>3852</v>
      </c>
      <c r="K2937" t="s">
        <v>1179</v>
      </c>
      <c r="L2937" s="3">
        <v>36849</v>
      </c>
      <c r="M2937" t="s">
        <v>89</v>
      </c>
    </row>
    <row r="2938" spans="1:13">
      <c r="A2938" s="1">
        <v>45992</v>
      </c>
      <c r="B2938" s="1">
        <v>46357</v>
      </c>
      <c r="C2938" t="s">
        <v>5473</v>
      </c>
      <c r="D2938" t="s">
        <v>3881</v>
      </c>
      <c r="E2938" t="s">
        <v>32</v>
      </c>
      <c r="F2938" t="s">
        <v>16</v>
      </c>
      <c r="G2938" t="s">
        <v>3884</v>
      </c>
      <c r="H2938" t="s">
        <v>328</v>
      </c>
      <c r="I2938" t="s">
        <v>3851</v>
      </c>
      <c r="J2938" t="s">
        <v>3852</v>
      </c>
      <c r="K2938" t="s">
        <v>1179</v>
      </c>
      <c r="L2938" s="3">
        <v>15869</v>
      </c>
      <c r="M2938" t="s">
        <v>20</v>
      </c>
    </row>
    <row r="2939" spans="1:13">
      <c r="A2939" s="1">
        <v>45992</v>
      </c>
      <c r="B2939" s="1">
        <v>46357</v>
      </c>
      <c r="C2939" t="s">
        <v>5474</v>
      </c>
      <c r="D2939" t="s">
        <v>3885</v>
      </c>
      <c r="E2939" t="s">
        <v>54</v>
      </c>
      <c r="F2939" t="s">
        <v>55</v>
      </c>
      <c r="G2939" t="s">
        <v>3886</v>
      </c>
      <c r="H2939" t="s">
        <v>105</v>
      </c>
      <c r="I2939" t="s">
        <v>103</v>
      </c>
      <c r="J2939" t="s">
        <v>104</v>
      </c>
      <c r="K2939" t="s">
        <v>64</v>
      </c>
      <c r="L2939" s="3">
        <v>9592</v>
      </c>
      <c r="M2939" t="s">
        <v>23</v>
      </c>
    </row>
    <row r="2940" spans="1:13">
      <c r="A2940" s="1">
        <v>45992</v>
      </c>
      <c r="B2940" s="1">
        <v>46357</v>
      </c>
      <c r="C2940" t="s">
        <v>5475</v>
      </c>
      <c r="D2940" t="s">
        <v>3887</v>
      </c>
      <c r="E2940" t="s">
        <v>54</v>
      </c>
      <c r="F2940" t="s">
        <v>55</v>
      </c>
      <c r="G2940" t="s">
        <v>3888</v>
      </c>
      <c r="H2940" t="s">
        <v>21</v>
      </c>
      <c r="I2940" t="s">
        <v>282</v>
      </c>
      <c r="J2940" t="s">
        <v>283</v>
      </c>
      <c r="K2940" t="s">
        <v>5620</v>
      </c>
      <c r="L2940" s="3">
        <v>7449</v>
      </c>
      <c r="M2940" t="s">
        <v>89</v>
      </c>
    </row>
    <row r="2941" spans="1:13">
      <c r="A2941" s="1">
        <v>45992</v>
      </c>
      <c r="B2941" s="1">
        <v>46357</v>
      </c>
      <c r="C2941" t="s">
        <v>5476</v>
      </c>
      <c r="D2941" t="s">
        <v>3889</v>
      </c>
      <c r="E2941" t="s">
        <v>661</v>
      </c>
      <c r="F2941" t="s">
        <v>16</v>
      </c>
      <c r="G2941" t="s">
        <v>3893</v>
      </c>
      <c r="H2941" t="s">
        <v>813</v>
      </c>
      <c r="I2941" t="s">
        <v>270</v>
      </c>
      <c r="J2941" t="s">
        <v>271</v>
      </c>
      <c r="K2941" t="s">
        <v>5620</v>
      </c>
      <c r="L2941" s="3">
        <v>15240</v>
      </c>
      <c r="M2941" t="s">
        <v>23</v>
      </c>
    </row>
    <row r="2942" spans="1:13">
      <c r="A2942" s="1">
        <v>45992</v>
      </c>
      <c r="B2942" s="1">
        <v>46357</v>
      </c>
      <c r="C2942" t="s">
        <v>5476</v>
      </c>
      <c r="D2942" t="s">
        <v>3889</v>
      </c>
      <c r="E2942" t="s">
        <v>32</v>
      </c>
      <c r="F2942" t="s">
        <v>16</v>
      </c>
      <c r="G2942" t="s">
        <v>3892</v>
      </c>
      <c r="H2942" t="s">
        <v>813</v>
      </c>
      <c r="I2942" t="s">
        <v>270</v>
      </c>
      <c r="J2942" t="s">
        <v>271</v>
      </c>
      <c r="K2942" t="s">
        <v>5620</v>
      </c>
      <c r="L2942" s="3">
        <v>11183</v>
      </c>
      <c r="M2942" t="s">
        <v>20</v>
      </c>
    </row>
    <row r="2943" spans="1:13">
      <c r="A2943" s="1">
        <v>45992</v>
      </c>
      <c r="B2943" s="1">
        <v>46357</v>
      </c>
      <c r="C2943" t="s">
        <v>5476</v>
      </c>
      <c r="D2943" t="s">
        <v>3889</v>
      </c>
      <c r="E2943" t="s">
        <v>15</v>
      </c>
      <c r="F2943" t="s">
        <v>16</v>
      </c>
      <c r="G2943" t="s">
        <v>3890</v>
      </c>
      <c r="H2943" t="s">
        <v>813</v>
      </c>
      <c r="I2943" t="s">
        <v>270</v>
      </c>
      <c r="J2943" t="s">
        <v>271</v>
      </c>
      <c r="K2943" t="s">
        <v>5620</v>
      </c>
      <c r="L2943" s="3">
        <v>1729</v>
      </c>
      <c r="M2943" t="s">
        <v>20</v>
      </c>
    </row>
    <row r="2944" spans="1:13">
      <c r="A2944" s="1">
        <v>45992</v>
      </c>
      <c r="B2944" s="1">
        <v>46357</v>
      </c>
      <c r="C2944" t="s">
        <v>5476</v>
      </c>
      <c r="D2944" t="s">
        <v>3889</v>
      </c>
      <c r="E2944" t="s">
        <v>34</v>
      </c>
      <c r="F2944" t="s">
        <v>16</v>
      </c>
      <c r="G2944" t="s">
        <v>3891</v>
      </c>
      <c r="H2944" t="s">
        <v>813</v>
      </c>
      <c r="I2944" t="s">
        <v>270</v>
      </c>
      <c r="J2944" t="s">
        <v>271</v>
      </c>
      <c r="K2944" t="s">
        <v>5620</v>
      </c>
      <c r="L2944" s="3">
        <v>3889</v>
      </c>
      <c r="M2944" t="s">
        <v>83</v>
      </c>
    </row>
    <row r="2945" spans="1:13">
      <c r="A2945" s="1">
        <v>45992</v>
      </c>
      <c r="B2945" s="1">
        <v>46357</v>
      </c>
      <c r="C2945" t="s">
        <v>5388</v>
      </c>
      <c r="D2945" t="s">
        <v>3529</v>
      </c>
      <c r="E2945" t="s">
        <v>54</v>
      </c>
      <c r="F2945" t="s">
        <v>55</v>
      </c>
      <c r="G2945" t="s">
        <v>3894</v>
      </c>
      <c r="H2945" t="s">
        <v>21</v>
      </c>
      <c r="I2945" t="s">
        <v>65</v>
      </c>
      <c r="J2945" t="s">
        <v>66</v>
      </c>
      <c r="K2945" t="s">
        <v>5620</v>
      </c>
      <c r="L2945" s="3">
        <v>4980</v>
      </c>
      <c r="M2945" t="s">
        <v>89</v>
      </c>
    </row>
    <row r="2946" spans="1:13">
      <c r="A2946" s="1">
        <v>45992</v>
      </c>
      <c r="B2946" s="1">
        <v>46357</v>
      </c>
      <c r="C2946" t="s">
        <v>5477</v>
      </c>
      <c r="D2946" t="s">
        <v>3895</v>
      </c>
      <c r="E2946" t="s">
        <v>15</v>
      </c>
      <c r="F2946" t="s">
        <v>16</v>
      </c>
      <c r="G2946" t="s">
        <v>3896</v>
      </c>
      <c r="H2946" t="s">
        <v>1346</v>
      </c>
      <c r="I2946" t="s">
        <v>78</v>
      </c>
      <c r="J2946" t="s">
        <v>79</v>
      </c>
      <c r="K2946" t="s">
        <v>5620</v>
      </c>
      <c r="L2946" s="3">
        <v>1300</v>
      </c>
      <c r="M2946" t="s">
        <v>29</v>
      </c>
    </row>
    <row r="2947" spans="1:13">
      <c r="A2947" s="1">
        <v>45992</v>
      </c>
      <c r="B2947" s="1">
        <v>46357</v>
      </c>
      <c r="C2947" t="s">
        <v>5477</v>
      </c>
      <c r="D2947" t="s">
        <v>3895</v>
      </c>
      <c r="E2947" t="s">
        <v>32</v>
      </c>
      <c r="F2947" t="s">
        <v>16</v>
      </c>
      <c r="G2947" t="s">
        <v>3897</v>
      </c>
      <c r="H2947" t="s">
        <v>1346</v>
      </c>
      <c r="I2947" t="s">
        <v>78</v>
      </c>
      <c r="J2947" t="s">
        <v>79</v>
      </c>
      <c r="K2947" t="s">
        <v>5620</v>
      </c>
      <c r="L2947" s="3">
        <v>14956</v>
      </c>
      <c r="M2947" t="s">
        <v>20</v>
      </c>
    </row>
    <row r="2948" spans="1:13">
      <c r="A2948" s="1">
        <v>45992</v>
      </c>
      <c r="B2948" s="1">
        <v>46357</v>
      </c>
      <c r="C2948" t="s">
        <v>5477</v>
      </c>
      <c r="D2948" t="s">
        <v>3895</v>
      </c>
      <c r="E2948" t="s">
        <v>661</v>
      </c>
      <c r="F2948" t="s">
        <v>16</v>
      </c>
      <c r="G2948" t="s">
        <v>3898</v>
      </c>
      <c r="H2948" t="s">
        <v>1346</v>
      </c>
      <c r="I2948" t="s">
        <v>78</v>
      </c>
      <c r="J2948" t="s">
        <v>79</v>
      </c>
      <c r="K2948" t="s">
        <v>5620</v>
      </c>
      <c r="L2948" s="3">
        <v>21139</v>
      </c>
      <c r="M2948" t="s">
        <v>23</v>
      </c>
    </row>
    <row r="2949" spans="1:13">
      <c r="A2949" s="1">
        <v>45992</v>
      </c>
      <c r="B2949" s="1">
        <v>46357</v>
      </c>
      <c r="C2949" t="s">
        <v>5478</v>
      </c>
      <c r="D2949" t="s">
        <v>3899</v>
      </c>
      <c r="E2949" t="s">
        <v>15</v>
      </c>
      <c r="F2949" t="s">
        <v>16</v>
      </c>
      <c r="G2949" t="s">
        <v>3901</v>
      </c>
      <c r="H2949" t="s">
        <v>105</v>
      </c>
      <c r="I2949" t="s">
        <v>103</v>
      </c>
      <c r="J2949" t="s">
        <v>104</v>
      </c>
      <c r="K2949" t="s">
        <v>64</v>
      </c>
      <c r="L2949" s="3">
        <v>3011</v>
      </c>
      <c r="M2949" t="s">
        <v>83</v>
      </c>
    </row>
    <row r="2950" spans="1:13">
      <c r="A2950" s="1">
        <v>45992</v>
      </c>
      <c r="B2950" s="1">
        <v>46357</v>
      </c>
      <c r="C2950" t="s">
        <v>5478</v>
      </c>
      <c r="D2950" t="s">
        <v>3899</v>
      </c>
      <c r="E2950" t="s">
        <v>661</v>
      </c>
      <c r="F2950" t="s">
        <v>16</v>
      </c>
      <c r="G2950" t="s">
        <v>3900</v>
      </c>
      <c r="H2950" t="s">
        <v>105</v>
      </c>
      <c r="I2950" t="s">
        <v>103</v>
      </c>
      <c r="J2950" t="s">
        <v>104</v>
      </c>
      <c r="K2950" t="s">
        <v>64</v>
      </c>
      <c r="L2950" s="3">
        <v>43723</v>
      </c>
      <c r="M2950" t="s">
        <v>23</v>
      </c>
    </row>
    <row r="2951" spans="1:13">
      <c r="A2951" s="1">
        <v>45992</v>
      </c>
      <c r="B2951" s="1">
        <v>46357</v>
      </c>
      <c r="C2951" t="s">
        <v>5478</v>
      </c>
      <c r="D2951" t="s">
        <v>3899</v>
      </c>
      <c r="E2951" t="s">
        <v>32</v>
      </c>
      <c r="F2951" t="s">
        <v>16</v>
      </c>
      <c r="G2951" t="s">
        <v>3902</v>
      </c>
      <c r="H2951" t="s">
        <v>105</v>
      </c>
      <c r="I2951" t="s">
        <v>103</v>
      </c>
      <c r="J2951" t="s">
        <v>104</v>
      </c>
      <c r="K2951" t="s">
        <v>64</v>
      </c>
      <c r="L2951" s="3">
        <v>10390</v>
      </c>
      <c r="M2951" t="s">
        <v>148</v>
      </c>
    </row>
    <row r="2952" spans="1:13">
      <c r="A2952" s="1">
        <v>45992</v>
      </c>
      <c r="B2952" s="1">
        <v>46357</v>
      </c>
      <c r="C2952" t="s">
        <v>5332</v>
      </c>
      <c r="D2952" t="s">
        <v>3281</v>
      </c>
      <c r="E2952" t="s">
        <v>32</v>
      </c>
      <c r="F2952" t="s">
        <v>16</v>
      </c>
      <c r="G2952" t="s">
        <v>3903</v>
      </c>
      <c r="H2952" t="s">
        <v>73</v>
      </c>
      <c r="I2952" t="s">
        <v>71</v>
      </c>
      <c r="J2952" t="s">
        <v>72</v>
      </c>
      <c r="K2952" t="s">
        <v>304</v>
      </c>
      <c r="L2952" s="3">
        <v>17755</v>
      </c>
      <c r="M2952" t="s">
        <v>20</v>
      </c>
    </row>
    <row r="2953" spans="1:13">
      <c r="A2953" s="1">
        <v>45992</v>
      </c>
      <c r="B2953" s="1">
        <v>46357</v>
      </c>
      <c r="C2953" t="s">
        <v>5332</v>
      </c>
      <c r="D2953" t="s">
        <v>3281</v>
      </c>
      <c r="E2953" t="s">
        <v>661</v>
      </c>
      <c r="F2953" t="s">
        <v>16</v>
      </c>
      <c r="G2953" t="s">
        <v>3904</v>
      </c>
      <c r="H2953" t="s">
        <v>73</v>
      </c>
      <c r="I2953" t="s">
        <v>71</v>
      </c>
      <c r="J2953" t="s">
        <v>72</v>
      </c>
      <c r="K2953" t="s">
        <v>304</v>
      </c>
      <c r="L2953" s="3">
        <v>69513</v>
      </c>
      <c r="M2953" t="s">
        <v>23</v>
      </c>
    </row>
    <row r="2954" spans="1:13">
      <c r="A2954" s="1">
        <v>45992</v>
      </c>
      <c r="B2954" s="1">
        <v>46357</v>
      </c>
      <c r="C2954" t="s">
        <v>5332</v>
      </c>
      <c r="D2954" t="s">
        <v>3281</v>
      </c>
      <c r="E2954" t="s">
        <v>15</v>
      </c>
      <c r="F2954" t="s">
        <v>16</v>
      </c>
      <c r="G2954" t="s">
        <v>3905</v>
      </c>
      <c r="H2954" t="s">
        <v>73</v>
      </c>
      <c r="I2954" t="s">
        <v>71</v>
      </c>
      <c r="J2954" t="s">
        <v>72</v>
      </c>
      <c r="K2954" t="s">
        <v>304</v>
      </c>
      <c r="L2954" s="3">
        <v>4774</v>
      </c>
      <c r="M2954" t="s">
        <v>29</v>
      </c>
    </row>
    <row r="2955" spans="1:13">
      <c r="A2955" s="1">
        <v>45992</v>
      </c>
      <c r="B2955" s="1">
        <v>46357</v>
      </c>
      <c r="C2955" t="s">
        <v>5479</v>
      </c>
      <c r="D2955" t="s">
        <v>3906</v>
      </c>
      <c r="E2955" t="s">
        <v>54</v>
      </c>
      <c r="F2955" t="s">
        <v>55</v>
      </c>
      <c r="G2955" t="s">
        <v>3907</v>
      </c>
      <c r="H2955" t="s">
        <v>143</v>
      </c>
      <c r="I2955" t="s">
        <v>326</v>
      </c>
      <c r="J2955" t="s">
        <v>327</v>
      </c>
      <c r="K2955" t="s">
        <v>48</v>
      </c>
      <c r="L2955" s="3">
        <v>11723</v>
      </c>
      <c r="M2955" t="s">
        <v>23</v>
      </c>
    </row>
    <row r="2956" spans="1:13">
      <c r="A2956" s="1">
        <v>45992</v>
      </c>
      <c r="B2956" s="1">
        <v>46357</v>
      </c>
      <c r="C2956" t="s">
        <v>5480</v>
      </c>
      <c r="D2956" t="s">
        <v>3908</v>
      </c>
      <c r="E2956" t="s">
        <v>661</v>
      </c>
      <c r="F2956" t="s">
        <v>16</v>
      </c>
      <c r="G2956" t="s">
        <v>3910</v>
      </c>
      <c r="H2956" t="s">
        <v>328</v>
      </c>
      <c r="I2956" t="s">
        <v>78</v>
      </c>
      <c r="J2956" t="s">
        <v>79</v>
      </c>
      <c r="K2956" t="s">
        <v>77</v>
      </c>
      <c r="L2956" s="3">
        <v>54139</v>
      </c>
      <c r="M2956" t="s">
        <v>23</v>
      </c>
    </row>
    <row r="2957" spans="1:13">
      <c r="A2957" s="1">
        <v>45992</v>
      </c>
      <c r="B2957" s="1">
        <v>46357</v>
      </c>
      <c r="C2957" t="s">
        <v>5480</v>
      </c>
      <c r="D2957" t="s">
        <v>3908</v>
      </c>
      <c r="E2957" t="s">
        <v>34</v>
      </c>
      <c r="F2957" t="s">
        <v>16</v>
      </c>
      <c r="G2957" t="s">
        <v>3912</v>
      </c>
      <c r="H2957" t="s">
        <v>328</v>
      </c>
      <c r="I2957" t="s">
        <v>78</v>
      </c>
      <c r="J2957" t="s">
        <v>79</v>
      </c>
      <c r="K2957" t="s">
        <v>77</v>
      </c>
      <c r="L2957" s="3">
        <v>32921</v>
      </c>
      <c r="M2957" t="s">
        <v>83</v>
      </c>
    </row>
    <row r="2958" spans="1:13">
      <c r="A2958" s="1">
        <v>45992</v>
      </c>
      <c r="B2958" s="1">
        <v>46357</v>
      </c>
      <c r="C2958" t="s">
        <v>5480</v>
      </c>
      <c r="D2958" t="s">
        <v>3908</v>
      </c>
      <c r="E2958" t="s">
        <v>15</v>
      </c>
      <c r="F2958" t="s">
        <v>16</v>
      </c>
      <c r="G2958" t="s">
        <v>3911</v>
      </c>
      <c r="H2958" t="s">
        <v>328</v>
      </c>
      <c r="I2958" t="s">
        <v>78</v>
      </c>
      <c r="J2958" t="s">
        <v>79</v>
      </c>
      <c r="K2958" t="s">
        <v>77</v>
      </c>
      <c r="L2958" s="3">
        <v>2055</v>
      </c>
      <c r="M2958" t="s">
        <v>29</v>
      </c>
    </row>
    <row r="2959" spans="1:13">
      <c r="A2959" s="1">
        <v>45992</v>
      </c>
      <c r="B2959" s="1">
        <v>46357</v>
      </c>
      <c r="C2959" t="s">
        <v>5480</v>
      </c>
      <c r="D2959" t="s">
        <v>3908</v>
      </c>
      <c r="E2959" t="s">
        <v>32</v>
      </c>
      <c r="F2959" t="s">
        <v>16</v>
      </c>
      <c r="G2959" t="s">
        <v>3909</v>
      </c>
      <c r="H2959" t="s">
        <v>328</v>
      </c>
      <c r="I2959" t="s">
        <v>78</v>
      </c>
      <c r="J2959" t="s">
        <v>79</v>
      </c>
      <c r="K2959" t="s">
        <v>77</v>
      </c>
      <c r="L2959" s="3">
        <v>35508</v>
      </c>
      <c r="M2959" t="s">
        <v>20</v>
      </c>
    </row>
    <row r="2960" spans="1:13">
      <c r="A2960" s="1">
        <v>45992</v>
      </c>
      <c r="B2960" s="1">
        <v>46357</v>
      </c>
      <c r="C2960" t="s">
        <v>5481</v>
      </c>
      <c r="D2960" t="s">
        <v>3913</v>
      </c>
      <c r="E2960" t="s">
        <v>54</v>
      </c>
      <c r="F2960" t="s">
        <v>55</v>
      </c>
      <c r="G2960" t="s">
        <v>3914</v>
      </c>
      <c r="H2960" t="s">
        <v>51</v>
      </c>
      <c r="I2960" t="s">
        <v>528</v>
      </c>
      <c r="J2960" t="s">
        <v>529</v>
      </c>
      <c r="K2960" t="s">
        <v>48</v>
      </c>
      <c r="L2960" s="3">
        <v>23584</v>
      </c>
      <c r="M2960" t="s">
        <v>23</v>
      </c>
    </row>
    <row r="2961" spans="1:13">
      <c r="A2961" s="1">
        <v>45992</v>
      </c>
      <c r="B2961" s="1">
        <v>46357</v>
      </c>
      <c r="C2961" t="s">
        <v>5482</v>
      </c>
      <c r="D2961" t="s">
        <v>3915</v>
      </c>
      <c r="E2961" t="s">
        <v>15</v>
      </c>
      <c r="F2961" t="s">
        <v>16</v>
      </c>
      <c r="G2961" t="s">
        <v>3917</v>
      </c>
      <c r="H2961" t="s">
        <v>105</v>
      </c>
      <c r="I2961" t="s">
        <v>103</v>
      </c>
      <c r="J2961" t="s">
        <v>104</v>
      </c>
      <c r="K2961" t="s">
        <v>64</v>
      </c>
      <c r="L2961" s="3">
        <v>2489</v>
      </c>
      <c r="M2961" t="s">
        <v>83</v>
      </c>
    </row>
    <row r="2962" spans="1:13">
      <c r="A2962" s="1">
        <v>45992</v>
      </c>
      <c r="B2962" s="1">
        <v>46357</v>
      </c>
      <c r="C2962" t="s">
        <v>5482</v>
      </c>
      <c r="D2962" t="s">
        <v>3915</v>
      </c>
      <c r="E2962" t="s">
        <v>32</v>
      </c>
      <c r="F2962" t="s">
        <v>16</v>
      </c>
      <c r="G2962" t="s">
        <v>3919</v>
      </c>
      <c r="H2962" t="s">
        <v>105</v>
      </c>
      <c r="I2962" t="s">
        <v>103</v>
      </c>
      <c r="J2962" t="s">
        <v>104</v>
      </c>
      <c r="K2962" t="s">
        <v>64</v>
      </c>
      <c r="L2962" s="3">
        <v>7830</v>
      </c>
      <c r="M2962" t="s">
        <v>20</v>
      </c>
    </row>
    <row r="2963" spans="1:13">
      <c r="A2963" s="1">
        <v>45992</v>
      </c>
      <c r="B2963" s="1">
        <v>46357</v>
      </c>
      <c r="C2963" t="s">
        <v>5482</v>
      </c>
      <c r="D2963" t="s">
        <v>3915</v>
      </c>
      <c r="E2963" t="s">
        <v>661</v>
      </c>
      <c r="F2963" t="s">
        <v>16</v>
      </c>
      <c r="G2963" t="s">
        <v>3916</v>
      </c>
      <c r="H2963" t="s">
        <v>105</v>
      </c>
      <c r="I2963" t="s">
        <v>103</v>
      </c>
      <c r="J2963" t="s">
        <v>104</v>
      </c>
      <c r="K2963" t="s">
        <v>64</v>
      </c>
      <c r="L2963" s="3">
        <v>31758</v>
      </c>
      <c r="M2963" t="s">
        <v>23</v>
      </c>
    </row>
    <row r="2964" spans="1:13">
      <c r="A2964" s="1">
        <v>45992</v>
      </c>
      <c r="B2964" s="1">
        <v>46357</v>
      </c>
      <c r="C2964" t="s">
        <v>5482</v>
      </c>
      <c r="D2964" t="s">
        <v>3915</v>
      </c>
      <c r="E2964" t="s">
        <v>34</v>
      </c>
      <c r="F2964" t="s">
        <v>16</v>
      </c>
      <c r="G2964" t="s">
        <v>3918</v>
      </c>
      <c r="H2964" t="s">
        <v>105</v>
      </c>
      <c r="I2964" t="s">
        <v>103</v>
      </c>
      <c r="J2964" t="s">
        <v>104</v>
      </c>
      <c r="K2964" t="s">
        <v>64</v>
      </c>
      <c r="L2964" s="3">
        <v>6732</v>
      </c>
      <c r="M2964" t="s">
        <v>83</v>
      </c>
    </row>
    <row r="2965" spans="1:13">
      <c r="A2965" s="1">
        <v>45992</v>
      </c>
      <c r="B2965" s="1">
        <v>46357</v>
      </c>
      <c r="C2965" t="s">
        <v>5483</v>
      </c>
      <c r="D2965" t="s">
        <v>3920</v>
      </c>
      <c r="E2965" t="s">
        <v>32</v>
      </c>
      <c r="F2965" t="s">
        <v>16</v>
      </c>
      <c r="G2965" t="s">
        <v>3921</v>
      </c>
      <c r="H2965" t="s">
        <v>21</v>
      </c>
      <c r="I2965" t="s">
        <v>174</v>
      </c>
      <c r="J2965" t="s">
        <v>175</v>
      </c>
      <c r="K2965" t="s">
        <v>112</v>
      </c>
      <c r="L2965" s="3">
        <v>104996</v>
      </c>
      <c r="M2965" t="s">
        <v>20</v>
      </c>
    </row>
    <row r="2966" spans="1:13">
      <c r="A2966" s="1">
        <v>45992</v>
      </c>
      <c r="B2966" s="1">
        <v>46357</v>
      </c>
      <c r="C2966" t="s">
        <v>5484</v>
      </c>
      <c r="D2966" t="s">
        <v>3922</v>
      </c>
      <c r="E2966" t="s">
        <v>32</v>
      </c>
      <c r="F2966" t="s">
        <v>16</v>
      </c>
      <c r="G2966" t="s">
        <v>3923</v>
      </c>
      <c r="H2966" t="s">
        <v>225</v>
      </c>
      <c r="I2966" t="s">
        <v>3924</v>
      </c>
      <c r="J2966" t="s">
        <v>3925</v>
      </c>
      <c r="K2966" t="s">
        <v>77</v>
      </c>
      <c r="L2966" s="3">
        <v>10762</v>
      </c>
      <c r="M2966" t="s">
        <v>148</v>
      </c>
    </row>
    <row r="2967" spans="1:13">
      <c r="A2967" s="1">
        <v>45992</v>
      </c>
      <c r="B2967" s="1">
        <v>46357</v>
      </c>
      <c r="C2967" t="s">
        <v>5484</v>
      </c>
      <c r="D2967" t="s">
        <v>3922</v>
      </c>
      <c r="E2967" t="s">
        <v>661</v>
      </c>
      <c r="F2967" t="s">
        <v>16</v>
      </c>
      <c r="G2967" t="s">
        <v>3926</v>
      </c>
      <c r="H2967" t="s">
        <v>225</v>
      </c>
      <c r="I2967" t="s">
        <v>3924</v>
      </c>
      <c r="J2967" t="s">
        <v>3925</v>
      </c>
      <c r="K2967" t="s">
        <v>77</v>
      </c>
      <c r="L2967" s="3">
        <v>68158</v>
      </c>
      <c r="M2967" t="s">
        <v>23</v>
      </c>
    </row>
    <row r="2968" spans="1:13">
      <c r="A2968" s="1">
        <v>45992</v>
      </c>
      <c r="B2968" s="1">
        <v>46357</v>
      </c>
      <c r="C2968" t="s">
        <v>5484</v>
      </c>
      <c r="D2968" t="s">
        <v>3922</v>
      </c>
      <c r="E2968" t="s">
        <v>15</v>
      </c>
      <c r="F2968" t="s">
        <v>16</v>
      </c>
      <c r="G2968" t="s">
        <v>3927</v>
      </c>
      <c r="H2968" t="s">
        <v>225</v>
      </c>
      <c r="I2968" t="s">
        <v>3924</v>
      </c>
      <c r="J2968" t="s">
        <v>3925</v>
      </c>
      <c r="K2968" t="s">
        <v>77</v>
      </c>
      <c r="L2968" s="3">
        <v>1331</v>
      </c>
      <c r="M2968" t="s">
        <v>20</v>
      </c>
    </row>
    <row r="2969" spans="1:13">
      <c r="A2969" s="1">
        <v>45992</v>
      </c>
      <c r="B2969" s="1">
        <v>46357</v>
      </c>
      <c r="C2969" t="s">
        <v>5371</v>
      </c>
      <c r="D2969" t="s">
        <v>3454</v>
      </c>
      <c r="E2969" t="s">
        <v>54</v>
      </c>
      <c r="F2969" t="s">
        <v>55</v>
      </c>
      <c r="G2969" t="s">
        <v>3928</v>
      </c>
      <c r="H2969" t="s">
        <v>125</v>
      </c>
      <c r="I2969" t="s">
        <v>570</v>
      </c>
      <c r="J2969" t="s">
        <v>571</v>
      </c>
      <c r="K2969" t="s">
        <v>5657</v>
      </c>
      <c r="L2969" s="3">
        <v>5598</v>
      </c>
      <c r="M2969" t="s">
        <v>29</v>
      </c>
    </row>
    <row r="2970" spans="1:13">
      <c r="A2970" s="1">
        <v>45992</v>
      </c>
      <c r="B2970" s="1">
        <v>46357</v>
      </c>
      <c r="C2970" t="s">
        <v>4692</v>
      </c>
      <c r="D2970" t="s">
        <v>657</v>
      </c>
      <c r="E2970" t="s">
        <v>54</v>
      </c>
      <c r="F2970" t="s">
        <v>55</v>
      </c>
      <c r="G2970" t="s">
        <v>3929</v>
      </c>
      <c r="H2970" t="s">
        <v>190</v>
      </c>
      <c r="I2970" t="s">
        <v>165</v>
      </c>
      <c r="J2970" t="s">
        <v>166</v>
      </c>
      <c r="K2970" t="s">
        <v>26</v>
      </c>
      <c r="L2970" s="3">
        <v>17380</v>
      </c>
      <c r="M2970" t="s">
        <v>23</v>
      </c>
    </row>
    <row r="2971" spans="1:13">
      <c r="A2971" s="1">
        <v>45993</v>
      </c>
      <c r="B2971" s="1">
        <v>46358</v>
      </c>
      <c r="C2971" t="s">
        <v>5485</v>
      </c>
      <c r="D2971" t="s">
        <v>3930</v>
      </c>
      <c r="E2971" t="s">
        <v>661</v>
      </c>
      <c r="F2971" t="s">
        <v>16</v>
      </c>
      <c r="G2971" t="s">
        <v>3933</v>
      </c>
      <c r="H2971" t="s">
        <v>125</v>
      </c>
      <c r="I2971" t="s">
        <v>71</v>
      </c>
      <c r="J2971" t="s">
        <v>72</v>
      </c>
      <c r="K2971" t="s">
        <v>26</v>
      </c>
      <c r="L2971" s="3">
        <v>48086</v>
      </c>
      <c r="M2971" t="s">
        <v>23</v>
      </c>
    </row>
    <row r="2972" spans="1:13">
      <c r="A2972" s="1">
        <v>45993</v>
      </c>
      <c r="B2972" s="1">
        <v>46358</v>
      </c>
      <c r="C2972" t="s">
        <v>5485</v>
      </c>
      <c r="D2972" t="s">
        <v>3930</v>
      </c>
      <c r="E2972" t="s">
        <v>15</v>
      </c>
      <c r="F2972" t="s">
        <v>16</v>
      </c>
      <c r="G2972" t="s">
        <v>3932</v>
      </c>
      <c r="H2972" t="s">
        <v>125</v>
      </c>
      <c r="I2972" t="s">
        <v>71</v>
      </c>
      <c r="J2972" t="s">
        <v>72</v>
      </c>
      <c r="K2972" t="s">
        <v>26</v>
      </c>
      <c r="L2972" s="3">
        <v>2382</v>
      </c>
      <c r="M2972" t="s">
        <v>83</v>
      </c>
    </row>
    <row r="2973" spans="1:13">
      <c r="A2973" s="1">
        <v>45993</v>
      </c>
      <c r="B2973" s="1">
        <v>46358</v>
      </c>
      <c r="C2973" t="s">
        <v>5485</v>
      </c>
      <c r="D2973" t="s">
        <v>3930</v>
      </c>
      <c r="E2973" t="s">
        <v>32</v>
      </c>
      <c r="F2973" t="s">
        <v>16</v>
      </c>
      <c r="G2973" t="s">
        <v>3931</v>
      </c>
      <c r="H2973" t="s">
        <v>125</v>
      </c>
      <c r="I2973" t="s">
        <v>71</v>
      </c>
      <c r="J2973" t="s">
        <v>72</v>
      </c>
      <c r="K2973" t="s">
        <v>26</v>
      </c>
      <c r="L2973" s="3">
        <v>6756</v>
      </c>
      <c r="M2973" t="s">
        <v>20</v>
      </c>
    </row>
    <row r="2974" spans="1:13">
      <c r="A2974" s="1">
        <v>45994</v>
      </c>
      <c r="B2974" s="1">
        <v>46359</v>
      </c>
      <c r="C2974" t="s">
        <v>5486</v>
      </c>
      <c r="D2974" t="s">
        <v>3934</v>
      </c>
      <c r="E2974" t="s">
        <v>15</v>
      </c>
      <c r="F2974" t="s">
        <v>16</v>
      </c>
      <c r="G2974" t="s">
        <v>3935</v>
      </c>
      <c r="H2974" t="s">
        <v>125</v>
      </c>
      <c r="I2974" t="s">
        <v>570</v>
      </c>
      <c r="J2974" t="s">
        <v>571</v>
      </c>
      <c r="K2974" t="s">
        <v>5657</v>
      </c>
      <c r="L2974" s="3">
        <v>2370</v>
      </c>
      <c r="M2974" t="s">
        <v>83</v>
      </c>
    </row>
    <row r="2975" spans="1:13">
      <c r="A2975" s="1">
        <v>45994</v>
      </c>
      <c r="B2975" s="1">
        <v>46359</v>
      </c>
      <c r="C2975" t="s">
        <v>5486</v>
      </c>
      <c r="D2975" t="s">
        <v>3934</v>
      </c>
      <c r="E2975" t="s">
        <v>661</v>
      </c>
      <c r="F2975" t="s">
        <v>16</v>
      </c>
      <c r="G2975" t="s">
        <v>3936</v>
      </c>
      <c r="H2975" t="s">
        <v>125</v>
      </c>
      <c r="I2975" t="s">
        <v>570</v>
      </c>
      <c r="J2975" t="s">
        <v>571</v>
      </c>
      <c r="K2975" t="s">
        <v>5657</v>
      </c>
      <c r="L2975" s="3">
        <v>11897</v>
      </c>
      <c r="M2975" t="s">
        <v>29</v>
      </c>
    </row>
    <row r="2976" spans="1:13">
      <c r="A2976" s="1">
        <v>45994</v>
      </c>
      <c r="B2976" s="1">
        <v>46359</v>
      </c>
      <c r="C2976" t="s">
        <v>5487</v>
      </c>
      <c r="D2976" t="s">
        <v>3937</v>
      </c>
      <c r="E2976" t="s">
        <v>32</v>
      </c>
      <c r="F2976" t="s">
        <v>16</v>
      </c>
      <c r="G2976" t="s">
        <v>3938</v>
      </c>
      <c r="H2976" t="s">
        <v>105</v>
      </c>
      <c r="I2976" t="s">
        <v>103</v>
      </c>
      <c r="J2976" t="s">
        <v>104</v>
      </c>
      <c r="K2976" t="s">
        <v>64</v>
      </c>
      <c r="L2976" s="3">
        <v>10061</v>
      </c>
      <c r="M2976" t="s">
        <v>20</v>
      </c>
    </row>
    <row r="2977" spans="1:13">
      <c r="A2977" s="1">
        <v>45994</v>
      </c>
      <c r="B2977" s="1">
        <v>46359</v>
      </c>
      <c r="C2977" t="s">
        <v>5487</v>
      </c>
      <c r="D2977" t="s">
        <v>3937</v>
      </c>
      <c r="E2977" t="s">
        <v>15</v>
      </c>
      <c r="F2977" t="s">
        <v>16</v>
      </c>
      <c r="G2977" t="s">
        <v>3940</v>
      </c>
      <c r="H2977" t="s">
        <v>105</v>
      </c>
      <c r="I2977" t="s">
        <v>103</v>
      </c>
      <c r="J2977" t="s">
        <v>104</v>
      </c>
      <c r="K2977" t="s">
        <v>64</v>
      </c>
      <c r="L2977" s="3">
        <v>4268</v>
      </c>
      <c r="M2977" t="s">
        <v>20</v>
      </c>
    </row>
    <row r="2978" spans="1:13">
      <c r="A2978" s="1">
        <v>45994</v>
      </c>
      <c r="B2978" s="1">
        <v>46359</v>
      </c>
      <c r="C2978" t="s">
        <v>5487</v>
      </c>
      <c r="D2978" t="s">
        <v>3937</v>
      </c>
      <c r="E2978" t="s">
        <v>661</v>
      </c>
      <c r="F2978" t="s">
        <v>16</v>
      </c>
      <c r="G2978" t="s">
        <v>3939</v>
      </c>
      <c r="H2978" t="s">
        <v>105</v>
      </c>
      <c r="I2978" t="s">
        <v>103</v>
      </c>
      <c r="J2978" t="s">
        <v>104</v>
      </c>
      <c r="K2978" t="s">
        <v>64</v>
      </c>
      <c r="L2978" s="3">
        <v>36229</v>
      </c>
      <c r="M2978" t="s">
        <v>23</v>
      </c>
    </row>
    <row r="2979" spans="1:13">
      <c r="A2979" s="1">
        <v>45994</v>
      </c>
      <c r="B2979" s="1">
        <v>46359</v>
      </c>
      <c r="C2979" t="s">
        <v>5488</v>
      </c>
      <c r="D2979" t="s">
        <v>3941</v>
      </c>
      <c r="E2979" t="s">
        <v>34</v>
      </c>
      <c r="F2979" t="s">
        <v>16</v>
      </c>
      <c r="G2979" t="s">
        <v>3942</v>
      </c>
      <c r="H2979" t="s">
        <v>590</v>
      </c>
      <c r="I2979" t="s">
        <v>2643</v>
      </c>
      <c r="J2979" t="s">
        <v>2644</v>
      </c>
      <c r="K2979" t="s">
        <v>112</v>
      </c>
      <c r="L2979" s="3">
        <v>13461</v>
      </c>
      <c r="M2979" t="s">
        <v>83</v>
      </c>
    </row>
    <row r="2980" spans="1:13">
      <c r="A2980" s="1">
        <v>45994</v>
      </c>
      <c r="B2980" s="1">
        <v>46359</v>
      </c>
      <c r="C2980" t="s">
        <v>5488</v>
      </c>
      <c r="D2980" t="s">
        <v>3941</v>
      </c>
      <c r="E2980" t="s">
        <v>15</v>
      </c>
      <c r="F2980" t="s">
        <v>16</v>
      </c>
      <c r="G2980" t="s">
        <v>3943</v>
      </c>
      <c r="H2980" t="s">
        <v>590</v>
      </c>
      <c r="I2980" t="s">
        <v>2643</v>
      </c>
      <c r="J2980" t="s">
        <v>2644</v>
      </c>
      <c r="K2980" t="s">
        <v>112</v>
      </c>
      <c r="L2980" s="3">
        <v>2713</v>
      </c>
      <c r="M2980" t="s">
        <v>20</v>
      </c>
    </row>
    <row r="2981" spans="1:13">
      <c r="A2981" s="1">
        <v>45994</v>
      </c>
      <c r="B2981" s="1">
        <v>46359</v>
      </c>
      <c r="C2981" t="s">
        <v>5488</v>
      </c>
      <c r="D2981" t="s">
        <v>3941</v>
      </c>
      <c r="E2981" t="s">
        <v>661</v>
      </c>
      <c r="F2981" t="s">
        <v>16</v>
      </c>
      <c r="G2981" t="s">
        <v>3945</v>
      </c>
      <c r="H2981" t="s">
        <v>590</v>
      </c>
      <c r="I2981" t="s">
        <v>2643</v>
      </c>
      <c r="J2981" t="s">
        <v>2644</v>
      </c>
      <c r="K2981" t="s">
        <v>112</v>
      </c>
      <c r="L2981" s="3">
        <v>55966</v>
      </c>
      <c r="M2981" t="s">
        <v>29</v>
      </c>
    </row>
    <row r="2982" spans="1:13">
      <c r="A2982" s="1">
        <v>45994</v>
      </c>
      <c r="B2982" s="1">
        <v>46359</v>
      </c>
      <c r="C2982" t="s">
        <v>5488</v>
      </c>
      <c r="D2982" t="s">
        <v>3941</v>
      </c>
      <c r="E2982" t="s">
        <v>32</v>
      </c>
      <c r="F2982" t="s">
        <v>16</v>
      </c>
      <c r="G2982" t="s">
        <v>3944</v>
      </c>
      <c r="H2982" t="s">
        <v>590</v>
      </c>
      <c r="I2982" t="s">
        <v>2643</v>
      </c>
      <c r="J2982" t="s">
        <v>2644</v>
      </c>
      <c r="K2982" t="s">
        <v>112</v>
      </c>
      <c r="L2982" s="3">
        <v>12330</v>
      </c>
      <c r="M2982" t="s">
        <v>20</v>
      </c>
    </row>
    <row r="2983" spans="1:13">
      <c r="A2983" s="1">
        <v>45994</v>
      </c>
      <c r="B2983" s="1">
        <v>46359</v>
      </c>
      <c r="C2983" t="s">
        <v>5025</v>
      </c>
      <c r="D2983" t="s">
        <v>2027</v>
      </c>
      <c r="E2983" t="s">
        <v>54</v>
      </c>
      <c r="F2983" t="s">
        <v>55</v>
      </c>
      <c r="G2983" t="s">
        <v>3946</v>
      </c>
      <c r="H2983" t="s">
        <v>225</v>
      </c>
      <c r="I2983" t="s">
        <v>270</v>
      </c>
      <c r="J2983" t="s">
        <v>271</v>
      </c>
      <c r="K2983" t="s">
        <v>77</v>
      </c>
      <c r="L2983" s="3">
        <v>46063</v>
      </c>
      <c r="M2983" t="s">
        <v>89</v>
      </c>
    </row>
    <row r="2984" spans="1:13">
      <c r="A2984" s="1">
        <v>45994</v>
      </c>
      <c r="B2984" s="1">
        <v>46359</v>
      </c>
      <c r="C2984" t="s">
        <v>5489</v>
      </c>
      <c r="D2984" t="s">
        <v>3947</v>
      </c>
      <c r="E2984" t="s">
        <v>661</v>
      </c>
      <c r="F2984" t="s">
        <v>16</v>
      </c>
      <c r="G2984" t="s">
        <v>3952</v>
      </c>
      <c r="H2984" t="s">
        <v>51</v>
      </c>
      <c r="I2984" t="s">
        <v>3949</v>
      </c>
      <c r="J2984" t="s">
        <v>3950</v>
      </c>
      <c r="K2984" t="s">
        <v>112</v>
      </c>
      <c r="L2984" s="3">
        <v>260273</v>
      </c>
      <c r="M2984" t="s">
        <v>29</v>
      </c>
    </row>
    <row r="2985" spans="1:13">
      <c r="A2985" s="1">
        <v>45994</v>
      </c>
      <c r="B2985" s="1">
        <v>46359</v>
      </c>
      <c r="C2985" t="s">
        <v>5489</v>
      </c>
      <c r="D2985" t="s">
        <v>3947</v>
      </c>
      <c r="E2985" t="s">
        <v>15</v>
      </c>
      <c r="F2985" t="s">
        <v>16</v>
      </c>
      <c r="G2985" t="s">
        <v>3951</v>
      </c>
      <c r="H2985" t="s">
        <v>51</v>
      </c>
      <c r="I2985" t="s">
        <v>3949</v>
      </c>
      <c r="J2985" t="s">
        <v>3950</v>
      </c>
      <c r="K2985" t="s">
        <v>112</v>
      </c>
      <c r="L2985" s="3">
        <v>3963</v>
      </c>
      <c r="M2985" t="s">
        <v>584</v>
      </c>
    </row>
    <row r="2986" spans="1:13">
      <c r="A2986" s="1">
        <v>45994</v>
      </c>
      <c r="B2986" s="1">
        <v>46359</v>
      </c>
      <c r="C2986" t="s">
        <v>5489</v>
      </c>
      <c r="D2986" t="s">
        <v>3947</v>
      </c>
      <c r="E2986" t="s">
        <v>32</v>
      </c>
      <c r="F2986" t="s">
        <v>16</v>
      </c>
      <c r="G2986" t="s">
        <v>3948</v>
      </c>
      <c r="H2986" t="s">
        <v>51</v>
      </c>
      <c r="I2986" t="s">
        <v>3949</v>
      </c>
      <c r="J2986" t="s">
        <v>3950</v>
      </c>
      <c r="K2986" t="s">
        <v>112</v>
      </c>
      <c r="L2986" s="3">
        <v>16818</v>
      </c>
      <c r="M2986" t="s">
        <v>20</v>
      </c>
    </row>
    <row r="2987" spans="1:13">
      <c r="A2987" s="1">
        <v>45995</v>
      </c>
      <c r="B2987" s="1">
        <v>46360</v>
      </c>
      <c r="C2987" t="s">
        <v>5490</v>
      </c>
      <c r="D2987" t="s">
        <v>3953</v>
      </c>
      <c r="E2987" t="s">
        <v>54</v>
      </c>
      <c r="F2987" t="s">
        <v>55</v>
      </c>
      <c r="G2987" t="s">
        <v>3954</v>
      </c>
      <c r="H2987" t="s">
        <v>1325</v>
      </c>
      <c r="I2987" t="s">
        <v>528</v>
      </c>
      <c r="J2987" t="s">
        <v>529</v>
      </c>
      <c r="K2987" t="s">
        <v>48</v>
      </c>
      <c r="L2987" s="3">
        <v>7370</v>
      </c>
      <c r="M2987" t="s">
        <v>23</v>
      </c>
    </row>
    <row r="2988" spans="1:13">
      <c r="A2988" s="1">
        <v>45995</v>
      </c>
      <c r="B2988" s="1">
        <v>46360</v>
      </c>
      <c r="C2988" t="s">
        <v>5491</v>
      </c>
      <c r="D2988" t="s">
        <v>3955</v>
      </c>
      <c r="E2988" t="s">
        <v>15</v>
      </c>
      <c r="F2988" t="s">
        <v>16</v>
      </c>
      <c r="G2988" t="s">
        <v>3958</v>
      </c>
      <c r="H2988" t="s">
        <v>105</v>
      </c>
      <c r="I2988" t="s">
        <v>706</v>
      </c>
      <c r="J2988" t="s">
        <v>707</v>
      </c>
      <c r="K2988" t="s">
        <v>48</v>
      </c>
      <c r="L2988" s="3">
        <v>1329</v>
      </c>
      <c r="M2988" t="s">
        <v>20</v>
      </c>
    </row>
    <row r="2989" spans="1:13">
      <c r="A2989" s="1">
        <v>45995</v>
      </c>
      <c r="B2989" s="1">
        <v>46360</v>
      </c>
      <c r="C2989" t="s">
        <v>5491</v>
      </c>
      <c r="D2989" t="s">
        <v>3955</v>
      </c>
      <c r="E2989" t="s">
        <v>32</v>
      </c>
      <c r="F2989" t="s">
        <v>16</v>
      </c>
      <c r="G2989" t="s">
        <v>3957</v>
      </c>
      <c r="H2989" t="s">
        <v>105</v>
      </c>
      <c r="I2989" t="s">
        <v>706</v>
      </c>
      <c r="J2989" t="s">
        <v>707</v>
      </c>
      <c r="K2989" t="s">
        <v>48</v>
      </c>
      <c r="L2989" s="3">
        <v>8924</v>
      </c>
      <c r="M2989" t="s">
        <v>20</v>
      </c>
    </row>
    <row r="2990" spans="1:13">
      <c r="A2990" s="1">
        <v>45995</v>
      </c>
      <c r="B2990" s="1">
        <v>46360</v>
      </c>
      <c r="C2990" t="s">
        <v>5491</v>
      </c>
      <c r="D2990" t="s">
        <v>3955</v>
      </c>
      <c r="E2990" t="s">
        <v>661</v>
      </c>
      <c r="F2990" t="s">
        <v>16</v>
      </c>
      <c r="G2990" t="s">
        <v>3956</v>
      </c>
      <c r="H2990" t="s">
        <v>105</v>
      </c>
      <c r="I2990" t="s">
        <v>706</v>
      </c>
      <c r="J2990" t="s">
        <v>707</v>
      </c>
      <c r="K2990" t="s">
        <v>48</v>
      </c>
      <c r="L2990" s="3">
        <v>15834</v>
      </c>
      <c r="M2990" t="s">
        <v>23</v>
      </c>
    </row>
    <row r="2991" spans="1:13">
      <c r="A2991" s="1">
        <v>45996</v>
      </c>
      <c r="B2991" s="1">
        <v>46361</v>
      </c>
      <c r="C2991" t="s">
        <v>5492</v>
      </c>
      <c r="D2991" t="s">
        <v>3959</v>
      </c>
      <c r="E2991" t="s">
        <v>32</v>
      </c>
      <c r="F2991" t="s">
        <v>16</v>
      </c>
      <c r="G2991" t="s">
        <v>3961</v>
      </c>
      <c r="H2991" t="s">
        <v>30</v>
      </c>
      <c r="I2991" t="s">
        <v>3031</v>
      </c>
      <c r="J2991" t="s">
        <v>3032</v>
      </c>
      <c r="K2991" t="s">
        <v>5623</v>
      </c>
      <c r="L2991" s="3">
        <v>10346</v>
      </c>
      <c r="M2991" t="s">
        <v>20</v>
      </c>
    </row>
    <row r="2992" spans="1:13">
      <c r="A2992" s="1">
        <v>45996</v>
      </c>
      <c r="B2992" s="1">
        <v>46361</v>
      </c>
      <c r="C2992" t="s">
        <v>5492</v>
      </c>
      <c r="D2992" t="s">
        <v>3959</v>
      </c>
      <c r="E2992" t="s">
        <v>661</v>
      </c>
      <c r="F2992" t="s">
        <v>16</v>
      </c>
      <c r="G2992" t="s">
        <v>3962</v>
      </c>
      <c r="H2992" t="s">
        <v>30</v>
      </c>
      <c r="I2992" t="s">
        <v>3031</v>
      </c>
      <c r="J2992" t="s">
        <v>3032</v>
      </c>
      <c r="K2992" t="s">
        <v>5623</v>
      </c>
      <c r="L2992" s="3">
        <v>52314</v>
      </c>
      <c r="M2992" t="s">
        <v>23</v>
      </c>
    </row>
    <row r="2993" spans="1:13">
      <c r="A2993" s="1">
        <v>45996</v>
      </c>
      <c r="B2993" s="1">
        <v>46361</v>
      </c>
      <c r="C2993" t="s">
        <v>5492</v>
      </c>
      <c r="D2993" t="s">
        <v>3959</v>
      </c>
      <c r="E2993" t="s">
        <v>15</v>
      </c>
      <c r="F2993" t="s">
        <v>16</v>
      </c>
      <c r="G2993" t="s">
        <v>3960</v>
      </c>
      <c r="H2993" t="s">
        <v>30</v>
      </c>
      <c r="I2993" t="s">
        <v>3031</v>
      </c>
      <c r="J2993" t="s">
        <v>3032</v>
      </c>
      <c r="K2993" t="s">
        <v>5623</v>
      </c>
      <c r="L2993" s="3">
        <v>2668</v>
      </c>
      <c r="M2993" t="s">
        <v>29</v>
      </c>
    </row>
    <row r="2994" spans="1:13">
      <c r="A2994" s="1">
        <v>45996</v>
      </c>
      <c r="B2994" s="1">
        <v>46361</v>
      </c>
      <c r="C2994" t="s">
        <v>5493</v>
      </c>
      <c r="D2994" t="s">
        <v>3963</v>
      </c>
      <c r="E2994" t="s">
        <v>15</v>
      </c>
      <c r="F2994" t="s">
        <v>16</v>
      </c>
      <c r="G2994" t="s">
        <v>3966</v>
      </c>
      <c r="H2994" t="s">
        <v>21</v>
      </c>
      <c r="I2994" t="s">
        <v>18</v>
      </c>
      <c r="J2994" t="s">
        <v>19</v>
      </c>
      <c r="K2994" t="s">
        <v>48</v>
      </c>
      <c r="L2994" s="3">
        <v>4074</v>
      </c>
      <c r="M2994" t="s">
        <v>584</v>
      </c>
    </row>
    <row r="2995" spans="1:13">
      <c r="A2995" s="1">
        <v>45996</v>
      </c>
      <c r="B2995" s="1">
        <v>46361</v>
      </c>
      <c r="C2995" t="s">
        <v>5493</v>
      </c>
      <c r="D2995" t="s">
        <v>3963</v>
      </c>
      <c r="E2995" t="s">
        <v>661</v>
      </c>
      <c r="F2995" t="s">
        <v>16</v>
      </c>
      <c r="G2995" t="s">
        <v>3964</v>
      </c>
      <c r="H2995" t="s">
        <v>21</v>
      </c>
      <c r="I2995" t="s">
        <v>18</v>
      </c>
      <c r="J2995" t="s">
        <v>19</v>
      </c>
      <c r="K2995" t="s">
        <v>48</v>
      </c>
      <c r="L2995" s="3">
        <v>13598</v>
      </c>
      <c r="M2995" t="s">
        <v>89</v>
      </c>
    </row>
    <row r="2996" spans="1:13">
      <c r="A2996" s="1">
        <v>45996</v>
      </c>
      <c r="B2996" s="1">
        <v>46361</v>
      </c>
      <c r="C2996" t="s">
        <v>5493</v>
      </c>
      <c r="D2996" t="s">
        <v>3963</v>
      </c>
      <c r="E2996" t="s">
        <v>32</v>
      </c>
      <c r="F2996" t="s">
        <v>16</v>
      </c>
      <c r="G2996" t="s">
        <v>3965</v>
      </c>
      <c r="H2996" t="s">
        <v>21</v>
      </c>
      <c r="I2996" t="s">
        <v>18</v>
      </c>
      <c r="J2996" t="s">
        <v>19</v>
      </c>
      <c r="K2996" t="s">
        <v>48</v>
      </c>
      <c r="L2996" s="3">
        <v>4350</v>
      </c>
      <c r="M2996" t="s">
        <v>20</v>
      </c>
    </row>
    <row r="2997" spans="1:13">
      <c r="A2997" s="1">
        <v>45996</v>
      </c>
      <c r="B2997" s="1">
        <v>46063</v>
      </c>
      <c r="C2997" t="s">
        <v>5494</v>
      </c>
      <c r="D2997" t="s">
        <v>3967</v>
      </c>
      <c r="E2997" t="s">
        <v>661</v>
      </c>
      <c r="F2997" t="s">
        <v>16</v>
      </c>
      <c r="G2997" t="s">
        <v>3969</v>
      </c>
      <c r="H2997" t="s">
        <v>51</v>
      </c>
      <c r="I2997" t="s">
        <v>706</v>
      </c>
      <c r="J2997" t="s">
        <v>707</v>
      </c>
      <c r="K2997" t="s">
        <v>48</v>
      </c>
      <c r="L2997" s="3">
        <v>5746</v>
      </c>
      <c r="M2997" t="s">
        <v>23</v>
      </c>
    </row>
    <row r="2998" spans="1:13">
      <c r="A2998" s="1">
        <v>45996</v>
      </c>
      <c r="B2998" s="1">
        <v>46063</v>
      </c>
      <c r="C2998" t="s">
        <v>5494</v>
      </c>
      <c r="D2998" t="s">
        <v>3967</v>
      </c>
      <c r="E2998" t="s">
        <v>15</v>
      </c>
      <c r="F2998" t="s">
        <v>16</v>
      </c>
      <c r="G2998" t="s">
        <v>3970</v>
      </c>
      <c r="H2998" t="s">
        <v>51</v>
      </c>
      <c r="I2998" t="s">
        <v>706</v>
      </c>
      <c r="J2998" t="s">
        <v>707</v>
      </c>
      <c r="K2998" t="s">
        <v>48</v>
      </c>
      <c r="L2998" s="3">
        <v>4180</v>
      </c>
      <c r="M2998" t="s">
        <v>20</v>
      </c>
    </row>
    <row r="2999" spans="1:13">
      <c r="A2999" s="1">
        <v>45996</v>
      </c>
      <c r="B2999" s="1">
        <v>46063</v>
      </c>
      <c r="C2999" t="s">
        <v>5494</v>
      </c>
      <c r="D2999" t="s">
        <v>3967</v>
      </c>
      <c r="E2999" t="s">
        <v>32</v>
      </c>
      <c r="F2999" t="s">
        <v>16</v>
      </c>
      <c r="G2999" t="s">
        <v>3968</v>
      </c>
      <c r="H2999" t="s">
        <v>51</v>
      </c>
      <c r="I2999" t="s">
        <v>706</v>
      </c>
      <c r="J2999" t="s">
        <v>707</v>
      </c>
      <c r="K2999" t="s">
        <v>48</v>
      </c>
      <c r="L2999" s="3">
        <v>9052</v>
      </c>
      <c r="M2999" t="s">
        <v>20</v>
      </c>
    </row>
    <row r="3000" spans="1:13">
      <c r="A3000" s="1">
        <v>45996</v>
      </c>
      <c r="B3000" s="1">
        <v>46361</v>
      </c>
      <c r="C3000" t="s">
        <v>5495</v>
      </c>
      <c r="D3000" t="s">
        <v>3971</v>
      </c>
      <c r="E3000" t="s">
        <v>32</v>
      </c>
      <c r="F3000" t="s">
        <v>16</v>
      </c>
      <c r="G3000" t="s">
        <v>3972</v>
      </c>
      <c r="H3000" t="s">
        <v>125</v>
      </c>
      <c r="I3000" t="s">
        <v>570</v>
      </c>
      <c r="J3000" t="s">
        <v>571</v>
      </c>
      <c r="K3000" t="s">
        <v>26</v>
      </c>
      <c r="L3000" s="3">
        <v>24243</v>
      </c>
      <c r="M3000" t="s">
        <v>20</v>
      </c>
    </row>
    <row r="3001" spans="1:13">
      <c r="A3001" s="1">
        <v>45996</v>
      </c>
      <c r="B3001" s="1">
        <v>46361</v>
      </c>
      <c r="C3001" t="s">
        <v>5495</v>
      </c>
      <c r="D3001" t="s">
        <v>3971</v>
      </c>
      <c r="E3001" t="s">
        <v>661</v>
      </c>
      <c r="F3001" t="s">
        <v>16</v>
      </c>
      <c r="G3001" t="s">
        <v>3973</v>
      </c>
      <c r="H3001" t="s">
        <v>125</v>
      </c>
      <c r="I3001" t="s">
        <v>570</v>
      </c>
      <c r="J3001" t="s">
        <v>571</v>
      </c>
      <c r="K3001" t="s">
        <v>26</v>
      </c>
      <c r="L3001" s="3">
        <v>129204</v>
      </c>
      <c r="M3001" t="s">
        <v>29</v>
      </c>
    </row>
    <row r="3002" spans="1:13">
      <c r="A3002" s="1">
        <v>45996</v>
      </c>
      <c r="B3002" s="1">
        <v>46361</v>
      </c>
      <c r="C3002" t="s">
        <v>5495</v>
      </c>
      <c r="D3002" t="s">
        <v>3971</v>
      </c>
      <c r="E3002" t="s">
        <v>15</v>
      </c>
      <c r="F3002" t="s">
        <v>16</v>
      </c>
      <c r="G3002" t="s">
        <v>3974</v>
      </c>
      <c r="H3002" t="s">
        <v>125</v>
      </c>
      <c r="I3002" t="s">
        <v>570</v>
      </c>
      <c r="J3002" t="s">
        <v>571</v>
      </c>
      <c r="K3002" t="s">
        <v>26</v>
      </c>
      <c r="L3002" s="3">
        <v>1658</v>
      </c>
      <c r="M3002" t="s">
        <v>83</v>
      </c>
    </row>
    <row r="3003" spans="1:13">
      <c r="A3003" s="1">
        <v>45997</v>
      </c>
      <c r="B3003" s="1">
        <v>46362</v>
      </c>
      <c r="C3003" t="s">
        <v>5417</v>
      </c>
      <c r="D3003" t="s">
        <v>3646</v>
      </c>
      <c r="E3003" t="s">
        <v>54</v>
      </c>
      <c r="F3003" t="s">
        <v>55</v>
      </c>
      <c r="G3003" t="s">
        <v>3975</v>
      </c>
      <c r="H3003" t="s">
        <v>105</v>
      </c>
      <c r="I3003" t="s">
        <v>103</v>
      </c>
      <c r="J3003" t="s">
        <v>104</v>
      </c>
      <c r="K3003" t="s">
        <v>64</v>
      </c>
      <c r="L3003" s="3">
        <v>13047</v>
      </c>
      <c r="M3003" t="s">
        <v>23</v>
      </c>
    </row>
    <row r="3004" spans="1:13">
      <c r="A3004" s="1">
        <v>45998</v>
      </c>
      <c r="B3004" s="1">
        <v>46363</v>
      </c>
      <c r="C3004" t="s">
        <v>5496</v>
      </c>
      <c r="D3004" t="s">
        <v>3976</v>
      </c>
      <c r="E3004" t="s">
        <v>661</v>
      </c>
      <c r="F3004" t="s">
        <v>16</v>
      </c>
      <c r="G3004" t="s">
        <v>3979</v>
      </c>
      <c r="H3004" t="s">
        <v>245</v>
      </c>
      <c r="I3004" t="s">
        <v>71</v>
      </c>
      <c r="J3004" t="s">
        <v>72</v>
      </c>
      <c r="K3004" t="s">
        <v>26</v>
      </c>
      <c r="L3004" s="3">
        <v>36916</v>
      </c>
      <c r="M3004" t="s">
        <v>23</v>
      </c>
    </row>
    <row r="3005" spans="1:13">
      <c r="A3005" s="1">
        <v>45998</v>
      </c>
      <c r="B3005" s="1">
        <v>46363</v>
      </c>
      <c r="C3005" t="s">
        <v>5496</v>
      </c>
      <c r="D3005" t="s">
        <v>3976</v>
      </c>
      <c r="E3005" t="s">
        <v>32</v>
      </c>
      <c r="F3005" t="s">
        <v>16</v>
      </c>
      <c r="G3005" t="s">
        <v>3978</v>
      </c>
      <c r="H3005" t="s">
        <v>245</v>
      </c>
      <c r="I3005" t="s">
        <v>71</v>
      </c>
      <c r="J3005" t="s">
        <v>72</v>
      </c>
      <c r="K3005" t="s">
        <v>26</v>
      </c>
      <c r="L3005" s="3">
        <v>10810</v>
      </c>
      <c r="M3005" t="s">
        <v>20</v>
      </c>
    </row>
    <row r="3006" spans="1:13">
      <c r="A3006" s="1">
        <v>45998</v>
      </c>
      <c r="B3006" s="1">
        <v>46363</v>
      </c>
      <c r="C3006" t="s">
        <v>5496</v>
      </c>
      <c r="D3006" t="s">
        <v>3976</v>
      </c>
      <c r="E3006" t="s">
        <v>15</v>
      </c>
      <c r="F3006" t="s">
        <v>16</v>
      </c>
      <c r="G3006" t="s">
        <v>3977</v>
      </c>
      <c r="H3006" t="s">
        <v>245</v>
      </c>
      <c r="I3006" t="s">
        <v>71</v>
      </c>
      <c r="J3006" t="s">
        <v>72</v>
      </c>
      <c r="K3006" t="s">
        <v>26</v>
      </c>
      <c r="L3006" s="3">
        <v>1668</v>
      </c>
      <c r="M3006" t="s">
        <v>20</v>
      </c>
    </row>
    <row r="3007" spans="1:13">
      <c r="A3007" s="1">
        <v>45998</v>
      </c>
      <c r="B3007" s="1">
        <v>46363</v>
      </c>
      <c r="C3007" t="s">
        <v>5363</v>
      </c>
      <c r="D3007" t="s">
        <v>3422</v>
      </c>
      <c r="E3007" t="s">
        <v>54</v>
      </c>
      <c r="F3007" t="s">
        <v>55</v>
      </c>
      <c r="G3007" t="s">
        <v>3980</v>
      </c>
      <c r="H3007" t="s">
        <v>21</v>
      </c>
      <c r="I3007" t="s">
        <v>65</v>
      </c>
      <c r="J3007" t="s">
        <v>66</v>
      </c>
      <c r="K3007" t="s">
        <v>5620</v>
      </c>
      <c r="L3007" s="3">
        <v>4723</v>
      </c>
      <c r="M3007" t="s">
        <v>29</v>
      </c>
    </row>
    <row r="3008" spans="1:13">
      <c r="A3008" s="1">
        <v>45998</v>
      </c>
      <c r="B3008" s="1">
        <v>46363</v>
      </c>
      <c r="C3008" t="s">
        <v>5497</v>
      </c>
      <c r="D3008" t="s">
        <v>3981</v>
      </c>
      <c r="E3008" t="s">
        <v>34</v>
      </c>
      <c r="F3008" t="s">
        <v>16</v>
      </c>
      <c r="G3008" t="s">
        <v>3982</v>
      </c>
      <c r="H3008" t="s">
        <v>813</v>
      </c>
      <c r="I3008" t="s">
        <v>3983</v>
      </c>
      <c r="J3008" t="s">
        <v>3984</v>
      </c>
      <c r="K3008" t="s">
        <v>26</v>
      </c>
      <c r="L3008" s="3">
        <v>16346</v>
      </c>
      <c r="M3008" t="s">
        <v>83</v>
      </c>
    </row>
    <row r="3009" spans="1:13">
      <c r="A3009" s="1">
        <v>45998</v>
      </c>
      <c r="B3009" s="1">
        <v>46363</v>
      </c>
      <c r="C3009" t="s">
        <v>5497</v>
      </c>
      <c r="D3009" t="s">
        <v>3981</v>
      </c>
      <c r="E3009" t="s">
        <v>15</v>
      </c>
      <c r="F3009" t="s">
        <v>16</v>
      </c>
      <c r="G3009" t="s">
        <v>3986</v>
      </c>
      <c r="H3009" t="s">
        <v>813</v>
      </c>
      <c r="I3009" t="s">
        <v>3983</v>
      </c>
      <c r="J3009" t="s">
        <v>3984</v>
      </c>
      <c r="K3009" t="s">
        <v>26</v>
      </c>
      <c r="L3009" s="3">
        <v>4649</v>
      </c>
      <c r="M3009" t="s">
        <v>29</v>
      </c>
    </row>
    <row r="3010" spans="1:13">
      <c r="A3010" s="1">
        <v>45998</v>
      </c>
      <c r="B3010" s="1">
        <v>46363</v>
      </c>
      <c r="C3010" t="s">
        <v>5497</v>
      </c>
      <c r="D3010" t="s">
        <v>3981</v>
      </c>
      <c r="E3010" t="s">
        <v>32</v>
      </c>
      <c r="F3010" t="s">
        <v>16</v>
      </c>
      <c r="G3010" t="s">
        <v>3987</v>
      </c>
      <c r="H3010" t="s">
        <v>813</v>
      </c>
      <c r="I3010" t="s">
        <v>3983</v>
      </c>
      <c r="J3010" t="s">
        <v>3984</v>
      </c>
      <c r="K3010" t="s">
        <v>26</v>
      </c>
      <c r="L3010" s="3">
        <v>33059</v>
      </c>
      <c r="M3010" t="s">
        <v>20</v>
      </c>
    </row>
    <row r="3011" spans="1:13">
      <c r="A3011" s="1">
        <v>45998</v>
      </c>
      <c r="B3011" s="1">
        <v>46363</v>
      </c>
      <c r="C3011" t="s">
        <v>5497</v>
      </c>
      <c r="D3011" t="s">
        <v>3981</v>
      </c>
      <c r="E3011" t="s">
        <v>661</v>
      </c>
      <c r="F3011" t="s">
        <v>16</v>
      </c>
      <c r="G3011" t="s">
        <v>3985</v>
      </c>
      <c r="H3011" t="s">
        <v>813</v>
      </c>
      <c r="I3011" t="s">
        <v>3983</v>
      </c>
      <c r="J3011" t="s">
        <v>3984</v>
      </c>
      <c r="K3011" t="s">
        <v>26</v>
      </c>
      <c r="L3011" s="3">
        <v>41027</v>
      </c>
      <c r="M3011" t="s">
        <v>23</v>
      </c>
    </row>
    <row r="3012" spans="1:13">
      <c r="A3012" s="1">
        <v>45998</v>
      </c>
      <c r="B3012" s="1">
        <v>46363</v>
      </c>
      <c r="C3012" t="s">
        <v>5498</v>
      </c>
      <c r="D3012" t="s">
        <v>3988</v>
      </c>
      <c r="E3012" t="s">
        <v>661</v>
      </c>
      <c r="F3012" t="s">
        <v>16</v>
      </c>
      <c r="G3012" t="s">
        <v>3991</v>
      </c>
      <c r="H3012" t="s">
        <v>98</v>
      </c>
      <c r="I3012" t="s">
        <v>396</v>
      </c>
      <c r="J3012" t="s">
        <v>397</v>
      </c>
      <c r="K3012" t="s">
        <v>304</v>
      </c>
      <c r="L3012" s="3">
        <v>42815</v>
      </c>
      <c r="M3012" t="s">
        <v>23</v>
      </c>
    </row>
    <row r="3013" spans="1:13">
      <c r="A3013" s="1">
        <v>45998</v>
      </c>
      <c r="B3013" s="1">
        <v>46363</v>
      </c>
      <c r="C3013" t="s">
        <v>5498</v>
      </c>
      <c r="D3013" t="s">
        <v>3988</v>
      </c>
      <c r="E3013" t="s">
        <v>32</v>
      </c>
      <c r="F3013" t="s">
        <v>16</v>
      </c>
      <c r="G3013" t="s">
        <v>3993</v>
      </c>
      <c r="H3013" t="s">
        <v>98</v>
      </c>
      <c r="I3013" t="s">
        <v>396</v>
      </c>
      <c r="J3013" t="s">
        <v>397</v>
      </c>
      <c r="K3013" t="s">
        <v>304</v>
      </c>
      <c r="L3013" s="3">
        <v>23299</v>
      </c>
      <c r="M3013" t="s">
        <v>20</v>
      </c>
    </row>
    <row r="3014" spans="1:13">
      <c r="A3014" s="1">
        <v>45998</v>
      </c>
      <c r="B3014" s="1">
        <v>46363</v>
      </c>
      <c r="C3014" t="s">
        <v>5498</v>
      </c>
      <c r="D3014" t="s">
        <v>3988</v>
      </c>
      <c r="E3014" t="s">
        <v>54</v>
      </c>
      <c r="F3014" t="s">
        <v>55</v>
      </c>
      <c r="G3014" t="s">
        <v>3989</v>
      </c>
      <c r="H3014" t="s">
        <v>98</v>
      </c>
      <c r="I3014" t="s">
        <v>396</v>
      </c>
      <c r="J3014" t="s">
        <v>397</v>
      </c>
      <c r="K3014" t="s">
        <v>304</v>
      </c>
      <c r="L3014" s="3">
        <v>2709</v>
      </c>
      <c r="M3014" t="s">
        <v>29</v>
      </c>
    </row>
    <row r="3015" spans="1:13">
      <c r="A3015" s="1">
        <v>45998</v>
      </c>
      <c r="B3015" s="1">
        <v>46363</v>
      </c>
      <c r="C3015" t="s">
        <v>5498</v>
      </c>
      <c r="D3015" t="s">
        <v>3988</v>
      </c>
      <c r="E3015" t="s">
        <v>15</v>
      </c>
      <c r="F3015" t="s">
        <v>16</v>
      </c>
      <c r="G3015" t="s">
        <v>3992</v>
      </c>
      <c r="H3015" t="s">
        <v>98</v>
      </c>
      <c r="I3015" t="s">
        <v>396</v>
      </c>
      <c r="J3015" t="s">
        <v>397</v>
      </c>
      <c r="K3015" t="s">
        <v>304</v>
      </c>
      <c r="L3015" s="3">
        <v>3437</v>
      </c>
      <c r="M3015" t="s">
        <v>83</v>
      </c>
    </row>
    <row r="3016" spans="1:13">
      <c r="A3016" s="1">
        <v>45998</v>
      </c>
      <c r="B3016" s="1">
        <v>46363</v>
      </c>
      <c r="C3016" t="s">
        <v>5498</v>
      </c>
      <c r="D3016" t="s">
        <v>3988</v>
      </c>
      <c r="E3016" t="s">
        <v>34</v>
      </c>
      <c r="F3016" t="s">
        <v>16</v>
      </c>
      <c r="G3016" t="s">
        <v>3990</v>
      </c>
      <c r="H3016" t="s">
        <v>98</v>
      </c>
      <c r="I3016" t="s">
        <v>396</v>
      </c>
      <c r="J3016" t="s">
        <v>397</v>
      </c>
      <c r="K3016" t="s">
        <v>304</v>
      </c>
      <c r="L3016" s="3">
        <v>24611</v>
      </c>
      <c r="M3016" t="s">
        <v>83</v>
      </c>
    </row>
    <row r="3017" spans="1:13">
      <c r="A3017" s="1">
        <v>45999</v>
      </c>
      <c r="B3017" s="1">
        <v>46364</v>
      </c>
      <c r="C3017" t="s">
        <v>5499</v>
      </c>
      <c r="D3017" t="s">
        <v>3994</v>
      </c>
      <c r="E3017" t="s">
        <v>32</v>
      </c>
      <c r="F3017" t="s">
        <v>16</v>
      </c>
      <c r="G3017" t="s">
        <v>3996</v>
      </c>
      <c r="H3017" t="s">
        <v>190</v>
      </c>
      <c r="I3017" t="s">
        <v>41</v>
      </c>
      <c r="J3017" t="s">
        <v>42</v>
      </c>
      <c r="K3017" t="s">
        <v>304</v>
      </c>
      <c r="L3017" s="3">
        <v>3905</v>
      </c>
      <c r="M3017" t="s">
        <v>148</v>
      </c>
    </row>
    <row r="3018" spans="1:13">
      <c r="A3018" s="1">
        <v>45999</v>
      </c>
      <c r="B3018" s="1">
        <v>46364</v>
      </c>
      <c r="C3018" t="s">
        <v>5499</v>
      </c>
      <c r="D3018" t="s">
        <v>3994</v>
      </c>
      <c r="E3018" t="s">
        <v>15</v>
      </c>
      <c r="F3018" t="s">
        <v>16</v>
      </c>
      <c r="G3018" t="s">
        <v>3995</v>
      </c>
      <c r="H3018" t="s">
        <v>190</v>
      </c>
      <c r="I3018" t="s">
        <v>41</v>
      </c>
      <c r="J3018" t="s">
        <v>42</v>
      </c>
      <c r="K3018" t="s">
        <v>304</v>
      </c>
      <c r="L3018" s="3">
        <v>3257</v>
      </c>
      <c r="M3018" t="s">
        <v>29</v>
      </c>
    </row>
    <row r="3019" spans="1:13">
      <c r="A3019" s="1">
        <v>45999</v>
      </c>
      <c r="B3019" s="1">
        <v>46364</v>
      </c>
      <c r="C3019" t="s">
        <v>5499</v>
      </c>
      <c r="D3019" t="s">
        <v>3994</v>
      </c>
      <c r="E3019" t="s">
        <v>661</v>
      </c>
      <c r="F3019" t="s">
        <v>16</v>
      </c>
      <c r="G3019" t="s">
        <v>3997</v>
      </c>
      <c r="H3019" t="s">
        <v>190</v>
      </c>
      <c r="I3019" t="s">
        <v>41</v>
      </c>
      <c r="J3019" t="s">
        <v>42</v>
      </c>
      <c r="K3019" t="s">
        <v>304</v>
      </c>
      <c r="L3019" s="3">
        <v>21261</v>
      </c>
      <c r="M3019" t="s">
        <v>29</v>
      </c>
    </row>
    <row r="3020" spans="1:13">
      <c r="A3020" s="1">
        <v>45999</v>
      </c>
      <c r="B3020" s="1">
        <v>46364</v>
      </c>
      <c r="C3020" t="s">
        <v>5500</v>
      </c>
      <c r="D3020" t="s">
        <v>3998</v>
      </c>
      <c r="E3020" t="s">
        <v>15</v>
      </c>
      <c r="F3020" t="s">
        <v>16</v>
      </c>
      <c r="G3020" t="s">
        <v>3999</v>
      </c>
      <c r="H3020" t="s">
        <v>21</v>
      </c>
      <c r="I3020" t="s">
        <v>65</v>
      </c>
      <c r="J3020" t="s">
        <v>66</v>
      </c>
      <c r="K3020" t="s">
        <v>5620</v>
      </c>
      <c r="L3020" s="3">
        <v>6172</v>
      </c>
      <c r="M3020" t="s">
        <v>20</v>
      </c>
    </row>
    <row r="3021" spans="1:13">
      <c r="A3021" s="1">
        <v>45999</v>
      </c>
      <c r="B3021" s="1">
        <v>46364</v>
      </c>
      <c r="C3021" t="s">
        <v>5500</v>
      </c>
      <c r="D3021" t="s">
        <v>3998</v>
      </c>
      <c r="E3021" t="s">
        <v>661</v>
      </c>
      <c r="F3021" t="s">
        <v>16</v>
      </c>
      <c r="G3021" t="s">
        <v>4000</v>
      </c>
      <c r="H3021" t="s">
        <v>21</v>
      </c>
      <c r="I3021" t="s">
        <v>65</v>
      </c>
      <c r="J3021" t="s">
        <v>66</v>
      </c>
      <c r="K3021" t="s">
        <v>5620</v>
      </c>
      <c r="L3021" s="3">
        <v>45786</v>
      </c>
      <c r="M3021" t="s">
        <v>89</v>
      </c>
    </row>
    <row r="3022" spans="1:13">
      <c r="A3022" s="1">
        <v>45999</v>
      </c>
      <c r="B3022" s="1">
        <v>46364</v>
      </c>
      <c r="C3022" t="s">
        <v>5501</v>
      </c>
      <c r="D3022" t="s">
        <v>4001</v>
      </c>
      <c r="E3022" t="s">
        <v>661</v>
      </c>
      <c r="F3022" t="s">
        <v>16</v>
      </c>
      <c r="G3022" t="s">
        <v>4003</v>
      </c>
      <c r="H3022" t="s">
        <v>21</v>
      </c>
      <c r="I3022" t="s">
        <v>18</v>
      </c>
      <c r="J3022" t="s">
        <v>19</v>
      </c>
      <c r="K3022" t="s">
        <v>48</v>
      </c>
      <c r="L3022" s="3">
        <v>27362</v>
      </c>
      <c r="M3022" t="s">
        <v>89</v>
      </c>
    </row>
    <row r="3023" spans="1:13">
      <c r="A3023" s="1">
        <v>45999</v>
      </c>
      <c r="B3023" s="1">
        <v>46364</v>
      </c>
      <c r="C3023" t="s">
        <v>5501</v>
      </c>
      <c r="D3023" t="s">
        <v>4001</v>
      </c>
      <c r="E3023" t="s">
        <v>15</v>
      </c>
      <c r="F3023" t="s">
        <v>16</v>
      </c>
      <c r="G3023" t="s">
        <v>4002</v>
      </c>
      <c r="H3023" t="s">
        <v>21</v>
      </c>
      <c r="I3023" t="s">
        <v>18</v>
      </c>
      <c r="J3023" t="s">
        <v>19</v>
      </c>
      <c r="K3023" t="s">
        <v>48</v>
      </c>
      <c r="L3023" s="3">
        <v>3420</v>
      </c>
      <c r="M3023" t="s">
        <v>584</v>
      </c>
    </row>
    <row r="3024" spans="1:13">
      <c r="A3024" s="1">
        <v>45999</v>
      </c>
      <c r="B3024" s="1">
        <v>46364</v>
      </c>
      <c r="C3024" t="s">
        <v>5501</v>
      </c>
      <c r="D3024" t="s">
        <v>4001</v>
      </c>
      <c r="E3024" t="s">
        <v>32</v>
      </c>
      <c r="F3024" t="s">
        <v>16</v>
      </c>
      <c r="G3024" t="s">
        <v>4004</v>
      </c>
      <c r="H3024" t="s">
        <v>21</v>
      </c>
      <c r="I3024" t="s">
        <v>18</v>
      </c>
      <c r="J3024" t="s">
        <v>19</v>
      </c>
      <c r="K3024" t="s">
        <v>48</v>
      </c>
      <c r="L3024" s="3">
        <v>11196</v>
      </c>
      <c r="M3024" t="s">
        <v>20</v>
      </c>
    </row>
    <row r="3025" spans="1:13">
      <c r="A3025" s="1">
        <v>45999</v>
      </c>
      <c r="B3025" s="1">
        <v>46364</v>
      </c>
      <c r="C3025" t="s">
        <v>5502</v>
      </c>
      <c r="D3025" t="s">
        <v>4005</v>
      </c>
      <c r="E3025" t="s">
        <v>34</v>
      </c>
      <c r="F3025" t="s">
        <v>16</v>
      </c>
      <c r="G3025" t="s">
        <v>4007</v>
      </c>
      <c r="H3025" t="s">
        <v>386</v>
      </c>
      <c r="I3025" t="s">
        <v>78</v>
      </c>
      <c r="J3025" t="s">
        <v>79</v>
      </c>
      <c r="K3025" t="s">
        <v>5620</v>
      </c>
      <c r="L3025" s="3">
        <v>2761</v>
      </c>
      <c r="M3025" t="s">
        <v>83</v>
      </c>
    </row>
    <row r="3026" spans="1:13">
      <c r="A3026" s="1">
        <v>45999</v>
      </c>
      <c r="B3026" s="1">
        <v>46364</v>
      </c>
      <c r="C3026" t="s">
        <v>5502</v>
      </c>
      <c r="D3026" t="s">
        <v>4005</v>
      </c>
      <c r="E3026" t="s">
        <v>15</v>
      </c>
      <c r="F3026" t="s">
        <v>16</v>
      </c>
      <c r="G3026" t="s">
        <v>4006</v>
      </c>
      <c r="H3026" t="s">
        <v>386</v>
      </c>
      <c r="I3026" t="s">
        <v>78</v>
      </c>
      <c r="J3026" t="s">
        <v>79</v>
      </c>
      <c r="K3026" t="s">
        <v>5620</v>
      </c>
      <c r="L3026" s="3">
        <v>1458</v>
      </c>
      <c r="M3026" t="s">
        <v>29</v>
      </c>
    </row>
    <row r="3027" spans="1:13">
      <c r="A3027" s="1">
        <v>45999</v>
      </c>
      <c r="B3027" s="1">
        <v>46364</v>
      </c>
      <c r="C3027" t="s">
        <v>5502</v>
      </c>
      <c r="D3027" t="s">
        <v>4005</v>
      </c>
      <c r="E3027" t="s">
        <v>661</v>
      </c>
      <c r="F3027" t="s">
        <v>16</v>
      </c>
      <c r="G3027" t="s">
        <v>4009</v>
      </c>
      <c r="H3027" t="s">
        <v>386</v>
      </c>
      <c r="I3027" t="s">
        <v>78</v>
      </c>
      <c r="J3027" t="s">
        <v>79</v>
      </c>
      <c r="K3027" t="s">
        <v>5620</v>
      </c>
      <c r="L3027" s="3">
        <v>12319</v>
      </c>
      <c r="M3027" t="s">
        <v>23</v>
      </c>
    </row>
    <row r="3028" spans="1:13">
      <c r="A3028" s="1">
        <v>45999</v>
      </c>
      <c r="B3028" s="1">
        <v>46364</v>
      </c>
      <c r="C3028" t="s">
        <v>5502</v>
      </c>
      <c r="D3028" t="s">
        <v>4005</v>
      </c>
      <c r="E3028" t="s">
        <v>32</v>
      </c>
      <c r="F3028" t="s">
        <v>16</v>
      </c>
      <c r="G3028" t="s">
        <v>4008</v>
      </c>
      <c r="H3028" t="s">
        <v>386</v>
      </c>
      <c r="I3028" t="s">
        <v>78</v>
      </c>
      <c r="J3028" t="s">
        <v>79</v>
      </c>
      <c r="K3028" t="s">
        <v>5620</v>
      </c>
      <c r="L3028" s="3">
        <v>34739</v>
      </c>
      <c r="M3028" t="s">
        <v>20</v>
      </c>
    </row>
    <row r="3029" spans="1:13">
      <c r="A3029" s="1">
        <v>46000</v>
      </c>
      <c r="B3029" s="1">
        <v>46365</v>
      </c>
      <c r="C3029" t="s">
        <v>5503</v>
      </c>
      <c r="D3029" t="s">
        <v>4010</v>
      </c>
      <c r="E3029" t="s">
        <v>32</v>
      </c>
      <c r="F3029" t="s">
        <v>16</v>
      </c>
      <c r="G3029" t="s">
        <v>4012</v>
      </c>
      <c r="H3029" t="s">
        <v>167</v>
      </c>
      <c r="I3029" t="s">
        <v>2216</v>
      </c>
      <c r="J3029" t="s">
        <v>2217</v>
      </c>
      <c r="K3029" t="s">
        <v>140</v>
      </c>
      <c r="L3029" s="3">
        <v>13867</v>
      </c>
      <c r="M3029" t="s">
        <v>20</v>
      </c>
    </row>
    <row r="3030" spans="1:13">
      <c r="A3030" s="1">
        <v>46000</v>
      </c>
      <c r="B3030" s="1">
        <v>46365</v>
      </c>
      <c r="C3030" t="s">
        <v>5503</v>
      </c>
      <c r="D3030" t="s">
        <v>4010</v>
      </c>
      <c r="E3030" t="s">
        <v>15</v>
      </c>
      <c r="F3030" t="s">
        <v>16</v>
      </c>
      <c r="G3030" t="s">
        <v>4013</v>
      </c>
      <c r="H3030" t="s">
        <v>167</v>
      </c>
      <c r="I3030" t="s">
        <v>2216</v>
      </c>
      <c r="J3030" t="s">
        <v>2217</v>
      </c>
      <c r="K3030" t="s">
        <v>140</v>
      </c>
      <c r="L3030" s="3">
        <v>1565</v>
      </c>
      <c r="M3030" t="s">
        <v>20</v>
      </c>
    </row>
    <row r="3031" spans="1:13">
      <c r="A3031" s="1">
        <v>46000</v>
      </c>
      <c r="B3031" s="1">
        <v>46365</v>
      </c>
      <c r="C3031" t="s">
        <v>5503</v>
      </c>
      <c r="D3031" t="s">
        <v>4010</v>
      </c>
      <c r="E3031" t="s">
        <v>661</v>
      </c>
      <c r="F3031" t="s">
        <v>16</v>
      </c>
      <c r="G3031" t="s">
        <v>4011</v>
      </c>
      <c r="H3031" t="s">
        <v>167</v>
      </c>
      <c r="I3031" t="s">
        <v>2216</v>
      </c>
      <c r="J3031" t="s">
        <v>2217</v>
      </c>
      <c r="K3031" t="s">
        <v>140</v>
      </c>
      <c r="L3031" s="3">
        <v>68586</v>
      </c>
      <c r="M3031" t="s">
        <v>23</v>
      </c>
    </row>
    <row r="3032" spans="1:13">
      <c r="A3032" s="1">
        <v>46001</v>
      </c>
      <c r="B3032" s="1">
        <v>46366</v>
      </c>
      <c r="C3032" t="s">
        <v>5504</v>
      </c>
      <c r="D3032" t="s">
        <v>4014</v>
      </c>
      <c r="E3032" t="s">
        <v>661</v>
      </c>
      <c r="F3032" t="s">
        <v>16</v>
      </c>
      <c r="G3032" t="s">
        <v>4015</v>
      </c>
      <c r="H3032" t="s">
        <v>582</v>
      </c>
      <c r="I3032" t="s">
        <v>4016</v>
      </c>
      <c r="J3032" t="s">
        <v>4017</v>
      </c>
      <c r="K3032" t="s">
        <v>77</v>
      </c>
      <c r="L3032" s="3">
        <v>35800</v>
      </c>
      <c r="M3032" t="s">
        <v>89</v>
      </c>
    </row>
    <row r="3033" spans="1:13">
      <c r="A3033" s="1">
        <v>46001</v>
      </c>
      <c r="B3033" s="1">
        <v>46366</v>
      </c>
      <c r="C3033" t="s">
        <v>5504</v>
      </c>
      <c r="D3033" t="s">
        <v>4014</v>
      </c>
      <c r="E3033" t="s">
        <v>32</v>
      </c>
      <c r="F3033" t="s">
        <v>16</v>
      </c>
      <c r="G3033" t="s">
        <v>4020</v>
      </c>
      <c r="H3033" t="s">
        <v>582</v>
      </c>
      <c r="I3033" t="s">
        <v>4016</v>
      </c>
      <c r="J3033" t="s">
        <v>4017</v>
      </c>
      <c r="K3033" t="s">
        <v>77</v>
      </c>
      <c r="L3033" s="3">
        <v>12611</v>
      </c>
      <c r="M3033" t="s">
        <v>20</v>
      </c>
    </row>
    <row r="3034" spans="1:13">
      <c r="A3034" s="1">
        <v>46001</v>
      </c>
      <c r="B3034" s="1">
        <v>46366</v>
      </c>
      <c r="C3034" t="s">
        <v>5504</v>
      </c>
      <c r="D3034" t="s">
        <v>4014</v>
      </c>
      <c r="E3034" t="s">
        <v>34</v>
      </c>
      <c r="F3034" t="s">
        <v>16</v>
      </c>
      <c r="G3034" t="s">
        <v>4019</v>
      </c>
      <c r="H3034" t="s">
        <v>582</v>
      </c>
      <c r="I3034" t="s">
        <v>4016</v>
      </c>
      <c r="J3034" t="s">
        <v>4017</v>
      </c>
      <c r="K3034" t="s">
        <v>77</v>
      </c>
      <c r="L3034" s="3">
        <v>7823</v>
      </c>
      <c r="M3034" t="s">
        <v>83</v>
      </c>
    </row>
    <row r="3035" spans="1:13">
      <c r="A3035" s="1">
        <v>46001</v>
      </c>
      <c r="B3035" s="1">
        <v>46366</v>
      </c>
      <c r="C3035" t="s">
        <v>5504</v>
      </c>
      <c r="D3035" t="s">
        <v>4014</v>
      </c>
      <c r="E3035" t="s">
        <v>15</v>
      </c>
      <c r="F3035" t="s">
        <v>16</v>
      </c>
      <c r="G3035" t="s">
        <v>4018</v>
      </c>
      <c r="H3035" t="s">
        <v>582</v>
      </c>
      <c r="I3035" t="s">
        <v>4016</v>
      </c>
      <c r="J3035" t="s">
        <v>4017</v>
      </c>
      <c r="K3035" t="s">
        <v>77</v>
      </c>
      <c r="L3035" s="3">
        <v>1314</v>
      </c>
      <c r="M3035" t="s">
        <v>20</v>
      </c>
    </row>
    <row r="3036" spans="1:13">
      <c r="A3036" s="1">
        <v>46001</v>
      </c>
      <c r="B3036" s="1">
        <v>46366</v>
      </c>
      <c r="C3036" t="s">
        <v>5505</v>
      </c>
      <c r="D3036" t="s">
        <v>4021</v>
      </c>
      <c r="E3036" t="s">
        <v>15</v>
      </c>
      <c r="F3036" t="s">
        <v>16</v>
      </c>
      <c r="G3036" t="s">
        <v>4022</v>
      </c>
      <c r="H3036" t="s">
        <v>125</v>
      </c>
      <c r="I3036" t="s">
        <v>49</v>
      </c>
      <c r="J3036" t="s">
        <v>50</v>
      </c>
      <c r="K3036" t="s">
        <v>5620</v>
      </c>
      <c r="L3036" s="3">
        <v>2299</v>
      </c>
      <c r="M3036" t="s">
        <v>83</v>
      </c>
    </row>
    <row r="3037" spans="1:13">
      <c r="A3037" s="1">
        <v>46001</v>
      </c>
      <c r="B3037" s="1">
        <v>46366</v>
      </c>
      <c r="C3037" t="s">
        <v>5505</v>
      </c>
      <c r="D3037" t="s">
        <v>4021</v>
      </c>
      <c r="E3037" t="s">
        <v>32</v>
      </c>
      <c r="F3037" t="s">
        <v>16</v>
      </c>
      <c r="G3037" t="s">
        <v>4024</v>
      </c>
      <c r="H3037" t="s">
        <v>125</v>
      </c>
      <c r="I3037" t="s">
        <v>49</v>
      </c>
      <c r="J3037" t="s">
        <v>50</v>
      </c>
      <c r="K3037" t="s">
        <v>5620</v>
      </c>
      <c r="L3037" s="3">
        <v>1651</v>
      </c>
      <c r="M3037" t="s">
        <v>20</v>
      </c>
    </row>
    <row r="3038" spans="1:13">
      <c r="A3038" s="1">
        <v>46001</v>
      </c>
      <c r="B3038" s="1">
        <v>46366</v>
      </c>
      <c r="C3038" t="s">
        <v>5505</v>
      </c>
      <c r="D3038" t="s">
        <v>4021</v>
      </c>
      <c r="E3038" t="s">
        <v>661</v>
      </c>
      <c r="F3038" t="s">
        <v>16</v>
      </c>
      <c r="G3038" t="s">
        <v>4023</v>
      </c>
      <c r="H3038" t="s">
        <v>125</v>
      </c>
      <c r="I3038" t="s">
        <v>49</v>
      </c>
      <c r="J3038" t="s">
        <v>50</v>
      </c>
      <c r="K3038" t="s">
        <v>5620</v>
      </c>
      <c r="L3038" s="3">
        <v>9464</v>
      </c>
      <c r="M3038" t="s">
        <v>29</v>
      </c>
    </row>
    <row r="3039" spans="1:13">
      <c r="A3039" s="1">
        <v>46001</v>
      </c>
      <c r="B3039" s="1">
        <v>46366</v>
      </c>
      <c r="C3039" t="s">
        <v>5506</v>
      </c>
      <c r="D3039" t="s">
        <v>4025</v>
      </c>
      <c r="E3039" t="s">
        <v>32</v>
      </c>
      <c r="F3039" t="s">
        <v>16</v>
      </c>
      <c r="G3039" t="s">
        <v>4027</v>
      </c>
      <c r="H3039" t="s">
        <v>21</v>
      </c>
      <c r="I3039" t="s">
        <v>305</v>
      </c>
      <c r="J3039" t="s">
        <v>306</v>
      </c>
      <c r="K3039" t="s">
        <v>304</v>
      </c>
      <c r="L3039" s="3">
        <v>23076</v>
      </c>
      <c r="M3039" t="s">
        <v>20</v>
      </c>
    </row>
    <row r="3040" spans="1:13">
      <c r="A3040" s="1">
        <v>46001</v>
      </c>
      <c r="B3040" s="1">
        <v>46366</v>
      </c>
      <c r="C3040" t="s">
        <v>5506</v>
      </c>
      <c r="D3040" t="s">
        <v>4025</v>
      </c>
      <c r="E3040" t="s">
        <v>34</v>
      </c>
      <c r="F3040" t="s">
        <v>16</v>
      </c>
      <c r="G3040" t="s">
        <v>4028</v>
      </c>
      <c r="H3040" t="s">
        <v>21</v>
      </c>
      <c r="I3040" t="s">
        <v>305</v>
      </c>
      <c r="J3040" t="s">
        <v>306</v>
      </c>
      <c r="K3040" t="s">
        <v>304</v>
      </c>
      <c r="L3040" s="3">
        <v>9160</v>
      </c>
      <c r="M3040" t="s">
        <v>83</v>
      </c>
    </row>
    <row r="3041" spans="1:13">
      <c r="A3041" s="1">
        <v>46001</v>
      </c>
      <c r="B3041" s="1">
        <v>46366</v>
      </c>
      <c r="C3041" t="s">
        <v>5506</v>
      </c>
      <c r="D3041" t="s">
        <v>4025</v>
      </c>
      <c r="E3041" t="s">
        <v>15</v>
      </c>
      <c r="F3041" t="s">
        <v>16</v>
      </c>
      <c r="G3041" t="s">
        <v>4026</v>
      </c>
      <c r="H3041" t="s">
        <v>21</v>
      </c>
      <c r="I3041" t="s">
        <v>305</v>
      </c>
      <c r="J3041" t="s">
        <v>306</v>
      </c>
      <c r="K3041" t="s">
        <v>304</v>
      </c>
      <c r="L3041" s="3">
        <v>2329</v>
      </c>
      <c r="M3041" t="s">
        <v>20</v>
      </c>
    </row>
    <row r="3042" spans="1:13">
      <c r="A3042" s="1">
        <v>46001</v>
      </c>
      <c r="B3042" s="1">
        <v>46366</v>
      </c>
      <c r="C3042" t="s">
        <v>5506</v>
      </c>
      <c r="D3042" t="s">
        <v>4025</v>
      </c>
      <c r="E3042" t="s">
        <v>661</v>
      </c>
      <c r="F3042" t="s">
        <v>16</v>
      </c>
      <c r="G3042" t="s">
        <v>4029</v>
      </c>
      <c r="H3042" t="s">
        <v>21</v>
      </c>
      <c r="I3042" t="s">
        <v>305</v>
      </c>
      <c r="J3042" t="s">
        <v>306</v>
      </c>
      <c r="K3042" t="s">
        <v>304</v>
      </c>
      <c r="L3042" s="3">
        <v>45240</v>
      </c>
      <c r="M3042" t="s">
        <v>29</v>
      </c>
    </row>
    <row r="3043" spans="1:13">
      <c r="A3043" s="1">
        <v>46001</v>
      </c>
      <c r="B3043" s="1">
        <v>46366</v>
      </c>
      <c r="C3043" t="s">
        <v>5507</v>
      </c>
      <c r="D3043" t="s">
        <v>4030</v>
      </c>
      <c r="E3043" t="s">
        <v>32</v>
      </c>
      <c r="F3043" t="s">
        <v>16</v>
      </c>
      <c r="G3043" t="s">
        <v>4031</v>
      </c>
      <c r="H3043" t="s">
        <v>225</v>
      </c>
      <c r="I3043" t="s">
        <v>375</v>
      </c>
      <c r="J3043" t="s">
        <v>376</v>
      </c>
      <c r="K3043" t="s">
        <v>5620</v>
      </c>
      <c r="L3043" s="3">
        <v>7479</v>
      </c>
      <c r="M3043" t="s">
        <v>83</v>
      </c>
    </row>
    <row r="3044" spans="1:13">
      <c r="A3044" s="1">
        <v>46001</v>
      </c>
      <c r="B3044" s="1">
        <v>46366</v>
      </c>
      <c r="C3044" t="s">
        <v>5507</v>
      </c>
      <c r="D3044" t="s">
        <v>4030</v>
      </c>
      <c r="E3044" t="s">
        <v>15</v>
      </c>
      <c r="F3044" t="s">
        <v>16</v>
      </c>
      <c r="G3044" t="s">
        <v>4032</v>
      </c>
      <c r="H3044" t="s">
        <v>225</v>
      </c>
      <c r="I3044" t="s">
        <v>375</v>
      </c>
      <c r="J3044" t="s">
        <v>376</v>
      </c>
      <c r="K3044" t="s">
        <v>5620</v>
      </c>
      <c r="L3044" s="3">
        <v>1449</v>
      </c>
      <c r="M3044" t="s">
        <v>29</v>
      </c>
    </row>
    <row r="3045" spans="1:13">
      <c r="A3045" s="1">
        <v>46001</v>
      </c>
      <c r="B3045" s="1">
        <v>46366</v>
      </c>
      <c r="C3045" t="s">
        <v>5507</v>
      </c>
      <c r="D3045" t="s">
        <v>4030</v>
      </c>
      <c r="E3045" t="s">
        <v>661</v>
      </c>
      <c r="F3045" t="s">
        <v>16</v>
      </c>
      <c r="G3045" t="s">
        <v>4033</v>
      </c>
      <c r="H3045" t="s">
        <v>225</v>
      </c>
      <c r="I3045" t="s">
        <v>375</v>
      </c>
      <c r="J3045" t="s">
        <v>376</v>
      </c>
      <c r="K3045" t="s">
        <v>5620</v>
      </c>
      <c r="L3045" s="3">
        <v>31159</v>
      </c>
      <c r="M3045" t="s">
        <v>23</v>
      </c>
    </row>
    <row r="3046" spans="1:13">
      <c r="A3046" s="1">
        <v>46001</v>
      </c>
      <c r="B3046" s="1">
        <v>46366</v>
      </c>
      <c r="C3046" t="s">
        <v>5087</v>
      </c>
      <c r="D3046" t="s">
        <v>2257</v>
      </c>
      <c r="E3046" t="s">
        <v>32</v>
      </c>
      <c r="F3046" t="s">
        <v>16</v>
      </c>
      <c r="G3046" t="s">
        <v>4034</v>
      </c>
      <c r="H3046" t="s">
        <v>125</v>
      </c>
      <c r="I3046" t="s">
        <v>570</v>
      </c>
      <c r="J3046" t="s">
        <v>571</v>
      </c>
      <c r="K3046" t="s">
        <v>26</v>
      </c>
      <c r="L3046" s="3">
        <v>40368</v>
      </c>
      <c r="M3046" t="s">
        <v>20</v>
      </c>
    </row>
    <row r="3047" spans="1:13">
      <c r="A3047" s="1">
        <v>46001</v>
      </c>
      <c r="B3047" s="1">
        <v>46366</v>
      </c>
      <c r="C3047" t="s">
        <v>5087</v>
      </c>
      <c r="D3047" t="s">
        <v>2257</v>
      </c>
      <c r="E3047" t="s">
        <v>661</v>
      </c>
      <c r="F3047" t="s">
        <v>16</v>
      </c>
      <c r="G3047" t="s">
        <v>4037</v>
      </c>
      <c r="H3047" t="s">
        <v>125</v>
      </c>
      <c r="I3047" t="s">
        <v>570</v>
      </c>
      <c r="J3047" t="s">
        <v>571</v>
      </c>
      <c r="K3047" t="s">
        <v>26</v>
      </c>
      <c r="L3047" s="3">
        <v>196199</v>
      </c>
      <c r="M3047" t="s">
        <v>29</v>
      </c>
    </row>
    <row r="3048" spans="1:13">
      <c r="A3048" s="1">
        <v>46001</v>
      </c>
      <c r="B3048" s="1">
        <v>46366</v>
      </c>
      <c r="C3048" t="s">
        <v>5087</v>
      </c>
      <c r="D3048" t="s">
        <v>2257</v>
      </c>
      <c r="E3048" t="s">
        <v>34</v>
      </c>
      <c r="F3048" t="s">
        <v>16</v>
      </c>
      <c r="G3048" t="s">
        <v>4035</v>
      </c>
      <c r="H3048" t="s">
        <v>125</v>
      </c>
      <c r="I3048" t="s">
        <v>570</v>
      </c>
      <c r="J3048" t="s">
        <v>571</v>
      </c>
      <c r="K3048" t="s">
        <v>26</v>
      </c>
      <c r="L3048" s="3">
        <v>73225</v>
      </c>
      <c r="M3048" t="s">
        <v>83</v>
      </c>
    </row>
    <row r="3049" spans="1:13">
      <c r="A3049" s="1">
        <v>46001</v>
      </c>
      <c r="B3049" s="1">
        <v>46366</v>
      </c>
      <c r="C3049" t="s">
        <v>5087</v>
      </c>
      <c r="D3049" t="s">
        <v>2257</v>
      </c>
      <c r="E3049" t="s">
        <v>15</v>
      </c>
      <c r="F3049" t="s">
        <v>16</v>
      </c>
      <c r="G3049" t="s">
        <v>4036</v>
      </c>
      <c r="H3049" t="s">
        <v>125</v>
      </c>
      <c r="I3049" t="s">
        <v>570</v>
      </c>
      <c r="J3049" t="s">
        <v>571</v>
      </c>
      <c r="K3049" t="s">
        <v>26</v>
      </c>
      <c r="L3049" s="3">
        <v>6647</v>
      </c>
      <c r="M3049" t="s">
        <v>20</v>
      </c>
    </row>
    <row r="3050" spans="1:13">
      <c r="A3050" s="1">
        <v>46002</v>
      </c>
      <c r="B3050" s="1">
        <v>46367</v>
      </c>
      <c r="C3050" t="s">
        <v>5508</v>
      </c>
      <c r="D3050" t="s">
        <v>4038</v>
      </c>
      <c r="E3050" t="s">
        <v>661</v>
      </c>
      <c r="F3050" t="s">
        <v>16</v>
      </c>
      <c r="G3050" t="s">
        <v>4042</v>
      </c>
      <c r="H3050" t="s">
        <v>30</v>
      </c>
      <c r="I3050" t="s">
        <v>4040</v>
      </c>
      <c r="J3050" t="s">
        <v>4041</v>
      </c>
      <c r="K3050" t="s">
        <v>48</v>
      </c>
      <c r="L3050" s="3">
        <v>22379</v>
      </c>
      <c r="M3050" t="s">
        <v>89</v>
      </c>
    </row>
    <row r="3051" spans="1:13">
      <c r="A3051" s="1">
        <v>46002</v>
      </c>
      <c r="B3051" s="1">
        <v>46367</v>
      </c>
      <c r="C3051" t="s">
        <v>5508</v>
      </c>
      <c r="D3051" t="s">
        <v>4038</v>
      </c>
      <c r="E3051" t="s">
        <v>15</v>
      </c>
      <c r="F3051" t="s">
        <v>16</v>
      </c>
      <c r="G3051" t="s">
        <v>4039</v>
      </c>
      <c r="H3051" t="s">
        <v>30</v>
      </c>
      <c r="I3051" t="s">
        <v>4040</v>
      </c>
      <c r="J3051" t="s">
        <v>4041</v>
      </c>
      <c r="K3051" t="s">
        <v>48</v>
      </c>
      <c r="L3051" s="3">
        <v>1980</v>
      </c>
      <c r="M3051" t="s">
        <v>29</v>
      </c>
    </row>
    <row r="3052" spans="1:13">
      <c r="A3052" s="1">
        <v>46002</v>
      </c>
      <c r="B3052" s="1">
        <v>46010</v>
      </c>
      <c r="C3052" t="s">
        <v>5893</v>
      </c>
      <c r="D3052" t="s">
        <v>5894</v>
      </c>
      <c r="E3052" t="s">
        <v>15</v>
      </c>
      <c r="F3052" t="s">
        <v>16</v>
      </c>
      <c r="G3052" t="s">
        <v>9510</v>
      </c>
      <c r="H3052" t="s">
        <v>310</v>
      </c>
      <c r="I3052" t="s">
        <v>103</v>
      </c>
      <c r="J3052" t="s">
        <v>104</v>
      </c>
      <c r="K3052" t="s">
        <v>64</v>
      </c>
      <c r="L3052" s="3">
        <v>1529</v>
      </c>
      <c r="M3052" t="s">
        <v>20</v>
      </c>
    </row>
    <row r="3053" spans="1:13">
      <c r="A3053" s="1">
        <v>46002</v>
      </c>
      <c r="B3053" s="1">
        <v>46010</v>
      </c>
      <c r="C3053" t="s">
        <v>5893</v>
      </c>
      <c r="D3053" t="s">
        <v>5894</v>
      </c>
      <c r="E3053" t="s">
        <v>32</v>
      </c>
      <c r="F3053" t="s">
        <v>16</v>
      </c>
      <c r="G3053" t="s">
        <v>9511</v>
      </c>
      <c r="H3053" t="s">
        <v>310</v>
      </c>
      <c r="I3053" t="s">
        <v>103</v>
      </c>
      <c r="J3053" t="s">
        <v>104</v>
      </c>
      <c r="K3053" t="s">
        <v>64</v>
      </c>
      <c r="L3053" s="3">
        <v>12476</v>
      </c>
      <c r="M3053" t="s">
        <v>20</v>
      </c>
    </row>
    <row r="3054" spans="1:13">
      <c r="A3054" s="1">
        <v>46002</v>
      </c>
      <c r="B3054" s="1">
        <v>46010</v>
      </c>
      <c r="C3054" t="s">
        <v>5893</v>
      </c>
      <c r="D3054" t="s">
        <v>5894</v>
      </c>
      <c r="E3054" t="s">
        <v>661</v>
      </c>
      <c r="F3054" t="s">
        <v>16</v>
      </c>
      <c r="G3054" t="s">
        <v>9512</v>
      </c>
      <c r="H3054" t="s">
        <v>310</v>
      </c>
      <c r="I3054" t="s">
        <v>103</v>
      </c>
      <c r="J3054" t="s">
        <v>104</v>
      </c>
      <c r="K3054" t="s">
        <v>64</v>
      </c>
      <c r="L3054" s="3">
        <v>33074</v>
      </c>
      <c r="M3054" t="s">
        <v>23</v>
      </c>
    </row>
    <row r="3055" spans="1:13">
      <c r="A3055" s="1">
        <v>46002</v>
      </c>
      <c r="B3055" s="1">
        <v>46367</v>
      </c>
      <c r="C3055" t="s">
        <v>5509</v>
      </c>
      <c r="D3055" t="s">
        <v>4043</v>
      </c>
      <c r="E3055" t="s">
        <v>661</v>
      </c>
      <c r="F3055" t="s">
        <v>16</v>
      </c>
      <c r="G3055" t="s">
        <v>4044</v>
      </c>
      <c r="H3055" t="s">
        <v>61</v>
      </c>
      <c r="I3055" t="s">
        <v>59</v>
      </c>
      <c r="J3055" t="s">
        <v>60</v>
      </c>
      <c r="K3055" t="s">
        <v>5620</v>
      </c>
      <c r="L3055" s="3">
        <v>44149</v>
      </c>
      <c r="M3055" t="s">
        <v>23</v>
      </c>
    </row>
    <row r="3056" spans="1:13">
      <c r="A3056" s="1">
        <v>46002</v>
      </c>
      <c r="B3056" s="1">
        <v>46367</v>
      </c>
      <c r="C3056" t="s">
        <v>5509</v>
      </c>
      <c r="D3056" t="s">
        <v>4043</v>
      </c>
      <c r="E3056" t="s">
        <v>54</v>
      </c>
      <c r="F3056" t="s">
        <v>55</v>
      </c>
      <c r="G3056" t="s">
        <v>4047</v>
      </c>
      <c r="H3056" t="s">
        <v>61</v>
      </c>
      <c r="I3056" t="s">
        <v>59</v>
      </c>
      <c r="J3056" t="s">
        <v>60</v>
      </c>
      <c r="K3056" t="s">
        <v>5620</v>
      </c>
      <c r="L3056" s="3">
        <v>26723</v>
      </c>
      <c r="M3056" t="s">
        <v>23</v>
      </c>
    </row>
    <row r="3057" spans="1:13">
      <c r="A3057" s="1">
        <v>46002</v>
      </c>
      <c r="B3057" s="1">
        <v>46367</v>
      </c>
      <c r="C3057" t="s">
        <v>5509</v>
      </c>
      <c r="D3057" t="s">
        <v>4043</v>
      </c>
      <c r="E3057" t="s">
        <v>34</v>
      </c>
      <c r="F3057" t="s">
        <v>16</v>
      </c>
      <c r="G3057" t="s">
        <v>4046</v>
      </c>
      <c r="H3057" t="s">
        <v>61</v>
      </c>
      <c r="I3057" t="s">
        <v>59</v>
      </c>
      <c r="J3057" t="s">
        <v>60</v>
      </c>
      <c r="K3057" t="s">
        <v>5620</v>
      </c>
      <c r="L3057" s="3">
        <v>14642</v>
      </c>
      <c r="M3057" t="s">
        <v>83</v>
      </c>
    </row>
    <row r="3058" spans="1:13">
      <c r="A3058" s="1">
        <v>46002</v>
      </c>
      <c r="B3058" s="1">
        <v>46367</v>
      </c>
      <c r="C3058" t="s">
        <v>5509</v>
      </c>
      <c r="D3058" t="s">
        <v>4043</v>
      </c>
      <c r="E3058" t="s">
        <v>15</v>
      </c>
      <c r="F3058" t="s">
        <v>16</v>
      </c>
      <c r="G3058" t="s">
        <v>4045</v>
      </c>
      <c r="H3058" t="s">
        <v>61</v>
      </c>
      <c r="I3058" t="s">
        <v>59</v>
      </c>
      <c r="J3058" t="s">
        <v>60</v>
      </c>
      <c r="K3058" t="s">
        <v>5620</v>
      </c>
      <c r="L3058" s="3">
        <v>3142</v>
      </c>
      <c r="M3058" t="s">
        <v>20</v>
      </c>
    </row>
    <row r="3059" spans="1:13">
      <c r="A3059" s="1">
        <v>46002</v>
      </c>
      <c r="B3059" s="1">
        <v>46367</v>
      </c>
      <c r="C3059" t="s">
        <v>5475</v>
      </c>
      <c r="D3059" t="s">
        <v>3887</v>
      </c>
      <c r="E3059" t="s">
        <v>661</v>
      </c>
      <c r="F3059" t="s">
        <v>16</v>
      </c>
      <c r="G3059" t="s">
        <v>4049</v>
      </c>
      <c r="H3059" t="s">
        <v>21</v>
      </c>
      <c r="I3059" t="s">
        <v>282</v>
      </c>
      <c r="J3059" t="s">
        <v>283</v>
      </c>
      <c r="K3059" t="s">
        <v>5620</v>
      </c>
      <c r="L3059" s="3">
        <v>63541</v>
      </c>
      <c r="M3059" t="s">
        <v>29</v>
      </c>
    </row>
    <row r="3060" spans="1:13">
      <c r="A3060" s="1">
        <v>46002</v>
      </c>
      <c r="B3060" s="1">
        <v>46367</v>
      </c>
      <c r="C3060" t="s">
        <v>5475</v>
      </c>
      <c r="D3060" t="s">
        <v>3887</v>
      </c>
      <c r="E3060" t="s">
        <v>15</v>
      </c>
      <c r="F3060" t="s">
        <v>16</v>
      </c>
      <c r="G3060" t="s">
        <v>4048</v>
      </c>
      <c r="H3060" t="s">
        <v>21</v>
      </c>
      <c r="I3060" t="s">
        <v>282</v>
      </c>
      <c r="J3060" t="s">
        <v>283</v>
      </c>
      <c r="K3060" t="s">
        <v>5620</v>
      </c>
      <c r="L3060" s="3">
        <v>3724</v>
      </c>
      <c r="M3060" t="s">
        <v>20</v>
      </c>
    </row>
    <row r="3061" spans="1:13">
      <c r="A3061" s="1">
        <v>46002</v>
      </c>
      <c r="B3061" s="1">
        <v>46367</v>
      </c>
      <c r="C3061" t="s">
        <v>5510</v>
      </c>
      <c r="D3061" t="s">
        <v>4050</v>
      </c>
      <c r="E3061" t="s">
        <v>32</v>
      </c>
      <c r="F3061" t="s">
        <v>16</v>
      </c>
      <c r="G3061" t="s">
        <v>4052</v>
      </c>
      <c r="H3061" t="s">
        <v>225</v>
      </c>
      <c r="I3061" t="s">
        <v>375</v>
      </c>
      <c r="J3061" t="s">
        <v>376</v>
      </c>
      <c r="K3061" t="s">
        <v>5620</v>
      </c>
      <c r="L3061" s="3">
        <v>14161</v>
      </c>
      <c r="M3061" t="s">
        <v>148</v>
      </c>
    </row>
    <row r="3062" spans="1:13">
      <c r="A3062" s="1">
        <v>46002</v>
      </c>
      <c r="B3062" s="1">
        <v>46367</v>
      </c>
      <c r="C3062" t="s">
        <v>5510</v>
      </c>
      <c r="D3062" t="s">
        <v>4050</v>
      </c>
      <c r="E3062" t="s">
        <v>661</v>
      </c>
      <c r="F3062" t="s">
        <v>16</v>
      </c>
      <c r="G3062" t="s">
        <v>4053</v>
      </c>
      <c r="H3062" t="s">
        <v>225</v>
      </c>
      <c r="I3062" t="s">
        <v>375</v>
      </c>
      <c r="J3062" t="s">
        <v>376</v>
      </c>
      <c r="K3062" t="s">
        <v>5620</v>
      </c>
      <c r="L3062" s="3">
        <v>9334</v>
      </c>
      <c r="M3062" t="s">
        <v>23</v>
      </c>
    </row>
    <row r="3063" spans="1:13">
      <c r="A3063" s="1">
        <v>46002</v>
      </c>
      <c r="B3063" s="1">
        <v>46367</v>
      </c>
      <c r="C3063" t="s">
        <v>5510</v>
      </c>
      <c r="D3063" t="s">
        <v>4050</v>
      </c>
      <c r="E3063" t="s">
        <v>15</v>
      </c>
      <c r="F3063" t="s">
        <v>16</v>
      </c>
      <c r="G3063" t="s">
        <v>4051</v>
      </c>
      <c r="H3063" t="s">
        <v>225</v>
      </c>
      <c r="I3063" t="s">
        <v>375</v>
      </c>
      <c r="J3063" t="s">
        <v>376</v>
      </c>
      <c r="K3063" t="s">
        <v>5620</v>
      </c>
      <c r="L3063" s="3">
        <v>1346</v>
      </c>
      <c r="M3063" t="s">
        <v>29</v>
      </c>
    </row>
    <row r="3064" spans="1:13">
      <c r="A3064" s="1">
        <v>46002</v>
      </c>
      <c r="B3064" s="1">
        <v>46367</v>
      </c>
      <c r="C3064" t="s">
        <v>5511</v>
      </c>
      <c r="D3064" t="s">
        <v>4054</v>
      </c>
      <c r="E3064" t="s">
        <v>32</v>
      </c>
      <c r="F3064" t="s">
        <v>16</v>
      </c>
      <c r="G3064" t="s">
        <v>4055</v>
      </c>
      <c r="H3064" t="s">
        <v>21</v>
      </c>
      <c r="I3064" t="s">
        <v>174</v>
      </c>
      <c r="J3064" t="s">
        <v>175</v>
      </c>
      <c r="K3064" t="s">
        <v>112</v>
      </c>
      <c r="L3064" s="3">
        <v>14687</v>
      </c>
      <c r="M3064" t="s">
        <v>20</v>
      </c>
    </row>
    <row r="3065" spans="1:13">
      <c r="A3065" s="1">
        <v>46002</v>
      </c>
      <c r="B3065" s="1">
        <v>46367</v>
      </c>
      <c r="C3065" t="s">
        <v>5511</v>
      </c>
      <c r="D3065" t="s">
        <v>4054</v>
      </c>
      <c r="E3065" t="s">
        <v>661</v>
      </c>
      <c r="F3065" t="s">
        <v>16</v>
      </c>
      <c r="G3065" t="s">
        <v>4056</v>
      </c>
      <c r="H3065" t="s">
        <v>21</v>
      </c>
      <c r="I3065" t="s">
        <v>174</v>
      </c>
      <c r="J3065" t="s">
        <v>175</v>
      </c>
      <c r="K3065" t="s">
        <v>112</v>
      </c>
      <c r="L3065" s="3">
        <v>108963</v>
      </c>
      <c r="M3065" t="s">
        <v>29</v>
      </c>
    </row>
    <row r="3066" spans="1:13">
      <c r="A3066" s="1">
        <v>46002</v>
      </c>
      <c r="B3066" s="1">
        <v>46367</v>
      </c>
      <c r="C3066" t="s">
        <v>5511</v>
      </c>
      <c r="D3066" t="s">
        <v>4054</v>
      </c>
      <c r="E3066" t="s">
        <v>15</v>
      </c>
      <c r="F3066" t="s">
        <v>16</v>
      </c>
      <c r="G3066" t="s">
        <v>4057</v>
      </c>
      <c r="H3066" t="s">
        <v>21</v>
      </c>
      <c r="I3066" t="s">
        <v>174</v>
      </c>
      <c r="J3066" t="s">
        <v>175</v>
      </c>
      <c r="K3066" t="s">
        <v>112</v>
      </c>
      <c r="L3066" s="3">
        <v>2275</v>
      </c>
      <c r="M3066" t="s">
        <v>584</v>
      </c>
    </row>
    <row r="3067" spans="1:13">
      <c r="A3067" s="1">
        <v>46003</v>
      </c>
      <c r="B3067" s="1">
        <v>46368</v>
      </c>
      <c r="C3067" t="s">
        <v>5512</v>
      </c>
      <c r="D3067" t="s">
        <v>4058</v>
      </c>
      <c r="E3067" t="s">
        <v>661</v>
      </c>
      <c r="F3067" t="s">
        <v>16</v>
      </c>
      <c r="G3067" t="s">
        <v>4060</v>
      </c>
      <c r="H3067" t="s">
        <v>167</v>
      </c>
      <c r="I3067" t="s">
        <v>165</v>
      </c>
      <c r="J3067" t="s">
        <v>166</v>
      </c>
      <c r="K3067" t="s">
        <v>5620</v>
      </c>
      <c r="L3067" s="3">
        <v>31326</v>
      </c>
      <c r="M3067" t="s">
        <v>23</v>
      </c>
    </row>
    <row r="3068" spans="1:13">
      <c r="A3068" s="1">
        <v>46003</v>
      </c>
      <c r="B3068" s="1">
        <v>46368</v>
      </c>
      <c r="C3068" t="s">
        <v>5512</v>
      </c>
      <c r="D3068" t="s">
        <v>4058</v>
      </c>
      <c r="E3068" t="s">
        <v>15</v>
      </c>
      <c r="F3068" t="s">
        <v>16</v>
      </c>
      <c r="G3068" t="s">
        <v>4061</v>
      </c>
      <c r="H3068" t="s">
        <v>167</v>
      </c>
      <c r="I3068" t="s">
        <v>165</v>
      </c>
      <c r="J3068" t="s">
        <v>166</v>
      </c>
      <c r="K3068" t="s">
        <v>5620</v>
      </c>
      <c r="L3068" s="3">
        <v>3562</v>
      </c>
      <c r="M3068" t="s">
        <v>20</v>
      </c>
    </row>
    <row r="3069" spans="1:13">
      <c r="A3069" s="1">
        <v>46003</v>
      </c>
      <c r="B3069" s="1">
        <v>46368</v>
      </c>
      <c r="C3069" t="s">
        <v>5512</v>
      </c>
      <c r="D3069" t="s">
        <v>4058</v>
      </c>
      <c r="E3069" t="s">
        <v>32</v>
      </c>
      <c r="F3069" t="s">
        <v>16</v>
      </c>
      <c r="G3069" t="s">
        <v>4059</v>
      </c>
      <c r="H3069" t="s">
        <v>167</v>
      </c>
      <c r="I3069" t="s">
        <v>165</v>
      </c>
      <c r="J3069" t="s">
        <v>166</v>
      </c>
      <c r="K3069" t="s">
        <v>5620</v>
      </c>
      <c r="L3069" s="3">
        <v>10350</v>
      </c>
      <c r="M3069" t="s">
        <v>20</v>
      </c>
    </row>
    <row r="3070" spans="1:13">
      <c r="A3070" s="1">
        <v>46003</v>
      </c>
      <c r="B3070" s="1">
        <v>46368</v>
      </c>
      <c r="C3070" t="s">
        <v>5513</v>
      </c>
      <c r="D3070" t="s">
        <v>4062</v>
      </c>
      <c r="E3070" t="s">
        <v>32</v>
      </c>
      <c r="F3070" t="s">
        <v>16</v>
      </c>
      <c r="G3070" t="s">
        <v>4063</v>
      </c>
      <c r="H3070" t="s">
        <v>203</v>
      </c>
      <c r="I3070" t="s">
        <v>78</v>
      </c>
      <c r="J3070" t="s">
        <v>79</v>
      </c>
      <c r="K3070" t="s">
        <v>5620</v>
      </c>
      <c r="L3070" s="3">
        <v>4751</v>
      </c>
      <c r="M3070" t="s">
        <v>148</v>
      </c>
    </row>
    <row r="3071" spans="1:13">
      <c r="A3071" s="1">
        <v>46003</v>
      </c>
      <c r="B3071" s="1">
        <v>46368</v>
      </c>
      <c r="C3071" t="s">
        <v>5513</v>
      </c>
      <c r="D3071" t="s">
        <v>4062</v>
      </c>
      <c r="E3071" t="s">
        <v>661</v>
      </c>
      <c r="F3071" t="s">
        <v>16</v>
      </c>
      <c r="G3071" t="s">
        <v>4064</v>
      </c>
      <c r="H3071" t="s">
        <v>203</v>
      </c>
      <c r="I3071" t="s">
        <v>78</v>
      </c>
      <c r="J3071" t="s">
        <v>79</v>
      </c>
      <c r="K3071" t="s">
        <v>5620</v>
      </c>
      <c r="L3071" s="3">
        <v>21396</v>
      </c>
      <c r="M3071" t="s">
        <v>23</v>
      </c>
    </row>
    <row r="3072" spans="1:13">
      <c r="A3072" s="1">
        <v>46003</v>
      </c>
      <c r="B3072" s="1">
        <v>46368</v>
      </c>
      <c r="C3072" t="s">
        <v>5513</v>
      </c>
      <c r="D3072" t="s">
        <v>4062</v>
      </c>
      <c r="E3072" t="s">
        <v>15</v>
      </c>
      <c r="F3072" t="s">
        <v>16</v>
      </c>
      <c r="G3072" t="s">
        <v>4065</v>
      </c>
      <c r="H3072" t="s">
        <v>203</v>
      </c>
      <c r="I3072" t="s">
        <v>78</v>
      </c>
      <c r="J3072" t="s">
        <v>79</v>
      </c>
      <c r="K3072" t="s">
        <v>5620</v>
      </c>
      <c r="L3072" s="3">
        <v>1636</v>
      </c>
      <c r="M3072" t="s">
        <v>148</v>
      </c>
    </row>
    <row r="3073" spans="1:13">
      <c r="A3073" s="1">
        <v>46004</v>
      </c>
      <c r="B3073" s="1">
        <v>46369</v>
      </c>
      <c r="C3073" t="s">
        <v>5514</v>
      </c>
      <c r="D3073" t="s">
        <v>4066</v>
      </c>
      <c r="E3073" t="s">
        <v>32</v>
      </c>
      <c r="F3073" t="s">
        <v>16</v>
      </c>
      <c r="G3073" t="s">
        <v>4069</v>
      </c>
      <c r="H3073" t="s">
        <v>125</v>
      </c>
      <c r="I3073" t="s">
        <v>570</v>
      </c>
      <c r="J3073" t="s">
        <v>571</v>
      </c>
      <c r="K3073" t="s">
        <v>5657</v>
      </c>
      <c r="L3073" s="3">
        <v>3885</v>
      </c>
      <c r="M3073" t="s">
        <v>20</v>
      </c>
    </row>
    <row r="3074" spans="1:13">
      <c r="A3074" s="1">
        <v>46004</v>
      </c>
      <c r="B3074" s="1">
        <v>46369</v>
      </c>
      <c r="C3074" t="s">
        <v>5514</v>
      </c>
      <c r="D3074" t="s">
        <v>4066</v>
      </c>
      <c r="E3074" t="s">
        <v>661</v>
      </c>
      <c r="F3074" t="s">
        <v>16</v>
      </c>
      <c r="G3074" t="s">
        <v>4068</v>
      </c>
      <c r="H3074" t="s">
        <v>125</v>
      </c>
      <c r="I3074" t="s">
        <v>570</v>
      </c>
      <c r="J3074" t="s">
        <v>571</v>
      </c>
      <c r="K3074" t="s">
        <v>5657</v>
      </c>
      <c r="L3074" s="3">
        <v>15486</v>
      </c>
      <c r="M3074" t="s">
        <v>89</v>
      </c>
    </row>
    <row r="3075" spans="1:13">
      <c r="A3075" s="1">
        <v>46004</v>
      </c>
      <c r="B3075" s="1">
        <v>46369</v>
      </c>
      <c r="C3075" t="s">
        <v>5514</v>
      </c>
      <c r="D3075" t="s">
        <v>4066</v>
      </c>
      <c r="E3075" t="s">
        <v>15</v>
      </c>
      <c r="F3075" t="s">
        <v>16</v>
      </c>
      <c r="G3075" t="s">
        <v>4067</v>
      </c>
      <c r="H3075" t="s">
        <v>125</v>
      </c>
      <c r="I3075" t="s">
        <v>570</v>
      </c>
      <c r="J3075" t="s">
        <v>571</v>
      </c>
      <c r="K3075" t="s">
        <v>5657</v>
      </c>
      <c r="L3075" s="3">
        <v>2181</v>
      </c>
      <c r="M3075" t="s">
        <v>83</v>
      </c>
    </row>
    <row r="3076" spans="1:13">
      <c r="A3076" s="1">
        <v>46004</v>
      </c>
      <c r="B3076" s="1">
        <v>46369</v>
      </c>
      <c r="C3076" t="s">
        <v>5515</v>
      </c>
      <c r="D3076" t="s">
        <v>4070</v>
      </c>
      <c r="E3076" t="s">
        <v>32</v>
      </c>
      <c r="F3076" t="s">
        <v>16</v>
      </c>
      <c r="G3076" t="s">
        <v>4071</v>
      </c>
      <c r="H3076" t="s">
        <v>167</v>
      </c>
      <c r="I3076" t="s">
        <v>165</v>
      </c>
      <c r="J3076" t="s">
        <v>166</v>
      </c>
      <c r="K3076" t="s">
        <v>5620</v>
      </c>
      <c r="L3076" s="3">
        <v>14033</v>
      </c>
      <c r="M3076" t="s">
        <v>20</v>
      </c>
    </row>
    <row r="3077" spans="1:13">
      <c r="A3077" s="1">
        <v>46004</v>
      </c>
      <c r="B3077" s="1">
        <v>46369</v>
      </c>
      <c r="C3077" t="s">
        <v>5515</v>
      </c>
      <c r="D3077" t="s">
        <v>4070</v>
      </c>
      <c r="E3077" t="s">
        <v>54</v>
      </c>
      <c r="F3077" t="s">
        <v>55</v>
      </c>
      <c r="G3077" t="s">
        <v>4072</v>
      </c>
      <c r="H3077" t="s">
        <v>167</v>
      </c>
      <c r="I3077" t="s">
        <v>165</v>
      </c>
      <c r="J3077" t="s">
        <v>166</v>
      </c>
      <c r="K3077" t="s">
        <v>5620</v>
      </c>
      <c r="L3077" s="3">
        <v>15274</v>
      </c>
      <c r="M3077" t="s">
        <v>29</v>
      </c>
    </row>
    <row r="3078" spans="1:13">
      <c r="A3078" s="1">
        <v>46004</v>
      </c>
      <c r="B3078" s="1">
        <v>46369</v>
      </c>
      <c r="C3078" t="s">
        <v>5515</v>
      </c>
      <c r="D3078" t="s">
        <v>4070</v>
      </c>
      <c r="E3078" t="s">
        <v>15</v>
      </c>
      <c r="F3078" t="s">
        <v>16</v>
      </c>
      <c r="G3078" t="s">
        <v>4073</v>
      </c>
      <c r="H3078" t="s">
        <v>167</v>
      </c>
      <c r="I3078" t="s">
        <v>165</v>
      </c>
      <c r="J3078" t="s">
        <v>166</v>
      </c>
      <c r="K3078" t="s">
        <v>5620</v>
      </c>
      <c r="L3078" s="3">
        <v>1836</v>
      </c>
      <c r="M3078" t="s">
        <v>584</v>
      </c>
    </row>
    <row r="3079" spans="1:13">
      <c r="A3079" s="1">
        <v>46004</v>
      </c>
      <c r="B3079" s="1">
        <v>46369</v>
      </c>
      <c r="C3079" t="s">
        <v>5515</v>
      </c>
      <c r="D3079" t="s">
        <v>4070</v>
      </c>
      <c r="E3079" t="s">
        <v>661</v>
      </c>
      <c r="F3079" t="s">
        <v>16</v>
      </c>
      <c r="G3079" t="s">
        <v>4074</v>
      </c>
      <c r="H3079" t="s">
        <v>167</v>
      </c>
      <c r="I3079" t="s">
        <v>165</v>
      </c>
      <c r="J3079" t="s">
        <v>166</v>
      </c>
      <c r="K3079" t="s">
        <v>5620</v>
      </c>
      <c r="L3079" s="3">
        <v>32112</v>
      </c>
      <c r="M3079" t="s">
        <v>23</v>
      </c>
    </row>
    <row r="3080" spans="1:13">
      <c r="A3080" s="1">
        <v>46005</v>
      </c>
      <c r="B3080" s="1">
        <v>46370</v>
      </c>
      <c r="C3080" t="s">
        <v>5516</v>
      </c>
      <c r="D3080" t="s">
        <v>4075</v>
      </c>
      <c r="E3080" t="s">
        <v>661</v>
      </c>
      <c r="F3080" t="s">
        <v>16</v>
      </c>
      <c r="G3080" t="s">
        <v>4076</v>
      </c>
      <c r="H3080" t="s">
        <v>590</v>
      </c>
      <c r="I3080" t="s">
        <v>2587</v>
      </c>
      <c r="J3080" t="s">
        <v>2588</v>
      </c>
      <c r="K3080" t="s">
        <v>304</v>
      </c>
      <c r="L3080" s="3">
        <v>61975</v>
      </c>
      <c r="M3080" t="s">
        <v>29</v>
      </c>
    </row>
    <row r="3081" spans="1:13">
      <c r="A3081" s="1">
        <v>46005</v>
      </c>
      <c r="B3081" s="1">
        <v>46370</v>
      </c>
      <c r="C3081" t="s">
        <v>5516</v>
      </c>
      <c r="D3081" t="s">
        <v>4075</v>
      </c>
      <c r="E3081" t="s">
        <v>34</v>
      </c>
      <c r="F3081" t="s">
        <v>16</v>
      </c>
      <c r="G3081" t="s">
        <v>4078</v>
      </c>
      <c r="H3081" t="s">
        <v>590</v>
      </c>
      <c r="I3081" t="s">
        <v>2587</v>
      </c>
      <c r="J3081" t="s">
        <v>2588</v>
      </c>
      <c r="K3081" t="s">
        <v>304</v>
      </c>
      <c r="L3081" s="3">
        <v>28308</v>
      </c>
      <c r="M3081" t="s">
        <v>83</v>
      </c>
    </row>
    <row r="3082" spans="1:13">
      <c r="A3082" s="1">
        <v>46005</v>
      </c>
      <c r="B3082" s="1">
        <v>46370</v>
      </c>
      <c r="C3082" t="s">
        <v>5516</v>
      </c>
      <c r="D3082" t="s">
        <v>4075</v>
      </c>
      <c r="E3082" t="s">
        <v>32</v>
      </c>
      <c r="F3082" t="s">
        <v>16</v>
      </c>
      <c r="G3082" t="s">
        <v>4079</v>
      </c>
      <c r="H3082" t="s">
        <v>590</v>
      </c>
      <c r="I3082" t="s">
        <v>2587</v>
      </c>
      <c r="J3082" t="s">
        <v>2588</v>
      </c>
      <c r="K3082" t="s">
        <v>304</v>
      </c>
      <c r="L3082" s="3">
        <v>55326</v>
      </c>
      <c r="M3082" t="s">
        <v>83</v>
      </c>
    </row>
    <row r="3083" spans="1:13">
      <c r="A3083" s="1">
        <v>46005</v>
      </c>
      <c r="B3083" s="1">
        <v>46370</v>
      </c>
      <c r="C3083" t="s">
        <v>5516</v>
      </c>
      <c r="D3083" t="s">
        <v>4075</v>
      </c>
      <c r="E3083" t="s">
        <v>15</v>
      </c>
      <c r="F3083" t="s">
        <v>16</v>
      </c>
      <c r="G3083" t="s">
        <v>4077</v>
      </c>
      <c r="H3083" t="s">
        <v>590</v>
      </c>
      <c r="I3083" t="s">
        <v>2587</v>
      </c>
      <c r="J3083" t="s">
        <v>2588</v>
      </c>
      <c r="K3083" t="s">
        <v>304</v>
      </c>
      <c r="L3083" s="3">
        <v>8710</v>
      </c>
      <c r="M3083" t="s">
        <v>83</v>
      </c>
    </row>
    <row r="3084" spans="1:13">
      <c r="A3084" s="1">
        <v>46006</v>
      </c>
      <c r="B3084" s="1">
        <v>46371</v>
      </c>
      <c r="C3084" t="s">
        <v>5517</v>
      </c>
      <c r="D3084" t="s">
        <v>4080</v>
      </c>
      <c r="E3084" t="s">
        <v>661</v>
      </c>
      <c r="F3084" t="s">
        <v>16</v>
      </c>
      <c r="G3084" t="s">
        <v>4081</v>
      </c>
      <c r="H3084" t="s">
        <v>203</v>
      </c>
      <c r="I3084" t="s">
        <v>78</v>
      </c>
      <c r="J3084" t="s">
        <v>79</v>
      </c>
      <c r="K3084" t="s">
        <v>5620</v>
      </c>
      <c r="L3084" s="3">
        <v>8681</v>
      </c>
      <c r="M3084" t="s">
        <v>23</v>
      </c>
    </row>
    <row r="3085" spans="1:13">
      <c r="A3085" s="1">
        <v>46006</v>
      </c>
      <c r="B3085" s="1">
        <v>46371</v>
      </c>
      <c r="C3085" t="s">
        <v>5517</v>
      </c>
      <c r="D3085" t="s">
        <v>4080</v>
      </c>
      <c r="E3085" t="s">
        <v>15</v>
      </c>
      <c r="F3085" t="s">
        <v>16</v>
      </c>
      <c r="G3085" t="s">
        <v>4082</v>
      </c>
      <c r="H3085" t="s">
        <v>203</v>
      </c>
      <c r="I3085" t="s">
        <v>78</v>
      </c>
      <c r="J3085" t="s">
        <v>79</v>
      </c>
      <c r="K3085" t="s">
        <v>5620</v>
      </c>
      <c r="L3085" s="3">
        <v>2017</v>
      </c>
      <c r="M3085" t="s">
        <v>83</v>
      </c>
    </row>
    <row r="3086" spans="1:13">
      <c r="A3086" s="1">
        <v>46006</v>
      </c>
      <c r="B3086" s="1">
        <v>46371</v>
      </c>
      <c r="C3086" t="s">
        <v>5518</v>
      </c>
      <c r="D3086" t="s">
        <v>4083</v>
      </c>
      <c r="E3086" t="s">
        <v>54</v>
      </c>
      <c r="F3086" t="s">
        <v>55</v>
      </c>
      <c r="G3086" t="s">
        <v>4084</v>
      </c>
      <c r="H3086" t="s">
        <v>51</v>
      </c>
      <c r="I3086" t="s">
        <v>103</v>
      </c>
      <c r="J3086" t="s">
        <v>104</v>
      </c>
      <c r="K3086" t="s">
        <v>64</v>
      </c>
      <c r="L3086" s="3">
        <v>36996</v>
      </c>
      <c r="M3086" t="s">
        <v>23</v>
      </c>
    </row>
    <row r="3087" spans="1:13">
      <c r="A3087" s="1">
        <v>46006</v>
      </c>
      <c r="B3087" s="1">
        <v>46371</v>
      </c>
      <c r="C3087" t="s">
        <v>5519</v>
      </c>
      <c r="D3087" t="s">
        <v>4085</v>
      </c>
      <c r="E3087" t="s">
        <v>15</v>
      </c>
      <c r="F3087" t="s">
        <v>16</v>
      </c>
      <c r="G3087" t="s">
        <v>4088</v>
      </c>
      <c r="H3087" t="s">
        <v>225</v>
      </c>
      <c r="I3087" t="s">
        <v>375</v>
      </c>
      <c r="J3087" t="s">
        <v>376</v>
      </c>
      <c r="K3087" t="s">
        <v>77</v>
      </c>
      <c r="L3087" s="3">
        <v>1566</v>
      </c>
      <c r="M3087" t="s">
        <v>20</v>
      </c>
    </row>
    <row r="3088" spans="1:13">
      <c r="A3088" s="1">
        <v>46006</v>
      </c>
      <c r="B3088" s="1">
        <v>46371</v>
      </c>
      <c r="C3088" t="s">
        <v>5519</v>
      </c>
      <c r="D3088" t="s">
        <v>4085</v>
      </c>
      <c r="E3088" t="s">
        <v>661</v>
      </c>
      <c r="F3088" t="s">
        <v>16</v>
      </c>
      <c r="G3088" t="s">
        <v>4087</v>
      </c>
      <c r="H3088" t="s">
        <v>225</v>
      </c>
      <c r="I3088" t="s">
        <v>375</v>
      </c>
      <c r="J3088" t="s">
        <v>376</v>
      </c>
      <c r="K3088" t="s">
        <v>77</v>
      </c>
      <c r="L3088" s="3">
        <v>121646</v>
      </c>
      <c r="M3088" t="s">
        <v>23</v>
      </c>
    </row>
    <row r="3089" spans="1:13">
      <c r="A3089" s="1">
        <v>46006</v>
      </c>
      <c r="B3089" s="1">
        <v>46371</v>
      </c>
      <c r="C3089" t="s">
        <v>5519</v>
      </c>
      <c r="D3089" t="s">
        <v>4085</v>
      </c>
      <c r="E3089" t="s">
        <v>32</v>
      </c>
      <c r="F3089" t="s">
        <v>16</v>
      </c>
      <c r="G3089" t="s">
        <v>4086</v>
      </c>
      <c r="H3089" t="s">
        <v>225</v>
      </c>
      <c r="I3089" t="s">
        <v>375</v>
      </c>
      <c r="J3089" t="s">
        <v>376</v>
      </c>
      <c r="K3089" t="s">
        <v>77</v>
      </c>
      <c r="L3089" s="3">
        <v>27408</v>
      </c>
      <c r="M3089" t="s">
        <v>148</v>
      </c>
    </row>
    <row r="3090" spans="1:13">
      <c r="A3090" s="1">
        <v>46007</v>
      </c>
      <c r="B3090" s="1">
        <v>46372</v>
      </c>
      <c r="C3090" t="s">
        <v>5520</v>
      </c>
      <c r="D3090" t="s">
        <v>4089</v>
      </c>
      <c r="E3090" t="s">
        <v>34</v>
      </c>
      <c r="F3090" t="s">
        <v>16</v>
      </c>
      <c r="G3090" t="s">
        <v>4093</v>
      </c>
      <c r="H3090" t="s">
        <v>310</v>
      </c>
      <c r="I3090" t="s">
        <v>3427</v>
      </c>
      <c r="J3090" t="s">
        <v>3428</v>
      </c>
      <c r="K3090" t="s">
        <v>77</v>
      </c>
      <c r="L3090" s="3">
        <v>5301</v>
      </c>
      <c r="M3090" t="s">
        <v>83</v>
      </c>
    </row>
    <row r="3091" spans="1:13">
      <c r="A3091" s="1">
        <v>46007</v>
      </c>
      <c r="B3091" s="1">
        <v>46372</v>
      </c>
      <c r="C3091" t="s">
        <v>5520</v>
      </c>
      <c r="D3091" t="s">
        <v>4089</v>
      </c>
      <c r="E3091" t="s">
        <v>32</v>
      </c>
      <c r="F3091" t="s">
        <v>16</v>
      </c>
      <c r="G3091" t="s">
        <v>4090</v>
      </c>
      <c r="H3091" t="s">
        <v>310</v>
      </c>
      <c r="I3091" t="s">
        <v>3427</v>
      </c>
      <c r="J3091" t="s">
        <v>3428</v>
      </c>
      <c r="K3091" t="s">
        <v>77</v>
      </c>
      <c r="L3091" s="3">
        <v>12557</v>
      </c>
      <c r="M3091" t="s">
        <v>20</v>
      </c>
    </row>
    <row r="3092" spans="1:13">
      <c r="A3092" s="1">
        <v>46007</v>
      </c>
      <c r="B3092" s="1">
        <v>46372</v>
      </c>
      <c r="C3092" t="s">
        <v>5520</v>
      </c>
      <c r="D3092" t="s">
        <v>4089</v>
      </c>
      <c r="E3092" t="s">
        <v>661</v>
      </c>
      <c r="F3092" t="s">
        <v>16</v>
      </c>
      <c r="G3092" t="s">
        <v>4091</v>
      </c>
      <c r="H3092" t="s">
        <v>310</v>
      </c>
      <c r="I3092" t="s">
        <v>3427</v>
      </c>
      <c r="J3092" t="s">
        <v>3428</v>
      </c>
      <c r="K3092" t="s">
        <v>77</v>
      </c>
      <c r="L3092" s="3">
        <v>16881</v>
      </c>
      <c r="M3092" t="s">
        <v>23</v>
      </c>
    </row>
    <row r="3093" spans="1:13">
      <c r="A3093" s="1">
        <v>46007</v>
      </c>
      <c r="B3093" s="1">
        <v>46372</v>
      </c>
      <c r="C3093" t="s">
        <v>5520</v>
      </c>
      <c r="D3093" t="s">
        <v>4089</v>
      </c>
      <c r="E3093" t="s">
        <v>15</v>
      </c>
      <c r="F3093" t="s">
        <v>16</v>
      </c>
      <c r="G3093" t="s">
        <v>4092</v>
      </c>
      <c r="H3093" t="s">
        <v>310</v>
      </c>
      <c r="I3093" t="s">
        <v>3427</v>
      </c>
      <c r="J3093" t="s">
        <v>3428</v>
      </c>
      <c r="K3093" t="s">
        <v>77</v>
      </c>
      <c r="L3093" s="3">
        <v>1598</v>
      </c>
      <c r="M3093" t="s">
        <v>20</v>
      </c>
    </row>
    <row r="3094" spans="1:13">
      <c r="A3094" s="1">
        <v>46007</v>
      </c>
      <c r="B3094" s="1">
        <v>46372</v>
      </c>
      <c r="C3094" t="s">
        <v>4618</v>
      </c>
      <c r="D3094" t="s">
        <v>322</v>
      </c>
      <c r="E3094" t="s">
        <v>15</v>
      </c>
      <c r="F3094" t="s">
        <v>16</v>
      </c>
      <c r="G3094" t="s">
        <v>4095</v>
      </c>
      <c r="H3094" t="s">
        <v>51</v>
      </c>
      <c r="I3094" t="s">
        <v>49</v>
      </c>
      <c r="J3094" t="s">
        <v>50</v>
      </c>
      <c r="K3094" t="s">
        <v>5620</v>
      </c>
      <c r="L3094" s="3">
        <v>4117</v>
      </c>
      <c r="M3094" t="s">
        <v>584</v>
      </c>
    </row>
    <row r="3095" spans="1:13">
      <c r="A3095" s="1">
        <v>46007</v>
      </c>
      <c r="B3095" s="1">
        <v>46372</v>
      </c>
      <c r="C3095" t="s">
        <v>4618</v>
      </c>
      <c r="D3095" t="s">
        <v>322</v>
      </c>
      <c r="E3095" t="s">
        <v>661</v>
      </c>
      <c r="F3095" t="s">
        <v>16</v>
      </c>
      <c r="G3095" t="s">
        <v>4094</v>
      </c>
      <c r="H3095" t="s">
        <v>51</v>
      </c>
      <c r="I3095" t="s">
        <v>49</v>
      </c>
      <c r="J3095" t="s">
        <v>50</v>
      </c>
      <c r="K3095" t="s">
        <v>5620</v>
      </c>
      <c r="L3095" s="3">
        <v>52323</v>
      </c>
      <c r="M3095" t="s">
        <v>89</v>
      </c>
    </row>
    <row r="3096" spans="1:13">
      <c r="A3096" s="1">
        <v>46009</v>
      </c>
      <c r="B3096" s="1">
        <v>46374</v>
      </c>
      <c r="C3096" t="s">
        <v>5521</v>
      </c>
      <c r="D3096" t="s">
        <v>4096</v>
      </c>
      <c r="E3096" t="s">
        <v>661</v>
      </c>
      <c r="F3096" t="s">
        <v>16</v>
      </c>
      <c r="G3096" t="s">
        <v>4102</v>
      </c>
      <c r="H3096" t="s">
        <v>190</v>
      </c>
      <c r="I3096" t="s">
        <v>4098</v>
      </c>
      <c r="J3096" t="s">
        <v>4099</v>
      </c>
      <c r="K3096" t="s">
        <v>112</v>
      </c>
      <c r="L3096" s="3">
        <v>121520</v>
      </c>
      <c r="M3096" t="s">
        <v>29</v>
      </c>
    </row>
    <row r="3097" spans="1:13">
      <c r="A3097" s="1">
        <v>46009</v>
      </c>
      <c r="B3097" s="1">
        <v>46374</v>
      </c>
      <c r="C3097" t="s">
        <v>5521</v>
      </c>
      <c r="D3097" t="s">
        <v>4096</v>
      </c>
      <c r="E3097" t="s">
        <v>32</v>
      </c>
      <c r="F3097" t="s">
        <v>16</v>
      </c>
      <c r="G3097" t="s">
        <v>4097</v>
      </c>
      <c r="H3097" t="s">
        <v>190</v>
      </c>
      <c r="I3097" t="s">
        <v>4098</v>
      </c>
      <c r="J3097" t="s">
        <v>4099</v>
      </c>
      <c r="K3097" t="s">
        <v>112</v>
      </c>
      <c r="L3097" s="3">
        <v>96637</v>
      </c>
      <c r="M3097" t="s">
        <v>20</v>
      </c>
    </row>
    <row r="3098" spans="1:13">
      <c r="A3098" s="1">
        <v>46009</v>
      </c>
      <c r="B3098" s="1">
        <v>46374</v>
      </c>
      <c r="C3098" t="s">
        <v>5521</v>
      </c>
      <c r="D3098" t="s">
        <v>4096</v>
      </c>
      <c r="E3098" t="s">
        <v>34</v>
      </c>
      <c r="F3098" t="s">
        <v>16</v>
      </c>
      <c r="G3098" t="s">
        <v>4100</v>
      </c>
      <c r="H3098" t="s">
        <v>190</v>
      </c>
      <c r="I3098" t="s">
        <v>4098</v>
      </c>
      <c r="J3098" t="s">
        <v>4099</v>
      </c>
      <c r="K3098" t="s">
        <v>112</v>
      </c>
      <c r="L3098" s="3">
        <v>50602</v>
      </c>
      <c r="M3098" t="s">
        <v>83</v>
      </c>
    </row>
    <row r="3099" spans="1:13">
      <c r="A3099" s="1">
        <v>46009</v>
      </c>
      <c r="B3099" s="1">
        <v>46374</v>
      </c>
      <c r="C3099" t="s">
        <v>5521</v>
      </c>
      <c r="D3099" t="s">
        <v>4096</v>
      </c>
      <c r="E3099" t="s">
        <v>15</v>
      </c>
      <c r="F3099" t="s">
        <v>16</v>
      </c>
      <c r="G3099" t="s">
        <v>4101</v>
      </c>
      <c r="H3099" t="s">
        <v>190</v>
      </c>
      <c r="I3099" t="s">
        <v>4098</v>
      </c>
      <c r="J3099" t="s">
        <v>4099</v>
      </c>
      <c r="K3099" t="s">
        <v>112</v>
      </c>
      <c r="L3099" s="3">
        <v>4562</v>
      </c>
      <c r="M3099" t="s">
        <v>29</v>
      </c>
    </row>
    <row r="3100" spans="1:13">
      <c r="A3100" s="1">
        <v>46009</v>
      </c>
      <c r="B3100" s="1">
        <v>46374</v>
      </c>
      <c r="C3100" t="s">
        <v>5522</v>
      </c>
      <c r="D3100" t="s">
        <v>4103</v>
      </c>
      <c r="E3100" t="s">
        <v>15</v>
      </c>
      <c r="F3100" t="s">
        <v>16</v>
      </c>
      <c r="G3100" t="s">
        <v>4105</v>
      </c>
      <c r="H3100" t="s">
        <v>125</v>
      </c>
      <c r="I3100" t="s">
        <v>492</v>
      </c>
      <c r="J3100" t="s">
        <v>493</v>
      </c>
      <c r="K3100" t="s">
        <v>77</v>
      </c>
      <c r="L3100" s="3">
        <v>2159</v>
      </c>
      <c r="M3100" t="s">
        <v>83</v>
      </c>
    </row>
    <row r="3101" spans="1:13">
      <c r="A3101" s="1">
        <v>46009</v>
      </c>
      <c r="B3101" s="1">
        <v>46374</v>
      </c>
      <c r="C3101" t="s">
        <v>5522</v>
      </c>
      <c r="D3101" t="s">
        <v>4103</v>
      </c>
      <c r="E3101" t="s">
        <v>661</v>
      </c>
      <c r="F3101" t="s">
        <v>16</v>
      </c>
      <c r="G3101" t="s">
        <v>4106</v>
      </c>
      <c r="H3101" t="s">
        <v>125</v>
      </c>
      <c r="I3101" t="s">
        <v>492</v>
      </c>
      <c r="J3101" t="s">
        <v>493</v>
      </c>
      <c r="K3101" t="s">
        <v>77</v>
      </c>
      <c r="L3101" s="3">
        <v>25917</v>
      </c>
      <c r="M3101" t="s">
        <v>23</v>
      </c>
    </row>
    <row r="3102" spans="1:13">
      <c r="A3102" s="1">
        <v>46009</v>
      </c>
      <c r="B3102" s="1">
        <v>46374</v>
      </c>
      <c r="C3102" t="s">
        <v>5522</v>
      </c>
      <c r="D3102" t="s">
        <v>4103</v>
      </c>
      <c r="E3102" t="s">
        <v>32</v>
      </c>
      <c r="F3102" t="s">
        <v>16</v>
      </c>
      <c r="G3102" t="s">
        <v>4104</v>
      </c>
      <c r="H3102" t="s">
        <v>125</v>
      </c>
      <c r="I3102" t="s">
        <v>492</v>
      </c>
      <c r="J3102" t="s">
        <v>493</v>
      </c>
      <c r="K3102" t="s">
        <v>77</v>
      </c>
      <c r="L3102" s="3">
        <v>4964</v>
      </c>
      <c r="M3102" t="s">
        <v>20</v>
      </c>
    </row>
    <row r="3103" spans="1:13">
      <c r="A3103" s="1">
        <v>46009</v>
      </c>
      <c r="B3103" s="1">
        <v>46374</v>
      </c>
      <c r="C3103" t="s">
        <v>5523</v>
      </c>
      <c r="D3103" t="s">
        <v>4107</v>
      </c>
      <c r="E3103" t="s">
        <v>15</v>
      </c>
      <c r="F3103" t="s">
        <v>16</v>
      </c>
      <c r="G3103" t="s">
        <v>4109</v>
      </c>
      <c r="H3103" t="s">
        <v>190</v>
      </c>
      <c r="I3103" t="s">
        <v>3949</v>
      </c>
      <c r="J3103" t="s">
        <v>3950</v>
      </c>
      <c r="K3103" t="s">
        <v>5623</v>
      </c>
      <c r="L3103" s="3">
        <v>2860</v>
      </c>
      <c r="M3103" t="s">
        <v>20</v>
      </c>
    </row>
    <row r="3104" spans="1:13">
      <c r="A3104" s="1">
        <v>46009</v>
      </c>
      <c r="B3104" s="1">
        <v>46374</v>
      </c>
      <c r="C3104" t="s">
        <v>5523</v>
      </c>
      <c r="D3104" t="s">
        <v>4107</v>
      </c>
      <c r="E3104" t="s">
        <v>661</v>
      </c>
      <c r="F3104" t="s">
        <v>16</v>
      </c>
      <c r="G3104" t="s">
        <v>4110</v>
      </c>
      <c r="H3104" t="s">
        <v>190</v>
      </c>
      <c r="I3104" t="s">
        <v>3949</v>
      </c>
      <c r="J3104" t="s">
        <v>3950</v>
      </c>
      <c r="K3104" t="s">
        <v>5623</v>
      </c>
      <c r="L3104" s="3">
        <v>35317</v>
      </c>
      <c r="M3104" t="s">
        <v>29</v>
      </c>
    </row>
    <row r="3105" spans="1:13">
      <c r="A3105" s="1">
        <v>46009</v>
      </c>
      <c r="B3105" s="1">
        <v>46374</v>
      </c>
      <c r="C3105" t="s">
        <v>5523</v>
      </c>
      <c r="D3105" t="s">
        <v>4107</v>
      </c>
      <c r="E3105" t="s">
        <v>32</v>
      </c>
      <c r="F3105" t="s">
        <v>16</v>
      </c>
      <c r="G3105" t="s">
        <v>4108</v>
      </c>
      <c r="H3105" t="s">
        <v>190</v>
      </c>
      <c r="I3105" t="s">
        <v>3949</v>
      </c>
      <c r="J3105" t="s">
        <v>3950</v>
      </c>
      <c r="K3105" t="s">
        <v>5623</v>
      </c>
      <c r="L3105" s="3">
        <v>2740</v>
      </c>
      <c r="M3105" t="s">
        <v>20</v>
      </c>
    </row>
    <row r="3106" spans="1:13">
      <c r="A3106" s="1">
        <v>46010</v>
      </c>
      <c r="B3106" s="1">
        <v>46375</v>
      </c>
      <c r="C3106" t="s">
        <v>5524</v>
      </c>
      <c r="D3106" t="s">
        <v>4111</v>
      </c>
      <c r="E3106" t="s">
        <v>54</v>
      </c>
      <c r="F3106" t="s">
        <v>55</v>
      </c>
      <c r="G3106" t="s">
        <v>4112</v>
      </c>
      <c r="H3106" t="s">
        <v>51</v>
      </c>
      <c r="I3106" t="s">
        <v>174</v>
      </c>
      <c r="J3106" t="s">
        <v>175</v>
      </c>
      <c r="K3106" t="s">
        <v>5619</v>
      </c>
      <c r="L3106" s="3">
        <v>19792</v>
      </c>
      <c r="M3106" t="s">
        <v>29</v>
      </c>
    </row>
    <row r="3107" spans="1:13">
      <c r="A3107" s="1">
        <v>46010</v>
      </c>
      <c r="B3107" s="1">
        <v>46375</v>
      </c>
      <c r="C3107" t="s">
        <v>5278</v>
      </c>
      <c r="D3107" t="s">
        <v>3067</v>
      </c>
      <c r="E3107" t="s">
        <v>54</v>
      </c>
      <c r="F3107" t="s">
        <v>55</v>
      </c>
      <c r="G3107" t="s">
        <v>4113</v>
      </c>
      <c r="H3107" t="s">
        <v>328</v>
      </c>
      <c r="I3107" t="s">
        <v>78</v>
      </c>
      <c r="J3107" t="s">
        <v>79</v>
      </c>
      <c r="K3107" t="s">
        <v>77</v>
      </c>
      <c r="L3107" s="3">
        <v>13699</v>
      </c>
      <c r="M3107" t="s">
        <v>23</v>
      </c>
    </row>
    <row r="3108" spans="1:13">
      <c r="A3108" s="1">
        <v>46010</v>
      </c>
      <c r="B3108" s="1">
        <v>46375</v>
      </c>
      <c r="C3108" t="s">
        <v>5525</v>
      </c>
      <c r="D3108" t="s">
        <v>4114</v>
      </c>
      <c r="E3108" t="s">
        <v>15</v>
      </c>
      <c r="F3108" t="s">
        <v>16</v>
      </c>
      <c r="G3108" t="s">
        <v>4115</v>
      </c>
      <c r="H3108" t="s">
        <v>51</v>
      </c>
      <c r="I3108" t="s">
        <v>49</v>
      </c>
      <c r="J3108" t="s">
        <v>50</v>
      </c>
      <c r="K3108" t="s">
        <v>48</v>
      </c>
      <c r="L3108" s="3">
        <v>3242</v>
      </c>
      <c r="M3108" t="s">
        <v>584</v>
      </c>
    </row>
    <row r="3109" spans="1:13">
      <c r="A3109" s="1">
        <v>46010</v>
      </c>
      <c r="B3109" s="1">
        <v>46375</v>
      </c>
      <c r="C3109" t="s">
        <v>5525</v>
      </c>
      <c r="D3109" t="s">
        <v>4114</v>
      </c>
      <c r="E3109" t="s">
        <v>661</v>
      </c>
      <c r="F3109" t="s">
        <v>16</v>
      </c>
      <c r="G3109" t="s">
        <v>4117</v>
      </c>
      <c r="H3109" t="s">
        <v>51</v>
      </c>
      <c r="I3109" t="s">
        <v>49</v>
      </c>
      <c r="J3109" t="s">
        <v>50</v>
      </c>
      <c r="K3109" t="s">
        <v>48</v>
      </c>
      <c r="L3109" s="3">
        <v>136984</v>
      </c>
      <c r="M3109" t="s">
        <v>89</v>
      </c>
    </row>
    <row r="3110" spans="1:13">
      <c r="A3110" s="1">
        <v>46010</v>
      </c>
      <c r="B3110" s="1">
        <v>46375</v>
      </c>
      <c r="C3110" t="s">
        <v>5525</v>
      </c>
      <c r="D3110" t="s">
        <v>4114</v>
      </c>
      <c r="E3110" t="s">
        <v>34</v>
      </c>
      <c r="F3110" t="s">
        <v>16</v>
      </c>
      <c r="G3110" t="s">
        <v>4116</v>
      </c>
      <c r="H3110" t="s">
        <v>51</v>
      </c>
      <c r="I3110" t="s">
        <v>49</v>
      </c>
      <c r="J3110" t="s">
        <v>50</v>
      </c>
      <c r="K3110" t="s">
        <v>48</v>
      </c>
      <c r="L3110" s="3">
        <v>33767</v>
      </c>
      <c r="M3110" t="s">
        <v>20</v>
      </c>
    </row>
    <row r="3111" spans="1:13">
      <c r="A3111" s="1">
        <v>46011</v>
      </c>
      <c r="B3111" s="1">
        <v>46376</v>
      </c>
      <c r="C3111" t="s">
        <v>5526</v>
      </c>
      <c r="D3111" t="s">
        <v>4118</v>
      </c>
      <c r="E3111" t="s">
        <v>15</v>
      </c>
      <c r="F3111" t="s">
        <v>16</v>
      </c>
      <c r="G3111" t="s">
        <v>4120</v>
      </c>
      <c r="H3111" t="s">
        <v>61</v>
      </c>
      <c r="I3111" t="s">
        <v>59</v>
      </c>
      <c r="J3111" t="s">
        <v>60</v>
      </c>
      <c r="K3111" t="s">
        <v>5620</v>
      </c>
      <c r="L3111" s="3">
        <v>1251</v>
      </c>
      <c r="M3111" t="s">
        <v>20</v>
      </c>
    </row>
    <row r="3112" spans="1:13">
      <c r="A3112" s="1">
        <v>46011</v>
      </c>
      <c r="B3112" s="1">
        <v>46376</v>
      </c>
      <c r="C3112" t="s">
        <v>5526</v>
      </c>
      <c r="D3112" t="s">
        <v>4118</v>
      </c>
      <c r="E3112" t="s">
        <v>34</v>
      </c>
      <c r="F3112" t="s">
        <v>16</v>
      </c>
      <c r="G3112" t="s">
        <v>4121</v>
      </c>
      <c r="H3112" t="s">
        <v>61</v>
      </c>
      <c r="I3112" t="s">
        <v>59</v>
      </c>
      <c r="J3112" t="s">
        <v>60</v>
      </c>
      <c r="K3112" t="s">
        <v>5620</v>
      </c>
      <c r="L3112" s="3">
        <v>3918</v>
      </c>
      <c r="M3112" t="s">
        <v>83</v>
      </c>
    </row>
    <row r="3113" spans="1:13">
      <c r="A3113" s="1">
        <v>46011</v>
      </c>
      <c r="B3113" s="1">
        <v>46376</v>
      </c>
      <c r="C3113" t="s">
        <v>5526</v>
      </c>
      <c r="D3113" t="s">
        <v>4118</v>
      </c>
      <c r="E3113" t="s">
        <v>661</v>
      </c>
      <c r="F3113" t="s">
        <v>16</v>
      </c>
      <c r="G3113" t="s">
        <v>4119</v>
      </c>
      <c r="H3113" t="s">
        <v>61</v>
      </c>
      <c r="I3113" t="s">
        <v>59</v>
      </c>
      <c r="J3113" t="s">
        <v>60</v>
      </c>
      <c r="K3113" t="s">
        <v>5620</v>
      </c>
      <c r="L3113" s="3">
        <v>16130</v>
      </c>
      <c r="M3113" t="s">
        <v>23</v>
      </c>
    </row>
    <row r="3114" spans="1:13">
      <c r="A3114" s="1">
        <v>46012</v>
      </c>
      <c r="B3114" s="1">
        <v>46377</v>
      </c>
      <c r="C3114" t="s">
        <v>5527</v>
      </c>
      <c r="D3114" t="s">
        <v>4122</v>
      </c>
      <c r="E3114" t="s">
        <v>32</v>
      </c>
      <c r="F3114" t="s">
        <v>16</v>
      </c>
      <c r="G3114" t="s">
        <v>4124</v>
      </c>
      <c r="H3114" t="s">
        <v>51</v>
      </c>
      <c r="I3114" t="s">
        <v>103</v>
      </c>
      <c r="J3114" t="s">
        <v>104</v>
      </c>
      <c r="K3114" t="s">
        <v>140</v>
      </c>
      <c r="L3114" s="3">
        <v>6822</v>
      </c>
      <c r="M3114" t="s">
        <v>20</v>
      </c>
    </row>
    <row r="3115" spans="1:13">
      <c r="A3115" s="1">
        <v>46012</v>
      </c>
      <c r="B3115" s="1">
        <v>46377</v>
      </c>
      <c r="C3115" t="s">
        <v>5527</v>
      </c>
      <c r="D3115" t="s">
        <v>4122</v>
      </c>
      <c r="E3115" t="s">
        <v>15</v>
      </c>
      <c r="F3115" t="s">
        <v>16</v>
      </c>
      <c r="G3115" t="s">
        <v>4125</v>
      </c>
      <c r="H3115" t="s">
        <v>51</v>
      </c>
      <c r="I3115" t="s">
        <v>103</v>
      </c>
      <c r="J3115" t="s">
        <v>104</v>
      </c>
      <c r="K3115" t="s">
        <v>140</v>
      </c>
      <c r="L3115" s="3">
        <v>2752</v>
      </c>
      <c r="M3115" t="s">
        <v>20</v>
      </c>
    </row>
    <row r="3116" spans="1:13">
      <c r="A3116" s="1">
        <v>46012</v>
      </c>
      <c r="B3116" s="1">
        <v>46377</v>
      </c>
      <c r="C3116" t="s">
        <v>5527</v>
      </c>
      <c r="D3116" t="s">
        <v>4122</v>
      </c>
      <c r="E3116" t="s">
        <v>661</v>
      </c>
      <c r="F3116" t="s">
        <v>16</v>
      </c>
      <c r="G3116" t="s">
        <v>4123</v>
      </c>
      <c r="H3116" t="s">
        <v>51</v>
      </c>
      <c r="I3116" t="s">
        <v>103</v>
      </c>
      <c r="J3116" t="s">
        <v>104</v>
      </c>
      <c r="K3116" t="s">
        <v>140</v>
      </c>
      <c r="L3116" s="3">
        <v>40322</v>
      </c>
      <c r="M3116" t="s">
        <v>23</v>
      </c>
    </row>
    <row r="3117" spans="1:13">
      <c r="A3117" s="1">
        <v>46012</v>
      </c>
      <c r="B3117" s="1">
        <v>46377</v>
      </c>
      <c r="C3117" t="s">
        <v>5528</v>
      </c>
      <c r="D3117" t="s">
        <v>4126</v>
      </c>
      <c r="E3117" t="s">
        <v>661</v>
      </c>
      <c r="F3117" t="s">
        <v>16</v>
      </c>
      <c r="G3117" t="s">
        <v>4127</v>
      </c>
      <c r="H3117" t="s">
        <v>125</v>
      </c>
      <c r="I3117" t="s">
        <v>65</v>
      </c>
      <c r="J3117" t="s">
        <v>66</v>
      </c>
      <c r="K3117" t="s">
        <v>5620</v>
      </c>
      <c r="L3117" s="3">
        <v>21196</v>
      </c>
      <c r="M3117" t="s">
        <v>89</v>
      </c>
    </row>
    <row r="3118" spans="1:13">
      <c r="A3118" s="1">
        <v>46012</v>
      </c>
      <c r="B3118" s="1">
        <v>46377</v>
      </c>
      <c r="C3118" t="s">
        <v>5528</v>
      </c>
      <c r="D3118" t="s">
        <v>4126</v>
      </c>
      <c r="E3118" t="s">
        <v>15</v>
      </c>
      <c r="F3118" t="s">
        <v>16</v>
      </c>
      <c r="G3118" t="s">
        <v>4128</v>
      </c>
      <c r="H3118" t="s">
        <v>125</v>
      </c>
      <c r="I3118" t="s">
        <v>65</v>
      </c>
      <c r="J3118" t="s">
        <v>66</v>
      </c>
      <c r="K3118" t="s">
        <v>5620</v>
      </c>
      <c r="L3118" s="3">
        <v>2914</v>
      </c>
      <c r="M3118" t="s">
        <v>20</v>
      </c>
    </row>
    <row r="3119" spans="1:13">
      <c r="A3119" s="1">
        <v>46012</v>
      </c>
      <c r="B3119" s="1">
        <v>46377</v>
      </c>
      <c r="C3119" t="s">
        <v>5528</v>
      </c>
      <c r="D3119" t="s">
        <v>4126</v>
      </c>
      <c r="E3119" t="s">
        <v>32</v>
      </c>
      <c r="F3119" t="s">
        <v>16</v>
      </c>
      <c r="G3119" t="s">
        <v>4129</v>
      </c>
      <c r="H3119" t="s">
        <v>125</v>
      </c>
      <c r="I3119" t="s">
        <v>65</v>
      </c>
      <c r="J3119" t="s">
        <v>66</v>
      </c>
      <c r="K3119" t="s">
        <v>5620</v>
      </c>
      <c r="L3119" s="3">
        <v>7825</v>
      </c>
      <c r="M3119" t="s">
        <v>20</v>
      </c>
    </row>
    <row r="3120" spans="1:13">
      <c r="A3120" s="1">
        <v>46012</v>
      </c>
      <c r="B3120" s="1">
        <v>46377</v>
      </c>
      <c r="C3120" t="s">
        <v>5450</v>
      </c>
      <c r="D3120" t="s">
        <v>3776</v>
      </c>
      <c r="E3120" t="s">
        <v>54</v>
      </c>
      <c r="F3120" t="s">
        <v>55</v>
      </c>
      <c r="G3120" t="s">
        <v>4130</v>
      </c>
      <c r="H3120" t="s">
        <v>21</v>
      </c>
      <c r="I3120" t="s">
        <v>282</v>
      </c>
      <c r="J3120" t="s">
        <v>283</v>
      </c>
      <c r="K3120" t="s">
        <v>5620</v>
      </c>
      <c r="L3120" s="3">
        <v>4781</v>
      </c>
      <c r="M3120" t="s">
        <v>29</v>
      </c>
    </row>
    <row r="3121" spans="1:13">
      <c r="A3121" s="1">
        <v>46012</v>
      </c>
      <c r="B3121" s="1">
        <v>46377</v>
      </c>
      <c r="C3121" t="s">
        <v>5529</v>
      </c>
      <c r="D3121" t="s">
        <v>4131</v>
      </c>
      <c r="E3121" t="s">
        <v>32</v>
      </c>
      <c r="F3121" t="s">
        <v>16</v>
      </c>
      <c r="G3121" t="s">
        <v>4132</v>
      </c>
      <c r="H3121" t="s">
        <v>245</v>
      </c>
      <c r="I3121" t="s">
        <v>846</v>
      </c>
      <c r="J3121" t="s">
        <v>847</v>
      </c>
      <c r="K3121" t="s">
        <v>77</v>
      </c>
      <c r="L3121" s="3">
        <v>14687</v>
      </c>
      <c r="M3121" t="s">
        <v>20</v>
      </c>
    </row>
    <row r="3122" spans="1:13">
      <c r="A3122" s="1">
        <v>46012</v>
      </c>
      <c r="B3122" s="1">
        <v>46377</v>
      </c>
      <c r="C3122" t="s">
        <v>5529</v>
      </c>
      <c r="D3122" t="s">
        <v>4131</v>
      </c>
      <c r="E3122" t="s">
        <v>15</v>
      </c>
      <c r="F3122" t="s">
        <v>16</v>
      </c>
      <c r="G3122" t="s">
        <v>4134</v>
      </c>
      <c r="H3122" t="s">
        <v>245</v>
      </c>
      <c r="I3122" t="s">
        <v>846</v>
      </c>
      <c r="J3122" t="s">
        <v>847</v>
      </c>
      <c r="K3122" t="s">
        <v>77</v>
      </c>
      <c r="L3122" s="3">
        <v>1568</v>
      </c>
      <c r="M3122" t="s">
        <v>20</v>
      </c>
    </row>
    <row r="3123" spans="1:13">
      <c r="A3123" s="1">
        <v>46012</v>
      </c>
      <c r="B3123" s="1">
        <v>46377</v>
      </c>
      <c r="C3123" t="s">
        <v>5529</v>
      </c>
      <c r="D3123" t="s">
        <v>4131</v>
      </c>
      <c r="E3123" t="s">
        <v>661</v>
      </c>
      <c r="F3123" t="s">
        <v>16</v>
      </c>
      <c r="G3123" t="s">
        <v>4133</v>
      </c>
      <c r="H3123" t="s">
        <v>245</v>
      </c>
      <c r="I3123" t="s">
        <v>846</v>
      </c>
      <c r="J3123" t="s">
        <v>847</v>
      </c>
      <c r="K3123" t="s">
        <v>77</v>
      </c>
      <c r="L3123" s="3">
        <v>103111</v>
      </c>
      <c r="M3123" t="s">
        <v>29</v>
      </c>
    </row>
    <row r="3124" spans="1:13">
      <c r="A3124" s="1">
        <v>46012</v>
      </c>
      <c r="B3124" s="1">
        <v>46377</v>
      </c>
      <c r="C3124" t="s">
        <v>5530</v>
      </c>
      <c r="D3124" t="s">
        <v>4135</v>
      </c>
      <c r="E3124" t="s">
        <v>32</v>
      </c>
      <c r="F3124" t="s">
        <v>16</v>
      </c>
      <c r="G3124" t="s">
        <v>4138</v>
      </c>
      <c r="H3124" t="s">
        <v>190</v>
      </c>
      <c r="I3124" t="s">
        <v>846</v>
      </c>
      <c r="J3124" t="s">
        <v>847</v>
      </c>
      <c r="K3124" t="s">
        <v>77</v>
      </c>
      <c r="L3124" s="3">
        <v>14086</v>
      </c>
      <c r="M3124" t="s">
        <v>20</v>
      </c>
    </row>
    <row r="3125" spans="1:13">
      <c r="A3125" s="1">
        <v>46012</v>
      </c>
      <c r="B3125" s="1">
        <v>46377</v>
      </c>
      <c r="C3125" t="s">
        <v>5530</v>
      </c>
      <c r="D3125" t="s">
        <v>4135</v>
      </c>
      <c r="E3125" t="s">
        <v>661</v>
      </c>
      <c r="F3125" t="s">
        <v>16</v>
      </c>
      <c r="G3125" t="s">
        <v>4136</v>
      </c>
      <c r="H3125" t="s">
        <v>190</v>
      </c>
      <c r="I3125" t="s">
        <v>846</v>
      </c>
      <c r="J3125" t="s">
        <v>847</v>
      </c>
      <c r="K3125" t="s">
        <v>77</v>
      </c>
      <c r="L3125" s="3">
        <v>100584</v>
      </c>
      <c r="M3125" t="s">
        <v>29</v>
      </c>
    </row>
    <row r="3126" spans="1:13">
      <c r="A3126" s="1">
        <v>46012</v>
      </c>
      <c r="B3126" s="1">
        <v>46377</v>
      </c>
      <c r="C3126" t="s">
        <v>5530</v>
      </c>
      <c r="D3126" t="s">
        <v>4135</v>
      </c>
      <c r="E3126" t="s">
        <v>15</v>
      </c>
      <c r="F3126" t="s">
        <v>16</v>
      </c>
      <c r="G3126" t="s">
        <v>4137</v>
      </c>
      <c r="H3126" t="s">
        <v>190</v>
      </c>
      <c r="I3126" t="s">
        <v>846</v>
      </c>
      <c r="J3126" t="s">
        <v>847</v>
      </c>
      <c r="K3126" t="s">
        <v>77</v>
      </c>
      <c r="L3126" s="3">
        <v>1317</v>
      </c>
      <c r="M3126" t="s">
        <v>29</v>
      </c>
    </row>
    <row r="3127" spans="1:13">
      <c r="A3127" s="1">
        <v>46013</v>
      </c>
      <c r="B3127" s="1">
        <v>46378</v>
      </c>
      <c r="C3127" t="s">
        <v>5531</v>
      </c>
      <c r="D3127" t="s">
        <v>4139</v>
      </c>
      <c r="E3127" t="s">
        <v>54</v>
      </c>
      <c r="F3127" t="s">
        <v>55</v>
      </c>
      <c r="G3127" t="s">
        <v>4140</v>
      </c>
      <c r="H3127" t="s">
        <v>215</v>
      </c>
      <c r="I3127" t="s">
        <v>165</v>
      </c>
      <c r="J3127" t="s">
        <v>166</v>
      </c>
      <c r="K3127" t="s">
        <v>26</v>
      </c>
      <c r="L3127" s="3">
        <v>79466</v>
      </c>
      <c r="M3127" t="s">
        <v>29</v>
      </c>
    </row>
    <row r="3128" spans="1:13">
      <c r="A3128" s="1">
        <v>46013</v>
      </c>
      <c r="B3128" s="1">
        <v>46378</v>
      </c>
      <c r="C3128" t="s">
        <v>5532</v>
      </c>
      <c r="D3128" t="s">
        <v>4141</v>
      </c>
      <c r="E3128" t="s">
        <v>32</v>
      </c>
      <c r="F3128" t="s">
        <v>16</v>
      </c>
      <c r="G3128" t="s">
        <v>4142</v>
      </c>
      <c r="H3128" t="s">
        <v>21</v>
      </c>
      <c r="I3128" t="s">
        <v>174</v>
      </c>
      <c r="J3128" t="s">
        <v>175</v>
      </c>
      <c r="K3128" t="s">
        <v>5619</v>
      </c>
      <c r="L3128" s="3">
        <v>5427</v>
      </c>
      <c r="M3128" t="s">
        <v>20</v>
      </c>
    </row>
    <row r="3129" spans="1:13">
      <c r="A3129" s="1">
        <v>46013</v>
      </c>
      <c r="B3129" s="1">
        <v>46378</v>
      </c>
      <c r="C3129" t="s">
        <v>5532</v>
      </c>
      <c r="D3129" t="s">
        <v>4141</v>
      </c>
      <c r="E3129" t="s">
        <v>15</v>
      </c>
      <c r="F3129" t="s">
        <v>16</v>
      </c>
      <c r="G3129" t="s">
        <v>4144</v>
      </c>
      <c r="H3129" t="s">
        <v>21</v>
      </c>
      <c r="I3129" t="s">
        <v>174</v>
      </c>
      <c r="J3129" t="s">
        <v>175</v>
      </c>
      <c r="K3129" t="s">
        <v>5619</v>
      </c>
      <c r="L3129" s="3">
        <v>6863</v>
      </c>
      <c r="M3129" t="s">
        <v>584</v>
      </c>
    </row>
    <row r="3130" spans="1:13">
      <c r="A3130" s="1">
        <v>46013</v>
      </c>
      <c r="B3130" s="1">
        <v>46378</v>
      </c>
      <c r="C3130" t="s">
        <v>5532</v>
      </c>
      <c r="D3130" t="s">
        <v>4141</v>
      </c>
      <c r="E3130" t="s">
        <v>661</v>
      </c>
      <c r="F3130" t="s">
        <v>16</v>
      </c>
      <c r="G3130" t="s">
        <v>4143</v>
      </c>
      <c r="H3130" t="s">
        <v>21</v>
      </c>
      <c r="I3130" t="s">
        <v>174</v>
      </c>
      <c r="J3130" t="s">
        <v>175</v>
      </c>
      <c r="K3130" t="s">
        <v>5619</v>
      </c>
      <c r="L3130" s="3">
        <v>43666</v>
      </c>
      <c r="M3130" t="s">
        <v>29</v>
      </c>
    </row>
    <row r="3131" spans="1:13">
      <c r="A3131" s="1">
        <v>46013</v>
      </c>
      <c r="B3131" s="1">
        <v>46378</v>
      </c>
      <c r="C3131" t="s">
        <v>5533</v>
      </c>
      <c r="D3131" t="s">
        <v>4145</v>
      </c>
      <c r="E3131" t="s">
        <v>661</v>
      </c>
      <c r="F3131" t="s">
        <v>16</v>
      </c>
      <c r="G3131" t="s">
        <v>4147</v>
      </c>
      <c r="H3131" t="s">
        <v>43</v>
      </c>
      <c r="I3131" t="s">
        <v>2216</v>
      </c>
      <c r="J3131" t="s">
        <v>2217</v>
      </c>
      <c r="K3131" t="s">
        <v>64</v>
      </c>
      <c r="L3131" s="3">
        <v>43114</v>
      </c>
      <c r="M3131" t="s">
        <v>23</v>
      </c>
    </row>
    <row r="3132" spans="1:13">
      <c r="A3132" s="1">
        <v>46013</v>
      </c>
      <c r="B3132" s="1">
        <v>46378</v>
      </c>
      <c r="C3132" t="s">
        <v>5533</v>
      </c>
      <c r="D3132" t="s">
        <v>4145</v>
      </c>
      <c r="E3132" t="s">
        <v>15</v>
      </c>
      <c r="F3132" t="s">
        <v>16</v>
      </c>
      <c r="G3132" t="s">
        <v>4148</v>
      </c>
      <c r="H3132" t="s">
        <v>43</v>
      </c>
      <c r="I3132" t="s">
        <v>2216</v>
      </c>
      <c r="J3132" t="s">
        <v>2217</v>
      </c>
      <c r="K3132" t="s">
        <v>64</v>
      </c>
      <c r="L3132" s="3">
        <v>2072</v>
      </c>
      <c r="M3132" t="s">
        <v>20</v>
      </c>
    </row>
    <row r="3133" spans="1:13">
      <c r="A3133" s="1">
        <v>46013</v>
      </c>
      <c r="B3133" s="1">
        <v>46378</v>
      </c>
      <c r="C3133" t="s">
        <v>5533</v>
      </c>
      <c r="D3133" t="s">
        <v>4145</v>
      </c>
      <c r="E3133" t="s">
        <v>32</v>
      </c>
      <c r="F3133" t="s">
        <v>16</v>
      </c>
      <c r="G3133" t="s">
        <v>4146</v>
      </c>
      <c r="H3133" t="s">
        <v>43</v>
      </c>
      <c r="I3133" t="s">
        <v>2216</v>
      </c>
      <c r="J3133" t="s">
        <v>2217</v>
      </c>
      <c r="K3133" t="s">
        <v>64</v>
      </c>
      <c r="L3133" s="3">
        <v>5053</v>
      </c>
      <c r="M3133" t="s">
        <v>20</v>
      </c>
    </row>
    <row r="3134" spans="1:13">
      <c r="A3134" s="1">
        <v>46014</v>
      </c>
      <c r="B3134" s="1">
        <v>46379</v>
      </c>
      <c r="C3134" t="s">
        <v>5534</v>
      </c>
      <c r="D3134" t="s">
        <v>4149</v>
      </c>
      <c r="E3134" t="s">
        <v>15</v>
      </c>
      <c r="F3134" t="s">
        <v>16</v>
      </c>
      <c r="G3134" t="s">
        <v>4152</v>
      </c>
      <c r="H3134" t="s">
        <v>105</v>
      </c>
      <c r="I3134" t="s">
        <v>103</v>
      </c>
      <c r="J3134" t="s">
        <v>104</v>
      </c>
      <c r="K3134" t="s">
        <v>64</v>
      </c>
      <c r="L3134" s="3">
        <v>2189</v>
      </c>
      <c r="M3134" t="s">
        <v>83</v>
      </c>
    </row>
    <row r="3135" spans="1:13">
      <c r="A3135" s="1">
        <v>46014</v>
      </c>
      <c r="B3135" s="1">
        <v>46379</v>
      </c>
      <c r="C3135" t="s">
        <v>5534</v>
      </c>
      <c r="D3135" t="s">
        <v>4149</v>
      </c>
      <c r="E3135" t="s">
        <v>661</v>
      </c>
      <c r="F3135" t="s">
        <v>16</v>
      </c>
      <c r="G3135" t="s">
        <v>4151</v>
      </c>
      <c r="H3135" t="s">
        <v>105</v>
      </c>
      <c r="I3135" t="s">
        <v>103</v>
      </c>
      <c r="J3135" t="s">
        <v>104</v>
      </c>
      <c r="K3135" t="s">
        <v>64</v>
      </c>
      <c r="L3135" s="3">
        <v>20617</v>
      </c>
      <c r="M3135" t="s">
        <v>23</v>
      </c>
    </row>
    <row r="3136" spans="1:13">
      <c r="A3136" s="1">
        <v>46014</v>
      </c>
      <c r="B3136" s="1">
        <v>46379</v>
      </c>
      <c r="C3136" t="s">
        <v>5534</v>
      </c>
      <c r="D3136" t="s">
        <v>4149</v>
      </c>
      <c r="E3136" t="s">
        <v>32</v>
      </c>
      <c r="F3136" t="s">
        <v>16</v>
      </c>
      <c r="G3136" t="s">
        <v>4150</v>
      </c>
      <c r="H3136" t="s">
        <v>105</v>
      </c>
      <c r="I3136" t="s">
        <v>103</v>
      </c>
      <c r="J3136" t="s">
        <v>104</v>
      </c>
      <c r="K3136" t="s">
        <v>64</v>
      </c>
      <c r="L3136" s="3">
        <v>8449</v>
      </c>
      <c r="M3136" t="s">
        <v>20</v>
      </c>
    </row>
    <row r="3137" spans="1:13">
      <c r="A3137" s="1">
        <v>46014</v>
      </c>
      <c r="B3137" s="1">
        <v>46379</v>
      </c>
      <c r="C3137" t="s">
        <v>5535</v>
      </c>
      <c r="D3137" t="s">
        <v>4153</v>
      </c>
      <c r="E3137" t="s">
        <v>54</v>
      </c>
      <c r="F3137" t="s">
        <v>55</v>
      </c>
      <c r="G3137" t="s">
        <v>4154</v>
      </c>
      <c r="H3137" t="s">
        <v>125</v>
      </c>
      <c r="I3137" t="s">
        <v>270</v>
      </c>
      <c r="J3137" t="s">
        <v>271</v>
      </c>
      <c r="K3137" t="s">
        <v>5620</v>
      </c>
      <c r="L3137" s="3">
        <v>64443</v>
      </c>
      <c r="M3137" t="s">
        <v>29</v>
      </c>
    </row>
    <row r="3138" spans="1:13">
      <c r="A3138" s="1">
        <v>46014</v>
      </c>
      <c r="B3138" s="1">
        <v>46379</v>
      </c>
      <c r="C3138" t="s">
        <v>5536</v>
      </c>
      <c r="D3138" t="s">
        <v>4155</v>
      </c>
      <c r="E3138" t="s">
        <v>661</v>
      </c>
      <c r="F3138" t="s">
        <v>16</v>
      </c>
      <c r="G3138" t="s">
        <v>4156</v>
      </c>
      <c r="H3138" t="s">
        <v>115</v>
      </c>
      <c r="I3138" t="s">
        <v>71</v>
      </c>
      <c r="J3138" t="s">
        <v>72</v>
      </c>
      <c r="K3138" t="s">
        <v>26</v>
      </c>
      <c r="L3138" s="3">
        <v>19926</v>
      </c>
      <c r="M3138" t="s">
        <v>23</v>
      </c>
    </row>
    <row r="3139" spans="1:13">
      <c r="A3139" s="1">
        <v>46014</v>
      </c>
      <c r="B3139" s="1">
        <v>46379</v>
      </c>
      <c r="C3139" t="s">
        <v>5536</v>
      </c>
      <c r="D3139" t="s">
        <v>4155</v>
      </c>
      <c r="E3139" t="s">
        <v>15</v>
      </c>
      <c r="F3139" t="s">
        <v>16</v>
      </c>
      <c r="G3139" t="s">
        <v>4159</v>
      </c>
      <c r="H3139" t="s">
        <v>115</v>
      </c>
      <c r="I3139" t="s">
        <v>71</v>
      </c>
      <c r="J3139" t="s">
        <v>72</v>
      </c>
      <c r="K3139" t="s">
        <v>26</v>
      </c>
      <c r="L3139" s="3">
        <v>1569</v>
      </c>
      <c r="M3139" t="s">
        <v>20</v>
      </c>
    </row>
    <row r="3140" spans="1:13">
      <c r="A3140" s="1">
        <v>46014</v>
      </c>
      <c r="B3140" s="1">
        <v>46379</v>
      </c>
      <c r="C3140" t="s">
        <v>5536</v>
      </c>
      <c r="D3140" t="s">
        <v>4155</v>
      </c>
      <c r="E3140" t="s">
        <v>32</v>
      </c>
      <c r="F3140" t="s">
        <v>16</v>
      </c>
      <c r="G3140" t="s">
        <v>4158</v>
      </c>
      <c r="H3140" t="s">
        <v>115</v>
      </c>
      <c r="I3140" t="s">
        <v>71</v>
      </c>
      <c r="J3140" t="s">
        <v>72</v>
      </c>
      <c r="K3140" t="s">
        <v>26</v>
      </c>
      <c r="L3140" s="3">
        <v>10875</v>
      </c>
      <c r="M3140" t="s">
        <v>20</v>
      </c>
    </row>
    <row r="3141" spans="1:13">
      <c r="A3141" s="1">
        <v>46014</v>
      </c>
      <c r="B3141" s="1">
        <v>46379</v>
      </c>
      <c r="C3141" t="s">
        <v>5536</v>
      </c>
      <c r="D3141" t="s">
        <v>4155</v>
      </c>
      <c r="E3141" t="s">
        <v>34</v>
      </c>
      <c r="F3141" t="s">
        <v>16</v>
      </c>
      <c r="G3141" t="s">
        <v>4157</v>
      </c>
      <c r="H3141" t="s">
        <v>115</v>
      </c>
      <c r="I3141" t="s">
        <v>71</v>
      </c>
      <c r="J3141" t="s">
        <v>72</v>
      </c>
      <c r="K3141" t="s">
        <v>26</v>
      </c>
      <c r="L3141" s="3">
        <v>8898</v>
      </c>
      <c r="M3141" t="s">
        <v>83</v>
      </c>
    </row>
    <row r="3142" spans="1:13">
      <c r="A3142" s="1">
        <v>46014</v>
      </c>
      <c r="B3142" s="1">
        <v>46379</v>
      </c>
      <c r="C3142" t="s">
        <v>5537</v>
      </c>
      <c r="D3142" t="s">
        <v>4160</v>
      </c>
      <c r="E3142" t="s">
        <v>32</v>
      </c>
      <c r="F3142" t="s">
        <v>16</v>
      </c>
      <c r="G3142" t="s">
        <v>4163</v>
      </c>
      <c r="H3142" t="s">
        <v>190</v>
      </c>
      <c r="I3142" t="s">
        <v>165</v>
      </c>
      <c r="J3142" t="s">
        <v>166</v>
      </c>
      <c r="K3142" t="s">
        <v>5620</v>
      </c>
      <c r="L3142" s="3">
        <v>3687</v>
      </c>
      <c r="M3142" t="s">
        <v>20</v>
      </c>
    </row>
    <row r="3143" spans="1:13">
      <c r="A3143" s="1">
        <v>46014</v>
      </c>
      <c r="B3143" s="1">
        <v>46379</v>
      </c>
      <c r="C3143" t="s">
        <v>5537</v>
      </c>
      <c r="D3143" t="s">
        <v>4160</v>
      </c>
      <c r="E3143" t="s">
        <v>661</v>
      </c>
      <c r="F3143" t="s">
        <v>16</v>
      </c>
      <c r="G3143" t="s">
        <v>4162</v>
      </c>
      <c r="H3143" t="s">
        <v>190</v>
      </c>
      <c r="I3143" t="s">
        <v>165</v>
      </c>
      <c r="J3143" t="s">
        <v>166</v>
      </c>
      <c r="K3143" t="s">
        <v>5620</v>
      </c>
      <c r="L3143" s="3">
        <v>21826</v>
      </c>
      <c r="M3143" t="s">
        <v>23</v>
      </c>
    </row>
    <row r="3144" spans="1:13">
      <c r="A3144" s="1">
        <v>46014</v>
      </c>
      <c r="B3144" s="1">
        <v>46379</v>
      </c>
      <c r="C3144" t="s">
        <v>5537</v>
      </c>
      <c r="D3144" t="s">
        <v>4160</v>
      </c>
      <c r="E3144" t="s">
        <v>15</v>
      </c>
      <c r="F3144" t="s">
        <v>16</v>
      </c>
      <c r="G3144" t="s">
        <v>4161</v>
      </c>
      <c r="H3144" t="s">
        <v>190</v>
      </c>
      <c r="I3144" t="s">
        <v>165</v>
      </c>
      <c r="J3144" t="s">
        <v>166</v>
      </c>
      <c r="K3144" t="s">
        <v>5620</v>
      </c>
      <c r="L3144" s="3">
        <v>1503</v>
      </c>
      <c r="M3144" t="s">
        <v>20</v>
      </c>
    </row>
    <row r="3145" spans="1:13">
      <c r="A3145" s="1">
        <v>46015</v>
      </c>
      <c r="B3145" s="1">
        <v>46380</v>
      </c>
      <c r="C3145" t="s">
        <v>5538</v>
      </c>
      <c r="D3145" t="s">
        <v>4164</v>
      </c>
      <c r="E3145" t="s">
        <v>15</v>
      </c>
      <c r="F3145" t="s">
        <v>16</v>
      </c>
      <c r="G3145" t="s">
        <v>4165</v>
      </c>
      <c r="H3145" t="s">
        <v>125</v>
      </c>
      <c r="I3145" t="s">
        <v>4166</v>
      </c>
      <c r="J3145" t="s">
        <v>4167</v>
      </c>
      <c r="K3145" t="s">
        <v>64</v>
      </c>
      <c r="L3145" s="3">
        <v>4615</v>
      </c>
      <c r="M3145" t="s">
        <v>148</v>
      </c>
    </row>
    <row r="3146" spans="1:13">
      <c r="A3146" s="1">
        <v>46015</v>
      </c>
      <c r="B3146" s="1">
        <v>46380</v>
      </c>
      <c r="C3146" t="s">
        <v>5538</v>
      </c>
      <c r="D3146" t="s">
        <v>4164</v>
      </c>
      <c r="E3146" t="s">
        <v>661</v>
      </c>
      <c r="F3146" t="s">
        <v>16</v>
      </c>
      <c r="G3146" t="s">
        <v>4169</v>
      </c>
      <c r="H3146" t="s">
        <v>125</v>
      </c>
      <c r="I3146" t="s">
        <v>4166</v>
      </c>
      <c r="J3146" t="s">
        <v>4167</v>
      </c>
      <c r="K3146" t="s">
        <v>64</v>
      </c>
      <c r="L3146" s="3">
        <v>46030</v>
      </c>
      <c r="M3146" t="s">
        <v>29</v>
      </c>
    </row>
    <row r="3147" spans="1:13">
      <c r="A3147" s="1">
        <v>46015</v>
      </c>
      <c r="B3147" s="1">
        <v>46380</v>
      </c>
      <c r="C3147" t="s">
        <v>5538</v>
      </c>
      <c r="D3147" t="s">
        <v>4164</v>
      </c>
      <c r="E3147" t="s">
        <v>32</v>
      </c>
      <c r="F3147" t="s">
        <v>16</v>
      </c>
      <c r="G3147" t="s">
        <v>4168</v>
      </c>
      <c r="H3147" t="s">
        <v>125</v>
      </c>
      <c r="I3147" t="s">
        <v>4166</v>
      </c>
      <c r="J3147" t="s">
        <v>4167</v>
      </c>
      <c r="K3147" t="s">
        <v>64</v>
      </c>
      <c r="L3147" s="3">
        <v>7713</v>
      </c>
      <c r="M3147" t="s">
        <v>20</v>
      </c>
    </row>
    <row r="3148" spans="1:13">
      <c r="A3148" s="1">
        <v>46015</v>
      </c>
      <c r="B3148" s="1">
        <v>46380</v>
      </c>
      <c r="C3148" t="s">
        <v>5539</v>
      </c>
      <c r="D3148" t="s">
        <v>4170</v>
      </c>
      <c r="E3148" t="s">
        <v>15</v>
      </c>
      <c r="F3148" t="s">
        <v>16</v>
      </c>
      <c r="G3148" t="s">
        <v>4172</v>
      </c>
      <c r="H3148" t="s">
        <v>203</v>
      </c>
      <c r="I3148" t="s">
        <v>795</v>
      </c>
      <c r="J3148" t="s">
        <v>796</v>
      </c>
      <c r="K3148" t="s">
        <v>77</v>
      </c>
      <c r="L3148" s="3">
        <v>2675</v>
      </c>
      <c r="M3148" t="s">
        <v>83</v>
      </c>
    </row>
    <row r="3149" spans="1:13">
      <c r="A3149" s="1">
        <v>46015</v>
      </c>
      <c r="B3149" s="1">
        <v>46380</v>
      </c>
      <c r="C3149" t="s">
        <v>5539</v>
      </c>
      <c r="D3149" t="s">
        <v>4170</v>
      </c>
      <c r="E3149" t="s">
        <v>661</v>
      </c>
      <c r="F3149" t="s">
        <v>16</v>
      </c>
      <c r="G3149" t="s">
        <v>4173</v>
      </c>
      <c r="H3149" t="s">
        <v>203</v>
      </c>
      <c r="I3149" t="s">
        <v>795</v>
      </c>
      <c r="J3149" t="s">
        <v>796</v>
      </c>
      <c r="K3149" t="s">
        <v>77</v>
      </c>
      <c r="L3149" s="3">
        <v>61950</v>
      </c>
      <c r="M3149" t="s">
        <v>23</v>
      </c>
    </row>
    <row r="3150" spans="1:13">
      <c r="A3150" s="1">
        <v>46015</v>
      </c>
      <c r="B3150" s="1">
        <v>46380</v>
      </c>
      <c r="C3150" t="s">
        <v>5539</v>
      </c>
      <c r="D3150" t="s">
        <v>4170</v>
      </c>
      <c r="E3150" t="s">
        <v>32</v>
      </c>
      <c r="F3150" t="s">
        <v>16</v>
      </c>
      <c r="G3150" t="s">
        <v>4171</v>
      </c>
      <c r="H3150" t="s">
        <v>203</v>
      </c>
      <c r="I3150" t="s">
        <v>795</v>
      </c>
      <c r="J3150" t="s">
        <v>796</v>
      </c>
      <c r="K3150" t="s">
        <v>77</v>
      </c>
      <c r="L3150" s="3">
        <v>21880</v>
      </c>
      <c r="M3150" t="s">
        <v>20</v>
      </c>
    </row>
    <row r="3151" spans="1:13">
      <c r="A3151" s="1">
        <v>46015</v>
      </c>
      <c r="B3151" s="1">
        <v>46380</v>
      </c>
      <c r="C3151" t="s">
        <v>5540</v>
      </c>
      <c r="D3151" t="s">
        <v>4174</v>
      </c>
      <c r="E3151" t="s">
        <v>32</v>
      </c>
      <c r="F3151" t="s">
        <v>16</v>
      </c>
      <c r="G3151" t="s">
        <v>4175</v>
      </c>
      <c r="H3151" t="s">
        <v>98</v>
      </c>
      <c r="I3151" t="s">
        <v>4177</v>
      </c>
      <c r="J3151" t="s">
        <v>4178</v>
      </c>
      <c r="K3151" t="s">
        <v>4176</v>
      </c>
      <c r="L3151" s="3">
        <v>10292</v>
      </c>
      <c r="M3151" t="s">
        <v>20</v>
      </c>
    </row>
    <row r="3152" spans="1:13">
      <c r="A3152" s="1">
        <v>46015</v>
      </c>
      <c r="B3152" s="1">
        <v>46380</v>
      </c>
      <c r="C3152" t="s">
        <v>5540</v>
      </c>
      <c r="D3152" t="s">
        <v>4174</v>
      </c>
      <c r="E3152" t="s">
        <v>661</v>
      </c>
      <c r="F3152" t="s">
        <v>16</v>
      </c>
      <c r="G3152" t="s">
        <v>4180</v>
      </c>
      <c r="H3152" t="s">
        <v>98</v>
      </c>
      <c r="I3152" t="s">
        <v>4177</v>
      </c>
      <c r="J3152" t="s">
        <v>4178</v>
      </c>
      <c r="K3152" t="s">
        <v>4176</v>
      </c>
      <c r="L3152" s="3">
        <v>27504</v>
      </c>
      <c r="M3152" t="s">
        <v>89</v>
      </c>
    </row>
    <row r="3153" spans="1:13">
      <c r="A3153" s="1">
        <v>46015</v>
      </c>
      <c r="B3153" s="1">
        <v>46380</v>
      </c>
      <c r="C3153" t="s">
        <v>5540</v>
      </c>
      <c r="D3153" t="s">
        <v>4174</v>
      </c>
      <c r="E3153" t="s">
        <v>15</v>
      </c>
      <c r="F3153" t="s">
        <v>16</v>
      </c>
      <c r="G3153" t="s">
        <v>4179</v>
      </c>
      <c r="H3153" t="s">
        <v>98</v>
      </c>
      <c r="I3153" t="s">
        <v>4177</v>
      </c>
      <c r="J3153" t="s">
        <v>4178</v>
      </c>
      <c r="K3153" t="s">
        <v>4176</v>
      </c>
      <c r="L3153" s="3">
        <v>4241</v>
      </c>
      <c r="M3153" t="s">
        <v>29</v>
      </c>
    </row>
    <row r="3154" spans="1:13">
      <c r="A3154" s="1">
        <v>46015</v>
      </c>
      <c r="B3154" s="1">
        <v>46380</v>
      </c>
      <c r="C3154" t="s">
        <v>5541</v>
      </c>
      <c r="D3154" t="s">
        <v>4181</v>
      </c>
      <c r="E3154" t="s">
        <v>54</v>
      </c>
      <c r="F3154" t="s">
        <v>55</v>
      </c>
      <c r="G3154" t="s">
        <v>4182</v>
      </c>
      <c r="H3154" t="s">
        <v>386</v>
      </c>
      <c r="I3154" t="s">
        <v>2236</v>
      </c>
      <c r="J3154" t="s">
        <v>2237</v>
      </c>
      <c r="K3154" t="s">
        <v>64</v>
      </c>
      <c r="L3154" s="3">
        <v>2781</v>
      </c>
      <c r="M3154" t="s">
        <v>23</v>
      </c>
    </row>
    <row r="3155" spans="1:13">
      <c r="A3155" s="1">
        <v>46018</v>
      </c>
      <c r="B3155" s="1">
        <v>46383</v>
      </c>
      <c r="C3155" t="s">
        <v>5542</v>
      </c>
      <c r="D3155" t="s">
        <v>4183</v>
      </c>
      <c r="E3155" t="s">
        <v>32</v>
      </c>
      <c r="F3155" t="s">
        <v>16</v>
      </c>
      <c r="G3155" t="s">
        <v>4184</v>
      </c>
      <c r="H3155" t="s">
        <v>21</v>
      </c>
      <c r="I3155" t="s">
        <v>18</v>
      </c>
      <c r="J3155" t="s">
        <v>19</v>
      </c>
      <c r="K3155" t="s">
        <v>48</v>
      </c>
      <c r="L3155" s="3">
        <v>3605</v>
      </c>
      <c r="M3155" t="s">
        <v>20</v>
      </c>
    </row>
    <row r="3156" spans="1:13">
      <c r="A3156" s="1">
        <v>46018</v>
      </c>
      <c r="B3156" s="1">
        <v>46383</v>
      </c>
      <c r="C3156" t="s">
        <v>5542</v>
      </c>
      <c r="D3156" t="s">
        <v>4183</v>
      </c>
      <c r="E3156" t="s">
        <v>661</v>
      </c>
      <c r="F3156" t="s">
        <v>16</v>
      </c>
      <c r="G3156" t="s">
        <v>4186</v>
      </c>
      <c r="H3156" t="s">
        <v>21</v>
      </c>
      <c r="I3156" t="s">
        <v>18</v>
      </c>
      <c r="J3156" t="s">
        <v>19</v>
      </c>
      <c r="K3156" t="s">
        <v>48</v>
      </c>
      <c r="L3156" s="3">
        <v>19040</v>
      </c>
      <c r="M3156" t="s">
        <v>23</v>
      </c>
    </row>
    <row r="3157" spans="1:13">
      <c r="A3157" s="1">
        <v>46018</v>
      </c>
      <c r="B3157" s="1">
        <v>46383</v>
      </c>
      <c r="C3157" t="s">
        <v>5542</v>
      </c>
      <c r="D3157" t="s">
        <v>4183</v>
      </c>
      <c r="E3157" t="s">
        <v>15</v>
      </c>
      <c r="F3157" t="s">
        <v>16</v>
      </c>
      <c r="G3157" t="s">
        <v>4185</v>
      </c>
      <c r="H3157" t="s">
        <v>21</v>
      </c>
      <c r="I3157" t="s">
        <v>18</v>
      </c>
      <c r="J3157" t="s">
        <v>19</v>
      </c>
      <c r="K3157" t="s">
        <v>48</v>
      </c>
      <c r="L3157" s="3">
        <v>7476</v>
      </c>
      <c r="M3157" t="s">
        <v>584</v>
      </c>
    </row>
    <row r="3158" spans="1:13">
      <c r="A3158" s="1">
        <v>46018</v>
      </c>
      <c r="B3158" s="1">
        <v>46383</v>
      </c>
      <c r="C3158" t="s">
        <v>5543</v>
      </c>
      <c r="D3158" t="s">
        <v>4187</v>
      </c>
      <c r="E3158" t="s">
        <v>32</v>
      </c>
      <c r="F3158" t="s">
        <v>16</v>
      </c>
      <c r="G3158" t="s">
        <v>4190</v>
      </c>
      <c r="H3158" t="s">
        <v>105</v>
      </c>
      <c r="I3158" t="s">
        <v>103</v>
      </c>
      <c r="J3158" t="s">
        <v>104</v>
      </c>
      <c r="K3158" t="s">
        <v>64</v>
      </c>
      <c r="L3158" s="3">
        <v>8468</v>
      </c>
      <c r="M3158" t="s">
        <v>20</v>
      </c>
    </row>
    <row r="3159" spans="1:13">
      <c r="A3159" s="1">
        <v>46018</v>
      </c>
      <c r="B3159" s="1">
        <v>46383</v>
      </c>
      <c r="C3159" t="s">
        <v>5543</v>
      </c>
      <c r="D3159" t="s">
        <v>4187</v>
      </c>
      <c r="E3159" t="s">
        <v>661</v>
      </c>
      <c r="F3159" t="s">
        <v>16</v>
      </c>
      <c r="G3159" t="s">
        <v>4188</v>
      </c>
      <c r="H3159" t="s">
        <v>105</v>
      </c>
      <c r="I3159" t="s">
        <v>103</v>
      </c>
      <c r="J3159" t="s">
        <v>104</v>
      </c>
      <c r="K3159" t="s">
        <v>64</v>
      </c>
      <c r="L3159" s="3">
        <v>40942</v>
      </c>
      <c r="M3159" t="s">
        <v>23</v>
      </c>
    </row>
    <row r="3160" spans="1:13">
      <c r="A3160" s="1">
        <v>46018</v>
      </c>
      <c r="B3160" s="1">
        <v>46383</v>
      </c>
      <c r="C3160" t="s">
        <v>5543</v>
      </c>
      <c r="D3160" t="s">
        <v>4187</v>
      </c>
      <c r="E3160" t="s">
        <v>15</v>
      </c>
      <c r="F3160" t="s">
        <v>16</v>
      </c>
      <c r="G3160" t="s">
        <v>4189</v>
      </c>
      <c r="H3160" t="s">
        <v>105</v>
      </c>
      <c r="I3160" t="s">
        <v>103</v>
      </c>
      <c r="J3160" t="s">
        <v>104</v>
      </c>
      <c r="K3160" t="s">
        <v>64</v>
      </c>
      <c r="L3160" s="3">
        <v>1913</v>
      </c>
      <c r="M3160" t="s">
        <v>20</v>
      </c>
    </row>
    <row r="3161" spans="1:13">
      <c r="A3161" s="1">
        <v>46018</v>
      </c>
      <c r="B3161" s="1">
        <v>46383</v>
      </c>
      <c r="C3161" t="s">
        <v>5544</v>
      </c>
      <c r="D3161" t="s">
        <v>4191</v>
      </c>
      <c r="E3161" t="s">
        <v>34</v>
      </c>
      <c r="F3161" t="s">
        <v>16</v>
      </c>
      <c r="G3161" t="s">
        <v>4193</v>
      </c>
      <c r="H3161" t="s">
        <v>328</v>
      </c>
      <c r="I3161" t="s">
        <v>201</v>
      </c>
      <c r="J3161" t="s">
        <v>202</v>
      </c>
      <c r="K3161" t="s">
        <v>112</v>
      </c>
      <c r="L3161" s="3">
        <v>17831</v>
      </c>
      <c r="M3161" t="s">
        <v>83</v>
      </c>
    </row>
    <row r="3162" spans="1:13">
      <c r="A3162" s="1">
        <v>46018</v>
      </c>
      <c r="B3162" s="1">
        <v>46383</v>
      </c>
      <c r="C3162" t="s">
        <v>5544</v>
      </c>
      <c r="D3162" t="s">
        <v>4191</v>
      </c>
      <c r="E3162" t="s">
        <v>32</v>
      </c>
      <c r="F3162" t="s">
        <v>16</v>
      </c>
      <c r="G3162" t="s">
        <v>4195</v>
      </c>
      <c r="H3162" t="s">
        <v>328</v>
      </c>
      <c r="I3162" t="s">
        <v>201</v>
      </c>
      <c r="J3162" t="s">
        <v>202</v>
      </c>
      <c r="K3162" t="s">
        <v>112</v>
      </c>
      <c r="L3162" s="3">
        <v>15574</v>
      </c>
      <c r="M3162" t="s">
        <v>20</v>
      </c>
    </row>
    <row r="3163" spans="1:13">
      <c r="A3163" s="1">
        <v>46018</v>
      </c>
      <c r="B3163" s="1">
        <v>46383</v>
      </c>
      <c r="C3163" t="s">
        <v>5544</v>
      </c>
      <c r="D3163" t="s">
        <v>4191</v>
      </c>
      <c r="E3163" t="s">
        <v>661</v>
      </c>
      <c r="F3163" t="s">
        <v>16</v>
      </c>
      <c r="G3163" t="s">
        <v>4192</v>
      </c>
      <c r="H3163" t="s">
        <v>328</v>
      </c>
      <c r="I3163" t="s">
        <v>201</v>
      </c>
      <c r="J3163" t="s">
        <v>202</v>
      </c>
      <c r="K3163" t="s">
        <v>112</v>
      </c>
      <c r="L3163" s="3">
        <v>41769</v>
      </c>
      <c r="M3163" t="s">
        <v>89</v>
      </c>
    </row>
    <row r="3164" spans="1:13">
      <c r="A3164" s="1">
        <v>46018</v>
      </c>
      <c r="B3164" s="1">
        <v>46383</v>
      </c>
      <c r="C3164" t="s">
        <v>5544</v>
      </c>
      <c r="D3164" t="s">
        <v>4191</v>
      </c>
      <c r="E3164" t="s">
        <v>15</v>
      </c>
      <c r="F3164" t="s">
        <v>16</v>
      </c>
      <c r="G3164" t="s">
        <v>4194</v>
      </c>
      <c r="H3164" t="s">
        <v>328</v>
      </c>
      <c r="I3164" t="s">
        <v>201</v>
      </c>
      <c r="J3164" t="s">
        <v>202</v>
      </c>
      <c r="K3164" t="s">
        <v>112</v>
      </c>
      <c r="L3164" s="3">
        <v>7895</v>
      </c>
      <c r="M3164" t="s">
        <v>83</v>
      </c>
    </row>
    <row r="3165" spans="1:13">
      <c r="A3165" s="1">
        <v>46020</v>
      </c>
      <c r="B3165" s="1">
        <v>46385</v>
      </c>
      <c r="C3165" t="s">
        <v>5545</v>
      </c>
      <c r="D3165" t="s">
        <v>4196</v>
      </c>
      <c r="E3165" t="s">
        <v>32</v>
      </c>
      <c r="F3165" t="s">
        <v>16</v>
      </c>
      <c r="G3165" t="s">
        <v>4199</v>
      </c>
      <c r="H3165" t="s">
        <v>336</v>
      </c>
      <c r="I3165" t="s">
        <v>570</v>
      </c>
      <c r="J3165" t="s">
        <v>571</v>
      </c>
      <c r="K3165" t="s">
        <v>5657</v>
      </c>
      <c r="L3165" s="3">
        <v>4102</v>
      </c>
      <c r="M3165" t="s">
        <v>20</v>
      </c>
    </row>
    <row r="3166" spans="1:13">
      <c r="A3166" s="1">
        <v>46020</v>
      </c>
      <c r="B3166" s="1">
        <v>46385</v>
      </c>
      <c r="C3166" t="s">
        <v>5545</v>
      </c>
      <c r="D3166" t="s">
        <v>4196</v>
      </c>
      <c r="E3166" t="s">
        <v>15</v>
      </c>
      <c r="F3166" t="s">
        <v>16</v>
      </c>
      <c r="G3166" t="s">
        <v>4197</v>
      </c>
      <c r="H3166" t="s">
        <v>336</v>
      </c>
      <c r="I3166" t="s">
        <v>570</v>
      </c>
      <c r="J3166" t="s">
        <v>571</v>
      </c>
      <c r="K3166" t="s">
        <v>5657</v>
      </c>
      <c r="L3166" s="3">
        <v>1465</v>
      </c>
      <c r="M3166" t="s">
        <v>20</v>
      </c>
    </row>
    <row r="3167" spans="1:13">
      <c r="A3167" s="1">
        <v>46020</v>
      </c>
      <c r="B3167" s="1">
        <v>46385</v>
      </c>
      <c r="C3167" t="s">
        <v>5545</v>
      </c>
      <c r="D3167" t="s">
        <v>4196</v>
      </c>
      <c r="E3167" t="s">
        <v>661</v>
      </c>
      <c r="F3167" t="s">
        <v>16</v>
      </c>
      <c r="G3167" t="s">
        <v>4198</v>
      </c>
      <c r="H3167" t="s">
        <v>336</v>
      </c>
      <c r="I3167" t="s">
        <v>570</v>
      </c>
      <c r="J3167" t="s">
        <v>571</v>
      </c>
      <c r="K3167" t="s">
        <v>5657</v>
      </c>
      <c r="L3167" s="3">
        <v>14515</v>
      </c>
      <c r="M3167" t="s">
        <v>23</v>
      </c>
    </row>
    <row r="3168" spans="1:13">
      <c r="A3168" s="1">
        <v>46020</v>
      </c>
      <c r="B3168" s="1">
        <v>46385</v>
      </c>
      <c r="C3168" t="s">
        <v>5546</v>
      </c>
      <c r="D3168" t="s">
        <v>4200</v>
      </c>
      <c r="E3168" t="s">
        <v>15</v>
      </c>
      <c r="F3168" t="s">
        <v>16</v>
      </c>
      <c r="G3168" t="s">
        <v>4203</v>
      </c>
      <c r="H3168" t="s">
        <v>51</v>
      </c>
      <c r="I3168" t="s">
        <v>65</v>
      </c>
      <c r="J3168" t="s">
        <v>66</v>
      </c>
      <c r="K3168" t="s">
        <v>5620</v>
      </c>
      <c r="L3168" s="3">
        <v>3248</v>
      </c>
      <c r="M3168" t="s">
        <v>20</v>
      </c>
    </row>
    <row r="3169" spans="1:13">
      <c r="A3169" s="1">
        <v>46020</v>
      </c>
      <c r="B3169" s="1">
        <v>46385</v>
      </c>
      <c r="C3169" t="s">
        <v>5546</v>
      </c>
      <c r="D3169" t="s">
        <v>4200</v>
      </c>
      <c r="E3169" t="s">
        <v>32</v>
      </c>
      <c r="F3169" t="s">
        <v>16</v>
      </c>
      <c r="G3169" t="s">
        <v>4202</v>
      </c>
      <c r="H3169" t="s">
        <v>51</v>
      </c>
      <c r="I3169" t="s">
        <v>65</v>
      </c>
      <c r="J3169" t="s">
        <v>66</v>
      </c>
      <c r="K3169" t="s">
        <v>5620</v>
      </c>
      <c r="L3169" s="3">
        <v>11455</v>
      </c>
      <c r="M3169" t="s">
        <v>20</v>
      </c>
    </row>
    <row r="3170" spans="1:13">
      <c r="A3170" s="1">
        <v>46020</v>
      </c>
      <c r="B3170" s="1">
        <v>46385</v>
      </c>
      <c r="C3170" t="s">
        <v>5546</v>
      </c>
      <c r="D3170" t="s">
        <v>4200</v>
      </c>
      <c r="E3170" t="s">
        <v>661</v>
      </c>
      <c r="F3170" t="s">
        <v>16</v>
      </c>
      <c r="G3170" t="s">
        <v>4201</v>
      </c>
      <c r="H3170" t="s">
        <v>51</v>
      </c>
      <c r="I3170" t="s">
        <v>65</v>
      </c>
      <c r="J3170" t="s">
        <v>66</v>
      </c>
      <c r="K3170" t="s">
        <v>5620</v>
      </c>
      <c r="L3170" s="3">
        <v>79158</v>
      </c>
      <c r="M3170" t="s">
        <v>23</v>
      </c>
    </row>
    <row r="3171" spans="1:13">
      <c r="A3171" s="1">
        <v>46021</v>
      </c>
      <c r="B3171" s="1">
        <v>46386</v>
      </c>
      <c r="C3171" t="s">
        <v>5547</v>
      </c>
      <c r="D3171" t="s">
        <v>4204</v>
      </c>
      <c r="E3171" t="s">
        <v>661</v>
      </c>
      <c r="F3171" t="s">
        <v>16</v>
      </c>
      <c r="G3171" t="s">
        <v>4207</v>
      </c>
      <c r="H3171" t="s">
        <v>21</v>
      </c>
      <c r="I3171" t="s">
        <v>18</v>
      </c>
      <c r="J3171" t="s">
        <v>19</v>
      </c>
      <c r="K3171" t="s">
        <v>48</v>
      </c>
      <c r="L3171" s="3">
        <v>19689</v>
      </c>
      <c r="M3171" t="s">
        <v>89</v>
      </c>
    </row>
    <row r="3172" spans="1:13">
      <c r="A3172" s="1">
        <v>46021</v>
      </c>
      <c r="B3172" s="1">
        <v>46386</v>
      </c>
      <c r="C3172" t="s">
        <v>5547</v>
      </c>
      <c r="D3172" t="s">
        <v>4204</v>
      </c>
      <c r="E3172" t="s">
        <v>15</v>
      </c>
      <c r="F3172" t="s">
        <v>16</v>
      </c>
      <c r="G3172" t="s">
        <v>4206</v>
      </c>
      <c r="H3172" t="s">
        <v>21</v>
      </c>
      <c r="I3172" t="s">
        <v>18</v>
      </c>
      <c r="J3172" t="s">
        <v>19</v>
      </c>
      <c r="K3172" t="s">
        <v>48</v>
      </c>
      <c r="L3172" s="3">
        <v>3452</v>
      </c>
      <c r="M3172" t="s">
        <v>584</v>
      </c>
    </row>
    <row r="3173" spans="1:13">
      <c r="A3173" s="1">
        <v>46021</v>
      </c>
      <c r="B3173" s="1">
        <v>46386</v>
      </c>
      <c r="C3173" t="s">
        <v>5547</v>
      </c>
      <c r="D3173" t="s">
        <v>4204</v>
      </c>
      <c r="E3173" t="s">
        <v>32</v>
      </c>
      <c r="F3173" t="s">
        <v>16</v>
      </c>
      <c r="G3173" t="s">
        <v>4205</v>
      </c>
      <c r="H3173" t="s">
        <v>21</v>
      </c>
      <c r="I3173" t="s">
        <v>18</v>
      </c>
      <c r="J3173" t="s">
        <v>19</v>
      </c>
      <c r="K3173" t="s">
        <v>48</v>
      </c>
      <c r="L3173" s="3">
        <v>4265</v>
      </c>
      <c r="M3173" t="s">
        <v>20</v>
      </c>
    </row>
    <row r="3174" spans="1:13">
      <c r="A3174" s="1">
        <v>46021</v>
      </c>
      <c r="B3174" s="1">
        <v>46386</v>
      </c>
      <c r="C3174" t="s">
        <v>5548</v>
      </c>
      <c r="D3174" t="s">
        <v>4208</v>
      </c>
      <c r="E3174" t="s">
        <v>54</v>
      </c>
      <c r="F3174" t="s">
        <v>55</v>
      </c>
      <c r="G3174" t="s">
        <v>4210</v>
      </c>
      <c r="H3174" t="s">
        <v>51</v>
      </c>
      <c r="I3174" t="s">
        <v>174</v>
      </c>
      <c r="J3174" t="s">
        <v>175</v>
      </c>
      <c r="K3174" t="s">
        <v>5619</v>
      </c>
      <c r="L3174" s="3">
        <v>9347</v>
      </c>
      <c r="M3174" t="s">
        <v>23</v>
      </c>
    </row>
    <row r="3175" spans="1:13">
      <c r="A3175" s="1">
        <v>46021</v>
      </c>
      <c r="B3175" s="1">
        <v>46386</v>
      </c>
      <c r="C3175" t="s">
        <v>5548</v>
      </c>
      <c r="D3175" t="s">
        <v>4208</v>
      </c>
      <c r="E3175" t="s">
        <v>32</v>
      </c>
      <c r="F3175" t="s">
        <v>16</v>
      </c>
      <c r="G3175" t="s">
        <v>4212</v>
      </c>
      <c r="H3175" t="s">
        <v>51</v>
      </c>
      <c r="I3175" t="s">
        <v>174</v>
      </c>
      <c r="J3175" t="s">
        <v>175</v>
      </c>
      <c r="K3175" t="s">
        <v>5619</v>
      </c>
      <c r="L3175" s="3">
        <v>6954</v>
      </c>
      <c r="M3175" t="s">
        <v>20</v>
      </c>
    </row>
    <row r="3176" spans="1:13">
      <c r="A3176" s="1">
        <v>46021</v>
      </c>
      <c r="B3176" s="1">
        <v>46386</v>
      </c>
      <c r="C3176" t="s">
        <v>5548</v>
      </c>
      <c r="D3176" t="s">
        <v>4208</v>
      </c>
      <c r="E3176" t="s">
        <v>15</v>
      </c>
      <c r="F3176" t="s">
        <v>16</v>
      </c>
      <c r="G3176" t="s">
        <v>4209</v>
      </c>
      <c r="H3176" t="s">
        <v>51</v>
      </c>
      <c r="I3176" t="s">
        <v>174</v>
      </c>
      <c r="J3176" t="s">
        <v>175</v>
      </c>
      <c r="K3176" t="s">
        <v>5619</v>
      </c>
      <c r="L3176" s="3">
        <v>3804</v>
      </c>
      <c r="M3176" t="s">
        <v>20</v>
      </c>
    </row>
    <row r="3177" spans="1:13">
      <c r="A3177" s="1">
        <v>46021</v>
      </c>
      <c r="B3177" s="1">
        <v>46386</v>
      </c>
      <c r="C3177" t="s">
        <v>5548</v>
      </c>
      <c r="D3177" t="s">
        <v>4208</v>
      </c>
      <c r="E3177" t="s">
        <v>661</v>
      </c>
      <c r="F3177" t="s">
        <v>16</v>
      </c>
      <c r="G3177" t="s">
        <v>4211</v>
      </c>
      <c r="H3177" t="s">
        <v>51</v>
      </c>
      <c r="I3177" t="s">
        <v>174</v>
      </c>
      <c r="J3177" t="s">
        <v>175</v>
      </c>
      <c r="K3177" t="s">
        <v>5619</v>
      </c>
      <c r="L3177" s="3">
        <v>32846</v>
      </c>
      <c r="M3177" t="s">
        <v>23</v>
      </c>
    </row>
    <row r="3178" spans="1:13">
      <c r="A3178" s="1">
        <v>46021</v>
      </c>
      <c r="B3178" s="1">
        <v>46386</v>
      </c>
      <c r="C3178" t="s">
        <v>5549</v>
      </c>
      <c r="D3178" t="s">
        <v>4213</v>
      </c>
      <c r="E3178" t="s">
        <v>661</v>
      </c>
      <c r="F3178" t="s">
        <v>16</v>
      </c>
      <c r="G3178" t="s">
        <v>4218</v>
      </c>
      <c r="H3178" t="s">
        <v>30</v>
      </c>
      <c r="I3178" t="s">
        <v>4215</v>
      </c>
      <c r="J3178" t="s">
        <v>4216</v>
      </c>
      <c r="K3178" t="s">
        <v>5623</v>
      </c>
      <c r="L3178" s="3">
        <v>23248</v>
      </c>
      <c r="M3178" t="s">
        <v>23</v>
      </c>
    </row>
    <row r="3179" spans="1:13">
      <c r="A3179" s="1">
        <v>46021</v>
      </c>
      <c r="B3179" s="1">
        <v>46386</v>
      </c>
      <c r="C3179" t="s">
        <v>5549</v>
      </c>
      <c r="D3179" t="s">
        <v>4213</v>
      </c>
      <c r="E3179" t="s">
        <v>32</v>
      </c>
      <c r="F3179" t="s">
        <v>16</v>
      </c>
      <c r="G3179" t="s">
        <v>4217</v>
      </c>
      <c r="H3179" t="s">
        <v>30</v>
      </c>
      <c r="I3179" t="s">
        <v>4215</v>
      </c>
      <c r="J3179" t="s">
        <v>4216</v>
      </c>
      <c r="K3179" t="s">
        <v>5623</v>
      </c>
      <c r="L3179" s="3">
        <v>6955</v>
      </c>
      <c r="M3179" t="s">
        <v>20</v>
      </c>
    </row>
    <row r="3180" spans="1:13">
      <c r="A3180" s="1">
        <v>46021</v>
      </c>
      <c r="B3180" s="1">
        <v>46386</v>
      </c>
      <c r="C3180" t="s">
        <v>5549</v>
      </c>
      <c r="D3180" t="s">
        <v>4213</v>
      </c>
      <c r="E3180" t="s">
        <v>15</v>
      </c>
      <c r="F3180" t="s">
        <v>16</v>
      </c>
      <c r="G3180" t="s">
        <v>4214</v>
      </c>
      <c r="H3180" t="s">
        <v>30</v>
      </c>
      <c r="I3180" t="s">
        <v>4215</v>
      </c>
      <c r="J3180" t="s">
        <v>4216</v>
      </c>
      <c r="K3180" t="s">
        <v>5623</v>
      </c>
      <c r="L3180" s="3">
        <v>2282</v>
      </c>
      <c r="M3180" t="s">
        <v>83</v>
      </c>
    </row>
    <row r="3181" spans="1:13">
      <c r="A3181" s="1">
        <v>46021</v>
      </c>
      <c r="B3181" s="1">
        <v>46386</v>
      </c>
      <c r="C3181" t="s">
        <v>5248</v>
      </c>
      <c r="D3181" t="s">
        <v>2944</v>
      </c>
      <c r="E3181" t="s">
        <v>34</v>
      </c>
      <c r="F3181" t="s">
        <v>16</v>
      </c>
      <c r="G3181" t="s">
        <v>4221</v>
      </c>
      <c r="H3181" t="s">
        <v>310</v>
      </c>
      <c r="I3181" t="s">
        <v>103</v>
      </c>
      <c r="J3181" t="s">
        <v>104</v>
      </c>
      <c r="K3181" t="s">
        <v>140</v>
      </c>
      <c r="L3181" s="3">
        <v>17836</v>
      </c>
      <c r="M3181" t="s">
        <v>83</v>
      </c>
    </row>
    <row r="3182" spans="1:13">
      <c r="A3182" s="1">
        <v>46021</v>
      </c>
      <c r="B3182" s="1">
        <v>46386</v>
      </c>
      <c r="C3182" t="s">
        <v>5248</v>
      </c>
      <c r="D3182" t="s">
        <v>2944</v>
      </c>
      <c r="E3182" t="s">
        <v>32</v>
      </c>
      <c r="F3182" t="s">
        <v>16</v>
      </c>
      <c r="G3182" t="s">
        <v>4222</v>
      </c>
      <c r="H3182" t="s">
        <v>310</v>
      </c>
      <c r="I3182" t="s">
        <v>103</v>
      </c>
      <c r="J3182" t="s">
        <v>104</v>
      </c>
      <c r="K3182" t="s">
        <v>140</v>
      </c>
      <c r="L3182" s="3">
        <v>15644</v>
      </c>
      <c r="M3182" t="s">
        <v>148</v>
      </c>
    </row>
    <row r="3183" spans="1:13">
      <c r="A3183" s="1">
        <v>46021</v>
      </c>
      <c r="B3183" s="1">
        <v>46386</v>
      </c>
      <c r="C3183" t="s">
        <v>5248</v>
      </c>
      <c r="D3183" t="s">
        <v>2944</v>
      </c>
      <c r="E3183" t="s">
        <v>661</v>
      </c>
      <c r="F3183" t="s">
        <v>16</v>
      </c>
      <c r="G3183" t="s">
        <v>4219</v>
      </c>
      <c r="H3183" t="s">
        <v>310</v>
      </c>
      <c r="I3183" t="s">
        <v>103</v>
      </c>
      <c r="J3183" t="s">
        <v>104</v>
      </c>
      <c r="K3183" t="s">
        <v>140</v>
      </c>
      <c r="L3183" s="3">
        <v>45619</v>
      </c>
      <c r="M3183" t="s">
        <v>23</v>
      </c>
    </row>
    <row r="3184" spans="1:13">
      <c r="A3184" s="1">
        <v>46021</v>
      </c>
      <c r="B3184" s="1">
        <v>46386</v>
      </c>
      <c r="C3184" t="s">
        <v>5248</v>
      </c>
      <c r="D3184" t="s">
        <v>2944</v>
      </c>
      <c r="E3184" t="s">
        <v>15</v>
      </c>
      <c r="F3184" t="s">
        <v>16</v>
      </c>
      <c r="G3184" t="s">
        <v>4220</v>
      </c>
      <c r="H3184" t="s">
        <v>310</v>
      </c>
      <c r="I3184" t="s">
        <v>103</v>
      </c>
      <c r="J3184" t="s">
        <v>104</v>
      </c>
      <c r="K3184" t="s">
        <v>140</v>
      </c>
      <c r="L3184" s="3">
        <v>2476</v>
      </c>
      <c r="M3184" t="s">
        <v>20</v>
      </c>
    </row>
    <row r="3185" spans="1:13">
      <c r="A3185" s="1">
        <v>46021</v>
      </c>
      <c r="B3185" s="1">
        <v>46386</v>
      </c>
      <c r="C3185" t="s">
        <v>5550</v>
      </c>
      <c r="D3185" t="s">
        <v>4223</v>
      </c>
      <c r="E3185" t="s">
        <v>661</v>
      </c>
      <c r="F3185" t="s">
        <v>16</v>
      </c>
      <c r="G3185" t="s">
        <v>4225</v>
      </c>
      <c r="H3185" t="s">
        <v>21</v>
      </c>
      <c r="I3185" t="s">
        <v>18</v>
      </c>
      <c r="J3185" t="s">
        <v>19</v>
      </c>
      <c r="K3185" t="s">
        <v>48</v>
      </c>
      <c r="L3185" s="3">
        <v>64874</v>
      </c>
      <c r="M3185" t="s">
        <v>29</v>
      </c>
    </row>
    <row r="3186" spans="1:13">
      <c r="A3186" s="1">
        <v>46021</v>
      </c>
      <c r="B3186" s="1">
        <v>46386</v>
      </c>
      <c r="C3186" t="s">
        <v>5550</v>
      </c>
      <c r="D3186" t="s">
        <v>4223</v>
      </c>
      <c r="E3186" t="s">
        <v>15</v>
      </c>
      <c r="F3186" t="s">
        <v>16</v>
      </c>
      <c r="G3186" t="s">
        <v>4224</v>
      </c>
      <c r="H3186" t="s">
        <v>21</v>
      </c>
      <c r="I3186" t="s">
        <v>18</v>
      </c>
      <c r="J3186" t="s">
        <v>19</v>
      </c>
      <c r="K3186" t="s">
        <v>48</v>
      </c>
      <c r="L3186" s="3">
        <v>7547</v>
      </c>
      <c r="M3186" t="s">
        <v>20</v>
      </c>
    </row>
    <row r="3187" spans="1:13">
      <c r="A3187" s="1">
        <v>46021</v>
      </c>
      <c r="B3187" s="1">
        <v>46386</v>
      </c>
      <c r="C3187" t="s">
        <v>5551</v>
      </c>
      <c r="D3187" t="s">
        <v>4226</v>
      </c>
      <c r="E3187" t="s">
        <v>34</v>
      </c>
      <c r="F3187" t="s">
        <v>16</v>
      </c>
      <c r="G3187" t="s">
        <v>4231</v>
      </c>
      <c r="H3187" t="s">
        <v>813</v>
      </c>
      <c r="I3187" t="s">
        <v>4228</v>
      </c>
      <c r="J3187" t="s">
        <v>4229</v>
      </c>
      <c r="K3187" t="s">
        <v>26</v>
      </c>
      <c r="L3187" s="3">
        <v>21425</v>
      </c>
      <c r="M3187" t="s">
        <v>83</v>
      </c>
    </row>
    <row r="3188" spans="1:13">
      <c r="A3188" s="1">
        <v>46021</v>
      </c>
      <c r="B3188" s="1">
        <v>46386</v>
      </c>
      <c r="C3188" t="s">
        <v>5551</v>
      </c>
      <c r="D3188" t="s">
        <v>4226</v>
      </c>
      <c r="E3188" t="s">
        <v>32</v>
      </c>
      <c r="F3188" t="s">
        <v>16</v>
      </c>
      <c r="G3188" t="s">
        <v>4232</v>
      </c>
      <c r="H3188" t="s">
        <v>813</v>
      </c>
      <c r="I3188" t="s">
        <v>4228</v>
      </c>
      <c r="J3188" t="s">
        <v>4229</v>
      </c>
      <c r="K3188" t="s">
        <v>26</v>
      </c>
      <c r="L3188" s="3">
        <v>51384</v>
      </c>
      <c r="M3188" t="s">
        <v>20</v>
      </c>
    </row>
    <row r="3189" spans="1:13">
      <c r="A3189" s="1">
        <v>46021</v>
      </c>
      <c r="B3189" s="1">
        <v>46386</v>
      </c>
      <c r="C3189" t="s">
        <v>5551</v>
      </c>
      <c r="D3189" t="s">
        <v>4226</v>
      </c>
      <c r="E3189" t="s">
        <v>661</v>
      </c>
      <c r="F3189" t="s">
        <v>16</v>
      </c>
      <c r="G3189" t="s">
        <v>4230</v>
      </c>
      <c r="H3189" t="s">
        <v>813</v>
      </c>
      <c r="I3189" t="s">
        <v>4228</v>
      </c>
      <c r="J3189" t="s">
        <v>4229</v>
      </c>
      <c r="K3189" t="s">
        <v>26</v>
      </c>
      <c r="L3189" s="3">
        <v>94711</v>
      </c>
      <c r="M3189" t="s">
        <v>23</v>
      </c>
    </row>
    <row r="3190" spans="1:13">
      <c r="A3190" s="1">
        <v>46021</v>
      </c>
      <c r="B3190" s="1">
        <v>46386</v>
      </c>
      <c r="C3190" t="s">
        <v>5551</v>
      </c>
      <c r="D3190" t="s">
        <v>4226</v>
      </c>
      <c r="E3190" t="s">
        <v>15</v>
      </c>
      <c r="F3190" t="s">
        <v>16</v>
      </c>
      <c r="G3190" t="s">
        <v>4227</v>
      </c>
      <c r="H3190" t="s">
        <v>813</v>
      </c>
      <c r="I3190" t="s">
        <v>4228</v>
      </c>
      <c r="J3190" t="s">
        <v>4229</v>
      </c>
      <c r="K3190" t="s">
        <v>26</v>
      </c>
      <c r="L3190" s="3">
        <v>2340</v>
      </c>
      <c r="M3190" t="s">
        <v>83</v>
      </c>
    </row>
    <row r="3191" spans="1:13">
      <c r="A3191"/>
      <c r="B3191"/>
      <c r="L3191"/>
    </row>
    <row r="3192" spans="1:13">
      <c r="A3192"/>
      <c r="B3192"/>
      <c r="L3192"/>
    </row>
    <row r="3193" spans="1:13">
      <c r="A3193"/>
      <c r="B3193"/>
      <c r="L3193"/>
    </row>
    <row r="3194" spans="1:13">
      <c r="A3194"/>
      <c r="B3194"/>
      <c r="L3194"/>
    </row>
    <row r="3195" spans="1:13">
      <c r="A3195"/>
      <c r="B3195"/>
      <c r="L3195"/>
    </row>
    <row r="3196" spans="1:13">
      <c r="A3196"/>
      <c r="B3196"/>
      <c r="L3196"/>
    </row>
    <row r="3197" spans="1:13">
      <c r="A3197"/>
      <c r="B3197"/>
      <c r="L3197"/>
    </row>
    <row r="3198" spans="1:13">
      <c r="A3198"/>
      <c r="B3198"/>
      <c r="L3198"/>
    </row>
    <row r="3199" spans="1:13">
      <c r="A3199"/>
      <c r="B3199"/>
      <c r="L3199"/>
    </row>
    <row r="3200" spans="1:13">
      <c r="A3200"/>
      <c r="B3200"/>
      <c r="L3200"/>
    </row>
    <row r="3201" customFormat="1"/>
    <row r="3202" customFormat="1"/>
    <row r="3203" customFormat="1"/>
    <row r="3204" customFormat="1"/>
    <row r="3205" customFormat="1"/>
    <row r="3206" customFormat="1"/>
    <row r="3207" customFormat="1"/>
    <row r="3208" customFormat="1"/>
  </sheetData>
  <sheetProtection algorithmName="SHA-512" hashValue="qrI5fATKWArTnJZD1/5M7K3UirC34dty4iarULKHll98dQmGccYjwHAFEF0sjO/B+IYbQBraArnyDlCsKRWViQ==" saltValue="/5YMga5rRGUh+upDCquUzw==" spinCount="100000" sheet="1" objects="1" scenarios="1" selectLockedCells="1" selectUnlockedCells="1"/>
  <sortState xmlns:xlrd2="http://schemas.microsoft.com/office/spreadsheetml/2017/richdata2" ref="A2:M3208">
    <sortCondition ref="A2:A3208"/>
  </sortState>
  <conditionalFormatting sqref="G3209:G1048576 G1:G3190">
    <cfRule type="duplicateValues" dxfId="125" priority="1"/>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B590B-B249-4A3B-BF36-E25E73ED0554}">
  <sheetPr codeName="Sheet16"/>
  <dimension ref="A1:M3303"/>
  <sheetViews>
    <sheetView showGridLines="0" workbookViewId="0"/>
  </sheetViews>
  <sheetFormatPr defaultRowHeight="14.4"/>
  <cols>
    <col min="1" max="1" width="10.109375" customWidth="1"/>
    <col min="2" max="2" width="11.33203125" customWidth="1"/>
    <col min="3" max="3" width="11.21875" customWidth="1"/>
    <col min="4" max="4" width="14.44140625" customWidth="1"/>
    <col min="5" max="5" width="14.77734375" customWidth="1"/>
    <col min="6" max="6" width="14" customWidth="1"/>
    <col min="7" max="7" width="10.109375" customWidth="1"/>
    <col min="9" max="9" width="10.44140625" customWidth="1"/>
    <col min="10" max="10" width="13.6640625" customWidth="1"/>
    <col min="11" max="11" width="12.77734375" customWidth="1"/>
    <col min="12" max="12" width="11.6640625" bestFit="1" customWidth="1"/>
    <col min="13" max="13" width="19.21875" customWidth="1"/>
  </cols>
  <sheetData>
    <row r="1" spans="1:13">
      <c r="A1" s="29" t="s">
        <v>4561</v>
      </c>
      <c r="B1" s="30" t="s">
        <v>4562</v>
      </c>
      <c r="C1" s="30" t="s">
        <v>4563</v>
      </c>
      <c r="D1" s="30" t="s">
        <v>0</v>
      </c>
      <c r="E1" s="30" t="s">
        <v>3</v>
      </c>
      <c r="F1" s="30" t="s">
        <v>4</v>
      </c>
      <c r="G1" s="30" t="s">
        <v>1</v>
      </c>
      <c r="H1" s="30" t="s">
        <v>10</v>
      </c>
      <c r="I1" s="30" t="s">
        <v>6</v>
      </c>
      <c r="J1" s="30" t="s">
        <v>7</v>
      </c>
      <c r="K1" s="30" t="s">
        <v>5</v>
      </c>
      <c r="L1" s="30" t="s">
        <v>9</v>
      </c>
      <c r="M1" s="30" t="s">
        <v>8</v>
      </c>
    </row>
    <row r="2" spans="1:13">
      <c r="A2" s="25">
        <v>45292</v>
      </c>
      <c r="B2" s="25">
        <v>45658</v>
      </c>
      <c r="C2" s="26" t="s">
        <v>5055</v>
      </c>
      <c r="D2" s="26" t="s">
        <v>2130</v>
      </c>
      <c r="E2" s="26" t="s">
        <v>661</v>
      </c>
      <c r="F2" s="26" t="s">
        <v>16</v>
      </c>
      <c r="G2" s="26" t="s">
        <v>6138</v>
      </c>
      <c r="H2" s="26" t="s">
        <v>61</v>
      </c>
      <c r="I2" s="26" t="s">
        <v>59</v>
      </c>
      <c r="J2" s="26" t="s">
        <v>60</v>
      </c>
      <c r="K2" s="26" t="s">
        <v>5619</v>
      </c>
      <c r="L2" s="27">
        <v>151052</v>
      </c>
      <c r="M2" s="26" t="s">
        <v>29</v>
      </c>
    </row>
    <row r="3" spans="1:13">
      <c r="A3" s="25">
        <v>45292</v>
      </c>
      <c r="B3" s="25">
        <v>45658</v>
      </c>
      <c r="C3" s="26" t="s">
        <v>5055</v>
      </c>
      <c r="D3" s="26" t="s">
        <v>2130</v>
      </c>
      <c r="E3" s="26" t="s">
        <v>34</v>
      </c>
      <c r="F3" s="26" t="s">
        <v>16</v>
      </c>
      <c r="G3" s="26" t="s">
        <v>6139</v>
      </c>
      <c r="H3" s="26" t="s">
        <v>61</v>
      </c>
      <c r="I3" s="26" t="s">
        <v>59</v>
      </c>
      <c r="J3" s="26" t="s">
        <v>60</v>
      </c>
      <c r="K3" s="26" t="s">
        <v>5619</v>
      </c>
      <c r="L3" s="27">
        <v>57837</v>
      </c>
      <c r="M3" s="26" t="s">
        <v>83</v>
      </c>
    </row>
    <row r="4" spans="1:13">
      <c r="A4" s="25">
        <v>45292</v>
      </c>
      <c r="B4" s="25">
        <v>45658</v>
      </c>
      <c r="C4" s="26" t="s">
        <v>5055</v>
      </c>
      <c r="D4" s="26" t="s">
        <v>2130</v>
      </c>
      <c r="E4" s="26" t="s">
        <v>15</v>
      </c>
      <c r="F4" s="26" t="s">
        <v>16</v>
      </c>
      <c r="G4" s="26" t="s">
        <v>6140</v>
      </c>
      <c r="H4" s="26" t="s">
        <v>61</v>
      </c>
      <c r="I4" s="26" t="s">
        <v>59</v>
      </c>
      <c r="J4" s="26" t="s">
        <v>60</v>
      </c>
      <c r="K4" s="26" t="s">
        <v>5619</v>
      </c>
      <c r="L4" s="27">
        <v>5901</v>
      </c>
      <c r="M4" s="26" t="s">
        <v>20</v>
      </c>
    </row>
    <row r="5" spans="1:13">
      <c r="A5" s="25">
        <v>45292</v>
      </c>
      <c r="B5" s="25">
        <v>45658</v>
      </c>
      <c r="C5" s="26" t="s">
        <v>5189</v>
      </c>
      <c r="D5" s="26" t="s">
        <v>2681</v>
      </c>
      <c r="E5" s="26" t="s">
        <v>54</v>
      </c>
      <c r="F5" s="26" t="s">
        <v>55</v>
      </c>
      <c r="G5" s="26" t="s">
        <v>6141</v>
      </c>
      <c r="H5" s="26" t="s">
        <v>345</v>
      </c>
      <c r="I5" s="26" t="s">
        <v>1564</v>
      </c>
      <c r="J5" s="26" t="s">
        <v>1565</v>
      </c>
      <c r="K5" s="26" t="s">
        <v>112</v>
      </c>
      <c r="L5" s="27">
        <v>11819</v>
      </c>
      <c r="M5" s="26" t="s">
        <v>89</v>
      </c>
    </row>
    <row r="6" spans="1:13">
      <c r="A6" s="25">
        <v>45292</v>
      </c>
      <c r="B6" s="25">
        <v>45658</v>
      </c>
      <c r="C6" s="26" t="s">
        <v>5189</v>
      </c>
      <c r="D6" s="26" t="s">
        <v>2681</v>
      </c>
      <c r="E6" s="26" t="s">
        <v>54</v>
      </c>
      <c r="F6" s="26" t="s">
        <v>55</v>
      </c>
      <c r="G6" s="26" t="s">
        <v>11503</v>
      </c>
      <c r="H6" s="26" t="s">
        <v>345</v>
      </c>
      <c r="I6" s="26" t="s">
        <v>1564</v>
      </c>
      <c r="J6" s="26" t="s">
        <v>1565</v>
      </c>
      <c r="K6" s="26" t="s">
        <v>112</v>
      </c>
      <c r="L6" s="27">
        <v>86376</v>
      </c>
      <c r="M6" s="26" t="s">
        <v>89</v>
      </c>
    </row>
    <row r="7" spans="1:13">
      <c r="A7" s="25">
        <v>45292</v>
      </c>
      <c r="B7" s="25">
        <v>45322</v>
      </c>
      <c r="C7" s="26" t="s">
        <v>11504</v>
      </c>
      <c r="D7" s="26" t="s">
        <v>11505</v>
      </c>
      <c r="E7" s="26" t="s">
        <v>54</v>
      </c>
      <c r="F7" s="26" t="s">
        <v>55</v>
      </c>
      <c r="G7" s="26" t="s">
        <v>11506</v>
      </c>
      <c r="H7" s="26" t="s">
        <v>310</v>
      </c>
      <c r="I7" s="26" t="s">
        <v>3427</v>
      </c>
      <c r="J7" s="26" t="s">
        <v>3428</v>
      </c>
      <c r="K7" s="26" t="s">
        <v>112</v>
      </c>
      <c r="L7" s="27">
        <v>32282</v>
      </c>
      <c r="M7" s="26" t="s">
        <v>29</v>
      </c>
    </row>
    <row r="8" spans="1:13">
      <c r="A8" s="25">
        <v>45292</v>
      </c>
      <c r="B8" s="25">
        <v>45658</v>
      </c>
      <c r="C8" s="26" t="s">
        <v>5555</v>
      </c>
      <c r="D8" s="26" t="s">
        <v>4247</v>
      </c>
      <c r="E8" s="26" t="s">
        <v>15</v>
      </c>
      <c r="F8" s="26" t="s">
        <v>16</v>
      </c>
      <c r="G8" s="26" t="s">
        <v>6142</v>
      </c>
      <c r="H8" s="26" t="s">
        <v>90</v>
      </c>
      <c r="I8" s="26" t="s">
        <v>4249</v>
      </c>
      <c r="J8" s="26" t="s">
        <v>4250</v>
      </c>
      <c r="K8" s="26" t="s">
        <v>26</v>
      </c>
      <c r="L8" s="27">
        <v>5263</v>
      </c>
      <c r="M8" s="26" t="s">
        <v>20</v>
      </c>
    </row>
    <row r="9" spans="1:13">
      <c r="A9" s="25">
        <v>45292</v>
      </c>
      <c r="B9" s="25">
        <v>45658</v>
      </c>
      <c r="C9" s="26" t="s">
        <v>5555</v>
      </c>
      <c r="D9" s="26" t="s">
        <v>4247</v>
      </c>
      <c r="E9" s="26" t="s">
        <v>34</v>
      </c>
      <c r="F9" s="26" t="s">
        <v>16</v>
      </c>
      <c r="G9" s="26" t="s">
        <v>6143</v>
      </c>
      <c r="H9" s="26" t="s">
        <v>90</v>
      </c>
      <c r="I9" s="26" t="s">
        <v>4249</v>
      </c>
      <c r="J9" s="26" t="s">
        <v>4250</v>
      </c>
      <c r="K9" s="26" t="s">
        <v>26</v>
      </c>
      <c r="L9" s="27">
        <v>24925</v>
      </c>
      <c r="M9" s="26" t="s">
        <v>20</v>
      </c>
    </row>
    <row r="10" spans="1:13">
      <c r="A10" s="25">
        <v>45292</v>
      </c>
      <c r="B10" s="25">
        <v>45658</v>
      </c>
      <c r="C10" s="26" t="s">
        <v>5555</v>
      </c>
      <c r="D10" s="26" t="s">
        <v>4247</v>
      </c>
      <c r="E10" s="26" t="s">
        <v>661</v>
      </c>
      <c r="F10" s="26" t="s">
        <v>16</v>
      </c>
      <c r="G10" s="26" t="s">
        <v>6144</v>
      </c>
      <c r="H10" s="26" t="s">
        <v>90</v>
      </c>
      <c r="I10" s="26" t="s">
        <v>4249</v>
      </c>
      <c r="J10" s="26" t="s">
        <v>4250</v>
      </c>
      <c r="K10" s="26" t="s">
        <v>26</v>
      </c>
      <c r="L10" s="27">
        <v>58995</v>
      </c>
      <c r="M10" s="26" t="s">
        <v>20</v>
      </c>
    </row>
    <row r="11" spans="1:13">
      <c r="A11" s="25">
        <v>45292</v>
      </c>
      <c r="B11" s="25">
        <v>45658</v>
      </c>
      <c r="C11" s="26" t="s">
        <v>5555</v>
      </c>
      <c r="D11" s="26" t="s">
        <v>4247</v>
      </c>
      <c r="E11" s="26" t="s">
        <v>32</v>
      </c>
      <c r="F11" s="26" t="s">
        <v>16</v>
      </c>
      <c r="G11" s="26" t="s">
        <v>6145</v>
      </c>
      <c r="H11" s="26" t="s">
        <v>90</v>
      </c>
      <c r="I11" s="26" t="s">
        <v>4249</v>
      </c>
      <c r="J11" s="26" t="s">
        <v>4250</v>
      </c>
      <c r="K11" s="26" t="s">
        <v>26</v>
      </c>
      <c r="L11" s="27">
        <v>21252</v>
      </c>
      <c r="M11" s="26" t="s">
        <v>20</v>
      </c>
    </row>
    <row r="12" spans="1:13">
      <c r="A12" s="25">
        <v>45292</v>
      </c>
      <c r="B12" s="25">
        <v>45658</v>
      </c>
      <c r="C12" s="26" t="s">
        <v>5556</v>
      </c>
      <c r="D12" s="26" t="s">
        <v>4254</v>
      </c>
      <c r="E12" s="26" t="s">
        <v>15</v>
      </c>
      <c r="F12" s="26" t="s">
        <v>16</v>
      </c>
      <c r="G12" s="26" t="s">
        <v>6146</v>
      </c>
      <c r="H12" s="26" t="s">
        <v>345</v>
      </c>
      <c r="I12" s="26" t="s">
        <v>2574</v>
      </c>
      <c r="J12" s="26" t="s">
        <v>2575</v>
      </c>
      <c r="K12" s="26" t="s">
        <v>5624</v>
      </c>
      <c r="L12" s="27">
        <v>1542</v>
      </c>
      <c r="M12" s="26" t="s">
        <v>29</v>
      </c>
    </row>
    <row r="13" spans="1:13">
      <c r="A13" s="25">
        <v>45292</v>
      </c>
      <c r="B13" s="25">
        <v>45658</v>
      </c>
      <c r="C13" s="26" t="s">
        <v>5556</v>
      </c>
      <c r="D13" s="26" t="s">
        <v>4254</v>
      </c>
      <c r="E13" s="26" t="s">
        <v>661</v>
      </c>
      <c r="F13" s="26" t="s">
        <v>16</v>
      </c>
      <c r="G13" s="26" t="s">
        <v>6147</v>
      </c>
      <c r="H13" s="26" t="s">
        <v>345</v>
      </c>
      <c r="I13" s="26" t="s">
        <v>2574</v>
      </c>
      <c r="J13" s="26" t="s">
        <v>2575</v>
      </c>
      <c r="K13" s="26" t="s">
        <v>5624</v>
      </c>
      <c r="L13" s="27">
        <v>5023</v>
      </c>
      <c r="M13" s="26" t="s">
        <v>20</v>
      </c>
    </row>
    <row r="14" spans="1:13">
      <c r="A14" s="25">
        <v>45292</v>
      </c>
      <c r="B14" s="25">
        <v>45658</v>
      </c>
      <c r="C14" s="26" t="s">
        <v>5556</v>
      </c>
      <c r="D14" s="26" t="s">
        <v>4254</v>
      </c>
      <c r="E14" s="26" t="s">
        <v>32</v>
      </c>
      <c r="F14" s="26" t="s">
        <v>16</v>
      </c>
      <c r="G14" s="26" t="s">
        <v>6148</v>
      </c>
      <c r="H14" s="26" t="s">
        <v>345</v>
      </c>
      <c r="I14" s="26" t="s">
        <v>2574</v>
      </c>
      <c r="J14" s="26" t="s">
        <v>2575</v>
      </c>
      <c r="K14" s="26" t="s">
        <v>5624</v>
      </c>
      <c r="L14" s="27">
        <v>8732</v>
      </c>
      <c r="M14" s="26" t="s">
        <v>20</v>
      </c>
    </row>
    <row r="15" spans="1:13">
      <c r="A15" s="25">
        <v>45292</v>
      </c>
      <c r="B15" s="25">
        <v>45658</v>
      </c>
      <c r="C15" s="26" t="s">
        <v>5557</v>
      </c>
      <c r="D15" s="26" t="s">
        <v>4258</v>
      </c>
      <c r="E15" s="26" t="s">
        <v>32</v>
      </c>
      <c r="F15" s="26" t="s">
        <v>16</v>
      </c>
      <c r="G15" s="26" t="s">
        <v>6149</v>
      </c>
      <c r="H15" s="26" t="s">
        <v>21</v>
      </c>
      <c r="I15" s="26" t="s">
        <v>71</v>
      </c>
      <c r="J15" s="26" t="s">
        <v>72</v>
      </c>
      <c r="K15" s="26" t="s">
        <v>5660</v>
      </c>
      <c r="L15" s="27">
        <v>38057</v>
      </c>
      <c r="M15" s="26" t="s">
        <v>20</v>
      </c>
    </row>
    <row r="16" spans="1:13">
      <c r="A16" s="25">
        <v>45292</v>
      </c>
      <c r="B16" s="25">
        <v>45658</v>
      </c>
      <c r="C16" s="26" t="s">
        <v>5557</v>
      </c>
      <c r="D16" s="26" t="s">
        <v>4258</v>
      </c>
      <c r="E16" s="26" t="s">
        <v>661</v>
      </c>
      <c r="F16" s="26" t="s">
        <v>16</v>
      </c>
      <c r="G16" s="26" t="s">
        <v>6150</v>
      </c>
      <c r="H16" s="26" t="s">
        <v>21</v>
      </c>
      <c r="I16" s="26" t="s">
        <v>71</v>
      </c>
      <c r="J16" s="26" t="s">
        <v>72</v>
      </c>
      <c r="K16" s="26" t="s">
        <v>5660</v>
      </c>
      <c r="L16" s="27">
        <v>59914</v>
      </c>
      <c r="M16" s="26" t="s">
        <v>20</v>
      </c>
    </row>
    <row r="17" spans="1:13">
      <c r="A17" s="25">
        <v>45292</v>
      </c>
      <c r="B17" s="25">
        <v>45658</v>
      </c>
      <c r="C17" s="26" t="s">
        <v>5557</v>
      </c>
      <c r="D17" s="26" t="s">
        <v>4258</v>
      </c>
      <c r="E17" s="26" t="s">
        <v>15</v>
      </c>
      <c r="F17" s="26" t="s">
        <v>16</v>
      </c>
      <c r="G17" s="26" t="s">
        <v>6151</v>
      </c>
      <c r="H17" s="26" t="s">
        <v>21</v>
      </c>
      <c r="I17" s="26" t="s">
        <v>71</v>
      </c>
      <c r="J17" s="26" t="s">
        <v>72</v>
      </c>
      <c r="K17" s="26" t="s">
        <v>5660</v>
      </c>
      <c r="L17" s="27">
        <v>11100</v>
      </c>
      <c r="M17" s="26" t="s">
        <v>20</v>
      </c>
    </row>
    <row r="18" spans="1:13">
      <c r="A18" s="25">
        <v>45292</v>
      </c>
      <c r="B18" s="25">
        <v>45658</v>
      </c>
      <c r="C18" s="26" t="s">
        <v>5516</v>
      </c>
      <c r="D18" s="26" t="s">
        <v>4075</v>
      </c>
      <c r="E18" s="26" t="s">
        <v>54</v>
      </c>
      <c r="F18" s="26" t="s">
        <v>55</v>
      </c>
      <c r="G18" s="26" t="s">
        <v>6152</v>
      </c>
      <c r="H18" s="26" t="s">
        <v>590</v>
      </c>
      <c r="I18" s="26" t="s">
        <v>2587</v>
      </c>
      <c r="J18" s="26" t="s">
        <v>2588</v>
      </c>
      <c r="K18" s="26" t="s">
        <v>5660</v>
      </c>
      <c r="L18" s="27">
        <v>37017</v>
      </c>
      <c r="M18" s="26" t="s">
        <v>29</v>
      </c>
    </row>
    <row r="19" spans="1:13">
      <c r="A19" s="25">
        <v>45292</v>
      </c>
      <c r="B19" s="25">
        <v>45658</v>
      </c>
      <c r="C19" s="26" t="s">
        <v>5559</v>
      </c>
      <c r="D19" s="26" t="s">
        <v>4265</v>
      </c>
      <c r="E19" s="26" t="s">
        <v>54</v>
      </c>
      <c r="F19" s="26" t="s">
        <v>55</v>
      </c>
      <c r="G19" s="26" t="s">
        <v>6153</v>
      </c>
      <c r="H19" s="26" t="s">
        <v>125</v>
      </c>
      <c r="I19" s="26" t="s">
        <v>270</v>
      </c>
      <c r="J19" s="26" t="s">
        <v>271</v>
      </c>
      <c r="K19" s="26" t="s">
        <v>5624</v>
      </c>
      <c r="L19" s="27">
        <v>37501</v>
      </c>
      <c r="M19" s="26" t="s">
        <v>23</v>
      </c>
    </row>
    <row r="20" spans="1:13">
      <c r="A20" s="25">
        <v>45292</v>
      </c>
      <c r="B20" s="25">
        <v>45658</v>
      </c>
      <c r="C20" s="26" t="s">
        <v>5307</v>
      </c>
      <c r="D20" s="26" t="s">
        <v>3185</v>
      </c>
      <c r="E20" s="26" t="s">
        <v>661</v>
      </c>
      <c r="F20" s="26" t="s">
        <v>16</v>
      </c>
      <c r="G20" s="26" t="s">
        <v>6154</v>
      </c>
      <c r="H20" s="26" t="s">
        <v>225</v>
      </c>
      <c r="I20" s="26" t="s">
        <v>270</v>
      </c>
      <c r="J20" s="26" t="s">
        <v>271</v>
      </c>
      <c r="K20" s="26" t="s">
        <v>77</v>
      </c>
      <c r="L20" s="27">
        <v>54416</v>
      </c>
      <c r="M20" s="26" t="s">
        <v>148</v>
      </c>
    </row>
    <row r="21" spans="1:13">
      <c r="A21" s="25">
        <v>45292</v>
      </c>
      <c r="B21" s="25">
        <v>45658</v>
      </c>
      <c r="C21" s="26" t="s">
        <v>5307</v>
      </c>
      <c r="D21" s="26" t="s">
        <v>3185</v>
      </c>
      <c r="E21" s="26" t="s">
        <v>15</v>
      </c>
      <c r="F21" s="26" t="s">
        <v>16</v>
      </c>
      <c r="G21" s="26" t="s">
        <v>6155</v>
      </c>
      <c r="H21" s="26" t="s">
        <v>225</v>
      </c>
      <c r="I21" s="26" t="s">
        <v>270</v>
      </c>
      <c r="J21" s="26" t="s">
        <v>271</v>
      </c>
      <c r="K21" s="26" t="s">
        <v>77</v>
      </c>
      <c r="L21" s="27">
        <v>2083</v>
      </c>
      <c r="M21" s="26" t="s">
        <v>83</v>
      </c>
    </row>
    <row r="22" spans="1:13">
      <c r="A22" s="25">
        <v>45292</v>
      </c>
      <c r="B22" s="25">
        <v>45658</v>
      </c>
      <c r="C22" s="26" t="s">
        <v>5307</v>
      </c>
      <c r="D22" s="26" t="s">
        <v>3185</v>
      </c>
      <c r="E22" s="26" t="s">
        <v>32</v>
      </c>
      <c r="F22" s="26" t="s">
        <v>16</v>
      </c>
      <c r="G22" s="26" t="s">
        <v>6156</v>
      </c>
      <c r="H22" s="26" t="s">
        <v>225</v>
      </c>
      <c r="I22" s="26" t="s">
        <v>270</v>
      </c>
      <c r="J22" s="26" t="s">
        <v>271</v>
      </c>
      <c r="K22" s="26" t="s">
        <v>77</v>
      </c>
      <c r="L22" s="27">
        <v>8042</v>
      </c>
      <c r="M22" s="26" t="s">
        <v>20</v>
      </c>
    </row>
    <row r="23" spans="1:13">
      <c r="A23" s="25">
        <v>45292</v>
      </c>
      <c r="B23" s="25">
        <v>45658</v>
      </c>
      <c r="C23" s="26" t="s">
        <v>5560</v>
      </c>
      <c r="D23" s="26" t="s">
        <v>4267</v>
      </c>
      <c r="E23" s="26" t="s">
        <v>54</v>
      </c>
      <c r="F23" s="26" t="s">
        <v>55</v>
      </c>
      <c r="G23" s="26" t="s">
        <v>6157</v>
      </c>
      <c r="H23" s="26" t="s">
        <v>125</v>
      </c>
      <c r="I23" s="26" t="s">
        <v>270</v>
      </c>
      <c r="J23" s="26" t="s">
        <v>271</v>
      </c>
      <c r="K23" s="26" t="s">
        <v>5624</v>
      </c>
      <c r="L23" s="27">
        <v>28291</v>
      </c>
      <c r="M23" s="26" t="s">
        <v>89</v>
      </c>
    </row>
    <row r="24" spans="1:13">
      <c r="A24" s="25">
        <v>45292</v>
      </c>
      <c r="B24" s="25">
        <v>45658</v>
      </c>
      <c r="C24" s="26" t="s">
        <v>5561</v>
      </c>
      <c r="D24" s="26" t="s">
        <v>4269</v>
      </c>
      <c r="E24" s="26" t="s">
        <v>32</v>
      </c>
      <c r="F24" s="26" t="s">
        <v>16</v>
      </c>
      <c r="G24" s="26" t="s">
        <v>6158</v>
      </c>
      <c r="H24" s="26" t="s">
        <v>125</v>
      </c>
      <c r="I24" s="26" t="s">
        <v>71</v>
      </c>
      <c r="J24" s="26" t="s">
        <v>72</v>
      </c>
      <c r="K24" s="26" t="s">
        <v>5623</v>
      </c>
      <c r="L24" s="27">
        <v>3032</v>
      </c>
      <c r="M24" s="26" t="s">
        <v>20</v>
      </c>
    </row>
    <row r="25" spans="1:13">
      <c r="A25" s="25">
        <v>45292</v>
      </c>
      <c r="B25" s="25">
        <v>45658</v>
      </c>
      <c r="C25" s="26" t="s">
        <v>5561</v>
      </c>
      <c r="D25" s="26" t="s">
        <v>4269</v>
      </c>
      <c r="E25" s="26" t="s">
        <v>661</v>
      </c>
      <c r="F25" s="26" t="s">
        <v>16</v>
      </c>
      <c r="G25" s="26" t="s">
        <v>6159</v>
      </c>
      <c r="H25" s="26" t="s">
        <v>125</v>
      </c>
      <c r="I25" s="26" t="s">
        <v>71</v>
      </c>
      <c r="J25" s="26" t="s">
        <v>72</v>
      </c>
      <c r="K25" s="26" t="s">
        <v>5623</v>
      </c>
      <c r="L25" s="27">
        <v>5793</v>
      </c>
      <c r="M25" s="26" t="s">
        <v>20</v>
      </c>
    </row>
    <row r="26" spans="1:13">
      <c r="A26" s="25">
        <v>45292</v>
      </c>
      <c r="B26" s="25">
        <v>45658</v>
      </c>
      <c r="C26" s="26" t="s">
        <v>5561</v>
      </c>
      <c r="D26" s="26" t="s">
        <v>4269</v>
      </c>
      <c r="E26" s="26" t="s">
        <v>15</v>
      </c>
      <c r="F26" s="26" t="s">
        <v>16</v>
      </c>
      <c r="G26" s="26" t="s">
        <v>6160</v>
      </c>
      <c r="H26" s="26" t="s">
        <v>125</v>
      </c>
      <c r="I26" s="26" t="s">
        <v>71</v>
      </c>
      <c r="J26" s="26" t="s">
        <v>72</v>
      </c>
      <c r="K26" s="26" t="s">
        <v>5623</v>
      </c>
      <c r="L26" s="27">
        <v>2443</v>
      </c>
      <c r="M26" s="26" t="s">
        <v>83</v>
      </c>
    </row>
    <row r="27" spans="1:13">
      <c r="A27" s="25">
        <v>45292</v>
      </c>
      <c r="B27" s="25">
        <v>45658</v>
      </c>
      <c r="C27" s="26" t="s">
        <v>5562</v>
      </c>
      <c r="D27" s="26" t="s">
        <v>4276</v>
      </c>
      <c r="E27" s="26" t="s">
        <v>32</v>
      </c>
      <c r="F27" s="26" t="s">
        <v>16</v>
      </c>
      <c r="G27" s="26" t="s">
        <v>6161</v>
      </c>
      <c r="H27" s="26" t="s">
        <v>51</v>
      </c>
      <c r="I27" s="26" t="s">
        <v>103</v>
      </c>
      <c r="J27" s="26" t="s">
        <v>104</v>
      </c>
      <c r="K27" s="26" t="s">
        <v>5620</v>
      </c>
      <c r="L27" s="27">
        <v>17394</v>
      </c>
      <c r="M27" s="26" t="s">
        <v>20</v>
      </c>
    </row>
    <row r="28" spans="1:13">
      <c r="A28" s="25">
        <v>45292</v>
      </c>
      <c r="B28" s="25">
        <v>45658</v>
      </c>
      <c r="C28" s="26" t="s">
        <v>5562</v>
      </c>
      <c r="D28" s="26" t="s">
        <v>4276</v>
      </c>
      <c r="E28" s="26" t="s">
        <v>34</v>
      </c>
      <c r="F28" s="26" t="s">
        <v>16</v>
      </c>
      <c r="G28" s="26" t="s">
        <v>6162</v>
      </c>
      <c r="H28" s="26" t="s">
        <v>51</v>
      </c>
      <c r="I28" s="26" t="s">
        <v>103</v>
      </c>
      <c r="J28" s="26" t="s">
        <v>104</v>
      </c>
      <c r="K28" s="26" t="s">
        <v>5620</v>
      </c>
      <c r="L28" s="27">
        <v>15077</v>
      </c>
      <c r="M28" s="26" t="s">
        <v>20</v>
      </c>
    </row>
    <row r="29" spans="1:13">
      <c r="A29" s="25">
        <v>45292</v>
      </c>
      <c r="B29" s="25">
        <v>45658</v>
      </c>
      <c r="C29" s="26" t="s">
        <v>5562</v>
      </c>
      <c r="D29" s="26" t="s">
        <v>4276</v>
      </c>
      <c r="E29" s="26" t="s">
        <v>661</v>
      </c>
      <c r="F29" s="26" t="s">
        <v>16</v>
      </c>
      <c r="G29" s="26" t="s">
        <v>6163</v>
      </c>
      <c r="H29" s="26" t="s">
        <v>51</v>
      </c>
      <c r="I29" s="26" t="s">
        <v>103</v>
      </c>
      <c r="J29" s="26" t="s">
        <v>104</v>
      </c>
      <c r="K29" s="26" t="s">
        <v>5620</v>
      </c>
      <c r="L29" s="27">
        <v>35054</v>
      </c>
      <c r="M29" s="26" t="s">
        <v>20</v>
      </c>
    </row>
    <row r="30" spans="1:13">
      <c r="A30" s="25">
        <v>45292</v>
      </c>
      <c r="B30" s="25">
        <v>45658</v>
      </c>
      <c r="C30" s="26" t="s">
        <v>5562</v>
      </c>
      <c r="D30" s="26" t="s">
        <v>4276</v>
      </c>
      <c r="E30" s="26" t="s">
        <v>15</v>
      </c>
      <c r="F30" s="26" t="s">
        <v>16</v>
      </c>
      <c r="G30" s="26" t="s">
        <v>6164</v>
      </c>
      <c r="H30" s="26" t="s">
        <v>51</v>
      </c>
      <c r="I30" s="26" t="s">
        <v>103</v>
      </c>
      <c r="J30" s="26" t="s">
        <v>104</v>
      </c>
      <c r="K30" s="26" t="s">
        <v>5620</v>
      </c>
      <c r="L30" s="27">
        <v>3125</v>
      </c>
      <c r="M30" s="26" t="s">
        <v>20</v>
      </c>
    </row>
    <row r="31" spans="1:13">
      <c r="A31" s="25">
        <v>45292</v>
      </c>
      <c r="B31" s="25">
        <v>45658</v>
      </c>
      <c r="C31" s="26" t="s">
        <v>5565</v>
      </c>
      <c r="D31" s="26" t="s">
        <v>4290</v>
      </c>
      <c r="E31" s="26" t="s">
        <v>54</v>
      </c>
      <c r="F31" s="26" t="s">
        <v>55</v>
      </c>
      <c r="G31" s="26" t="s">
        <v>6165</v>
      </c>
      <c r="H31" s="26" t="s">
        <v>125</v>
      </c>
      <c r="I31" s="26" t="s">
        <v>270</v>
      </c>
      <c r="J31" s="26" t="s">
        <v>271</v>
      </c>
      <c r="K31" s="26" t="s">
        <v>5624</v>
      </c>
      <c r="L31" s="27">
        <v>17905</v>
      </c>
      <c r="M31" s="26" t="s">
        <v>23</v>
      </c>
    </row>
    <row r="32" spans="1:13">
      <c r="A32" s="25">
        <v>45292</v>
      </c>
      <c r="B32" s="25">
        <v>45658</v>
      </c>
      <c r="C32" s="26" t="s">
        <v>5566</v>
      </c>
      <c r="D32" s="26" t="s">
        <v>4292</v>
      </c>
      <c r="E32" s="26" t="s">
        <v>661</v>
      </c>
      <c r="F32" s="26" t="s">
        <v>16</v>
      </c>
      <c r="G32" s="26" t="s">
        <v>6166</v>
      </c>
      <c r="H32" s="26" t="s">
        <v>386</v>
      </c>
      <c r="I32" s="26" t="s">
        <v>795</v>
      </c>
      <c r="J32" s="26" t="s">
        <v>796</v>
      </c>
      <c r="K32" s="26" t="s">
        <v>77</v>
      </c>
      <c r="L32" s="27">
        <v>65670</v>
      </c>
      <c r="M32" s="26" t="s">
        <v>29</v>
      </c>
    </row>
    <row r="33" spans="1:13">
      <c r="A33" s="25">
        <v>45292</v>
      </c>
      <c r="B33" s="25">
        <v>45658</v>
      </c>
      <c r="C33" s="26" t="s">
        <v>5566</v>
      </c>
      <c r="D33" s="26" t="s">
        <v>4292</v>
      </c>
      <c r="E33" s="26" t="s">
        <v>34</v>
      </c>
      <c r="F33" s="26" t="s">
        <v>16</v>
      </c>
      <c r="G33" s="26" t="s">
        <v>6167</v>
      </c>
      <c r="H33" s="26" t="s">
        <v>386</v>
      </c>
      <c r="I33" s="26" t="s">
        <v>795</v>
      </c>
      <c r="J33" s="26" t="s">
        <v>796</v>
      </c>
      <c r="K33" s="26" t="s">
        <v>77</v>
      </c>
      <c r="L33" s="27">
        <v>14724</v>
      </c>
      <c r="M33" s="26" t="s">
        <v>83</v>
      </c>
    </row>
    <row r="34" spans="1:13">
      <c r="A34" s="25">
        <v>45292</v>
      </c>
      <c r="B34" s="25">
        <v>45658</v>
      </c>
      <c r="C34" s="26" t="s">
        <v>5566</v>
      </c>
      <c r="D34" s="26" t="s">
        <v>4292</v>
      </c>
      <c r="E34" s="26" t="s">
        <v>15</v>
      </c>
      <c r="F34" s="26" t="s">
        <v>16</v>
      </c>
      <c r="G34" s="26" t="s">
        <v>6168</v>
      </c>
      <c r="H34" s="26" t="s">
        <v>386</v>
      </c>
      <c r="I34" s="26" t="s">
        <v>795</v>
      </c>
      <c r="J34" s="26" t="s">
        <v>796</v>
      </c>
      <c r="K34" s="26" t="s">
        <v>77</v>
      </c>
      <c r="L34" s="27">
        <v>4657</v>
      </c>
      <c r="M34" s="26" t="s">
        <v>20</v>
      </c>
    </row>
    <row r="35" spans="1:13">
      <c r="A35" s="25">
        <v>45292</v>
      </c>
      <c r="B35" s="25">
        <v>45658</v>
      </c>
      <c r="C35" s="26" t="s">
        <v>5566</v>
      </c>
      <c r="D35" s="26" t="s">
        <v>4292</v>
      </c>
      <c r="E35" s="26" t="s">
        <v>32</v>
      </c>
      <c r="F35" s="26" t="s">
        <v>16</v>
      </c>
      <c r="G35" s="26" t="s">
        <v>6169</v>
      </c>
      <c r="H35" s="26" t="s">
        <v>386</v>
      </c>
      <c r="I35" s="26" t="s">
        <v>795</v>
      </c>
      <c r="J35" s="26" t="s">
        <v>796</v>
      </c>
      <c r="K35" s="26" t="s">
        <v>77</v>
      </c>
      <c r="L35" s="27">
        <v>9696</v>
      </c>
      <c r="M35" s="26" t="s">
        <v>20</v>
      </c>
    </row>
    <row r="36" spans="1:13">
      <c r="A36" s="25">
        <v>45292</v>
      </c>
      <c r="B36" s="25">
        <v>45658</v>
      </c>
      <c r="C36" s="26" t="s">
        <v>5913</v>
      </c>
      <c r="D36" s="26" t="s">
        <v>5914</v>
      </c>
      <c r="E36" s="26" t="s">
        <v>661</v>
      </c>
      <c r="F36" s="26" t="s">
        <v>16</v>
      </c>
      <c r="G36" s="26" t="s">
        <v>6170</v>
      </c>
      <c r="H36" s="26" t="s">
        <v>73</v>
      </c>
      <c r="I36" s="26" t="s">
        <v>71</v>
      </c>
      <c r="J36" s="26" t="s">
        <v>72</v>
      </c>
      <c r="K36" s="26" t="s">
        <v>5623</v>
      </c>
      <c r="L36" s="27">
        <v>21720</v>
      </c>
      <c r="M36" s="26" t="s">
        <v>29</v>
      </c>
    </row>
    <row r="37" spans="1:13">
      <c r="A37" s="25">
        <v>45292</v>
      </c>
      <c r="B37" s="25">
        <v>45658</v>
      </c>
      <c r="C37" s="26" t="s">
        <v>5913</v>
      </c>
      <c r="D37" s="26" t="s">
        <v>5914</v>
      </c>
      <c r="E37" s="26" t="s">
        <v>34</v>
      </c>
      <c r="F37" s="26" t="s">
        <v>16</v>
      </c>
      <c r="G37" s="26" t="s">
        <v>6171</v>
      </c>
      <c r="H37" s="26" t="s">
        <v>73</v>
      </c>
      <c r="I37" s="26" t="s">
        <v>71</v>
      </c>
      <c r="J37" s="26" t="s">
        <v>72</v>
      </c>
      <c r="K37" s="26" t="s">
        <v>5623</v>
      </c>
      <c r="L37" s="27">
        <v>5224</v>
      </c>
      <c r="M37" s="26" t="s">
        <v>83</v>
      </c>
    </row>
    <row r="38" spans="1:13">
      <c r="A38" s="25">
        <v>45292</v>
      </c>
      <c r="B38" s="25">
        <v>45658</v>
      </c>
      <c r="C38" s="26" t="s">
        <v>5913</v>
      </c>
      <c r="D38" s="26" t="s">
        <v>5914</v>
      </c>
      <c r="E38" s="26" t="s">
        <v>15</v>
      </c>
      <c r="F38" s="26" t="s">
        <v>16</v>
      </c>
      <c r="G38" s="26" t="s">
        <v>6172</v>
      </c>
      <c r="H38" s="26" t="s">
        <v>73</v>
      </c>
      <c r="I38" s="26" t="s">
        <v>71</v>
      </c>
      <c r="J38" s="26" t="s">
        <v>72</v>
      </c>
      <c r="K38" s="26" t="s">
        <v>5623</v>
      </c>
      <c r="L38" s="27">
        <v>2447</v>
      </c>
      <c r="M38" s="26" t="s">
        <v>29</v>
      </c>
    </row>
    <row r="39" spans="1:13">
      <c r="A39" s="25">
        <v>45292</v>
      </c>
      <c r="B39" s="25">
        <v>45658</v>
      </c>
      <c r="C39" s="26" t="s">
        <v>6173</v>
      </c>
      <c r="D39" s="26" t="s">
        <v>6174</v>
      </c>
      <c r="E39" s="26" t="s">
        <v>54</v>
      </c>
      <c r="F39" s="26" t="s">
        <v>55</v>
      </c>
      <c r="G39" s="26" t="s">
        <v>6175</v>
      </c>
      <c r="H39" s="26" t="s">
        <v>125</v>
      </c>
      <c r="I39" s="26" t="s">
        <v>540</v>
      </c>
      <c r="J39" s="26" t="s">
        <v>541</v>
      </c>
      <c r="K39" s="26" t="s">
        <v>1179</v>
      </c>
      <c r="L39" s="27">
        <v>28447</v>
      </c>
      <c r="M39" s="26" t="s">
        <v>23</v>
      </c>
    </row>
    <row r="40" spans="1:13">
      <c r="A40" s="25">
        <v>45292</v>
      </c>
      <c r="B40" s="25">
        <v>45658</v>
      </c>
      <c r="C40" s="26" t="s">
        <v>5567</v>
      </c>
      <c r="D40" s="26" t="s">
        <v>4297</v>
      </c>
      <c r="E40" s="26" t="s">
        <v>32</v>
      </c>
      <c r="F40" s="26" t="s">
        <v>16</v>
      </c>
      <c r="G40" s="26" t="s">
        <v>6176</v>
      </c>
      <c r="H40" s="26" t="s">
        <v>105</v>
      </c>
      <c r="I40" s="26" t="s">
        <v>103</v>
      </c>
      <c r="J40" s="26" t="s">
        <v>104</v>
      </c>
      <c r="K40" s="26" t="s">
        <v>5620</v>
      </c>
      <c r="L40" s="27">
        <v>36447</v>
      </c>
      <c r="M40" s="26" t="s">
        <v>20</v>
      </c>
    </row>
    <row r="41" spans="1:13">
      <c r="A41" s="25">
        <v>45292</v>
      </c>
      <c r="B41" s="25">
        <v>45658</v>
      </c>
      <c r="C41" s="26" t="s">
        <v>5568</v>
      </c>
      <c r="D41" s="26" t="s">
        <v>4299</v>
      </c>
      <c r="E41" s="26" t="s">
        <v>661</v>
      </c>
      <c r="F41" s="26" t="s">
        <v>16</v>
      </c>
      <c r="G41" s="26" t="s">
        <v>6177</v>
      </c>
      <c r="H41" s="26" t="s">
        <v>328</v>
      </c>
      <c r="I41" s="26" t="s">
        <v>570</v>
      </c>
      <c r="J41" s="26" t="s">
        <v>571</v>
      </c>
      <c r="K41" s="26" t="s">
        <v>5623</v>
      </c>
      <c r="L41" s="27">
        <v>22405</v>
      </c>
      <c r="M41" s="26" t="s">
        <v>20</v>
      </c>
    </row>
    <row r="42" spans="1:13">
      <c r="A42" s="25">
        <v>45292</v>
      </c>
      <c r="B42" s="25">
        <v>45658</v>
      </c>
      <c r="C42" s="26" t="s">
        <v>5568</v>
      </c>
      <c r="D42" s="26" t="s">
        <v>4299</v>
      </c>
      <c r="E42" s="26" t="s">
        <v>54</v>
      </c>
      <c r="F42" s="26" t="s">
        <v>55</v>
      </c>
      <c r="G42" s="26" t="s">
        <v>6178</v>
      </c>
      <c r="H42" s="26" t="s">
        <v>328</v>
      </c>
      <c r="I42" s="26" t="s">
        <v>570</v>
      </c>
      <c r="J42" s="26" t="s">
        <v>571</v>
      </c>
      <c r="K42" s="26" t="s">
        <v>5623</v>
      </c>
      <c r="L42" s="27">
        <v>8729</v>
      </c>
      <c r="M42" s="26" t="s">
        <v>23</v>
      </c>
    </row>
    <row r="43" spans="1:13">
      <c r="A43" s="25">
        <v>45292</v>
      </c>
      <c r="B43" s="25">
        <v>45658</v>
      </c>
      <c r="C43" s="26" t="s">
        <v>5568</v>
      </c>
      <c r="D43" s="26" t="s">
        <v>4299</v>
      </c>
      <c r="E43" s="26" t="s">
        <v>15</v>
      </c>
      <c r="F43" s="26" t="s">
        <v>16</v>
      </c>
      <c r="G43" s="26" t="s">
        <v>6179</v>
      </c>
      <c r="H43" s="26" t="s">
        <v>328</v>
      </c>
      <c r="I43" s="26" t="s">
        <v>570</v>
      </c>
      <c r="J43" s="26" t="s">
        <v>571</v>
      </c>
      <c r="K43" s="26" t="s">
        <v>5623</v>
      </c>
      <c r="L43" s="27">
        <v>1500</v>
      </c>
      <c r="M43" s="26" t="s">
        <v>20</v>
      </c>
    </row>
    <row r="44" spans="1:13">
      <c r="A44" s="25">
        <v>45292</v>
      </c>
      <c r="B44" s="25">
        <v>45658</v>
      </c>
      <c r="C44" s="26" t="s">
        <v>5568</v>
      </c>
      <c r="D44" s="26" t="s">
        <v>4299</v>
      </c>
      <c r="E44" s="26" t="s">
        <v>34</v>
      </c>
      <c r="F44" s="26" t="s">
        <v>16</v>
      </c>
      <c r="G44" s="26" t="s">
        <v>6180</v>
      </c>
      <c r="H44" s="26" t="s">
        <v>328</v>
      </c>
      <c r="I44" s="26" t="s">
        <v>570</v>
      </c>
      <c r="J44" s="26" t="s">
        <v>571</v>
      </c>
      <c r="K44" s="26" t="s">
        <v>5623</v>
      </c>
      <c r="L44" s="27">
        <v>6375</v>
      </c>
      <c r="M44" s="26" t="s">
        <v>83</v>
      </c>
    </row>
    <row r="45" spans="1:13">
      <c r="A45" s="25">
        <v>45292</v>
      </c>
      <c r="B45" s="25">
        <v>45658</v>
      </c>
      <c r="C45" s="26" t="s">
        <v>5568</v>
      </c>
      <c r="D45" s="26" t="s">
        <v>4299</v>
      </c>
      <c r="E45" s="26" t="s">
        <v>32</v>
      </c>
      <c r="F45" s="26" t="s">
        <v>16</v>
      </c>
      <c r="G45" s="26" t="s">
        <v>6181</v>
      </c>
      <c r="H45" s="26" t="s">
        <v>328</v>
      </c>
      <c r="I45" s="26" t="s">
        <v>570</v>
      </c>
      <c r="J45" s="26" t="s">
        <v>571</v>
      </c>
      <c r="K45" s="26" t="s">
        <v>5623</v>
      </c>
      <c r="L45" s="27">
        <v>11436</v>
      </c>
      <c r="M45" s="26" t="s">
        <v>20</v>
      </c>
    </row>
    <row r="46" spans="1:13">
      <c r="A46" s="25">
        <v>45292</v>
      </c>
      <c r="B46" s="25">
        <v>45566</v>
      </c>
      <c r="C46" s="26" t="s">
        <v>5857</v>
      </c>
      <c r="D46" s="26" t="s">
        <v>5858</v>
      </c>
      <c r="E46" s="26" t="s">
        <v>54</v>
      </c>
      <c r="F46" s="26" t="s">
        <v>55</v>
      </c>
      <c r="G46" s="26" t="s">
        <v>11507</v>
      </c>
      <c r="H46" s="26" t="s">
        <v>203</v>
      </c>
      <c r="I46" s="26" t="s">
        <v>846</v>
      </c>
      <c r="J46" s="26" t="s">
        <v>847</v>
      </c>
      <c r="K46" s="26" t="s">
        <v>5660</v>
      </c>
      <c r="L46" s="27">
        <v>61174</v>
      </c>
      <c r="M46" s="26" t="s">
        <v>23</v>
      </c>
    </row>
    <row r="47" spans="1:13">
      <c r="A47" s="25">
        <v>45292</v>
      </c>
      <c r="B47" s="25">
        <v>45339</v>
      </c>
      <c r="C47" s="26" t="s">
        <v>11508</v>
      </c>
      <c r="D47" s="26" t="s">
        <v>11509</v>
      </c>
      <c r="E47" s="26" t="s">
        <v>661</v>
      </c>
      <c r="F47" s="26" t="s">
        <v>16</v>
      </c>
      <c r="G47" s="26" t="s">
        <v>11510</v>
      </c>
      <c r="H47" s="26" t="s">
        <v>43</v>
      </c>
      <c r="I47" s="26" t="s">
        <v>6063</v>
      </c>
      <c r="J47" s="26" t="s">
        <v>6064</v>
      </c>
      <c r="K47" s="26" t="s">
        <v>5623</v>
      </c>
      <c r="L47" s="27">
        <v>4582</v>
      </c>
      <c r="M47" s="26" t="s">
        <v>148</v>
      </c>
    </row>
    <row r="48" spans="1:13">
      <c r="A48" s="25">
        <v>45292</v>
      </c>
      <c r="B48" s="25">
        <v>45339</v>
      </c>
      <c r="C48" s="26" t="s">
        <v>11508</v>
      </c>
      <c r="D48" s="26" t="s">
        <v>11509</v>
      </c>
      <c r="E48" s="26" t="s">
        <v>15</v>
      </c>
      <c r="F48" s="26" t="s">
        <v>16</v>
      </c>
      <c r="G48" s="26" t="s">
        <v>11511</v>
      </c>
      <c r="H48" s="26" t="s">
        <v>43</v>
      </c>
      <c r="I48" s="26" t="s">
        <v>6063</v>
      </c>
      <c r="J48" s="26" t="s">
        <v>6064</v>
      </c>
      <c r="K48" s="26" t="s">
        <v>5623</v>
      </c>
      <c r="L48" s="27">
        <v>231</v>
      </c>
      <c r="M48" s="26" t="s">
        <v>20</v>
      </c>
    </row>
    <row r="49" spans="1:13">
      <c r="A49" s="25">
        <v>45292</v>
      </c>
      <c r="B49" s="25">
        <v>45658</v>
      </c>
      <c r="C49" s="26" t="s">
        <v>5569</v>
      </c>
      <c r="D49" s="26" t="s">
        <v>4305</v>
      </c>
      <c r="E49" s="26" t="s">
        <v>661</v>
      </c>
      <c r="F49" s="26" t="s">
        <v>16</v>
      </c>
      <c r="G49" s="26" t="s">
        <v>6182</v>
      </c>
      <c r="H49" s="26" t="s">
        <v>143</v>
      </c>
      <c r="I49" s="26" t="s">
        <v>570</v>
      </c>
      <c r="J49" s="26" t="s">
        <v>571</v>
      </c>
      <c r="K49" s="26" t="s">
        <v>26</v>
      </c>
      <c r="L49" s="27">
        <v>39996</v>
      </c>
      <c r="M49" s="26" t="s">
        <v>20</v>
      </c>
    </row>
    <row r="50" spans="1:13">
      <c r="A50" s="25">
        <v>45292</v>
      </c>
      <c r="B50" s="25">
        <v>45658</v>
      </c>
      <c r="C50" s="26" t="s">
        <v>5569</v>
      </c>
      <c r="D50" s="26" t="s">
        <v>4305</v>
      </c>
      <c r="E50" s="26" t="s">
        <v>15</v>
      </c>
      <c r="F50" s="26" t="s">
        <v>16</v>
      </c>
      <c r="G50" s="26" t="s">
        <v>6183</v>
      </c>
      <c r="H50" s="26" t="s">
        <v>143</v>
      </c>
      <c r="I50" s="26" t="s">
        <v>570</v>
      </c>
      <c r="J50" s="26" t="s">
        <v>571</v>
      </c>
      <c r="K50" s="26" t="s">
        <v>26</v>
      </c>
      <c r="L50" s="27">
        <v>1563</v>
      </c>
      <c r="M50" s="26" t="s">
        <v>83</v>
      </c>
    </row>
    <row r="51" spans="1:13">
      <c r="A51" s="25">
        <v>45292</v>
      </c>
      <c r="B51" s="25">
        <v>45658</v>
      </c>
      <c r="C51" s="26" t="s">
        <v>5569</v>
      </c>
      <c r="D51" s="26" t="s">
        <v>4305</v>
      </c>
      <c r="E51" s="26" t="s">
        <v>34</v>
      </c>
      <c r="F51" s="26" t="s">
        <v>16</v>
      </c>
      <c r="G51" s="26" t="s">
        <v>6184</v>
      </c>
      <c r="H51" s="26" t="s">
        <v>143</v>
      </c>
      <c r="I51" s="26" t="s">
        <v>570</v>
      </c>
      <c r="J51" s="26" t="s">
        <v>571</v>
      </c>
      <c r="K51" s="26" t="s">
        <v>26</v>
      </c>
      <c r="L51" s="27">
        <v>37404</v>
      </c>
      <c r="M51" s="26" t="s">
        <v>83</v>
      </c>
    </row>
    <row r="52" spans="1:13">
      <c r="A52" s="25">
        <v>45292</v>
      </c>
      <c r="B52" s="25">
        <v>45658</v>
      </c>
      <c r="C52" s="26" t="s">
        <v>5569</v>
      </c>
      <c r="D52" s="26" t="s">
        <v>4305</v>
      </c>
      <c r="E52" s="26" t="s">
        <v>32</v>
      </c>
      <c r="F52" s="26" t="s">
        <v>16</v>
      </c>
      <c r="G52" s="26" t="s">
        <v>6185</v>
      </c>
      <c r="H52" s="26" t="s">
        <v>143</v>
      </c>
      <c r="I52" s="26" t="s">
        <v>570</v>
      </c>
      <c r="J52" s="26" t="s">
        <v>571</v>
      </c>
      <c r="K52" s="26" t="s">
        <v>26</v>
      </c>
      <c r="L52" s="27">
        <v>29010</v>
      </c>
      <c r="M52" s="26" t="s">
        <v>20</v>
      </c>
    </row>
    <row r="53" spans="1:13">
      <c r="A53" s="25">
        <v>45292</v>
      </c>
      <c r="B53" s="25">
        <v>45658</v>
      </c>
      <c r="C53" s="26" t="s">
        <v>5571</v>
      </c>
      <c r="D53" s="26" t="s">
        <v>4314</v>
      </c>
      <c r="E53" s="26" t="s">
        <v>32</v>
      </c>
      <c r="F53" s="26" t="s">
        <v>16</v>
      </c>
      <c r="G53" s="26" t="s">
        <v>6186</v>
      </c>
      <c r="H53" s="26" t="s">
        <v>245</v>
      </c>
      <c r="I53" s="26" t="s">
        <v>103</v>
      </c>
      <c r="J53" s="26" t="s">
        <v>104</v>
      </c>
      <c r="K53" s="26" t="s">
        <v>5620</v>
      </c>
      <c r="L53" s="27">
        <v>21482</v>
      </c>
      <c r="M53" s="26" t="s">
        <v>20</v>
      </c>
    </row>
    <row r="54" spans="1:13">
      <c r="A54" s="25">
        <v>45292</v>
      </c>
      <c r="B54" s="25">
        <v>45658</v>
      </c>
      <c r="C54" s="26" t="s">
        <v>5571</v>
      </c>
      <c r="D54" s="26" t="s">
        <v>4314</v>
      </c>
      <c r="E54" s="26" t="s">
        <v>661</v>
      </c>
      <c r="F54" s="26" t="s">
        <v>16</v>
      </c>
      <c r="G54" s="26" t="s">
        <v>6187</v>
      </c>
      <c r="H54" s="26" t="s">
        <v>245</v>
      </c>
      <c r="I54" s="26" t="s">
        <v>103</v>
      </c>
      <c r="J54" s="26" t="s">
        <v>104</v>
      </c>
      <c r="K54" s="26" t="s">
        <v>5620</v>
      </c>
      <c r="L54" s="27">
        <v>27043</v>
      </c>
      <c r="M54" s="26" t="s">
        <v>20</v>
      </c>
    </row>
    <row r="55" spans="1:13">
      <c r="A55" s="25">
        <v>45292</v>
      </c>
      <c r="B55" s="25">
        <v>45658</v>
      </c>
      <c r="C55" s="26" t="s">
        <v>5571</v>
      </c>
      <c r="D55" s="26" t="s">
        <v>4314</v>
      </c>
      <c r="E55" s="26" t="s">
        <v>15</v>
      </c>
      <c r="F55" s="26" t="s">
        <v>16</v>
      </c>
      <c r="G55" s="26" t="s">
        <v>6188</v>
      </c>
      <c r="H55" s="26" t="s">
        <v>245</v>
      </c>
      <c r="I55" s="26" t="s">
        <v>103</v>
      </c>
      <c r="J55" s="26" t="s">
        <v>104</v>
      </c>
      <c r="K55" s="26" t="s">
        <v>5620</v>
      </c>
      <c r="L55" s="27">
        <v>1261</v>
      </c>
      <c r="M55" s="26" t="s">
        <v>20</v>
      </c>
    </row>
    <row r="56" spans="1:13">
      <c r="A56" s="25">
        <v>45292</v>
      </c>
      <c r="B56" s="25">
        <v>45658</v>
      </c>
      <c r="C56" s="26" t="s">
        <v>5571</v>
      </c>
      <c r="D56" s="26" t="s">
        <v>4314</v>
      </c>
      <c r="E56" s="26" t="s">
        <v>54</v>
      </c>
      <c r="F56" s="26" t="s">
        <v>55</v>
      </c>
      <c r="G56" s="26" t="s">
        <v>6189</v>
      </c>
      <c r="H56" s="26" t="s">
        <v>245</v>
      </c>
      <c r="I56" s="26" t="s">
        <v>103</v>
      </c>
      <c r="J56" s="26" t="s">
        <v>104</v>
      </c>
      <c r="K56" s="26" t="s">
        <v>5620</v>
      </c>
      <c r="L56" s="27">
        <v>16671</v>
      </c>
      <c r="M56" s="26" t="s">
        <v>23</v>
      </c>
    </row>
    <row r="57" spans="1:13">
      <c r="A57" s="25">
        <v>45292</v>
      </c>
      <c r="B57" s="25">
        <v>45658</v>
      </c>
      <c r="C57" s="26" t="s">
        <v>5627</v>
      </c>
      <c r="D57" s="26" t="s">
        <v>5628</v>
      </c>
      <c r="E57" s="26" t="s">
        <v>661</v>
      </c>
      <c r="F57" s="26" t="s">
        <v>16</v>
      </c>
      <c r="G57" s="26" t="s">
        <v>6190</v>
      </c>
      <c r="H57" s="26" t="s">
        <v>125</v>
      </c>
      <c r="I57" s="26" t="s">
        <v>165</v>
      </c>
      <c r="J57" s="26" t="s">
        <v>166</v>
      </c>
      <c r="K57" s="26" t="s">
        <v>26</v>
      </c>
      <c r="L57" s="27">
        <v>54132</v>
      </c>
      <c r="M57" s="26" t="s">
        <v>20</v>
      </c>
    </row>
    <row r="58" spans="1:13">
      <c r="A58" s="25">
        <v>45292</v>
      </c>
      <c r="B58" s="25">
        <v>45658</v>
      </c>
      <c r="C58" s="26" t="s">
        <v>5627</v>
      </c>
      <c r="D58" s="26" t="s">
        <v>5628</v>
      </c>
      <c r="E58" s="26" t="s">
        <v>54</v>
      </c>
      <c r="F58" s="26" t="s">
        <v>55</v>
      </c>
      <c r="G58" s="26" t="s">
        <v>6191</v>
      </c>
      <c r="H58" s="26" t="s">
        <v>125</v>
      </c>
      <c r="I58" s="26" t="s">
        <v>165</v>
      </c>
      <c r="J58" s="26" t="s">
        <v>166</v>
      </c>
      <c r="K58" s="26" t="s">
        <v>26</v>
      </c>
      <c r="L58" s="27">
        <v>83662</v>
      </c>
      <c r="M58" s="26" t="s">
        <v>23</v>
      </c>
    </row>
    <row r="59" spans="1:13">
      <c r="A59" s="25">
        <v>45292</v>
      </c>
      <c r="B59" s="25">
        <v>45658</v>
      </c>
      <c r="C59" s="26" t="s">
        <v>5627</v>
      </c>
      <c r="D59" s="26" t="s">
        <v>5628</v>
      </c>
      <c r="E59" s="26" t="s">
        <v>15</v>
      </c>
      <c r="F59" s="26" t="s">
        <v>16</v>
      </c>
      <c r="G59" s="26" t="s">
        <v>6192</v>
      </c>
      <c r="H59" s="26" t="s">
        <v>125</v>
      </c>
      <c r="I59" s="26" t="s">
        <v>165</v>
      </c>
      <c r="J59" s="26" t="s">
        <v>166</v>
      </c>
      <c r="K59" s="26" t="s">
        <v>26</v>
      </c>
      <c r="L59" s="27">
        <v>5673</v>
      </c>
      <c r="M59" s="26" t="s">
        <v>20</v>
      </c>
    </row>
    <row r="60" spans="1:13">
      <c r="A60" s="25">
        <v>45292</v>
      </c>
      <c r="B60" s="25">
        <v>45658</v>
      </c>
      <c r="C60" s="26" t="s">
        <v>5627</v>
      </c>
      <c r="D60" s="26" t="s">
        <v>5628</v>
      </c>
      <c r="E60" s="26" t="s">
        <v>32</v>
      </c>
      <c r="F60" s="26" t="s">
        <v>16</v>
      </c>
      <c r="G60" s="26" t="s">
        <v>6193</v>
      </c>
      <c r="H60" s="26" t="s">
        <v>125</v>
      </c>
      <c r="I60" s="26" t="s">
        <v>165</v>
      </c>
      <c r="J60" s="26" t="s">
        <v>166</v>
      </c>
      <c r="K60" s="26" t="s">
        <v>26</v>
      </c>
      <c r="L60" s="27">
        <v>30586</v>
      </c>
      <c r="M60" s="26" t="s">
        <v>20</v>
      </c>
    </row>
    <row r="61" spans="1:13">
      <c r="A61" s="25">
        <v>45292</v>
      </c>
      <c r="B61" s="25">
        <v>45658</v>
      </c>
      <c r="C61" s="26" t="s">
        <v>5573</v>
      </c>
      <c r="D61" s="26" t="s">
        <v>4323</v>
      </c>
      <c r="E61" s="26" t="s">
        <v>661</v>
      </c>
      <c r="F61" s="26" t="s">
        <v>16</v>
      </c>
      <c r="G61" s="26" t="s">
        <v>6194</v>
      </c>
      <c r="H61" s="26" t="s">
        <v>21</v>
      </c>
      <c r="I61" s="26" t="s">
        <v>174</v>
      </c>
      <c r="J61" s="26" t="s">
        <v>175</v>
      </c>
      <c r="K61" s="26" t="s">
        <v>112</v>
      </c>
      <c r="L61" s="27">
        <v>63845</v>
      </c>
      <c r="M61" s="26" t="s">
        <v>29</v>
      </c>
    </row>
    <row r="62" spans="1:13">
      <c r="A62" s="25">
        <v>45292</v>
      </c>
      <c r="B62" s="25">
        <v>45658</v>
      </c>
      <c r="C62" s="26" t="s">
        <v>5573</v>
      </c>
      <c r="D62" s="26" t="s">
        <v>4323</v>
      </c>
      <c r="E62" s="26" t="s">
        <v>32</v>
      </c>
      <c r="F62" s="26" t="s">
        <v>16</v>
      </c>
      <c r="G62" s="26" t="s">
        <v>6195</v>
      </c>
      <c r="H62" s="26" t="s">
        <v>21</v>
      </c>
      <c r="I62" s="26" t="s">
        <v>174</v>
      </c>
      <c r="J62" s="26" t="s">
        <v>175</v>
      </c>
      <c r="K62" s="26" t="s">
        <v>112</v>
      </c>
      <c r="L62" s="27">
        <v>10254</v>
      </c>
      <c r="M62" s="26" t="s">
        <v>20</v>
      </c>
    </row>
    <row r="63" spans="1:13">
      <c r="A63" s="25">
        <v>45292</v>
      </c>
      <c r="B63" s="25">
        <v>45658</v>
      </c>
      <c r="C63" s="26" t="s">
        <v>5573</v>
      </c>
      <c r="D63" s="26" t="s">
        <v>4323</v>
      </c>
      <c r="E63" s="26" t="s">
        <v>15</v>
      </c>
      <c r="F63" s="26" t="s">
        <v>16</v>
      </c>
      <c r="G63" s="26" t="s">
        <v>6196</v>
      </c>
      <c r="H63" s="26" t="s">
        <v>21</v>
      </c>
      <c r="I63" s="26" t="s">
        <v>174</v>
      </c>
      <c r="J63" s="26" t="s">
        <v>175</v>
      </c>
      <c r="K63" s="26" t="s">
        <v>112</v>
      </c>
      <c r="L63" s="27">
        <v>15012</v>
      </c>
      <c r="M63" s="26" t="s">
        <v>29</v>
      </c>
    </row>
    <row r="64" spans="1:13">
      <c r="A64" s="25">
        <v>45293</v>
      </c>
      <c r="B64" s="25">
        <v>45659</v>
      </c>
      <c r="C64" s="26" t="s">
        <v>5574</v>
      </c>
      <c r="D64" s="26" t="s">
        <v>4327</v>
      </c>
      <c r="E64" s="26" t="s">
        <v>34</v>
      </c>
      <c r="F64" s="26" t="s">
        <v>16</v>
      </c>
      <c r="G64" s="26" t="s">
        <v>6197</v>
      </c>
      <c r="H64" s="26" t="s">
        <v>310</v>
      </c>
      <c r="I64" s="26" t="s">
        <v>305</v>
      </c>
      <c r="J64" s="26" t="s">
        <v>306</v>
      </c>
      <c r="K64" s="26" t="s">
        <v>304</v>
      </c>
      <c r="L64" s="27">
        <v>10837</v>
      </c>
      <c r="M64" s="26" t="s">
        <v>83</v>
      </c>
    </row>
    <row r="65" spans="1:13">
      <c r="A65" s="25">
        <v>45293</v>
      </c>
      <c r="B65" s="25">
        <v>45659</v>
      </c>
      <c r="C65" s="26" t="s">
        <v>5574</v>
      </c>
      <c r="D65" s="26" t="s">
        <v>4327</v>
      </c>
      <c r="E65" s="26" t="s">
        <v>32</v>
      </c>
      <c r="F65" s="26" t="s">
        <v>16</v>
      </c>
      <c r="G65" s="26" t="s">
        <v>6198</v>
      </c>
      <c r="H65" s="26" t="s">
        <v>310</v>
      </c>
      <c r="I65" s="26" t="s">
        <v>305</v>
      </c>
      <c r="J65" s="26" t="s">
        <v>306</v>
      </c>
      <c r="K65" s="26" t="s">
        <v>304</v>
      </c>
      <c r="L65" s="27">
        <v>19585</v>
      </c>
      <c r="M65" s="26" t="s">
        <v>20</v>
      </c>
    </row>
    <row r="66" spans="1:13">
      <c r="A66" s="25">
        <v>45293</v>
      </c>
      <c r="B66" s="25">
        <v>45659</v>
      </c>
      <c r="C66" s="26" t="s">
        <v>5574</v>
      </c>
      <c r="D66" s="26" t="s">
        <v>4327</v>
      </c>
      <c r="E66" s="26" t="s">
        <v>661</v>
      </c>
      <c r="F66" s="26" t="s">
        <v>16</v>
      </c>
      <c r="G66" s="26" t="s">
        <v>6199</v>
      </c>
      <c r="H66" s="26" t="s">
        <v>310</v>
      </c>
      <c r="I66" s="26" t="s">
        <v>305</v>
      </c>
      <c r="J66" s="26" t="s">
        <v>306</v>
      </c>
      <c r="K66" s="26" t="s">
        <v>304</v>
      </c>
      <c r="L66" s="27">
        <v>52854</v>
      </c>
      <c r="M66" s="26" t="s">
        <v>20</v>
      </c>
    </row>
    <row r="67" spans="1:13">
      <c r="A67" s="25">
        <v>45293</v>
      </c>
      <c r="B67" s="25">
        <v>45659</v>
      </c>
      <c r="C67" s="26" t="s">
        <v>5574</v>
      </c>
      <c r="D67" s="26" t="s">
        <v>4327</v>
      </c>
      <c r="E67" s="26" t="s">
        <v>15</v>
      </c>
      <c r="F67" s="26" t="s">
        <v>16</v>
      </c>
      <c r="G67" s="26" t="s">
        <v>6200</v>
      </c>
      <c r="H67" s="26" t="s">
        <v>310</v>
      </c>
      <c r="I67" s="26" t="s">
        <v>305</v>
      </c>
      <c r="J67" s="26" t="s">
        <v>306</v>
      </c>
      <c r="K67" s="26" t="s">
        <v>304</v>
      </c>
      <c r="L67" s="27">
        <v>2077</v>
      </c>
      <c r="M67" s="26" t="s">
        <v>20</v>
      </c>
    </row>
    <row r="68" spans="1:13">
      <c r="A68" s="25">
        <v>45294</v>
      </c>
      <c r="B68" s="25">
        <v>45660</v>
      </c>
      <c r="C68" s="26" t="s">
        <v>5576</v>
      </c>
      <c r="D68" s="26" t="s">
        <v>4334</v>
      </c>
      <c r="E68" s="26" t="s">
        <v>32</v>
      </c>
      <c r="F68" s="26" t="s">
        <v>16</v>
      </c>
      <c r="G68" s="26" t="s">
        <v>6201</v>
      </c>
      <c r="H68" s="26" t="s">
        <v>80</v>
      </c>
      <c r="I68" s="26" t="s">
        <v>78</v>
      </c>
      <c r="J68" s="26" t="s">
        <v>79</v>
      </c>
      <c r="K68" s="26" t="s">
        <v>5620</v>
      </c>
      <c r="L68" s="27">
        <v>7612</v>
      </c>
      <c r="M68" s="26" t="s">
        <v>20</v>
      </c>
    </row>
    <row r="69" spans="1:13">
      <c r="A69" s="25">
        <v>45294</v>
      </c>
      <c r="B69" s="25">
        <v>45660</v>
      </c>
      <c r="C69" s="26" t="s">
        <v>5576</v>
      </c>
      <c r="D69" s="26" t="s">
        <v>4334</v>
      </c>
      <c r="E69" s="26" t="s">
        <v>661</v>
      </c>
      <c r="F69" s="26" t="s">
        <v>16</v>
      </c>
      <c r="G69" s="26" t="s">
        <v>6202</v>
      </c>
      <c r="H69" s="26" t="s">
        <v>80</v>
      </c>
      <c r="I69" s="26" t="s">
        <v>78</v>
      </c>
      <c r="J69" s="26" t="s">
        <v>79</v>
      </c>
      <c r="K69" s="26" t="s">
        <v>5620</v>
      </c>
      <c r="L69" s="27">
        <v>7415</v>
      </c>
      <c r="M69" s="26" t="s">
        <v>20</v>
      </c>
    </row>
    <row r="70" spans="1:13">
      <c r="A70" s="25">
        <v>45294</v>
      </c>
      <c r="B70" s="25">
        <v>45660</v>
      </c>
      <c r="C70" s="26" t="s">
        <v>5576</v>
      </c>
      <c r="D70" s="26" t="s">
        <v>4334</v>
      </c>
      <c r="E70" s="26" t="s">
        <v>15</v>
      </c>
      <c r="F70" s="26" t="s">
        <v>16</v>
      </c>
      <c r="G70" s="26" t="s">
        <v>6203</v>
      </c>
      <c r="H70" s="26" t="s">
        <v>80</v>
      </c>
      <c r="I70" s="26" t="s">
        <v>78</v>
      </c>
      <c r="J70" s="26" t="s">
        <v>79</v>
      </c>
      <c r="K70" s="26" t="s">
        <v>5620</v>
      </c>
      <c r="L70" s="27">
        <v>1351</v>
      </c>
      <c r="M70" s="26" t="s">
        <v>20</v>
      </c>
    </row>
    <row r="71" spans="1:13">
      <c r="A71" s="25">
        <v>45295</v>
      </c>
      <c r="B71" s="25">
        <v>45661</v>
      </c>
      <c r="C71" s="26" t="s">
        <v>5577</v>
      </c>
      <c r="D71" s="26" t="s">
        <v>4338</v>
      </c>
      <c r="E71" s="26" t="s">
        <v>32</v>
      </c>
      <c r="F71" s="26" t="s">
        <v>16</v>
      </c>
      <c r="G71" s="26" t="s">
        <v>6204</v>
      </c>
      <c r="H71" s="26" t="s">
        <v>21</v>
      </c>
      <c r="I71" s="26" t="s">
        <v>282</v>
      </c>
      <c r="J71" s="26" t="s">
        <v>283</v>
      </c>
      <c r="K71" s="26" t="s">
        <v>5620</v>
      </c>
      <c r="L71" s="27">
        <v>30965</v>
      </c>
      <c r="M71" s="26" t="s">
        <v>20</v>
      </c>
    </row>
    <row r="72" spans="1:13">
      <c r="A72" s="25">
        <v>45298</v>
      </c>
      <c r="B72" s="25">
        <v>45664</v>
      </c>
      <c r="C72" s="26" t="s">
        <v>4815</v>
      </c>
      <c r="D72" s="26" t="s">
        <v>1187</v>
      </c>
      <c r="E72" s="26" t="s">
        <v>15</v>
      </c>
      <c r="F72" s="26" t="s">
        <v>16</v>
      </c>
      <c r="G72" s="26" t="s">
        <v>6205</v>
      </c>
      <c r="H72" s="26" t="s">
        <v>21</v>
      </c>
      <c r="I72" s="26" t="s">
        <v>18</v>
      </c>
      <c r="J72" s="26" t="s">
        <v>19</v>
      </c>
      <c r="K72" s="26" t="s">
        <v>48</v>
      </c>
      <c r="L72" s="27">
        <v>11047</v>
      </c>
      <c r="M72" s="26" t="s">
        <v>20</v>
      </c>
    </row>
    <row r="73" spans="1:13">
      <c r="A73" s="25">
        <v>45298</v>
      </c>
      <c r="B73" s="25">
        <v>45664</v>
      </c>
      <c r="C73" s="26" t="s">
        <v>4815</v>
      </c>
      <c r="D73" s="26" t="s">
        <v>1187</v>
      </c>
      <c r="E73" s="26" t="s">
        <v>661</v>
      </c>
      <c r="F73" s="26" t="s">
        <v>16</v>
      </c>
      <c r="G73" s="26" t="s">
        <v>6206</v>
      </c>
      <c r="H73" s="26" t="s">
        <v>21</v>
      </c>
      <c r="I73" s="26" t="s">
        <v>18</v>
      </c>
      <c r="J73" s="26" t="s">
        <v>19</v>
      </c>
      <c r="K73" s="26" t="s">
        <v>48</v>
      </c>
      <c r="L73" s="27">
        <v>348583</v>
      </c>
      <c r="M73" s="26" t="s">
        <v>20</v>
      </c>
    </row>
    <row r="74" spans="1:13">
      <c r="A74" s="25">
        <v>45298</v>
      </c>
      <c r="B74" s="25">
        <v>45664</v>
      </c>
      <c r="C74" s="26" t="s">
        <v>6061</v>
      </c>
      <c r="D74" s="26" t="s">
        <v>6062</v>
      </c>
      <c r="E74" s="26" t="s">
        <v>32</v>
      </c>
      <c r="F74" s="26" t="s">
        <v>16</v>
      </c>
      <c r="G74" s="26" t="s">
        <v>6207</v>
      </c>
      <c r="H74" s="26" t="s">
        <v>43</v>
      </c>
      <c r="I74" s="26" t="s">
        <v>6063</v>
      </c>
      <c r="J74" s="26" t="s">
        <v>6064</v>
      </c>
      <c r="K74" s="26" t="s">
        <v>112</v>
      </c>
      <c r="L74" s="27">
        <v>345699</v>
      </c>
      <c r="M74" s="26" t="s">
        <v>20</v>
      </c>
    </row>
    <row r="75" spans="1:13">
      <c r="A75" s="25">
        <v>45298</v>
      </c>
      <c r="B75" s="25">
        <v>45664</v>
      </c>
      <c r="C75" s="26" t="s">
        <v>4644</v>
      </c>
      <c r="D75" s="26" t="s">
        <v>442</v>
      </c>
      <c r="E75" s="26" t="s">
        <v>32</v>
      </c>
      <c r="F75" s="26" t="s">
        <v>16</v>
      </c>
      <c r="G75" s="26" t="s">
        <v>6208</v>
      </c>
      <c r="H75" s="26" t="s">
        <v>125</v>
      </c>
      <c r="I75" s="26" t="s">
        <v>270</v>
      </c>
      <c r="J75" s="26" t="s">
        <v>271</v>
      </c>
      <c r="K75" s="26" t="s">
        <v>5624</v>
      </c>
      <c r="L75" s="27">
        <v>9305</v>
      </c>
      <c r="M75" s="26" t="s">
        <v>20</v>
      </c>
    </row>
    <row r="76" spans="1:13">
      <c r="A76" s="25">
        <v>45298</v>
      </c>
      <c r="B76" s="25">
        <v>45664</v>
      </c>
      <c r="C76" s="26" t="s">
        <v>4644</v>
      </c>
      <c r="D76" s="26" t="s">
        <v>442</v>
      </c>
      <c r="E76" s="26" t="s">
        <v>661</v>
      </c>
      <c r="F76" s="26" t="s">
        <v>16</v>
      </c>
      <c r="G76" s="26" t="s">
        <v>6209</v>
      </c>
      <c r="H76" s="26" t="s">
        <v>125</v>
      </c>
      <c r="I76" s="26" t="s">
        <v>270</v>
      </c>
      <c r="J76" s="26" t="s">
        <v>271</v>
      </c>
      <c r="K76" s="26" t="s">
        <v>5624</v>
      </c>
      <c r="L76" s="27">
        <v>11467</v>
      </c>
      <c r="M76" s="26" t="s">
        <v>83</v>
      </c>
    </row>
    <row r="77" spans="1:13">
      <c r="A77" s="25">
        <v>45298</v>
      </c>
      <c r="B77" s="25">
        <v>45664</v>
      </c>
      <c r="C77" s="26" t="s">
        <v>4644</v>
      </c>
      <c r="D77" s="26" t="s">
        <v>442</v>
      </c>
      <c r="E77" s="26" t="s">
        <v>15</v>
      </c>
      <c r="F77" s="26" t="s">
        <v>16</v>
      </c>
      <c r="G77" s="26" t="s">
        <v>6210</v>
      </c>
      <c r="H77" s="26" t="s">
        <v>125</v>
      </c>
      <c r="I77" s="26" t="s">
        <v>270</v>
      </c>
      <c r="J77" s="26" t="s">
        <v>271</v>
      </c>
      <c r="K77" s="26" t="s">
        <v>5624</v>
      </c>
      <c r="L77" s="27">
        <v>3899</v>
      </c>
      <c r="M77" s="26" t="s">
        <v>83</v>
      </c>
    </row>
    <row r="78" spans="1:13">
      <c r="A78" s="25">
        <v>45299</v>
      </c>
      <c r="B78" s="25">
        <v>45337</v>
      </c>
      <c r="C78" s="26" t="s">
        <v>11512</v>
      </c>
      <c r="D78" s="26" t="s">
        <v>11513</v>
      </c>
      <c r="E78" s="26" t="s">
        <v>15</v>
      </c>
      <c r="F78" s="26" t="s">
        <v>16</v>
      </c>
      <c r="G78" s="26" t="s">
        <v>11514</v>
      </c>
      <c r="H78" s="26" t="s">
        <v>143</v>
      </c>
      <c r="I78" s="26" t="s">
        <v>174</v>
      </c>
      <c r="J78" s="26" t="s">
        <v>175</v>
      </c>
      <c r="K78" s="26" t="s">
        <v>5623</v>
      </c>
      <c r="L78" s="27">
        <v>1349</v>
      </c>
      <c r="M78" s="26" t="s">
        <v>83</v>
      </c>
    </row>
    <row r="79" spans="1:13">
      <c r="A79" s="25">
        <v>45299</v>
      </c>
      <c r="B79" s="25">
        <v>45337</v>
      </c>
      <c r="C79" s="26" t="s">
        <v>11512</v>
      </c>
      <c r="D79" s="26" t="s">
        <v>11513</v>
      </c>
      <c r="E79" s="26" t="s">
        <v>661</v>
      </c>
      <c r="F79" s="26" t="s">
        <v>16</v>
      </c>
      <c r="G79" s="26" t="s">
        <v>11515</v>
      </c>
      <c r="H79" s="26" t="s">
        <v>143</v>
      </c>
      <c r="I79" s="26" t="s">
        <v>174</v>
      </c>
      <c r="J79" s="26" t="s">
        <v>175</v>
      </c>
      <c r="K79" s="26" t="s">
        <v>5623</v>
      </c>
      <c r="L79" s="27">
        <v>7100</v>
      </c>
      <c r="M79" s="26" t="s">
        <v>20</v>
      </c>
    </row>
    <row r="80" spans="1:13">
      <c r="A80" s="25">
        <v>45299</v>
      </c>
      <c r="B80" s="25">
        <v>45337</v>
      </c>
      <c r="C80" s="26" t="s">
        <v>11512</v>
      </c>
      <c r="D80" s="26" t="s">
        <v>11513</v>
      </c>
      <c r="E80" s="26" t="s">
        <v>32</v>
      </c>
      <c r="F80" s="26" t="s">
        <v>16</v>
      </c>
      <c r="G80" s="26" t="s">
        <v>11516</v>
      </c>
      <c r="H80" s="26" t="s">
        <v>143</v>
      </c>
      <c r="I80" s="26" t="s">
        <v>174</v>
      </c>
      <c r="J80" s="26" t="s">
        <v>175</v>
      </c>
      <c r="K80" s="26" t="s">
        <v>5623</v>
      </c>
      <c r="L80" s="27">
        <v>3677</v>
      </c>
      <c r="M80" s="26" t="s">
        <v>20</v>
      </c>
    </row>
    <row r="81" spans="1:13">
      <c r="A81" s="25">
        <v>45299</v>
      </c>
      <c r="B81" s="25">
        <v>45665</v>
      </c>
      <c r="C81" s="26" t="s">
        <v>5585</v>
      </c>
      <c r="D81" s="26" t="s">
        <v>4372</v>
      </c>
      <c r="E81" s="26" t="s">
        <v>661</v>
      </c>
      <c r="F81" s="26" t="s">
        <v>16</v>
      </c>
      <c r="G81" s="26" t="s">
        <v>6211</v>
      </c>
      <c r="H81" s="26" t="s">
        <v>21</v>
      </c>
      <c r="I81" s="26" t="s">
        <v>174</v>
      </c>
      <c r="J81" s="26" t="s">
        <v>175</v>
      </c>
      <c r="K81" s="26" t="s">
        <v>5623</v>
      </c>
      <c r="L81" s="27">
        <v>15087</v>
      </c>
      <c r="M81" s="26" t="s">
        <v>20</v>
      </c>
    </row>
    <row r="82" spans="1:13">
      <c r="A82" s="25">
        <v>45299</v>
      </c>
      <c r="B82" s="25">
        <v>45665</v>
      </c>
      <c r="C82" s="26" t="s">
        <v>5585</v>
      </c>
      <c r="D82" s="26" t="s">
        <v>4372</v>
      </c>
      <c r="E82" s="26" t="s">
        <v>32</v>
      </c>
      <c r="F82" s="26" t="s">
        <v>16</v>
      </c>
      <c r="G82" s="26" t="s">
        <v>6212</v>
      </c>
      <c r="H82" s="26" t="s">
        <v>21</v>
      </c>
      <c r="I82" s="26" t="s">
        <v>174</v>
      </c>
      <c r="J82" s="26" t="s">
        <v>175</v>
      </c>
      <c r="K82" s="26" t="s">
        <v>5623</v>
      </c>
      <c r="L82" s="27">
        <v>3333</v>
      </c>
      <c r="M82" s="26" t="s">
        <v>20</v>
      </c>
    </row>
    <row r="83" spans="1:13">
      <c r="A83" s="25">
        <v>45299</v>
      </c>
      <c r="B83" s="25">
        <v>45665</v>
      </c>
      <c r="C83" s="26" t="s">
        <v>5585</v>
      </c>
      <c r="D83" s="26" t="s">
        <v>4372</v>
      </c>
      <c r="E83" s="26" t="s">
        <v>15</v>
      </c>
      <c r="F83" s="26" t="s">
        <v>16</v>
      </c>
      <c r="G83" s="26" t="s">
        <v>6213</v>
      </c>
      <c r="H83" s="26" t="s">
        <v>21</v>
      </c>
      <c r="I83" s="26" t="s">
        <v>174</v>
      </c>
      <c r="J83" s="26" t="s">
        <v>175</v>
      </c>
      <c r="K83" s="26" t="s">
        <v>5623</v>
      </c>
      <c r="L83" s="27">
        <v>5989</v>
      </c>
      <c r="M83" s="26" t="s">
        <v>20</v>
      </c>
    </row>
    <row r="84" spans="1:13">
      <c r="A84" s="25">
        <v>45299</v>
      </c>
      <c r="B84" s="25">
        <v>45665</v>
      </c>
      <c r="C84" s="26" t="s">
        <v>5586</v>
      </c>
      <c r="D84" s="26" t="s">
        <v>4376</v>
      </c>
      <c r="E84" s="26" t="s">
        <v>15</v>
      </c>
      <c r="F84" s="26" t="s">
        <v>16</v>
      </c>
      <c r="G84" s="26" t="s">
        <v>6214</v>
      </c>
      <c r="H84" s="26" t="s">
        <v>51</v>
      </c>
      <c r="I84" s="26" t="s">
        <v>49</v>
      </c>
      <c r="J84" s="26" t="s">
        <v>50</v>
      </c>
      <c r="K84" s="26" t="s">
        <v>5623</v>
      </c>
      <c r="L84" s="27">
        <v>6760</v>
      </c>
      <c r="M84" s="26" t="s">
        <v>20</v>
      </c>
    </row>
    <row r="85" spans="1:13">
      <c r="A85" s="25">
        <v>45299</v>
      </c>
      <c r="B85" s="25">
        <v>45665</v>
      </c>
      <c r="C85" s="26" t="s">
        <v>5586</v>
      </c>
      <c r="D85" s="26" t="s">
        <v>4376</v>
      </c>
      <c r="E85" s="26" t="s">
        <v>661</v>
      </c>
      <c r="F85" s="26" t="s">
        <v>16</v>
      </c>
      <c r="G85" s="26" t="s">
        <v>6215</v>
      </c>
      <c r="H85" s="26" t="s">
        <v>51</v>
      </c>
      <c r="I85" s="26" t="s">
        <v>49</v>
      </c>
      <c r="J85" s="26" t="s">
        <v>50</v>
      </c>
      <c r="K85" s="26" t="s">
        <v>5623</v>
      </c>
      <c r="L85" s="27">
        <v>49614</v>
      </c>
      <c r="M85" s="26" t="s">
        <v>20</v>
      </c>
    </row>
    <row r="86" spans="1:13">
      <c r="A86" s="25">
        <v>45300</v>
      </c>
      <c r="B86" s="25">
        <v>45666</v>
      </c>
      <c r="C86" s="26" t="s">
        <v>5188</v>
      </c>
      <c r="D86" s="26" t="s">
        <v>2678</v>
      </c>
      <c r="E86" s="26" t="s">
        <v>32</v>
      </c>
      <c r="F86" s="26" t="s">
        <v>16</v>
      </c>
      <c r="G86" s="26" t="s">
        <v>6216</v>
      </c>
      <c r="H86" s="26" t="s">
        <v>125</v>
      </c>
      <c r="I86" s="26" t="s">
        <v>712</v>
      </c>
      <c r="J86" s="26" t="s">
        <v>713</v>
      </c>
      <c r="K86" s="26" t="s">
        <v>26</v>
      </c>
      <c r="L86" s="27">
        <v>18157</v>
      </c>
      <c r="M86" s="26" t="s">
        <v>20</v>
      </c>
    </row>
    <row r="87" spans="1:13">
      <c r="A87" s="25">
        <v>45301</v>
      </c>
      <c r="B87" s="25">
        <v>45667</v>
      </c>
      <c r="C87" s="26" t="s">
        <v>6065</v>
      </c>
      <c r="D87" s="26" t="s">
        <v>6066</v>
      </c>
      <c r="E87" s="26" t="s">
        <v>54</v>
      </c>
      <c r="F87" s="26" t="s">
        <v>55</v>
      </c>
      <c r="G87" s="26" t="s">
        <v>6217</v>
      </c>
      <c r="H87" s="26" t="s">
        <v>167</v>
      </c>
      <c r="I87" s="26" t="s">
        <v>165</v>
      </c>
      <c r="J87" s="26" t="s">
        <v>166</v>
      </c>
      <c r="K87" s="26" t="s">
        <v>1179</v>
      </c>
      <c r="L87" s="27">
        <v>7439</v>
      </c>
      <c r="M87" s="26" t="s">
        <v>23</v>
      </c>
    </row>
    <row r="88" spans="1:13">
      <c r="A88" s="25">
        <v>45301</v>
      </c>
      <c r="B88" s="25">
        <v>45667</v>
      </c>
      <c r="C88" s="26" t="s">
        <v>5590</v>
      </c>
      <c r="D88" s="26" t="s">
        <v>4390</v>
      </c>
      <c r="E88" s="26" t="s">
        <v>15</v>
      </c>
      <c r="F88" s="26" t="s">
        <v>16</v>
      </c>
      <c r="G88" s="26" t="s">
        <v>6218</v>
      </c>
      <c r="H88" s="26" t="s">
        <v>51</v>
      </c>
      <c r="I88" s="26" t="s">
        <v>49</v>
      </c>
      <c r="J88" s="26" t="s">
        <v>50</v>
      </c>
      <c r="K88" s="26" t="s">
        <v>5623</v>
      </c>
      <c r="L88" s="27">
        <v>1774</v>
      </c>
      <c r="M88" s="26" t="s">
        <v>20</v>
      </c>
    </row>
    <row r="89" spans="1:13">
      <c r="A89" s="25">
        <v>45301</v>
      </c>
      <c r="B89" s="25">
        <v>45667</v>
      </c>
      <c r="C89" s="26" t="s">
        <v>5590</v>
      </c>
      <c r="D89" s="26" t="s">
        <v>4390</v>
      </c>
      <c r="E89" s="26" t="s">
        <v>661</v>
      </c>
      <c r="F89" s="26" t="s">
        <v>16</v>
      </c>
      <c r="G89" s="26" t="s">
        <v>6219</v>
      </c>
      <c r="H89" s="26" t="s">
        <v>51</v>
      </c>
      <c r="I89" s="26" t="s">
        <v>49</v>
      </c>
      <c r="J89" s="26" t="s">
        <v>50</v>
      </c>
      <c r="K89" s="26" t="s">
        <v>5623</v>
      </c>
      <c r="L89" s="27">
        <v>18876</v>
      </c>
      <c r="M89" s="26" t="s">
        <v>20</v>
      </c>
    </row>
    <row r="90" spans="1:13">
      <c r="A90" s="25">
        <v>45301</v>
      </c>
      <c r="B90" s="25">
        <v>45667</v>
      </c>
      <c r="C90" s="26" t="s">
        <v>5143</v>
      </c>
      <c r="D90" s="26" t="s">
        <v>2477</v>
      </c>
      <c r="E90" s="26" t="s">
        <v>661</v>
      </c>
      <c r="F90" s="26" t="s">
        <v>16</v>
      </c>
      <c r="G90" s="26" t="s">
        <v>6220</v>
      </c>
      <c r="H90" s="26" t="s">
        <v>61</v>
      </c>
      <c r="I90" s="26" t="s">
        <v>59</v>
      </c>
      <c r="J90" s="26" t="s">
        <v>60</v>
      </c>
      <c r="K90" s="26" t="s">
        <v>5619</v>
      </c>
      <c r="L90" s="27">
        <v>78045</v>
      </c>
      <c r="M90" s="26" t="s">
        <v>29</v>
      </c>
    </row>
    <row r="91" spans="1:13">
      <c r="A91" s="25">
        <v>45301</v>
      </c>
      <c r="B91" s="25">
        <v>45667</v>
      </c>
      <c r="C91" s="26" t="s">
        <v>5143</v>
      </c>
      <c r="D91" s="26" t="s">
        <v>2477</v>
      </c>
      <c r="E91" s="26" t="s">
        <v>15</v>
      </c>
      <c r="F91" s="26" t="s">
        <v>16</v>
      </c>
      <c r="G91" s="26" t="s">
        <v>6221</v>
      </c>
      <c r="H91" s="26" t="s">
        <v>61</v>
      </c>
      <c r="I91" s="26" t="s">
        <v>59</v>
      </c>
      <c r="J91" s="26" t="s">
        <v>60</v>
      </c>
      <c r="K91" s="26" t="s">
        <v>5619</v>
      </c>
      <c r="L91" s="27">
        <v>1735</v>
      </c>
      <c r="M91" s="26" t="s">
        <v>20</v>
      </c>
    </row>
    <row r="92" spans="1:13">
      <c r="A92" s="25">
        <v>45301</v>
      </c>
      <c r="B92" s="25">
        <v>45667</v>
      </c>
      <c r="C92" s="26" t="s">
        <v>5135</v>
      </c>
      <c r="D92" s="26" t="s">
        <v>2450</v>
      </c>
      <c r="E92" s="26" t="s">
        <v>15</v>
      </c>
      <c r="F92" s="26" t="s">
        <v>16</v>
      </c>
      <c r="G92" s="26" t="s">
        <v>6222</v>
      </c>
      <c r="H92" s="26" t="s">
        <v>73</v>
      </c>
      <c r="I92" s="26" t="s">
        <v>78</v>
      </c>
      <c r="J92" s="26" t="s">
        <v>79</v>
      </c>
      <c r="K92" s="26" t="s">
        <v>77</v>
      </c>
      <c r="L92" s="27">
        <v>3272</v>
      </c>
      <c r="M92" s="26" t="s">
        <v>20</v>
      </c>
    </row>
    <row r="93" spans="1:13">
      <c r="A93" s="25">
        <v>45301</v>
      </c>
      <c r="B93" s="25">
        <v>45667</v>
      </c>
      <c r="C93" s="26" t="s">
        <v>5135</v>
      </c>
      <c r="D93" s="26" t="s">
        <v>2450</v>
      </c>
      <c r="E93" s="26" t="s">
        <v>661</v>
      </c>
      <c r="F93" s="26" t="s">
        <v>16</v>
      </c>
      <c r="G93" s="26" t="s">
        <v>6223</v>
      </c>
      <c r="H93" s="26" t="s">
        <v>73</v>
      </c>
      <c r="I93" s="26" t="s">
        <v>78</v>
      </c>
      <c r="J93" s="26" t="s">
        <v>79</v>
      </c>
      <c r="K93" s="26" t="s">
        <v>77</v>
      </c>
      <c r="L93" s="27">
        <v>234400</v>
      </c>
      <c r="M93" s="26" t="s">
        <v>20</v>
      </c>
    </row>
    <row r="94" spans="1:13">
      <c r="A94" s="25">
        <v>45302</v>
      </c>
      <c r="B94" s="25">
        <v>45668</v>
      </c>
      <c r="C94" s="26" t="s">
        <v>5917</v>
      </c>
      <c r="D94" s="26" t="s">
        <v>5918</v>
      </c>
      <c r="E94" s="26" t="s">
        <v>15</v>
      </c>
      <c r="F94" s="26" t="s">
        <v>16</v>
      </c>
      <c r="G94" s="26" t="s">
        <v>6224</v>
      </c>
      <c r="H94" s="26" t="s">
        <v>21</v>
      </c>
      <c r="I94" s="26" t="s">
        <v>18</v>
      </c>
      <c r="J94" s="26" t="s">
        <v>19</v>
      </c>
      <c r="K94" s="26" t="s">
        <v>48</v>
      </c>
      <c r="L94" s="27">
        <v>4196</v>
      </c>
      <c r="M94" s="26" t="s">
        <v>20</v>
      </c>
    </row>
    <row r="95" spans="1:13">
      <c r="A95" s="25">
        <v>45302</v>
      </c>
      <c r="B95" s="25">
        <v>45668</v>
      </c>
      <c r="C95" s="26" t="s">
        <v>5917</v>
      </c>
      <c r="D95" s="26" t="s">
        <v>5918</v>
      </c>
      <c r="E95" s="26" t="s">
        <v>661</v>
      </c>
      <c r="F95" s="26" t="s">
        <v>16</v>
      </c>
      <c r="G95" s="26" t="s">
        <v>6225</v>
      </c>
      <c r="H95" s="26" t="s">
        <v>21</v>
      </c>
      <c r="I95" s="26" t="s">
        <v>18</v>
      </c>
      <c r="J95" s="26" t="s">
        <v>19</v>
      </c>
      <c r="K95" s="26" t="s">
        <v>48</v>
      </c>
      <c r="L95" s="27">
        <v>77811</v>
      </c>
      <c r="M95" s="26" t="s">
        <v>20</v>
      </c>
    </row>
    <row r="96" spans="1:13">
      <c r="A96" s="25">
        <v>45302</v>
      </c>
      <c r="B96" s="25">
        <v>45668</v>
      </c>
      <c r="C96" s="26" t="s">
        <v>5594</v>
      </c>
      <c r="D96" s="26" t="s">
        <v>4409</v>
      </c>
      <c r="E96" s="26" t="s">
        <v>54</v>
      </c>
      <c r="F96" s="26" t="s">
        <v>55</v>
      </c>
      <c r="G96" s="26" t="s">
        <v>6226</v>
      </c>
      <c r="H96" s="26" t="s">
        <v>43</v>
      </c>
      <c r="I96" s="26" t="s">
        <v>96</v>
      </c>
      <c r="J96" s="26" t="s">
        <v>97</v>
      </c>
      <c r="K96" s="26" t="s">
        <v>1179</v>
      </c>
      <c r="L96" s="27">
        <v>24051</v>
      </c>
      <c r="M96" s="26" t="s">
        <v>29</v>
      </c>
    </row>
    <row r="97" spans="1:13">
      <c r="A97" s="25">
        <v>45303</v>
      </c>
      <c r="B97" s="25">
        <v>45669</v>
      </c>
      <c r="C97" s="26" t="s">
        <v>5046</v>
      </c>
      <c r="D97" s="26" t="s">
        <v>2098</v>
      </c>
      <c r="E97" s="26" t="s">
        <v>54</v>
      </c>
      <c r="F97" s="26" t="s">
        <v>55</v>
      </c>
      <c r="G97" s="26" t="s">
        <v>6227</v>
      </c>
      <c r="H97" s="26" t="s">
        <v>249</v>
      </c>
      <c r="I97" s="26" t="s">
        <v>78</v>
      </c>
      <c r="J97" s="26" t="s">
        <v>79</v>
      </c>
      <c r="K97" s="26" t="s">
        <v>5620</v>
      </c>
      <c r="L97" s="27">
        <v>16926</v>
      </c>
      <c r="M97" s="26" t="s">
        <v>29</v>
      </c>
    </row>
    <row r="98" spans="1:13">
      <c r="A98" s="25">
        <v>45303</v>
      </c>
      <c r="B98" s="25">
        <v>45669</v>
      </c>
      <c r="C98" s="26" t="s">
        <v>5597</v>
      </c>
      <c r="D98" s="26" t="s">
        <v>4423</v>
      </c>
      <c r="E98" s="26" t="s">
        <v>15</v>
      </c>
      <c r="F98" s="26" t="s">
        <v>16</v>
      </c>
      <c r="G98" s="26" t="s">
        <v>6228</v>
      </c>
      <c r="H98" s="26" t="s">
        <v>21</v>
      </c>
      <c r="I98" s="26" t="s">
        <v>65</v>
      </c>
      <c r="J98" s="26" t="s">
        <v>66</v>
      </c>
      <c r="K98" s="26" t="s">
        <v>5620</v>
      </c>
      <c r="L98" s="27">
        <v>8253</v>
      </c>
      <c r="M98" s="26" t="s">
        <v>20</v>
      </c>
    </row>
    <row r="99" spans="1:13">
      <c r="A99" s="25">
        <v>45303</v>
      </c>
      <c r="B99" s="25">
        <v>45669</v>
      </c>
      <c r="C99" s="26" t="s">
        <v>5597</v>
      </c>
      <c r="D99" s="26" t="s">
        <v>4423</v>
      </c>
      <c r="E99" s="26" t="s">
        <v>661</v>
      </c>
      <c r="F99" s="26" t="s">
        <v>16</v>
      </c>
      <c r="G99" s="26" t="s">
        <v>6229</v>
      </c>
      <c r="H99" s="26" t="s">
        <v>21</v>
      </c>
      <c r="I99" s="26" t="s">
        <v>65</v>
      </c>
      <c r="J99" s="26" t="s">
        <v>66</v>
      </c>
      <c r="K99" s="26" t="s">
        <v>5620</v>
      </c>
      <c r="L99" s="27">
        <v>35247</v>
      </c>
      <c r="M99" s="26" t="s">
        <v>20</v>
      </c>
    </row>
    <row r="100" spans="1:13">
      <c r="A100" s="25">
        <v>45303</v>
      </c>
      <c r="B100" s="25">
        <v>45669</v>
      </c>
      <c r="C100" s="26" t="s">
        <v>5598</v>
      </c>
      <c r="D100" s="26" t="s">
        <v>4426</v>
      </c>
      <c r="E100" s="26" t="s">
        <v>661</v>
      </c>
      <c r="F100" s="26" t="s">
        <v>16</v>
      </c>
      <c r="G100" s="26" t="s">
        <v>6230</v>
      </c>
      <c r="H100" s="26" t="s">
        <v>73</v>
      </c>
      <c r="I100" s="26" t="s">
        <v>282</v>
      </c>
      <c r="J100" s="26" t="s">
        <v>283</v>
      </c>
      <c r="K100" s="26" t="s">
        <v>5619</v>
      </c>
      <c r="L100" s="27">
        <v>40155</v>
      </c>
      <c r="M100" s="26" t="s">
        <v>20</v>
      </c>
    </row>
    <row r="101" spans="1:13">
      <c r="A101" s="25">
        <v>45303</v>
      </c>
      <c r="B101" s="25">
        <v>45669</v>
      </c>
      <c r="C101" s="26" t="s">
        <v>5598</v>
      </c>
      <c r="D101" s="26" t="s">
        <v>4426</v>
      </c>
      <c r="E101" s="26" t="s">
        <v>15</v>
      </c>
      <c r="F101" s="26" t="s">
        <v>16</v>
      </c>
      <c r="G101" s="26" t="s">
        <v>6231</v>
      </c>
      <c r="H101" s="26" t="s">
        <v>73</v>
      </c>
      <c r="I101" s="26" t="s">
        <v>282</v>
      </c>
      <c r="J101" s="26" t="s">
        <v>283</v>
      </c>
      <c r="K101" s="26" t="s">
        <v>5619</v>
      </c>
      <c r="L101" s="27">
        <v>5884</v>
      </c>
      <c r="M101" s="26" t="s">
        <v>20</v>
      </c>
    </row>
    <row r="102" spans="1:13">
      <c r="A102" s="25">
        <v>45303</v>
      </c>
      <c r="B102" s="25">
        <v>45669</v>
      </c>
      <c r="C102" s="26" t="s">
        <v>5598</v>
      </c>
      <c r="D102" s="26" t="s">
        <v>4426</v>
      </c>
      <c r="E102" s="26" t="s">
        <v>32</v>
      </c>
      <c r="F102" s="26" t="s">
        <v>16</v>
      </c>
      <c r="G102" s="26" t="s">
        <v>6232</v>
      </c>
      <c r="H102" s="26" t="s">
        <v>73</v>
      </c>
      <c r="I102" s="26" t="s">
        <v>282</v>
      </c>
      <c r="J102" s="26" t="s">
        <v>283</v>
      </c>
      <c r="K102" s="26" t="s">
        <v>5619</v>
      </c>
      <c r="L102" s="27">
        <v>16947</v>
      </c>
      <c r="M102" s="26" t="s">
        <v>20</v>
      </c>
    </row>
    <row r="103" spans="1:13">
      <c r="A103" s="25">
        <v>45304</v>
      </c>
      <c r="B103" s="25">
        <v>45670</v>
      </c>
      <c r="C103" s="26" t="s">
        <v>6233</v>
      </c>
      <c r="D103" s="26" t="s">
        <v>6234</v>
      </c>
      <c r="E103" s="26" t="s">
        <v>32</v>
      </c>
      <c r="F103" s="26" t="s">
        <v>16</v>
      </c>
      <c r="G103" s="26" t="s">
        <v>6235</v>
      </c>
      <c r="H103" s="26" t="s">
        <v>245</v>
      </c>
      <c r="I103" s="26" t="s">
        <v>3427</v>
      </c>
      <c r="J103" s="26" t="s">
        <v>3428</v>
      </c>
      <c r="K103" s="26" t="s">
        <v>112</v>
      </c>
      <c r="L103" s="27">
        <v>44376</v>
      </c>
      <c r="M103" s="26" t="s">
        <v>20</v>
      </c>
    </row>
    <row r="104" spans="1:13">
      <c r="A104" s="25">
        <v>45304</v>
      </c>
      <c r="B104" s="25">
        <v>45670</v>
      </c>
      <c r="C104" s="26" t="s">
        <v>6233</v>
      </c>
      <c r="D104" s="26" t="s">
        <v>6234</v>
      </c>
      <c r="E104" s="26" t="s">
        <v>661</v>
      </c>
      <c r="F104" s="26" t="s">
        <v>16</v>
      </c>
      <c r="G104" s="26" t="s">
        <v>6236</v>
      </c>
      <c r="H104" s="26" t="s">
        <v>245</v>
      </c>
      <c r="I104" s="26" t="s">
        <v>3427</v>
      </c>
      <c r="J104" s="26" t="s">
        <v>3428</v>
      </c>
      <c r="K104" s="26" t="s">
        <v>112</v>
      </c>
      <c r="L104" s="27">
        <v>48999</v>
      </c>
      <c r="M104" s="26" t="s">
        <v>20</v>
      </c>
    </row>
    <row r="105" spans="1:13">
      <c r="A105" s="25">
        <v>45304</v>
      </c>
      <c r="B105" s="25">
        <v>45670</v>
      </c>
      <c r="C105" s="26" t="s">
        <v>6233</v>
      </c>
      <c r="D105" s="26" t="s">
        <v>6234</v>
      </c>
      <c r="E105" s="26" t="s">
        <v>15</v>
      </c>
      <c r="F105" s="26" t="s">
        <v>16</v>
      </c>
      <c r="G105" s="26" t="s">
        <v>6237</v>
      </c>
      <c r="H105" s="26" t="s">
        <v>245</v>
      </c>
      <c r="I105" s="26" t="s">
        <v>3427</v>
      </c>
      <c r="J105" s="26" t="s">
        <v>3428</v>
      </c>
      <c r="K105" s="26" t="s">
        <v>112</v>
      </c>
      <c r="L105" s="27">
        <v>1897</v>
      </c>
      <c r="M105" s="26" t="s">
        <v>20</v>
      </c>
    </row>
    <row r="106" spans="1:13">
      <c r="A106" s="25">
        <v>45305</v>
      </c>
      <c r="B106" s="25">
        <v>45671</v>
      </c>
      <c r="C106" s="26" t="s">
        <v>5601</v>
      </c>
      <c r="D106" s="26" t="s">
        <v>4436</v>
      </c>
      <c r="E106" s="26" t="s">
        <v>32</v>
      </c>
      <c r="F106" s="26" t="s">
        <v>16</v>
      </c>
      <c r="G106" s="26" t="s">
        <v>6238</v>
      </c>
      <c r="H106" s="26" t="s">
        <v>386</v>
      </c>
      <c r="I106" s="26" t="s">
        <v>2538</v>
      </c>
      <c r="J106" s="26" t="s">
        <v>2539</v>
      </c>
      <c r="K106" s="26" t="s">
        <v>5623</v>
      </c>
      <c r="L106" s="27">
        <v>18497</v>
      </c>
      <c r="M106" s="26" t="s">
        <v>20</v>
      </c>
    </row>
    <row r="107" spans="1:13">
      <c r="A107" s="25">
        <v>45305</v>
      </c>
      <c r="B107" s="25">
        <v>45671</v>
      </c>
      <c r="C107" s="26" t="s">
        <v>5601</v>
      </c>
      <c r="D107" s="26" t="s">
        <v>4436</v>
      </c>
      <c r="E107" s="26" t="s">
        <v>661</v>
      </c>
      <c r="F107" s="26" t="s">
        <v>16</v>
      </c>
      <c r="G107" s="26" t="s">
        <v>6239</v>
      </c>
      <c r="H107" s="26" t="s">
        <v>386</v>
      </c>
      <c r="I107" s="26" t="s">
        <v>2538</v>
      </c>
      <c r="J107" s="26" t="s">
        <v>2539</v>
      </c>
      <c r="K107" s="26" t="s">
        <v>5623</v>
      </c>
      <c r="L107" s="27">
        <v>35048</v>
      </c>
      <c r="M107" s="26" t="s">
        <v>20</v>
      </c>
    </row>
    <row r="108" spans="1:13">
      <c r="A108" s="25">
        <v>45305</v>
      </c>
      <c r="B108" s="25">
        <v>45671</v>
      </c>
      <c r="C108" s="26" t="s">
        <v>5601</v>
      </c>
      <c r="D108" s="26" t="s">
        <v>4436</v>
      </c>
      <c r="E108" s="26" t="s">
        <v>15</v>
      </c>
      <c r="F108" s="26" t="s">
        <v>16</v>
      </c>
      <c r="G108" s="26" t="s">
        <v>6240</v>
      </c>
      <c r="H108" s="26" t="s">
        <v>386</v>
      </c>
      <c r="I108" s="26" t="s">
        <v>2538</v>
      </c>
      <c r="J108" s="26" t="s">
        <v>2539</v>
      </c>
      <c r="K108" s="26" t="s">
        <v>5623</v>
      </c>
      <c r="L108" s="27">
        <v>2032</v>
      </c>
      <c r="M108" s="26" t="s">
        <v>20</v>
      </c>
    </row>
    <row r="109" spans="1:13">
      <c r="A109" s="25">
        <v>45305</v>
      </c>
      <c r="B109" s="25">
        <v>45671</v>
      </c>
      <c r="C109" s="26" t="s">
        <v>5601</v>
      </c>
      <c r="D109" s="26" t="s">
        <v>4436</v>
      </c>
      <c r="E109" s="26" t="s">
        <v>34</v>
      </c>
      <c r="F109" s="26" t="s">
        <v>16</v>
      </c>
      <c r="G109" s="26" t="s">
        <v>6241</v>
      </c>
      <c r="H109" s="26" t="s">
        <v>386</v>
      </c>
      <c r="I109" s="26" t="s">
        <v>2538</v>
      </c>
      <c r="J109" s="26" t="s">
        <v>2539</v>
      </c>
      <c r="K109" s="26" t="s">
        <v>5623</v>
      </c>
      <c r="L109" s="27">
        <v>7492</v>
      </c>
      <c r="M109" s="26" t="s">
        <v>83</v>
      </c>
    </row>
    <row r="110" spans="1:13">
      <c r="A110" s="25">
        <v>45306</v>
      </c>
      <c r="B110" s="25">
        <v>45672</v>
      </c>
      <c r="C110" s="26" t="s">
        <v>4621</v>
      </c>
      <c r="D110" s="26" t="s">
        <v>334</v>
      </c>
      <c r="E110" s="26" t="s">
        <v>661</v>
      </c>
      <c r="F110" s="26" t="s">
        <v>16</v>
      </c>
      <c r="G110" s="26" t="s">
        <v>6242</v>
      </c>
      <c r="H110" s="26" t="s">
        <v>336</v>
      </c>
      <c r="I110" s="26" t="s">
        <v>165</v>
      </c>
      <c r="J110" s="26" t="s">
        <v>166</v>
      </c>
      <c r="K110" s="26" t="s">
        <v>26</v>
      </c>
      <c r="L110" s="27">
        <v>110260</v>
      </c>
      <c r="M110" s="26" t="s">
        <v>20</v>
      </c>
    </row>
    <row r="111" spans="1:13">
      <c r="A111" s="25">
        <v>45306</v>
      </c>
      <c r="B111" s="25">
        <v>45672</v>
      </c>
      <c r="C111" s="26" t="s">
        <v>4621</v>
      </c>
      <c r="D111" s="26" t="s">
        <v>334</v>
      </c>
      <c r="E111" s="26" t="s">
        <v>15</v>
      </c>
      <c r="F111" s="26" t="s">
        <v>16</v>
      </c>
      <c r="G111" s="26" t="s">
        <v>6243</v>
      </c>
      <c r="H111" s="26" t="s">
        <v>336</v>
      </c>
      <c r="I111" s="26" t="s">
        <v>165</v>
      </c>
      <c r="J111" s="26" t="s">
        <v>166</v>
      </c>
      <c r="K111" s="26" t="s">
        <v>26</v>
      </c>
      <c r="L111" s="27">
        <v>1548</v>
      </c>
      <c r="M111" s="26" t="s">
        <v>20</v>
      </c>
    </row>
    <row r="112" spans="1:13">
      <c r="A112" s="25">
        <v>45306</v>
      </c>
      <c r="B112" s="25">
        <v>45672</v>
      </c>
      <c r="C112" s="26" t="s">
        <v>4621</v>
      </c>
      <c r="D112" s="26" t="s">
        <v>334</v>
      </c>
      <c r="E112" s="26" t="s">
        <v>32</v>
      </c>
      <c r="F112" s="26" t="s">
        <v>16</v>
      </c>
      <c r="G112" s="26" t="s">
        <v>6244</v>
      </c>
      <c r="H112" s="26" t="s">
        <v>336</v>
      </c>
      <c r="I112" s="26" t="s">
        <v>165</v>
      </c>
      <c r="J112" s="26" t="s">
        <v>166</v>
      </c>
      <c r="K112" s="26" t="s">
        <v>26</v>
      </c>
      <c r="L112" s="27">
        <v>20172</v>
      </c>
      <c r="M112" s="26" t="s">
        <v>20</v>
      </c>
    </row>
    <row r="113" spans="1:13">
      <c r="A113" s="25">
        <v>45306</v>
      </c>
      <c r="B113" s="25">
        <v>45672</v>
      </c>
      <c r="C113" s="26" t="s">
        <v>5743</v>
      </c>
      <c r="D113" s="26" t="s">
        <v>5744</v>
      </c>
      <c r="E113" s="26" t="s">
        <v>54</v>
      </c>
      <c r="F113" s="26" t="s">
        <v>55</v>
      </c>
      <c r="G113" s="26" t="s">
        <v>6245</v>
      </c>
      <c r="H113" s="26" t="s">
        <v>125</v>
      </c>
      <c r="I113" s="26" t="s">
        <v>49</v>
      </c>
      <c r="J113" s="26" t="s">
        <v>50</v>
      </c>
      <c r="K113" s="26" t="s">
        <v>5623</v>
      </c>
      <c r="L113" s="27">
        <v>15200</v>
      </c>
      <c r="M113" s="26" t="s">
        <v>23</v>
      </c>
    </row>
    <row r="114" spans="1:13">
      <c r="A114" s="25">
        <v>45306</v>
      </c>
      <c r="B114" s="25">
        <v>45672</v>
      </c>
      <c r="C114" s="26" t="s">
        <v>5637</v>
      </c>
      <c r="D114" s="26" t="s">
        <v>5638</v>
      </c>
      <c r="E114" s="26" t="s">
        <v>32</v>
      </c>
      <c r="F114" s="26" t="s">
        <v>16</v>
      </c>
      <c r="G114" s="26" t="s">
        <v>6246</v>
      </c>
      <c r="H114" s="26" t="s">
        <v>310</v>
      </c>
      <c r="I114" s="26" t="s">
        <v>3427</v>
      </c>
      <c r="J114" s="26" t="s">
        <v>3428</v>
      </c>
      <c r="K114" s="26" t="s">
        <v>5623</v>
      </c>
      <c r="L114" s="27">
        <v>24328</v>
      </c>
      <c r="M114" s="26" t="s">
        <v>20</v>
      </c>
    </row>
    <row r="115" spans="1:13">
      <c r="A115" s="25">
        <v>45306</v>
      </c>
      <c r="B115" s="25">
        <v>45672</v>
      </c>
      <c r="C115" s="26" t="s">
        <v>5637</v>
      </c>
      <c r="D115" s="26" t="s">
        <v>5638</v>
      </c>
      <c r="E115" s="26" t="s">
        <v>15</v>
      </c>
      <c r="F115" s="26" t="s">
        <v>16</v>
      </c>
      <c r="G115" s="26" t="s">
        <v>6247</v>
      </c>
      <c r="H115" s="26" t="s">
        <v>310</v>
      </c>
      <c r="I115" s="26" t="s">
        <v>3427</v>
      </c>
      <c r="J115" s="26" t="s">
        <v>3428</v>
      </c>
      <c r="K115" s="26" t="s">
        <v>5623</v>
      </c>
      <c r="L115" s="27">
        <v>2310</v>
      </c>
      <c r="M115" s="26" t="s">
        <v>20</v>
      </c>
    </row>
    <row r="116" spans="1:13">
      <c r="A116" s="25">
        <v>45306</v>
      </c>
      <c r="B116" s="25">
        <v>45672</v>
      </c>
      <c r="C116" s="26" t="s">
        <v>5637</v>
      </c>
      <c r="D116" s="26" t="s">
        <v>5638</v>
      </c>
      <c r="E116" s="26" t="s">
        <v>661</v>
      </c>
      <c r="F116" s="26" t="s">
        <v>16</v>
      </c>
      <c r="G116" s="26" t="s">
        <v>6248</v>
      </c>
      <c r="H116" s="26" t="s">
        <v>310</v>
      </c>
      <c r="I116" s="26" t="s">
        <v>3427</v>
      </c>
      <c r="J116" s="26" t="s">
        <v>3428</v>
      </c>
      <c r="K116" s="26" t="s">
        <v>5623</v>
      </c>
      <c r="L116" s="27">
        <v>36582</v>
      </c>
      <c r="M116" s="26" t="s">
        <v>20</v>
      </c>
    </row>
    <row r="117" spans="1:13">
      <c r="A117" s="25">
        <v>45306</v>
      </c>
      <c r="B117" s="25">
        <v>45672</v>
      </c>
      <c r="C117" s="26" t="s">
        <v>5606</v>
      </c>
      <c r="D117" s="26" t="s">
        <v>4464</v>
      </c>
      <c r="E117" s="26" t="s">
        <v>32</v>
      </c>
      <c r="F117" s="26" t="s">
        <v>16</v>
      </c>
      <c r="G117" s="26" t="s">
        <v>6249</v>
      </c>
      <c r="H117" s="26" t="s">
        <v>453</v>
      </c>
      <c r="I117" s="26" t="s">
        <v>3494</v>
      </c>
      <c r="J117" s="26" t="s">
        <v>3495</v>
      </c>
      <c r="K117" s="26" t="s">
        <v>48</v>
      </c>
      <c r="L117" s="27">
        <v>34203</v>
      </c>
      <c r="M117" s="26" t="s">
        <v>20</v>
      </c>
    </row>
    <row r="118" spans="1:13">
      <c r="A118" s="25">
        <v>45306</v>
      </c>
      <c r="B118" s="25">
        <v>45672</v>
      </c>
      <c r="C118" s="26" t="s">
        <v>5606</v>
      </c>
      <c r="D118" s="26" t="s">
        <v>4464</v>
      </c>
      <c r="E118" s="26" t="s">
        <v>15</v>
      </c>
      <c r="F118" s="26" t="s">
        <v>16</v>
      </c>
      <c r="G118" s="26" t="s">
        <v>6250</v>
      </c>
      <c r="H118" s="26" t="s">
        <v>453</v>
      </c>
      <c r="I118" s="26" t="s">
        <v>3494</v>
      </c>
      <c r="J118" s="26" t="s">
        <v>3495</v>
      </c>
      <c r="K118" s="26" t="s">
        <v>48</v>
      </c>
      <c r="L118" s="27">
        <v>2131</v>
      </c>
      <c r="M118" s="26" t="s">
        <v>20</v>
      </c>
    </row>
    <row r="119" spans="1:13">
      <c r="A119" s="25">
        <v>45306</v>
      </c>
      <c r="B119" s="25">
        <v>45672</v>
      </c>
      <c r="C119" s="26" t="s">
        <v>5606</v>
      </c>
      <c r="D119" s="26" t="s">
        <v>4464</v>
      </c>
      <c r="E119" s="26" t="s">
        <v>34</v>
      </c>
      <c r="F119" s="26" t="s">
        <v>16</v>
      </c>
      <c r="G119" s="26" t="s">
        <v>6251</v>
      </c>
      <c r="H119" s="26" t="s">
        <v>453</v>
      </c>
      <c r="I119" s="26" t="s">
        <v>3494</v>
      </c>
      <c r="J119" s="26" t="s">
        <v>3495</v>
      </c>
      <c r="K119" s="26" t="s">
        <v>48</v>
      </c>
      <c r="L119" s="27">
        <v>31241</v>
      </c>
      <c r="M119" s="26" t="s">
        <v>83</v>
      </c>
    </row>
    <row r="120" spans="1:13">
      <c r="A120" s="25">
        <v>45306</v>
      </c>
      <c r="B120" s="25">
        <v>45672</v>
      </c>
      <c r="C120" s="26" t="s">
        <v>5606</v>
      </c>
      <c r="D120" s="26" t="s">
        <v>4464</v>
      </c>
      <c r="E120" s="26" t="s">
        <v>661</v>
      </c>
      <c r="F120" s="26" t="s">
        <v>16</v>
      </c>
      <c r="G120" s="26" t="s">
        <v>6252</v>
      </c>
      <c r="H120" s="26" t="s">
        <v>453</v>
      </c>
      <c r="I120" s="26" t="s">
        <v>3494</v>
      </c>
      <c r="J120" s="26" t="s">
        <v>3495</v>
      </c>
      <c r="K120" s="26" t="s">
        <v>48</v>
      </c>
      <c r="L120" s="27">
        <v>100726</v>
      </c>
      <c r="M120" s="26" t="s">
        <v>20</v>
      </c>
    </row>
    <row r="121" spans="1:13">
      <c r="A121" s="25">
        <v>45306</v>
      </c>
      <c r="B121" s="25">
        <v>45672</v>
      </c>
      <c r="C121" s="26" t="s">
        <v>5607</v>
      </c>
      <c r="D121" s="26" t="s">
        <v>4469</v>
      </c>
      <c r="E121" s="26" t="s">
        <v>32</v>
      </c>
      <c r="F121" s="26" t="s">
        <v>16</v>
      </c>
      <c r="G121" s="26" t="s">
        <v>6253</v>
      </c>
      <c r="H121" s="26" t="s">
        <v>125</v>
      </c>
      <c r="I121" s="26" t="s">
        <v>49</v>
      </c>
      <c r="J121" s="26" t="s">
        <v>50</v>
      </c>
      <c r="K121" s="26" t="s">
        <v>5623</v>
      </c>
      <c r="L121" s="27">
        <v>3376</v>
      </c>
      <c r="M121" s="26" t="s">
        <v>20</v>
      </c>
    </row>
    <row r="122" spans="1:13">
      <c r="A122" s="25">
        <v>45306</v>
      </c>
      <c r="B122" s="25">
        <v>45672</v>
      </c>
      <c r="C122" s="26" t="s">
        <v>5607</v>
      </c>
      <c r="D122" s="26" t="s">
        <v>4469</v>
      </c>
      <c r="E122" s="26" t="s">
        <v>15</v>
      </c>
      <c r="F122" s="26" t="s">
        <v>16</v>
      </c>
      <c r="G122" s="26" t="s">
        <v>6254</v>
      </c>
      <c r="H122" s="26" t="s">
        <v>125</v>
      </c>
      <c r="I122" s="26" t="s">
        <v>49</v>
      </c>
      <c r="J122" s="26" t="s">
        <v>50</v>
      </c>
      <c r="K122" s="26" t="s">
        <v>5623</v>
      </c>
      <c r="L122" s="27">
        <v>7688</v>
      </c>
      <c r="M122" s="26" t="s">
        <v>83</v>
      </c>
    </row>
    <row r="123" spans="1:13">
      <c r="A123" s="25">
        <v>45306</v>
      </c>
      <c r="B123" s="25">
        <v>45672</v>
      </c>
      <c r="C123" s="26" t="s">
        <v>5607</v>
      </c>
      <c r="D123" s="26" t="s">
        <v>4469</v>
      </c>
      <c r="E123" s="26" t="s">
        <v>661</v>
      </c>
      <c r="F123" s="26" t="s">
        <v>16</v>
      </c>
      <c r="G123" s="26" t="s">
        <v>6255</v>
      </c>
      <c r="H123" s="26" t="s">
        <v>125</v>
      </c>
      <c r="I123" s="26" t="s">
        <v>49</v>
      </c>
      <c r="J123" s="26" t="s">
        <v>50</v>
      </c>
      <c r="K123" s="26" t="s">
        <v>5623</v>
      </c>
      <c r="L123" s="27">
        <v>5552</v>
      </c>
      <c r="M123" s="26" t="s">
        <v>20</v>
      </c>
    </row>
    <row r="124" spans="1:13">
      <c r="A124" s="25">
        <v>45306</v>
      </c>
      <c r="B124" s="25">
        <v>45672</v>
      </c>
      <c r="C124" s="26" t="s">
        <v>5608</v>
      </c>
      <c r="D124" s="26" t="s">
        <v>4474</v>
      </c>
      <c r="E124" s="26" t="s">
        <v>15</v>
      </c>
      <c r="F124" s="26" t="s">
        <v>16</v>
      </c>
      <c r="G124" s="26" t="s">
        <v>6256</v>
      </c>
      <c r="H124" s="26" t="s">
        <v>167</v>
      </c>
      <c r="I124" s="26" t="s">
        <v>165</v>
      </c>
      <c r="J124" s="26" t="s">
        <v>166</v>
      </c>
      <c r="K124" s="26" t="s">
        <v>1179</v>
      </c>
      <c r="L124" s="27">
        <v>1372</v>
      </c>
      <c r="M124" s="26" t="s">
        <v>20</v>
      </c>
    </row>
    <row r="125" spans="1:13">
      <c r="A125" s="25">
        <v>45306</v>
      </c>
      <c r="B125" s="25">
        <v>45672</v>
      </c>
      <c r="C125" s="26" t="s">
        <v>5608</v>
      </c>
      <c r="D125" s="26" t="s">
        <v>4474</v>
      </c>
      <c r="E125" s="26" t="s">
        <v>54</v>
      </c>
      <c r="F125" s="26" t="s">
        <v>55</v>
      </c>
      <c r="G125" s="26" t="s">
        <v>6257</v>
      </c>
      <c r="H125" s="26" t="s">
        <v>167</v>
      </c>
      <c r="I125" s="26" t="s">
        <v>165</v>
      </c>
      <c r="J125" s="26" t="s">
        <v>166</v>
      </c>
      <c r="K125" s="26" t="s">
        <v>1179</v>
      </c>
      <c r="L125" s="27">
        <v>10020</v>
      </c>
      <c r="M125" s="26" t="s">
        <v>89</v>
      </c>
    </row>
    <row r="126" spans="1:13">
      <c r="A126" s="25">
        <v>45306</v>
      </c>
      <c r="B126" s="25">
        <v>45672</v>
      </c>
      <c r="C126" s="26" t="s">
        <v>5608</v>
      </c>
      <c r="D126" s="26" t="s">
        <v>4474</v>
      </c>
      <c r="E126" s="26" t="s">
        <v>661</v>
      </c>
      <c r="F126" s="26" t="s">
        <v>16</v>
      </c>
      <c r="G126" s="26" t="s">
        <v>6258</v>
      </c>
      <c r="H126" s="26" t="s">
        <v>167</v>
      </c>
      <c r="I126" s="26" t="s">
        <v>165</v>
      </c>
      <c r="J126" s="26" t="s">
        <v>166</v>
      </c>
      <c r="K126" s="26" t="s">
        <v>1179</v>
      </c>
      <c r="L126" s="27">
        <v>45135</v>
      </c>
      <c r="M126" s="26" t="s">
        <v>20</v>
      </c>
    </row>
    <row r="127" spans="1:13">
      <c r="A127" s="25">
        <v>45306</v>
      </c>
      <c r="B127" s="25">
        <v>45672</v>
      </c>
      <c r="C127" s="26" t="s">
        <v>5608</v>
      </c>
      <c r="D127" s="26" t="s">
        <v>4474</v>
      </c>
      <c r="E127" s="26" t="s">
        <v>32</v>
      </c>
      <c r="F127" s="26" t="s">
        <v>16</v>
      </c>
      <c r="G127" s="26" t="s">
        <v>6259</v>
      </c>
      <c r="H127" s="26" t="s">
        <v>167</v>
      </c>
      <c r="I127" s="26" t="s">
        <v>165</v>
      </c>
      <c r="J127" s="26" t="s">
        <v>166</v>
      </c>
      <c r="K127" s="26" t="s">
        <v>1179</v>
      </c>
      <c r="L127" s="27">
        <v>13004</v>
      </c>
      <c r="M127" s="26" t="s">
        <v>20</v>
      </c>
    </row>
    <row r="128" spans="1:13">
      <c r="A128" s="25">
        <v>45306</v>
      </c>
      <c r="B128" s="25">
        <v>45672</v>
      </c>
      <c r="C128" s="26" t="s">
        <v>5609</v>
      </c>
      <c r="D128" s="26" t="s">
        <v>4476</v>
      </c>
      <c r="E128" s="26" t="s">
        <v>15</v>
      </c>
      <c r="F128" s="26" t="s">
        <v>16</v>
      </c>
      <c r="G128" s="26" t="s">
        <v>6260</v>
      </c>
      <c r="H128" s="26" t="s">
        <v>21</v>
      </c>
      <c r="I128" s="26" t="s">
        <v>3494</v>
      </c>
      <c r="J128" s="26" t="s">
        <v>3495</v>
      </c>
      <c r="K128" s="26" t="s">
        <v>48</v>
      </c>
      <c r="L128" s="27">
        <v>8059</v>
      </c>
      <c r="M128" s="26" t="s">
        <v>20</v>
      </c>
    </row>
    <row r="129" spans="1:13">
      <c r="A129" s="25">
        <v>45306</v>
      </c>
      <c r="B129" s="25">
        <v>45672</v>
      </c>
      <c r="C129" s="26" t="s">
        <v>5609</v>
      </c>
      <c r="D129" s="26" t="s">
        <v>4476</v>
      </c>
      <c r="E129" s="26" t="s">
        <v>32</v>
      </c>
      <c r="F129" s="26" t="s">
        <v>16</v>
      </c>
      <c r="G129" s="26" t="s">
        <v>6261</v>
      </c>
      <c r="H129" s="26" t="s">
        <v>21</v>
      </c>
      <c r="I129" s="26" t="s">
        <v>3494</v>
      </c>
      <c r="J129" s="26" t="s">
        <v>3495</v>
      </c>
      <c r="K129" s="26" t="s">
        <v>48</v>
      </c>
      <c r="L129" s="27">
        <v>68568</v>
      </c>
      <c r="M129" s="26" t="s">
        <v>20</v>
      </c>
    </row>
    <row r="130" spans="1:13">
      <c r="A130" s="25">
        <v>45306</v>
      </c>
      <c r="B130" s="25">
        <v>45672</v>
      </c>
      <c r="C130" s="26" t="s">
        <v>5609</v>
      </c>
      <c r="D130" s="26" t="s">
        <v>4476</v>
      </c>
      <c r="E130" s="26" t="s">
        <v>34</v>
      </c>
      <c r="F130" s="26" t="s">
        <v>16</v>
      </c>
      <c r="G130" s="26" t="s">
        <v>6262</v>
      </c>
      <c r="H130" s="26" t="s">
        <v>21</v>
      </c>
      <c r="I130" s="26" t="s">
        <v>3494</v>
      </c>
      <c r="J130" s="26" t="s">
        <v>3495</v>
      </c>
      <c r="K130" s="26" t="s">
        <v>48</v>
      </c>
      <c r="L130" s="27">
        <v>101193</v>
      </c>
      <c r="M130" s="26" t="s">
        <v>83</v>
      </c>
    </row>
    <row r="131" spans="1:13">
      <c r="A131" s="25">
        <v>45306</v>
      </c>
      <c r="B131" s="25">
        <v>45672</v>
      </c>
      <c r="C131" s="26" t="s">
        <v>5609</v>
      </c>
      <c r="D131" s="26" t="s">
        <v>4476</v>
      </c>
      <c r="E131" s="26" t="s">
        <v>661</v>
      </c>
      <c r="F131" s="26" t="s">
        <v>16</v>
      </c>
      <c r="G131" s="26" t="s">
        <v>6263</v>
      </c>
      <c r="H131" s="26" t="s">
        <v>21</v>
      </c>
      <c r="I131" s="26" t="s">
        <v>3494</v>
      </c>
      <c r="J131" s="26" t="s">
        <v>3495</v>
      </c>
      <c r="K131" s="26" t="s">
        <v>48</v>
      </c>
      <c r="L131" s="27">
        <v>289004</v>
      </c>
      <c r="M131" s="26" t="s">
        <v>20</v>
      </c>
    </row>
    <row r="132" spans="1:13">
      <c r="A132" s="25">
        <v>45308</v>
      </c>
      <c r="B132" s="25">
        <v>45597</v>
      </c>
      <c r="C132" s="26" t="s">
        <v>11517</v>
      </c>
      <c r="D132" s="26" t="s">
        <v>11518</v>
      </c>
      <c r="E132" s="26" t="s">
        <v>15</v>
      </c>
      <c r="F132" s="26" t="s">
        <v>16</v>
      </c>
      <c r="G132" s="26" t="s">
        <v>11519</v>
      </c>
      <c r="H132" s="26" t="s">
        <v>167</v>
      </c>
      <c r="I132" s="26" t="s">
        <v>11520</v>
      </c>
      <c r="J132" s="26" t="s">
        <v>11521</v>
      </c>
      <c r="K132" s="26" t="s">
        <v>1179</v>
      </c>
      <c r="L132" s="27">
        <v>1782</v>
      </c>
      <c r="M132" s="26" t="s">
        <v>20</v>
      </c>
    </row>
    <row r="133" spans="1:13">
      <c r="A133" s="25">
        <v>45308</v>
      </c>
      <c r="B133" s="25">
        <v>45597</v>
      </c>
      <c r="C133" s="26" t="s">
        <v>11517</v>
      </c>
      <c r="D133" s="26" t="s">
        <v>11518</v>
      </c>
      <c r="E133" s="26" t="s">
        <v>661</v>
      </c>
      <c r="F133" s="26" t="s">
        <v>16</v>
      </c>
      <c r="G133" s="26" t="s">
        <v>11522</v>
      </c>
      <c r="H133" s="26" t="s">
        <v>167</v>
      </c>
      <c r="I133" s="26" t="s">
        <v>11520</v>
      </c>
      <c r="J133" s="26" t="s">
        <v>11521</v>
      </c>
      <c r="K133" s="26" t="s">
        <v>1179</v>
      </c>
      <c r="L133" s="27">
        <v>39034</v>
      </c>
      <c r="M133" s="26" t="s">
        <v>20</v>
      </c>
    </row>
    <row r="134" spans="1:13">
      <c r="A134" s="25">
        <v>45308</v>
      </c>
      <c r="B134" s="25">
        <v>45665</v>
      </c>
      <c r="C134" s="26" t="s">
        <v>11517</v>
      </c>
      <c r="D134" s="26" t="s">
        <v>11518</v>
      </c>
      <c r="E134" s="26" t="s">
        <v>32</v>
      </c>
      <c r="F134" s="26" t="s">
        <v>16</v>
      </c>
      <c r="G134" s="26" t="s">
        <v>11523</v>
      </c>
      <c r="H134" s="26" t="s">
        <v>167</v>
      </c>
      <c r="I134" s="26" t="s">
        <v>11520</v>
      </c>
      <c r="J134" s="26" t="s">
        <v>11521</v>
      </c>
      <c r="K134" s="26" t="s">
        <v>1179</v>
      </c>
      <c r="L134" s="27">
        <v>5345</v>
      </c>
      <c r="M134" s="26" t="s">
        <v>20</v>
      </c>
    </row>
    <row r="135" spans="1:13">
      <c r="A135" s="25">
        <v>45309</v>
      </c>
      <c r="B135" s="25">
        <v>45675</v>
      </c>
      <c r="C135" s="26" t="s">
        <v>4765</v>
      </c>
      <c r="D135" s="26" t="s">
        <v>967</v>
      </c>
      <c r="E135" s="26" t="s">
        <v>32</v>
      </c>
      <c r="F135" s="26" t="s">
        <v>16</v>
      </c>
      <c r="G135" s="26" t="s">
        <v>6264</v>
      </c>
      <c r="H135" s="26" t="s">
        <v>51</v>
      </c>
      <c r="I135" s="26" t="s">
        <v>948</v>
      </c>
      <c r="J135" s="26" t="s">
        <v>949</v>
      </c>
      <c r="K135" s="26" t="s">
        <v>304</v>
      </c>
      <c r="L135" s="27">
        <v>94777</v>
      </c>
      <c r="M135" s="26" t="s">
        <v>20</v>
      </c>
    </row>
    <row r="136" spans="1:13">
      <c r="A136" s="25">
        <v>45309</v>
      </c>
      <c r="B136" s="25">
        <v>45675</v>
      </c>
      <c r="C136" s="26" t="s">
        <v>4765</v>
      </c>
      <c r="D136" s="26" t="s">
        <v>967</v>
      </c>
      <c r="E136" s="26" t="s">
        <v>34</v>
      </c>
      <c r="F136" s="26" t="s">
        <v>16</v>
      </c>
      <c r="G136" s="26" t="s">
        <v>6265</v>
      </c>
      <c r="H136" s="26" t="s">
        <v>51</v>
      </c>
      <c r="I136" s="26" t="s">
        <v>948</v>
      </c>
      <c r="J136" s="26" t="s">
        <v>949</v>
      </c>
      <c r="K136" s="26" t="s">
        <v>304</v>
      </c>
      <c r="L136" s="27">
        <v>38288</v>
      </c>
      <c r="M136" s="26" t="s">
        <v>20</v>
      </c>
    </row>
    <row r="137" spans="1:13">
      <c r="A137" s="25">
        <v>45309</v>
      </c>
      <c r="B137" s="25">
        <v>45675</v>
      </c>
      <c r="C137" s="26" t="s">
        <v>4765</v>
      </c>
      <c r="D137" s="26" t="s">
        <v>967</v>
      </c>
      <c r="E137" s="26" t="s">
        <v>15</v>
      </c>
      <c r="F137" s="26" t="s">
        <v>16</v>
      </c>
      <c r="G137" s="26" t="s">
        <v>6266</v>
      </c>
      <c r="H137" s="26" t="s">
        <v>51</v>
      </c>
      <c r="I137" s="26" t="s">
        <v>948</v>
      </c>
      <c r="J137" s="26" t="s">
        <v>949</v>
      </c>
      <c r="K137" s="26" t="s">
        <v>304</v>
      </c>
      <c r="L137" s="27">
        <v>10731</v>
      </c>
      <c r="M137" s="26" t="s">
        <v>20</v>
      </c>
    </row>
    <row r="138" spans="1:13">
      <c r="A138" s="25">
        <v>45309</v>
      </c>
      <c r="B138" s="25">
        <v>45675</v>
      </c>
      <c r="C138" s="26" t="s">
        <v>4765</v>
      </c>
      <c r="D138" s="26" t="s">
        <v>967</v>
      </c>
      <c r="E138" s="26" t="s">
        <v>661</v>
      </c>
      <c r="F138" s="26" t="s">
        <v>16</v>
      </c>
      <c r="G138" s="26" t="s">
        <v>6267</v>
      </c>
      <c r="H138" s="26" t="s">
        <v>51</v>
      </c>
      <c r="I138" s="26" t="s">
        <v>948</v>
      </c>
      <c r="J138" s="26" t="s">
        <v>949</v>
      </c>
      <c r="K138" s="26" t="s">
        <v>304</v>
      </c>
      <c r="L138" s="27">
        <v>168051</v>
      </c>
      <c r="M138" s="26" t="s">
        <v>20</v>
      </c>
    </row>
    <row r="139" spans="1:13">
      <c r="A139" s="25">
        <v>45310</v>
      </c>
      <c r="B139" s="25">
        <v>45676</v>
      </c>
      <c r="C139" s="26" t="s">
        <v>5614</v>
      </c>
      <c r="D139" s="26" t="s">
        <v>4506</v>
      </c>
      <c r="E139" s="26" t="s">
        <v>15</v>
      </c>
      <c r="F139" s="26" t="s">
        <v>16</v>
      </c>
      <c r="G139" s="26" t="s">
        <v>6268</v>
      </c>
      <c r="H139" s="26" t="s">
        <v>43</v>
      </c>
      <c r="I139" s="26" t="s">
        <v>2554</v>
      </c>
      <c r="J139" s="26" t="s">
        <v>2555</v>
      </c>
      <c r="K139" s="26" t="s">
        <v>304</v>
      </c>
      <c r="L139" s="27">
        <v>1594</v>
      </c>
      <c r="M139" s="26" t="s">
        <v>20</v>
      </c>
    </row>
    <row r="140" spans="1:13">
      <c r="A140" s="25">
        <v>45310</v>
      </c>
      <c r="B140" s="25">
        <v>45676</v>
      </c>
      <c r="C140" s="26" t="s">
        <v>5614</v>
      </c>
      <c r="D140" s="26" t="s">
        <v>4506</v>
      </c>
      <c r="E140" s="26" t="s">
        <v>661</v>
      </c>
      <c r="F140" s="26" t="s">
        <v>16</v>
      </c>
      <c r="G140" s="26" t="s">
        <v>6269</v>
      </c>
      <c r="H140" s="26" t="s">
        <v>43</v>
      </c>
      <c r="I140" s="26" t="s">
        <v>2554</v>
      </c>
      <c r="J140" s="26" t="s">
        <v>2555</v>
      </c>
      <c r="K140" s="26" t="s">
        <v>304</v>
      </c>
      <c r="L140" s="27">
        <v>63925</v>
      </c>
      <c r="M140" s="26" t="s">
        <v>20</v>
      </c>
    </row>
    <row r="141" spans="1:13">
      <c r="A141" s="25">
        <v>45310</v>
      </c>
      <c r="B141" s="25">
        <v>45676</v>
      </c>
      <c r="C141" s="26" t="s">
        <v>5614</v>
      </c>
      <c r="D141" s="26" t="s">
        <v>4506</v>
      </c>
      <c r="E141" s="26" t="s">
        <v>32</v>
      </c>
      <c r="F141" s="26" t="s">
        <v>16</v>
      </c>
      <c r="G141" s="26" t="s">
        <v>6270</v>
      </c>
      <c r="H141" s="26" t="s">
        <v>43</v>
      </c>
      <c r="I141" s="26" t="s">
        <v>2554</v>
      </c>
      <c r="J141" s="26" t="s">
        <v>2555</v>
      </c>
      <c r="K141" s="26" t="s">
        <v>304</v>
      </c>
      <c r="L141" s="27">
        <v>12356</v>
      </c>
      <c r="M141" s="26" t="s">
        <v>20</v>
      </c>
    </row>
    <row r="142" spans="1:13">
      <c r="A142" s="25">
        <v>45310</v>
      </c>
      <c r="B142" s="25">
        <v>45676</v>
      </c>
      <c r="C142" s="26" t="s">
        <v>4713</v>
      </c>
      <c r="D142" s="26" t="s">
        <v>747</v>
      </c>
      <c r="E142" s="26" t="s">
        <v>661</v>
      </c>
      <c r="F142" s="26" t="s">
        <v>16</v>
      </c>
      <c r="G142" s="26" t="s">
        <v>6271</v>
      </c>
      <c r="H142" s="26" t="s">
        <v>61</v>
      </c>
      <c r="I142" s="26" t="s">
        <v>59</v>
      </c>
      <c r="J142" s="26" t="s">
        <v>60</v>
      </c>
      <c r="K142" s="26" t="s">
        <v>5620</v>
      </c>
      <c r="L142" s="27">
        <v>21078</v>
      </c>
      <c r="M142" s="26" t="s">
        <v>20</v>
      </c>
    </row>
    <row r="143" spans="1:13">
      <c r="A143" s="25">
        <v>45310</v>
      </c>
      <c r="B143" s="25">
        <v>45676</v>
      </c>
      <c r="C143" s="26" t="s">
        <v>4713</v>
      </c>
      <c r="D143" s="26" t="s">
        <v>747</v>
      </c>
      <c r="E143" s="26" t="s">
        <v>15</v>
      </c>
      <c r="F143" s="26" t="s">
        <v>16</v>
      </c>
      <c r="G143" s="26" t="s">
        <v>6272</v>
      </c>
      <c r="H143" s="26" t="s">
        <v>61</v>
      </c>
      <c r="I143" s="26" t="s">
        <v>59</v>
      </c>
      <c r="J143" s="26" t="s">
        <v>60</v>
      </c>
      <c r="K143" s="26" t="s">
        <v>5620</v>
      </c>
      <c r="L143" s="27">
        <v>1614</v>
      </c>
      <c r="M143" s="26" t="s">
        <v>20</v>
      </c>
    </row>
    <row r="144" spans="1:13">
      <c r="A144" s="25">
        <v>45310</v>
      </c>
      <c r="B144" s="25">
        <v>45676</v>
      </c>
      <c r="C144" s="26" t="s">
        <v>4713</v>
      </c>
      <c r="D144" s="26" t="s">
        <v>747</v>
      </c>
      <c r="E144" s="26" t="s">
        <v>32</v>
      </c>
      <c r="F144" s="26" t="s">
        <v>16</v>
      </c>
      <c r="G144" s="26" t="s">
        <v>6273</v>
      </c>
      <c r="H144" s="26" t="s">
        <v>61</v>
      </c>
      <c r="I144" s="26" t="s">
        <v>59</v>
      </c>
      <c r="J144" s="26" t="s">
        <v>60</v>
      </c>
      <c r="K144" s="26" t="s">
        <v>5620</v>
      </c>
      <c r="L144" s="27">
        <v>10494</v>
      </c>
      <c r="M144" s="26" t="s">
        <v>20</v>
      </c>
    </row>
    <row r="145" spans="1:13">
      <c r="A145" s="25">
        <v>45310</v>
      </c>
      <c r="B145" s="25">
        <v>45676</v>
      </c>
      <c r="C145" s="26" t="s">
        <v>5615</v>
      </c>
      <c r="D145" s="26" t="s">
        <v>4513</v>
      </c>
      <c r="E145" s="26" t="s">
        <v>15</v>
      </c>
      <c r="F145" s="26" t="s">
        <v>16</v>
      </c>
      <c r="G145" s="26" t="s">
        <v>6274</v>
      </c>
      <c r="H145" s="26" t="s">
        <v>2017</v>
      </c>
      <c r="I145" s="26" t="s">
        <v>71</v>
      </c>
      <c r="J145" s="26" t="s">
        <v>72</v>
      </c>
      <c r="K145" s="26" t="s">
        <v>5623</v>
      </c>
      <c r="L145" s="27">
        <v>3303</v>
      </c>
      <c r="M145" s="26" t="s">
        <v>20</v>
      </c>
    </row>
    <row r="146" spans="1:13">
      <c r="A146" s="25">
        <v>45310</v>
      </c>
      <c r="B146" s="25">
        <v>45676</v>
      </c>
      <c r="C146" s="26" t="s">
        <v>5615</v>
      </c>
      <c r="D146" s="26" t="s">
        <v>4513</v>
      </c>
      <c r="E146" s="26" t="s">
        <v>661</v>
      </c>
      <c r="F146" s="26" t="s">
        <v>16</v>
      </c>
      <c r="G146" s="26" t="s">
        <v>6275</v>
      </c>
      <c r="H146" s="26" t="s">
        <v>2017</v>
      </c>
      <c r="I146" s="26" t="s">
        <v>71</v>
      </c>
      <c r="J146" s="26" t="s">
        <v>72</v>
      </c>
      <c r="K146" s="26" t="s">
        <v>5623</v>
      </c>
      <c r="L146" s="27">
        <v>62459</v>
      </c>
      <c r="M146" s="26" t="s">
        <v>20</v>
      </c>
    </row>
    <row r="147" spans="1:13">
      <c r="A147" s="25">
        <v>45310</v>
      </c>
      <c r="B147" s="25">
        <v>45676</v>
      </c>
      <c r="C147" s="26" t="s">
        <v>4609</v>
      </c>
      <c r="D147" s="26" t="s">
        <v>284</v>
      </c>
      <c r="E147" s="26" t="s">
        <v>54</v>
      </c>
      <c r="F147" s="26" t="s">
        <v>55</v>
      </c>
      <c r="G147" s="26" t="s">
        <v>6276</v>
      </c>
      <c r="H147" s="26" t="s">
        <v>61</v>
      </c>
      <c r="I147" s="26" t="s">
        <v>59</v>
      </c>
      <c r="J147" s="26" t="s">
        <v>60</v>
      </c>
      <c r="K147" s="26" t="s">
        <v>5620</v>
      </c>
      <c r="L147" s="27">
        <v>8864</v>
      </c>
      <c r="M147" s="26" t="s">
        <v>89</v>
      </c>
    </row>
    <row r="148" spans="1:13">
      <c r="A148" s="25">
        <v>45310</v>
      </c>
      <c r="B148" s="25">
        <v>45676</v>
      </c>
      <c r="C148" s="26" t="s">
        <v>5617</v>
      </c>
      <c r="D148" s="26" t="s">
        <v>4520</v>
      </c>
      <c r="E148" s="26" t="s">
        <v>32</v>
      </c>
      <c r="F148" s="26" t="s">
        <v>16</v>
      </c>
      <c r="G148" s="26" t="s">
        <v>6277</v>
      </c>
      <c r="H148" s="26" t="s">
        <v>21</v>
      </c>
      <c r="I148" s="26" t="s">
        <v>305</v>
      </c>
      <c r="J148" s="26" t="s">
        <v>306</v>
      </c>
      <c r="K148" s="26" t="s">
        <v>304</v>
      </c>
      <c r="L148" s="27">
        <v>12478</v>
      </c>
      <c r="M148" s="26" t="s">
        <v>20</v>
      </c>
    </row>
    <row r="149" spans="1:13">
      <c r="A149" s="25">
        <v>45310</v>
      </c>
      <c r="B149" s="25">
        <v>45676</v>
      </c>
      <c r="C149" s="26" t="s">
        <v>5617</v>
      </c>
      <c r="D149" s="26" t="s">
        <v>4520</v>
      </c>
      <c r="E149" s="26" t="s">
        <v>15</v>
      </c>
      <c r="F149" s="26" t="s">
        <v>16</v>
      </c>
      <c r="G149" s="26" t="s">
        <v>6278</v>
      </c>
      <c r="H149" s="26" t="s">
        <v>21</v>
      </c>
      <c r="I149" s="26" t="s">
        <v>305</v>
      </c>
      <c r="J149" s="26" t="s">
        <v>306</v>
      </c>
      <c r="K149" s="26" t="s">
        <v>304</v>
      </c>
      <c r="L149" s="27">
        <v>3574</v>
      </c>
      <c r="M149" s="26" t="s">
        <v>20</v>
      </c>
    </row>
    <row r="150" spans="1:13">
      <c r="A150" s="25">
        <v>45310</v>
      </c>
      <c r="B150" s="25">
        <v>45676</v>
      </c>
      <c r="C150" s="26" t="s">
        <v>5617</v>
      </c>
      <c r="D150" s="26" t="s">
        <v>4520</v>
      </c>
      <c r="E150" s="26" t="s">
        <v>661</v>
      </c>
      <c r="F150" s="26" t="s">
        <v>16</v>
      </c>
      <c r="G150" s="26" t="s">
        <v>6279</v>
      </c>
      <c r="H150" s="26" t="s">
        <v>21</v>
      </c>
      <c r="I150" s="26" t="s">
        <v>305</v>
      </c>
      <c r="J150" s="26" t="s">
        <v>306</v>
      </c>
      <c r="K150" s="26" t="s">
        <v>304</v>
      </c>
      <c r="L150" s="27">
        <v>63954</v>
      </c>
      <c r="M150" s="26" t="s">
        <v>20</v>
      </c>
    </row>
    <row r="151" spans="1:13">
      <c r="A151" s="25">
        <v>45310</v>
      </c>
      <c r="B151" s="25">
        <v>45676</v>
      </c>
      <c r="C151" s="26" t="s">
        <v>5617</v>
      </c>
      <c r="D151" s="26" t="s">
        <v>4520</v>
      </c>
      <c r="E151" s="26" t="s">
        <v>34</v>
      </c>
      <c r="F151" s="26" t="s">
        <v>16</v>
      </c>
      <c r="G151" s="26" t="s">
        <v>6280</v>
      </c>
      <c r="H151" s="26" t="s">
        <v>21</v>
      </c>
      <c r="I151" s="26" t="s">
        <v>305</v>
      </c>
      <c r="J151" s="26" t="s">
        <v>306</v>
      </c>
      <c r="K151" s="26" t="s">
        <v>304</v>
      </c>
      <c r="L151" s="27">
        <v>17786</v>
      </c>
      <c r="M151" s="26" t="s">
        <v>83</v>
      </c>
    </row>
    <row r="152" spans="1:13">
      <c r="A152" s="25">
        <v>45311</v>
      </c>
      <c r="B152" s="25">
        <v>45677</v>
      </c>
      <c r="C152" s="26" t="s">
        <v>5923</v>
      </c>
      <c r="D152" s="26" t="s">
        <v>5924</v>
      </c>
      <c r="E152" s="26" t="s">
        <v>661</v>
      </c>
      <c r="F152" s="26" t="s">
        <v>16</v>
      </c>
      <c r="G152" s="26" t="s">
        <v>6281</v>
      </c>
      <c r="H152" s="26" t="s">
        <v>21</v>
      </c>
      <c r="I152" s="26" t="s">
        <v>18</v>
      </c>
      <c r="J152" s="26" t="s">
        <v>19</v>
      </c>
      <c r="K152" s="26" t="s">
        <v>5624</v>
      </c>
      <c r="L152" s="27">
        <v>48026</v>
      </c>
      <c r="M152" s="26" t="s">
        <v>20</v>
      </c>
    </row>
    <row r="153" spans="1:13">
      <c r="A153" s="25">
        <v>45311</v>
      </c>
      <c r="B153" s="25">
        <v>45677</v>
      </c>
      <c r="C153" s="26" t="s">
        <v>5923</v>
      </c>
      <c r="D153" s="26" t="s">
        <v>5924</v>
      </c>
      <c r="E153" s="26" t="s">
        <v>15</v>
      </c>
      <c r="F153" s="26" t="s">
        <v>16</v>
      </c>
      <c r="G153" s="26" t="s">
        <v>6282</v>
      </c>
      <c r="H153" s="26" t="s">
        <v>21</v>
      </c>
      <c r="I153" s="26" t="s">
        <v>18</v>
      </c>
      <c r="J153" s="26" t="s">
        <v>19</v>
      </c>
      <c r="K153" s="26" t="s">
        <v>5624</v>
      </c>
      <c r="L153" s="27">
        <v>4228</v>
      </c>
      <c r="M153" s="26" t="s">
        <v>20</v>
      </c>
    </row>
    <row r="154" spans="1:13">
      <c r="A154" s="25">
        <v>45311</v>
      </c>
      <c r="B154" s="25">
        <v>45677</v>
      </c>
      <c r="C154" s="26" t="s">
        <v>4564</v>
      </c>
      <c r="D154" s="26" t="s">
        <v>12</v>
      </c>
      <c r="E154" s="26" t="s">
        <v>661</v>
      </c>
      <c r="F154" s="26" t="s">
        <v>16</v>
      </c>
      <c r="G154" s="26" t="s">
        <v>6283</v>
      </c>
      <c r="H154" s="26" t="s">
        <v>21</v>
      </c>
      <c r="I154" s="26" t="s">
        <v>18</v>
      </c>
      <c r="J154" s="26" t="s">
        <v>19</v>
      </c>
      <c r="K154" s="26" t="s">
        <v>5624</v>
      </c>
      <c r="L154" s="27">
        <v>33005</v>
      </c>
      <c r="M154" s="26" t="s">
        <v>148</v>
      </c>
    </row>
    <row r="155" spans="1:13">
      <c r="A155" s="25">
        <v>45311</v>
      </c>
      <c r="B155" s="25">
        <v>45677</v>
      </c>
      <c r="C155" s="26" t="s">
        <v>4564</v>
      </c>
      <c r="D155" s="26" t="s">
        <v>12</v>
      </c>
      <c r="E155" s="26" t="s">
        <v>15</v>
      </c>
      <c r="F155" s="26" t="s">
        <v>16</v>
      </c>
      <c r="G155" s="26" t="s">
        <v>6284</v>
      </c>
      <c r="H155" s="26" t="s">
        <v>21</v>
      </c>
      <c r="I155" s="26" t="s">
        <v>18</v>
      </c>
      <c r="J155" s="26" t="s">
        <v>19</v>
      </c>
      <c r="K155" s="26" t="s">
        <v>5624</v>
      </c>
      <c r="L155" s="27">
        <v>3081</v>
      </c>
      <c r="M155" s="26" t="s">
        <v>20</v>
      </c>
    </row>
    <row r="156" spans="1:13">
      <c r="A156" s="25">
        <v>45311</v>
      </c>
      <c r="B156" s="25">
        <v>45677</v>
      </c>
      <c r="C156" s="26" t="s">
        <v>4565</v>
      </c>
      <c r="D156" s="26" t="s">
        <v>24</v>
      </c>
      <c r="E156" s="26" t="s">
        <v>661</v>
      </c>
      <c r="F156" s="26" t="s">
        <v>16</v>
      </c>
      <c r="G156" s="26" t="s">
        <v>6285</v>
      </c>
      <c r="H156" s="26" t="s">
        <v>30</v>
      </c>
      <c r="I156" s="26" t="s">
        <v>27</v>
      </c>
      <c r="J156" s="26" t="s">
        <v>28</v>
      </c>
      <c r="K156" s="26" t="s">
        <v>26</v>
      </c>
      <c r="L156" s="27">
        <v>165019</v>
      </c>
      <c r="M156" s="26" t="s">
        <v>584</v>
      </c>
    </row>
    <row r="157" spans="1:13">
      <c r="A157" s="25">
        <v>45311</v>
      </c>
      <c r="B157" s="25">
        <v>45677</v>
      </c>
      <c r="C157" s="26" t="s">
        <v>4565</v>
      </c>
      <c r="D157" s="26" t="s">
        <v>24</v>
      </c>
      <c r="E157" s="26" t="s">
        <v>15</v>
      </c>
      <c r="F157" s="26" t="s">
        <v>16</v>
      </c>
      <c r="G157" s="26" t="s">
        <v>6286</v>
      </c>
      <c r="H157" s="26" t="s">
        <v>30</v>
      </c>
      <c r="I157" s="26" t="s">
        <v>27</v>
      </c>
      <c r="J157" s="26" t="s">
        <v>28</v>
      </c>
      <c r="K157" s="26" t="s">
        <v>26</v>
      </c>
      <c r="L157" s="27">
        <v>5625</v>
      </c>
      <c r="M157" s="26" t="s">
        <v>20</v>
      </c>
    </row>
    <row r="158" spans="1:13">
      <c r="A158" s="25">
        <v>45311</v>
      </c>
      <c r="B158" s="25">
        <v>45677</v>
      </c>
      <c r="C158" s="26" t="s">
        <v>4565</v>
      </c>
      <c r="D158" s="26" t="s">
        <v>24</v>
      </c>
      <c r="E158" s="26" t="s">
        <v>32</v>
      </c>
      <c r="F158" s="26" t="s">
        <v>16</v>
      </c>
      <c r="G158" s="26" t="s">
        <v>6287</v>
      </c>
      <c r="H158" s="26" t="s">
        <v>30</v>
      </c>
      <c r="I158" s="26" t="s">
        <v>27</v>
      </c>
      <c r="J158" s="26" t="s">
        <v>28</v>
      </c>
      <c r="K158" s="26" t="s">
        <v>26</v>
      </c>
      <c r="L158" s="27">
        <v>82930</v>
      </c>
      <c r="M158" s="26" t="s">
        <v>20</v>
      </c>
    </row>
    <row r="159" spans="1:13">
      <c r="A159" s="25">
        <v>45312</v>
      </c>
      <c r="B159" s="25">
        <v>45678</v>
      </c>
      <c r="C159" s="26" t="s">
        <v>4567</v>
      </c>
      <c r="D159" s="26" t="s">
        <v>46</v>
      </c>
      <c r="E159" s="26" t="s">
        <v>661</v>
      </c>
      <c r="F159" s="26" t="s">
        <v>16</v>
      </c>
      <c r="G159" s="26" t="s">
        <v>6288</v>
      </c>
      <c r="H159" s="26" t="s">
        <v>51</v>
      </c>
      <c r="I159" s="26" t="s">
        <v>49</v>
      </c>
      <c r="J159" s="26" t="s">
        <v>50</v>
      </c>
      <c r="K159" s="26" t="s">
        <v>48</v>
      </c>
      <c r="L159" s="27">
        <v>57516</v>
      </c>
      <c r="M159" s="26" t="s">
        <v>20</v>
      </c>
    </row>
    <row r="160" spans="1:13">
      <c r="A160" s="25">
        <v>45312</v>
      </c>
      <c r="B160" s="25">
        <v>45678</v>
      </c>
      <c r="C160" s="26" t="s">
        <v>4567</v>
      </c>
      <c r="D160" s="26" t="s">
        <v>46</v>
      </c>
      <c r="E160" s="26" t="s">
        <v>54</v>
      </c>
      <c r="F160" s="26" t="s">
        <v>55</v>
      </c>
      <c r="G160" s="26" t="s">
        <v>6289</v>
      </c>
      <c r="H160" s="26" t="s">
        <v>51</v>
      </c>
      <c r="I160" s="26" t="s">
        <v>49</v>
      </c>
      <c r="J160" s="26" t="s">
        <v>50</v>
      </c>
      <c r="K160" s="26" t="s">
        <v>48</v>
      </c>
      <c r="L160" s="27">
        <v>54166</v>
      </c>
      <c r="M160" s="26" t="s">
        <v>29</v>
      </c>
    </row>
    <row r="161" spans="1:13">
      <c r="A161" s="25">
        <v>45312</v>
      </c>
      <c r="B161" s="25">
        <v>45678</v>
      </c>
      <c r="C161" s="26" t="s">
        <v>4567</v>
      </c>
      <c r="D161" s="26" t="s">
        <v>46</v>
      </c>
      <c r="E161" s="26" t="s">
        <v>34</v>
      </c>
      <c r="F161" s="26" t="s">
        <v>16</v>
      </c>
      <c r="G161" s="26" t="s">
        <v>6290</v>
      </c>
      <c r="H161" s="26" t="s">
        <v>51</v>
      </c>
      <c r="I161" s="26" t="s">
        <v>49</v>
      </c>
      <c r="J161" s="26" t="s">
        <v>50</v>
      </c>
      <c r="K161" s="26" t="s">
        <v>48</v>
      </c>
      <c r="L161" s="27">
        <v>13197</v>
      </c>
      <c r="M161" s="26" t="s">
        <v>20</v>
      </c>
    </row>
    <row r="162" spans="1:13">
      <c r="A162" s="25">
        <v>45312</v>
      </c>
      <c r="B162" s="25">
        <v>45678</v>
      </c>
      <c r="C162" s="26" t="s">
        <v>4567</v>
      </c>
      <c r="D162" s="26" t="s">
        <v>46</v>
      </c>
      <c r="E162" s="26" t="s">
        <v>15</v>
      </c>
      <c r="F162" s="26" t="s">
        <v>16</v>
      </c>
      <c r="G162" s="26" t="s">
        <v>6291</v>
      </c>
      <c r="H162" s="26" t="s">
        <v>51</v>
      </c>
      <c r="I162" s="26" t="s">
        <v>49</v>
      </c>
      <c r="J162" s="26" t="s">
        <v>50</v>
      </c>
      <c r="K162" s="26" t="s">
        <v>48</v>
      </c>
      <c r="L162" s="27">
        <v>3769</v>
      </c>
      <c r="M162" s="26" t="s">
        <v>20</v>
      </c>
    </row>
    <row r="163" spans="1:13">
      <c r="A163" s="25">
        <v>45312</v>
      </c>
      <c r="B163" s="25">
        <v>45532</v>
      </c>
      <c r="C163" s="26" t="s">
        <v>11524</v>
      </c>
      <c r="D163" s="26" t="s">
        <v>11525</v>
      </c>
      <c r="E163" s="26" t="s">
        <v>15</v>
      </c>
      <c r="F163" s="26" t="s">
        <v>16</v>
      </c>
      <c r="G163" s="26" t="s">
        <v>11526</v>
      </c>
      <c r="H163" s="26" t="s">
        <v>143</v>
      </c>
      <c r="I163" s="26" t="s">
        <v>11527</v>
      </c>
      <c r="J163" s="26" t="s">
        <v>11528</v>
      </c>
      <c r="K163" s="26" t="s">
        <v>1179</v>
      </c>
      <c r="L163" s="27">
        <v>1866</v>
      </c>
      <c r="M163" s="26" t="s">
        <v>83</v>
      </c>
    </row>
    <row r="164" spans="1:13">
      <c r="A164" s="25">
        <v>45312</v>
      </c>
      <c r="B164" s="25">
        <v>45532</v>
      </c>
      <c r="C164" s="26" t="s">
        <v>11524</v>
      </c>
      <c r="D164" s="26" t="s">
        <v>11525</v>
      </c>
      <c r="E164" s="26" t="s">
        <v>54</v>
      </c>
      <c r="F164" s="26" t="s">
        <v>55</v>
      </c>
      <c r="G164" s="26" t="s">
        <v>11529</v>
      </c>
      <c r="H164" s="26" t="s">
        <v>143</v>
      </c>
      <c r="I164" s="26" t="s">
        <v>11527</v>
      </c>
      <c r="J164" s="26" t="s">
        <v>11528</v>
      </c>
      <c r="K164" s="26" t="s">
        <v>1179</v>
      </c>
      <c r="L164" s="27">
        <v>9977</v>
      </c>
      <c r="M164" s="26" t="s">
        <v>89</v>
      </c>
    </row>
    <row r="165" spans="1:13">
      <c r="A165" s="25">
        <v>45312</v>
      </c>
      <c r="B165" s="25">
        <v>45532</v>
      </c>
      <c r="C165" s="26" t="s">
        <v>11524</v>
      </c>
      <c r="D165" s="26" t="s">
        <v>11525</v>
      </c>
      <c r="E165" s="26" t="s">
        <v>661</v>
      </c>
      <c r="F165" s="26" t="s">
        <v>16</v>
      </c>
      <c r="G165" s="26" t="s">
        <v>11530</v>
      </c>
      <c r="H165" s="26" t="s">
        <v>143</v>
      </c>
      <c r="I165" s="26" t="s">
        <v>11527</v>
      </c>
      <c r="J165" s="26" t="s">
        <v>11528</v>
      </c>
      <c r="K165" s="26" t="s">
        <v>1179</v>
      </c>
      <c r="L165" s="27">
        <v>18337</v>
      </c>
      <c r="M165" s="26" t="s">
        <v>20</v>
      </c>
    </row>
    <row r="166" spans="1:13">
      <c r="A166" s="25">
        <v>45312</v>
      </c>
      <c r="B166" s="25">
        <v>45532</v>
      </c>
      <c r="C166" s="26" t="s">
        <v>11524</v>
      </c>
      <c r="D166" s="26" t="s">
        <v>11525</v>
      </c>
      <c r="E166" s="26" t="s">
        <v>32</v>
      </c>
      <c r="F166" s="26" t="s">
        <v>16</v>
      </c>
      <c r="G166" s="26" t="s">
        <v>11531</v>
      </c>
      <c r="H166" s="26" t="s">
        <v>143</v>
      </c>
      <c r="I166" s="26" t="s">
        <v>11527</v>
      </c>
      <c r="J166" s="26" t="s">
        <v>11528</v>
      </c>
      <c r="K166" s="26" t="s">
        <v>1179</v>
      </c>
      <c r="L166" s="27">
        <v>13111</v>
      </c>
      <c r="M166" s="26" t="s">
        <v>20</v>
      </c>
    </row>
    <row r="167" spans="1:13">
      <c r="A167" s="25">
        <v>45312</v>
      </c>
      <c r="B167" s="25">
        <v>45678</v>
      </c>
      <c r="C167" s="26" t="s">
        <v>4568</v>
      </c>
      <c r="D167" s="26" t="s">
        <v>57</v>
      </c>
      <c r="E167" s="26" t="s">
        <v>54</v>
      </c>
      <c r="F167" s="26" t="s">
        <v>55</v>
      </c>
      <c r="G167" s="26" t="s">
        <v>6292</v>
      </c>
      <c r="H167" s="26" t="s">
        <v>61</v>
      </c>
      <c r="I167" s="26" t="s">
        <v>59</v>
      </c>
      <c r="J167" s="26" t="s">
        <v>60</v>
      </c>
      <c r="K167" s="26" t="s">
        <v>5620</v>
      </c>
      <c r="L167" s="27">
        <v>8270</v>
      </c>
      <c r="M167" s="26" t="s">
        <v>29</v>
      </c>
    </row>
    <row r="168" spans="1:13">
      <c r="A168" s="25">
        <v>45312</v>
      </c>
      <c r="B168" s="25">
        <v>45678</v>
      </c>
      <c r="C168" s="26" t="s">
        <v>5925</v>
      </c>
      <c r="D168" s="26" t="s">
        <v>5926</v>
      </c>
      <c r="E168" s="26" t="s">
        <v>15</v>
      </c>
      <c r="F168" s="26" t="s">
        <v>16</v>
      </c>
      <c r="G168" s="26" t="s">
        <v>6293</v>
      </c>
      <c r="H168" s="26" t="s">
        <v>345</v>
      </c>
      <c r="I168" s="26" t="s">
        <v>78</v>
      </c>
      <c r="J168" s="26" t="s">
        <v>79</v>
      </c>
      <c r="K168" s="26" t="s">
        <v>5620</v>
      </c>
      <c r="L168" s="27">
        <v>3099</v>
      </c>
      <c r="M168" s="26" t="s">
        <v>20</v>
      </c>
    </row>
    <row r="169" spans="1:13">
      <c r="A169" s="25">
        <v>45312</v>
      </c>
      <c r="B169" s="25">
        <v>45678</v>
      </c>
      <c r="C169" s="26" t="s">
        <v>5925</v>
      </c>
      <c r="D169" s="26" t="s">
        <v>5926</v>
      </c>
      <c r="E169" s="26" t="s">
        <v>661</v>
      </c>
      <c r="F169" s="26" t="s">
        <v>16</v>
      </c>
      <c r="G169" s="26" t="s">
        <v>6294</v>
      </c>
      <c r="H169" s="26" t="s">
        <v>345</v>
      </c>
      <c r="I169" s="26" t="s">
        <v>78</v>
      </c>
      <c r="J169" s="26" t="s">
        <v>79</v>
      </c>
      <c r="K169" s="26" t="s">
        <v>5620</v>
      </c>
      <c r="L169" s="27">
        <v>22609</v>
      </c>
      <c r="M169" s="26" t="s">
        <v>20</v>
      </c>
    </row>
    <row r="170" spans="1:13">
      <c r="A170" s="25">
        <v>45312</v>
      </c>
      <c r="B170" s="25">
        <v>45678</v>
      </c>
      <c r="C170" s="26" t="s">
        <v>5925</v>
      </c>
      <c r="D170" s="26" t="s">
        <v>5926</v>
      </c>
      <c r="E170" s="26" t="s">
        <v>32</v>
      </c>
      <c r="F170" s="26" t="s">
        <v>16</v>
      </c>
      <c r="G170" s="26" t="s">
        <v>6295</v>
      </c>
      <c r="H170" s="26" t="s">
        <v>345</v>
      </c>
      <c r="I170" s="26" t="s">
        <v>78</v>
      </c>
      <c r="J170" s="26" t="s">
        <v>79</v>
      </c>
      <c r="K170" s="26" t="s">
        <v>5620</v>
      </c>
      <c r="L170" s="27">
        <v>10343</v>
      </c>
      <c r="M170" s="26" t="s">
        <v>20</v>
      </c>
    </row>
    <row r="171" spans="1:13">
      <c r="A171" s="25">
        <v>45313</v>
      </c>
      <c r="B171" s="25">
        <v>45679</v>
      </c>
      <c r="C171" s="26" t="s">
        <v>4570</v>
      </c>
      <c r="D171" s="26" t="s">
        <v>68</v>
      </c>
      <c r="E171" s="26" t="s">
        <v>661</v>
      </c>
      <c r="F171" s="26" t="s">
        <v>16</v>
      </c>
      <c r="G171" s="26" t="s">
        <v>6296</v>
      </c>
      <c r="H171" s="26" t="s">
        <v>73</v>
      </c>
      <c r="I171" s="26" t="s">
        <v>71</v>
      </c>
      <c r="J171" s="26" t="s">
        <v>72</v>
      </c>
      <c r="K171" s="26" t="s">
        <v>5623</v>
      </c>
      <c r="L171" s="27">
        <v>18793</v>
      </c>
      <c r="M171" s="26" t="s">
        <v>20</v>
      </c>
    </row>
    <row r="172" spans="1:13">
      <c r="A172" s="25">
        <v>45313</v>
      </c>
      <c r="B172" s="25">
        <v>45679</v>
      </c>
      <c r="C172" s="26" t="s">
        <v>4570</v>
      </c>
      <c r="D172" s="26" t="s">
        <v>68</v>
      </c>
      <c r="E172" s="26" t="s">
        <v>15</v>
      </c>
      <c r="F172" s="26" t="s">
        <v>16</v>
      </c>
      <c r="G172" s="26" t="s">
        <v>6297</v>
      </c>
      <c r="H172" s="26" t="s">
        <v>73</v>
      </c>
      <c r="I172" s="26" t="s">
        <v>71</v>
      </c>
      <c r="J172" s="26" t="s">
        <v>72</v>
      </c>
      <c r="K172" s="26" t="s">
        <v>5623</v>
      </c>
      <c r="L172" s="27">
        <v>1764</v>
      </c>
      <c r="M172" s="26" t="s">
        <v>20</v>
      </c>
    </row>
    <row r="173" spans="1:13">
      <c r="A173" s="25">
        <v>45313</v>
      </c>
      <c r="B173" s="25">
        <v>45679</v>
      </c>
      <c r="C173" s="26" t="s">
        <v>4571</v>
      </c>
      <c r="D173" s="26" t="s">
        <v>75</v>
      </c>
      <c r="E173" s="26" t="s">
        <v>661</v>
      </c>
      <c r="F173" s="26" t="s">
        <v>16</v>
      </c>
      <c r="G173" s="26" t="s">
        <v>6298</v>
      </c>
      <c r="H173" s="26" t="s">
        <v>80</v>
      </c>
      <c r="I173" s="26" t="s">
        <v>78</v>
      </c>
      <c r="J173" s="26" t="s">
        <v>79</v>
      </c>
      <c r="K173" s="26" t="s">
        <v>77</v>
      </c>
      <c r="L173" s="27">
        <v>68966</v>
      </c>
      <c r="M173" s="26" t="s">
        <v>20</v>
      </c>
    </row>
    <row r="174" spans="1:13">
      <c r="A174" s="25">
        <v>45313</v>
      </c>
      <c r="B174" s="25">
        <v>45679</v>
      </c>
      <c r="C174" s="26" t="s">
        <v>4571</v>
      </c>
      <c r="D174" s="26" t="s">
        <v>75</v>
      </c>
      <c r="E174" s="26" t="s">
        <v>15</v>
      </c>
      <c r="F174" s="26" t="s">
        <v>16</v>
      </c>
      <c r="G174" s="26" t="s">
        <v>6299</v>
      </c>
      <c r="H174" s="26" t="s">
        <v>80</v>
      </c>
      <c r="I174" s="26" t="s">
        <v>78</v>
      </c>
      <c r="J174" s="26" t="s">
        <v>79</v>
      </c>
      <c r="K174" s="26" t="s">
        <v>77</v>
      </c>
      <c r="L174" s="27">
        <v>1649</v>
      </c>
      <c r="M174" s="26" t="s">
        <v>20</v>
      </c>
    </row>
    <row r="175" spans="1:13">
      <c r="A175" s="25">
        <v>45313</v>
      </c>
      <c r="B175" s="25">
        <v>45679</v>
      </c>
      <c r="C175" s="26" t="s">
        <v>4571</v>
      </c>
      <c r="D175" s="26" t="s">
        <v>75</v>
      </c>
      <c r="E175" s="26" t="s">
        <v>32</v>
      </c>
      <c r="F175" s="26" t="s">
        <v>16</v>
      </c>
      <c r="G175" s="26" t="s">
        <v>6300</v>
      </c>
      <c r="H175" s="26" t="s">
        <v>80</v>
      </c>
      <c r="I175" s="26" t="s">
        <v>78</v>
      </c>
      <c r="J175" s="26" t="s">
        <v>79</v>
      </c>
      <c r="K175" s="26" t="s">
        <v>77</v>
      </c>
      <c r="L175" s="27">
        <v>17327</v>
      </c>
      <c r="M175" s="26" t="s">
        <v>20</v>
      </c>
    </row>
    <row r="176" spans="1:13">
      <c r="A176" s="25">
        <v>45313</v>
      </c>
      <c r="B176" s="25">
        <v>45679</v>
      </c>
      <c r="C176" s="26" t="s">
        <v>4571</v>
      </c>
      <c r="D176" s="26" t="s">
        <v>75</v>
      </c>
      <c r="E176" s="26" t="s">
        <v>34</v>
      </c>
      <c r="F176" s="26" t="s">
        <v>16</v>
      </c>
      <c r="G176" s="26" t="s">
        <v>6301</v>
      </c>
      <c r="H176" s="26" t="s">
        <v>80</v>
      </c>
      <c r="I176" s="26" t="s">
        <v>78</v>
      </c>
      <c r="J176" s="26" t="s">
        <v>79</v>
      </c>
      <c r="K176" s="26" t="s">
        <v>77</v>
      </c>
      <c r="L176" s="27">
        <v>21221</v>
      </c>
      <c r="M176" s="26" t="s">
        <v>83</v>
      </c>
    </row>
    <row r="177" spans="1:13">
      <c r="A177" s="25">
        <v>45313</v>
      </c>
      <c r="B177" s="25">
        <v>45679</v>
      </c>
      <c r="C177" s="26" t="s">
        <v>4572</v>
      </c>
      <c r="D177" s="26" t="s">
        <v>85</v>
      </c>
      <c r="E177" s="26" t="s">
        <v>15</v>
      </c>
      <c r="F177" s="26" t="s">
        <v>16</v>
      </c>
      <c r="G177" s="26" t="s">
        <v>6302</v>
      </c>
      <c r="H177" s="26" t="s">
        <v>90</v>
      </c>
      <c r="I177" s="26" t="s">
        <v>87</v>
      </c>
      <c r="J177" s="26" t="s">
        <v>88</v>
      </c>
      <c r="K177" s="26" t="s">
        <v>26</v>
      </c>
      <c r="L177" s="27">
        <v>4515</v>
      </c>
      <c r="M177" s="26" t="s">
        <v>20</v>
      </c>
    </row>
    <row r="178" spans="1:13">
      <c r="A178" s="25">
        <v>45313</v>
      </c>
      <c r="B178" s="25">
        <v>45679</v>
      </c>
      <c r="C178" s="26" t="s">
        <v>4572</v>
      </c>
      <c r="D178" s="26" t="s">
        <v>85</v>
      </c>
      <c r="E178" s="26" t="s">
        <v>34</v>
      </c>
      <c r="F178" s="26" t="s">
        <v>16</v>
      </c>
      <c r="G178" s="26" t="s">
        <v>6303</v>
      </c>
      <c r="H178" s="26" t="s">
        <v>90</v>
      </c>
      <c r="I178" s="26" t="s">
        <v>87</v>
      </c>
      <c r="J178" s="26" t="s">
        <v>88</v>
      </c>
      <c r="K178" s="26" t="s">
        <v>26</v>
      </c>
      <c r="L178" s="27">
        <v>43720</v>
      </c>
      <c r="M178" s="26" t="s">
        <v>20</v>
      </c>
    </row>
    <row r="179" spans="1:13">
      <c r="A179" s="25">
        <v>45313</v>
      </c>
      <c r="B179" s="25">
        <v>45679</v>
      </c>
      <c r="C179" s="26" t="s">
        <v>4572</v>
      </c>
      <c r="D179" s="26" t="s">
        <v>85</v>
      </c>
      <c r="E179" s="26" t="s">
        <v>661</v>
      </c>
      <c r="F179" s="26" t="s">
        <v>16</v>
      </c>
      <c r="G179" s="26" t="s">
        <v>6304</v>
      </c>
      <c r="H179" s="26" t="s">
        <v>90</v>
      </c>
      <c r="I179" s="26" t="s">
        <v>87</v>
      </c>
      <c r="J179" s="26" t="s">
        <v>88</v>
      </c>
      <c r="K179" s="26" t="s">
        <v>26</v>
      </c>
      <c r="L179" s="27">
        <v>113331</v>
      </c>
      <c r="M179" s="26" t="s">
        <v>20</v>
      </c>
    </row>
    <row r="180" spans="1:13">
      <c r="A180" s="25">
        <v>45313</v>
      </c>
      <c r="B180" s="25">
        <v>45679</v>
      </c>
      <c r="C180" s="26" t="s">
        <v>4572</v>
      </c>
      <c r="D180" s="26" t="s">
        <v>85</v>
      </c>
      <c r="E180" s="26" t="s">
        <v>32</v>
      </c>
      <c r="F180" s="26" t="s">
        <v>16</v>
      </c>
      <c r="G180" s="26" t="s">
        <v>6305</v>
      </c>
      <c r="H180" s="26" t="s">
        <v>90</v>
      </c>
      <c r="I180" s="26" t="s">
        <v>87</v>
      </c>
      <c r="J180" s="26" t="s">
        <v>88</v>
      </c>
      <c r="K180" s="26" t="s">
        <v>26</v>
      </c>
      <c r="L180" s="27">
        <v>31361</v>
      </c>
      <c r="M180" s="26" t="s">
        <v>20</v>
      </c>
    </row>
    <row r="181" spans="1:13">
      <c r="A181" s="25">
        <v>45313</v>
      </c>
      <c r="B181" s="25">
        <v>45679</v>
      </c>
      <c r="C181" s="26" t="s">
        <v>4574</v>
      </c>
      <c r="D181" s="26" t="s">
        <v>101</v>
      </c>
      <c r="E181" s="26" t="s">
        <v>15</v>
      </c>
      <c r="F181" s="26" t="s">
        <v>16</v>
      </c>
      <c r="G181" s="26" t="s">
        <v>6306</v>
      </c>
      <c r="H181" s="26" t="s">
        <v>105</v>
      </c>
      <c r="I181" s="26" t="s">
        <v>103</v>
      </c>
      <c r="J181" s="26" t="s">
        <v>104</v>
      </c>
      <c r="K181" s="26" t="s">
        <v>5620</v>
      </c>
      <c r="L181" s="27">
        <v>2647</v>
      </c>
      <c r="M181" s="26" t="s">
        <v>20</v>
      </c>
    </row>
    <row r="182" spans="1:13">
      <c r="A182" s="25">
        <v>45313</v>
      </c>
      <c r="B182" s="25">
        <v>45679</v>
      </c>
      <c r="C182" s="26" t="s">
        <v>4574</v>
      </c>
      <c r="D182" s="26" t="s">
        <v>101</v>
      </c>
      <c r="E182" s="26" t="s">
        <v>661</v>
      </c>
      <c r="F182" s="26" t="s">
        <v>16</v>
      </c>
      <c r="G182" s="26" t="s">
        <v>6307</v>
      </c>
      <c r="H182" s="26" t="s">
        <v>105</v>
      </c>
      <c r="I182" s="26" t="s">
        <v>103</v>
      </c>
      <c r="J182" s="26" t="s">
        <v>104</v>
      </c>
      <c r="K182" s="26" t="s">
        <v>5620</v>
      </c>
      <c r="L182" s="27">
        <v>14231</v>
      </c>
      <c r="M182" s="26" t="s">
        <v>83</v>
      </c>
    </row>
    <row r="183" spans="1:13">
      <c r="A183" s="25">
        <v>45314</v>
      </c>
      <c r="B183" s="25">
        <v>45680</v>
      </c>
      <c r="C183" s="26" t="s">
        <v>4576</v>
      </c>
      <c r="D183" s="26" t="s">
        <v>110</v>
      </c>
      <c r="E183" s="26" t="s">
        <v>15</v>
      </c>
      <c r="F183" s="26" t="s">
        <v>16</v>
      </c>
      <c r="G183" s="26" t="s">
        <v>6308</v>
      </c>
      <c r="H183" s="26" t="s">
        <v>115</v>
      </c>
      <c r="I183" s="26" t="s">
        <v>113</v>
      </c>
      <c r="J183" s="26" t="s">
        <v>114</v>
      </c>
      <c r="K183" s="26" t="s">
        <v>5619</v>
      </c>
      <c r="L183" s="27">
        <v>2192</v>
      </c>
      <c r="M183" s="26" t="s">
        <v>20</v>
      </c>
    </row>
    <row r="184" spans="1:13">
      <c r="A184" s="25">
        <v>45314</v>
      </c>
      <c r="B184" s="25">
        <v>45680</v>
      </c>
      <c r="C184" s="26" t="s">
        <v>4576</v>
      </c>
      <c r="D184" s="26" t="s">
        <v>110</v>
      </c>
      <c r="E184" s="26" t="s">
        <v>32</v>
      </c>
      <c r="F184" s="26" t="s">
        <v>16</v>
      </c>
      <c r="G184" s="26" t="s">
        <v>6309</v>
      </c>
      <c r="H184" s="26" t="s">
        <v>115</v>
      </c>
      <c r="I184" s="26" t="s">
        <v>113</v>
      </c>
      <c r="J184" s="26" t="s">
        <v>114</v>
      </c>
      <c r="K184" s="26" t="s">
        <v>5619</v>
      </c>
      <c r="L184" s="27">
        <v>38149</v>
      </c>
      <c r="M184" s="26" t="s">
        <v>83</v>
      </c>
    </row>
    <row r="185" spans="1:13">
      <c r="A185" s="25">
        <v>45314</v>
      </c>
      <c r="B185" s="25">
        <v>45680</v>
      </c>
      <c r="C185" s="26" t="s">
        <v>4576</v>
      </c>
      <c r="D185" s="26" t="s">
        <v>110</v>
      </c>
      <c r="E185" s="26" t="s">
        <v>661</v>
      </c>
      <c r="F185" s="26" t="s">
        <v>16</v>
      </c>
      <c r="G185" s="26" t="s">
        <v>6310</v>
      </c>
      <c r="H185" s="26" t="s">
        <v>115</v>
      </c>
      <c r="I185" s="26" t="s">
        <v>113</v>
      </c>
      <c r="J185" s="26" t="s">
        <v>114</v>
      </c>
      <c r="K185" s="26" t="s">
        <v>5619</v>
      </c>
      <c r="L185" s="27">
        <v>65517</v>
      </c>
      <c r="M185" s="26" t="s">
        <v>29</v>
      </c>
    </row>
    <row r="186" spans="1:13">
      <c r="A186" s="25">
        <v>45316</v>
      </c>
      <c r="B186" s="25">
        <v>45682</v>
      </c>
      <c r="C186" s="26" t="s">
        <v>4579</v>
      </c>
      <c r="D186" s="26" t="s">
        <v>126</v>
      </c>
      <c r="E186" s="26" t="s">
        <v>15</v>
      </c>
      <c r="F186" s="26" t="s">
        <v>16</v>
      </c>
      <c r="G186" s="26" t="s">
        <v>6311</v>
      </c>
      <c r="H186" s="26" t="s">
        <v>105</v>
      </c>
      <c r="I186" s="26" t="s">
        <v>103</v>
      </c>
      <c r="J186" s="26" t="s">
        <v>104</v>
      </c>
      <c r="K186" s="26" t="s">
        <v>5620</v>
      </c>
      <c r="L186" s="27">
        <v>1911</v>
      </c>
      <c r="M186" s="26" t="s">
        <v>20</v>
      </c>
    </row>
    <row r="187" spans="1:13">
      <c r="A187" s="25">
        <v>45316</v>
      </c>
      <c r="B187" s="25">
        <v>45682</v>
      </c>
      <c r="C187" s="26" t="s">
        <v>4579</v>
      </c>
      <c r="D187" s="26" t="s">
        <v>126</v>
      </c>
      <c r="E187" s="26" t="s">
        <v>661</v>
      </c>
      <c r="F187" s="26" t="s">
        <v>16</v>
      </c>
      <c r="G187" s="26" t="s">
        <v>6312</v>
      </c>
      <c r="H187" s="26" t="s">
        <v>105</v>
      </c>
      <c r="I187" s="26" t="s">
        <v>103</v>
      </c>
      <c r="J187" s="26" t="s">
        <v>104</v>
      </c>
      <c r="K187" s="26" t="s">
        <v>5620</v>
      </c>
      <c r="L187" s="27">
        <v>15196</v>
      </c>
      <c r="M187" s="26" t="s">
        <v>20</v>
      </c>
    </row>
    <row r="188" spans="1:13">
      <c r="A188" s="25">
        <v>45316</v>
      </c>
      <c r="B188" s="25">
        <v>45682</v>
      </c>
      <c r="C188" s="26" t="s">
        <v>4579</v>
      </c>
      <c r="D188" s="26" t="s">
        <v>126</v>
      </c>
      <c r="E188" s="26" t="s">
        <v>32</v>
      </c>
      <c r="F188" s="26" t="s">
        <v>16</v>
      </c>
      <c r="G188" s="26" t="s">
        <v>6313</v>
      </c>
      <c r="H188" s="26" t="s">
        <v>105</v>
      </c>
      <c r="I188" s="26" t="s">
        <v>103</v>
      </c>
      <c r="J188" s="26" t="s">
        <v>104</v>
      </c>
      <c r="K188" s="26" t="s">
        <v>5620</v>
      </c>
      <c r="L188" s="27">
        <v>1894</v>
      </c>
      <c r="M188" s="26" t="s">
        <v>20</v>
      </c>
    </row>
    <row r="189" spans="1:13">
      <c r="A189" s="25">
        <v>45316</v>
      </c>
      <c r="B189" s="25">
        <v>45682</v>
      </c>
      <c r="C189" s="26" t="s">
        <v>4580</v>
      </c>
      <c r="D189" s="26" t="s">
        <v>131</v>
      </c>
      <c r="E189" s="26" t="s">
        <v>15</v>
      </c>
      <c r="F189" s="26" t="s">
        <v>16</v>
      </c>
      <c r="G189" s="26" t="s">
        <v>6314</v>
      </c>
      <c r="H189" s="26" t="s">
        <v>135</v>
      </c>
      <c r="I189" s="26" t="s">
        <v>133</v>
      </c>
      <c r="J189" s="26" t="s">
        <v>134</v>
      </c>
      <c r="K189" s="26" t="s">
        <v>5657</v>
      </c>
      <c r="L189" s="27">
        <v>2309</v>
      </c>
      <c r="M189" s="26" t="s">
        <v>20</v>
      </c>
    </row>
    <row r="190" spans="1:13">
      <c r="A190" s="25">
        <v>45316</v>
      </c>
      <c r="B190" s="25">
        <v>45682</v>
      </c>
      <c r="C190" s="26" t="s">
        <v>4580</v>
      </c>
      <c r="D190" s="26" t="s">
        <v>131</v>
      </c>
      <c r="E190" s="26" t="s">
        <v>32</v>
      </c>
      <c r="F190" s="26" t="s">
        <v>16</v>
      </c>
      <c r="G190" s="26" t="s">
        <v>6315</v>
      </c>
      <c r="H190" s="26" t="s">
        <v>135</v>
      </c>
      <c r="I190" s="26" t="s">
        <v>133</v>
      </c>
      <c r="J190" s="26" t="s">
        <v>134</v>
      </c>
      <c r="K190" s="26" t="s">
        <v>5657</v>
      </c>
      <c r="L190" s="27">
        <v>20202</v>
      </c>
      <c r="M190" s="26" t="s">
        <v>20</v>
      </c>
    </row>
    <row r="191" spans="1:13">
      <c r="A191" s="25">
        <v>45316</v>
      </c>
      <c r="B191" s="25">
        <v>45682</v>
      </c>
      <c r="C191" s="26" t="s">
        <v>4580</v>
      </c>
      <c r="D191" s="26" t="s">
        <v>131</v>
      </c>
      <c r="E191" s="26" t="s">
        <v>661</v>
      </c>
      <c r="F191" s="26" t="s">
        <v>16</v>
      </c>
      <c r="G191" s="26" t="s">
        <v>6316</v>
      </c>
      <c r="H191" s="26" t="s">
        <v>135</v>
      </c>
      <c r="I191" s="26" t="s">
        <v>133</v>
      </c>
      <c r="J191" s="26" t="s">
        <v>134</v>
      </c>
      <c r="K191" s="26" t="s">
        <v>5657</v>
      </c>
      <c r="L191" s="27">
        <v>52991</v>
      </c>
      <c r="M191" s="26" t="s">
        <v>20</v>
      </c>
    </row>
    <row r="192" spans="1:13">
      <c r="A192" s="25">
        <v>45316</v>
      </c>
      <c r="B192" s="25">
        <v>45682</v>
      </c>
      <c r="C192" s="26" t="s">
        <v>4581</v>
      </c>
      <c r="D192" s="26" t="s">
        <v>138</v>
      </c>
      <c r="E192" s="26" t="s">
        <v>32</v>
      </c>
      <c r="F192" s="26" t="s">
        <v>16</v>
      </c>
      <c r="G192" s="26" t="s">
        <v>6317</v>
      </c>
      <c r="H192" s="26" t="s">
        <v>143</v>
      </c>
      <c r="I192" s="26" t="s">
        <v>141</v>
      </c>
      <c r="J192" s="26" t="s">
        <v>142</v>
      </c>
      <c r="K192" s="26" t="s">
        <v>5660</v>
      </c>
      <c r="L192" s="27">
        <v>58539</v>
      </c>
      <c r="M192" s="26" t="s">
        <v>148</v>
      </c>
    </row>
    <row r="193" spans="1:13">
      <c r="A193" s="25">
        <v>45316</v>
      </c>
      <c r="B193" s="25">
        <v>45682</v>
      </c>
      <c r="C193" s="26" t="s">
        <v>4581</v>
      </c>
      <c r="D193" s="26" t="s">
        <v>138</v>
      </c>
      <c r="E193" s="26" t="s">
        <v>15</v>
      </c>
      <c r="F193" s="26" t="s">
        <v>16</v>
      </c>
      <c r="G193" s="26" t="s">
        <v>6318</v>
      </c>
      <c r="H193" s="26" t="s">
        <v>143</v>
      </c>
      <c r="I193" s="26" t="s">
        <v>141</v>
      </c>
      <c r="J193" s="26" t="s">
        <v>142</v>
      </c>
      <c r="K193" s="26" t="s">
        <v>5660</v>
      </c>
      <c r="L193" s="27">
        <v>3815</v>
      </c>
      <c r="M193" s="26" t="s">
        <v>29</v>
      </c>
    </row>
    <row r="194" spans="1:13">
      <c r="A194" s="25">
        <v>45316</v>
      </c>
      <c r="B194" s="25">
        <v>45682</v>
      </c>
      <c r="C194" s="26" t="s">
        <v>4581</v>
      </c>
      <c r="D194" s="26" t="s">
        <v>138</v>
      </c>
      <c r="E194" s="26" t="s">
        <v>661</v>
      </c>
      <c r="F194" s="26" t="s">
        <v>16</v>
      </c>
      <c r="G194" s="26" t="s">
        <v>6319</v>
      </c>
      <c r="H194" s="26" t="s">
        <v>143</v>
      </c>
      <c r="I194" s="26" t="s">
        <v>141</v>
      </c>
      <c r="J194" s="26" t="s">
        <v>142</v>
      </c>
      <c r="K194" s="26" t="s">
        <v>5660</v>
      </c>
      <c r="L194" s="27">
        <v>90581</v>
      </c>
      <c r="M194" s="26" t="s">
        <v>148</v>
      </c>
    </row>
    <row r="195" spans="1:13">
      <c r="A195" s="25">
        <v>45317</v>
      </c>
      <c r="B195" s="25">
        <v>45683</v>
      </c>
      <c r="C195" s="26" t="s">
        <v>5448</v>
      </c>
      <c r="D195" s="26" t="s">
        <v>3768</v>
      </c>
      <c r="E195" s="26" t="s">
        <v>32</v>
      </c>
      <c r="F195" s="26" t="s">
        <v>16</v>
      </c>
      <c r="G195" s="26" t="s">
        <v>6320</v>
      </c>
      <c r="H195" s="26" t="s">
        <v>51</v>
      </c>
      <c r="I195" s="26" t="s">
        <v>174</v>
      </c>
      <c r="J195" s="26" t="s">
        <v>175</v>
      </c>
      <c r="K195" s="26" t="s">
        <v>112</v>
      </c>
      <c r="L195" s="27">
        <v>20655</v>
      </c>
      <c r="M195" s="26" t="s">
        <v>20</v>
      </c>
    </row>
    <row r="196" spans="1:13">
      <c r="A196" s="25">
        <v>45317</v>
      </c>
      <c r="B196" s="25">
        <v>45683</v>
      </c>
      <c r="C196" s="26" t="s">
        <v>5448</v>
      </c>
      <c r="D196" s="26" t="s">
        <v>3768</v>
      </c>
      <c r="E196" s="26" t="s">
        <v>15</v>
      </c>
      <c r="F196" s="26" t="s">
        <v>16</v>
      </c>
      <c r="G196" s="26" t="s">
        <v>6321</v>
      </c>
      <c r="H196" s="26" t="s">
        <v>51</v>
      </c>
      <c r="I196" s="26" t="s">
        <v>174</v>
      </c>
      <c r="J196" s="26" t="s">
        <v>175</v>
      </c>
      <c r="K196" s="26" t="s">
        <v>112</v>
      </c>
      <c r="L196" s="27">
        <v>7300</v>
      </c>
      <c r="M196" s="26" t="s">
        <v>20</v>
      </c>
    </row>
    <row r="197" spans="1:13">
      <c r="A197" s="25">
        <v>45317</v>
      </c>
      <c r="B197" s="25">
        <v>45683</v>
      </c>
      <c r="C197" s="26" t="s">
        <v>5448</v>
      </c>
      <c r="D197" s="26" t="s">
        <v>3768</v>
      </c>
      <c r="E197" s="26" t="s">
        <v>34</v>
      </c>
      <c r="F197" s="26" t="s">
        <v>16</v>
      </c>
      <c r="G197" s="26" t="s">
        <v>6322</v>
      </c>
      <c r="H197" s="26" t="s">
        <v>51</v>
      </c>
      <c r="I197" s="26" t="s">
        <v>174</v>
      </c>
      <c r="J197" s="26" t="s">
        <v>175</v>
      </c>
      <c r="K197" s="26" t="s">
        <v>112</v>
      </c>
      <c r="L197" s="27">
        <v>15140</v>
      </c>
      <c r="M197" s="26" t="s">
        <v>20</v>
      </c>
    </row>
    <row r="198" spans="1:13">
      <c r="A198" s="25">
        <v>45317</v>
      </c>
      <c r="B198" s="25">
        <v>45683</v>
      </c>
      <c r="C198" s="26" t="s">
        <v>5448</v>
      </c>
      <c r="D198" s="26" t="s">
        <v>3768</v>
      </c>
      <c r="E198" s="26" t="s">
        <v>661</v>
      </c>
      <c r="F198" s="26" t="s">
        <v>16</v>
      </c>
      <c r="G198" s="26" t="s">
        <v>6323</v>
      </c>
      <c r="H198" s="26" t="s">
        <v>51</v>
      </c>
      <c r="I198" s="26" t="s">
        <v>174</v>
      </c>
      <c r="J198" s="26" t="s">
        <v>175</v>
      </c>
      <c r="K198" s="26" t="s">
        <v>112</v>
      </c>
      <c r="L198" s="27">
        <v>68389</v>
      </c>
      <c r="M198" s="26" t="s">
        <v>20</v>
      </c>
    </row>
    <row r="199" spans="1:13">
      <c r="A199" s="25">
        <v>45317</v>
      </c>
      <c r="B199" s="25">
        <v>45683</v>
      </c>
      <c r="C199" s="26" t="s">
        <v>4582</v>
      </c>
      <c r="D199" s="26" t="s">
        <v>149</v>
      </c>
      <c r="E199" s="26" t="s">
        <v>15</v>
      </c>
      <c r="F199" s="26" t="s">
        <v>16</v>
      </c>
      <c r="G199" s="26" t="s">
        <v>6324</v>
      </c>
      <c r="H199" s="26" t="s">
        <v>125</v>
      </c>
      <c r="I199" s="26" t="s">
        <v>49</v>
      </c>
      <c r="J199" s="26" t="s">
        <v>50</v>
      </c>
      <c r="K199" s="26" t="s">
        <v>5623</v>
      </c>
      <c r="L199" s="27">
        <v>2173</v>
      </c>
      <c r="M199" s="26" t="s">
        <v>83</v>
      </c>
    </row>
    <row r="200" spans="1:13">
      <c r="A200" s="25">
        <v>45317</v>
      </c>
      <c r="B200" s="25">
        <v>45683</v>
      </c>
      <c r="C200" s="26" t="s">
        <v>4582</v>
      </c>
      <c r="D200" s="26" t="s">
        <v>149</v>
      </c>
      <c r="E200" s="26" t="s">
        <v>661</v>
      </c>
      <c r="F200" s="26" t="s">
        <v>16</v>
      </c>
      <c r="G200" s="26" t="s">
        <v>6325</v>
      </c>
      <c r="H200" s="26" t="s">
        <v>125</v>
      </c>
      <c r="I200" s="26" t="s">
        <v>49</v>
      </c>
      <c r="J200" s="26" t="s">
        <v>50</v>
      </c>
      <c r="K200" s="26" t="s">
        <v>5623</v>
      </c>
      <c r="L200" s="27">
        <v>45687</v>
      </c>
      <c r="M200" s="26" t="s">
        <v>20</v>
      </c>
    </row>
    <row r="201" spans="1:13">
      <c r="A201" s="25">
        <v>45317</v>
      </c>
      <c r="B201" s="25">
        <v>45683</v>
      </c>
      <c r="C201" s="26" t="s">
        <v>4582</v>
      </c>
      <c r="D201" s="26" t="s">
        <v>149</v>
      </c>
      <c r="E201" s="26" t="s">
        <v>32</v>
      </c>
      <c r="F201" s="26" t="s">
        <v>16</v>
      </c>
      <c r="G201" s="26" t="s">
        <v>6326</v>
      </c>
      <c r="H201" s="26" t="s">
        <v>125</v>
      </c>
      <c r="I201" s="26" t="s">
        <v>49</v>
      </c>
      <c r="J201" s="26" t="s">
        <v>50</v>
      </c>
      <c r="K201" s="26" t="s">
        <v>5623</v>
      </c>
      <c r="L201" s="27">
        <v>9410</v>
      </c>
      <c r="M201" s="26" t="s">
        <v>20</v>
      </c>
    </row>
    <row r="202" spans="1:13">
      <c r="A202" s="25">
        <v>45317</v>
      </c>
      <c r="B202" s="25">
        <v>45683</v>
      </c>
      <c r="C202" s="26" t="s">
        <v>4583</v>
      </c>
      <c r="D202" s="26" t="s">
        <v>153</v>
      </c>
      <c r="E202" s="26" t="s">
        <v>661</v>
      </c>
      <c r="F202" s="26" t="s">
        <v>16</v>
      </c>
      <c r="G202" s="26" t="s">
        <v>6327</v>
      </c>
      <c r="H202" s="26" t="s">
        <v>21</v>
      </c>
      <c r="I202" s="26" t="s">
        <v>155</v>
      </c>
      <c r="J202" s="26" t="s">
        <v>156</v>
      </c>
      <c r="K202" s="26" t="s">
        <v>1179</v>
      </c>
      <c r="L202" s="27">
        <v>64096</v>
      </c>
      <c r="M202" s="26" t="s">
        <v>20</v>
      </c>
    </row>
    <row r="203" spans="1:13">
      <c r="A203" s="25">
        <v>45317</v>
      </c>
      <c r="B203" s="25">
        <v>45683</v>
      </c>
      <c r="C203" s="26" t="s">
        <v>4583</v>
      </c>
      <c r="D203" s="26" t="s">
        <v>153</v>
      </c>
      <c r="E203" s="26" t="s">
        <v>15</v>
      </c>
      <c r="F203" s="26" t="s">
        <v>16</v>
      </c>
      <c r="G203" s="26" t="s">
        <v>6328</v>
      </c>
      <c r="H203" s="26" t="s">
        <v>21</v>
      </c>
      <c r="I203" s="26" t="s">
        <v>155</v>
      </c>
      <c r="J203" s="26" t="s">
        <v>156</v>
      </c>
      <c r="K203" s="26" t="s">
        <v>1179</v>
      </c>
      <c r="L203" s="27">
        <v>2053</v>
      </c>
      <c r="M203" s="26" t="s">
        <v>20</v>
      </c>
    </row>
    <row r="204" spans="1:13">
      <c r="A204" s="25">
        <v>45318</v>
      </c>
      <c r="B204" s="25">
        <v>45684</v>
      </c>
      <c r="C204" s="26" t="s">
        <v>5927</v>
      </c>
      <c r="D204" s="26" t="s">
        <v>5928</v>
      </c>
      <c r="E204" s="26" t="s">
        <v>661</v>
      </c>
      <c r="F204" s="26" t="s">
        <v>16</v>
      </c>
      <c r="G204" s="26" t="s">
        <v>6329</v>
      </c>
      <c r="H204" s="26" t="s">
        <v>21</v>
      </c>
      <c r="I204" s="26" t="s">
        <v>18</v>
      </c>
      <c r="J204" s="26" t="s">
        <v>19</v>
      </c>
      <c r="K204" s="26" t="s">
        <v>48</v>
      </c>
      <c r="L204" s="27">
        <v>61684</v>
      </c>
      <c r="M204" s="26" t="s">
        <v>20</v>
      </c>
    </row>
    <row r="205" spans="1:13">
      <c r="A205" s="25">
        <v>45318</v>
      </c>
      <c r="B205" s="25">
        <v>45684</v>
      </c>
      <c r="C205" s="26" t="s">
        <v>5927</v>
      </c>
      <c r="D205" s="26" t="s">
        <v>5928</v>
      </c>
      <c r="E205" s="26" t="s">
        <v>32</v>
      </c>
      <c r="F205" s="26" t="s">
        <v>16</v>
      </c>
      <c r="G205" s="26" t="s">
        <v>6330</v>
      </c>
      <c r="H205" s="26" t="s">
        <v>21</v>
      </c>
      <c r="I205" s="26" t="s">
        <v>18</v>
      </c>
      <c r="J205" s="26" t="s">
        <v>19</v>
      </c>
      <c r="K205" s="26" t="s">
        <v>48</v>
      </c>
      <c r="L205" s="27">
        <v>25778</v>
      </c>
      <c r="M205" s="26" t="s">
        <v>20</v>
      </c>
    </row>
    <row r="206" spans="1:13">
      <c r="A206" s="25">
        <v>45318</v>
      </c>
      <c r="B206" s="25">
        <v>45684</v>
      </c>
      <c r="C206" s="26" t="s">
        <v>5927</v>
      </c>
      <c r="D206" s="26" t="s">
        <v>5928</v>
      </c>
      <c r="E206" s="26" t="s">
        <v>15</v>
      </c>
      <c r="F206" s="26" t="s">
        <v>16</v>
      </c>
      <c r="G206" s="26" t="s">
        <v>6331</v>
      </c>
      <c r="H206" s="26" t="s">
        <v>21</v>
      </c>
      <c r="I206" s="26" t="s">
        <v>18</v>
      </c>
      <c r="J206" s="26" t="s">
        <v>19</v>
      </c>
      <c r="K206" s="26" t="s">
        <v>48</v>
      </c>
      <c r="L206" s="27">
        <v>3797</v>
      </c>
      <c r="M206" s="26" t="s">
        <v>20</v>
      </c>
    </row>
    <row r="207" spans="1:13">
      <c r="A207" s="25">
        <v>45318</v>
      </c>
      <c r="B207" s="25">
        <v>45684</v>
      </c>
      <c r="C207" s="26" t="s">
        <v>4584</v>
      </c>
      <c r="D207" s="26" t="s">
        <v>158</v>
      </c>
      <c r="E207" s="26" t="s">
        <v>54</v>
      </c>
      <c r="F207" s="26" t="s">
        <v>55</v>
      </c>
      <c r="G207" s="26" t="s">
        <v>6332</v>
      </c>
      <c r="H207" s="26" t="s">
        <v>30</v>
      </c>
      <c r="I207" s="26" t="s">
        <v>6063</v>
      </c>
      <c r="J207" s="26" t="s">
        <v>6064</v>
      </c>
      <c r="K207" s="26" t="s">
        <v>77</v>
      </c>
      <c r="L207" s="27">
        <v>46139</v>
      </c>
      <c r="M207" s="26" t="s">
        <v>29</v>
      </c>
    </row>
    <row r="208" spans="1:13">
      <c r="A208" s="25">
        <v>45318</v>
      </c>
      <c r="B208" s="25">
        <v>45684</v>
      </c>
      <c r="C208" s="26" t="s">
        <v>4584</v>
      </c>
      <c r="D208" s="26" t="s">
        <v>158</v>
      </c>
      <c r="E208" s="26" t="s">
        <v>32</v>
      </c>
      <c r="F208" s="26" t="s">
        <v>16</v>
      </c>
      <c r="G208" s="26" t="s">
        <v>6333</v>
      </c>
      <c r="H208" s="26" t="s">
        <v>30</v>
      </c>
      <c r="I208" s="26" t="s">
        <v>6063</v>
      </c>
      <c r="J208" s="26" t="s">
        <v>6064</v>
      </c>
      <c r="K208" s="26" t="s">
        <v>77</v>
      </c>
      <c r="L208" s="27">
        <v>68917</v>
      </c>
      <c r="M208" s="26" t="s">
        <v>20</v>
      </c>
    </row>
    <row r="209" spans="1:13">
      <c r="A209" s="25">
        <v>45318</v>
      </c>
      <c r="B209" s="25">
        <v>45684</v>
      </c>
      <c r="C209" s="26" t="s">
        <v>4584</v>
      </c>
      <c r="D209" s="26" t="s">
        <v>158</v>
      </c>
      <c r="E209" s="26" t="s">
        <v>15</v>
      </c>
      <c r="F209" s="26" t="s">
        <v>16</v>
      </c>
      <c r="G209" s="26" t="s">
        <v>6334</v>
      </c>
      <c r="H209" s="26" t="s">
        <v>30</v>
      </c>
      <c r="I209" s="26" t="s">
        <v>6063</v>
      </c>
      <c r="J209" s="26" t="s">
        <v>6064</v>
      </c>
      <c r="K209" s="26" t="s">
        <v>77</v>
      </c>
      <c r="L209" s="27">
        <v>5897</v>
      </c>
      <c r="M209" s="26" t="s">
        <v>29</v>
      </c>
    </row>
    <row r="210" spans="1:13">
      <c r="A210" s="25">
        <v>45318</v>
      </c>
      <c r="B210" s="25">
        <v>45684</v>
      </c>
      <c r="C210" s="26" t="s">
        <v>4584</v>
      </c>
      <c r="D210" s="26" t="s">
        <v>158</v>
      </c>
      <c r="E210" s="26" t="s">
        <v>661</v>
      </c>
      <c r="F210" s="26" t="s">
        <v>16</v>
      </c>
      <c r="G210" s="26" t="s">
        <v>6335</v>
      </c>
      <c r="H210" s="26" t="s">
        <v>30</v>
      </c>
      <c r="I210" s="26" t="s">
        <v>6063</v>
      </c>
      <c r="J210" s="26" t="s">
        <v>6064</v>
      </c>
      <c r="K210" s="26" t="s">
        <v>77</v>
      </c>
      <c r="L210" s="27">
        <v>60001</v>
      </c>
      <c r="M210" s="26" t="s">
        <v>20</v>
      </c>
    </row>
    <row r="211" spans="1:13">
      <c r="A211" s="25">
        <v>45318</v>
      </c>
      <c r="B211" s="25">
        <v>45622</v>
      </c>
      <c r="C211" s="26" t="s">
        <v>11532</v>
      </c>
      <c r="D211" s="26" t="s">
        <v>11533</v>
      </c>
      <c r="E211" s="26" t="s">
        <v>661</v>
      </c>
      <c r="F211" s="26" t="s">
        <v>16</v>
      </c>
      <c r="G211" s="26" t="s">
        <v>11534</v>
      </c>
      <c r="H211" s="26" t="s">
        <v>167</v>
      </c>
      <c r="I211" s="26" t="s">
        <v>11535</v>
      </c>
      <c r="J211" s="26" t="s">
        <v>11536</v>
      </c>
      <c r="K211" s="26" t="s">
        <v>1179</v>
      </c>
      <c r="L211" s="27">
        <v>14008</v>
      </c>
      <c r="M211" s="26" t="s">
        <v>20</v>
      </c>
    </row>
    <row r="212" spans="1:13">
      <c r="A212" s="25">
        <v>45318</v>
      </c>
      <c r="B212" s="25">
        <v>45622</v>
      </c>
      <c r="C212" s="26" t="s">
        <v>11532</v>
      </c>
      <c r="D212" s="26" t="s">
        <v>11533</v>
      </c>
      <c r="E212" s="26" t="s">
        <v>32</v>
      </c>
      <c r="F212" s="26" t="s">
        <v>16</v>
      </c>
      <c r="G212" s="26" t="s">
        <v>11537</v>
      </c>
      <c r="H212" s="26" t="s">
        <v>167</v>
      </c>
      <c r="I212" s="26" t="s">
        <v>11535</v>
      </c>
      <c r="J212" s="26" t="s">
        <v>11536</v>
      </c>
      <c r="K212" s="26" t="s">
        <v>1179</v>
      </c>
      <c r="L212" s="27">
        <v>12131</v>
      </c>
      <c r="M212" s="26" t="s">
        <v>20</v>
      </c>
    </row>
    <row r="213" spans="1:13">
      <c r="A213" s="25">
        <v>45318</v>
      </c>
      <c r="B213" s="25">
        <v>45622</v>
      </c>
      <c r="C213" s="26" t="s">
        <v>11532</v>
      </c>
      <c r="D213" s="26" t="s">
        <v>11533</v>
      </c>
      <c r="E213" s="26" t="s">
        <v>15</v>
      </c>
      <c r="F213" s="26" t="s">
        <v>16</v>
      </c>
      <c r="G213" s="26" t="s">
        <v>11538</v>
      </c>
      <c r="H213" s="26" t="s">
        <v>167</v>
      </c>
      <c r="I213" s="26" t="s">
        <v>11535</v>
      </c>
      <c r="J213" s="26" t="s">
        <v>11536</v>
      </c>
      <c r="K213" s="26" t="s">
        <v>1179</v>
      </c>
      <c r="L213" s="27">
        <v>2059</v>
      </c>
      <c r="M213" s="26" t="s">
        <v>20</v>
      </c>
    </row>
    <row r="214" spans="1:13">
      <c r="A214" s="25">
        <v>45318</v>
      </c>
      <c r="B214" s="25">
        <v>45684</v>
      </c>
      <c r="C214" s="26" t="s">
        <v>4585</v>
      </c>
      <c r="D214" s="26" t="s">
        <v>163</v>
      </c>
      <c r="E214" s="26" t="s">
        <v>15</v>
      </c>
      <c r="F214" s="26" t="s">
        <v>16</v>
      </c>
      <c r="G214" s="26" t="s">
        <v>6336</v>
      </c>
      <c r="H214" s="26" t="s">
        <v>167</v>
      </c>
      <c r="I214" s="26" t="s">
        <v>165</v>
      </c>
      <c r="J214" s="26" t="s">
        <v>166</v>
      </c>
      <c r="K214" s="26" t="s">
        <v>1179</v>
      </c>
      <c r="L214" s="27">
        <v>1442</v>
      </c>
      <c r="M214" s="26" t="s">
        <v>20</v>
      </c>
    </row>
    <row r="215" spans="1:13">
      <c r="A215" s="25">
        <v>45318</v>
      </c>
      <c r="B215" s="25">
        <v>45684</v>
      </c>
      <c r="C215" s="26" t="s">
        <v>4585</v>
      </c>
      <c r="D215" s="26" t="s">
        <v>163</v>
      </c>
      <c r="E215" s="26" t="s">
        <v>32</v>
      </c>
      <c r="F215" s="26" t="s">
        <v>16</v>
      </c>
      <c r="G215" s="26" t="s">
        <v>6337</v>
      </c>
      <c r="H215" s="26" t="s">
        <v>167</v>
      </c>
      <c r="I215" s="26" t="s">
        <v>165</v>
      </c>
      <c r="J215" s="26" t="s">
        <v>166</v>
      </c>
      <c r="K215" s="26" t="s">
        <v>1179</v>
      </c>
      <c r="L215" s="27">
        <v>13658</v>
      </c>
      <c r="M215" s="26" t="s">
        <v>20</v>
      </c>
    </row>
    <row r="216" spans="1:13">
      <c r="A216" s="25">
        <v>45318</v>
      </c>
      <c r="B216" s="25">
        <v>45684</v>
      </c>
      <c r="C216" s="26" t="s">
        <v>4585</v>
      </c>
      <c r="D216" s="26" t="s">
        <v>163</v>
      </c>
      <c r="E216" s="26" t="s">
        <v>661</v>
      </c>
      <c r="F216" s="26" t="s">
        <v>16</v>
      </c>
      <c r="G216" s="26" t="s">
        <v>6338</v>
      </c>
      <c r="H216" s="26" t="s">
        <v>167</v>
      </c>
      <c r="I216" s="26" t="s">
        <v>165</v>
      </c>
      <c r="J216" s="26" t="s">
        <v>166</v>
      </c>
      <c r="K216" s="26" t="s">
        <v>1179</v>
      </c>
      <c r="L216" s="27">
        <v>43308</v>
      </c>
      <c r="M216" s="26" t="s">
        <v>20</v>
      </c>
    </row>
    <row r="217" spans="1:13">
      <c r="A217" s="25">
        <v>45319</v>
      </c>
      <c r="B217" s="25">
        <v>45685</v>
      </c>
      <c r="C217" s="26" t="s">
        <v>4586</v>
      </c>
      <c r="D217" s="26" t="s">
        <v>170</v>
      </c>
      <c r="E217" s="26" t="s">
        <v>54</v>
      </c>
      <c r="F217" s="26" t="s">
        <v>55</v>
      </c>
      <c r="G217" s="26" t="s">
        <v>6339</v>
      </c>
      <c r="H217" s="26" t="s">
        <v>51</v>
      </c>
      <c r="I217" s="26" t="s">
        <v>103</v>
      </c>
      <c r="J217" s="26" t="s">
        <v>104</v>
      </c>
      <c r="K217" s="26" t="s">
        <v>5620</v>
      </c>
      <c r="L217" s="27">
        <v>8640</v>
      </c>
      <c r="M217" s="26" t="s">
        <v>23</v>
      </c>
    </row>
    <row r="218" spans="1:13">
      <c r="A218" s="25">
        <v>45319</v>
      </c>
      <c r="B218" s="25">
        <v>45716</v>
      </c>
      <c r="C218" s="26" t="s">
        <v>4667</v>
      </c>
      <c r="D218" s="26" t="s">
        <v>542</v>
      </c>
      <c r="E218" s="26" t="s">
        <v>15</v>
      </c>
      <c r="F218" s="26" t="s">
        <v>16</v>
      </c>
      <c r="G218" s="26" t="s">
        <v>6340</v>
      </c>
      <c r="H218" s="26" t="s">
        <v>98</v>
      </c>
      <c r="I218" s="26" t="s">
        <v>396</v>
      </c>
      <c r="J218" s="26" t="s">
        <v>397</v>
      </c>
      <c r="K218" s="26" t="s">
        <v>5660</v>
      </c>
      <c r="L218" s="27">
        <v>8566</v>
      </c>
      <c r="M218" s="26" t="s">
        <v>83</v>
      </c>
    </row>
    <row r="219" spans="1:13">
      <c r="A219" s="25">
        <v>45319</v>
      </c>
      <c r="B219" s="25">
        <v>45716</v>
      </c>
      <c r="C219" s="26" t="s">
        <v>4667</v>
      </c>
      <c r="D219" s="26" t="s">
        <v>542</v>
      </c>
      <c r="E219" s="26" t="s">
        <v>32</v>
      </c>
      <c r="F219" s="26" t="s">
        <v>16</v>
      </c>
      <c r="G219" s="26" t="s">
        <v>6341</v>
      </c>
      <c r="H219" s="26" t="s">
        <v>98</v>
      </c>
      <c r="I219" s="26" t="s">
        <v>396</v>
      </c>
      <c r="J219" s="26" t="s">
        <v>397</v>
      </c>
      <c r="K219" s="26" t="s">
        <v>5660</v>
      </c>
      <c r="L219" s="27">
        <v>34854</v>
      </c>
      <c r="M219" s="26" t="s">
        <v>20</v>
      </c>
    </row>
    <row r="220" spans="1:13">
      <c r="A220" s="25">
        <v>45319</v>
      </c>
      <c r="B220" s="25">
        <v>45716</v>
      </c>
      <c r="C220" s="26" t="s">
        <v>4667</v>
      </c>
      <c r="D220" s="26" t="s">
        <v>542</v>
      </c>
      <c r="E220" s="26" t="s">
        <v>661</v>
      </c>
      <c r="F220" s="26" t="s">
        <v>16</v>
      </c>
      <c r="G220" s="26" t="s">
        <v>6342</v>
      </c>
      <c r="H220" s="26" t="s">
        <v>98</v>
      </c>
      <c r="I220" s="26" t="s">
        <v>396</v>
      </c>
      <c r="J220" s="26" t="s">
        <v>397</v>
      </c>
      <c r="K220" s="26" t="s">
        <v>5660</v>
      </c>
      <c r="L220" s="27">
        <v>234254</v>
      </c>
      <c r="M220" s="26" t="s">
        <v>29</v>
      </c>
    </row>
    <row r="221" spans="1:13">
      <c r="A221" s="25">
        <v>45319</v>
      </c>
      <c r="B221" s="25">
        <v>45685</v>
      </c>
      <c r="C221" s="26" t="s">
        <v>4667</v>
      </c>
      <c r="D221" s="26" t="s">
        <v>542</v>
      </c>
      <c r="E221" s="26" t="s">
        <v>54</v>
      </c>
      <c r="F221" s="26" t="s">
        <v>55</v>
      </c>
      <c r="G221" s="26" t="s">
        <v>6343</v>
      </c>
      <c r="H221" s="26" t="s">
        <v>98</v>
      </c>
      <c r="I221" s="26" t="s">
        <v>396</v>
      </c>
      <c r="J221" s="26" t="s">
        <v>397</v>
      </c>
      <c r="K221" s="26" t="s">
        <v>5660</v>
      </c>
      <c r="L221" s="27">
        <v>2427</v>
      </c>
      <c r="M221" s="26" t="s">
        <v>29</v>
      </c>
    </row>
    <row r="222" spans="1:13">
      <c r="A222" s="25">
        <v>45320</v>
      </c>
      <c r="B222" s="25">
        <v>45686</v>
      </c>
      <c r="C222" s="26" t="s">
        <v>4588</v>
      </c>
      <c r="D222" s="26" t="s">
        <v>177</v>
      </c>
      <c r="E222" s="26" t="s">
        <v>15</v>
      </c>
      <c r="F222" s="26" t="s">
        <v>16</v>
      </c>
      <c r="G222" s="26" t="s">
        <v>6344</v>
      </c>
      <c r="H222" s="26" t="s">
        <v>181</v>
      </c>
      <c r="I222" s="26" t="s">
        <v>179</v>
      </c>
      <c r="J222" s="26" t="s">
        <v>180</v>
      </c>
      <c r="K222" s="26" t="s">
        <v>1179</v>
      </c>
      <c r="L222" s="27">
        <v>1750</v>
      </c>
      <c r="M222" s="26" t="s">
        <v>20</v>
      </c>
    </row>
    <row r="223" spans="1:13">
      <c r="A223" s="25">
        <v>45320</v>
      </c>
      <c r="B223" s="25">
        <v>45686</v>
      </c>
      <c r="C223" s="26" t="s">
        <v>4588</v>
      </c>
      <c r="D223" s="26" t="s">
        <v>177</v>
      </c>
      <c r="E223" s="26" t="s">
        <v>661</v>
      </c>
      <c r="F223" s="26" t="s">
        <v>16</v>
      </c>
      <c r="G223" s="26" t="s">
        <v>6345</v>
      </c>
      <c r="H223" s="26" t="s">
        <v>181</v>
      </c>
      <c r="I223" s="26" t="s">
        <v>179</v>
      </c>
      <c r="J223" s="26" t="s">
        <v>180</v>
      </c>
      <c r="K223" s="26" t="s">
        <v>1179</v>
      </c>
      <c r="L223" s="27">
        <v>6172</v>
      </c>
      <c r="M223" s="26" t="s">
        <v>20</v>
      </c>
    </row>
    <row r="224" spans="1:13">
      <c r="A224" s="25">
        <v>45320</v>
      </c>
      <c r="B224" s="25">
        <v>45686</v>
      </c>
      <c r="C224" s="26" t="s">
        <v>4589</v>
      </c>
      <c r="D224" s="26" t="s">
        <v>183</v>
      </c>
      <c r="E224" s="26" t="s">
        <v>15</v>
      </c>
      <c r="F224" s="26" t="s">
        <v>16</v>
      </c>
      <c r="G224" s="26" t="s">
        <v>6346</v>
      </c>
      <c r="H224" s="26" t="s">
        <v>51</v>
      </c>
      <c r="I224" s="26" t="s">
        <v>49</v>
      </c>
      <c r="J224" s="26" t="s">
        <v>50</v>
      </c>
      <c r="K224" s="26" t="s">
        <v>5623</v>
      </c>
      <c r="L224" s="27">
        <v>2868</v>
      </c>
      <c r="M224" s="26" t="s">
        <v>20</v>
      </c>
    </row>
    <row r="225" spans="1:13">
      <c r="A225" s="25">
        <v>45320</v>
      </c>
      <c r="B225" s="25">
        <v>45686</v>
      </c>
      <c r="C225" s="26" t="s">
        <v>4589</v>
      </c>
      <c r="D225" s="26" t="s">
        <v>183</v>
      </c>
      <c r="E225" s="26" t="s">
        <v>54</v>
      </c>
      <c r="F225" s="26" t="s">
        <v>55</v>
      </c>
      <c r="G225" s="26" t="s">
        <v>6347</v>
      </c>
      <c r="H225" s="26" t="s">
        <v>51</v>
      </c>
      <c r="I225" s="26" t="s">
        <v>49</v>
      </c>
      <c r="J225" s="26" t="s">
        <v>50</v>
      </c>
      <c r="K225" s="26" t="s">
        <v>5623</v>
      </c>
      <c r="L225" s="27">
        <v>5229</v>
      </c>
      <c r="M225" s="26" t="s">
        <v>29</v>
      </c>
    </row>
    <row r="226" spans="1:13">
      <c r="A226" s="25">
        <v>45320</v>
      </c>
      <c r="B226" s="25">
        <v>45686</v>
      </c>
      <c r="C226" s="26" t="s">
        <v>4589</v>
      </c>
      <c r="D226" s="26" t="s">
        <v>183</v>
      </c>
      <c r="E226" s="26" t="s">
        <v>34</v>
      </c>
      <c r="F226" s="26" t="s">
        <v>16</v>
      </c>
      <c r="G226" s="26" t="s">
        <v>6348</v>
      </c>
      <c r="H226" s="26" t="s">
        <v>51</v>
      </c>
      <c r="I226" s="26" t="s">
        <v>49</v>
      </c>
      <c r="J226" s="26" t="s">
        <v>50</v>
      </c>
      <c r="K226" s="26" t="s">
        <v>5623</v>
      </c>
      <c r="L226" s="27">
        <v>6598</v>
      </c>
      <c r="M226" s="26" t="s">
        <v>20</v>
      </c>
    </row>
    <row r="227" spans="1:13">
      <c r="A227" s="25">
        <v>45320</v>
      </c>
      <c r="B227" s="25">
        <v>45686</v>
      </c>
      <c r="C227" s="26" t="s">
        <v>4589</v>
      </c>
      <c r="D227" s="26" t="s">
        <v>183</v>
      </c>
      <c r="E227" s="26" t="s">
        <v>661</v>
      </c>
      <c r="F227" s="26" t="s">
        <v>16</v>
      </c>
      <c r="G227" s="26" t="s">
        <v>6349</v>
      </c>
      <c r="H227" s="26" t="s">
        <v>51</v>
      </c>
      <c r="I227" s="26" t="s">
        <v>49</v>
      </c>
      <c r="J227" s="26" t="s">
        <v>50</v>
      </c>
      <c r="K227" s="26" t="s">
        <v>5623</v>
      </c>
      <c r="L227" s="27">
        <v>26427</v>
      </c>
      <c r="M227" s="26" t="s">
        <v>584</v>
      </c>
    </row>
    <row r="228" spans="1:13">
      <c r="A228" s="25">
        <v>45320</v>
      </c>
      <c r="B228" s="25">
        <v>45686</v>
      </c>
      <c r="C228" s="26" t="s">
        <v>6069</v>
      </c>
      <c r="D228" s="26" t="s">
        <v>6070</v>
      </c>
      <c r="E228" s="26" t="s">
        <v>15</v>
      </c>
      <c r="F228" s="26" t="s">
        <v>16</v>
      </c>
      <c r="G228" s="26" t="s">
        <v>6350</v>
      </c>
      <c r="H228" s="26" t="s">
        <v>30</v>
      </c>
      <c r="I228" s="26" t="s">
        <v>1685</v>
      </c>
      <c r="J228" s="26" t="s">
        <v>1686</v>
      </c>
      <c r="K228" s="26" t="s">
        <v>5624</v>
      </c>
      <c r="L228" s="27">
        <v>1968</v>
      </c>
      <c r="M228" s="26" t="s">
        <v>20</v>
      </c>
    </row>
    <row r="229" spans="1:13">
      <c r="A229" s="25">
        <v>45320</v>
      </c>
      <c r="B229" s="25">
        <v>45686</v>
      </c>
      <c r="C229" s="26" t="s">
        <v>6069</v>
      </c>
      <c r="D229" s="26" t="s">
        <v>6070</v>
      </c>
      <c r="E229" s="26" t="s">
        <v>32</v>
      </c>
      <c r="F229" s="26" t="s">
        <v>16</v>
      </c>
      <c r="G229" s="26" t="s">
        <v>6351</v>
      </c>
      <c r="H229" s="26" t="s">
        <v>30</v>
      </c>
      <c r="I229" s="26" t="s">
        <v>1685</v>
      </c>
      <c r="J229" s="26" t="s">
        <v>1686</v>
      </c>
      <c r="K229" s="26" t="s">
        <v>5624</v>
      </c>
      <c r="L229" s="27">
        <v>4216</v>
      </c>
      <c r="M229" s="26" t="s">
        <v>20</v>
      </c>
    </row>
    <row r="230" spans="1:13">
      <c r="A230" s="25">
        <v>45320</v>
      </c>
      <c r="B230" s="25">
        <v>45686</v>
      </c>
      <c r="C230" s="26" t="s">
        <v>6069</v>
      </c>
      <c r="D230" s="26" t="s">
        <v>6070</v>
      </c>
      <c r="E230" s="26" t="s">
        <v>661</v>
      </c>
      <c r="F230" s="26" t="s">
        <v>16</v>
      </c>
      <c r="G230" s="26" t="s">
        <v>6352</v>
      </c>
      <c r="H230" s="26" t="s">
        <v>30</v>
      </c>
      <c r="I230" s="26" t="s">
        <v>1685</v>
      </c>
      <c r="J230" s="26" t="s">
        <v>1686</v>
      </c>
      <c r="K230" s="26" t="s">
        <v>5624</v>
      </c>
      <c r="L230" s="27">
        <v>12975</v>
      </c>
      <c r="M230" s="26" t="s">
        <v>584</v>
      </c>
    </row>
    <row r="231" spans="1:13">
      <c r="A231" s="25">
        <v>45321</v>
      </c>
      <c r="B231" s="25">
        <v>45687</v>
      </c>
      <c r="C231" s="26" t="s">
        <v>4590</v>
      </c>
      <c r="D231" s="26" t="s">
        <v>188</v>
      </c>
      <c r="E231" s="26" t="s">
        <v>15</v>
      </c>
      <c r="F231" s="26" t="s">
        <v>16</v>
      </c>
      <c r="G231" s="26" t="s">
        <v>6353</v>
      </c>
      <c r="H231" s="26" t="s">
        <v>190</v>
      </c>
      <c r="I231" s="26" t="s">
        <v>41</v>
      </c>
      <c r="J231" s="26" t="s">
        <v>42</v>
      </c>
      <c r="K231" s="26" t="s">
        <v>5623</v>
      </c>
      <c r="L231" s="27">
        <v>1256</v>
      </c>
      <c r="M231" s="26" t="s">
        <v>20</v>
      </c>
    </row>
    <row r="232" spans="1:13">
      <c r="A232" s="25">
        <v>45321</v>
      </c>
      <c r="B232" s="25">
        <v>45687</v>
      </c>
      <c r="C232" s="26" t="s">
        <v>4590</v>
      </c>
      <c r="D232" s="26" t="s">
        <v>188</v>
      </c>
      <c r="E232" s="26" t="s">
        <v>661</v>
      </c>
      <c r="F232" s="26" t="s">
        <v>16</v>
      </c>
      <c r="G232" s="26" t="s">
        <v>6354</v>
      </c>
      <c r="H232" s="26" t="s">
        <v>190</v>
      </c>
      <c r="I232" s="26" t="s">
        <v>41</v>
      </c>
      <c r="J232" s="26" t="s">
        <v>42</v>
      </c>
      <c r="K232" s="26" t="s">
        <v>5623</v>
      </c>
      <c r="L232" s="27">
        <v>15847</v>
      </c>
      <c r="M232" s="26" t="s">
        <v>20</v>
      </c>
    </row>
    <row r="233" spans="1:13">
      <c r="A233" s="25">
        <v>45321</v>
      </c>
      <c r="B233" s="25">
        <v>45687</v>
      </c>
      <c r="C233" s="26" t="s">
        <v>4590</v>
      </c>
      <c r="D233" s="26" t="s">
        <v>188</v>
      </c>
      <c r="E233" s="26" t="s">
        <v>32</v>
      </c>
      <c r="F233" s="26" t="s">
        <v>16</v>
      </c>
      <c r="G233" s="26" t="s">
        <v>6355</v>
      </c>
      <c r="H233" s="26" t="s">
        <v>190</v>
      </c>
      <c r="I233" s="26" t="s">
        <v>41</v>
      </c>
      <c r="J233" s="26" t="s">
        <v>42</v>
      </c>
      <c r="K233" s="26" t="s">
        <v>5623</v>
      </c>
      <c r="L233" s="27">
        <v>7484</v>
      </c>
      <c r="M233" s="26" t="s">
        <v>20</v>
      </c>
    </row>
    <row r="234" spans="1:13">
      <c r="A234" s="25">
        <v>45321</v>
      </c>
      <c r="B234" s="25">
        <v>45687</v>
      </c>
      <c r="C234" s="26" t="s">
        <v>4591</v>
      </c>
      <c r="D234" s="26" t="s">
        <v>193</v>
      </c>
      <c r="E234" s="26" t="s">
        <v>15</v>
      </c>
      <c r="F234" s="26" t="s">
        <v>16</v>
      </c>
      <c r="G234" s="26" t="s">
        <v>6356</v>
      </c>
      <c r="H234" s="26" t="s">
        <v>167</v>
      </c>
      <c r="I234" s="26" t="s">
        <v>195</v>
      </c>
      <c r="J234" s="26" t="s">
        <v>196</v>
      </c>
      <c r="K234" s="26" t="s">
        <v>1179</v>
      </c>
      <c r="L234" s="27">
        <v>1339</v>
      </c>
      <c r="M234" s="26" t="s">
        <v>20</v>
      </c>
    </row>
    <row r="235" spans="1:13">
      <c r="A235" s="25">
        <v>45321</v>
      </c>
      <c r="B235" s="25">
        <v>45687</v>
      </c>
      <c r="C235" s="26" t="s">
        <v>4591</v>
      </c>
      <c r="D235" s="26" t="s">
        <v>193</v>
      </c>
      <c r="E235" s="26" t="s">
        <v>661</v>
      </c>
      <c r="F235" s="26" t="s">
        <v>16</v>
      </c>
      <c r="G235" s="26" t="s">
        <v>6357</v>
      </c>
      <c r="H235" s="26" t="s">
        <v>167</v>
      </c>
      <c r="I235" s="26" t="s">
        <v>195</v>
      </c>
      <c r="J235" s="26" t="s">
        <v>196</v>
      </c>
      <c r="K235" s="26" t="s">
        <v>1179</v>
      </c>
      <c r="L235" s="27">
        <v>18883</v>
      </c>
      <c r="M235" s="26" t="s">
        <v>20</v>
      </c>
    </row>
    <row r="236" spans="1:13">
      <c r="A236" s="25">
        <v>45321</v>
      </c>
      <c r="B236" s="25">
        <v>45687</v>
      </c>
      <c r="C236" s="26" t="s">
        <v>4591</v>
      </c>
      <c r="D236" s="26" t="s">
        <v>193</v>
      </c>
      <c r="E236" s="26" t="s">
        <v>32</v>
      </c>
      <c r="F236" s="26" t="s">
        <v>16</v>
      </c>
      <c r="G236" s="26" t="s">
        <v>6358</v>
      </c>
      <c r="H236" s="26" t="s">
        <v>167</v>
      </c>
      <c r="I236" s="26" t="s">
        <v>195</v>
      </c>
      <c r="J236" s="26" t="s">
        <v>196</v>
      </c>
      <c r="K236" s="26" t="s">
        <v>1179</v>
      </c>
      <c r="L236" s="27">
        <v>3702</v>
      </c>
      <c r="M236" s="26" t="s">
        <v>20</v>
      </c>
    </row>
    <row r="237" spans="1:13">
      <c r="A237" s="25">
        <v>45321</v>
      </c>
      <c r="B237" s="25">
        <v>45687</v>
      </c>
      <c r="C237" s="26" t="s">
        <v>4592</v>
      </c>
      <c r="D237" s="26" t="s">
        <v>199</v>
      </c>
      <c r="E237" s="26" t="s">
        <v>661</v>
      </c>
      <c r="F237" s="26" t="s">
        <v>16</v>
      </c>
      <c r="G237" s="26" t="s">
        <v>6359</v>
      </c>
      <c r="H237" s="26" t="s">
        <v>203</v>
      </c>
      <c r="I237" s="26" t="s">
        <v>201</v>
      </c>
      <c r="J237" s="26" t="s">
        <v>202</v>
      </c>
      <c r="K237" s="26" t="s">
        <v>5660</v>
      </c>
      <c r="L237" s="27">
        <v>34816</v>
      </c>
      <c r="M237" s="26" t="s">
        <v>20</v>
      </c>
    </row>
    <row r="238" spans="1:13">
      <c r="A238" s="25">
        <v>45321</v>
      </c>
      <c r="B238" s="25">
        <v>45687</v>
      </c>
      <c r="C238" s="26" t="s">
        <v>4592</v>
      </c>
      <c r="D238" s="26" t="s">
        <v>199</v>
      </c>
      <c r="E238" s="26" t="s">
        <v>32</v>
      </c>
      <c r="F238" s="26" t="s">
        <v>16</v>
      </c>
      <c r="G238" s="26" t="s">
        <v>6360</v>
      </c>
      <c r="H238" s="26" t="s">
        <v>203</v>
      </c>
      <c r="I238" s="26" t="s">
        <v>201</v>
      </c>
      <c r="J238" s="26" t="s">
        <v>202</v>
      </c>
      <c r="K238" s="26" t="s">
        <v>5660</v>
      </c>
      <c r="L238" s="27">
        <v>38659</v>
      </c>
      <c r="M238" s="26" t="s">
        <v>148</v>
      </c>
    </row>
    <row r="239" spans="1:13">
      <c r="A239" s="25">
        <v>45321</v>
      </c>
      <c r="B239" s="25">
        <v>45687</v>
      </c>
      <c r="C239" s="26" t="s">
        <v>4592</v>
      </c>
      <c r="D239" s="26" t="s">
        <v>199</v>
      </c>
      <c r="E239" s="26" t="s">
        <v>34</v>
      </c>
      <c r="F239" s="26" t="s">
        <v>16</v>
      </c>
      <c r="G239" s="26" t="s">
        <v>6361</v>
      </c>
      <c r="H239" s="26" t="s">
        <v>203</v>
      </c>
      <c r="I239" s="26" t="s">
        <v>201</v>
      </c>
      <c r="J239" s="26" t="s">
        <v>202</v>
      </c>
      <c r="K239" s="26" t="s">
        <v>5660</v>
      </c>
      <c r="L239" s="27">
        <v>12134</v>
      </c>
      <c r="M239" s="26" t="s">
        <v>83</v>
      </c>
    </row>
    <row r="240" spans="1:13">
      <c r="A240" s="25">
        <v>45321</v>
      </c>
      <c r="B240" s="25">
        <v>45687</v>
      </c>
      <c r="C240" s="26" t="s">
        <v>4592</v>
      </c>
      <c r="D240" s="26" t="s">
        <v>199</v>
      </c>
      <c r="E240" s="26" t="s">
        <v>15</v>
      </c>
      <c r="F240" s="26" t="s">
        <v>16</v>
      </c>
      <c r="G240" s="26" t="s">
        <v>6362</v>
      </c>
      <c r="H240" s="26" t="s">
        <v>203</v>
      </c>
      <c r="I240" s="26" t="s">
        <v>201</v>
      </c>
      <c r="J240" s="26" t="s">
        <v>202</v>
      </c>
      <c r="K240" s="26" t="s">
        <v>5660</v>
      </c>
      <c r="L240" s="27">
        <v>2672</v>
      </c>
      <c r="M240" s="26" t="s">
        <v>20</v>
      </c>
    </row>
    <row r="241" spans="1:13">
      <c r="A241" s="25">
        <v>45321</v>
      </c>
      <c r="B241" s="25">
        <v>45687</v>
      </c>
      <c r="C241" s="26" t="s">
        <v>4593</v>
      </c>
      <c r="D241" s="26" t="s">
        <v>207</v>
      </c>
      <c r="E241" s="26" t="s">
        <v>34</v>
      </c>
      <c r="F241" s="26" t="s">
        <v>16</v>
      </c>
      <c r="G241" s="26" t="s">
        <v>6363</v>
      </c>
      <c r="H241" s="26" t="s">
        <v>43</v>
      </c>
      <c r="I241" s="26" t="s">
        <v>209</v>
      </c>
      <c r="J241" s="26" t="s">
        <v>210</v>
      </c>
      <c r="K241" s="26" t="s">
        <v>4176</v>
      </c>
      <c r="L241" s="27">
        <v>53401</v>
      </c>
      <c r="M241" s="26" t="s">
        <v>20</v>
      </c>
    </row>
    <row r="242" spans="1:13">
      <c r="A242" s="25">
        <v>45321</v>
      </c>
      <c r="B242" s="25">
        <v>45687</v>
      </c>
      <c r="C242" s="26" t="s">
        <v>4593</v>
      </c>
      <c r="D242" s="26" t="s">
        <v>207</v>
      </c>
      <c r="E242" s="26" t="s">
        <v>661</v>
      </c>
      <c r="F242" s="26" t="s">
        <v>16</v>
      </c>
      <c r="G242" s="26" t="s">
        <v>6364</v>
      </c>
      <c r="H242" s="26" t="s">
        <v>43</v>
      </c>
      <c r="I242" s="26" t="s">
        <v>209</v>
      </c>
      <c r="J242" s="26" t="s">
        <v>210</v>
      </c>
      <c r="K242" s="26" t="s">
        <v>4176</v>
      </c>
      <c r="L242" s="27">
        <v>141843</v>
      </c>
      <c r="M242" s="26" t="s">
        <v>20</v>
      </c>
    </row>
    <row r="243" spans="1:13">
      <c r="A243" s="25">
        <v>45321</v>
      </c>
      <c r="B243" s="25">
        <v>45687</v>
      </c>
      <c r="C243" s="26" t="s">
        <v>4593</v>
      </c>
      <c r="D243" s="26" t="s">
        <v>207</v>
      </c>
      <c r="E243" s="26" t="s">
        <v>15</v>
      </c>
      <c r="F243" s="26" t="s">
        <v>16</v>
      </c>
      <c r="G243" s="26" t="s">
        <v>6365</v>
      </c>
      <c r="H243" s="26" t="s">
        <v>43</v>
      </c>
      <c r="I243" s="26" t="s">
        <v>209</v>
      </c>
      <c r="J243" s="26" t="s">
        <v>210</v>
      </c>
      <c r="K243" s="26" t="s">
        <v>4176</v>
      </c>
      <c r="L243" s="27">
        <v>9842</v>
      </c>
      <c r="M243" s="26" t="s">
        <v>20</v>
      </c>
    </row>
    <row r="244" spans="1:13">
      <c r="A244" s="25">
        <v>45322</v>
      </c>
      <c r="B244" s="25">
        <v>45688</v>
      </c>
      <c r="C244" s="26" t="s">
        <v>11539</v>
      </c>
      <c r="D244" s="26" t="s">
        <v>11540</v>
      </c>
      <c r="E244" s="26" t="s">
        <v>15</v>
      </c>
      <c r="F244" s="26" t="s">
        <v>16</v>
      </c>
      <c r="G244" s="26" t="s">
        <v>11541</v>
      </c>
      <c r="H244" s="26" t="s">
        <v>190</v>
      </c>
      <c r="I244" s="26" t="s">
        <v>41</v>
      </c>
      <c r="J244" s="26" t="s">
        <v>42</v>
      </c>
      <c r="K244" s="26" t="s">
        <v>5623</v>
      </c>
      <c r="L244" s="27">
        <v>1349</v>
      </c>
      <c r="M244" s="26" t="s">
        <v>20</v>
      </c>
    </row>
    <row r="245" spans="1:13">
      <c r="A245" s="25">
        <v>45322</v>
      </c>
      <c r="B245" s="25">
        <v>45688</v>
      </c>
      <c r="C245" s="26" t="s">
        <v>11539</v>
      </c>
      <c r="D245" s="26" t="s">
        <v>11540</v>
      </c>
      <c r="E245" s="26" t="s">
        <v>661</v>
      </c>
      <c r="F245" s="26" t="s">
        <v>16</v>
      </c>
      <c r="G245" s="26" t="s">
        <v>11542</v>
      </c>
      <c r="H245" s="26" t="s">
        <v>190</v>
      </c>
      <c r="I245" s="26" t="s">
        <v>41</v>
      </c>
      <c r="J245" s="26" t="s">
        <v>42</v>
      </c>
      <c r="K245" s="26" t="s">
        <v>5623</v>
      </c>
      <c r="L245" s="27">
        <v>22999</v>
      </c>
      <c r="M245" s="26" t="s">
        <v>20</v>
      </c>
    </row>
    <row r="246" spans="1:13">
      <c r="A246" s="25">
        <v>45322</v>
      </c>
      <c r="B246" s="25">
        <v>45688</v>
      </c>
      <c r="C246" s="26" t="s">
        <v>5929</v>
      </c>
      <c r="D246" s="26" t="s">
        <v>5930</v>
      </c>
      <c r="E246" s="26" t="s">
        <v>32</v>
      </c>
      <c r="F246" s="26" t="s">
        <v>16</v>
      </c>
      <c r="G246" s="26" t="s">
        <v>6366</v>
      </c>
      <c r="H246" s="26" t="s">
        <v>21</v>
      </c>
      <c r="I246" s="26" t="s">
        <v>305</v>
      </c>
      <c r="J246" s="26" t="s">
        <v>306</v>
      </c>
      <c r="K246" s="26" t="s">
        <v>304</v>
      </c>
      <c r="L246" s="27">
        <v>11418</v>
      </c>
      <c r="M246" s="26" t="s">
        <v>20</v>
      </c>
    </row>
    <row r="247" spans="1:13">
      <c r="A247" s="25">
        <v>45322</v>
      </c>
      <c r="B247" s="25">
        <v>45688</v>
      </c>
      <c r="C247" s="26" t="s">
        <v>5929</v>
      </c>
      <c r="D247" s="26" t="s">
        <v>5930</v>
      </c>
      <c r="E247" s="26" t="s">
        <v>15</v>
      </c>
      <c r="F247" s="26" t="s">
        <v>16</v>
      </c>
      <c r="G247" s="26" t="s">
        <v>6367</v>
      </c>
      <c r="H247" s="26" t="s">
        <v>21</v>
      </c>
      <c r="I247" s="26" t="s">
        <v>305</v>
      </c>
      <c r="J247" s="26" t="s">
        <v>306</v>
      </c>
      <c r="K247" s="26" t="s">
        <v>304</v>
      </c>
      <c r="L247" s="27">
        <v>2809</v>
      </c>
      <c r="M247" s="26" t="s">
        <v>20</v>
      </c>
    </row>
    <row r="248" spans="1:13">
      <c r="A248" s="25">
        <v>45322</v>
      </c>
      <c r="B248" s="25">
        <v>45688</v>
      </c>
      <c r="C248" s="26" t="s">
        <v>5929</v>
      </c>
      <c r="D248" s="26" t="s">
        <v>5930</v>
      </c>
      <c r="E248" s="26" t="s">
        <v>661</v>
      </c>
      <c r="F248" s="26" t="s">
        <v>16</v>
      </c>
      <c r="G248" s="26" t="s">
        <v>6368</v>
      </c>
      <c r="H248" s="26" t="s">
        <v>21</v>
      </c>
      <c r="I248" s="26" t="s">
        <v>305</v>
      </c>
      <c r="J248" s="26" t="s">
        <v>306</v>
      </c>
      <c r="K248" s="26" t="s">
        <v>304</v>
      </c>
      <c r="L248" s="27">
        <v>78769</v>
      </c>
      <c r="M248" s="26" t="s">
        <v>20</v>
      </c>
    </row>
    <row r="249" spans="1:13">
      <c r="A249" s="25">
        <v>45322</v>
      </c>
      <c r="B249" s="25">
        <v>45688</v>
      </c>
      <c r="C249" s="26" t="s">
        <v>4595</v>
      </c>
      <c r="D249" s="26" t="s">
        <v>216</v>
      </c>
      <c r="E249" s="26" t="s">
        <v>15</v>
      </c>
      <c r="F249" s="26" t="s">
        <v>16</v>
      </c>
      <c r="G249" s="26" t="s">
        <v>6369</v>
      </c>
      <c r="H249" s="26" t="s">
        <v>190</v>
      </c>
      <c r="I249" s="26" t="s">
        <v>218</v>
      </c>
      <c r="J249" s="26" t="s">
        <v>219</v>
      </c>
      <c r="K249" s="26" t="s">
        <v>1179</v>
      </c>
      <c r="L249" s="27">
        <v>2800</v>
      </c>
      <c r="M249" s="26" t="s">
        <v>20</v>
      </c>
    </row>
    <row r="250" spans="1:13">
      <c r="A250" s="25">
        <v>45322</v>
      </c>
      <c r="B250" s="25">
        <v>45688</v>
      </c>
      <c r="C250" s="26" t="s">
        <v>4595</v>
      </c>
      <c r="D250" s="26" t="s">
        <v>216</v>
      </c>
      <c r="E250" s="26" t="s">
        <v>34</v>
      </c>
      <c r="F250" s="26" t="s">
        <v>16</v>
      </c>
      <c r="G250" s="26" t="s">
        <v>6370</v>
      </c>
      <c r="H250" s="26" t="s">
        <v>190</v>
      </c>
      <c r="I250" s="26" t="s">
        <v>218</v>
      </c>
      <c r="J250" s="26" t="s">
        <v>219</v>
      </c>
      <c r="K250" s="26" t="s">
        <v>1179</v>
      </c>
      <c r="L250" s="27">
        <v>6133</v>
      </c>
      <c r="M250" s="26" t="s">
        <v>83</v>
      </c>
    </row>
    <row r="251" spans="1:13">
      <c r="A251" s="25">
        <v>45322</v>
      </c>
      <c r="B251" s="25">
        <v>45688</v>
      </c>
      <c r="C251" s="26" t="s">
        <v>4595</v>
      </c>
      <c r="D251" s="26" t="s">
        <v>216</v>
      </c>
      <c r="E251" s="26" t="s">
        <v>661</v>
      </c>
      <c r="F251" s="26" t="s">
        <v>16</v>
      </c>
      <c r="G251" s="26" t="s">
        <v>6371</v>
      </c>
      <c r="H251" s="26" t="s">
        <v>190</v>
      </c>
      <c r="I251" s="26" t="s">
        <v>218</v>
      </c>
      <c r="J251" s="26" t="s">
        <v>219</v>
      </c>
      <c r="K251" s="26" t="s">
        <v>1179</v>
      </c>
      <c r="L251" s="27">
        <v>29314</v>
      </c>
      <c r="M251" s="26" t="s">
        <v>20</v>
      </c>
    </row>
    <row r="252" spans="1:13">
      <c r="A252" s="25">
        <v>45322</v>
      </c>
      <c r="B252" s="25">
        <v>45688</v>
      </c>
      <c r="C252" s="26" t="s">
        <v>4595</v>
      </c>
      <c r="D252" s="26" t="s">
        <v>216</v>
      </c>
      <c r="E252" s="26" t="s">
        <v>32</v>
      </c>
      <c r="F252" s="26" t="s">
        <v>16</v>
      </c>
      <c r="G252" s="26" t="s">
        <v>6372</v>
      </c>
      <c r="H252" s="26" t="s">
        <v>190</v>
      </c>
      <c r="I252" s="26" t="s">
        <v>218</v>
      </c>
      <c r="J252" s="26" t="s">
        <v>219</v>
      </c>
      <c r="K252" s="26" t="s">
        <v>1179</v>
      </c>
      <c r="L252" s="27">
        <v>29495</v>
      </c>
      <c r="M252" s="26" t="s">
        <v>20</v>
      </c>
    </row>
    <row r="253" spans="1:13">
      <c r="A253" s="25">
        <v>45322</v>
      </c>
      <c r="B253" s="25">
        <v>45688</v>
      </c>
      <c r="C253" s="26" t="s">
        <v>4596</v>
      </c>
      <c r="D253" s="26" t="s">
        <v>223</v>
      </c>
      <c r="E253" s="26" t="s">
        <v>32</v>
      </c>
      <c r="F253" s="26" t="s">
        <v>16</v>
      </c>
      <c r="G253" s="26" t="s">
        <v>6373</v>
      </c>
      <c r="H253" s="26" t="s">
        <v>225</v>
      </c>
      <c r="I253" s="26" t="s">
        <v>165</v>
      </c>
      <c r="J253" s="26" t="s">
        <v>166</v>
      </c>
      <c r="K253" s="26" t="s">
        <v>26</v>
      </c>
      <c r="L253" s="27">
        <v>26214</v>
      </c>
      <c r="M253" s="26" t="s">
        <v>83</v>
      </c>
    </row>
    <row r="254" spans="1:13">
      <c r="A254" s="25">
        <v>45322</v>
      </c>
      <c r="B254" s="25">
        <v>45688</v>
      </c>
      <c r="C254" s="26" t="s">
        <v>4596</v>
      </c>
      <c r="D254" s="26" t="s">
        <v>223</v>
      </c>
      <c r="E254" s="26" t="s">
        <v>15</v>
      </c>
      <c r="F254" s="26" t="s">
        <v>16</v>
      </c>
      <c r="G254" s="26" t="s">
        <v>6374</v>
      </c>
      <c r="H254" s="26" t="s">
        <v>225</v>
      </c>
      <c r="I254" s="26" t="s">
        <v>165</v>
      </c>
      <c r="J254" s="26" t="s">
        <v>166</v>
      </c>
      <c r="K254" s="26" t="s">
        <v>26</v>
      </c>
      <c r="L254" s="27">
        <v>2038</v>
      </c>
      <c r="M254" s="26" t="s">
        <v>83</v>
      </c>
    </row>
    <row r="255" spans="1:13">
      <c r="A255" s="25">
        <v>45322</v>
      </c>
      <c r="B255" s="25">
        <v>45688</v>
      </c>
      <c r="C255" s="26" t="s">
        <v>4596</v>
      </c>
      <c r="D255" s="26" t="s">
        <v>223</v>
      </c>
      <c r="E255" s="26" t="s">
        <v>661</v>
      </c>
      <c r="F255" s="26" t="s">
        <v>16</v>
      </c>
      <c r="G255" s="26" t="s">
        <v>6375</v>
      </c>
      <c r="H255" s="26" t="s">
        <v>225</v>
      </c>
      <c r="I255" s="26" t="s">
        <v>165</v>
      </c>
      <c r="J255" s="26" t="s">
        <v>166</v>
      </c>
      <c r="K255" s="26" t="s">
        <v>26</v>
      </c>
      <c r="L255" s="27">
        <v>76287</v>
      </c>
      <c r="M255" s="26" t="s">
        <v>148</v>
      </c>
    </row>
    <row r="256" spans="1:13">
      <c r="A256" s="25">
        <v>45323</v>
      </c>
      <c r="B256" s="25">
        <v>45689</v>
      </c>
      <c r="C256" s="26" t="s">
        <v>5643</v>
      </c>
      <c r="D256" s="26" t="s">
        <v>5644</v>
      </c>
      <c r="E256" s="26" t="s">
        <v>54</v>
      </c>
      <c r="F256" s="26" t="s">
        <v>55</v>
      </c>
      <c r="G256" s="26" t="s">
        <v>6376</v>
      </c>
      <c r="H256" s="26" t="s">
        <v>336</v>
      </c>
      <c r="I256" s="26" t="s">
        <v>270</v>
      </c>
      <c r="J256" s="26" t="s">
        <v>271</v>
      </c>
      <c r="K256" s="26" t="s">
        <v>5624</v>
      </c>
      <c r="L256" s="27">
        <v>6480</v>
      </c>
      <c r="M256" s="26" t="s">
        <v>29</v>
      </c>
    </row>
    <row r="257" spans="1:13">
      <c r="A257" s="25">
        <v>45323</v>
      </c>
      <c r="B257" s="25">
        <v>45689</v>
      </c>
      <c r="C257" s="26" t="s">
        <v>4599</v>
      </c>
      <c r="D257" s="26" t="s">
        <v>240</v>
      </c>
      <c r="E257" s="26" t="s">
        <v>54</v>
      </c>
      <c r="F257" s="26" t="s">
        <v>55</v>
      </c>
      <c r="G257" s="26" t="s">
        <v>6377</v>
      </c>
      <c r="H257" s="26" t="s">
        <v>61</v>
      </c>
      <c r="I257" s="26" t="s">
        <v>59</v>
      </c>
      <c r="J257" s="26" t="s">
        <v>60</v>
      </c>
      <c r="K257" s="26" t="s">
        <v>5619</v>
      </c>
      <c r="L257" s="27">
        <v>12415</v>
      </c>
      <c r="M257" s="26" t="s">
        <v>29</v>
      </c>
    </row>
    <row r="258" spans="1:13">
      <c r="A258" s="25">
        <v>45323</v>
      </c>
      <c r="B258" s="25">
        <v>45689</v>
      </c>
      <c r="C258" s="26" t="s">
        <v>4582</v>
      </c>
      <c r="D258" s="26" t="s">
        <v>149</v>
      </c>
      <c r="E258" s="26" t="s">
        <v>54</v>
      </c>
      <c r="F258" s="26" t="s">
        <v>55</v>
      </c>
      <c r="G258" s="26" t="s">
        <v>6378</v>
      </c>
      <c r="H258" s="26" t="s">
        <v>125</v>
      </c>
      <c r="I258" s="26" t="s">
        <v>49</v>
      </c>
      <c r="J258" s="26" t="s">
        <v>50</v>
      </c>
      <c r="K258" s="26" t="s">
        <v>5623</v>
      </c>
      <c r="L258" s="27">
        <v>10106</v>
      </c>
      <c r="M258" s="26" t="s">
        <v>23</v>
      </c>
    </row>
    <row r="259" spans="1:13">
      <c r="A259" s="25">
        <v>45323</v>
      </c>
      <c r="B259" s="25">
        <v>45689</v>
      </c>
      <c r="C259" s="26" t="s">
        <v>6379</v>
      </c>
      <c r="D259" s="26" t="s">
        <v>6380</v>
      </c>
      <c r="E259" s="26" t="s">
        <v>661</v>
      </c>
      <c r="F259" s="26" t="s">
        <v>16</v>
      </c>
      <c r="G259" s="26" t="s">
        <v>6381</v>
      </c>
      <c r="H259" s="26" t="s">
        <v>51</v>
      </c>
      <c r="I259" s="26" t="s">
        <v>71</v>
      </c>
      <c r="J259" s="26" t="s">
        <v>72</v>
      </c>
      <c r="K259" s="26" t="s">
        <v>5623</v>
      </c>
      <c r="L259" s="27">
        <v>49117</v>
      </c>
      <c r="M259" s="26" t="s">
        <v>20</v>
      </c>
    </row>
    <row r="260" spans="1:13">
      <c r="A260" s="25">
        <v>45323</v>
      </c>
      <c r="B260" s="25">
        <v>45689</v>
      </c>
      <c r="C260" s="26" t="s">
        <v>6379</v>
      </c>
      <c r="D260" s="26" t="s">
        <v>6380</v>
      </c>
      <c r="E260" s="26" t="s">
        <v>32</v>
      </c>
      <c r="F260" s="26" t="s">
        <v>16</v>
      </c>
      <c r="G260" s="26" t="s">
        <v>6382</v>
      </c>
      <c r="H260" s="26" t="s">
        <v>51</v>
      </c>
      <c r="I260" s="26" t="s">
        <v>71</v>
      </c>
      <c r="J260" s="26" t="s">
        <v>72</v>
      </c>
      <c r="K260" s="26" t="s">
        <v>5623</v>
      </c>
      <c r="L260" s="27">
        <v>9562</v>
      </c>
      <c r="M260" s="26" t="s">
        <v>20</v>
      </c>
    </row>
    <row r="261" spans="1:13">
      <c r="A261" s="25">
        <v>45323</v>
      </c>
      <c r="B261" s="25">
        <v>45689</v>
      </c>
      <c r="C261" s="26" t="s">
        <v>6379</v>
      </c>
      <c r="D261" s="26" t="s">
        <v>6380</v>
      </c>
      <c r="E261" s="26" t="s">
        <v>15</v>
      </c>
      <c r="F261" s="26" t="s">
        <v>16</v>
      </c>
      <c r="G261" s="26" t="s">
        <v>6383</v>
      </c>
      <c r="H261" s="26" t="s">
        <v>51</v>
      </c>
      <c r="I261" s="26" t="s">
        <v>71</v>
      </c>
      <c r="J261" s="26" t="s">
        <v>72</v>
      </c>
      <c r="K261" s="26" t="s">
        <v>5623</v>
      </c>
      <c r="L261" s="27">
        <v>1828</v>
      </c>
      <c r="M261" s="26" t="s">
        <v>20</v>
      </c>
    </row>
    <row r="262" spans="1:13">
      <c r="A262" s="25">
        <v>45323</v>
      </c>
      <c r="B262" s="25">
        <v>45689</v>
      </c>
      <c r="C262" s="26" t="s">
        <v>4600</v>
      </c>
      <c r="D262" s="26" t="s">
        <v>243</v>
      </c>
      <c r="E262" s="26" t="s">
        <v>54</v>
      </c>
      <c r="F262" s="26" t="s">
        <v>55</v>
      </c>
      <c r="G262" s="26" t="s">
        <v>6384</v>
      </c>
      <c r="H262" s="26" t="s">
        <v>245</v>
      </c>
      <c r="I262" s="26" t="s">
        <v>103</v>
      </c>
      <c r="J262" s="26" t="s">
        <v>104</v>
      </c>
      <c r="K262" s="26" t="s">
        <v>140</v>
      </c>
      <c r="L262" s="27">
        <v>211341</v>
      </c>
      <c r="M262" s="26" t="s">
        <v>29</v>
      </c>
    </row>
    <row r="263" spans="1:13">
      <c r="A263" s="25">
        <v>45323</v>
      </c>
      <c r="B263" s="25">
        <v>45689</v>
      </c>
      <c r="C263" s="26" t="s">
        <v>11543</v>
      </c>
      <c r="D263" s="26" t="s">
        <v>11544</v>
      </c>
      <c r="E263" s="26" t="s">
        <v>661</v>
      </c>
      <c r="F263" s="26" t="s">
        <v>16</v>
      </c>
      <c r="G263" s="26" t="s">
        <v>11545</v>
      </c>
      <c r="H263" s="26" t="s">
        <v>43</v>
      </c>
      <c r="I263" s="26" t="s">
        <v>165</v>
      </c>
      <c r="J263" s="26" t="s">
        <v>166</v>
      </c>
      <c r="K263" s="26" t="s">
        <v>1179</v>
      </c>
      <c r="L263" s="27">
        <v>36546</v>
      </c>
      <c r="M263" s="26" t="s">
        <v>20</v>
      </c>
    </row>
    <row r="264" spans="1:13">
      <c r="A264" s="25">
        <v>45323</v>
      </c>
      <c r="B264" s="25">
        <v>45689</v>
      </c>
      <c r="C264" s="26" t="s">
        <v>11543</v>
      </c>
      <c r="D264" s="26" t="s">
        <v>11544</v>
      </c>
      <c r="E264" s="26" t="s">
        <v>15</v>
      </c>
      <c r="F264" s="26" t="s">
        <v>16</v>
      </c>
      <c r="G264" s="26" t="s">
        <v>11546</v>
      </c>
      <c r="H264" s="26" t="s">
        <v>43</v>
      </c>
      <c r="I264" s="26" t="s">
        <v>165</v>
      </c>
      <c r="J264" s="26" t="s">
        <v>166</v>
      </c>
      <c r="K264" s="26" t="s">
        <v>1179</v>
      </c>
      <c r="L264" s="27">
        <v>2971</v>
      </c>
      <c r="M264" s="26" t="s">
        <v>20</v>
      </c>
    </row>
    <row r="265" spans="1:13">
      <c r="A265" s="25">
        <v>45323</v>
      </c>
      <c r="B265" s="25">
        <v>45689</v>
      </c>
      <c r="C265" s="26" t="s">
        <v>11543</v>
      </c>
      <c r="D265" s="26" t="s">
        <v>11544</v>
      </c>
      <c r="E265" s="26" t="s">
        <v>32</v>
      </c>
      <c r="F265" s="26" t="s">
        <v>16</v>
      </c>
      <c r="G265" s="26" t="s">
        <v>11547</v>
      </c>
      <c r="H265" s="26" t="s">
        <v>43</v>
      </c>
      <c r="I265" s="26" t="s">
        <v>165</v>
      </c>
      <c r="J265" s="26" t="s">
        <v>166</v>
      </c>
      <c r="K265" s="26" t="s">
        <v>1179</v>
      </c>
      <c r="L265" s="27">
        <v>11311</v>
      </c>
      <c r="M265" s="26" t="s">
        <v>20</v>
      </c>
    </row>
    <row r="266" spans="1:13">
      <c r="A266" s="25">
        <v>45323</v>
      </c>
      <c r="B266" s="25">
        <v>45689</v>
      </c>
      <c r="C266" s="26" t="s">
        <v>4601</v>
      </c>
      <c r="D266" s="26" t="s">
        <v>246</v>
      </c>
      <c r="E266" s="26" t="s">
        <v>661</v>
      </c>
      <c r="F266" s="26" t="s">
        <v>16</v>
      </c>
      <c r="G266" s="26" t="s">
        <v>6385</v>
      </c>
      <c r="H266" s="26" t="s">
        <v>249</v>
      </c>
      <c r="I266" s="26" t="s">
        <v>78</v>
      </c>
      <c r="J266" s="26" t="s">
        <v>79</v>
      </c>
      <c r="K266" s="26" t="s">
        <v>5620</v>
      </c>
      <c r="L266" s="27">
        <v>23528</v>
      </c>
      <c r="M266" s="26" t="s">
        <v>29</v>
      </c>
    </row>
    <row r="267" spans="1:13">
      <c r="A267" s="25">
        <v>45323</v>
      </c>
      <c r="B267" s="25">
        <v>45689</v>
      </c>
      <c r="C267" s="26" t="s">
        <v>4601</v>
      </c>
      <c r="D267" s="26" t="s">
        <v>246</v>
      </c>
      <c r="E267" s="26" t="s">
        <v>32</v>
      </c>
      <c r="F267" s="26" t="s">
        <v>16</v>
      </c>
      <c r="G267" s="26" t="s">
        <v>6386</v>
      </c>
      <c r="H267" s="26" t="s">
        <v>249</v>
      </c>
      <c r="I267" s="26" t="s">
        <v>78</v>
      </c>
      <c r="J267" s="26" t="s">
        <v>79</v>
      </c>
      <c r="K267" s="26" t="s">
        <v>5620</v>
      </c>
      <c r="L267" s="27">
        <v>8049</v>
      </c>
      <c r="M267" s="26" t="s">
        <v>20</v>
      </c>
    </row>
    <row r="268" spans="1:13">
      <c r="A268" s="25">
        <v>45323</v>
      </c>
      <c r="B268" s="25">
        <v>45689</v>
      </c>
      <c r="C268" s="26" t="s">
        <v>4601</v>
      </c>
      <c r="D268" s="26" t="s">
        <v>246</v>
      </c>
      <c r="E268" s="26" t="s">
        <v>15</v>
      </c>
      <c r="F268" s="26" t="s">
        <v>16</v>
      </c>
      <c r="G268" s="26" t="s">
        <v>6387</v>
      </c>
      <c r="H268" s="26" t="s">
        <v>249</v>
      </c>
      <c r="I268" s="26" t="s">
        <v>78</v>
      </c>
      <c r="J268" s="26" t="s">
        <v>79</v>
      </c>
      <c r="K268" s="26" t="s">
        <v>5620</v>
      </c>
      <c r="L268" s="27">
        <v>1254</v>
      </c>
      <c r="M268" s="26" t="s">
        <v>29</v>
      </c>
    </row>
    <row r="269" spans="1:13">
      <c r="A269" s="25">
        <v>45323</v>
      </c>
      <c r="B269" s="25">
        <v>45689</v>
      </c>
      <c r="C269" s="26" t="s">
        <v>4601</v>
      </c>
      <c r="D269" s="26" t="s">
        <v>246</v>
      </c>
      <c r="E269" s="26" t="s">
        <v>34</v>
      </c>
      <c r="F269" s="26" t="s">
        <v>16</v>
      </c>
      <c r="G269" s="26" t="s">
        <v>6388</v>
      </c>
      <c r="H269" s="26" t="s">
        <v>249</v>
      </c>
      <c r="I269" s="26" t="s">
        <v>78</v>
      </c>
      <c r="J269" s="26" t="s">
        <v>79</v>
      </c>
      <c r="K269" s="26" t="s">
        <v>5620</v>
      </c>
      <c r="L269" s="27">
        <v>5545</v>
      </c>
      <c r="M269" s="26" t="s">
        <v>83</v>
      </c>
    </row>
    <row r="270" spans="1:13">
      <c r="A270" s="25">
        <v>45323</v>
      </c>
      <c r="B270" s="25">
        <v>45689</v>
      </c>
      <c r="C270" s="26" t="s">
        <v>4603</v>
      </c>
      <c r="D270" s="26" t="s">
        <v>257</v>
      </c>
      <c r="E270" s="26" t="s">
        <v>32</v>
      </c>
      <c r="F270" s="26" t="s">
        <v>16</v>
      </c>
      <c r="G270" s="26" t="s">
        <v>6389</v>
      </c>
      <c r="H270" s="26" t="s">
        <v>90</v>
      </c>
      <c r="I270" s="26" t="s">
        <v>78</v>
      </c>
      <c r="J270" s="26" t="s">
        <v>79</v>
      </c>
      <c r="K270" s="26" t="s">
        <v>5620</v>
      </c>
      <c r="L270" s="27">
        <v>5247</v>
      </c>
      <c r="M270" s="26" t="s">
        <v>20</v>
      </c>
    </row>
    <row r="271" spans="1:13">
      <c r="A271" s="25">
        <v>45323</v>
      </c>
      <c r="B271" s="25">
        <v>45689</v>
      </c>
      <c r="C271" s="26" t="s">
        <v>4603</v>
      </c>
      <c r="D271" s="26" t="s">
        <v>257</v>
      </c>
      <c r="E271" s="26" t="s">
        <v>661</v>
      </c>
      <c r="F271" s="26" t="s">
        <v>16</v>
      </c>
      <c r="G271" s="26" t="s">
        <v>6390</v>
      </c>
      <c r="H271" s="26" t="s">
        <v>90</v>
      </c>
      <c r="I271" s="26" t="s">
        <v>78</v>
      </c>
      <c r="J271" s="26" t="s">
        <v>79</v>
      </c>
      <c r="K271" s="26" t="s">
        <v>5620</v>
      </c>
      <c r="L271" s="27">
        <v>20255</v>
      </c>
      <c r="M271" s="26" t="s">
        <v>148</v>
      </c>
    </row>
    <row r="272" spans="1:13">
      <c r="A272" s="25">
        <v>45323</v>
      </c>
      <c r="B272" s="25">
        <v>45689</v>
      </c>
      <c r="C272" s="26" t="s">
        <v>4603</v>
      </c>
      <c r="D272" s="26" t="s">
        <v>257</v>
      </c>
      <c r="E272" s="26" t="s">
        <v>15</v>
      </c>
      <c r="F272" s="26" t="s">
        <v>16</v>
      </c>
      <c r="G272" s="26" t="s">
        <v>6391</v>
      </c>
      <c r="H272" s="26" t="s">
        <v>90</v>
      </c>
      <c r="I272" s="26" t="s">
        <v>78</v>
      </c>
      <c r="J272" s="26" t="s">
        <v>79</v>
      </c>
      <c r="K272" s="26" t="s">
        <v>5620</v>
      </c>
      <c r="L272" s="27">
        <v>3879</v>
      </c>
      <c r="M272" s="26" t="s">
        <v>20</v>
      </c>
    </row>
    <row r="273" spans="1:13">
      <c r="A273" s="25">
        <v>45323</v>
      </c>
      <c r="B273" s="25">
        <v>45413</v>
      </c>
      <c r="C273" s="26" t="s">
        <v>4604</v>
      </c>
      <c r="D273" s="26" t="s">
        <v>262</v>
      </c>
      <c r="E273" s="26" t="s">
        <v>15</v>
      </c>
      <c r="F273" s="26" t="s">
        <v>16</v>
      </c>
      <c r="G273" s="26" t="s">
        <v>11548</v>
      </c>
      <c r="H273" s="26" t="s">
        <v>73</v>
      </c>
      <c r="I273" s="26" t="s">
        <v>18</v>
      </c>
      <c r="J273" s="26" t="s">
        <v>19</v>
      </c>
      <c r="K273" s="26" t="s">
        <v>48</v>
      </c>
      <c r="L273" s="27">
        <v>6962</v>
      </c>
      <c r="M273" s="26" t="s">
        <v>20</v>
      </c>
    </row>
    <row r="274" spans="1:13">
      <c r="A274" s="25">
        <v>45323</v>
      </c>
      <c r="B274" s="25">
        <v>45413</v>
      </c>
      <c r="C274" s="26" t="s">
        <v>4604</v>
      </c>
      <c r="D274" s="26" t="s">
        <v>262</v>
      </c>
      <c r="E274" s="26" t="s">
        <v>661</v>
      </c>
      <c r="F274" s="26" t="s">
        <v>16</v>
      </c>
      <c r="G274" s="26" t="s">
        <v>11549</v>
      </c>
      <c r="H274" s="26" t="s">
        <v>73</v>
      </c>
      <c r="I274" s="26" t="s">
        <v>18</v>
      </c>
      <c r="J274" s="26" t="s">
        <v>19</v>
      </c>
      <c r="K274" s="26" t="s">
        <v>48</v>
      </c>
      <c r="L274" s="27">
        <v>237593</v>
      </c>
      <c r="M274" s="26" t="s">
        <v>20</v>
      </c>
    </row>
    <row r="275" spans="1:13">
      <c r="A275" s="25">
        <v>45323</v>
      </c>
      <c r="B275" s="25">
        <v>45689</v>
      </c>
      <c r="C275" s="26" t="s">
        <v>4604</v>
      </c>
      <c r="D275" s="26" t="s">
        <v>262</v>
      </c>
      <c r="E275" s="26" t="s">
        <v>54</v>
      </c>
      <c r="F275" s="26" t="s">
        <v>55</v>
      </c>
      <c r="G275" s="26" t="s">
        <v>6392</v>
      </c>
      <c r="H275" s="26" t="s">
        <v>73</v>
      </c>
      <c r="I275" s="26" t="s">
        <v>18</v>
      </c>
      <c r="J275" s="26" t="s">
        <v>19</v>
      </c>
      <c r="K275" s="26" t="s">
        <v>48</v>
      </c>
      <c r="L275" s="27">
        <v>39882</v>
      </c>
      <c r="M275" s="26" t="s">
        <v>29</v>
      </c>
    </row>
    <row r="276" spans="1:13">
      <c r="A276" s="25">
        <v>45323</v>
      </c>
      <c r="B276" s="25">
        <v>45689</v>
      </c>
      <c r="C276" s="26" t="s">
        <v>4605</v>
      </c>
      <c r="D276" s="26" t="s">
        <v>264</v>
      </c>
      <c r="E276" s="26" t="s">
        <v>54</v>
      </c>
      <c r="F276" s="26" t="s">
        <v>55</v>
      </c>
      <c r="G276" s="26" t="s">
        <v>6393</v>
      </c>
      <c r="H276" s="26" t="s">
        <v>51</v>
      </c>
      <c r="I276" s="26" t="s">
        <v>49</v>
      </c>
      <c r="J276" s="26" t="s">
        <v>50</v>
      </c>
      <c r="K276" s="26" t="s">
        <v>5620</v>
      </c>
      <c r="L276" s="27">
        <v>5392</v>
      </c>
      <c r="M276" s="26" t="s">
        <v>29</v>
      </c>
    </row>
    <row r="277" spans="1:13">
      <c r="A277" s="25">
        <v>45323</v>
      </c>
      <c r="B277" s="25">
        <v>45689</v>
      </c>
      <c r="C277" s="26" t="s">
        <v>5647</v>
      </c>
      <c r="D277" s="26" t="s">
        <v>5648</v>
      </c>
      <c r="E277" s="26" t="s">
        <v>15</v>
      </c>
      <c r="F277" s="26" t="s">
        <v>16</v>
      </c>
      <c r="G277" s="26" t="s">
        <v>6394</v>
      </c>
      <c r="H277" s="26" t="s">
        <v>203</v>
      </c>
      <c r="I277" s="26" t="s">
        <v>348</v>
      </c>
      <c r="J277" s="26" t="s">
        <v>349</v>
      </c>
      <c r="K277" s="26" t="s">
        <v>5619</v>
      </c>
      <c r="L277" s="27">
        <v>2451</v>
      </c>
      <c r="M277" s="26" t="s">
        <v>20</v>
      </c>
    </row>
    <row r="278" spans="1:13">
      <c r="A278" s="25">
        <v>45323</v>
      </c>
      <c r="B278" s="25">
        <v>45689</v>
      </c>
      <c r="C278" s="26" t="s">
        <v>5647</v>
      </c>
      <c r="D278" s="26" t="s">
        <v>5648</v>
      </c>
      <c r="E278" s="26" t="s">
        <v>661</v>
      </c>
      <c r="F278" s="26" t="s">
        <v>16</v>
      </c>
      <c r="G278" s="26" t="s">
        <v>6395</v>
      </c>
      <c r="H278" s="26" t="s">
        <v>203</v>
      </c>
      <c r="I278" s="26" t="s">
        <v>348</v>
      </c>
      <c r="J278" s="26" t="s">
        <v>349</v>
      </c>
      <c r="K278" s="26" t="s">
        <v>5619</v>
      </c>
      <c r="L278" s="27">
        <v>81112</v>
      </c>
      <c r="M278" s="26" t="s">
        <v>20</v>
      </c>
    </row>
    <row r="279" spans="1:13">
      <c r="A279" s="25">
        <v>45323</v>
      </c>
      <c r="B279" s="25">
        <v>45689</v>
      </c>
      <c r="C279" s="26" t="s">
        <v>5647</v>
      </c>
      <c r="D279" s="26" t="s">
        <v>5648</v>
      </c>
      <c r="E279" s="26" t="s">
        <v>34</v>
      </c>
      <c r="F279" s="26" t="s">
        <v>16</v>
      </c>
      <c r="G279" s="26" t="s">
        <v>6396</v>
      </c>
      <c r="H279" s="26" t="s">
        <v>203</v>
      </c>
      <c r="I279" s="26" t="s">
        <v>348</v>
      </c>
      <c r="J279" s="26" t="s">
        <v>349</v>
      </c>
      <c r="K279" s="26" t="s">
        <v>5619</v>
      </c>
      <c r="L279" s="27">
        <v>26682</v>
      </c>
      <c r="M279" s="26" t="s">
        <v>83</v>
      </c>
    </row>
    <row r="280" spans="1:13">
      <c r="A280" s="25">
        <v>45323</v>
      </c>
      <c r="B280" s="25">
        <v>45689</v>
      </c>
      <c r="C280" s="26" t="s">
        <v>5647</v>
      </c>
      <c r="D280" s="26" t="s">
        <v>5648</v>
      </c>
      <c r="E280" s="26" t="s">
        <v>32</v>
      </c>
      <c r="F280" s="26" t="s">
        <v>16</v>
      </c>
      <c r="G280" s="26" t="s">
        <v>6397</v>
      </c>
      <c r="H280" s="26" t="s">
        <v>203</v>
      </c>
      <c r="I280" s="26" t="s">
        <v>348</v>
      </c>
      <c r="J280" s="26" t="s">
        <v>349</v>
      </c>
      <c r="K280" s="26" t="s">
        <v>5619</v>
      </c>
      <c r="L280" s="27">
        <v>29034</v>
      </c>
      <c r="M280" s="26" t="s">
        <v>20</v>
      </c>
    </row>
    <row r="281" spans="1:13">
      <c r="A281" s="25">
        <v>45323</v>
      </c>
      <c r="B281" s="25">
        <v>45689</v>
      </c>
      <c r="C281" s="26" t="s">
        <v>4608</v>
      </c>
      <c r="D281" s="26" t="s">
        <v>280</v>
      </c>
      <c r="E281" s="26" t="s">
        <v>54</v>
      </c>
      <c r="F281" s="26" t="s">
        <v>55</v>
      </c>
      <c r="G281" s="26" t="s">
        <v>6398</v>
      </c>
      <c r="H281" s="26" t="s">
        <v>21</v>
      </c>
      <c r="I281" s="26" t="s">
        <v>282</v>
      </c>
      <c r="J281" s="26" t="s">
        <v>283</v>
      </c>
      <c r="K281" s="26" t="s">
        <v>5619</v>
      </c>
      <c r="L281" s="27">
        <v>9042</v>
      </c>
      <c r="M281" s="26" t="s">
        <v>29</v>
      </c>
    </row>
    <row r="282" spans="1:13">
      <c r="A282" s="25">
        <v>45323</v>
      </c>
      <c r="B282" s="25">
        <v>45689</v>
      </c>
      <c r="C282" s="26" t="s">
        <v>4610</v>
      </c>
      <c r="D282" s="26" t="s">
        <v>288</v>
      </c>
      <c r="E282" s="26" t="s">
        <v>661</v>
      </c>
      <c r="F282" s="26" t="s">
        <v>16</v>
      </c>
      <c r="G282" s="26" t="s">
        <v>6399</v>
      </c>
      <c r="H282" s="26" t="s">
        <v>143</v>
      </c>
      <c r="I282" s="26" t="s">
        <v>78</v>
      </c>
      <c r="J282" s="26" t="s">
        <v>79</v>
      </c>
      <c r="K282" s="26" t="s">
        <v>5620</v>
      </c>
      <c r="L282" s="27">
        <v>27464</v>
      </c>
      <c r="M282" s="26" t="s">
        <v>29</v>
      </c>
    </row>
    <row r="283" spans="1:13">
      <c r="A283" s="25">
        <v>45323</v>
      </c>
      <c r="B283" s="25">
        <v>45689</v>
      </c>
      <c r="C283" s="26" t="s">
        <v>4610</v>
      </c>
      <c r="D283" s="26" t="s">
        <v>288</v>
      </c>
      <c r="E283" s="26" t="s">
        <v>54</v>
      </c>
      <c r="F283" s="26" t="s">
        <v>55</v>
      </c>
      <c r="G283" s="26" t="s">
        <v>6400</v>
      </c>
      <c r="H283" s="26" t="s">
        <v>143</v>
      </c>
      <c r="I283" s="26" t="s">
        <v>78</v>
      </c>
      <c r="J283" s="26" t="s">
        <v>79</v>
      </c>
      <c r="K283" s="26" t="s">
        <v>5620</v>
      </c>
      <c r="L283" s="27">
        <v>7501</v>
      </c>
      <c r="M283" s="26" t="s">
        <v>89</v>
      </c>
    </row>
    <row r="284" spans="1:13">
      <c r="A284" s="25">
        <v>45323</v>
      </c>
      <c r="B284" s="25">
        <v>45689</v>
      </c>
      <c r="C284" s="26" t="s">
        <v>4610</v>
      </c>
      <c r="D284" s="26" t="s">
        <v>288</v>
      </c>
      <c r="E284" s="26" t="s">
        <v>15</v>
      </c>
      <c r="F284" s="26" t="s">
        <v>16</v>
      </c>
      <c r="G284" s="26" t="s">
        <v>6401</v>
      </c>
      <c r="H284" s="26" t="s">
        <v>143</v>
      </c>
      <c r="I284" s="26" t="s">
        <v>78</v>
      </c>
      <c r="J284" s="26" t="s">
        <v>79</v>
      </c>
      <c r="K284" s="26" t="s">
        <v>5620</v>
      </c>
      <c r="L284" s="27">
        <v>3619</v>
      </c>
      <c r="M284" s="26" t="s">
        <v>83</v>
      </c>
    </row>
    <row r="285" spans="1:13">
      <c r="A285" s="25">
        <v>45323</v>
      </c>
      <c r="B285" s="25">
        <v>45689</v>
      </c>
      <c r="C285" s="26" t="s">
        <v>4610</v>
      </c>
      <c r="D285" s="26" t="s">
        <v>288</v>
      </c>
      <c r="E285" s="26" t="s">
        <v>34</v>
      </c>
      <c r="F285" s="26" t="s">
        <v>16</v>
      </c>
      <c r="G285" s="26" t="s">
        <v>6402</v>
      </c>
      <c r="H285" s="26" t="s">
        <v>143</v>
      </c>
      <c r="I285" s="26" t="s">
        <v>78</v>
      </c>
      <c r="J285" s="26" t="s">
        <v>79</v>
      </c>
      <c r="K285" s="26" t="s">
        <v>5620</v>
      </c>
      <c r="L285" s="27">
        <v>9900</v>
      </c>
      <c r="M285" s="26" t="s">
        <v>83</v>
      </c>
    </row>
    <row r="286" spans="1:13">
      <c r="A286" s="25">
        <v>45323</v>
      </c>
      <c r="B286" s="25">
        <v>45689</v>
      </c>
      <c r="C286" s="26" t="s">
        <v>4610</v>
      </c>
      <c r="D286" s="26" t="s">
        <v>288</v>
      </c>
      <c r="E286" s="26" t="s">
        <v>32</v>
      </c>
      <c r="F286" s="26" t="s">
        <v>16</v>
      </c>
      <c r="G286" s="26" t="s">
        <v>6403</v>
      </c>
      <c r="H286" s="26" t="s">
        <v>143</v>
      </c>
      <c r="I286" s="26" t="s">
        <v>78</v>
      </c>
      <c r="J286" s="26" t="s">
        <v>79</v>
      </c>
      <c r="K286" s="26" t="s">
        <v>5620</v>
      </c>
      <c r="L286" s="27">
        <v>11910</v>
      </c>
      <c r="M286" s="26" t="s">
        <v>83</v>
      </c>
    </row>
    <row r="287" spans="1:13">
      <c r="A287" s="25">
        <v>45324</v>
      </c>
      <c r="B287" s="25">
        <v>45690</v>
      </c>
      <c r="C287" s="26" t="s">
        <v>4611</v>
      </c>
      <c r="D287" s="26" t="s">
        <v>294</v>
      </c>
      <c r="E287" s="26" t="s">
        <v>661</v>
      </c>
      <c r="F287" s="26" t="s">
        <v>16</v>
      </c>
      <c r="G287" s="26" t="s">
        <v>6404</v>
      </c>
      <c r="H287" s="26" t="s">
        <v>51</v>
      </c>
      <c r="I287" s="26" t="s">
        <v>18</v>
      </c>
      <c r="J287" s="26" t="s">
        <v>19</v>
      </c>
      <c r="K287" s="26" t="s">
        <v>48</v>
      </c>
      <c r="L287" s="27">
        <v>398598</v>
      </c>
      <c r="M287" s="26" t="s">
        <v>20</v>
      </c>
    </row>
    <row r="288" spans="1:13">
      <c r="A288" s="25">
        <v>45324</v>
      </c>
      <c r="B288" s="25">
        <v>45690</v>
      </c>
      <c r="C288" s="26" t="s">
        <v>4611</v>
      </c>
      <c r="D288" s="26" t="s">
        <v>294</v>
      </c>
      <c r="E288" s="26" t="s">
        <v>54</v>
      </c>
      <c r="F288" s="26" t="s">
        <v>55</v>
      </c>
      <c r="G288" s="26" t="s">
        <v>11550</v>
      </c>
      <c r="H288" s="26" t="s">
        <v>51</v>
      </c>
      <c r="I288" s="26" t="s">
        <v>18</v>
      </c>
      <c r="J288" s="26" t="s">
        <v>19</v>
      </c>
      <c r="K288" s="26" t="s">
        <v>48</v>
      </c>
      <c r="L288" s="27">
        <v>105929</v>
      </c>
      <c r="M288" s="26" t="s">
        <v>29</v>
      </c>
    </row>
    <row r="289" spans="1:13">
      <c r="A289" s="25">
        <v>45324</v>
      </c>
      <c r="B289" s="25">
        <v>45690</v>
      </c>
      <c r="C289" s="26" t="s">
        <v>4611</v>
      </c>
      <c r="D289" s="26" t="s">
        <v>294</v>
      </c>
      <c r="E289" s="26" t="s">
        <v>15</v>
      </c>
      <c r="F289" s="26" t="s">
        <v>16</v>
      </c>
      <c r="G289" s="26" t="s">
        <v>6405</v>
      </c>
      <c r="H289" s="26" t="s">
        <v>51</v>
      </c>
      <c r="I289" s="26" t="s">
        <v>18</v>
      </c>
      <c r="J289" s="26" t="s">
        <v>19</v>
      </c>
      <c r="K289" s="26" t="s">
        <v>48</v>
      </c>
      <c r="L289" s="27">
        <v>16225</v>
      </c>
      <c r="M289" s="26" t="s">
        <v>20</v>
      </c>
    </row>
    <row r="290" spans="1:13">
      <c r="A290" s="25">
        <v>45324</v>
      </c>
      <c r="B290" s="25">
        <v>45690</v>
      </c>
      <c r="C290" s="26" t="s">
        <v>4611</v>
      </c>
      <c r="D290" s="26" t="s">
        <v>294</v>
      </c>
      <c r="E290" s="26" t="s">
        <v>54</v>
      </c>
      <c r="F290" s="26" t="s">
        <v>55</v>
      </c>
      <c r="G290" s="26" t="s">
        <v>6406</v>
      </c>
      <c r="H290" s="26" t="s">
        <v>51</v>
      </c>
      <c r="I290" s="26" t="s">
        <v>18</v>
      </c>
      <c r="J290" s="26" t="s">
        <v>19</v>
      </c>
      <c r="K290" s="26" t="s">
        <v>48</v>
      </c>
      <c r="L290" s="27">
        <v>101387</v>
      </c>
      <c r="M290" s="26" t="s">
        <v>29</v>
      </c>
    </row>
    <row r="291" spans="1:13">
      <c r="A291" s="25">
        <v>45324</v>
      </c>
      <c r="B291" s="25">
        <v>45690</v>
      </c>
      <c r="C291" s="26" t="s">
        <v>4612</v>
      </c>
      <c r="D291" s="26" t="s">
        <v>299</v>
      </c>
      <c r="E291" s="26" t="s">
        <v>661</v>
      </c>
      <c r="F291" s="26" t="s">
        <v>16</v>
      </c>
      <c r="G291" s="26" t="s">
        <v>6407</v>
      </c>
      <c r="H291" s="26" t="s">
        <v>225</v>
      </c>
      <c r="I291" s="26" t="s">
        <v>270</v>
      </c>
      <c r="J291" s="26" t="s">
        <v>271</v>
      </c>
      <c r="K291" s="26" t="s">
        <v>5624</v>
      </c>
      <c r="L291" s="27">
        <v>55017</v>
      </c>
      <c r="M291" s="26" t="s">
        <v>148</v>
      </c>
    </row>
    <row r="292" spans="1:13">
      <c r="A292" s="25">
        <v>45324</v>
      </c>
      <c r="B292" s="25">
        <v>45690</v>
      </c>
      <c r="C292" s="26" t="s">
        <v>4612</v>
      </c>
      <c r="D292" s="26" t="s">
        <v>299</v>
      </c>
      <c r="E292" s="26" t="s">
        <v>15</v>
      </c>
      <c r="F292" s="26" t="s">
        <v>16</v>
      </c>
      <c r="G292" s="26" t="s">
        <v>6408</v>
      </c>
      <c r="H292" s="26" t="s">
        <v>225</v>
      </c>
      <c r="I292" s="26" t="s">
        <v>270</v>
      </c>
      <c r="J292" s="26" t="s">
        <v>271</v>
      </c>
      <c r="K292" s="26" t="s">
        <v>5624</v>
      </c>
      <c r="L292" s="27">
        <v>3542</v>
      </c>
      <c r="M292" s="26" t="s">
        <v>148</v>
      </c>
    </row>
    <row r="293" spans="1:13">
      <c r="A293" s="25">
        <v>45324</v>
      </c>
      <c r="B293" s="25">
        <v>45690</v>
      </c>
      <c r="C293" s="26" t="s">
        <v>4613</v>
      </c>
      <c r="D293" s="26" t="s">
        <v>302</v>
      </c>
      <c r="E293" s="26" t="s">
        <v>661</v>
      </c>
      <c r="F293" s="26" t="s">
        <v>16</v>
      </c>
      <c r="G293" s="26" t="s">
        <v>6409</v>
      </c>
      <c r="H293" s="26" t="s">
        <v>21</v>
      </c>
      <c r="I293" s="26" t="s">
        <v>305</v>
      </c>
      <c r="J293" s="26" t="s">
        <v>306</v>
      </c>
      <c r="K293" s="26" t="s">
        <v>304</v>
      </c>
      <c r="L293" s="27">
        <v>80141</v>
      </c>
      <c r="M293" s="26" t="s">
        <v>20</v>
      </c>
    </row>
    <row r="294" spans="1:13">
      <c r="A294" s="25">
        <v>45324</v>
      </c>
      <c r="B294" s="25">
        <v>45690</v>
      </c>
      <c r="C294" s="26" t="s">
        <v>4613</v>
      </c>
      <c r="D294" s="26" t="s">
        <v>302</v>
      </c>
      <c r="E294" s="26" t="s">
        <v>15</v>
      </c>
      <c r="F294" s="26" t="s">
        <v>16</v>
      </c>
      <c r="G294" s="26" t="s">
        <v>6410</v>
      </c>
      <c r="H294" s="26" t="s">
        <v>21</v>
      </c>
      <c r="I294" s="26" t="s">
        <v>305</v>
      </c>
      <c r="J294" s="26" t="s">
        <v>306</v>
      </c>
      <c r="K294" s="26" t="s">
        <v>304</v>
      </c>
      <c r="L294" s="27">
        <v>4918</v>
      </c>
      <c r="M294" s="26" t="s">
        <v>20</v>
      </c>
    </row>
    <row r="295" spans="1:13">
      <c r="A295" s="25">
        <v>45324</v>
      </c>
      <c r="B295" s="25">
        <v>45690</v>
      </c>
      <c r="C295" s="26" t="s">
        <v>4614</v>
      </c>
      <c r="D295" s="26" t="s">
        <v>308</v>
      </c>
      <c r="E295" s="26" t="s">
        <v>661</v>
      </c>
      <c r="F295" s="26" t="s">
        <v>16</v>
      </c>
      <c r="G295" s="26" t="s">
        <v>6411</v>
      </c>
      <c r="H295" s="26" t="s">
        <v>310</v>
      </c>
      <c r="I295" s="26" t="s">
        <v>103</v>
      </c>
      <c r="J295" s="26" t="s">
        <v>104</v>
      </c>
      <c r="K295" s="26" t="s">
        <v>5620</v>
      </c>
      <c r="L295" s="27">
        <v>17006</v>
      </c>
      <c r="M295" s="26" t="s">
        <v>20</v>
      </c>
    </row>
    <row r="296" spans="1:13">
      <c r="A296" s="25">
        <v>45324</v>
      </c>
      <c r="B296" s="25">
        <v>45690</v>
      </c>
      <c r="C296" s="26" t="s">
        <v>4614</v>
      </c>
      <c r="D296" s="26" t="s">
        <v>308</v>
      </c>
      <c r="E296" s="26" t="s">
        <v>15</v>
      </c>
      <c r="F296" s="26" t="s">
        <v>16</v>
      </c>
      <c r="G296" s="26" t="s">
        <v>6412</v>
      </c>
      <c r="H296" s="26" t="s">
        <v>310</v>
      </c>
      <c r="I296" s="26" t="s">
        <v>103</v>
      </c>
      <c r="J296" s="26" t="s">
        <v>104</v>
      </c>
      <c r="K296" s="26" t="s">
        <v>5620</v>
      </c>
      <c r="L296" s="27">
        <v>1325</v>
      </c>
      <c r="M296" s="26" t="s">
        <v>20</v>
      </c>
    </row>
    <row r="297" spans="1:13">
      <c r="A297" s="25">
        <v>45324</v>
      </c>
      <c r="B297" s="25">
        <v>45690</v>
      </c>
      <c r="C297" s="26" t="s">
        <v>4614</v>
      </c>
      <c r="D297" s="26" t="s">
        <v>308</v>
      </c>
      <c r="E297" s="26" t="s">
        <v>32</v>
      </c>
      <c r="F297" s="26" t="s">
        <v>16</v>
      </c>
      <c r="G297" s="26" t="s">
        <v>6413</v>
      </c>
      <c r="H297" s="26" t="s">
        <v>310</v>
      </c>
      <c r="I297" s="26" t="s">
        <v>103</v>
      </c>
      <c r="J297" s="26" t="s">
        <v>104</v>
      </c>
      <c r="K297" s="26" t="s">
        <v>5620</v>
      </c>
      <c r="L297" s="27">
        <v>2989</v>
      </c>
      <c r="M297" s="26" t="s">
        <v>20</v>
      </c>
    </row>
    <row r="298" spans="1:13">
      <c r="A298" s="25">
        <v>45324</v>
      </c>
      <c r="B298" s="25">
        <v>45690</v>
      </c>
      <c r="C298" s="26" t="s">
        <v>4615</v>
      </c>
      <c r="D298" s="26" t="s">
        <v>313</v>
      </c>
      <c r="E298" s="26" t="s">
        <v>15</v>
      </c>
      <c r="F298" s="26" t="s">
        <v>16</v>
      </c>
      <c r="G298" s="26" t="s">
        <v>6414</v>
      </c>
      <c r="H298" s="26" t="s">
        <v>21</v>
      </c>
      <c r="I298" s="26" t="s">
        <v>18</v>
      </c>
      <c r="J298" s="26" t="s">
        <v>19</v>
      </c>
      <c r="K298" s="26" t="s">
        <v>5624</v>
      </c>
      <c r="L298" s="27">
        <v>4554</v>
      </c>
      <c r="M298" s="26" t="s">
        <v>20</v>
      </c>
    </row>
    <row r="299" spans="1:13">
      <c r="A299" s="25">
        <v>45324</v>
      </c>
      <c r="B299" s="25">
        <v>45690</v>
      </c>
      <c r="C299" s="26" t="s">
        <v>4615</v>
      </c>
      <c r="D299" s="26" t="s">
        <v>313</v>
      </c>
      <c r="E299" s="26" t="s">
        <v>661</v>
      </c>
      <c r="F299" s="26" t="s">
        <v>16</v>
      </c>
      <c r="G299" s="26" t="s">
        <v>6415</v>
      </c>
      <c r="H299" s="26" t="s">
        <v>21</v>
      </c>
      <c r="I299" s="26" t="s">
        <v>18</v>
      </c>
      <c r="J299" s="26" t="s">
        <v>19</v>
      </c>
      <c r="K299" s="26" t="s">
        <v>5624</v>
      </c>
      <c r="L299" s="27">
        <v>38883</v>
      </c>
      <c r="M299" s="26" t="s">
        <v>20</v>
      </c>
    </row>
    <row r="300" spans="1:13">
      <c r="A300" s="25">
        <v>45325</v>
      </c>
      <c r="B300" s="25">
        <v>45691</v>
      </c>
      <c r="C300" s="26" t="s">
        <v>4617</v>
      </c>
      <c r="D300" s="26" t="s">
        <v>318</v>
      </c>
      <c r="E300" s="26" t="s">
        <v>32</v>
      </c>
      <c r="F300" s="26" t="s">
        <v>16</v>
      </c>
      <c r="G300" s="26" t="s">
        <v>6416</v>
      </c>
      <c r="H300" s="26" t="s">
        <v>21</v>
      </c>
      <c r="I300" s="26" t="s">
        <v>59</v>
      </c>
      <c r="J300" s="26" t="s">
        <v>60</v>
      </c>
      <c r="K300" s="26" t="s">
        <v>5620</v>
      </c>
      <c r="L300" s="27">
        <v>15427</v>
      </c>
      <c r="M300" s="26" t="s">
        <v>20</v>
      </c>
    </row>
    <row r="301" spans="1:13">
      <c r="A301" s="25">
        <v>45325</v>
      </c>
      <c r="B301" s="25">
        <v>45691</v>
      </c>
      <c r="C301" s="26" t="s">
        <v>4617</v>
      </c>
      <c r="D301" s="26" t="s">
        <v>318</v>
      </c>
      <c r="E301" s="26" t="s">
        <v>15</v>
      </c>
      <c r="F301" s="26" t="s">
        <v>16</v>
      </c>
      <c r="G301" s="26" t="s">
        <v>6417</v>
      </c>
      <c r="H301" s="26" t="s">
        <v>21</v>
      </c>
      <c r="I301" s="26" t="s">
        <v>59</v>
      </c>
      <c r="J301" s="26" t="s">
        <v>60</v>
      </c>
      <c r="K301" s="26" t="s">
        <v>5620</v>
      </c>
      <c r="L301" s="27">
        <v>1737</v>
      </c>
      <c r="M301" s="26" t="s">
        <v>20</v>
      </c>
    </row>
    <row r="302" spans="1:13">
      <c r="A302" s="25">
        <v>45325</v>
      </c>
      <c r="B302" s="25">
        <v>45691</v>
      </c>
      <c r="C302" s="26" t="s">
        <v>4617</v>
      </c>
      <c r="D302" s="26" t="s">
        <v>318</v>
      </c>
      <c r="E302" s="26" t="s">
        <v>661</v>
      </c>
      <c r="F302" s="26" t="s">
        <v>16</v>
      </c>
      <c r="G302" s="26" t="s">
        <v>6418</v>
      </c>
      <c r="H302" s="26" t="s">
        <v>21</v>
      </c>
      <c r="I302" s="26" t="s">
        <v>59</v>
      </c>
      <c r="J302" s="26" t="s">
        <v>60</v>
      </c>
      <c r="K302" s="26" t="s">
        <v>5620</v>
      </c>
      <c r="L302" s="27">
        <v>27177</v>
      </c>
      <c r="M302" s="26" t="s">
        <v>20</v>
      </c>
    </row>
    <row r="303" spans="1:13">
      <c r="A303" s="25">
        <v>45325</v>
      </c>
      <c r="B303" s="25">
        <v>45691</v>
      </c>
      <c r="C303" s="26" t="s">
        <v>4620</v>
      </c>
      <c r="D303" s="26" t="s">
        <v>331</v>
      </c>
      <c r="E303" s="26" t="s">
        <v>15</v>
      </c>
      <c r="F303" s="26" t="s">
        <v>16</v>
      </c>
      <c r="G303" s="26" t="s">
        <v>6419</v>
      </c>
      <c r="H303" s="26" t="s">
        <v>21</v>
      </c>
      <c r="I303" s="26" t="s">
        <v>174</v>
      </c>
      <c r="J303" s="26" t="s">
        <v>175</v>
      </c>
      <c r="K303" s="26" t="s">
        <v>112</v>
      </c>
      <c r="L303" s="27">
        <v>3464</v>
      </c>
      <c r="M303" s="26" t="s">
        <v>20</v>
      </c>
    </row>
    <row r="304" spans="1:13">
      <c r="A304" s="25">
        <v>45325</v>
      </c>
      <c r="B304" s="25">
        <v>45691</v>
      </c>
      <c r="C304" s="26" t="s">
        <v>4620</v>
      </c>
      <c r="D304" s="26" t="s">
        <v>331</v>
      </c>
      <c r="E304" s="26" t="s">
        <v>661</v>
      </c>
      <c r="F304" s="26" t="s">
        <v>16</v>
      </c>
      <c r="G304" s="26" t="s">
        <v>6420</v>
      </c>
      <c r="H304" s="26" t="s">
        <v>21</v>
      </c>
      <c r="I304" s="26" t="s">
        <v>174</v>
      </c>
      <c r="J304" s="26" t="s">
        <v>175</v>
      </c>
      <c r="K304" s="26" t="s">
        <v>112</v>
      </c>
      <c r="L304" s="27">
        <v>77036</v>
      </c>
      <c r="M304" s="26" t="s">
        <v>29</v>
      </c>
    </row>
    <row r="305" spans="1:13">
      <c r="A305" s="25">
        <v>45327</v>
      </c>
      <c r="B305" s="25">
        <v>45693</v>
      </c>
      <c r="C305" s="26" t="s">
        <v>4621</v>
      </c>
      <c r="D305" s="26" t="s">
        <v>334</v>
      </c>
      <c r="E305" s="26" t="s">
        <v>54</v>
      </c>
      <c r="F305" s="26" t="s">
        <v>55</v>
      </c>
      <c r="G305" s="26" t="s">
        <v>6421</v>
      </c>
      <c r="H305" s="26" t="s">
        <v>336</v>
      </c>
      <c r="I305" s="26" t="s">
        <v>165</v>
      </c>
      <c r="J305" s="26" t="s">
        <v>166</v>
      </c>
      <c r="K305" s="26" t="s">
        <v>26</v>
      </c>
      <c r="L305" s="27">
        <v>15334</v>
      </c>
      <c r="M305" s="26" t="s">
        <v>29</v>
      </c>
    </row>
    <row r="306" spans="1:13">
      <c r="A306" s="25">
        <v>45328</v>
      </c>
      <c r="B306" s="25">
        <v>45694</v>
      </c>
      <c r="C306" s="26" t="s">
        <v>6071</v>
      </c>
      <c r="D306" s="26" t="s">
        <v>6072</v>
      </c>
      <c r="E306" s="26" t="s">
        <v>54</v>
      </c>
      <c r="F306" s="26" t="s">
        <v>55</v>
      </c>
      <c r="G306" s="26" t="s">
        <v>6422</v>
      </c>
      <c r="H306" s="26" t="s">
        <v>73</v>
      </c>
      <c r="I306" s="26" t="s">
        <v>59</v>
      </c>
      <c r="J306" s="26" t="s">
        <v>60</v>
      </c>
      <c r="K306" s="26" t="s">
        <v>5620</v>
      </c>
      <c r="L306" s="27">
        <v>46243</v>
      </c>
      <c r="M306" s="26" t="s">
        <v>29</v>
      </c>
    </row>
    <row r="307" spans="1:13">
      <c r="A307" s="25">
        <v>45328</v>
      </c>
      <c r="B307" s="25">
        <v>45694</v>
      </c>
      <c r="C307" s="26" t="s">
        <v>4624</v>
      </c>
      <c r="D307" s="26" t="s">
        <v>346</v>
      </c>
      <c r="E307" s="26" t="s">
        <v>32</v>
      </c>
      <c r="F307" s="26" t="s">
        <v>16</v>
      </c>
      <c r="G307" s="26" t="s">
        <v>6423</v>
      </c>
      <c r="H307" s="26" t="s">
        <v>203</v>
      </c>
      <c r="I307" s="26" t="s">
        <v>348</v>
      </c>
      <c r="J307" s="26" t="s">
        <v>349</v>
      </c>
      <c r="K307" s="26" t="s">
        <v>5624</v>
      </c>
      <c r="L307" s="27">
        <v>2648</v>
      </c>
      <c r="M307" s="26" t="s">
        <v>20</v>
      </c>
    </row>
    <row r="308" spans="1:13">
      <c r="A308" s="25">
        <v>45328</v>
      </c>
      <c r="B308" s="25">
        <v>45694</v>
      </c>
      <c r="C308" s="26" t="s">
        <v>4624</v>
      </c>
      <c r="D308" s="26" t="s">
        <v>346</v>
      </c>
      <c r="E308" s="26" t="s">
        <v>661</v>
      </c>
      <c r="F308" s="26" t="s">
        <v>16</v>
      </c>
      <c r="G308" s="26" t="s">
        <v>6424</v>
      </c>
      <c r="H308" s="26" t="s">
        <v>203</v>
      </c>
      <c r="I308" s="26" t="s">
        <v>348</v>
      </c>
      <c r="J308" s="26" t="s">
        <v>349</v>
      </c>
      <c r="K308" s="26" t="s">
        <v>5624</v>
      </c>
      <c r="L308" s="27">
        <v>10267</v>
      </c>
      <c r="M308" s="26" t="s">
        <v>29</v>
      </c>
    </row>
    <row r="309" spans="1:13">
      <c r="A309" s="25">
        <v>45328</v>
      </c>
      <c r="B309" s="25">
        <v>45694</v>
      </c>
      <c r="C309" s="26" t="s">
        <v>4624</v>
      </c>
      <c r="D309" s="26" t="s">
        <v>346</v>
      </c>
      <c r="E309" s="26" t="s">
        <v>15</v>
      </c>
      <c r="F309" s="26" t="s">
        <v>16</v>
      </c>
      <c r="G309" s="26" t="s">
        <v>6425</v>
      </c>
      <c r="H309" s="26" t="s">
        <v>203</v>
      </c>
      <c r="I309" s="26" t="s">
        <v>348</v>
      </c>
      <c r="J309" s="26" t="s">
        <v>349</v>
      </c>
      <c r="K309" s="26" t="s">
        <v>5624</v>
      </c>
      <c r="L309" s="27">
        <v>2052</v>
      </c>
      <c r="M309" s="26" t="s">
        <v>20</v>
      </c>
    </row>
    <row r="310" spans="1:13">
      <c r="A310" s="25">
        <v>45328</v>
      </c>
      <c r="B310" s="25">
        <v>45694</v>
      </c>
      <c r="C310" s="26" t="s">
        <v>4625</v>
      </c>
      <c r="D310" s="26" t="s">
        <v>352</v>
      </c>
      <c r="E310" s="26" t="s">
        <v>661</v>
      </c>
      <c r="F310" s="26" t="s">
        <v>16</v>
      </c>
      <c r="G310" s="26" t="s">
        <v>6426</v>
      </c>
      <c r="H310" s="26" t="s">
        <v>125</v>
      </c>
      <c r="I310" s="26" t="s">
        <v>270</v>
      </c>
      <c r="J310" s="26" t="s">
        <v>271</v>
      </c>
      <c r="K310" s="26" t="s">
        <v>77</v>
      </c>
      <c r="L310" s="27">
        <v>69733</v>
      </c>
      <c r="M310" s="26" t="s">
        <v>20</v>
      </c>
    </row>
    <row r="311" spans="1:13">
      <c r="A311" s="25">
        <v>45328</v>
      </c>
      <c r="B311" s="25">
        <v>45694</v>
      </c>
      <c r="C311" s="26" t="s">
        <v>4625</v>
      </c>
      <c r="D311" s="26" t="s">
        <v>352</v>
      </c>
      <c r="E311" s="26" t="s">
        <v>15</v>
      </c>
      <c r="F311" s="26" t="s">
        <v>16</v>
      </c>
      <c r="G311" s="26" t="s">
        <v>6427</v>
      </c>
      <c r="H311" s="26" t="s">
        <v>125</v>
      </c>
      <c r="I311" s="26" t="s">
        <v>270</v>
      </c>
      <c r="J311" s="26" t="s">
        <v>271</v>
      </c>
      <c r="K311" s="26" t="s">
        <v>77</v>
      </c>
      <c r="L311" s="27">
        <v>2838</v>
      </c>
      <c r="M311" s="26" t="s">
        <v>20</v>
      </c>
    </row>
    <row r="312" spans="1:13">
      <c r="A312" s="25">
        <v>45328</v>
      </c>
      <c r="B312" s="25">
        <v>45694</v>
      </c>
      <c r="C312" s="26" t="s">
        <v>4625</v>
      </c>
      <c r="D312" s="26" t="s">
        <v>352</v>
      </c>
      <c r="E312" s="26" t="s">
        <v>32</v>
      </c>
      <c r="F312" s="26" t="s">
        <v>16</v>
      </c>
      <c r="G312" s="26" t="s">
        <v>6428</v>
      </c>
      <c r="H312" s="26" t="s">
        <v>125</v>
      </c>
      <c r="I312" s="26" t="s">
        <v>270</v>
      </c>
      <c r="J312" s="26" t="s">
        <v>271</v>
      </c>
      <c r="K312" s="26" t="s">
        <v>77</v>
      </c>
      <c r="L312" s="27">
        <v>10446</v>
      </c>
      <c r="M312" s="26" t="s">
        <v>20</v>
      </c>
    </row>
    <row r="313" spans="1:13">
      <c r="A313" s="25">
        <v>45329</v>
      </c>
      <c r="B313" s="25">
        <v>45695</v>
      </c>
      <c r="C313" s="26" t="s">
        <v>11551</v>
      </c>
      <c r="D313" s="26" t="s">
        <v>11552</v>
      </c>
      <c r="E313" s="26" t="s">
        <v>32</v>
      </c>
      <c r="F313" s="26" t="s">
        <v>16</v>
      </c>
      <c r="G313" s="26" t="s">
        <v>11553</v>
      </c>
      <c r="H313" s="26" t="s">
        <v>225</v>
      </c>
      <c r="I313" s="26" t="s">
        <v>96</v>
      </c>
      <c r="J313" s="26" t="s">
        <v>97</v>
      </c>
      <c r="K313" s="26" t="s">
        <v>26</v>
      </c>
      <c r="L313" s="27">
        <v>33354</v>
      </c>
      <c r="M313" s="26" t="s">
        <v>83</v>
      </c>
    </row>
    <row r="314" spans="1:13">
      <c r="A314" s="25">
        <v>45329</v>
      </c>
      <c r="B314" s="25">
        <v>45695</v>
      </c>
      <c r="C314" s="26" t="s">
        <v>11551</v>
      </c>
      <c r="D314" s="26" t="s">
        <v>11552</v>
      </c>
      <c r="E314" s="26" t="s">
        <v>15</v>
      </c>
      <c r="F314" s="26" t="s">
        <v>16</v>
      </c>
      <c r="G314" s="26" t="s">
        <v>11554</v>
      </c>
      <c r="H314" s="26" t="s">
        <v>225</v>
      </c>
      <c r="I314" s="26" t="s">
        <v>96</v>
      </c>
      <c r="J314" s="26" t="s">
        <v>97</v>
      </c>
      <c r="K314" s="26" t="s">
        <v>26</v>
      </c>
      <c r="L314" s="27">
        <v>4745</v>
      </c>
      <c r="M314" s="26" t="s">
        <v>83</v>
      </c>
    </row>
    <row r="315" spans="1:13">
      <c r="A315" s="25">
        <v>45329</v>
      </c>
      <c r="B315" s="25">
        <v>45695</v>
      </c>
      <c r="C315" s="26" t="s">
        <v>11551</v>
      </c>
      <c r="D315" s="26" t="s">
        <v>11552</v>
      </c>
      <c r="E315" s="26" t="s">
        <v>661</v>
      </c>
      <c r="F315" s="26" t="s">
        <v>16</v>
      </c>
      <c r="G315" s="26" t="s">
        <v>11555</v>
      </c>
      <c r="H315" s="26" t="s">
        <v>225</v>
      </c>
      <c r="I315" s="26" t="s">
        <v>96</v>
      </c>
      <c r="J315" s="26" t="s">
        <v>97</v>
      </c>
      <c r="K315" s="26" t="s">
        <v>26</v>
      </c>
      <c r="L315" s="27">
        <v>161382</v>
      </c>
      <c r="M315" s="26" t="s">
        <v>20</v>
      </c>
    </row>
    <row r="316" spans="1:13">
      <c r="A316" s="25">
        <v>45329</v>
      </c>
      <c r="B316" s="25">
        <v>45695</v>
      </c>
      <c r="C316" s="26" t="s">
        <v>11551</v>
      </c>
      <c r="D316" s="26" t="s">
        <v>11552</v>
      </c>
      <c r="E316" s="26" t="s">
        <v>34</v>
      </c>
      <c r="F316" s="26" t="s">
        <v>16</v>
      </c>
      <c r="G316" s="26" t="s">
        <v>11556</v>
      </c>
      <c r="H316" s="26" t="s">
        <v>225</v>
      </c>
      <c r="I316" s="26" t="s">
        <v>96</v>
      </c>
      <c r="J316" s="26" t="s">
        <v>97</v>
      </c>
      <c r="K316" s="26" t="s">
        <v>26</v>
      </c>
      <c r="L316" s="27">
        <v>45764</v>
      </c>
      <c r="M316" s="26" t="s">
        <v>83</v>
      </c>
    </row>
    <row r="317" spans="1:13">
      <c r="A317" s="25">
        <v>45329</v>
      </c>
      <c r="B317" s="25">
        <v>45695</v>
      </c>
      <c r="C317" s="26" t="s">
        <v>4626</v>
      </c>
      <c r="D317" s="26" t="s">
        <v>356</v>
      </c>
      <c r="E317" s="26" t="s">
        <v>15</v>
      </c>
      <c r="F317" s="26" t="s">
        <v>16</v>
      </c>
      <c r="G317" s="26" t="s">
        <v>6429</v>
      </c>
      <c r="H317" s="26" t="s">
        <v>21</v>
      </c>
      <c r="I317" s="26" t="s">
        <v>18</v>
      </c>
      <c r="J317" s="26" t="s">
        <v>19</v>
      </c>
      <c r="K317" s="26" t="s">
        <v>5624</v>
      </c>
      <c r="L317" s="27">
        <v>4213</v>
      </c>
      <c r="M317" s="26" t="s">
        <v>20</v>
      </c>
    </row>
    <row r="318" spans="1:13">
      <c r="A318" s="25">
        <v>45329</v>
      </c>
      <c r="B318" s="25">
        <v>45695</v>
      </c>
      <c r="C318" s="26" t="s">
        <v>4626</v>
      </c>
      <c r="D318" s="26" t="s">
        <v>356</v>
      </c>
      <c r="E318" s="26" t="s">
        <v>661</v>
      </c>
      <c r="F318" s="26" t="s">
        <v>16</v>
      </c>
      <c r="G318" s="26" t="s">
        <v>6430</v>
      </c>
      <c r="H318" s="26" t="s">
        <v>21</v>
      </c>
      <c r="I318" s="26" t="s">
        <v>18</v>
      </c>
      <c r="J318" s="26" t="s">
        <v>19</v>
      </c>
      <c r="K318" s="26" t="s">
        <v>5624</v>
      </c>
      <c r="L318" s="27">
        <v>6032</v>
      </c>
      <c r="M318" s="26" t="s">
        <v>20</v>
      </c>
    </row>
    <row r="319" spans="1:13">
      <c r="A319" s="25">
        <v>45330</v>
      </c>
      <c r="B319" s="25">
        <v>45696</v>
      </c>
      <c r="C319" s="26" t="s">
        <v>4627</v>
      </c>
      <c r="D319" s="26" t="s">
        <v>359</v>
      </c>
      <c r="E319" s="26" t="s">
        <v>661</v>
      </c>
      <c r="F319" s="26" t="s">
        <v>16</v>
      </c>
      <c r="G319" s="26" t="s">
        <v>6431</v>
      </c>
      <c r="H319" s="26" t="s">
        <v>167</v>
      </c>
      <c r="I319" s="26" t="s">
        <v>361</v>
      </c>
      <c r="J319" s="26" t="s">
        <v>362</v>
      </c>
      <c r="K319" s="26" t="s">
        <v>5657</v>
      </c>
      <c r="L319" s="27">
        <v>55893</v>
      </c>
      <c r="M319" s="26" t="s">
        <v>20</v>
      </c>
    </row>
    <row r="320" spans="1:13">
      <c r="A320" s="25">
        <v>45330</v>
      </c>
      <c r="B320" s="25">
        <v>45696</v>
      </c>
      <c r="C320" s="26" t="s">
        <v>4627</v>
      </c>
      <c r="D320" s="26" t="s">
        <v>359</v>
      </c>
      <c r="E320" s="26" t="s">
        <v>32</v>
      </c>
      <c r="F320" s="26" t="s">
        <v>16</v>
      </c>
      <c r="G320" s="26" t="s">
        <v>6432</v>
      </c>
      <c r="H320" s="26" t="s">
        <v>167</v>
      </c>
      <c r="I320" s="26" t="s">
        <v>361</v>
      </c>
      <c r="J320" s="26" t="s">
        <v>362</v>
      </c>
      <c r="K320" s="26" t="s">
        <v>5657</v>
      </c>
      <c r="L320" s="27">
        <v>24031</v>
      </c>
      <c r="M320" s="26" t="s">
        <v>20</v>
      </c>
    </row>
    <row r="321" spans="1:13">
      <c r="A321" s="25">
        <v>45330</v>
      </c>
      <c r="B321" s="25">
        <v>45696</v>
      </c>
      <c r="C321" s="26" t="s">
        <v>4627</v>
      </c>
      <c r="D321" s="26" t="s">
        <v>359</v>
      </c>
      <c r="E321" s="26" t="s">
        <v>15</v>
      </c>
      <c r="F321" s="26" t="s">
        <v>16</v>
      </c>
      <c r="G321" s="26" t="s">
        <v>6433</v>
      </c>
      <c r="H321" s="26" t="s">
        <v>167</v>
      </c>
      <c r="I321" s="26" t="s">
        <v>361</v>
      </c>
      <c r="J321" s="26" t="s">
        <v>362</v>
      </c>
      <c r="K321" s="26" t="s">
        <v>5657</v>
      </c>
      <c r="L321" s="27">
        <v>6491</v>
      </c>
      <c r="M321" s="26" t="s">
        <v>20</v>
      </c>
    </row>
    <row r="322" spans="1:13">
      <c r="A322" s="25">
        <v>45331</v>
      </c>
      <c r="B322" s="25">
        <v>45697</v>
      </c>
      <c r="C322" s="26" t="s">
        <v>4628</v>
      </c>
      <c r="D322" s="26" t="s">
        <v>365</v>
      </c>
      <c r="E322" s="26" t="s">
        <v>54</v>
      </c>
      <c r="F322" s="26" t="s">
        <v>55</v>
      </c>
      <c r="G322" s="26" t="s">
        <v>6434</v>
      </c>
      <c r="H322" s="26" t="s">
        <v>51</v>
      </c>
      <c r="I322" s="26" t="s">
        <v>49</v>
      </c>
      <c r="J322" s="26" t="s">
        <v>50</v>
      </c>
      <c r="K322" s="26" t="s">
        <v>5623</v>
      </c>
      <c r="L322" s="27">
        <v>23478</v>
      </c>
      <c r="M322" s="26" t="s">
        <v>23</v>
      </c>
    </row>
    <row r="323" spans="1:13">
      <c r="A323" s="25">
        <v>45331</v>
      </c>
      <c r="B323" s="25">
        <v>45697</v>
      </c>
      <c r="C323" s="26" t="s">
        <v>6435</v>
      </c>
      <c r="D323" s="26" t="s">
        <v>6436</v>
      </c>
      <c r="E323" s="26" t="s">
        <v>661</v>
      </c>
      <c r="F323" s="26" t="s">
        <v>16</v>
      </c>
      <c r="G323" s="26" t="s">
        <v>6437</v>
      </c>
      <c r="H323" s="26" t="s">
        <v>105</v>
      </c>
      <c r="I323" s="26" t="s">
        <v>103</v>
      </c>
      <c r="J323" s="26" t="s">
        <v>104</v>
      </c>
      <c r="K323" s="26" t="s">
        <v>5620</v>
      </c>
      <c r="L323" s="27">
        <v>8999</v>
      </c>
      <c r="M323" s="26" t="s">
        <v>20</v>
      </c>
    </row>
    <row r="324" spans="1:13">
      <c r="A324" s="25">
        <v>45331</v>
      </c>
      <c r="B324" s="25">
        <v>45697</v>
      </c>
      <c r="C324" s="26" t="s">
        <v>6435</v>
      </c>
      <c r="D324" s="26" t="s">
        <v>6436</v>
      </c>
      <c r="E324" s="26" t="s">
        <v>15</v>
      </c>
      <c r="F324" s="26" t="s">
        <v>16</v>
      </c>
      <c r="G324" s="26" t="s">
        <v>6438</v>
      </c>
      <c r="H324" s="26" t="s">
        <v>105</v>
      </c>
      <c r="I324" s="26" t="s">
        <v>103</v>
      </c>
      <c r="J324" s="26" t="s">
        <v>104</v>
      </c>
      <c r="K324" s="26" t="s">
        <v>5620</v>
      </c>
      <c r="L324" s="27">
        <v>1564</v>
      </c>
      <c r="M324" s="26" t="s">
        <v>20</v>
      </c>
    </row>
    <row r="325" spans="1:13">
      <c r="A325" s="25">
        <v>45331</v>
      </c>
      <c r="B325" s="25">
        <v>45697</v>
      </c>
      <c r="C325" s="26" t="s">
        <v>6435</v>
      </c>
      <c r="D325" s="26" t="s">
        <v>6436</v>
      </c>
      <c r="E325" s="26" t="s">
        <v>32</v>
      </c>
      <c r="F325" s="26" t="s">
        <v>16</v>
      </c>
      <c r="G325" s="26" t="s">
        <v>6439</v>
      </c>
      <c r="H325" s="26" t="s">
        <v>105</v>
      </c>
      <c r="I325" s="26" t="s">
        <v>103</v>
      </c>
      <c r="J325" s="26" t="s">
        <v>104</v>
      </c>
      <c r="K325" s="26" t="s">
        <v>5620</v>
      </c>
      <c r="L325" s="27">
        <v>10529</v>
      </c>
      <c r="M325" s="26" t="s">
        <v>20</v>
      </c>
    </row>
    <row r="326" spans="1:13">
      <c r="A326" s="25">
        <v>45332</v>
      </c>
      <c r="B326" s="25">
        <v>45698</v>
      </c>
      <c r="C326" s="26" t="s">
        <v>4629</v>
      </c>
      <c r="D326" s="26" t="s">
        <v>367</v>
      </c>
      <c r="E326" s="26" t="s">
        <v>54</v>
      </c>
      <c r="F326" s="26" t="s">
        <v>55</v>
      </c>
      <c r="G326" s="26" t="s">
        <v>6440</v>
      </c>
      <c r="H326" s="26" t="s">
        <v>115</v>
      </c>
      <c r="I326" s="26" t="s">
        <v>78</v>
      </c>
      <c r="J326" s="26" t="s">
        <v>79</v>
      </c>
      <c r="K326" s="26" t="s">
        <v>5620</v>
      </c>
      <c r="L326" s="27">
        <v>32402</v>
      </c>
      <c r="M326" s="26" t="s">
        <v>29</v>
      </c>
    </row>
    <row r="327" spans="1:13">
      <c r="A327" s="25">
        <v>45332</v>
      </c>
      <c r="B327" s="25">
        <v>45698</v>
      </c>
      <c r="C327" s="26" t="s">
        <v>4630</v>
      </c>
      <c r="D327" s="26" t="s">
        <v>369</v>
      </c>
      <c r="E327" s="26" t="s">
        <v>15</v>
      </c>
      <c r="F327" s="26" t="s">
        <v>16</v>
      </c>
      <c r="G327" s="26" t="s">
        <v>6441</v>
      </c>
      <c r="H327" s="26" t="s">
        <v>21</v>
      </c>
      <c r="I327" s="26" t="s">
        <v>174</v>
      </c>
      <c r="J327" s="26" t="s">
        <v>175</v>
      </c>
      <c r="K327" s="26" t="s">
        <v>140</v>
      </c>
      <c r="L327" s="27">
        <v>4673</v>
      </c>
      <c r="M327" s="26" t="s">
        <v>20</v>
      </c>
    </row>
    <row r="328" spans="1:13">
      <c r="A328" s="25">
        <v>45332</v>
      </c>
      <c r="B328" s="25">
        <v>45698</v>
      </c>
      <c r="C328" s="26" t="s">
        <v>4630</v>
      </c>
      <c r="D328" s="26" t="s">
        <v>369</v>
      </c>
      <c r="E328" s="26" t="s">
        <v>32</v>
      </c>
      <c r="F328" s="26" t="s">
        <v>16</v>
      </c>
      <c r="G328" s="26" t="s">
        <v>6442</v>
      </c>
      <c r="H328" s="26" t="s">
        <v>21</v>
      </c>
      <c r="I328" s="26" t="s">
        <v>174</v>
      </c>
      <c r="J328" s="26" t="s">
        <v>175</v>
      </c>
      <c r="K328" s="26" t="s">
        <v>140</v>
      </c>
      <c r="L328" s="27">
        <v>4918</v>
      </c>
      <c r="M328" s="26" t="s">
        <v>20</v>
      </c>
    </row>
    <row r="329" spans="1:13">
      <c r="A329" s="25">
        <v>45332</v>
      </c>
      <c r="B329" s="25">
        <v>45698</v>
      </c>
      <c r="C329" s="26" t="s">
        <v>4630</v>
      </c>
      <c r="D329" s="26" t="s">
        <v>369</v>
      </c>
      <c r="E329" s="26" t="s">
        <v>661</v>
      </c>
      <c r="F329" s="26" t="s">
        <v>16</v>
      </c>
      <c r="G329" s="26" t="s">
        <v>6443</v>
      </c>
      <c r="H329" s="26" t="s">
        <v>21</v>
      </c>
      <c r="I329" s="26" t="s">
        <v>174</v>
      </c>
      <c r="J329" s="26" t="s">
        <v>175</v>
      </c>
      <c r="K329" s="26" t="s">
        <v>140</v>
      </c>
      <c r="L329" s="27">
        <v>132307</v>
      </c>
      <c r="M329" s="26" t="s">
        <v>20</v>
      </c>
    </row>
    <row r="330" spans="1:13">
      <c r="A330" s="25">
        <v>45333</v>
      </c>
      <c r="B330" s="25">
        <v>45699</v>
      </c>
      <c r="C330" s="26" t="s">
        <v>6073</v>
      </c>
      <c r="D330" s="26" t="s">
        <v>6074</v>
      </c>
      <c r="E330" s="26" t="s">
        <v>661</v>
      </c>
      <c r="F330" s="26" t="s">
        <v>16</v>
      </c>
      <c r="G330" s="26" t="s">
        <v>6444</v>
      </c>
      <c r="H330" s="26" t="s">
        <v>590</v>
      </c>
      <c r="I330" s="26" t="s">
        <v>305</v>
      </c>
      <c r="J330" s="26" t="s">
        <v>306</v>
      </c>
      <c r="K330" s="26" t="s">
        <v>304</v>
      </c>
      <c r="L330" s="27">
        <v>88761</v>
      </c>
      <c r="M330" s="26" t="s">
        <v>20</v>
      </c>
    </row>
    <row r="331" spans="1:13">
      <c r="A331" s="25">
        <v>45333</v>
      </c>
      <c r="B331" s="25">
        <v>45699</v>
      </c>
      <c r="C331" s="26" t="s">
        <v>6073</v>
      </c>
      <c r="D331" s="26" t="s">
        <v>6074</v>
      </c>
      <c r="E331" s="26" t="s">
        <v>32</v>
      </c>
      <c r="F331" s="26" t="s">
        <v>16</v>
      </c>
      <c r="G331" s="26" t="s">
        <v>6445</v>
      </c>
      <c r="H331" s="26" t="s">
        <v>590</v>
      </c>
      <c r="I331" s="26" t="s">
        <v>305</v>
      </c>
      <c r="J331" s="26" t="s">
        <v>306</v>
      </c>
      <c r="K331" s="26" t="s">
        <v>304</v>
      </c>
      <c r="L331" s="27">
        <v>30852</v>
      </c>
      <c r="M331" s="26" t="s">
        <v>20</v>
      </c>
    </row>
    <row r="332" spans="1:13">
      <c r="A332" s="25">
        <v>45333</v>
      </c>
      <c r="B332" s="25">
        <v>45699</v>
      </c>
      <c r="C332" s="26" t="s">
        <v>6073</v>
      </c>
      <c r="D332" s="26" t="s">
        <v>6074</v>
      </c>
      <c r="E332" s="26" t="s">
        <v>15</v>
      </c>
      <c r="F332" s="26" t="s">
        <v>16</v>
      </c>
      <c r="G332" s="26" t="s">
        <v>6446</v>
      </c>
      <c r="H332" s="26" t="s">
        <v>590</v>
      </c>
      <c r="I332" s="26" t="s">
        <v>305</v>
      </c>
      <c r="J332" s="26" t="s">
        <v>306</v>
      </c>
      <c r="K332" s="26" t="s">
        <v>304</v>
      </c>
      <c r="L332" s="27">
        <v>2115</v>
      </c>
      <c r="M332" s="26" t="s">
        <v>83</v>
      </c>
    </row>
    <row r="333" spans="1:13">
      <c r="A333" s="25">
        <v>45333</v>
      </c>
      <c r="B333" s="25">
        <v>45699</v>
      </c>
      <c r="C333" s="26" t="s">
        <v>6073</v>
      </c>
      <c r="D333" s="26" t="s">
        <v>6074</v>
      </c>
      <c r="E333" s="26" t="s">
        <v>34</v>
      </c>
      <c r="F333" s="26" t="s">
        <v>16</v>
      </c>
      <c r="G333" s="26" t="s">
        <v>6447</v>
      </c>
      <c r="H333" s="26" t="s">
        <v>590</v>
      </c>
      <c r="I333" s="26" t="s">
        <v>305</v>
      </c>
      <c r="J333" s="26" t="s">
        <v>306</v>
      </c>
      <c r="K333" s="26" t="s">
        <v>304</v>
      </c>
      <c r="L333" s="27">
        <v>18092</v>
      </c>
      <c r="M333" s="26" t="s">
        <v>83</v>
      </c>
    </row>
    <row r="334" spans="1:13">
      <c r="A334" s="25">
        <v>45333</v>
      </c>
      <c r="B334" s="25">
        <v>45699</v>
      </c>
      <c r="C334" s="26" t="s">
        <v>4631</v>
      </c>
      <c r="D334" s="26" t="s">
        <v>373</v>
      </c>
      <c r="E334" s="26" t="s">
        <v>15</v>
      </c>
      <c r="F334" s="26" t="s">
        <v>16</v>
      </c>
      <c r="G334" s="26" t="s">
        <v>6448</v>
      </c>
      <c r="H334" s="26" t="s">
        <v>225</v>
      </c>
      <c r="I334" s="26" t="s">
        <v>375</v>
      </c>
      <c r="J334" s="26" t="s">
        <v>376</v>
      </c>
      <c r="K334" s="26" t="s">
        <v>5624</v>
      </c>
      <c r="L334" s="27">
        <v>1475</v>
      </c>
      <c r="M334" s="26" t="s">
        <v>29</v>
      </c>
    </row>
    <row r="335" spans="1:13">
      <c r="A335" s="25">
        <v>45333</v>
      </c>
      <c r="B335" s="25">
        <v>45699</v>
      </c>
      <c r="C335" s="26" t="s">
        <v>4631</v>
      </c>
      <c r="D335" s="26" t="s">
        <v>373</v>
      </c>
      <c r="E335" s="26" t="s">
        <v>32</v>
      </c>
      <c r="F335" s="26" t="s">
        <v>16</v>
      </c>
      <c r="G335" s="26" t="s">
        <v>6449</v>
      </c>
      <c r="H335" s="26" t="s">
        <v>225</v>
      </c>
      <c r="I335" s="26" t="s">
        <v>375</v>
      </c>
      <c r="J335" s="26" t="s">
        <v>376</v>
      </c>
      <c r="K335" s="26" t="s">
        <v>5624</v>
      </c>
      <c r="L335" s="27">
        <v>11272</v>
      </c>
      <c r="M335" s="26" t="s">
        <v>20</v>
      </c>
    </row>
    <row r="336" spans="1:13">
      <c r="A336" s="25">
        <v>45333</v>
      </c>
      <c r="B336" s="25">
        <v>45699</v>
      </c>
      <c r="C336" s="26" t="s">
        <v>4631</v>
      </c>
      <c r="D336" s="26" t="s">
        <v>373</v>
      </c>
      <c r="E336" s="26" t="s">
        <v>661</v>
      </c>
      <c r="F336" s="26" t="s">
        <v>16</v>
      </c>
      <c r="G336" s="26" t="s">
        <v>6450</v>
      </c>
      <c r="H336" s="26" t="s">
        <v>225</v>
      </c>
      <c r="I336" s="26" t="s">
        <v>375</v>
      </c>
      <c r="J336" s="26" t="s">
        <v>376</v>
      </c>
      <c r="K336" s="26" t="s">
        <v>5624</v>
      </c>
      <c r="L336" s="27">
        <v>9404</v>
      </c>
      <c r="M336" s="26" t="s">
        <v>584</v>
      </c>
    </row>
    <row r="337" spans="1:13">
      <c r="A337" s="25">
        <v>45333</v>
      </c>
      <c r="B337" s="25">
        <v>45699</v>
      </c>
      <c r="C337" s="26" t="s">
        <v>5655</v>
      </c>
      <c r="D337" s="26" t="s">
        <v>5656</v>
      </c>
      <c r="E337" s="26" t="s">
        <v>32</v>
      </c>
      <c r="F337" s="26" t="s">
        <v>16</v>
      </c>
      <c r="G337" s="26" t="s">
        <v>6451</v>
      </c>
      <c r="H337" s="26" t="s">
        <v>181</v>
      </c>
      <c r="I337" s="26" t="s">
        <v>270</v>
      </c>
      <c r="J337" s="26" t="s">
        <v>271</v>
      </c>
      <c r="K337" s="26" t="s">
        <v>77</v>
      </c>
      <c r="L337" s="27">
        <v>218652</v>
      </c>
      <c r="M337" s="26" t="s">
        <v>83</v>
      </c>
    </row>
    <row r="338" spans="1:13">
      <c r="A338" s="25">
        <v>45333</v>
      </c>
      <c r="B338" s="25">
        <v>45699</v>
      </c>
      <c r="C338" s="26" t="s">
        <v>4632</v>
      </c>
      <c r="D338" s="26" t="s">
        <v>379</v>
      </c>
      <c r="E338" s="26" t="s">
        <v>15</v>
      </c>
      <c r="F338" s="26" t="s">
        <v>16</v>
      </c>
      <c r="G338" s="26" t="s">
        <v>6452</v>
      </c>
      <c r="H338" s="26" t="s">
        <v>51</v>
      </c>
      <c r="I338" s="26" t="s">
        <v>65</v>
      </c>
      <c r="J338" s="26" t="s">
        <v>66</v>
      </c>
      <c r="K338" s="26" t="s">
        <v>5619</v>
      </c>
      <c r="L338" s="27">
        <v>4044</v>
      </c>
      <c r="M338" s="26" t="s">
        <v>20</v>
      </c>
    </row>
    <row r="339" spans="1:13">
      <c r="A339" s="25">
        <v>45333</v>
      </c>
      <c r="B339" s="25">
        <v>45699</v>
      </c>
      <c r="C339" s="26" t="s">
        <v>4632</v>
      </c>
      <c r="D339" s="26" t="s">
        <v>379</v>
      </c>
      <c r="E339" s="26" t="s">
        <v>661</v>
      </c>
      <c r="F339" s="26" t="s">
        <v>16</v>
      </c>
      <c r="G339" s="26" t="s">
        <v>6453</v>
      </c>
      <c r="H339" s="26" t="s">
        <v>51</v>
      </c>
      <c r="I339" s="26" t="s">
        <v>65</v>
      </c>
      <c r="J339" s="26" t="s">
        <v>66</v>
      </c>
      <c r="K339" s="26" t="s">
        <v>5619</v>
      </c>
      <c r="L339" s="27">
        <v>126801</v>
      </c>
      <c r="M339" s="26" t="s">
        <v>20</v>
      </c>
    </row>
    <row r="340" spans="1:13">
      <c r="A340" s="25">
        <v>45333</v>
      </c>
      <c r="B340" s="25">
        <v>45699</v>
      </c>
      <c r="C340" s="26" t="s">
        <v>4633</v>
      </c>
      <c r="D340" s="26" t="s">
        <v>382</v>
      </c>
      <c r="E340" s="26" t="s">
        <v>661</v>
      </c>
      <c r="F340" s="26" t="s">
        <v>16</v>
      </c>
      <c r="G340" s="26" t="s">
        <v>6454</v>
      </c>
      <c r="H340" s="26" t="s">
        <v>386</v>
      </c>
      <c r="I340" s="26" t="s">
        <v>384</v>
      </c>
      <c r="J340" s="26" t="s">
        <v>385</v>
      </c>
      <c r="K340" s="26" t="s">
        <v>5623</v>
      </c>
      <c r="L340" s="27">
        <v>34063</v>
      </c>
      <c r="M340" s="26" t="s">
        <v>20</v>
      </c>
    </row>
    <row r="341" spans="1:13">
      <c r="A341" s="25">
        <v>45333</v>
      </c>
      <c r="B341" s="25">
        <v>45699</v>
      </c>
      <c r="C341" s="26" t="s">
        <v>4633</v>
      </c>
      <c r="D341" s="26" t="s">
        <v>382</v>
      </c>
      <c r="E341" s="26" t="s">
        <v>34</v>
      </c>
      <c r="F341" s="26" t="s">
        <v>16</v>
      </c>
      <c r="G341" s="26" t="s">
        <v>6455</v>
      </c>
      <c r="H341" s="26" t="s">
        <v>386</v>
      </c>
      <c r="I341" s="26" t="s">
        <v>384</v>
      </c>
      <c r="J341" s="26" t="s">
        <v>385</v>
      </c>
      <c r="K341" s="26" t="s">
        <v>5623</v>
      </c>
      <c r="L341" s="27">
        <v>6882</v>
      </c>
      <c r="M341" s="26" t="s">
        <v>83</v>
      </c>
    </row>
    <row r="342" spans="1:13">
      <c r="A342" s="25">
        <v>45333</v>
      </c>
      <c r="B342" s="25">
        <v>45699</v>
      </c>
      <c r="C342" s="26" t="s">
        <v>4633</v>
      </c>
      <c r="D342" s="26" t="s">
        <v>382</v>
      </c>
      <c r="E342" s="26" t="s">
        <v>32</v>
      </c>
      <c r="F342" s="26" t="s">
        <v>16</v>
      </c>
      <c r="G342" s="26" t="s">
        <v>6456</v>
      </c>
      <c r="H342" s="26" t="s">
        <v>386</v>
      </c>
      <c r="I342" s="26" t="s">
        <v>384</v>
      </c>
      <c r="J342" s="26" t="s">
        <v>385</v>
      </c>
      <c r="K342" s="26" t="s">
        <v>5623</v>
      </c>
      <c r="L342" s="27">
        <v>17888</v>
      </c>
      <c r="M342" s="26" t="s">
        <v>20</v>
      </c>
    </row>
    <row r="343" spans="1:13">
      <c r="A343" s="25">
        <v>45333</v>
      </c>
      <c r="B343" s="25">
        <v>45699</v>
      </c>
      <c r="C343" s="26" t="s">
        <v>4633</v>
      </c>
      <c r="D343" s="26" t="s">
        <v>382</v>
      </c>
      <c r="E343" s="26" t="s">
        <v>15</v>
      </c>
      <c r="F343" s="26" t="s">
        <v>16</v>
      </c>
      <c r="G343" s="26" t="s">
        <v>6457</v>
      </c>
      <c r="H343" s="26" t="s">
        <v>386</v>
      </c>
      <c r="I343" s="26" t="s">
        <v>384</v>
      </c>
      <c r="J343" s="26" t="s">
        <v>385</v>
      </c>
      <c r="K343" s="26" t="s">
        <v>5623</v>
      </c>
      <c r="L343" s="27">
        <v>2043</v>
      </c>
      <c r="M343" s="26" t="s">
        <v>20</v>
      </c>
    </row>
    <row r="344" spans="1:13">
      <c r="A344" s="25">
        <v>45333</v>
      </c>
      <c r="B344" s="25">
        <v>45699</v>
      </c>
      <c r="C344" s="26" t="s">
        <v>4634</v>
      </c>
      <c r="D344" s="26" t="s">
        <v>390</v>
      </c>
      <c r="E344" s="26" t="s">
        <v>661</v>
      </c>
      <c r="F344" s="26" t="s">
        <v>16</v>
      </c>
      <c r="G344" s="26" t="s">
        <v>6458</v>
      </c>
      <c r="H344" s="26" t="s">
        <v>21</v>
      </c>
      <c r="I344" s="26" t="s">
        <v>18</v>
      </c>
      <c r="J344" s="26" t="s">
        <v>19</v>
      </c>
      <c r="K344" s="26" t="s">
        <v>5624</v>
      </c>
      <c r="L344" s="27">
        <v>17822</v>
      </c>
      <c r="M344" s="26" t="s">
        <v>20</v>
      </c>
    </row>
    <row r="345" spans="1:13">
      <c r="A345" s="25">
        <v>45333</v>
      </c>
      <c r="B345" s="25">
        <v>45699</v>
      </c>
      <c r="C345" s="26" t="s">
        <v>4634</v>
      </c>
      <c r="D345" s="26" t="s">
        <v>390</v>
      </c>
      <c r="E345" s="26" t="s">
        <v>32</v>
      </c>
      <c r="F345" s="26" t="s">
        <v>16</v>
      </c>
      <c r="G345" s="26" t="s">
        <v>6459</v>
      </c>
      <c r="H345" s="26" t="s">
        <v>21</v>
      </c>
      <c r="I345" s="26" t="s">
        <v>18</v>
      </c>
      <c r="J345" s="26" t="s">
        <v>19</v>
      </c>
      <c r="K345" s="26" t="s">
        <v>5624</v>
      </c>
      <c r="L345" s="27">
        <v>3050</v>
      </c>
      <c r="M345" s="26" t="s">
        <v>20</v>
      </c>
    </row>
    <row r="346" spans="1:13">
      <c r="A346" s="25">
        <v>45333</v>
      </c>
      <c r="B346" s="25">
        <v>45699</v>
      </c>
      <c r="C346" s="26" t="s">
        <v>4634</v>
      </c>
      <c r="D346" s="26" t="s">
        <v>390</v>
      </c>
      <c r="E346" s="26" t="s">
        <v>15</v>
      </c>
      <c r="F346" s="26" t="s">
        <v>16</v>
      </c>
      <c r="G346" s="26" t="s">
        <v>6460</v>
      </c>
      <c r="H346" s="26" t="s">
        <v>21</v>
      </c>
      <c r="I346" s="26" t="s">
        <v>18</v>
      </c>
      <c r="J346" s="26" t="s">
        <v>19</v>
      </c>
      <c r="K346" s="26" t="s">
        <v>5624</v>
      </c>
      <c r="L346" s="27">
        <v>3221</v>
      </c>
      <c r="M346" s="26" t="s">
        <v>29</v>
      </c>
    </row>
    <row r="347" spans="1:13">
      <c r="A347" s="25">
        <v>45334</v>
      </c>
      <c r="B347" s="25">
        <v>45700</v>
      </c>
      <c r="C347" s="26" t="s">
        <v>4636</v>
      </c>
      <c r="D347" s="26" t="s">
        <v>402</v>
      </c>
      <c r="E347" s="26" t="s">
        <v>661</v>
      </c>
      <c r="F347" s="26" t="s">
        <v>16</v>
      </c>
      <c r="G347" s="26" t="s">
        <v>6461</v>
      </c>
      <c r="H347" s="26" t="s">
        <v>61</v>
      </c>
      <c r="I347" s="26" t="s">
        <v>59</v>
      </c>
      <c r="J347" s="26" t="s">
        <v>60</v>
      </c>
      <c r="K347" s="26" t="s">
        <v>5620</v>
      </c>
      <c r="L347" s="27">
        <v>46470</v>
      </c>
      <c r="M347" s="26" t="s">
        <v>29</v>
      </c>
    </row>
    <row r="348" spans="1:13">
      <c r="A348" s="25">
        <v>45334</v>
      </c>
      <c r="B348" s="25">
        <v>45700</v>
      </c>
      <c r="C348" s="26" t="s">
        <v>4636</v>
      </c>
      <c r="D348" s="26" t="s">
        <v>402</v>
      </c>
      <c r="E348" s="26" t="s">
        <v>32</v>
      </c>
      <c r="F348" s="26" t="s">
        <v>16</v>
      </c>
      <c r="G348" s="26" t="s">
        <v>6462</v>
      </c>
      <c r="H348" s="26" t="s">
        <v>61</v>
      </c>
      <c r="I348" s="26" t="s">
        <v>59</v>
      </c>
      <c r="J348" s="26" t="s">
        <v>60</v>
      </c>
      <c r="K348" s="26" t="s">
        <v>5620</v>
      </c>
      <c r="L348" s="27">
        <v>706</v>
      </c>
      <c r="M348" s="26" t="s">
        <v>20</v>
      </c>
    </row>
    <row r="349" spans="1:13">
      <c r="A349" s="25">
        <v>45334</v>
      </c>
      <c r="B349" s="25">
        <v>45700</v>
      </c>
      <c r="C349" s="26" t="s">
        <v>4636</v>
      </c>
      <c r="D349" s="26" t="s">
        <v>402</v>
      </c>
      <c r="E349" s="26" t="s">
        <v>15</v>
      </c>
      <c r="F349" s="26" t="s">
        <v>16</v>
      </c>
      <c r="G349" s="26" t="s">
        <v>6463</v>
      </c>
      <c r="H349" s="26" t="s">
        <v>61</v>
      </c>
      <c r="I349" s="26" t="s">
        <v>59</v>
      </c>
      <c r="J349" s="26" t="s">
        <v>60</v>
      </c>
      <c r="K349" s="26" t="s">
        <v>5620</v>
      </c>
      <c r="L349" s="27">
        <v>2924</v>
      </c>
      <c r="M349" s="26" t="s">
        <v>20</v>
      </c>
    </row>
    <row r="350" spans="1:13">
      <c r="A350" s="25">
        <v>45334</v>
      </c>
      <c r="B350" s="25">
        <v>45700</v>
      </c>
      <c r="C350" s="26" t="s">
        <v>4636</v>
      </c>
      <c r="D350" s="26" t="s">
        <v>402</v>
      </c>
      <c r="E350" s="26" t="s">
        <v>34</v>
      </c>
      <c r="F350" s="26" t="s">
        <v>16</v>
      </c>
      <c r="G350" s="26" t="s">
        <v>6464</v>
      </c>
      <c r="H350" s="26" t="s">
        <v>61</v>
      </c>
      <c r="I350" s="26" t="s">
        <v>59</v>
      </c>
      <c r="J350" s="26" t="s">
        <v>60</v>
      </c>
      <c r="K350" s="26" t="s">
        <v>5620</v>
      </c>
      <c r="L350" s="27">
        <v>7476</v>
      </c>
      <c r="M350" s="26" t="s">
        <v>83</v>
      </c>
    </row>
    <row r="351" spans="1:13">
      <c r="A351" s="25">
        <v>45335</v>
      </c>
      <c r="B351" s="25">
        <v>45701</v>
      </c>
      <c r="C351" s="26" t="s">
        <v>4637</v>
      </c>
      <c r="D351" s="26" t="s">
        <v>407</v>
      </c>
      <c r="E351" s="26" t="s">
        <v>54</v>
      </c>
      <c r="F351" s="26" t="s">
        <v>55</v>
      </c>
      <c r="G351" s="26" t="s">
        <v>6465</v>
      </c>
      <c r="H351" s="26" t="s">
        <v>409</v>
      </c>
      <c r="I351" s="26" t="s">
        <v>201</v>
      </c>
      <c r="J351" s="26" t="s">
        <v>202</v>
      </c>
      <c r="K351" s="26" t="s">
        <v>5660</v>
      </c>
      <c r="L351" s="27">
        <v>20376</v>
      </c>
      <c r="M351" s="26" t="s">
        <v>29</v>
      </c>
    </row>
    <row r="352" spans="1:13">
      <c r="A352" s="25">
        <v>45335</v>
      </c>
      <c r="B352" s="25">
        <v>45701</v>
      </c>
      <c r="C352" s="26" t="s">
        <v>4638</v>
      </c>
      <c r="D352" s="26" t="s">
        <v>410</v>
      </c>
      <c r="E352" s="26" t="s">
        <v>661</v>
      </c>
      <c r="F352" s="26" t="s">
        <v>16</v>
      </c>
      <c r="G352" s="26" t="s">
        <v>6466</v>
      </c>
      <c r="H352" s="26" t="s">
        <v>414</v>
      </c>
      <c r="I352" s="26" t="s">
        <v>412</v>
      </c>
      <c r="J352" s="26" t="s">
        <v>413</v>
      </c>
      <c r="K352" s="26" t="s">
        <v>4176</v>
      </c>
      <c r="L352" s="27">
        <v>86026</v>
      </c>
      <c r="M352" s="26" t="s">
        <v>20</v>
      </c>
    </row>
    <row r="353" spans="1:13">
      <c r="A353" s="25">
        <v>45335</v>
      </c>
      <c r="B353" s="25">
        <v>45701</v>
      </c>
      <c r="C353" s="26" t="s">
        <v>4638</v>
      </c>
      <c r="D353" s="26" t="s">
        <v>410</v>
      </c>
      <c r="E353" s="26" t="s">
        <v>32</v>
      </c>
      <c r="F353" s="26" t="s">
        <v>16</v>
      </c>
      <c r="G353" s="26" t="s">
        <v>6467</v>
      </c>
      <c r="H353" s="26" t="s">
        <v>414</v>
      </c>
      <c r="I353" s="26" t="s">
        <v>412</v>
      </c>
      <c r="J353" s="26" t="s">
        <v>413</v>
      </c>
      <c r="K353" s="26" t="s">
        <v>4176</v>
      </c>
      <c r="L353" s="27">
        <v>19630</v>
      </c>
      <c r="M353" s="26" t="s">
        <v>20</v>
      </c>
    </row>
    <row r="354" spans="1:13">
      <c r="A354" s="25">
        <v>45335</v>
      </c>
      <c r="B354" s="25">
        <v>45701</v>
      </c>
      <c r="C354" s="26" t="s">
        <v>4638</v>
      </c>
      <c r="D354" s="26" t="s">
        <v>410</v>
      </c>
      <c r="E354" s="26" t="s">
        <v>15</v>
      </c>
      <c r="F354" s="26" t="s">
        <v>16</v>
      </c>
      <c r="G354" s="26" t="s">
        <v>6468</v>
      </c>
      <c r="H354" s="26" t="s">
        <v>414</v>
      </c>
      <c r="I354" s="26" t="s">
        <v>412</v>
      </c>
      <c r="J354" s="26" t="s">
        <v>413</v>
      </c>
      <c r="K354" s="26" t="s">
        <v>4176</v>
      </c>
      <c r="L354" s="27">
        <v>5378</v>
      </c>
      <c r="M354" s="26" t="s">
        <v>20</v>
      </c>
    </row>
    <row r="355" spans="1:13">
      <c r="A355" s="25">
        <v>45335</v>
      </c>
      <c r="B355" s="25">
        <v>45635</v>
      </c>
      <c r="C355" s="26" t="s">
        <v>11557</v>
      </c>
      <c r="D355" s="26" t="s">
        <v>11558</v>
      </c>
      <c r="E355" s="26" t="s">
        <v>32</v>
      </c>
      <c r="F355" s="26" t="s">
        <v>16</v>
      </c>
      <c r="G355" s="26" t="s">
        <v>11559</v>
      </c>
      <c r="H355" s="26" t="s">
        <v>21</v>
      </c>
      <c r="I355" s="26" t="s">
        <v>174</v>
      </c>
      <c r="J355" s="26" t="s">
        <v>175</v>
      </c>
      <c r="K355" s="26" t="s">
        <v>112</v>
      </c>
      <c r="L355" s="27">
        <v>64146</v>
      </c>
      <c r="M355" s="26" t="s">
        <v>20</v>
      </c>
    </row>
    <row r="356" spans="1:13">
      <c r="A356" s="25">
        <v>45336</v>
      </c>
      <c r="B356" s="25">
        <v>45702</v>
      </c>
      <c r="C356" s="26" t="s">
        <v>4639</v>
      </c>
      <c r="D356" s="26" t="s">
        <v>417</v>
      </c>
      <c r="E356" s="26" t="s">
        <v>661</v>
      </c>
      <c r="F356" s="26" t="s">
        <v>16</v>
      </c>
      <c r="G356" s="26" t="s">
        <v>6469</v>
      </c>
      <c r="H356" s="26" t="s">
        <v>21</v>
      </c>
      <c r="I356" s="26" t="s">
        <v>18</v>
      </c>
      <c r="J356" s="26" t="s">
        <v>19</v>
      </c>
      <c r="K356" s="26" t="s">
        <v>5624</v>
      </c>
      <c r="L356" s="27">
        <v>14133</v>
      </c>
      <c r="M356" s="26" t="s">
        <v>20</v>
      </c>
    </row>
    <row r="357" spans="1:13">
      <c r="A357" s="25">
        <v>45336</v>
      </c>
      <c r="B357" s="25">
        <v>45702</v>
      </c>
      <c r="C357" s="26" t="s">
        <v>4639</v>
      </c>
      <c r="D357" s="26" t="s">
        <v>417</v>
      </c>
      <c r="E357" s="26" t="s">
        <v>15</v>
      </c>
      <c r="F357" s="26" t="s">
        <v>16</v>
      </c>
      <c r="G357" s="26" t="s">
        <v>6470</v>
      </c>
      <c r="H357" s="26" t="s">
        <v>21</v>
      </c>
      <c r="I357" s="26" t="s">
        <v>18</v>
      </c>
      <c r="J357" s="26" t="s">
        <v>19</v>
      </c>
      <c r="K357" s="26" t="s">
        <v>5624</v>
      </c>
      <c r="L357" s="27">
        <v>4749</v>
      </c>
      <c r="M357" s="26" t="s">
        <v>20</v>
      </c>
    </row>
    <row r="358" spans="1:13">
      <c r="A358" s="25">
        <v>45337</v>
      </c>
      <c r="B358" s="25">
        <v>45703</v>
      </c>
      <c r="C358" s="26" t="s">
        <v>6075</v>
      </c>
      <c r="D358" s="26" t="s">
        <v>6076</v>
      </c>
      <c r="E358" s="26" t="s">
        <v>661</v>
      </c>
      <c r="F358" s="26" t="s">
        <v>16</v>
      </c>
      <c r="G358" s="26" t="s">
        <v>6471</v>
      </c>
      <c r="H358" s="26" t="s">
        <v>245</v>
      </c>
      <c r="I358" s="26" t="s">
        <v>103</v>
      </c>
      <c r="J358" s="26" t="s">
        <v>104</v>
      </c>
      <c r="K358" s="26" t="s">
        <v>5620</v>
      </c>
      <c r="L358" s="27">
        <v>40448</v>
      </c>
      <c r="M358" s="26" t="s">
        <v>20</v>
      </c>
    </row>
    <row r="359" spans="1:13">
      <c r="A359" s="25">
        <v>45337</v>
      </c>
      <c r="B359" s="25">
        <v>45703</v>
      </c>
      <c r="C359" s="26" t="s">
        <v>6075</v>
      </c>
      <c r="D359" s="26" t="s">
        <v>6076</v>
      </c>
      <c r="E359" s="26" t="s">
        <v>15</v>
      </c>
      <c r="F359" s="26" t="s">
        <v>16</v>
      </c>
      <c r="G359" s="26" t="s">
        <v>6472</v>
      </c>
      <c r="H359" s="26" t="s">
        <v>245</v>
      </c>
      <c r="I359" s="26" t="s">
        <v>103</v>
      </c>
      <c r="J359" s="26" t="s">
        <v>104</v>
      </c>
      <c r="K359" s="26" t="s">
        <v>5620</v>
      </c>
      <c r="L359" s="27">
        <v>1267</v>
      </c>
      <c r="M359" s="26" t="s">
        <v>20</v>
      </c>
    </row>
    <row r="360" spans="1:13">
      <c r="A360" s="25">
        <v>45337</v>
      </c>
      <c r="B360" s="25">
        <v>45703</v>
      </c>
      <c r="C360" s="26" t="s">
        <v>6075</v>
      </c>
      <c r="D360" s="26" t="s">
        <v>6076</v>
      </c>
      <c r="E360" s="26" t="s">
        <v>32</v>
      </c>
      <c r="F360" s="26" t="s">
        <v>16</v>
      </c>
      <c r="G360" s="26" t="s">
        <v>6473</v>
      </c>
      <c r="H360" s="26" t="s">
        <v>245</v>
      </c>
      <c r="I360" s="26" t="s">
        <v>103</v>
      </c>
      <c r="J360" s="26" t="s">
        <v>104</v>
      </c>
      <c r="K360" s="26" t="s">
        <v>5620</v>
      </c>
      <c r="L360" s="27">
        <v>9062</v>
      </c>
      <c r="M360" s="26" t="s">
        <v>20</v>
      </c>
    </row>
    <row r="361" spans="1:13">
      <c r="A361" s="25">
        <v>45337</v>
      </c>
      <c r="B361" s="25">
        <v>45703</v>
      </c>
      <c r="C361" s="26" t="s">
        <v>4641</v>
      </c>
      <c r="D361" s="26" t="s">
        <v>422</v>
      </c>
      <c r="E361" s="26" t="s">
        <v>661</v>
      </c>
      <c r="F361" s="26" t="s">
        <v>16</v>
      </c>
      <c r="G361" s="26" t="s">
        <v>6474</v>
      </c>
      <c r="H361" s="26" t="s">
        <v>225</v>
      </c>
      <c r="I361" s="26" t="s">
        <v>424</v>
      </c>
      <c r="J361" s="26" t="s">
        <v>425</v>
      </c>
      <c r="K361" s="26" t="s">
        <v>5660</v>
      </c>
      <c r="L361" s="27">
        <v>80371</v>
      </c>
      <c r="M361" s="26" t="s">
        <v>20</v>
      </c>
    </row>
    <row r="362" spans="1:13">
      <c r="A362" s="25">
        <v>45337</v>
      </c>
      <c r="B362" s="25">
        <v>45703</v>
      </c>
      <c r="C362" s="26" t="s">
        <v>4641</v>
      </c>
      <c r="D362" s="26" t="s">
        <v>422</v>
      </c>
      <c r="E362" s="26" t="s">
        <v>32</v>
      </c>
      <c r="F362" s="26" t="s">
        <v>16</v>
      </c>
      <c r="G362" s="26" t="s">
        <v>6475</v>
      </c>
      <c r="H362" s="26" t="s">
        <v>225</v>
      </c>
      <c r="I362" s="26" t="s">
        <v>424</v>
      </c>
      <c r="J362" s="26" t="s">
        <v>425</v>
      </c>
      <c r="K362" s="26" t="s">
        <v>5660</v>
      </c>
      <c r="L362" s="27">
        <v>52700</v>
      </c>
      <c r="M362" s="26" t="s">
        <v>83</v>
      </c>
    </row>
    <row r="363" spans="1:13">
      <c r="A363" s="25">
        <v>45337</v>
      </c>
      <c r="B363" s="25">
        <v>45703</v>
      </c>
      <c r="C363" s="26" t="s">
        <v>4641</v>
      </c>
      <c r="D363" s="26" t="s">
        <v>422</v>
      </c>
      <c r="E363" s="26" t="s">
        <v>34</v>
      </c>
      <c r="F363" s="26" t="s">
        <v>16</v>
      </c>
      <c r="G363" s="26" t="s">
        <v>6476</v>
      </c>
      <c r="H363" s="26" t="s">
        <v>225</v>
      </c>
      <c r="I363" s="26" t="s">
        <v>424</v>
      </c>
      <c r="J363" s="26" t="s">
        <v>425</v>
      </c>
      <c r="K363" s="26" t="s">
        <v>5660</v>
      </c>
      <c r="L363" s="27">
        <v>12992</v>
      </c>
      <c r="M363" s="26" t="s">
        <v>83</v>
      </c>
    </row>
    <row r="364" spans="1:13">
      <c r="A364" s="25">
        <v>45337</v>
      </c>
      <c r="B364" s="25">
        <v>45703</v>
      </c>
      <c r="C364" s="26" t="s">
        <v>4641</v>
      </c>
      <c r="D364" s="26" t="s">
        <v>422</v>
      </c>
      <c r="E364" s="26" t="s">
        <v>15</v>
      </c>
      <c r="F364" s="26" t="s">
        <v>16</v>
      </c>
      <c r="G364" s="26" t="s">
        <v>6477</v>
      </c>
      <c r="H364" s="26" t="s">
        <v>225</v>
      </c>
      <c r="I364" s="26" t="s">
        <v>424</v>
      </c>
      <c r="J364" s="26" t="s">
        <v>425</v>
      </c>
      <c r="K364" s="26" t="s">
        <v>5660</v>
      </c>
      <c r="L364" s="27">
        <v>5093</v>
      </c>
      <c r="M364" s="26" t="s">
        <v>20</v>
      </c>
    </row>
    <row r="365" spans="1:13">
      <c r="A365" s="25">
        <v>45337</v>
      </c>
      <c r="B365" s="25">
        <v>45609</v>
      </c>
      <c r="C365" s="26" t="s">
        <v>11560</v>
      </c>
      <c r="D365" s="26" t="s">
        <v>11561</v>
      </c>
      <c r="E365" s="26" t="s">
        <v>54</v>
      </c>
      <c r="F365" s="26" t="s">
        <v>55</v>
      </c>
      <c r="G365" s="26" t="s">
        <v>11562</v>
      </c>
      <c r="H365" s="26" t="s">
        <v>215</v>
      </c>
      <c r="I365" s="26" t="s">
        <v>78</v>
      </c>
      <c r="J365" s="26" t="s">
        <v>79</v>
      </c>
      <c r="K365" s="26" t="s">
        <v>5620</v>
      </c>
      <c r="L365" s="27">
        <v>10877</v>
      </c>
      <c r="M365" s="26" t="s">
        <v>89</v>
      </c>
    </row>
    <row r="366" spans="1:13">
      <c r="A366" s="25">
        <v>45338</v>
      </c>
      <c r="B366" s="25">
        <v>45704</v>
      </c>
      <c r="C366" s="26" t="s">
        <v>4642</v>
      </c>
      <c r="D366" s="26" t="s">
        <v>429</v>
      </c>
      <c r="E366" s="26" t="s">
        <v>15</v>
      </c>
      <c r="F366" s="26" t="s">
        <v>16</v>
      </c>
      <c r="G366" s="26" t="s">
        <v>6478</v>
      </c>
      <c r="H366" s="26" t="s">
        <v>80</v>
      </c>
      <c r="I366" s="26" t="s">
        <v>59</v>
      </c>
      <c r="J366" s="26" t="s">
        <v>60</v>
      </c>
      <c r="K366" s="26" t="s">
        <v>5620</v>
      </c>
      <c r="L366" s="27">
        <v>1413</v>
      </c>
      <c r="M366" s="26" t="s">
        <v>20</v>
      </c>
    </row>
    <row r="367" spans="1:13">
      <c r="A367" s="25">
        <v>45338</v>
      </c>
      <c r="B367" s="25">
        <v>45704</v>
      </c>
      <c r="C367" s="26" t="s">
        <v>4642</v>
      </c>
      <c r="D367" s="26" t="s">
        <v>429</v>
      </c>
      <c r="E367" s="26" t="s">
        <v>32</v>
      </c>
      <c r="F367" s="26" t="s">
        <v>16</v>
      </c>
      <c r="G367" s="26" t="s">
        <v>6479</v>
      </c>
      <c r="H367" s="26" t="s">
        <v>80</v>
      </c>
      <c r="I367" s="26" t="s">
        <v>59</v>
      </c>
      <c r="J367" s="26" t="s">
        <v>60</v>
      </c>
      <c r="K367" s="26" t="s">
        <v>5620</v>
      </c>
      <c r="L367" s="27">
        <v>4597</v>
      </c>
      <c r="M367" s="26" t="s">
        <v>20</v>
      </c>
    </row>
    <row r="368" spans="1:13">
      <c r="A368" s="25">
        <v>45338</v>
      </c>
      <c r="B368" s="25">
        <v>45704</v>
      </c>
      <c r="C368" s="26" t="s">
        <v>4642</v>
      </c>
      <c r="D368" s="26" t="s">
        <v>429</v>
      </c>
      <c r="E368" s="26" t="s">
        <v>54</v>
      </c>
      <c r="F368" s="26" t="s">
        <v>55</v>
      </c>
      <c r="G368" s="26" t="s">
        <v>6480</v>
      </c>
      <c r="H368" s="26" t="s">
        <v>80</v>
      </c>
      <c r="I368" s="26" t="s">
        <v>59</v>
      </c>
      <c r="J368" s="26" t="s">
        <v>60</v>
      </c>
      <c r="K368" s="26" t="s">
        <v>5620</v>
      </c>
      <c r="L368" s="27">
        <v>11202</v>
      </c>
      <c r="M368" s="26" t="s">
        <v>29</v>
      </c>
    </row>
    <row r="369" spans="1:13">
      <c r="A369" s="25">
        <v>45338</v>
      </c>
      <c r="B369" s="25">
        <v>45704</v>
      </c>
      <c r="C369" s="26" t="s">
        <v>4642</v>
      </c>
      <c r="D369" s="26" t="s">
        <v>429</v>
      </c>
      <c r="E369" s="26" t="s">
        <v>661</v>
      </c>
      <c r="F369" s="26" t="s">
        <v>16</v>
      </c>
      <c r="G369" s="26" t="s">
        <v>6481</v>
      </c>
      <c r="H369" s="26" t="s">
        <v>80</v>
      </c>
      <c r="I369" s="26" t="s">
        <v>59</v>
      </c>
      <c r="J369" s="26" t="s">
        <v>60</v>
      </c>
      <c r="K369" s="26" t="s">
        <v>5620</v>
      </c>
      <c r="L369" s="27">
        <v>15767</v>
      </c>
      <c r="M369" s="26" t="s">
        <v>20</v>
      </c>
    </row>
    <row r="370" spans="1:13">
      <c r="A370" s="25">
        <v>45338</v>
      </c>
      <c r="B370" s="25">
        <v>45704</v>
      </c>
      <c r="C370" s="26" t="s">
        <v>4613</v>
      </c>
      <c r="D370" s="26" t="s">
        <v>302</v>
      </c>
      <c r="E370" s="26" t="s">
        <v>32</v>
      </c>
      <c r="F370" s="26" t="s">
        <v>16</v>
      </c>
      <c r="G370" s="26" t="s">
        <v>6482</v>
      </c>
      <c r="H370" s="26" t="s">
        <v>21</v>
      </c>
      <c r="I370" s="26" t="s">
        <v>305</v>
      </c>
      <c r="J370" s="26" t="s">
        <v>306</v>
      </c>
      <c r="K370" s="26" t="s">
        <v>304</v>
      </c>
      <c r="L370" s="27">
        <v>6086</v>
      </c>
      <c r="M370" s="26" t="s">
        <v>20</v>
      </c>
    </row>
    <row r="371" spans="1:13">
      <c r="A371" s="25">
        <v>45338</v>
      </c>
      <c r="B371" s="25">
        <v>45704</v>
      </c>
      <c r="C371" s="26" t="s">
        <v>4643</v>
      </c>
      <c r="D371" s="26" t="s">
        <v>435</v>
      </c>
      <c r="E371" s="26" t="s">
        <v>15</v>
      </c>
      <c r="F371" s="26" t="s">
        <v>16</v>
      </c>
      <c r="G371" s="26" t="s">
        <v>6483</v>
      </c>
      <c r="H371" s="26" t="s">
        <v>345</v>
      </c>
      <c r="I371" s="26" t="s">
        <v>78</v>
      </c>
      <c r="J371" s="26" t="s">
        <v>79</v>
      </c>
      <c r="K371" s="26" t="s">
        <v>5620</v>
      </c>
      <c r="L371" s="27">
        <v>3000</v>
      </c>
      <c r="M371" s="26" t="s">
        <v>29</v>
      </c>
    </row>
    <row r="372" spans="1:13">
      <c r="A372" s="25">
        <v>45338</v>
      </c>
      <c r="B372" s="25">
        <v>45704</v>
      </c>
      <c r="C372" s="26" t="s">
        <v>4643</v>
      </c>
      <c r="D372" s="26" t="s">
        <v>435</v>
      </c>
      <c r="E372" s="26" t="s">
        <v>32</v>
      </c>
      <c r="F372" s="26" t="s">
        <v>16</v>
      </c>
      <c r="G372" s="26" t="s">
        <v>6484</v>
      </c>
      <c r="H372" s="26" t="s">
        <v>345</v>
      </c>
      <c r="I372" s="26" t="s">
        <v>78</v>
      </c>
      <c r="J372" s="26" t="s">
        <v>79</v>
      </c>
      <c r="K372" s="26" t="s">
        <v>5620</v>
      </c>
      <c r="L372" s="27">
        <v>9514</v>
      </c>
      <c r="M372" s="26" t="s">
        <v>20</v>
      </c>
    </row>
    <row r="373" spans="1:13">
      <c r="A373" s="25">
        <v>45338</v>
      </c>
      <c r="B373" s="25">
        <v>45704</v>
      </c>
      <c r="C373" s="26" t="s">
        <v>4643</v>
      </c>
      <c r="D373" s="26" t="s">
        <v>435</v>
      </c>
      <c r="E373" s="26" t="s">
        <v>661</v>
      </c>
      <c r="F373" s="26" t="s">
        <v>16</v>
      </c>
      <c r="G373" s="26" t="s">
        <v>6485</v>
      </c>
      <c r="H373" s="26" t="s">
        <v>345</v>
      </c>
      <c r="I373" s="26" t="s">
        <v>78</v>
      </c>
      <c r="J373" s="26" t="s">
        <v>79</v>
      </c>
      <c r="K373" s="26" t="s">
        <v>5620</v>
      </c>
      <c r="L373" s="27">
        <v>34109</v>
      </c>
      <c r="M373" s="26" t="s">
        <v>20</v>
      </c>
    </row>
    <row r="374" spans="1:13">
      <c r="A374" s="25">
        <v>45338</v>
      </c>
      <c r="B374" s="25">
        <v>45704</v>
      </c>
      <c r="C374" s="26" t="s">
        <v>6077</v>
      </c>
      <c r="D374" s="26" t="s">
        <v>6078</v>
      </c>
      <c r="E374" s="26" t="s">
        <v>34</v>
      </c>
      <c r="F374" s="26" t="s">
        <v>16</v>
      </c>
      <c r="G374" s="26" t="s">
        <v>6486</v>
      </c>
      <c r="H374" s="26" t="s">
        <v>190</v>
      </c>
      <c r="I374" s="26" t="s">
        <v>218</v>
      </c>
      <c r="J374" s="26" t="s">
        <v>219</v>
      </c>
      <c r="K374" s="26" t="s">
        <v>1179</v>
      </c>
      <c r="L374" s="27">
        <v>9056</v>
      </c>
      <c r="M374" s="26" t="s">
        <v>83</v>
      </c>
    </row>
    <row r="375" spans="1:13">
      <c r="A375" s="25">
        <v>45338</v>
      </c>
      <c r="B375" s="25">
        <v>45704</v>
      </c>
      <c r="C375" s="26" t="s">
        <v>6077</v>
      </c>
      <c r="D375" s="26" t="s">
        <v>6078</v>
      </c>
      <c r="E375" s="26" t="s">
        <v>15</v>
      </c>
      <c r="F375" s="26" t="s">
        <v>16</v>
      </c>
      <c r="G375" s="26" t="s">
        <v>6487</v>
      </c>
      <c r="H375" s="26" t="s">
        <v>190</v>
      </c>
      <c r="I375" s="26" t="s">
        <v>218</v>
      </c>
      <c r="J375" s="26" t="s">
        <v>219</v>
      </c>
      <c r="K375" s="26" t="s">
        <v>1179</v>
      </c>
      <c r="L375" s="27">
        <v>2079</v>
      </c>
      <c r="M375" s="26" t="s">
        <v>20</v>
      </c>
    </row>
    <row r="376" spans="1:13">
      <c r="A376" s="25">
        <v>45338</v>
      </c>
      <c r="B376" s="25">
        <v>45704</v>
      </c>
      <c r="C376" s="26" t="s">
        <v>6077</v>
      </c>
      <c r="D376" s="26" t="s">
        <v>6078</v>
      </c>
      <c r="E376" s="26" t="s">
        <v>661</v>
      </c>
      <c r="F376" s="26" t="s">
        <v>16</v>
      </c>
      <c r="G376" s="26" t="s">
        <v>6488</v>
      </c>
      <c r="H376" s="26" t="s">
        <v>190</v>
      </c>
      <c r="I376" s="26" t="s">
        <v>218</v>
      </c>
      <c r="J376" s="26" t="s">
        <v>219</v>
      </c>
      <c r="K376" s="26" t="s">
        <v>1179</v>
      </c>
      <c r="L376" s="27">
        <v>34795</v>
      </c>
      <c r="M376" s="26" t="s">
        <v>20</v>
      </c>
    </row>
    <row r="377" spans="1:13">
      <c r="A377" s="25">
        <v>45338</v>
      </c>
      <c r="B377" s="25">
        <v>45704</v>
      </c>
      <c r="C377" s="26" t="s">
        <v>6077</v>
      </c>
      <c r="D377" s="26" t="s">
        <v>6078</v>
      </c>
      <c r="E377" s="26" t="s">
        <v>32</v>
      </c>
      <c r="F377" s="26" t="s">
        <v>16</v>
      </c>
      <c r="G377" s="26" t="s">
        <v>6489</v>
      </c>
      <c r="H377" s="26" t="s">
        <v>190</v>
      </c>
      <c r="I377" s="26" t="s">
        <v>218</v>
      </c>
      <c r="J377" s="26" t="s">
        <v>219</v>
      </c>
      <c r="K377" s="26" t="s">
        <v>1179</v>
      </c>
      <c r="L377" s="27">
        <v>7619</v>
      </c>
      <c r="M377" s="26" t="s">
        <v>20</v>
      </c>
    </row>
    <row r="378" spans="1:13">
      <c r="A378" s="25">
        <v>45339</v>
      </c>
      <c r="B378" s="25">
        <v>45705</v>
      </c>
      <c r="C378" s="26" t="s">
        <v>4640</v>
      </c>
      <c r="D378" s="26" t="s">
        <v>420</v>
      </c>
      <c r="E378" s="26" t="s">
        <v>15</v>
      </c>
      <c r="F378" s="26" t="s">
        <v>16</v>
      </c>
      <c r="G378" s="26" t="s">
        <v>6490</v>
      </c>
      <c r="H378" s="26" t="s">
        <v>105</v>
      </c>
      <c r="I378" s="26" t="s">
        <v>103</v>
      </c>
      <c r="J378" s="26" t="s">
        <v>104</v>
      </c>
      <c r="K378" s="26" t="s">
        <v>5620</v>
      </c>
      <c r="L378" s="27">
        <v>1335</v>
      </c>
      <c r="M378" s="26" t="s">
        <v>20</v>
      </c>
    </row>
    <row r="379" spans="1:13">
      <c r="A379" s="25">
        <v>45339</v>
      </c>
      <c r="B379" s="25">
        <v>45705</v>
      </c>
      <c r="C379" s="26" t="s">
        <v>4640</v>
      </c>
      <c r="D379" s="26" t="s">
        <v>420</v>
      </c>
      <c r="E379" s="26" t="s">
        <v>32</v>
      </c>
      <c r="F379" s="26" t="s">
        <v>16</v>
      </c>
      <c r="G379" s="26" t="s">
        <v>6491</v>
      </c>
      <c r="H379" s="26" t="s">
        <v>105</v>
      </c>
      <c r="I379" s="26" t="s">
        <v>103</v>
      </c>
      <c r="J379" s="26" t="s">
        <v>104</v>
      </c>
      <c r="K379" s="26" t="s">
        <v>5620</v>
      </c>
      <c r="L379" s="27">
        <v>6772</v>
      </c>
      <c r="M379" s="26" t="s">
        <v>20</v>
      </c>
    </row>
    <row r="380" spans="1:13">
      <c r="A380" s="25">
        <v>45339</v>
      </c>
      <c r="B380" s="25">
        <v>45705</v>
      </c>
      <c r="C380" s="26" t="s">
        <v>4640</v>
      </c>
      <c r="D380" s="26" t="s">
        <v>420</v>
      </c>
      <c r="E380" s="26" t="s">
        <v>661</v>
      </c>
      <c r="F380" s="26" t="s">
        <v>16</v>
      </c>
      <c r="G380" s="26" t="s">
        <v>6492</v>
      </c>
      <c r="H380" s="26" t="s">
        <v>105</v>
      </c>
      <c r="I380" s="26" t="s">
        <v>103</v>
      </c>
      <c r="J380" s="26" t="s">
        <v>104</v>
      </c>
      <c r="K380" s="26" t="s">
        <v>5620</v>
      </c>
      <c r="L380" s="27">
        <v>7982</v>
      </c>
      <c r="M380" s="26" t="s">
        <v>20</v>
      </c>
    </row>
    <row r="381" spans="1:13">
      <c r="A381" s="25">
        <v>45339</v>
      </c>
      <c r="B381" s="25">
        <v>45412</v>
      </c>
      <c r="C381" s="26" t="s">
        <v>11563</v>
      </c>
      <c r="D381" s="26" t="s">
        <v>11564</v>
      </c>
      <c r="E381" s="26" t="s">
        <v>15</v>
      </c>
      <c r="F381" s="26" t="s">
        <v>16</v>
      </c>
      <c r="G381" s="26" t="s">
        <v>11565</v>
      </c>
      <c r="H381" s="26" t="s">
        <v>43</v>
      </c>
      <c r="I381" s="26" t="s">
        <v>103</v>
      </c>
      <c r="J381" s="26" t="s">
        <v>104</v>
      </c>
      <c r="K381" s="26" t="s">
        <v>140</v>
      </c>
      <c r="L381" s="27">
        <v>344</v>
      </c>
      <c r="M381" s="26" t="s">
        <v>20</v>
      </c>
    </row>
    <row r="382" spans="1:13">
      <c r="A382" s="25">
        <v>45339</v>
      </c>
      <c r="B382" s="25">
        <v>45412</v>
      </c>
      <c r="C382" s="26" t="s">
        <v>11563</v>
      </c>
      <c r="D382" s="26" t="s">
        <v>11564</v>
      </c>
      <c r="E382" s="26" t="s">
        <v>661</v>
      </c>
      <c r="F382" s="26" t="s">
        <v>16</v>
      </c>
      <c r="G382" s="26" t="s">
        <v>11566</v>
      </c>
      <c r="H382" s="26" t="s">
        <v>43</v>
      </c>
      <c r="I382" s="26" t="s">
        <v>103</v>
      </c>
      <c r="J382" s="26" t="s">
        <v>104</v>
      </c>
      <c r="K382" s="26" t="s">
        <v>140</v>
      </c>
      <c r="L382" s="27">
        <v>17245</v>
      </c>
      <c r="M382" s="26" t="s">
        <v>20</v>
      </c>
    </row>
    <row r="383" spans="1:13">
      <c r="A383" s="25">
        <v>45339</v>
      </c>
      <c r="B383" s="25">
        <v>45705</v>
      </c>
      <c r="C383" s="26" t="s">
        <v>4644</v>
      </c>
      <c r="D383" s="26" t="s">
        <v>442</v>
      </c>
      <c r="E383" s="26" t="s">
        <v>54</v>
      </c>
      <c r="F383" s="26" t="s">
        <v>55</v>
      </c>
      <c r="G383" s="26" t="s">
        <v>6493</v>
      </c>
      <c r="H383" s="26" t="s">
        <v>125</v>
      </c>
      <c r="I383" s="26" t="s">
        <v>270</v>
      </c>
      <c r="J383" s="26" t="s">
        <v>271</v>
      </c>
      <c r="K383" s="26" t="s">
        <v>5624</v>
      </c>
      <c r="L383" s="27">
        <v>18527</v>
      </c>
      <c r="M383" s="26" t="s">
        <v>29</v>
      </c>
    </row>
    <row r="384" spans="1:13">
      <c r="A384" s="25">
        <v>45340</v>
      </c>
      <c r="B384" s="25">
        <v>45706</v>
      </c>
      <c r="C384" s="26" t="s">
        <v>4645</v>
      </c>
      <c r="D384" s="26" t="s">
        <v>444</v>
      </c>
      <c r="E384" s="26" t="s">
        <v>15</v>
      </c>
      <c r="F384" s="26" t="s">
        <v>16</v>
      </c>
      <c r="G384" s="26" t="s">
        <v>6494</v>
      </c>
      <c r="H384" s="26" t="s">
        <v>21</v>
      </c>
      <c r="I384" s="26" t="s">
        <v>18</v>
      </c>
      <c r="J384" s="26" t="s">
        <v>19</v>
      </c>
      <c r="K384" s="26" t="s">
        <v>5624</v>
      </c>
      <c r="L384" s="27">
        <v>3511</v>
      </c>
      <c r="M384" s="26" t="s">
        <v>20</v>
      </c>
    </row>
    <row r="385" spans="1:13">
      <c r="A385" s="25">
        <v>45340</v>
      </c>
      <c r="B385" s="25">
        <v>45706</v>
      </c>
      <c r="C385" s="26" t="s">
        <v>4645</v>
      </c>
      <c r="D385" s="26" t="s">
        <v>444</v>
      </c>
      <c r="E385" s="26" t="s">
        <v>32</v>
      </c>
      <c r="F385" s="26" t="s">
        <v>16</v>
      </c>
      <c r="G385" s="26" t="s">
        <v>6495</v>
      </c>
      <c r="H385" s="26" t="s">
        <v>21</v>
      </c>
      <c r="I385" s="26" t="s">
        <v>18</v>
      </c>
      <c r="J385" s="26" t="s">
        <v>19</v>
      </c>
      <c r="K385" s="26" t="s">
        <v>5624</v>
      </c>
      <c r="L385" s="27">
        <v>3843</v>
      </c>
      <c r="M385" s="26" t="s">
        <v>20</v>
      </c>
    </row>
    <row r="386" spans="1:13">
      <c r="A386" s="25">
        <v>45340</v>
      </c>
      <c r="B386" s="25">
        <v>45706</v>
      </c>
      <c r="C386" s="26" t="s">
        <v>4645</v>
      </c>
      <c r="D386" s="26" t="s">
        <v>444</v>
      </c>
      <c r="E386" s="26" t="s">
        <v>661</v>
      </c>
      <c r="F386" s="26" t="s">
        <v>16</v>
      </c>
      <c r="G386" s="26" t="s">
        <v>6496</v>
      </c>
      <c r="H386" s="26" t="s">
        <v>21</v>
      </c>
      <c r="I386" s="26" t="s">
        <v>18</v>
      </c>
      <c r="J386" s="26" t="s">
        <v>19</v>
      </c>
      <c r="K386" s="26" t="s">
        <v>5624</v>
      </c>
      <c r="L386" s="27">
        <v>25832</v>
      </c>
      <c r="M386" s="26" t="s">
        <v>20</v>
      </c>
    </row>
    <row r="387" spans="1:13">
      <c r="A387" s="25">
        <v>45341</v>
      </c>
      <c r="B387" s="25">
        <v>45707</v>
      </c>
      <c r="C387" s="26" t="s">
        <v>4646</v>
      </c>
      <c r="D387" s="26" t="s">
        <v>448</v>
      </c>
      <c r="E387" s="26" t="s">
        <v>661</v>
      </c>
      <c r="F387" s="26" t="s">
        <v>16</v>
      </c>
      <c r="G387" s="26" t="s">
        <v>6497</v>
      </c>
      <c r="H387" s="26" t="s">
        <v>21</v>
      </c>
      <c r="I387" s="26" t="s">
        <v>65</v>
      </c>
      <c r="J387" s="26" t="s">
        <v>66</v>
      </c>
      <c r="K387" s="26" t="s">
        <v>5619</v>
      </c>
      <c r="L387" s="27">
        <v>196731</v>
      </c>
      <c r="M387" s="26" t="s">
        <v>20</v>
      </c>
    </row>
    <row r="388" spans="1:13">
      <c r="A388" s="25">
        <v>45341</v>
      </c>
      <c r="B388" s="25">
        <v>45707</v>
      </c>
      <c r="C388" s="26" t="s">
        <v>4646</v>
      </c>
      <c r="D388" s="26" t="s">
        <v>448</v>
      </c>
      <c r="E388" s="26" t="s">
        <v>15</v>
      </c>
      <c r="F388" s="26" t="s">
        <v>16</v>
      </c>
      <c r="G388" s="26" t="s">
        <v>6498</v>
      </c>
      <c r="H388" s="26" t="s">
        <v>21</v>
      </c>
      <c r="I388" s="26" t="s">
        <v>65</v>
      </c>
      <c r="J388" s="26" t="s">
        <v>66</v>
      </c>
      <c r="K388" s="26" t="s">
        <v>5619</v>
      </c>
      <c r="L388" s="27">
        <v>3756</v>
      </c>
      <c r="M388" s="26" t="s">
        <v>20</v>
      </c>
    </row>
    <row r="389" spans="1:13">
      <c r="A389" s="25">
        <v>45342</v>
      </c>
      <c r="B389" s="25">
        <v>45708</v>
      </c>
      <c r="C389" s="26" t="s">
        <v>4650</v>
      </c>
      <c r="D389" s="26" t="s">
        <v>465</v>
      </c>
      <c r="E389" s="26" t="s">
        <v>15</v>
      </c>
      <c r="F389" s="26" t="s">
        <v>16</v>
      </c>
      <c r="G389" s="26" t="s">
        <v>6499</v>
      </c>
      <c r="H389" s="26" t="s">
        <v>61</v>
      </c>
      <c r="I389" s="26" t="s">
        <v>59</v>
      </c>
      <c r="J389" s="26" t="s">
        <v>60</v>
      </c>
      <c r="K389" s="26" t="s">
        <v>5620</v>
      </c>
      <c r="L389" s="27">
        <v>1793</v>
      </c>
      <c r="M389" s="26" t="s">
        <v>20</v>
      </c>
    </row>
    <row r="390" spans="1:13">
      <c r="A390" s="25">
        <v>45342</v>
      </c>
      <c r="B390" s="25">
        <v>45708</v>
      </c>
      <c r="C390" s="26" t="s">
        <v>4649</v>
      </c>
      <c r="D390" s="26" t="s">
        <v>461</v>
      </c>
      <c r="E390" s="26" t="s">
        <v>15</v>
      </c>
      <c r="F390" s="26" t="s">
        <v>16</v>
      </c>
      <c r="G390" s="26" t="s">
        <v>6500</v>
      </c>
      <c r="H390" s="26" t="s">
        <v>245</v>
      </c>
      <c r="I390" s="26" t="s">
        <v>78</v>
      </c>
      <c r="J390" s="26" t="s">
        <v>79</v>
      </c>
      <c r="K390" s="26" t="s">
        <v>77</v>
      </c>
      <c r="L390" s="27">
        <v>1944</v>
      </c>
      <c r="M390" s="26" t="s">
        <v>20</v>
      </c>
    </row>
    <row r="391" spans="1:13">
      <c r="A391" s="25">
        <v>45342</v>
      </c>
      <c r="B391" s="25">
        <v>45708</v>
      </c>
      <c r="C391" s="26" t="s">
        <v>4649</v>
      </c>
      <c r="D391" s="26" t="s">
        <v>461</v>
      </c>
      <c r="E391" s="26" t="s">
        <v>661</v>
      </c>
      <c r="F391" s="26" t="s">
        <v>16</v>
      </c>
      <c r="G391" s="26" t="s">
        <v>6501</v>
      </c>
      <c r="H391" s="26" t="s">
        <v>245</v>
      </c>
      <c r="I391" s="26" t="s">
        <v>78</v>
      </c>
      <c r="J391" s="26" t="s">
        <v>79</v>
      </c>
      <c r="K391" s="26" t="s">
        <v>77</v>
      </c>
      <c r="L391" s="27">
        <v>84949</v>
      </c>
      <c r="M391" s="26" t="s">
        <v>29</v>
      </c>
    </row>
    <row r="392" spans="1:13">
      <c r="A392" s="25">
        <v>45342</v>
      </c>
      <c r="B392" s="25">
        <v>45708</v>
      </c>
      <c r="C392" s="26" t="s">
        <v>4649</v>
      </c>
      <c r="D392" s="26" t="s">
        <v>461</v>
      </c>
      <c r="E392" s="26" t="s">
        <v>32</v>
      </c>
      <c r="F392" s="26" t="s">
        <v>16</v>
      </c>
      <c r="G392" s="26" t="s">
        <v>6502</v>
      </c>
      <c r="H392" s="26" t="s">
        <v>245</v>
      </c>
      <c r="I392" s="26" t="s">
        <v>78</v>
      </c>
      <c r="J392" s="26" t="s">
        <v>79</v>
      </c>
      <c r="K392" s="26" t="s">
        <v>77</v>
      </c>
      <c r="L392" s="27">
        <v>30927</v>
      </c>
      <c r="M392" s="26" t="s">
        <v>148</v>
      </c>
    </row>
    <row r="393" spans="1:13">
      <c r="A393" s="25">
        <v>45342</v>
      </c>
      <c r="B393" s="25">
        <v>45708</v>
      </c>
      <c r="C393" s="26" t="s">
        <v>6079</v>
      </c>
      <c r="D393" s="26" t="s">
        <v>6080</v>
      </c>
      <c r="E393" s="26" t="s">
        <v>15</v>
      </c>
      <c r="F393" s="26" t="s">
        <v>16</v>
      </c>
      <c r="G393" s="26" t="s">
        <v>6503</v>
      </c>
      <c r="H393" s="26" t="s">
        <v>582</v>
      </c>
      <c r="I393" s="26" t="s">
        <v>78</v>
      </c>
      <c r="J393" s="26" t="s">
        <v>79</v>
      </c>
      <c r="K393" s="26" t="s">
        <v>5620</v>
      </c>
      <c r="L393" s="27">
        <v>1688</v>
      </c>
      <c r="M393" s="26" t="s">
        <v>83</v>
      </c>
    </row>
    <row r="394" spans="1:13">
      <c r="A394" s="25">
        <v>45342</v>
      </c>
      <c r="B394" s="25">
        <v>45708</v>
      </c>
      <c r="C394" s="26" t="s">
        <v>6079</v>
      </c>
      <c r="D394" s="26" t="s">
        <v>6080</v>
      </c>
      <c r="E394" s="26" t="s">
        <v>34</v>
      </c>
      <c r="F394" s="26" t="s">
        <v>16</v>
      </c>
      <c r="G394" s="26" t="s">
        <v>6504</v>
      </c>
      <c r="H394" s="26" t="s">
        <v>582</v>
      </c>
      <c r="I394" s="26" t="s">
        <v>78</v>
      </c>
      <c r="J394" s="26" t="s">
        <v>79</v>
      </c>
      <c r="K394" s="26" t="s">
        <v>5620</v>
      </c>
      <c r="L394" s="27">
        <v>2439</v>
      </c>
      <c r="M394" s="26" t="s">
        <v>83</v>
      </c>
    </row>
    <row r="395" spans="1:13">
      <c r="A395" s="25">
        <v>45342</v>
      </c>
      <c r="B395" s="25">
        <v>45708</v>
      </c>
      <c r="C395" s="26" t="s">
        <v>6079</v>
      </c>
      <c r="D395" s="26" t="s">
        <v>6080</v>
      </c>
      <c r="E395" s="26" t="s">
        <v>32</v>
      </c>
      <c r="F395" s="26" t="s">
        <v>16</v>
      </c>
      <c r="G395" s="26" t="s">
        <v>6505</v>
      </c>
      <c r="H395" s="26" t="s">
        <v>582</v>
      </c>
      <c r="I395" s="26" t="s">
        <v>78</v>
      </c>
      <c r="J395" s="26" t="s">
        <v>79</v>
      </c>
      <c r="K395" s="26" t="s">
        <v>5620</v>
      </c>
      <c r="L395" s="27">
        <v>8195</v>
      </c>
      <c r="M395" s="26" t="s">
        <v>20</v>
      </c>
    </row>
    <row r="396" spans="1:13">
      <c r="A396" s="25">
        <v>45342</v>
      </c>
      <c r="B396" s="25">
        <v>45708</v>
      </c>
      <c r="C396" s="26" t="s">
        <v>6079</v>
      </c>
      <c r="D396" s="26" t="s">
        <v>6080</v>
      </c>
      <c r="E396" s="26" t="s">
        <v>661</v>
      </c>
      <c r="F396" s="26" t="s">
        <v>16</v>
      </c>
      <c r="G396" s="26" t="s">
        <v>6506</v>
      </c>
      <c r="H396" s="26" t="s">
        <v>582</v>
      </c>
      <c r="I396" s="26" t="s">
        <v>78</v>
      </c>
      <c r="J396" s="26" t="s">
        <v>79</v>
      </c>
      <c r="K396" s="26" t="s">
        <v>5620</v>
      </c>
      <c r="L396" s="27">
        <v>13965</v>
      </c>
      <c r="M396" s="26" t="s">
        <v>20</v>
      </c>
    </row>
    <row r="397" spans="1:13">
      <c r="A397" s="25">
        <v>45342</v>
      </c>
      <c r="B397" s="25">
        <v>45708</v>
      </c>
      <c r="C397" s="26" t="s">
        <v>4650</v>
      </c>
      <c r="D397" s="26" t="s">
        <v>465</v>
      </c>
      <c r="E397" s="26" t="s">
        <v>54</v>
      </c>
      <c r="F397" s="26" t="s">
        <v>55</v>
      </c>
      <c r="G397" s="26" t="s">
        <v>6507</v>
      </c>
      <c r="H397" s="26" t="s">
        <v>61</v>
      </c>
      <c r="I397" s="26" t="s">
        <v>59</v>
      </c>
      <c r="J397" s="26" t="s">
        <v>60</v>
      </c>
      <c r="K397" s="26" t="s">
        <v>5620</v>
      </c>
      <c r="L397" s="27">
        <v>7300</v>
      </c>
      <c r="M397" s="26" t="s">
        <v>29</v>
      </c>
    </row>
    <row r="398" spans="1:13">
      <c r="A398" s="25">
        <v>45342</v>
      </c>
      <c r="B398" s="25">
        <v>45708</v>
      </c>
      <c r="C398" s="26" t="s">
        <v>4650</v>
      </c>
      <c r="D398" s="26" t="s">
        <v>465</v>
      </c>
      <c r="E398" s="26" t="s">
        <v>661</v>
      </c>
      <c r="F398" s="26" t="s">
        <v>16</v>
      </c>
      <c r="G398" s="26" t="s">
        <v>6508</v>
      </c>
      <c r="H398" s="26" t="s">
        <v>61</v>
      </c>
      <c r="I398" s="26" t="s">
        <v>59</v>
      </c>
      <c r="J398" s="26" t="s">
        <v>60</v>
      </c>
      <c r="K398" s="26" t="s">
        <v>5620</v>
      </c>
      <c r="L398" s="27">
        <v>51692</v>
      </c>
      <c r="M398" s="26" t="s">
        <v>20</v>
      </c>
    </row>
    <row r="399" spans="1:13">
      <c r="A399" s="25">
        <v>45343</v>
      </c>
      <c r="B399" s="25">
        <v>45559</v>
      </c>
      <c r="C399" s="26" t="s">
        <v>11567</v>
      </c>
      <c r="D399" s="26" t="s">
        <v>11568</v>
      </c>
      <c r="E399" s="26" t="s">
        <v>54</v>
      </c>
      <c r="F399" s="26" t="s">
        <v>55</v>
      </c>
      <c r="G399" s="26" t="s">
        <v>11569</v>
      </c>
      <c r="H399" s="26" t="s">
        <v>245</v>
      </c>
      <c r="I399" s="26" t="s">
        <v>71</v>
      </c>
      <c r="J399" s="26" t="s">
        <v>72</v>
      </c>
      <c r="K399" s="26" t="s">
        <v>5623</v>
      </c>
      <c r="L399" s="27">
        <v>16162</v>
      </c>
      <c r="M399" s="26" t="s">
        <v>29</v>
      </c>
    </row>
    <row r="400" spans="1:13">
      <c r="A400" s="25">
        <v>45343</v>
      </c>
      <c r="B400" s="25">
        <v>45709</v>
      </c>
      <c r="C400" s="26" t="s">
        <v>4652</v>
      </c>
      <c r="D400" s="26" t="s">
        <v>473</v>
      </c>
      <c r="E400" s="26" t="s">
        <v>661</v>
      </c>
      <c r="F400" s="26" t="s">
        <v>16</v>
      </c>
      <c r="G400" s="26" t="s">
        <v>6509</v>
      </c>
      <c r="H400" s="26" t="s">
        <v>386</v>
      </c>
      <c r="I400" s="26" t="s">
        <v>174</v>
      </c>
      <c r="J400" s="26" t="s">
        <v>175</v>
      </c>
      <c r="K400" s="26" t="s">
        <v>5623</v>
      </c>
      <c r="L400" s="27">
        <v>9162</v>
      </c>
      <c r="M400" s="26" t="s">
        <v>20</v>
      </c>
    </row>
    <row r="401" spans="1:13">
      <c r="A401" s="25">
        <v>45343</v>
      </c>
      <c r="B401" s="25">
        <v>45709</v>
      </c>
      <c r="C401" s="26" t="s">
        <v>4652</v>
      </c>
      <c r="D401" s="26" t="s">
        <v>473</v>
      </c>
      <c r="E401" s="26" t="s">
        <v>32</v>
      </c>
      <c r="F401" s="26" t="s">
        <v>16</v>
      </c>
      <c r="G401" s="26" t="s">
        <v>6510</v>
      </c>
      <c r="H401" s="26" t="s">
        <v>386</v>
      </c>
      <c r="I401" s="26" t="s">
        <v>174</v>
      </c>
      <c r="J401" s="26" t="s">
        <v>175</v>
      </c>
      <c r="K401" s="26" t="s">
        <v>5623</v>
      </c>
      <c r="L401" s="27">
        <v>5338</v>
      </c>
      <c r="M401" s="26" t="s">
        <v>20</v>
      </c>
    </row>
    <row r="402" spans="1:13">
      <c r="A402" s="25">
        <v>45343</v>
      </c>
      <c r="B402" s="25">
        <v>45709</v>
      </c>
      <c r="C402" s="26" t="s">
        <v>4652</v>
      </c>
      <c r="D402" s="26" t="s">
        <v>473</v>
      </c>
      <c r="E402" s="26" t="s">
        <v>15</v>
      </c>
      <c r="F402" s="26" t="s">
        <v>16</v>
      </c>
      <c r="G402" s="26" t="s">
        <v>6511</v>
      </c>
      <c r="H402" s="26" t="s">
        <v>386</v>
      </c>
      <c r="I402" s="26" t="s">
        <v>174</v>
      </c>
      <c r="J402" s="26" t="s">
        <v>175</v>
      </c>
      <c r="K402" s="26" t="s">
        <v>5623</v>
      </c>
      <c r="L402" s="27">
        <v>1250</v>
      </c>
      <c r="M402" s="26" t="s">
        <v>29</v>
      </c>
    </row>
    <row r="403" spans="1:13">
      <c r="A403" s="25">
        <v>45343</v>
      </c>
      <c r="B403" s="25">
        <v>45709</v>
      </c>
      <c r="C403" s="26" t="s">
        <v>4634</v>
      </c>
      <c r="D403" s="26" t="s">
        <v>390</v>
      </c>
      <c r="E403" s="26" t="s">
        <v>54</v>
      </c>
      <c r="F403" s="26" t="s">
        <v>55</v>
      </c>
      <c r="G403" s="26" t="s">
        <v>6512</v>
      </c>
      <c r="H403" s="26" t="s">
        <v>21</v>
      </c>
      <c r="I403" s="26" t="s">
        <v>18</v>
      </c>
      <c r="J403" s="26" t="s">
        <v>19</v>
      </c>
      <c r="K403" s="26" t="s">
        <v>5624</v>
      </c>
      <c r="L403" s="27">
        <v>4197</v>
      </c>
      <c r="M403" s="26" t="s">
        <v>29</v>
      </c>
    </row>
    <row r="404" spans="1:13">
      <c r="A404" s="25">
        <v>45344</v>
      </c>
      <c r="B404" s="25">
        <v>45710</v>
      </c>
      <c r="C404" s="26" t="s">
        <v>4653</v>
      </c>
      <c r="D404" s="26" t="s">
        <v>478</v>
      </c>
      <c r="E404" s="26" t="s">
        <v>15</v>
      </c>
      <c r="F404" s="26" t="s">
        <v>16</v>
      </c>
      <c r="G404" s="26" t="s">
        <v>6513</v>
      </c>
      <c r="H404" s="26" t="s">
        <v>73</v>
      </c>
      <c r="I404" s="26" t="s">
        <v>103</v>
      </c>
      <c r="J404" s="26" t="s">
        <v>104</v>
      </c>
      <c r="K404" s="26" t="s">
        <v>5620</v>
      </c>
      <c r="L404" s="27">
        <v>1615</v>
      </c>
      <c r="M404" s="26" t="s">
        <v>20</v>
      </c>
    </row>
    <row r="405" spans="1:13">
      <c r="A405" s="25">
        <v>45344</v>
      </c>
      <c r="B405" s="25">
        <v>45710</v>
      </c>
      <c r="C405" s="26" t="s">
        <v>4653</v>
      </c>
      <c r="D405" s="26" t="s">
        <v>478</v>
      </c>
      <c r="E405" s="26" t="s">
        <v>32</v>
      </c>
      <c r="F405" s="26" t="s">
        <v>16</v>
      </c>
      <c r="G405" s="26" t="s">
        <v>6514</v>
      </c>
      <c r="H405" s="26" t="s">
        <v>73</v>
      </c>
      <c r="I405" s="26" t="s">
        <v>103</v>
      </c>
      <c r="J405" s="26" t="s">
        <v>104</v>
      </c>
      <c r="K405" s="26" t="s">
        <v>5620</v>
      </c>
      <c r="L405" s="27">
        <v>24208</v>
      </c>
      <c r="M405" s="26" t="s">
        <v>20</v>
      </c>
    </row>
    <row r="406" spans="1:13">
      <c r="A406" s="25">
        <v>45344</v>
      </c>
      <c r="B406" s="25">
        <v>45710</v>
      </c>
      <c r="C406" s="26" t="s">
        <v>4653</v>
      </c>
      <c r="D406" s="26" t="s">
        <v>478</v>
      </c>
      <c r="E406" s="26" t="s">
        <v>661</v>
      </c>
      <c r="F406" s="26" t="s">
        <v>16</v>
      </c>
      <c r="G406" s="26" t="s">
        <v>6515</v>
      </c>
      <c r="H406" s="26" t="s">
        <v>73</v>
      </c>
      <c r="I406" s="26" t="s">
        <v>103</v>
      </c>
      <c r="J406" s="26" t="s">
        <v>104</v>
      </c>
      <c r="K406" s="26" t="s">
        <v>5620</v>
      </c>
      <c r="L406" s="27">
        <v>8100</v>
      </c>
      <c r="M406" s="26" t="s">
        <v>20</v>
      </c>
    </row>
    <row r="407" spans="1:13">
      <c r="A407" s="25">
        <v>45344</v>
      </c>
      <c r="B407" s="25">
        <v>45710</v>
      </c>
      <c r="C407" s="26" t="s">
        <v>4653</v>
      </c>
      <c r="D407" s="26" t="s">
        <v>478</v>
      </c>
      <c r="E407" s="26" t="s">
        <v>34</v>
      </c>
      <c r="F407" s="26" t="s">
        <v>16</v>
      </c>
      <c r="G407" s="26" t="s">
        <v>6516</v>
      </c>
      <c r="H407" s="26" t="s">
        <v>73</v>
      </c>
      <c r="I407" s="26" t="s">
        <v>103</v>
      </c>
      <c r="J407" s="26" t="s">
        <v>104</v>
      </c>
      <c r="K407" s="26" t="s">
        <v>5620</v>
      </c>
      <c r="L407" s="27">
        <v>2174</v>
      </c>
      <c r="M407" s="26" t="s">
        <v>20</v>
      </c>
    </row>
    <row r="408" spans="1:13">
      <c r="A408" s="25">
        <v>45344</v>
      </c>
      <c r="B408" s="25">
        <v>45710</v>
      </c>
      <c r="C408" s="26" t="s">
        <v>4654</v>
      </c>
      <c r="D408" s="26" t="s">
        <v>483</v>
      </c>
      <c r="E408" s="26" t="s">
        <v>32</v>
      </c>
      <c r="F408" s="26" t="s">
        <v>16</v>
      </c>
      <c r="G408" s="26" t="s">
        <v>6517</v>
      </c>
      <c r="H408" s="26" t="s">
        <v>249</v>
      </c>
      <c r="I408" s="26" t="s">
        <v>485</v>
      </c>
      <c r="J408" s="26" t="s">
        <v>486</v>
      </c>
      <c r="K408" s="26" t="s">
        <v>5624</v>
      </c>
      <c r="L408" s="27">
        <v>2515</v>
      </c>
      <c r="M408" s="26" t="s">
        <v>20</v>
      </c>
    </row>
    <row r="409" spans="1:13">
      <c r="A409" s="25">
        <v>45344</v>
      </c>
      <c r="B409" s="25">
        <v>45710</v>
      </c>
      <c r="C409" s="26" t="s">
        <v>4654</v>
      </c>
      <c r="D409" s="26" t="s">
        <v>483</v>
      </c>
      <c r="E409" s="26" t="s">
        <v>661</v>
      </c>
      <c r="F409" s="26" t="s">
        <v>16</v>
      </c>
      <c r="G409" s="26" t="s">
        <v>6518</v>
      </c>
      <c r="H409" s="26" t="s">
        <v>249</v>
      </c>
      <c r="I409" s="26" t="s">
        <v>485</v>
      </c>
      <c r="J409" s="26" t="s">
        <v>486</v>
      </c>
      <c r="K409" s="26" t="s">
        <v>5624</v>
      </c>
      <c r="L409" s="27">
        <v>3882</v>
      </c>
      <c r="M409" s="26" t="s">
        <v>20</v>
      </c>
    </row>
    <row r="410" spans="1:13">
      <c r="A410" s="25">
        <v>45344</v>
      </c>
      <c r="B410" s="25">
        <v>45710</v>
      </c>
      <c r="C410" s="26" t="s">
        <v>4654</v>
      </c>
      <c r="D410" s="26" t="s">
        <v>483</v>
      </c>
      <c r="E410" s="26" t="s">
        <v>15</v>
      </c>
      <c r="F410" s="26" t="s">
        <v>16</v>
      </c>
      <c r="G410" s="26" t="s">
        <v>6519</v>
      </c>
      <c r="H410" s="26" t="s">
        <v>249</v>
      </c>
      <c r="I410" s="26" t="s">
        <v>485</v>
      </c>
      <c r="J410" s="26" t="s">
        <v>486</v>
      </c>
      <c r="K410" s="26" t="s">
        <v>5624</v>
      </c>
      <c r="L410" s="27">
        <v>1447</v>
      </c>
      <c r="M410" s="26" t="s">
        <v>20</v>
      </c>
    </row>
    <row r="411" spans="1:13">
      <c r="A411" s="25">
        <v>45344</v>
      </c>
      <c r="B411" s="25">
        <v>45710</v>
      </c>
      <c r="C411" s="26" t="s">
        <v>5931</v>
      </c>
      <c r="D411" s="26" t="s">
        <v>5932</v>
      </c>
      <c r="E411" s="26" t="s">
        <v>34</v>
      </c>
      <c r="F411" s="26" t="s">
        <v>16</v>
      </c>
      <c r="G411" s="26" t="s">
        <v>6520</v>
      </c>
      <c r="H411" s="26" t="s">
        <v>21</v>
      </c>
      <c r="I411" s="26" t="s">
        <v>103</v>
      </c>
      <c r="J411" s="26" t="s">
        <v>104</v>
      </c>
      <c r="K411" s="26" t="s">
        <v>5620</v>
      </c>
      <c r="L411" s="27">
        <v>10563</v>
      </c>
      <c r="M411" s="26" t="s">
        <v>83</v>
      </c>
    </row>
    <row r="412" spans="1:13">
      <c r="A412" s="25">
        <v>45344</v>
      </c>
      <c r="B412" s="25">
        <v>45710</v>
      </c>
      <c r="C412" s="26" t="s">
        <v>5931</v>
      </c>
      <c r="D412" s="26" t="s">
        <v>5932</v>
      </c>
      <c r="E412" s="26" t="s">
        <v>661</v>
      </c>
      <c r="F412" s="26" t="s">
        <v>16</v>
      </c>
      <c r="G412" s="26" t="s">
        <v>6521</v>
      </c>
      <c r="H412" s="26" t="s">
        <v>21</v>
      </c>
      <c r="I412" s="26" t="s">
        <v>103</v>
      </c>
      <c r="J412" s="26" t="s">
        <v>104</v>
      </c>
      <c r="K412" s="26" t="s">
        <v>5620</v>
      </c>
      <c r="L412" s="27">
        <v>40092</v>
      </c>
      <c r="M412" s="26" t="s">
        <v>20</v>
      </c>
    </row>
    <row r="413" spans="1:13">
      <c r="A413" s="25">
        <v>45344</v>
      </c>
      <c r="B413" s="25">
        <v>45710</v>
      </c>
      <c r="C413" s="26" t="s">
        <v>5931</v>
      </c>
      <c r="D413" s="26" t="s">
        <v>5932</v>
      </c>
      <c r="E413" s="26" t="s">
        <v>32</v>
      </c>
      <c r="F413" s="26" t="s">
        <v>16</v>
      </c>
      <c r="G413" s="26" t="s">
        <v>6522</v>
      </c>
      <c r="H413" s="26" t="s">
        <v>21</v>
      </c>
      <c r="I413" s="26" t="s">
        <v>103</v>
      </c>
      <c r="J413" s="26" t="s">
        <v>104</v>
      </c>
      <c r="K413" s="26" t="s">
        <v>5620</v>
      </c>
      <c r="L413" s="27">
        <v>5057</v>
      </c>
      <c r="M413" s="26" t="s">
        <v>20</v>
      </c>
    </row>
    <row r="414" spans="1:13">
      <c r="A414" s="25">
        <v>45344</v>
      </c>
      <c r="B414" s="25">
        <v>45710</v>
      </c>
      <c r="C414" s="26" t="s">
        <v>5931</v>
      </c>
      <c r="D414" s="26" t="s">
        <v>5932</v>
      </c>
      <c r="E414" s="26" t="s">
        <v>15</v>
      </c>
      <c r="F414" s="26" t="s">
        <v>16</v>
      </c>
      <c r="G414" s="26" t="s">
        <v>6523</v>
      </c>
      <c r="H414" s="26" t="s">
        <v>21</v>
      </c>
      <c r="I414" s="26" t="s">
        <v>103</v>
      </c>
      <c r="J414" s="26" t="s">
        <v>104</v>
      </c>
      <c r="K414" s="26" t="s">
        <v>5620</v>
      </c>
      <c r="L414" s="27">
        <v>1410</v>
      </c>
      <c r="M414" s="26" t="s">
        <v>148</v>
      </c>
    </row>
    <row r="415" spans="1:13">
      <c r="A415" s="25">
        <v>45344</v>
      </c>
      <c r="B415" s="25">
        <v>45710</v>
      </c>
      <c r="C415" s="26" t="s">
        <v>4632</v>
      </c>
      <c r="D415" s="26" t="s">
        <v>379</v>
      </c>
      <c r="E415" s="26" t="s">
        <v>32</v>
      </c>
      <c r="F415" s="26" t="s">
        <v>16</v>
      </c>
      <c r="G415" s="26" t="s">
        <v>6524</v>
      </c>
      <c r="H415" s="26" t="s">
        <v>51</v>
      </c>
      <c r="I415" s="26" t="s">
        <v>65</v>
      </c>
      <c r="J415" s="26" t="s">
        <v>66</v>
      </c>
      <c r="K415" s="26" t="s">
        <v>5620</v>
      </c>
      <c r="L415" s="27">
        <v>16955</v>
      </c>
      <c r="M415" s="26" t="s">
        <v>20</v>
      </c>
    </row>
    <row r="416" spans="1:13">
      <c r="A416" s="25">
        <v>45345</v>
      </c>
      <c r="B416" s="25">
        <v>45711</v>
      </c>
      <c r="C416" s="26" t="s">
        <v>4655</v>
      </c>
      <c r="D416" s="26" t="s">
        <v>490</v>
      </c>
      <c r="E416" s="26" t="s">
        <v>54</v>
      </c>
      <c r="F416" s="26" t="s">
        <v>55</v>
      </c>
      <c r="G416" s="26" t="s">
        <v>6525</v>
      </c>
      <c r="H416" s="26" t="s">
        <v>125</v>
      </c>
      <c r="I416" s="26" t="s">
        <v>492</v>
      </c>
      <c r="J416" s="26" t="s">
        <v>493</v>
      </c>
      <c r="K416" s="26" t="s">
        <v>1179</v>
      </c>
      <c r="L416" s="27">
        <v>18954</v>
      </c>
      <c r="M416" s="26" t="s">
        <v>23</v>
      </c>
    </row>
    <row r="417" spans="1:13">
      <c r="A417" s="25">
        <v>45345</v>
      </c>
      <c r="B417" s="25">
        <v>45711</v>
      </c>
      <c r="C417" s="26" t="s">
        <v>4656</v>
      </c>
      <c r="D417" s="26" t="s">
        <v>494</v>
      </c>
      <c r="E417" s="26" t="s">
        <v>32</v>
      </c>
      <c r="F417" s="26" t="s">
        <v>16</v>
      </c>
      <c r="G417" s="26" t="s">
        <v>6526</v>
      </c>
      <c r="H417" s="26" t="s">
        <v>203</v>
      </c>
      <c r="I417" s="26" t="s">
        <v>348</v>
      </c>
      <c r="J417" s="26" t="s">
        <v>349</v>
      </c>
      <c r="K417" s="26" t="s">
        <v>112</v>
      </c>
      <c r="L417" s="27">
        <v>21703</v>
      </c>
      <c r="M417" s="26" t="s">
        <v>148</v>
      </c>
    </row>
    <row r="418" spans="1:13">
      <c r="A418" s="25">
        <v>45345</v>
      </c>
      <c r="B418" s="25">
        <v>45711</v>
      </c>
      <c r="C418" s="26" t="s">
        <v>4656</v>
      </c>
      <c r="D418" s="26" t="s">
        <v>494</v>
      </c>
      <c r="E418" s="26" t="s">
        <v>15</v>
      </c>
      <c r="F418" s="26" t="s">
        <v>16</v>
      </c>
      <c r="G418" s="26" t="s">
        <v>6527</v>
      </c>
      <c r="H418" s="26" t="s">
        <v>203</v>
      </c>
      <c r="I418" s="26" t="s">
        <v>348</v>
      </c>
      <c r="J418" s="26" t="s">
        <v>349</v>
      </c>
      <c r="K418" s="26" t="s">
        <v>112</v>
      </c>
      <c r="L418" s="27">
        <v>2808</v>
      </c>
      <c r="M418" s="26" t="s">
        <v>20</v>
      </c>
    </row>
    <row r="419" spans="1:13">
      <c r="A419" s="25">
        <v>45345</v>
      </c>
      <c r="B419" s="25">
        <v>45711</v>
      </c>
      <c r="C419" s="26" t="s">
        <v>4656</v>
      </c>
      <c r="D419" s="26" t="s">
        <v>494</v>
      </c>
      <c r="E419" s="26" t="s">
        <v>34</v>
      </c>
      <c r="F419" s="26" t="s">
        <v>16</v>
      </c>
      <c r="G419" s="26" t="s">
        <v>6528</v>
      </c>
      <c r="H419" s="26" t="s">
        <v>203</v>
      </c>
      <c r="I419" s="26" t="s">
        <v>348</v>
      </c>
      <c r="J419" s="26" t="s">
        <v>349</v>
      </c>
      <c r="K419" s="26" t="s">
        <v>112</v>
      </c>
      <c r="L419" s="27">
        <v>39168</v>
      </c>
      <c r="M419" s="26" t="s">
        <v>83</v>
      </c>
    </row>
    <row r="420" spans="1:13">
      <c r="A420" s="25">
        <v>45345</v>
      </c>
      <c r="B420" s="25">
        <v>45711</v>
      </c>
      <c r="C420" s="26" t="s">
        <v>4656</v>
      </c>
      <c r="D420" s="26" t="s">
        <v>494</v>
      </c>
      <c r="E420" s="26" t="s">
        <v>661</v>
      </c>
      <c r="F420" s="26" t="s">
        <v>16</v>
      </c>
      <c r="G420" s="26" t="s">
        <v>6529</v>
      </c>
      <c r="H420" s="26" t="s">
        <v>203</v>
      </c>
      <c r="I420" s="26" t="s">
        <v>348</v>
      </c>
      <c r="J420" s="26" t="s">
        <v>349</v>
      </c>
      <c r="K420" s="26" t="s">
        <v>112</v>
      </c>
      <c r="L420" s="27">
        <v>125310</v>
      </c>
      <c r="M420" s="26" t="s">
        <v>20</v>
      </c>
    </row>
    <row r="421" spans="1:13">
      <c r="A421" s="25">
        <v>45346</v>
      </c>
      <c r="B421" s="25">
        <v>45712</v>
      </c>
      <c r="C421" s="26" t="s">
        <v>4657</v>
      </c>
      <c r="D421" s="26" t="s">
        <v>500</v>
      </c>
      <c r="E421" s="26" t="s">
        <v>15</v>
      </c>
      <c r="F421" s="26" t="s">
        <v>16</v>
      </c>
      <c r="G421" s="26" t="s">
        <v>6530</v>
      </c>
      <c r="H421" s="26" t="s">
        <v>105</v>
      </c>
      <c r="I421" s="26" t="s">
        <v>103</v>
      </c>
      <c r="J421" s="26" t="s">
        <v>104</v>
      </c>
      <c r="K421" s="26" t="s">
        <v>5620</v>
      </c>
      <c r="L421" s="27">
        <v>3608</v>
      </c>
      <c r="M421" s="26" t="s">
        <v>20</v>
      </c>
    </row>
    <row r="422" spans="1:13">
      <c r="A422" s="25">
        <v>45346</v>
      </c>
      <c r="B422" s="25">
        <v>45712</v>
      </c>
      <c r="C422" s="26" t="s">
        <v>4657</v>
      </c>
      <c r="D422" s="26" t="s">
        <v>500</v>
      </c>
      <c r="E422" s="26" t="s">
        <v>54</v>
      </c>
      <c r="F422" s="26" t="s">
        <v>55</v>
      </c>
      <c r="G422" s="26" t="s">
        <v>6531</v>
      </c>
      <c r="H422" s="26" t="s">
        <v>105</v>
      </c>
      <c r="I422" s="26" t="s">
        <v>103</v>
      </c>
      <c r="J422" s="26" t="s">
        <v>104</v>
      </c>
      <c r="K422" s="26" t="s">
        <v>5620</v>
      </c>
      <c r="L422" s="27">
        <v>10872</v>
      </c>
      <c r="M422" s="26" t="s">
        <v>23</v>
      </c>
    </row>
    <row r="423" spans="1:13">
      <c r="A423" s="25">
        <v>45346</v>
      </c>
      <c r="B423" s="25">
        <v>45712</v>
      </c>
      <c r="C423" s="26" t="s">
        <v>4657</v>
      </c>
      <c r="D423" s="26" t="s">
        <v>500</v>
      </c>
      <c r="E423" s="26" t="s">
        <v>661</v>
      </c>
      <c r="F423" s="26" t="s">
        <v>16</v>
      </c>
      <c r="G423" s="26" t="s">
        <v>6532</v>
      </c>
      <c r="H423" s="26" t="s">
        <v>105</v>
      </c>
      <c r="I423" s="26" t="s">
        <v>103</v>
      </c>
      <c r="J423" s="26" t="s">
        <v>104</v>
      </c>
      <c r="K423" s="26" t="s">
        <v>5620</v>
      </c>
      <c r="L423" s="27">
        <v>10903</v>
      </c>
      <c r="M423" s="26" t="s">
        <v>20</v>
      </c>
    </row>
    <row r="424" spans="1:13">
      <c r="A424" s="25">
        <v>45346</v>
      </c>
      <c r="B424" s="25">
        <v>45712</v>
      </c>
      <c r="C424" s="26" t="s">
        <v>4657</v>
      </c>
      <c r="D424" s="26" t="s">
        <v>500</v>
      </c>
      <c r="E424" s="26" t="s">
        <v>32</v>
      </c>
      <c r="F424" s="26" t="s">
        <v>16</v>
      </c>
      <c r="G424" s="26" t="s">
        <v>6533</v>
      </c>
      <c r="H424" s="26" t="s">
        <v>105</v>
      </c>
      <c r="I424" s="26" t="s">
        <v>103</v>
      </c>
      <c r="J424" s="26" t="s">
        <v>104</v>
      </c>
      <c r="K424" s="26" t="s">
        <v>5620</v>
      </c>
      <c r="L424" s="27">
        <v>3240</v>
      </c>
      <c r="M424" s="26" t="s">
        <v>20</v>
      </c>
    </row>
    <row r="425" spans="1:13">
      <c r="A425" s="25">
        <v>45347</v>
      </c>
      <c r="B425" s="25">
        <v>45713</v>
      </c>
      <c r="C425" s="26" t="s">
        <v>4659</v>
      </c>
      <c r="D425" s="26" t="s">
        <v>510</v>
      </c>
      <c r="E425" s="26" t="s">
        <v>32</v>
      </c>
      <c r="F425" s="26" t="s">
        <v>16</v>
      </c>
      <c r="G425" s="26" t="s">
        <v>6534</v>
      </c>
      <c r="H425" s="26" t="s">
        <v>203</v>
      </c>
      <c r="I425" s="26" t="s">
        <v>512</v>
      </c>
      <c r="J425" s="26" t="s">
        <v>513</v>
      </c>
      <c r="K425" s="26" t="s">
        <v>5660</v>
      </c>
      <c r="L425" s="27">
        <v>58532</v>
      </c>
      <c r="M425" s="26" t="s">
        <v>83</v>
      </c>
    </row>
    <row r="426" spans="1:13">
      <c r="A426" s="25">
        <v>45347</v>
      </c>
      <c r="B426" s="25">
        <v>45713</v>
      </c>
      <c r="C426" s="26" t="s">
        <v>4659</v>
      </c>
      <c r="D426" s="26" t="s">
        <v>510</v>
      </c>
      <c r="E426" s="26" t="s">
        <v>34</v>
      </c>
      <c r="F426" s="26" t="s">
        <v>16</v>
      </c>
      <c r="G426" s="26" t="s">
        <v>6535</v>
      </c>
      <c r="H426" s="26" t="s">
        <v>203</v>
      </c>
      <c r="I426" s="26" t="s">
        <v>512</v>
      </c>
      <c r="J426" s="26" t="s">
        <v>513</v>
      </c>
      <c r="K426" s="26" t="s">
        <v>5660</v>
      </c>
      <c r="L426" s="27">
        <v>52748</v>
      </c>
      <c r="M426" s="26" t="s">
        <v>83</v>
      </c>
    </row>
    <row r="427" spans="1:13">
      <c r="A427" s="25">
        <v>45347</v>
      </c>
      <c r="B427" s="25">
        <v>45713</v>
      </c>
      <c r="C427" s="26" t="s">
        <v>4659</v>
      </c>
      <c r="D427" s="26" t="s">
        <v>510</v>
      </c>
      <c r="E427" s="26" t="s">
        <v>15</v>
      </c>
      <c r="F427" s="26" t="s">
        <v>16</v>
      </c>
      <c r="G427" s="26" t="s">
        <v>6536</v>
      </c>
      <c r="H427" s="26" t="s">
        <v>203</v>
      </c>
      <c r="I427" s="26" t="s">
        <v>512</v>
      </c>
      <c r="J427" s="26" t="s">
        <v>513</v>
      </c>
      <c r="K427" s="26" t="s">
        <v>5660</v>
      </c>
      <c r="L427" s="27">
        <v>2131</v>
      </c>
      <c r="M427" s="26" t="s">
        <v>148</v>
      </c>
    </row>
    <row r="428" spans="1:13">
      <c r="A428" s="25">
        <v>45347</v>
      </c>
      <c r="B428" s="25">
        <v>45713</v>
      </c>
      <c r="C428" s="26" t="s">
        <v>4659</v>
      </c>
      <c r="D428" s="26" t="s">
        <v>510</v>
      </c>
      <c r="E428" s="26" t="s">
        <v>661</v>
      </c>
      <c r="F428" s="26" t="s">
        <v>16</v>
      </c>
      <c r="G428" s="26" t="s">
        <v>6537</v>
      </c>
      <c r="H428" s="26" t="s">
        <v>203</v>
      </c>
      <c r="I428" s="26" t="s">
        <v>512</v>
      </c>
      <c r="J428" s="26" t="s">
        <v>513</v>
      </c>
      <c r="K428" s="26" t="s">
        <v>5660</v>
      </c>
      <c r="L428" s="27">
        <v>192794</v>
      </c>
      <c r="M428" s="26" t="s">
        <v>148</v>
      </c>
    </row>
    <row r="429" spans="1:13">
      <c r="A429" s="25">
        <v>45348</v>
      </c>
      <c r="B429" s="25">
        <v>45714</v>
      </c>
      <c r="C429" s="26" t="s">
        <v>4660</v>
      </c>
      <c r="D429" s="26" t="s">
        <v>517</v>
      </c>
      <c r="E429" s="26" t="s">
        <v>54</v>
      </c>
      <c r="F429" s="26" t="s">
        <v>55</v>
      </c>
      <c r="G429" s="26" t="s">
        <v>6538</v>
      </c>
      <c r="H429" s="26" t="s">
        <v>73</v>
      </c>
      <c r="I429" s="26" t="s">
        <v>165</v>
      </c>
      <c r="J429" s="26" t="s">
        <v>166</v>
      </c>
      <c r="K429" s="26" t="s">
        <v>26</v>
      </c>
      <c r="L429" s="27">
        <v>28210</v>
      </c>
      <c r="M429" s="26" t="s">
        <v>29</v>
      </c>
    </row>
    <row r="430" spans="1:13">
      <c r="A430" s="25">
        <v>45348</v>
      </c>
      <c r="B430" s="25">
        <v>45714</v>
      </c>
      <c r="C430" s="26" t="s">
        <v>4661</v>
      </c>
      <c r="D430" s="26" t="s">
        <v>519</v>
      </c>
      <c r="E430" s="26" t="s">
        <v>32</v>
      </c>
      <c r="F430" s="26" t="s">
        <v>16</v>
      </c>
      <c r="G430" s="26" t="s">
        <v>6539</v>
      </c>
      <c r="H430" s="26" t="s">
        <v>310</v>
      </c>
      <c r="I430" s="26" t="s">
        <v>305</v>
      </c>
      <c r="J430" s="26" t="s">
        <v>306</v>
      </c>
      <c r="K430" s="26" t="s">
        <v>304</v>
      </c>
      <c r="L430" s="27">
        <v>112725</v>
      </c>
      <c r="M430" s="26" t="s">
        <v>20</v>
      </c>
    </row>
    <row r="431" spans="1:13">
      <c r="A431" s="25">
        <v>45348</v>
      </c>
      <c r="B431" s="25">
        <v>45714</v>
      </c>
      <c r="C431" s="26" t="s">
        <v>4661</v>
      </c>
      <c r="D431" s="26" t="s">
        <v>519</v>
      </c>
      <c r="E431" s="26" t="s">
        <v>661</v>
      </c>
      <c r="F431" s="26" t="s">
        <v>16</v>
      </c>
      <c r="G431" s="26" t="s">
        <v>6540</v>
      </c>
      <c r="H431" s="26" t="s">
        <v>310</v>
      </c>
      <c r="I431" s="26" t="s">
        <v>305</v>
      </c>
      <c r="J431" s="26" t="s">
        <v>306</v>
      </c>
      <c r="K431" s="26" t="s">
        <v>304</v>
      </c>
      <c r="L431" s="27">
        <v>177926</v>
      </c>
      <c r="M431" s="26" t="s">
        <v>148</v>
      </c>
    </row>
    <row r="432" spans="1:13">
      <c r="A432" s="25">
        <v>45348</v>
      </c>
      <c r="B432" s="25">
        <v>45714</v>
      </c>
      <c r="C432" s="26" t="s">
        <v>4661</v>
      </c>
      <c r="D432" s="26" t="s">
        <v>519</v>
      </c>
      <c r="E432" s="26" t="s">
        <v>34</v>
      </c>
      <c r="F432" s="26" t="s">
        <v>16</v>
      </c>
      <c r="G432" s="26" t="s">
        <v>6541</v>
      </c>
      <c r="H432" s="26" t="s">
        <v>310</v>
      </c>
      <c r="I432" s="26" t="s">
        <v>305</v>
      </c>
      <c r="J432" s="26" t="s">
        <v>306</v>
      </c>
      <c r="K432" s="26" t="s">
        <v>304</v>
      </c>
      <c r="L432" s="27">
        <v>79627</v>
      </c>
      <c r="M432" s="26" t="s">
        <v>20</v>
      </c>
    </row>
    <row r="433" spans="1:13">
      <c r="A433" s="25">
        <v>45348</v>
      </c>
      <c r="B433" s="25">
        <v>45714</v>
      </c>
      <c r="C433" s="26" t="s">
        <v>4661</v>
      </c>
      <c r="D433" s="26" t="s">
        <v>519</v>
      </c>
      <c r="E433" s="26" t="s">
        <v>15</v>
      </c>
      <c r="F433" s="26" t="s">
        <v>16</v>
      </c>
      <c r="G433" s="26" t="s">
        <v>6542</v>
      </c>
      <c r="H433" s="26" t="s">
        <v>310</v>
      </c>
      <c r="I433" s="26" t="s">
        <v>305</v>
      </c>
      <c r="J433" s="26" t="s">
        <v>306</v>
      </c>
      <c r="K433" s="26" t="s">
        <v>304</v>
      </c>
      <c r="L433" s="27">
        <v>3254</v>
      </c>
      <c r="M433" s="26" t="s">
        <v>20</v>
      </c>
    </row>
    <row r="434" spans="1:13">
      <c r="A434" s="25">
        <v>45348</v>
      </c>
      <c r="B434" s="25">
        <v>45714</v>
      </c>
      <c r="C434" s="26" t="s">
        <v>4662</v>
      </c>
      <c r="D434" s="26" t="s">
        <v>524</v>
      </c>
      <c r="E434" s="26" t="s">
        <v>54</v>
      </c>
      <c r="F434" s="26" t="s">
        <v>55</v>
      </c>
      <c r="G434" s="26" t="s">
        <v>6543</v>
      </c>
      <c r="H434" s="26" t="s">
        <v>310</v>
      </c>
      <c r="I434" s="26" t="s">
        <v>103</v>
      </c>
      <c r="J434" s="26" t="s">
        <v>104</v>
      </c>
      <c r="K434" s="26" t="s">
        <v>5620</v>
      </c>
      <c r="L434" s="27">
        <v>13276</v>
      </c>
      <c r="M434" s="26" t="s">
        <v>29</v>
      </c>
    </row>
    <row r="435" spans="1:13">
      <c r="A435" s="25">
        <v>45350</v>
      </c>
      <c r="B435" s="25">
        <v>45716</v>
      </c>
      <c r="C435" s="26" t="s">
        <v>4664</v>
      </c>
      <c r="D435" s="26" t="s">
        <v>530</v>
      </c>
      <c r="E435" s="26" t="s">
        <v>34</v>
      </c>
      <c r="F435" s="26" t="s">
        <v>16</v>
      </c>
      <c r="G435" s="26" t="s">
        <v>6544</v>
      </c>
      <c r="H435" s="26" t="s">
        <v>105</v>
      </c>
      <c r="I435" s="26" t="s">
        <v>103</v>
      </c>
      <c r="J435" s="26" t="s">
        <v>104</v>
      </c>
      <c r="K435" s="26" t="s">
        <v>140</v>
      </c>
      <c r="L435" s="27">
        <v>20014</v>
      </c>
      <c r="M435" s="26" t="s">
        <v>83</v>
      </c>
    </row>
    <row r="436" spans="1:13">
      <c r="A436" s="25">
        <v>45350</v>
      </c>
      <c r="B436" s="25">
        <v>45716</v>
      </c>
      <c r="C436" s="26" t="s">
        <v>4664</v>
      </c>
      <c r="D436" s="26" t="s">
        <v>530</v>
      </c>
      <c r="E436" s="26" t="s">
        <v>15</v>
      </c>
      <c r="F436" s="26" t="s">
        <v>16</v>
      </c>
      <c r="G436" s="26" t="s">
        <v>6545</v>
      </c>
      <c r="H436" s="26" t="s">
        <v>105</v>
      </c>
      <c r="I436" s="26" t="s">
        <v>103</v>
      </c>
      <c r="J436" s="26" t="s">
        <v>104</v>
      </c>
      <c r="K436" s="26" t="s">
        <v>140</v>
      </c>
      <c r="L436" s="27">
        <v>1579</v>
      </c>
      <c r="M436" s="26" t="s">
        <v>20</v>
      </c>
    </row>
    <row r="437" spans="1:13">
      <c r="A437" s="25">
        <v>45350</v>
      </c>
      <c r="B437" s="25">
        <v>45716</v>
      </c>
      <c r="C437" s="26" t="s">
        <v>4664</v>
      </c>
      <c r="D437" s="26" t="s">
        <v>530</v>
      </c>
      <c r="E437" s="26" t="s">
        <v>661</v>
      </c>
      <c r="F437" s="26" t="s">
        <v>16</v>
      </c>
      <c r="G437" s="26" t="s">
        <v>6546</v>
      </c>
      <c r="H437" s="26" t="s">
        <v>105</v>
      </c>
      <c r="I437" s="26" t="s">
        <v>103</v>
      </c>
      <c r="J437" s="26" t="s">
        <v>104</v>
      </c>
      <c r="K437" s="26" t="s">
        <v>140</v>
      </c>
      <c r="L437" s="27">
        <v>28383</v>
      </c>
      <c r="M437" s="26" t="s">
        <v>20</v>
      </c>
    </row>
    <row r="438" spans="1:13">
      <c r="A438" s="25">
        <v>45350</v>
      </c>
      <c r="B438" s="25">
        <v>45716</v>
      </c>
      <c r="C438" s="26" t="s">
        <v>4664</v>
      </c>
      <c r="D438" s="26" t="s">
        <v>530</v>
      </c>
      <c r="E438" s="26" t="s">
        <v>32</v>
      </c>
      <c r="F438" s="26" t="s">
        <v>16</v>
      </c>
      <c r="G438" s="26" t="s">
        <v>6547</v>
      </c>
      <c r="H438" s="26" t="s">
        <v>105</v>
      </c>
      <c r="I438" s="26" t="s">
        <v>103</v>
      </c>
      <c r="J438" s="26" t="s">
        <v>104</v>
      </c>
      <c r="K438" s="26" t="s">
        <v>140</v>
      </c>
      <c r="L438" s="27">
        <v>36292</v>
      </c>
      <c r="M438" s="26" t="s">
        <v>20</v>
      </c>
    </row>
    <row r="439" spans="1:13">
      <c r="A439" s="25">
        <v>45350</v>
      </c>
      <c r="B439" s="25">
        <v>45716</v>
      </c>
      <c r="C439" s="26" t="s">
        <v>4665</v>
      </c>
      <c r="D439" s="26" t="s">
        <v>535</v>
      </c>
      <c r="E439" s="26" t="s">
        <v>15</v>
      </c>
      <c r="F439" s="26" t="s">
        <v>16</v>
      </c>
      <c r="G439" s="26" t="s">
        <v>6548</v>
      </c>
      <c r="H439" s="26" t="s">
        <v>21</v>
      </c>
      <c r="I439" s="26" t="s">
        <v>18</v>
      </c>
      <c r="J439" s="26" t="s">
        <v>19</v>
      </c>
      <c r="K439" s="26" t="s">
        <v>5624</v>
      </c>
      <c r="L439" s="27">
        <v>4601</v>
      </c>
      <c r="M439" s="26" t="s">
        <v>20</v>
      </c>
    </row>
    <row r="440" spans="1:13">
      <c r="A440" s="25">
        <v>45350</v>
      </c>
      <c r="B440" s="25">
        <v>45716</v>
      </c>
      <c r="C440" s="26" t="s">
        <v>4665</v>
      </c>
      <c r="D440" s="26" t="s">
        <v>535</v>
      </c>
      <c r="E440" s="26" t="s">
        <v>661</v>
      </c>
      <c r="F440" s="26" t="s">
        <v>16</v>
      </c>
      <c r="G440" s="26" t="s">
        <v>6549</v>
      </c>
      <c r="H440" s="26" t="s">
        <v>21</v>
      </c>
      <c r="I440" s="26" t="s">
        <v>18</v>
      </c>
      <c r="J440" s="26" t="s">
        <v>19</v>
      </c>
      <c r="K440" s="26" t="s">
        <v>5624</v>
      </c>
      <c r="L440" s="27">
        <v>34569</v>
      </c>
      <c r="M440" s="26" t="s">
        <v>20</v>
      </c>
    </row>
    <row r="441" spans="1:13">
      <c r="A441" s="25">
        <v>45350</v>
      </c>
      <c r="B441" s="25">
        <v>45716</v>
      </c>
      <c r="C441" s="26" t="s">
        <v>4666</v>
      </c>
      <c r="D441" s="26" t="s">
        <v>538</v>
      </c>
      <c r="E441" s="26" t="s">
        <v>54</v>
      </c>
      <c r="F441" s="26" t="s">
        <v>55</v>
      </c>
      <c r="G441" s="26" t="s">
        <v>6550</v>
      </c>
      <c r="H441" s="26" t="s">
        <v>125</v>
      </c>
      <c r="I441" s="26" t="s">
        <v>540</v>
      </c>
      <c r="J441" s="26" t="s">
        <v>541</v>
      </c>
      <c r="K441" s="26" t="s">
        <v>1179</v>
      </c>
      <c r="L441" s="27">
        <v>72061</v>
      </c>
      <c r="M441" s="26" t="s">
        <v>23</v>
      </c>
    </row>
    <row r="442" spans="1:13">
      <c r="A442" s="25">
        <v>45351</v>
      </c>
      <c r="B442" s="25">
        <v>45716</v>
      </c>
      <c r="C442" s="26" t="s">
        <v>4668</v>
      </c>
      <c r="D442" s="26" t="s">
        <v>548</v>
      </c>
      <c r="E442" s="26" t="s">
        <v>15</v>
      </c>
      <c r="F442" s="26" t="s">
        <v>16</v>
      </c>
      <c r="G442" s="26" t="s">
        <v>6551</v>
      </c>
      <c r="H442" s="26" t="s">
        <v>245</v>
      </c>
      <c r="I442" s="26" t="s">
        <v>550</v>
      </c>
      <c r="J442" s="26" t="s">
        <v>551</v>
      </c>
      <c r="K442" s="26" t="s">
        <v>1179</v>
      </c>
      <c r="L442" s="27">
        <v>1638</v>
      </c>
      <c r="M442" s="26" t="s">
        <v>20</v>
      </c>
    </row>
    <row r="443" spans="1:13">
      <c r="A443" s="25">
        <v>45351</v>
      </c>
      <c r="B443" s="25">
        <v>45716</v>
      </c>
      <c r="C443" s="26" t="s">
        <v>4668</v>
      </c>
      <c r="D443" s="26" t="s">
        <v>548</v>
      </c>
      <c r="E443" s="26" t="s">
        <v>661</v>
      </c>
      <c r="F443" s="26" t="s">
        <v>16</v>
      </c>
      <c r="G443" s="26" t="s">
        <v>6552</v>
      </c>
      <c r="H443" s="26" t="s">
        <v>245</v>
      </c>
      <c r="I443" s="26" t="s">
        <v>550</v>
      </c>
      <c r="J443" s="26" t="s">
        <v>551</v>
      </c>
      <c r="K443" s="26" t="s">
        <v>1179</v>
      </c>
      <c r="L443" s="27">
        <v>27869</v>
      </c>
      <c r="M443" s="26" t="s">
        <v>20</v>
      </c>
    </row>
    <row r="444" spans="1:13">
      <c r="A444" s="25">
        <v>45351</v>
      </c>
      <c r="B444" s="25">
        <v>45716</v>
      </c>
      <c r="C444" s="26" t="s">
        <v>4668</v>
      </c>
      <c r="D444" s="26" t="s">
        <v>548</v>
      </c>
      <c r="E444" s="26" t="s">
        <v>32</v>
      </c>
      <c r="F444" s="26" t="s">
        <v>16</v>
      </c>
      <c r="G444" s="26" t="s">
        <v>6553</v>
      </c>
      <c r="H444" s="26" t="s">
        <v>245</v>
      </c>
      <c r="I444" s="26" t="s">
        <v>550</v>
      </c>
      <c r="J444" s="26" t="s">
        <v>551</v>
      </c>
      <c r="K444" s="26" t="s">
        <v>1179</v>
      </c>
      <c r="L444" s="27">
        <v>14707</v>
      </c>
      <c r="M444" s="26" t="s">
        <v>20</v>
      </c>
    </row>
    <row r="445" spans="1:13">
      <c r="A445" s="25">
        <v>45351</v>
      </c>
      <c r="B445" s="25">
        <v>45716</v>
      </c>
      <c r="C445" s="26" t="s">
        <v>4670</v>
      </c>
      <c r="D445" s="26" t="s">
        <v>558</v>
      </c>
      <c r="E445" s="26" t="s">
        <v>661</v>
      </c>
      <c r="F445" s="26" t="s">
        <v>16</v>
      </c>
      <c r="G445" s="26" t="s">
        <v>6554</v>
      </c>
      <c r="H445" s="26" t="s">
        <v>386</v>
      </c>
      <c r="I445" s="26" t="s">
        <v>78</v>
      </c>
      <c r="J445" s="26" t="s">
        <v>79</v>
      </c>
      <c r="K445" s="26" t="s">
        <v>5620</v>
      </c>
      <c r="L445" s="27">
        <v>8775</v>
      </c>
      <c r="M445" s="26" t="s">
        <v>83</v>
      </c>
    </row>
    <row r="446" spans="1:13">
      <c r="A446" s="25">
        <v>45351</v>
      </c>
      <c r="B446" s="25">
        <v>45716</v>
      </c>
      <c r="C446" s="26" t="s">
        <v>4670</v>
      </c>
      <c r="D446" s="26" t="s">
        <v>558</v>
      </c>
      <c r="E446" s="26" t="s">
        <v>32</v>
      </c>
      <c r="F446" s="26" t="s">
        <v>16</v>
      </c>
      <c r="G446" s="26" t="s">
        <v>6555</v>
      </c>
      <c r="H446" s="26" t="s">
        <v>386</v>
      </c>
      <c r="I446" s="26" t="s">
        <v>78</v>
      </c>
      <c r="J446" s="26" t="s">
        <v>79</v>
      </c>
      <c r="K446" s="26" t="s">
        <v>5620</v>
      </c>
      <c r="L446" s="27">
        <v>8769</v>
      </c>
      <c r="M446" s="26" t="s">
        <v>20</v>
      </c>
    </row>
    <row r="447" spans="1:13">
      <c r="A447" s="25">
        <v>45351</v>
      </c>
      <c r="B447" s="25">
        <v>45716</v>
      </c>
      <c r="C447" s="26" t="s">
        <v>4670</v>
      </c>
      <c r="D447" s="26" t="s">
        <v>558</v>
      </c>
      <c r="E447" s="26" t="s">
        <v>15</v>
      </c>
      <c r="F447" s="26" t="s">
        <v>16</v>
      </c>
      <c r="G447" s="26" t="s">
        <v>6556</v>
      </c>
      <c r="H447" s="26" t="s">
        <v>386</v>
      </c>
      <c r="I447" s="26" t="s">
        <v>78</v>
      </c>
      <c r="J447" s="26" t="s">
        <v>79</v>
      </c>
      <c r="K447" s="26" t="s">
        <v>5620</v>
      </c>
      <c r="L447" s="27">
        <v>1424</v>
      </c>
      <c r="M447" s="26" t="s">
        <v>20</v>
      </c>
    </row>
    <row r="448" spans="1:13">
      <c r="A448" s="25">
        <v>45351</v>
      </c>
      <c r="B448" s="25">
        <v>45481</v>
      </c>
      <c r="C448" s="26" t="s">
        <v>11570</v>
      </c>
      <c r="D448" s="26" t="s">
        <v>11571</v>
      </c>
      <c r="E448" s="26" t="s">
        <v>34</v>
      </c>
      <c r="F448" s="26" t="s">
        <v>16</v>
      </c>
      <c r="G448" s="26" t="s">
        <v>11572</v>
      </c>
      <c r="H448" s="26" t="s">
        <v>336</v>
      </c>
      <c r="I448" s="26" t="s">
        <v>570</v>
      </c>
      <c r="J448" s="26" t="s">
        <v>571</v>
      </c>
      <c r="K448" s="26" t="s">
        <v>5623</v>
      </c>
      <c r="L448" s="27">
        <v>8527</v>
      </c>
      <c r="M448" s="26" t="s">
        <v>83</v>
      </c>
    </row>
    <row r="449" spans="1:13">
      <c r="A449" s="25">
        <v>45351</v>
      </c>
      <c r="B449" s="25">
        <v>45481</v>
      </c>
      <c r="C449" s="26" t="s">
        <v>11570</v>
      </c>
      <c r="D449" s="26" t="s">
        <v>11571</v>
      </c>
      <c r="E449" s="26" t="s">
        <v>15</v>
      </c>
      <c r="F449" s="26" t="s">
        <v>16</v>
      </c>
      <c r="G449" s="26" t="s">
        <v>11573</v>
      </c>
      <c r="H449" s="26" t="s">
        <v>336</v>
      </c>
      <c r="I449" s="26" t="s">
        <v>570</v>
      </c>
      <c r="J449" s="26" t="s">
        <v>571</v>
      </c>
      <c r="K449" s="26" t="s">
        <v>5623</v>
      </c>
      <c r="L449" s="27">
        <v>1399</v>
      </c>
      <c r="M449" s="26" t="s">
        <v>20</v>
      </c>
    </row>
    <row r="450" spans="1:13">
      <c r="A450" s="25">
        <v>45351</v>
      </c>
      <c r="B450" s="25">
        <v>45481</v>
      </c>
      <c r="C450" s="26" t="s">
        <v>11570</v>
      </c>
      <c r="D450" s="26" t="s">
        <v>11571</v>
      </c>
      <c r="E450" s="26" t="s">
        <v>32</v>
      </c>
      <c r="F450" s="26" t="s">
        <v>16</v>
      </c>
      <c r="G450" s="26" t="s">
        <v>11574</v>
      </c>
      <c r="H450" s="26" t="s">
        <v>336</v>
      </c>
      <c r="I450" s="26" t="s">
        <v>570</v>
      </c>
      <c r="J450" s="26" t="s">
        <v>571</v>
      </c>
      <c r="K450" s="26" t="s">
        <v>5623</v>
      </c>
      <c r="L450" s="27">
        <v>13968</v>
      </c>
      <c r="M450" s="26" t="s">
        <v>20</v>
      </c>
    </row>
    <row r="451" spans="1:13">
      <c r="A451" s="25">
        <v>45351</v>
      </c>
      <c r="B451" s="25">
        <v>45481</v>
      </c>
      <c r="C451" s="26" t="s">
        <v>11570</v>
      </c>
      <c r="D451" s="26" t="s">
        <v>11571</v>
      </c>
      <c r="E451" s="26" t="s">
        <v>661</v>
      </c>
      <c r="F451" s="26" t="s">
        <v>16</v>
      </c>
      <c r="G451" s="26" t="s">
        <v>11575</v>
      </c>
      <c r="H451" s="26" t="s">
        <v>336</v>
      </c>
      <c r="I451" s="26" t="s">
        <v>570</v>
      </c>
      <c r="J451" s="26" t="s">
        <v>571</v>
      </c>
      <c r="K451" s="26" t="s">
        <v>5623</v>
      </c>
      <c r="L451" s="27">
        <v>23642</v>
      </c>
      <c r="M451" s="26" t="s">
        <v>20</v>
      </c>
    </row>
    <row r="452" spans="1:13">
      <c r="A452" s="25">
        <v>45351</v>
      </c>
      <c r="B452" s="25">
        <v>45716</v>
      </c>
      <c r="C452" s="26" t="s">
        <v>6557</v>
      </c>
      <c r="D452" s="26" t="s">
        <v>6558</v>
      </c>
      <c r="E452" s="26" t="s">
        <v>32</v>
      </c>
      <c r="F452" s="26" t="s">
        <v>16</v>
      </c>
      <c r="G452" s="26" t="s">
        <v>6559</v>
      </c>
      <c r="H452" s="26" t="s">
        <v>43</v>
      </c>
      <c r="I452" s="26" t="s">
        <v>96</v>
      </c>
      <c r="J452" s="26" t="s">
        <v>97</v>
      </c>
      <c r="K452" s="26" t="s">
        <v>1179</v>
      </c>
      <c r="L452" s="27">
        <v>6731</v>
      </c>
      <c r="M452" s="26" t="s">
        <v>20</v>
      </c>
    </row>
    <row r="453" spans="1:13">
      <c r="A453" s="25">
        <v>45351</v>
      </c>
      <c r="B453" s="25">
        <v>45716</v>
      </c>
      <c r="C453" s="26" t="s">
        <v>6557</v>
      </c>
      <c r="D453" s="26" t="s">
        <v>6558</v>
      </c>
      <c r="E453" s="26" t="s">
        <v>15</v>
      </c>
      <c r="F453" s="26" t="s">
        <v>16</v>
      </c>
      <c r="G453" s="26" t="s">
        <v>6560</v>
      </c>
      <c r="H453" s="26" t="s">
        <v>43</v>
      </c>
      <c r="I453" s="26" t="s">
        <v>96</v>
      </c>
      <c r="J453" s="26" t="s">
        <v>97</v>
      </c>
      <c r="K453" s="26" t="s">
        <v>1179</v>
      </c>
      <c r="L453" s="27">
        <v>1476</v>
      </c>
      <c r="M453" s="26" t="s">
        <v>20</v>
      </c>
    </row>
    <row r="454" spans="1:13">
      <c r="A454" s="25">
        <v>45351</v>
      </c>
      <c r="B454" s="25">
        <v>45716</v>
      </c>
      <c r="C454" s="26" t="s">
        <v>6557</v>
      </c>
      <c r="D454" s="26" t="s">
        <v>6558</v>
      </c>
      <c r="E454" s="26" t="s">
        <v>661</v>
      </c>
      <c r="F454" s="26" t="s">
        <v>16</v>
      </c>
      <c r="G454" s="26" t="s">
        <v>6561</v>
      </c>
      <c r="H454" s="26" t="s">
        <v>43</v>
      </c>
      <c r="I454" s="26" t="s">
        <v>96</v>
      </c>
      <c r="J454" s="26" t="s">
        <v>97</v>
      </c>
      <c r="K454" s="26" t="s">
        <v>1179</v>
      </c>
      <c r="L454" s="27">
        <v>24736</v>
      </c>
      <c r="M454" s="26" t="s">
        <v>20</v>
      </c>
    </row>
    <row r="455" spans="1:13">
      <c r="A455" s="25">
        <v>45351</v>
      </c>
      <c r="B455" s="25">
        <v>45556</v>
      </c>
      <c r="C455" s="26" t="s">
        <v>11576</v>
      </c>
      <c r="D455" s="26" t="s">
        <v>11577</v>
      </c>
      <c r="E455" s="26" t="s">
        <v>661</v>
      </c>
      <c r="F455" s="26" t="s">
        <v>16</v>
      </c>
      <c r="G455" s="26" t="s">
        <v>11578</v>
      </c>
      <c r="H455" s="26" t="s">
        <v>43</v>
      </c>
      <c r="I455" s="26" t="s">
        <v>96</v>
      </c>
      <c r="J455" s="26" t="s">
        <v>97</v>
      </c>
      <c r="K455" s="26" t="s">
        <v>1179</v>
      </c>
      <c r="L455" s="27">
        <v>27483</v>
      </c>
      <c r="M455" s="26" t="s">
        <v>20</v>
      </c>
    </row>
    <row r="456" spans="1:13">
      <c r="A456" s="25">
        <v>45351</v>
      </c>
      <c r="B456" s="25">
        <v>45556</v>
      </c>
      <c r="C456" s="26" t="s">
        <v>11576</v>
      </c>
      <c r="D456" s="26" t="s">
        <v>11577</v>
      </c>
      <c r="E456" s="26" t="s">
        <v>15</v>
      </c>
      <c r="F456" s="26" t="s">
        <v>16</v>
      </c>
      <c r="G456" s="26" t="s">
        <v>11579</v>
      </c>
      <c r="H456" s="26" t="s">
        <v>43</v>
      </c>
      <c r="I456" s="26" t="s">
        <v>96</v>
      </c>
      <c r="J456" s="26" t="s">
        <v>97</v>
      </c>
      <c r="K456" s="26" t="s">
        <v>1179</v>
      </c>
      <c r="L456" s="27">
        <v>1451</v>
      </c>
      <c r="M456" s="26" t="s">
        <v>20</v>
      </c>
    </row>
    <row r="457" spans="1:13">
      <c r="A457" s="25">
        <v>45351</v>
      </c>
      <c r="B457" s="25">
        <v>45556</v>
      </c>
      <c r="C457" s="26" t="s">
        <v>11576</v>
      </c>
      <c r="D457" s="26" t="s">
        <v>11577</v>
      </c>
      <c r="E457" s="26" t="s">
        <v>32</v>
      </c>
      <c r="F457" s="26" t="s">
        <v>16</v>
      </c>
      <c r="G457" s="26" t="s">
        <v>11580</v>
      </c>
      <c r="H457" s="26" t="s">
        <v>43</v>
      </c>
      <c r="I457" s="26" t="s">
        <v>96</v>
      </c>
      <c r="J457" s="26" t="s">
        <v>97</v>
      </c>
      <c r="K457" s="26" t="s">
        <v>1179</v>
      </c>
      <c r="L457" s="27">
        <v>2396</v>
      </c>
      <c r="M457" s="26" t="s">
        <v>20</v>
      </c>
    </row>
    <row r="458" spans="1:13">
      <c r="A458" s="25">
        <v>45351</v>
      </c>
      <c r="B458" s="25">
        <v>45716</v>
      </c>
      <c r="C458" s="26" t="s">
        <v>4672</v>
      </c>
      <c r="D458" s="26" t="s">
        <v>566</v>
      </c>
      <c r="E458" s="26" t="s">
        <v>54</v>
      </c>
      <c r="F458" s="26" t="s">
        <v>55</v>
      </c>
      <c r="G458" s="26" t="s">
        <v>6562</v>
      </c>
      <c r="H458" s="26" t="s">
        <v>73</v>
      </c>
      <c r="I458" s="26" t="s">
        <v>103</v>
      </c>
      <c r="J458" s="26" t="s">
        <v>104</v>
      </c>
      <c r="K458" s="26" t="s">
        <v>5620</v>
      </c>
      <c r="L458" s="27">
        <v>51559</v>
      </c>
      <c r="M458" s="26" t="s">
        <v>23</v>
      </c>
    </row>
    <row r="459" spans="1:13">
      <c r="A459" s="25">
        <v>45351</v>
      </c>
      <c r="B459" s="25">
        <v>45716</v>
      </c>
      <c r="C459" s="26" t="s">
        <v>4673</v>
      </c>
      <c r="D459" s="26" t="s">
        <v>568</v>
      </c>
      <c r="E459" s="26" t="s">
        <v>32</v>
      </c>
      <c r="F459" s="26" t="s">
        <v>16</v>
      </c>
      <c r="G459" s="26" t="s">
        <v>6563</v>
      </c>
      <c r="H459" s="26" t="s">
        <v>98</v>
      </c>
      <c r="I459" s="26" t="s">
        <v>570</v>
      </c>
      <c r="J459" s="26" t="s">
        <v>571</v>
      </c>
      <c r="K459" s="26" t="s">
        <v>26</v>
      </c>
      <c r="L459" s="27">
        <v>42557</v>
      </c>
      <c r="M459" s="26" t="s">
        <v>20</v>
      </c>
    </row>
    <row r="460" spans="1:13">
      <c r="A460" s="25">
        <v>45351</v>
      </c>
      <c r="B460" s="25">
        <v>45716</v>
      </c>
      <c r="C460" s="26" t="s">
        <v>4673</v>
      </c>
      <c r="D460" s="26" t="s">
        <v>568</v>
      </c>
      <c r="E460" s="26" t="s">
        <v>661</v>
      </c>
      <c r="F460" s="26" t="s">
        <v>16</v>
      </c>
      <c r="G460" s="26" t="s">
        <v>6564</v>
      </c>
      <c r="H460" s="26" t="s">
        <v>98</v>
      </c>
      <c r="I460" s="26" t="s">
        <v>570</v>
      </c>
      <c r="J460" s="26" t="s">
        <v>571</v>
      </c>
      <c r="K460" s="26" t="s">
        <v>26</v>
      </c>
      <c r="L460" s="27">
        <v>76588</v>
      </c>
      <c r="M460" s="26" t="s">
        <v>29</v>
      </c>
    </row>
    <row r="461" spans="1:13">
      <c r="A461" s="25">
        <v>45351</v>
      </c>
      <c r="B461" s="25">
        <v>45716</v>
      </c>
      <c r="C461" s="26" t="s">
        <v>4673</v>
      </c>
      <c r="D461" s="26" t="s">
        <v>568</v>
      </c>
      <c r="E461" s="26" t="s">
        <v>15</v>
      </c>
      <c r="F461" s="26" t="s">
        <v>16</v>
      </c>
      <c r="G461" s="26" t="s">
        <v>6565</v>
      </c>
      <c r="H461" s="26" t="s">
        <v>98</v>
      </c>
      <c r="I461" s="26" t="s">
        <v>570</v>
      </c>
      <c r="J461" s="26" t="s">
        <v>571</v>
      </c>
      <c r="K461" s="26" t="s">
        <v>26</v>
      </c>
      <c r="L461" s="27">
        <v>1426</v>
      </c>
      <c r="M461" s="26" t="s">
        <v>29</v>
      </c>
    </row>
    <row r="462" spans="1:13">
      <c r="A462" s="25">
        <v>45352</v>
      </c>
      <c r="B462" s="25">
        <v>45717</v>
      </c>
      <c r="C462" s="26" t="s">
        <v>5933</v>
      </c>
      <c r="D462" s="26" t="s">
        <v>5934</v>
      </c>
      <c r="E462" s="26" t="s">
        <v>15</v>
      </c>
      <c r="F462" s="26" t="s">
        <v>16</v>
      </c>
      <c r="G462" s="26" t="s">
        <v>6566</v>
      </c>
      <c r="H462" s="26" t="s">
        <v>51</v>
      </c>
      <c r="I462" s="26" t="s">
        <v>706</v>
      </c>
      <c r="J462" s="26" t="s">
        <v>707</v>
      </c>
      <c r="K462" s="26" t="s">
        <v>1179</v>
      </c>
      <c r="L462" s="27">
        <v>3793</v>
      </c>
      <c r="M462" s="26" t="s">
        <v>20</v>
      </c>
    </row>
    <row r="463" spans="1:13">
      <c r="A463" s="25">
        <v>45352</v>
      </c>
      <c r="B463" s="25">
        <v>45717</v>
      </c>
      <c r="C463" s="26" t="s">
        <v>5933</v>
      </c>
      <c r="D463" s="26" t="s">
        <v>5934</v>
      </c>
      <c r="E463" s="26" t="s">
        <v>661</v>
      </c>
      <c r="F463" s="26" t="s">
        <v>16</v>
      </c>
      <c r="G463" s="26" t="s">
        <v>6567</v>
      </c>
      <c r="H463" s="26" t="s">
        <v>51</v>
      </c>
      <c r="I463" s="26" t="s">
        <v>706</v>
      </c>
      <c r="J463" s="26" t="s">
        <v>707</v>
      </c>
      <c r="K463" s="26" t="s">
        <v>1179</v>
      </c>
      <c r="L463" s="27">
        <v>13865</v>
      </c>
      <c r="M463" s="26" t="s">
        <v>20</v>
      </c>
    </row>
    <row r="464" spans="1:13">
      <c r="A464" s="25">
        <v>45352</v>
      </c>
      <c r="B464" s="25">
        <v>45717</v>
      </c>
      <c r="C464" s="26" t="s">
        <v>5933</v>
      </c>
      <c r="D464" s="26" t="s">
        <v>5934</v>
      </c>
      <c r="E464" s="26" t="s">
        <v>32</v>
      </c>
      <c r="F464" s="26" t="s">
        <v>16</v>
      </c>
      <c r="G464" s="26" t="s">
        <v>6568</v>
      </c>
      <c r="H464" s="26" t="s">
        <v>51</v>
      </c>
      <c r="I464" s="26" t="s">
        <v>706</v>
      </c>
      <c r="J464" s="26" t="s">
        <v>707</v>
      </c>
      <c r="K464" s="26" t="s">
        <v>1179</v>
      </c>
      <c r="L464" s="27">
        <v>8401</v>
      </c>
      <c r="M464" s="26" t="s">
        <v>20</v>
      </c>
    </row>
    <row r="465" spans="1:13">
      <c r="A465" s="25">
        <v>45352</v>
      </c>
      <c r="B465" s="25">
        <v>45717</v>
      </c>
      <c r="C465" s="26" t="s">
        <v>4674</v>
      </c>
      <c r="D465" s="26" t="s">
        <v>574</v>
      </c>
      <c r="E465" s="26" t="s">
        <v>15</v>
      </c>
      <c r="F465" s="26" t="s">
        <v>16</v>
      </c>
      <c r="G465" s="26" t="s">
        <v>6569</v>
      </c>
      <c r="H465" s="26" t="s">
        <v>21</v>
      </c>
      <c r="I465" s="26" t="s">
        <v>282</v>
      </c>
      <c r="J465" s="26" t="s">
        <v>283</v>
      </c>
      <c r="K465" s="26" t="s">
        <v>5619</v>
      </c>
      <c r="L465" s="27">
        <v>4532</v>
      </c>
      <c r="M465" s="26" t="s">
        <v>20</v>
      </c>
    </row>
    <row r="466" spans="1:13">
      <c r="A466" s="25">
        <v>45352</v>
      </c>
      <c r="B466" s="25">
        <v>45717</v>
      </c>
      <c r="C466" s="26" t="s">
        <v>4674</v>
      </c>
      <c r="D466" s="26" t="s">
        <v>574</v>
      </c>
      <c r="E466" s="26" t="s">
        <v>661</v>
      </c>
      <c r="F466" s="26" t="s">
        <v>16</v>
      </c>
      <c r="G466" s="26" t="s">
        <v>6570</v>
      </c>
      <c r="H466" s="26" t="s">
        <v>21</v>
      </c>
      <c r="I466" s="26" t="s">
        <v>282</v>
      </c>
      <c r="J466" s="26" t="s">
        <v>283</v>
      </c>
      <c r="K466" s="26" t="s">
        <v>5619</v>
      </c>
      <c r="L466" s="27">
        <v>123767</v>
      </c>
      <c r="M466" s="26" t="s">
        <v>20</v>
      </c>
    </row>
    <row r="467" spans="1:13">
      <c r="A467" s="25">
        <v>45352</v>
      </c>
      <c r="B467" s="25">
        <v>45717</v>
      </c>
      <c r="C467" s="26" t="s">
        <v>4674</v>
      </c>
      <c r="D467" s="26" t="s">
        <v>574</v>
      </c>
      <c r="E467" s="26" t="s">
        <v>32</v>
      </c>
      <c r="F467" s="26" t="s">
        <v>16</v>
      </c>
      <c r="G467" s="26" t="s">
        <v>6571</v>
      </c>
      <c r="H467" s="26" t="s">
        <v>21</v>
      </c>
      <c r="I467" s="26" t="s">
        <v>282</v>
      </c>
      <c r="J467" s="26" t="s">
        <v>283</v>
      </c>
      <c r="K467" s="26" t="s">
        <v>5619</v>
      </c>
      <c r="L467" s="27">
        <v>46355</v>
      </c>
      <c r="M467" s="26" t="s">
        <v>20</v>
      </c>
    </row>
    <row r="468" spans="1:13">
      <c r="A468" s="25">
        <v>45352</v>
      </c>
      <c r="B468" s="25">
        <v>45717</v>
      </c>
      <c r="C468" s="26" t="s">
        <v>4675</v>
      </c>
      <c r="D468" s="26" t="s">
        <v>578</v>
      </c>
      <c r="E468" s="26" t="s">
        <v>15</v>
      </c>
      <c r="F468" s="26" t="s">
        <v>16</v>
      </c>
      <c r="G468" s="26" t="s">
        <v>6572</v>
      </c>
      <c r="H468" s="26" t="s">
        <v>582</v>
      </c>
      <c r="I468" s="26" t="s">
        <v>580</v>
      </c>
      <c r="J468" s="26" t="s">
        <v>581</v>
      </c>
      <c r="K468" s="26" t="s">
        <v>26</v>
      </c>
      <c r="L468" s="27">
        <v>4973</v>
      </c>
      <c r="M468" s="26" t="s">
        <v>148</v>
      </c>
    </row>
    <row r="469" spans="1:13">
      <c r="A469" s="25">
        <v>45352</v>
      </c>
      <c r="B469" s="25">
        <v>45717</v>
      </c>
      <c r="C469" s="26" t="s">
        <v>4675</v>
      </c>
      <c r="D469" s="26" t="s">
        <v>578</v>
      </c>
      <c r="E469" s="26" t="s">
        <v>661</v>
      </c>
      <c r="F469" s="26" t="s">
        <v>16</v>
      </c>
      <c r="G469" s="26" t="s">
        <v>6573</v>
      </c>
      <c r="H469" s="26" t="s">
        <v>582</v>
      </c>
      <c r="I469" s="26" t="s">
        <v>580</v>
      </c>
      <c r="J469" s="26" t="s">
        <v>581</v>
      </c>
      <c r="K469" s="26" t="s">
        <v>26</v>
      </c>
      <c r="L469" s="27">
        <v>47689</v>
      </c>
      <c r="M469" s="26" t="s">
        <v>20</v>
      </c>
    </row>
    <row r="470" spans="1:13">
      <c r="A470" s="25">
        <v>45352</v>
      </c>
      <c r="B470" s="25">
        <v>45717</v>
      </c>
      <c r="C470" s="26" t="s">
        <v>4675</v>
      </c>
      <c r="D470" s="26" t="s">
        <v>578</v>
      </c>
      <c r="E470" s="26" t="s">
        <v>32</v>
      </c>
      <c r="F470" s="26" t="s">
        <v>16</v>
      </c>
      <c r="G470" s="26" t="s">
        <v>6574</v>
      </c>
      <c r="H470" s="26" t="s">
        <v>582</v>
      </c>
      <c r="I470" s="26" t="s">
        <v>580</v>
      </c>
      <c r="J470" s="26" t="s">
        <v>581</v>
      </c>
      <c r="K470" s="26" t="s">
        <v>26</v>
      </c>
      <c r="L470" s="27">
        <v>44214</v>
      </c>
      <c r="M470" s="26" t="s">
        <v>148</v>
      </c>
    </row>
    <row r="471" spans="1:13">
      <c r="A471" s="25">
        <v>45352</v>
      </c>
      <c r="B471" s="25">
        <v>45717</v>
      </c>
      <c r="C471" s="26" t="s">
        <v>4676</v>
      </c>
      <c r="D471" s="26" t="s">
        <v>586</v>
      </c>
      <c r="E471" s="26" t="s">
        <v>34</v>
      </c>
      <c r="F471" s="26" t="s">
        <v>16</v>
      </c>
      <c r="G471" s="26" t="s">
        <v>6575</v>
      </c>
      <c r="H471" s="26" t="s">
        <v>590</v>
      </c>
      <c r="I471" s="26" t="s">
        <v>588</v>
      </c>
      <c r="J471" s="26" t="s">
        <v>589</v>
      </c>
      <c r="K471" s="26" t="s">
        <v>5660</v>
      </c>
      <c r="L471" s="27">
        <v>9592</v>
      </c>
      <c r="M471" s="26" t="s">
        <v>83</v>
      </c>
    </row>
    <row r="472" spans="1:13">
      <c r="A472" s="25">
        <v>45352</v>
      </c>
      <c r="B472" s="25">
        <v>45717</v>
      </c>
      <c r="C472" s="26" t="s">
        <v>4676</v>
      </c>
      <c r="D472" s="26" t="s">
        <v>586</v>
      </c>
      <c r="E472" s="26" t="s">
        <v>15</v>
      </c>
      <c r="F472" s="26" t="s">
        <v>16</v>
      </c>
      <c r="G472" s="26" t="s">
        <v>6576</v>
      </c>
      <c r="H472" s="26" t="s">
        <v>590</v>
      </c>
      <c r="I472" s="26" t="s">
        <v>588</v>
      </c>
      <c r="J472" s="26" t="s">
        <v>589</v>
      </c>
      <c r="K472" s="26" t="s">
        <v>5660</v>
      </c>
      <c r="L472" s="27">
        <v>2656</v>
      </c>
      <c r="M472" s="26" t="s">
        <v>83</v>
      </c>
    </row>
    <row r="473" spans="1:13">
      <c r="A473" s="25">
        <v>45352</v>
      </c>
      <c r="B473" s="25">
        <v>45717</v>
      </c>
      <c r="C473" s="26" t="s">
        <v>4676</v>
      </c>
      <c r="D473" s="26" t="s">
        <v>586</v>
      </c>
      <c r="E473" s="26" t="s">
        <v>661</v>
      </c>
      <c r="F473" s="26" t="s">
        <v>16</v>
      </c>
      <c r="G473" s="26" t="s">
        <v>6577</v>
      </c>
      <c r="H473" s="26" t="s">
        <v>590</v>
      </c>
      <c r="I473" s="26" t="s">
        <v>588</v>
      </c>
      <c r="J473" s="26" t="s">
        <v>589</v>
      </c>
      <c r="K473" s="26" t="s">
        <v>5660</v>
      </c>
      <c r="L473" s="27">
        <v>45625</v>
      </c>
      <c r="M473" s="26" t="s">
        <v>83</v>
      </c>
    </row>
    <row r="474" spans="1:13">
      <c r="A474" s="25">
        <v>45352</v>
      </c>
      <c r="B474" s="25">
        <v>45717</v>
      </c>
      <c r="C474" s="26" t="s">
        <v>4676</v>
      </c>
      <c r="D474" s="26" t="s">
        <v>586</v>
      </c>
      <c r="E474" s="26" t="s">
        <v>32</v>
      </c>
      <c r="F474" s="26" t="s">
        <v>16</v>
      </c>
      <c r="G474" s="26" t="s">
        <v>6578</v>
      </c>
      <c r="H474" s="26" t="s">
        <v>590</v>
      </c>
      <c r="I474" s="26" t="s">
        <v>588</v>
      </c>
      <c r="J474" s="26" t="s">
        <v>589</v>
      </c>
      <c r="K474" s="26" t="s">
        <v>5660</v>
      </c>
      <c r="L474" s="27">
        <v>22335</v>
      </c>
      <c r="M474" s="26" t="s">
        <v>83</v>
      </c>
    </row>
    <row r="475" spans="1:13">
      <c r="A475" s="25">
        <v>45352</v>
      </c>
      <c r="B475" s="25">
        <v>45717</v>
      </c>
      <c r="C475" s="26" t="s">
        <v>4677</v>
      </c>
      <c r="D475" s="26" t="s">
        <v>594</v>
      </c>
      <c r="E475" s="26" t="s">
        <v>661</v>
      </c>
      <c r="F475" s="26" t="s">
        <v>16</v>
      </c>
      <c r="G475" s="26" t="s">
        <v>6579</v>
      </c>
      <c r="H475" s="26" t="s">
        <v>51</v>
      </c>
      <c r="I475" s="26" t="s">
        <v>103</v>
      </c>
      <c r="J475" s="26" t="s">
        <v>104</v>
      </c>
      <c r="K475" s="26" t="s">
        <v>140</v>
      </c>
      <c r="L475" s="27">
        <v>120647</v>
      </c>
      <c r="M475" s="26" t="s">
        <v>20</v>
      </c>
    </row>
    <row r="476" spans="1:13">
      <c r="A476" s="25">
        <v>45352</v>
      </c>
      <c r="B476" s="25">
        <v>45717</v>
      </c>
      <c r="C476" s="26" t="s">
        <v>4677</v>
      </c>
      <c r="D476" s="26" t="s">
        <v>594</v>
      </c>
      <c r="E476" s="26" t="s">
        <v>15</v>
      </c>
      <c r="F476" s="26" t="s">
        <v>16</v>
      </c>
      <c r="G476" s="26" t="s">
        <v>6580</v>
      </c>
      <c r="H476" s="26" t="s">
        <v>51</v>
      </c>
      <c r="I476" s="26" t="s">
        <v>103</v>
      </c>
      <c r="J476" s="26" t="s">
        <v>104</v>
      </c>
      <c r="K476" s="26" t="s">
        <v>140</v>
      </c>
      <c r="L476" s="27">
        <v>2863</v>
      </c>
      <c r="M476" s="26" t="s">
        <v>20</v>
      </c>
    </row>
    <row r="477" spans="1:13">
      <c r="A477" s="25">
        <v>45352</v>
      </c>
      <c r="B477" s="25">
        <v>45717</v>
      </c>
      <c r="C477" s="26" t="s">
        <v>4677</v>
      </c>
      <c r="D477" s="26" t="s">
        <v>594</v>
      </c>
      <c r="E477" s="26" t="s">
        <v>32</v>
      </c>
      <c r="F477" s="26" t="s">
        <v>16</v>
      </c>
      <c r="G477" s="26" t="s">
        <v>6581</v>
      </c>
      <c r="H477" s="26" t="s">
        <v>51</v>
      </c>
      <c r="I477" s="26" t="s">
        <v>103</v>
      </c>
      <c r="J477" s="26" t="s">
        <v>104</v>
      </c>
      <c r="K477" s="26" t="s">
        <v>140</v>
      </c>
      <c r="L477" s="27">
        <v>46267</v>
      </c>
      <c r="M477" s="26" t="s">
        <v>20</v>
      </c>
    </row>
    <row r="478" spans="1:13">
      <c r="A478" s="25">
        <v>45352</v>
      </c>
      <c r="B478" s="25">
        <v>45717</v>
      </c>
      <c r="C478" s="26" t="s">
        <v>4679</v>
      </c>
      <c r="D478" s="26" t="s">
        <v>602</v>
      </c>
      <c r="E478" s="26" t="s">
        <v>32</v>
      </c>
      <c r="F478" s="26" t="s">
        <v>16</v>
      </c>
      <c r="G478" s="26" t="s">
        <v>6582</v>
      </c>
      <c r="H478" s="26" t="s">
        <v>225</v>
      </c>
      <c r="I478" s="26" t="s">
        <v>375</v>
      </c>
      <c r="J478" s="26" t="s">
        <v>376</v>
      </c>
      <c r="K478" s="26" t="s">
        <v>5624</v>
      </c>
      <c r="L478" s="27">
        <v>17454</v>
      </c>
      <c r="M478" s="26" t="s">
        <v>148</v>
      </c>
    </row>
    <row r="479" spans="1:13">
      <c r="A479" s="25">
        <v>45352</v>
      </c>
      <c r="B479" s="25">
        <v>45717</v>
      </c>
      <c r="C479" s="26" t="s">
        <v>4679</v>
      </c>
      <c r="D479" s="26" t="s">
        <v>602</v>
      </c>
      <c r="E479" s="26" t="s">
        <v>15</v>
      </c>
      <c r="F479" s="26" t="s">
        <v>16</v>
      </c>
      <c r="G479" s="26" t="s">
        <v>6583</v>
      </c>
      <c r="H479" s="26" t="s">
        <v>225</v>
      </c>
      <c r="I479" s="26" t="s">
        <v>375</v>
      </c>
      <c r="J479" s="26" t="s">
        <v>376</v>
      </c>
      <c r="K479" s="26" t="s">
        <v>5624</v>
      </c>
      <c r="L479" s="27">
        <v>1259</v>
      </c>
      <c r="M479" s="26" t="s">
        <v>83</v>
      </c>
    </row>
    <row r="480" spans="1:13">
      <c r="A480" s="25">
        <v>45352</v>
      </c>
      <c r="B480" s="25">
        <v>45717</v>
      </c>
      <c r="C480" s="26" t="s">
        <v>4679</v>
      </c>
      <c r="D480" s="26" t="s">
        <v>602</v>
      </c>
      <c r="E480" s="26" t="s">
        <v>661</v>
      </c>
      <c r="F480" s="26" t="s">
        <v>16</v>
      </c>
      <c r="G480" s="26" t="s">
        <v>6584</v>
      </c>
      <c r="H480" s="26" t="s">
        <v>225</v>
      </c>
      <c r="I480" s="26" t="s">
        <v>375</v>
      </c>
      <c r="J480" s="26" t="s">
        <v>376</v>
      </c>
      <c r="K480" s="26" t="s">
        <v>5624</v>
      </c>
      <c r="L480" s="27">
        <v>20593</v>
      </c>
      <c r="M480" s="26" t="s">
        <v>148</v>
      </c>
    </row>
    <row r="481" spans="1:13">
      <c r="A481" s="25">
        <v>45352</v>
      </c>
      <c r="B481" s="25">
        <v>45717</v>
      </c>
      <c r="C481" s="26" t="s">
        <v>4680</v>
      </c>
      <c r="D481" s="26" t="s">
        <v>606</v>
      </c>
      <c r="E481" s="26" t="s">
        <v>54</v>
      </c>
      <c r="F481" s="26" t="s">
        <v>55</v>
      </c>
      <c r="G481" s="26" t="s">
        <v>6585</v>
      </c>
      <c r="H481" s="26" t="s">
        <v>125</v>
      </c>
      <c r="I481" s="26" t="s">
        <v>49</v>
      </c>
      <c r="J481" s="26" t="s">
        <v>50</v>
      </c>
      <c r="K481" s="26" t="s">
        <v>5623</v>
      </c>
      <c r="L481" s="27">
        <v>9118</v>
      </c>
      <c r="M481" s="26" t="s">
        <v>23</v>
      </c>
    </row>
    <row r="482" spans="1:13">
      <c r="A482" s="25">
        <v>45352</v>
      </c>
      <c r="B482" s="25">
        <v>45717</v>
      </c>
      <c r="C482" s="26" t="s">
        <v>4681</v>
      </c>
      <c r="D482" s="26" t="s">
        <v>608</v>
      </c>
      <c r="E482" s="26" t="s">
        <v>661</v>
      </c>
      <c r="F482" s="26" t="s">
        <v>16</v>
      </c>
      <c r="G482" s="26" t="s">
        <v>6586</v>
      </c>
      <c r="H482" s="26" t="s">
        <v>225</v>
      </c>
      <c r="I482" s="26" t="s">
        <v>165</v>
      </c>
      <c r="J482" s="26" t="s">
        <v>166</v>
      </c>
      <c r="K482" s="26" t="s">
        <v>26</v>
      </c>
      <c r="L482" s="27">
        <v>89035</v>
      </c>
      <c r="M482" s="26" t="s">
        <v>20</v>
      </c>
    </row>
    <row r="483" spans="1:13">
      <c r="A483" s="25">
        <v>45352</v>
      </c>
      <c r="B483" s="25">
        <v>45717</v>
      </c>
      <c r="C483" s="26" t="s">
        <v>4681</v>
      </c>
      <c r="D483" s="26" t="s">
        <v>608</v>
      </c>
      <c r="E483" s="26" t="s">
        <v>15</v>
      </c>
      <c r="F483" s="26" t="s">
        <v>16</v>
      </c>
      <c r="G483" s="26" t="s">
        <v>6587</v>
      </c>
      <c r="H483" s="26" t="s">
        <v>225</v>
      </c>
      <c r="I483" s="26" t="s">
        <v>165</v>
      </c>
      <c r="J483" s="26" t="s">
        <v>166</v>
      </c>
      <c r="K483" s="26" t="s">
        <v>26</v>
      </c>
      <c r="L483" s="27">
        <v>2021</v>
      </c>
      <c r="M483" s="26" t="s">
        <v>20</v>
      </c>
    </row>
    <row r="484" spans="1:13">
      <c r="A484" s="25">
        <v>45352</v>
      </c>
      <c r="B484" s="25">
        <v>45717</v>
      </c>
      <c r="C484" s="26" t="s">
        <v>4681</v>
      </c>
      <c r="D484" s="26" t="s">
        <v>608</v>
      </c>
      <c r="E484" s="26" t="s">
        <v>32</v>
      </c>
      <c r="F484" s="26" t="s">
        <v>16</v>
      </c>
      <c r="G484" s="26" t="s">
        <v>6588</v>
      </c>
      <c r="H484" s="26" t="s">
        <v>225</v>
      </c>
      <c r="I484" s="26" t="s">
        <v>165</v>
      </c>
      <c r="J484" s="26" t="s">
        <v>166</v>
      </c>
      <c r="K484" s="26" t="s">
        <v>26</v>
      </c>
      <c r="L484" s="27">
        <v>33271</v>
      </c>
      <c r="M484" s="26" t="s">
        <v>20</v>
      </c>
    </row>
    <row r="485" spans="1:13">
      <c r="A485" s="25">
        <v>45352</v>
      </c>
      <c r="B485" s="25">
        <v>45717</v>
      </c>
      <c r="C485" s="26" t="s">
        <v>4682</v>
      </c>
      <c r="D485" s="26" t="s">
        <v>612</v>
      </c>
      <c r="E485" s="26" t="s">
        <v>34</v>
      </c>
      <c r="F485" s="26" t="s">
        <v>16</v>
      </c>
      <c r="G485" s="26" t="s">
        <v>6589</v>
      </c>
      <c r="H485" s="26" t="s">
        <v>125</v>
      </c>
      <c r="I485" s="26" t="s">
        <v>614</v>
      </c>
      <c r="J485" s="26" t="s">
        <v>615</v>
      </c>
      <c r="K485" s="26" t="s">
        <v>5624</v>
      </c>
      <c r="L485" s="27">
        <v>13493</v>
      </c>
      <c r="M485" s="26" t="s">
        <v>83</v>
      </c>
    </row>
    <row r="486" spans="1:13">
      <c r="A486" s="25">
        <v>45352</v>
      </c>
      <c r="B486" s="25">
        <v>45717</v>
      </c>
      <c r="C486" s="26" t="s">
        <v>4682</v>
      </c>
      <c r="D486" s="26" t="s">
        <v>612</v>
      </c>
      <c r="E486" s="26" t="s">
        <v>661</v>
      </c>
      <c r="F486" s="26" t="s">
        <v>16</v>
      </c>
      <c r="G486" s="26" t="s">
        <v>6590</v>
      </c>
      <c r="H486" s="26" t="s">
        <v>125</v>
      </c>
      <c r="I486" s="26" t="s">
        <v>614</v>
      </c>
      <c r="J486" s="26" t="s">
        <v>615</v>
      </c>
      <c r="K486" s="26" t="s">
        <v>5624</v>
      </c>
      <c r="L486" s="27">
        <v>29380</v>
      </c>
      <c r="M486" s="26" t="s">
        <v>20</v>
      </c>
    </row>
    <row r="487" spans="1:13">
      <c r="A487" s="25">
        <v>45352</v>
      </c>
      <c r="B487" s="25">
        <v>45717</v>
      </c>
      <c r="C487" s="26" t="s">
        <v>4682</v>
      </c>
      <c r="D487" s="26" t="s">
        <v>612</v>
      </c>
      <c r="E487" s="26" t="s">
        <v>15</v>
      </c>
      <c r="F487" s="26" t="s">
        <v>16</v>
      </c>
      <c r="G487" s="26" t="s">
        <v>6591</v>
      </c>
      <c r="H487" s="26" t="s">
        <v>125</v>
      </c>
      <c r="I487" s="26" t="s">
        <v>614</v>
      </c>
      <c r="J487" s="26" t="s">
        <v>615</v>
      </c>
      <c r="K487" s="26" t="s">
        <v>5624</v>
      </c>
      <c r="L487" s="27">
        <v>11045</v>
      </c>
      <c r="M487" s="26" t="s">
        <v>20</v>
      </c>
    </row>
    <row r="488" spans="1:13">
      <c r="A488" s="25">
        <v>45352</v>
      </c>
      <c r="B488" s="25">
        <v>45717</v>
      </c>
      <c r="C488" s="26" t="s">
        <v>4682</v>
      </c>
      <c r="D488" s="26" t="s">
        <v>612</v>
      </c>
      <c r="E488" s="26" t="s">
        <v>32</v>
      </c>
      <c r="F488" s="26" t="s">
        <v>16</v>
      </c>
      <c r="G488" s="26" t="s">
        <v>6592</v>
      </c>
      <c r="H488" s="26" t="s">
        <v>125</v>
      </c>
      <c r="I488" s="26" t="s">
        <v>614</v>
      </c>
      <c r="J488" s="26" t="s">
        <v>615</v>
      </c>
      <c r="K488" s="26" t="s">
        <v>5624</v>
      </c>
      <c r="L488" s="27">
        <v>31902</v>
      </c>
      <c r="M488" s="26" t="s">
        <v>20</v>
      </c>
    </row>
    <row r="489" spans="1:13">
      <c r="A489" s="25">
        <v>45352</v>
      </c>
      <c r="B489" s="25">
        <v>45717</v>
      </c>
      <c r="C489" s="26" t="s">
        <v>4683</v>
      </c>
      <c r="D489" s="26" t="s">
        <v>619</v>
      </c>
      <c r="E489" s="26" t="s">
        <v>15</v>
      </c>
      <c r="F489" s="26" t="s">
        <v>16</v>
      </c>
      <c r="G489" s="26" t="s">
        <v>6593</v>
      </c>
      <c r="H489" s="26" t="s">
        <v>51</v>
      </c>
      <c r="I489" s="26" t="s">
        <v>282</v>
      </c>
      <c r="J489" s="26" t="s">
        <v>283</v>
      </c>
      <c r="K489" s="26" t="s">
        <v>5619</v>
      </c>
      <c r="L489" s="27">
        <v>4020</v>
      </c>
      <c r="M489" s="26" t="s">
        <v>20</v>
      </c>
    </row>
    <row r="490" spans="1:13">
      <c r="A490" s="25">
        <v>45352</v>
      </c>
      <c r="B490" s="25">
        <v>45717</v>
      </c>
      <c r="C490" s="26" t="s">
        <v>4683</v>
      </c>
      <c r="D490" s="26" t="s">
        <v>619</v>
      </c>
      <c r="E490" s="26" t="s">
        <v>32</v>
      </c>
      <c r="F490" s="26" t="s">
        <v>16</v>
      </c>
      <c r="G490" s="26" t="s">
        <v>6594</v>
      </c>
      <c r="H490" s="26" t="s">
        <v>51</v>
      </c>
      <c r="I490" s="26" t="s">
        <v>282</v>
      </c>
      <c r="J490" s="26" t="s">
        <v>283</v>
      </c>
      <c r="K490" s="26" t="s">
        <v>5619</v>
      </c>
      <c r="L490" s="27">
        <v>15364</v>
      </c>
      <c r="M490" s="26" t="s">
        <v>20</v>
      </c>
    </row>
    <row r="491" spans="1:13">
      <c r="A491" s="25">
        <v>45352</v>
      </c>
      <c r="B491" s="25">
        <v>45717</v>
      </c>
      <c r="C491" s="26" t="s">
        <v>4683</v>
      </c>
      <c r="D491" s="26" t="s">
        <v>619</v>
      </c>
      <c r="E491" s="26" t="s">
        <v>661</v>
      </c>
      <c r="F491" s="26" t="s">
        <v>16</v>
      </c>
      <c r="G491" s="26" t="s">
        <v>6595</v>
      </c>
      <c r="H491" s="26" t="s">
        <v>51</v>
      </c>
      <c r="I491" s="26" t="s">
        <v>282</v>
      </c>
      <c r="J491" s="26" t="s">
        <v>283</v>
      </c>
      <c r="K491" s="26" t="s">
        <v>5619</v>
      </c>
      <c r="L491" s="27">
        <v>79159</v>
      </c>
      <c r="M491" s="26" t="s">
        <v>20</v>
      </c>
    </row>
    <row r="492" spans="1:13">
      <c r="A492" s="25">
        <v>45352</v>
      </c>
      <c r="B492" s="25">
        <v>45717</v>
      </c>
      <c r="C492" s="26" t="s">
        <v>4684</v>
      </c>
      <c r="D492" s="26" t="s">
        <v>623</v>
      </c>
      <c r="E492" s="26" t="s">
        <v>54</v>
      </c>
      <c r="F492" s="26" t="s">
        <v>55</v>
      </c>
      <c r="G492" s="26" t="s">
        <v>6596</v>
      </c>
      <c r="H492" s="26" t="s">
        <v>105</v>
      </c>
      <c r="I492" s="26" t="s">
        <v>103</v>
      </c>
      <c r="J492" s="26" t="s">
        <v>104</v>
      </c>
      <c r="K492" s="26" t="s">
        <v>140</v>
      </c>
      <c r="L492" s="27">
        <v>56850</v>
      </c>
      <c r="M492" s="26" t="s">
        <v>23</v>
      </c>
    </row>
    <row r="493" spans="1:13">
      <c r="A493" s="25">
        <v>45352</v>
      </c>
      <c r="B493" s="25">
        <v>45717</v>
      </c>
      <c r="C493" s="26" t="s">
        <v>4685</v>
      </c>
      <c r="D493" s="26" t="s">
        <v>625</v>
      </c>
      <c r="E493" s="26" t="s">
        <v>32</v>
      </c>
      <c r="F493" s="26" t="s">
        <v>16</v>
      </c>
      <c r="G493" s="26" t="s">
        <v>6597</v>
      </c>
      <c r="H493" s="26" t="s">
        <v>73</v>
      </c>
      <c r="I493" s="26" t="s">
        <v>305</v>
      </c>
      <c r="J493" s="26" t="s">
        <v>306</v>
      </c>
      <c r="K493" s="26" t="s">
        <v>5623</v>
      </c>
      <c r="L493" s="27">
        <v>23915</v>
      </c>
      <c r="M493" s="26" t="s">
        <v>20</v>
      </c>
    </row>
    <row r="494" spans="1:13">
      <c r="A494" s="25">
        <v>45352</v>
      </c>
      <c r="B494" s="25">
        <v>45717</v>
      </c>
      <c r="C494" s="26" t="s">
        <v>4685</v>
      </c>
      <c r="D494" s="26" t="s">
        <v>625</v>
      </c>
      <c r="E494" s="26" t="s">
        <v>15</v>
      </c>
      <c r="F494" s="26" t="s">
        <v>16</v>
      </c>
      <c r="G494" s="26" t="s">
        <v>6598</v>
      </c>
      <c r="H494" s="26" t="s">
        <v>73</v>
      </c>
      <c r="I494" s="26" t="s">
        <v>305</v>
      </c>
      <c r="J494" s="26" t="s">
        <v>306</v>
      </c>
      <c r="K494" s="26" t="s">
        <v>5623</v>
      </c>
      <c r="L494" s="27">
        <v>2782</v>
      </c>
      <c r="M494" s="26" t="s">
        <v>29</v>
      </c>
    </row>
    <row r="495" spans="1:13">
      <c r="A495" s="25">
        <v>45352</v>
      </c>
      <c r="B495" s="25">
        <v>45717</v>
      </c>
      <c r="C495" s="26" t="s">
        <v>4685</v>
      </c>
      <c r="D495" s="26" t="s">
        <v>625</v>
      </c>
      <c r="E495" s="26" t="s">
        <v>34</v>
      </c>
      <c r="F495" s="26" t="s">
        <v>16</v>
      </c>
      <c r="G495" s="26" t="s">
        <v>6599</v>
      </c>
      <c r="H495" s="26" t="s">
        <v>73</v>
      </c>
      <c r="I495" s="26" t="s">
        <v>305</v>
      </c>
      <c r="J495" s="26" t="s">
        <v>306</v>
      </c>
      <c r="K495" s="26" t="s">
        <v>5623</v>
      </c>
      <c r="L495" s="27">
        <v>7505</v>
      </c>
      <c r="M495" s="26" t="s">
        <v>83</v>
      </c>
    </row>
    <row r="496" spans="1:13">
      <c r="A496" s="25">
        <v>45352</v>
      </c>
      <c r="B496" s="25">
        <v>45717</v>
      </c>
      <c r="C496" s="26" t="s">
        <v>4685</v>
      </c>
      <c r="D496" s="26" t="s">
        <v>625</v>
      </c>
      <c r="E496" s="26" t="s">
        <v>661</v>
      </c>
      <c r="F496" s="26" t="s">
        <v>16</v>
      </c>
      <c r="G496" s="26" t="s">
        <v>6600</v>
      </c>
      <c r="H496" s="26" t="s">
        <v>73</v>
      </c>
      <c r="I496" s="26" t="s">
        <v>305</v>
      </c>
      <c r="J496" s="26" t="s">
        <v>306</v>
      </c>
      <c r="K496" s="26" t="s">
        <v>5623</v>
      </c>
      <c r="L496" s="27">
        <v>18519</v>
      </c>
      <c r="M496" s="26" t="s">
        <v>20</v>
      </c>
    </row>
    <row r="497" spans="1:13">
      <c r="A497" s="25">
        <v>45352</v>
      </c>
      <c r="B497" s="25">
        <v>45717</v>
      </c>
      <c r="C497" s="26" t="s">
        <v>4686</v>
      </c>
      <c r="D497" s="26" t="s">
        <v>630</v>
      </c>
      <c r="E497" s="26" t="s">
        <v>15</v>
      </c>
      <c r="F497" s="26" t="s">
        <v>16</v>
      </c>
      <c r="G497" s="26" t="s">
        <v>6601</v>
      </c>
      <c r="H497" s="26" t="s">
        <v>51</v>
      </c>
      <c r="I497" s="26" t="s">
        <v>49</v>
      </c>
      <c r="J497" s="26" t="s">
        <v>50</v>
      </c>
      <c r="K497" s="26" t="s">
        <v>5623</v>
      </c>
      <c r="L497" s="27">
        <v>2840</v>
      </c>
      <c r="M497" s="26" t="s">
        <v>20</v>
      </c>
    </row>
    <row r="498" spans="1:13">
      <c r="A498" s="25">
        <v>45352</v>
      </c>
      <c r="B498" s="25">
        <v>45717</v>
      </c>
      <c r="C498" s="26" t="s">
        <v>4686</v>
      </c>
      <c r="D498" s="26" t="s">
        <v>630</v>
      </c>
      <c r="E498" s="26" t="s">
        <v>661</v>
      </c>
      <c r="F498" s="26" t="s">
        <v>16</v>
      </c>
      <c r="G498" s="26" t="s">
        <v>6602</v>
      </c>
      <c r="H498" s="26" t="s">
        <v>51</v>
      </c>
      <c r="I498" s="26" t="s">
        <v>49</v>
      </c>
      <c r="J498" s="26" t="s">
        <v>50</v>
      </c>
      <c r="K498" s="26" t="s">
        <v>5623</v>
      </c>
      <c r="L498" s="27">
        <v>31027</v>
      </c>
      <c r="M498" s="26" t="s">
        <v>20</v>
      </c>
    </row>
    <row r="499" spans="1:13">
      <c r="A499" s="25">
        <v>45352</v>
      </c>
      <c r="B499" s="25">
        <v>45717</v>
      </c>
      <c r="C499" s="26" t="s">
        <v>4687</v>
      </c>
      <c r="D499" s="26" t="s">
        <v>633</v>
      </c>
      <c r="E499" s="26" t="s">
        <v>54</v>
      </c>
      <c r="F499" s="26" t="s">
        <v>55</v>
      </c>
      <c r="G499" s="26" t="s">
        <v>6603</v>
      </c>
      <c r="H499" s="26" t="s">
        <v>51</v>
      </c>
      <c r="I499" s="26" t="s">
        <v>49</v>
      </c>
      <c r="J499" s="26" t="s">
        <v>50</v>
      </c>
      <c r="K499" s="26" t="s">
        <v>5623</v>
      </c>
      <c r="L499" s="27">
        <v>24765</v>
      </c>
      <c r="M499" s="26" t="s">
        <v>29</v>
      </c>
    </row>
    <row r="500" spans="1:13">
      <c r="A500" s="25">
        <v>45352</v>
      </c>
      <c r="B500" s="25">
        <v>45717</v>
      </c>
      <c r="C500" s="26" t="s">
        <v>4608</v>
      </c>
      <c r="D500" s="26" t="s">
        <v>280</v>
      </c>
      <c r="E500" s="26" t="s">
        <v>661</v>
      </c>
      <c r="F500" s="26" t="s">
        <v>16</v>
      </c>
      <c r="G500" s="26" t="s">
        <v>6604</v>
      </c>
      <c r="H500" s="26" t="s">
        <v>21</v>
      </c>
      <c r="I500" s="26" t="s">
        <v>282</v>
      </c>
      <c r="J500" s="26" t="s">
        <v>283</v>
      </c>
      <c r="K500" s="26" t="s">
        <v>5619</v>
      </c>
      <c r="L500" s="27">
        <v>191612</v>
      </c>
      <c r="M500" s="26" t="s">
        <v>20</v>
      </c>
    </row>
    <row r="501" spans="1:13">
      <c r="A501" s="25">
        <v>45352</v>
      </c>
      <c r="B501" s="25">
        <v>45717</v>
      </c>
      <c r="C501" s="26" t="s">
        <v>4608</v>
      </c>
      <c r="D501" s="26" t="s">
        <v>280</v>
      </c>
      <c r="E501" s="26" t="s">
        <v>32</v>
      </c>
      <c r="F501" s="26" t="s">
        <v>16</v>
      </c>
      <c r="G501" s="26" t="s">
        <v>6605</v>
      </c>
      <c r="H501" s="26" t="s">
        <v>21</v>
      </c>
      <c r="I501" s="26" t="s">
        <v>282</v>
      </c>
      <c r="J501" s="26" t="s">
        <v>283</v>
      </c>
      <c r="K501" s="26" t="s">
        <v>5619</v>
      </c>
      <c r="L501" s="27">
        <v>43941</v>
      </c>
      <c r="M501" s="26" t="s">
        <v>20</v>
      </c>
    </row>
    <row r="502" spans="1:13">
      <c r="A502" s="25">
        <v>45352</v>
      </c>
      <c r="B502" s="25">
        <v>45717</v>
      </c>
      <c r="C502" s="26" t="s">
        <v>4688</v>
      </c>
      <c r="D502" s="26" t="s">
        <v>638</v>
      </c>
      <c r="E502" s="26" t="s">
        <v>32</v>
      </c>
      <c r="F502" s="26" t="s">
        <v>16</v>
      </c>
      <c r="G502" s="26" t="s">
        <v>6606</v>
      </c>
      <c r="H502" s="26" t="s">
        <v>310</v>
      </c>
      <c r="I502" s="26" t="s">
        <v>103</v>
      </c>
      <c r="J502" s="26" t="s">
        <v>104</v>
      </c>
      <c r="K502" s="26" t="s">
        <v>140</v>
      </c>
      <c r="L502" s="27">
        <v>30123</v>
      </c>
      <c r="M502" s="26" t="s">
        <v>20</v>
      </c>
    </row>
    <row r="503" spans="1:13">
      <c r="A503" s="25">
        <v>45352</v>
      </c>
      <c r="B503" s="25">
        <v>45717</v>
      </c>
      <c r="C503" s="26" t="s">
        <v>4688</v>
      </c>
      <c r="D503" s="26" t="s">
        <v>638</v>
      </c>
      <c r="E503" s="26" t="s">
        <v>15</v>
      </c>
      <c r="F503" s="26" t="s">
        <v>16</v>
      </c>
      <c r="G503" s="26" t="s">
        <v>6607</v>
      </c>
      <c r="H503" s="26" t="s">
        <v>310</v>
      </c>
      <c r="I503" s="26" t="s">
        <v>103</v>
      </c>
      <c r="J503" s="26" t="s">
        <v>104</v>
      </c>
      <c r="K503" s="26" t="s">
        <v>140</v>
      </c>
      <c r="L503" s="27">
        <v>1250</v>
      </c>
      <c r="M503" s="26" t="s">
        <v>20</v>
      </c>
    </row>
    <row r="504" spans="1:13">
      <c r="A504" s="25">
        <v>45352</v>
      </c>
      <c r="B504" s="25">
        <v>45717</v>
      </c>
      <c r="C504" s="26" t="s">
        <v>4688</v>
      </c>
      <c r="D504" s="26" t="s">
        <v>638</v>
      </c>
      <c r="E504" s="26" t="s">
        <v>661</v>
      </c>
      <c r="F504" s="26" t="s">
        <v>16</v>
      </c>
      <c r="G504" s="26" t="s">
        <v>6608</v>
      </c>
      <c r="H504" s="26" t="s">
        <v>310</v>
      </c>
      <c r="I504" s="26" t="s">
        <v>103</v>
      </c>
      <c r="J504" s="26" t="s">
        <v>104</v>
      </c>
      <c r="K504" s="26" t="s">
        <v>140</v>
      </c>
      <c r="L504" s="27">
        <v>101841</v>
      </c>
      <c r="M504" s="26" t="s">
        <v>20</v>
      </c>
    </row>
    <row r="505" spans="1:13">
      <c r="A505" s="25">
        <v>45352</v>
      </c>
      <c r="B505" s="25">
        <v>45717</v>
      </c>
      <c r="C505" s="26" t="s">
        <v>4688</v>
      </c>
      <c r="D505" s="26" t="s">
        <v>638</v>
      </c>
      <c r="E505" s="26" t="s">
        <v>34</v>
      </c>
      <c r="F505" s="26" t="s">
        <v>16</v>
      </c>
      <c r="G505" s="26" t="s">
        <v>6609</v>
      </c>
      <c r="H505" s="26" t="s">
        <v>310</v>
      </c>
      <c r="I505" s="26" t="s">
        <v>103</v>
      </c>
      <c r="J505" s="26" t="s">
        <v>104</v>
      </c>
      <c r="K505" s="26" t="s">
        <v>140</v>
      </c>
      <c r="L505" s="27">
        <v>21051</v>
      </c>
      <c r="M505" s="26" t="s">
        <v>83</v>
      </c>
    </row>
    <row r="506" spans="1:13">
      <c r="A506" s="25">
        <v>45352</v>
      </c>
      <c r="B506" s="25">
        <v>45717</v>
      </c>
      <c r="C506" s="26" t="s">
        <v>4689</v>
      </c>
      <c r="D506" s="26" t="s">
        <v>643</v>
      </c>
      <c r="E506" s="26" t="s">
        <v>661</v>
      </c>
      <c r="F506" s="26" t="s">
        <v>16</v>
      </c>
      <c r="G506" s="26" t="s">
        <v>6610</v>
      </c>
      <c r="H506" s="26" t="s">
        <v>125</v>
      </c>
      <c r="I506" s="26" t="s">
        <v>570</v>
      </c>
      <c r="J506" s="26" t="s">
        <v>571</v>
      </c>
      <c r="K506" s="26" t="s">
        <v>5623</v>
      </c>
      <c r="L506" s="27">
        <v>44036</v>
      </c>
      <c r="M506" s="26" t="s">
        <v>20</v>
      </c>
    </row>
    <row r="507" spans="1:13">
      <c r="A507" s="25">
        <v>45352</v>
      </c>
      <c r="B507" s="25">
        <v>45717</v>
      </c>
      <c r="C507" s="26" t="s">
        <v>4689</v>
      </c>
      <c r="D507" s="26" t="s">
        <v>643</v>
      </c>
      <c r="E507" s="26" t="s">
        <v>32</v>
      </c>
      <c r="F507" s="26" t="s">
        <v>16</v>
      </c>
      <c r="G507" s="26" t="s">
        <v>6611</v>
      </c>
      <c r="H507" s="26" t="s">
        <v>125</v>
      </c>
      <c r="I507" s="26" t="s">
        <v>570</v>
      </c>
      <c r="J507" s="26" t="s">
        <v>571</v>
      </c>
      <c r="K507" s="26" t="s">
        <v>5623</v>
      </c>
      <c r="L507" s="27">
        <v>15554</v>
      </c>
      <c r="M507" s="26" t="s">
        <v>20</v>
      </c>
    </row>
    <row r="508" spans="1:13">
      <c r="A508" s="25">
        <v>45352</v>
      </c>
      <c r="B508" s="25">
        <v>45717</v>
      </c>
      <c r="C508" s="26" t="s">
        <v>4689</v>
      </c>
      <c r="D508" s="26" t="s">
        <v>643</v>
      </c>
      <c r="E508" s="26" t="s">
        <v>15</v>
      </c>
      <c r="F508" s="26" t="s">
        <v>16</v>
      </c>
      <c r="G508" s="26" t="s">
        <v>6612</v>
      </c>
      <c r="H508" s="26" t="s">
        <v>125</v>
      </c>
      <c r="I508" s="26" t="s">
        <v>570</v>
      </c>
      <c r="J508" s="26" t="s">
        <v>571</v>
      </c>
      <c r="K508" s="26" t="s">
        <v>5623</v>
      </c>
      <c r="L508" s="27">
        <v>4394</v>
      </c>
      <c r="M508" s="26" t="s">
        <v>20</v>
      </c>
    </row>
    <row r="509" spans="1:13">
      <c r="A509" s="25">
        <v>45352</v>
      </c>
      <c r="B509" s="25">
        <v>45717</v>
      </c>
      <c r="C509" s="26" t="s">
        <v>4690</v>
      </c>
      <c r="D509" s="26" t="s">
        <v>647</v>
      </c>
      <c r="E509" s="26" t="s">
        <v>15</v>
      </c>
      <c r="F509" s="26" t="s">
        <v>16</v>
      </c>
      <c r="G509" s="26" t="s">
        <v>6613</v>
      </c>
      <c r="H509" s="26" t="s">
        <v>21</v>
      </c>
      <c r="I509" s="26" t="s">
        <v>305</v>
      </c>
      <c r="J509" s="26" t="s">
        <v>306</v>
      </c>
      <c r="K509" s="26" t="s">
        <v>304</v>
      </c>
      <c r="L509" s="27">
        <v>3415</v>
      </c>
      <c r="M509" s="26" t="s">
        <v>20</v>
      </c>
    </row>
    <row r="510" spans="1:13">
      <c r="A510" s="25">
        <v>45352</v>
      </c>
      <c r="B510" s="25">
        <v>45717</v>
      </c>
      <c r="C510" s="26" t="s">
        <v>4690</v>
      </c>
      <c r="D510" s="26" t="s">
        <v>647</v>
      </c>
      <c r="E510" s="26" t="s">
        <v>661</v>
      </c>
      <c r="F510" s="26" t="s">
        <v>16</v>
      </c>
      <c r="G510" s="26" t="s">
        <v>6614</v>
      </c>
      <c r="H510" s="26" t="s">
        <v>21</v>
      </c>
      <c r="I510" s="26" t="s">
        <v>305</v>
      </c>
      <c r="J510" s="26" t="s">
        <v>306</v>
      </c>
      <c r="K510" s="26" t="s">
        <v>304</v>
      </c>
      <c r="L510" s="27">
        <v>103829</v>
      </c>
      <c r="M510" s="26" t="s">
        <v>148</v>
      </c>
    </row>
    <row r="511" spans="1:13">
      <c r="A511" s="25">
        <v>45352</v>
      </c>
      <c r="B511" s="25">
        <v>45717</v>
      </c>
      <c r="C511" s="26" t="s">
        <v>4690</v>
      </c>
      <c r="D511" s="26" t="s">
        <v>647</v>
      </c>
      <c r="E511" s="26" t="s">
        <v>32</v>
      </c>
      <c r="F511" s="26" t="s">
        <v>16</v>
      </c>
      <c r="G511" s="26" t="s">
        <v>6615</v>
      </c>
      <c r="H511" s="26" t="s">
        <v>21</v>
      </c>
      <c r="I511" s="26" t="s">
        <v>305</v>
      </c>
      <c r="J511" s="26" t="s">
        <v>306</v>
      </c>
      <c r="K511" s="26" t="s">
        <v>304</v>
      </c>
      <c r="L511" s="27">
        <v>13519</v>
      </c>
      <c r="M511" s="26" t="s">
        <v>20</v>
      </c>
    </row>
    <row r="512" spans="1:13">
      <c r="A512" s="25">
        <v>45352</v>
      </c>
      <c r="B512" s="25">
        <v>45717</v>
      </c>
      <c r="C512" s="26" t="s">
        <v>4691</v>
      </c>
      <c r="D512" s="26" t="s">
        <v>651</v>
      </c>
      <c r="E512" s="26" t="s">
        <v>15</v>
      </c>
      <c r="F512" s="26" t="s">
        <v>16</v>
      </c>
      <c r="G512" s="26" t="s">
        <v>6616</v>
      </c>
      <c r="H512" s="26" t="s">
        <v>90</v>
      </c>
      <c r="I512" s="26" t="s">
        <v>653</v>
      </c>
      <c r="J512" s="26" t="s">
        <v>654</v>
      </c>
      <c r="K512" s="26" t="s">
        <v>1179</v>
      </c>
      <c r="L512" s="27">
        <v>6139</v>
      </c>
      <c r="M512" s="26" t="s">
        <v>29</v>
      </c>
    </row>
    <row r="513" spans="1:13">
      <c r="A513" s="25">
        <v>45352</v>
      </c>
      <c r="B513" s="25">
        <v>45717</v>
      </c>
      <c r="C513" s="26" t="s">
        <v>4691</v>
      </c>
      <c r="D513" s="26" t="s">
        <v>651</v>
      </c>
      <c r="E513" s="26" t="s">
        <v>32</v>
      </c>
      <c r="F513" s="26" t="s">
        <v>16</v>
      </c>
      <c r="G513" s="26" t="s">
        <v>6617</v>
      </c>
      <c r="H513" s="26" t="s">
        <v>90</v>
      </c>
      <c r="I513" s="26" t="s">
        <v>653</v>
      </c>
      <c r="J513" s="26" t="s">
        <v>654</v>
      </c>
      <c r="K513" s="26" t="s">
        <v>1179</v>
      </c>
      <c r="L513" s="27">
        <v>9405</v>
      </c>
      <c r="M513" s="26" t="s">
        <v>83</v>
      </c>
    </row>
    <row r="514" spans="1:13">
      <c r="A514" s="25">
        <v>45352</v>
      </c>
      <c r="B514" s="25">
        <v>45717</v>
      </c>
      <c r="C514" s="26" t="s">
        <v>4691</v>
      </c>
      <c r="D514" s="26" t="s">
        <v>651</v>
      </c>
      <c r="E514" s="26" t="s">
        <v>661</v>
      </c>
      <c r="F514" s="26" t="s">
        <v>16</v>
      </c>
      <c r="G514" s="26" t="s">
        <v>6618</v>
      </c>
      <c r="H514" s="26" t="s">
        <v>90</v>
      </c>
      <c r="I514" s="26" t="s">
        <v>653</v>
      </c>
      <c r="J514" s="26" t="s">
        <v>654</v>
      </c>
      <c r="K514" s="26" t="s">
        <v>1179</v>
      </c>
      <c r="L514" s="27">
        <v>50720</v>
      </c>
      <c r="M514" s="26" t="s">
        <v>20</v>
      </c>
    </row>
    <row r="515" spans="1:13">
      <c r="A515" s="25">
        <v>45352</v>
      </c>
      <c r="B515" s="25">
        <v>45717</v>
      </c>
      <c r="C515" s="26" t="s">
        <v>4692</v>
      </c>
      <c r="D515" s="26" t="s">
        <v>657</v>
      </c>
      <c r="E515" s="26" t="s">
        <v>32</v>
      </c>
      <c r="F515" s="26" t="s">
        <v>16</v>
      </c>
      <c r="G515" s="26" t="s">
        <v>6619</v>
      </c>
      <c r="H515" s="26" t="s">
        <v>190</v>
      </c>
      <c r="I515" s="26" t="s">
        <v>165</v>
      </c>
      <c r="J515" s="26" t="s">
        <v>166</v>
      </c>
      <c r="K515" s="26" t="s">
        <v>1179</v>
      </c>
      <c r="L515" s="27">
        <v>25723</v>
      </c>
      <c r="M515" s="26" t="s">
        <v>20</v>
      </c>
    </row>
    <row r="516" spans="1:13">
      <c r="A516" s="25">
        <v>45352</v>
      </c>
      <c r="B516" s="25">
        <v>45717</v>
      </c>
      <c r="C516" s="26" t="s">
        <v>4692</v>
      </c>
      <c r="D516" s="26" t="s">
        <v>657</v>
      </c>
      <c r="E516" s="26" t="s">
        <v>661</v>
      </c>
      <c r="F516" s="26" t="s">
        <v>16</v>
      </c>
      <c r="G516" s="26" t="s">
        <v>6620</v>
      </c>
      <c r="H516" s="26" t="s">
        <v>190</v>
      </c>
      <c r="I516" s="26" t="s">
        <v>165</v>
      </c>
      <c r="J516" s="26" t="s">
        <v>166</v>
      </c>
      <c r="K516" s="26" t="s">
        <v>1179</v>
      </c>
      <c r="L516" s="27">
        <v>25840</v>
      </c>
      <c r="M516" s="26" t="s">
        <v>20</v>
      </c>
    </row>
    <row r="517" spans="1:13">
      <c r="A517" s="25">
        <v>45352</v>
      </c>
      <c r="B517" s="25">
        <v>45717</v>
      </c>
      <c r="C517" s="26" t="s">
        <v>4692</v>
      </c>
      <c r="D517" s="26" t="s">
        <v>657</v>
      </c>
      <c r="E517" s="26" t="s">
        <v>15</v>
      </c>
      <c r="F517" s="26" t="s">
        <v>16</v>
      </c>
      <c r="G517" s="26" t="s">
        <v>6621</v>
      </c>
      <c r="H517" s="26" t="s">
        <v>190</v>
      </c>
      <c r="I517" s="26" t="s">
        <v>165</v>
      </c>
      <c r="J517" s="26" t="s">
        <v>166</v>
      </c>
      <c r="K517" s="26" t="s">
        <v>1179</v>
      </c>
      <c r="L517" s="27">
        <v>1342</v>
      </c>
      <c r="M517" s="26" t="s">
        <v>20</v>
      </c>
    </row>
    <row r="518" spans="1:13">
      <c r="A518" s="25">
        <v>45353</v>
      </c>
      <c r="B518" s="25">
        <v>45718</v>
      </c>
      <c r="C518" s="26" t="s">
        <v>4693</v>
      </c>
      <c r="D518" s="26" t="s">
        <v>663</v>
      </c>
      <c r="E518" s="26" t="s">
        <v>661</v>
      </c>
      <c r="F518" s="26" t="s">
        <v>16</v>
      </c>
      <c r="G518" s="26" t="s">
        <v>6622</v>
      </c>
      <c r="H518" s="26" t="s">
        <v>21</v>
      </c>
      <c r="I518" s="26" t="s">
        <v>174</v>
      </c>
      <c r="J518" s="26" t="s">
        <v>175</v>
      </c>
      <c r="K518" s="26" t="s">
        <v>5623</v>
      </c>
      <c r="L518" s="27">
        <v>19244</v>
      </c>
      <c r="M518" s="26" t="s">
        <v>20</v>
      </c>
    </row>
    <row r="519" spans="1:13">
      <c r="A519" s="25">
        <v>45353</v>
      </c>
      <c r="B519" s="25">
        <v>45718</v>
      </c>
      <c r="C519" s="26" t="s">
        <v>4693</v>
      </c>
      <c r="D519" s="26" t="s">
        <v>663</v>
      </c>
      <c r="E519" s="26" t="s">
        <v>32</v>
      </c>
      <c r="F519" s="26" t="s">
        <v>16</v>
      </c>
      <c r="G519" s="26" t="s">
        <v>6623</v>
      </c>
      <c r="H519" s="26" t="s">
        <v>21</v>
      </c>
      <c r="I519" s="26" t="s">
        <v>174</v>
      </c>
      <c r="J519" s="26" t="s">
        <v>175</v>
      </c>
      <c r="K519" s="26" t="s">
        <v>5623</v>
      </c>
      <c r="L519" s="27">
        <v>4645</v>
      </c>
      <c r="M519" s="26" t="s">
        <v>20</v>
      </c>
    </row>
    <row r="520" spans="1:13">
      <c r="A520" s="25">
        <v>45353</v>
      </c>
      <c r="B520" s="25">
        <v>45718</v>
      </c>
      <c r="C520" s="26" t="s">
        <v>4693</v>
      </c>
      <c r="D520" s="26" t="s">
        <v>663</v>
      </c>
      <c r="E520" s="26" t="s">
        <v>15</v>
      </c>
      <c r="F520" s="26" t="s">
        <v>16</v>
      </c>
      <c r="G520" s="26" t="s">
        <v>6624</v>
      </c>
      <c r="H520" s="26" t="s">
        <v>21</v>
      </c>
      <c r="I520" s="26" t="s">
        <v>174</v>
      </c>
      <c r="J520" s="26" t="s">
        <v>175</v>
      </c>
      <c r="K520" s="26" t="s">
        <v>5623</v>
      </c>
      <c r="L520" s="27">
        <v>3683</v>
      </c>
      <c r="M520" s="26" t="s">
        <v>20</v>
      </c>
    </row>
    <row r="521" spans="1:13">
      <c r="A521" s="25">
        <v>45353</v>
      </c>
      <c r="B521" s="25">
        <v>45718</v>
      </c>
      <c r="C521" s="26" t="s">
        <v>4694</v>
      </c>
      <c r="D521" s="26" t="s">
        <v>667</v>
      </c>
      <c r="E521" s="26" t="s">
        <v>54</v>
      </c>
      <c r="F521" s="26" t="s">
        <v>55</v>
      </c>
      <c r="G521" s="26" t="s">
        <v>6625</v>
      </c>
      <c r="H521" s="26" t="s">
        <v>203</v>
      </c>
      <c r="I521" s="26" t="s">
        <v>78</v>
      </c>
      <c r="J521" s="26" t="s">
        <v>79</v>
      </c>
      <c r="K521" s="26" t="s">
        <v>5620</v>
      </c>
      <c r="L521" s="27">
        <v>36672</v>
      </c>
      <c r="M521" s="26" t="s">
        <v>23</v>
      </c>
    </row>
    <row r="522" spans="1:13">
      <c r="A522" s="25">
        <v>45354</v>
      </c>
      <c r="B522" s="25">
        <v>45719</v>
      </c>
      <c r="C522" s="26" t="s">
        <v>4696</v>
      </c>
      <c r="D522" s="26" t="s">
        <v>673</v>
      </c>
      <c r="E522" s="26" t="s">
        <v>661</v>
      </c>
      <c r="F522" s="26" t="s">
        <v>16</v>
      </c>
      <c r="G522" s="26" t="s">
        <v>6626</v>
      </c>
      <c r="H522" s="26" t="s">
        <v>310</v>
      </c>
      <c r="I522" s="26" t="s">
        <v>103</v>
      </c>
      <c r="J522" s="26" t="s">
        <v>104</v>
      </c>
      <c r="K522" s="26" t="s">
        <v>5620</v>
      </c>
      <c r="L522" s="27">
        <v>33735</v>
      </c>
      <c r="M522" s="26" t="s">
        <v>148</v>
      </c>
    </row>
    <row r="523" spans="1:13">
      <c r="A523" s="25">
        <v>45354</v>
      </c>
      <c r="B523" s="25">
        <v>45719</v>
      </c>
      <c r="C523" s="26" t="s">
        <v>4696</v>
      </c>
      <c r="D523" s="26" t="s">
        <v>673</v>
      </c>
      <c r="E523" s="26" t="s">
        <v>32</v>
      </c>
      <c r="F523" s="26" t="s">
        <v>16</v>
      </c>
      <c r="G523" s="26" t="s">
        <v>6627</v>
      </c>
      <c r="H523" s="26" t="s">
        <v>310</v>
      </c>
      <c r="I523" s="26" t="s">
        <v>103</v>
      </c>
      <c r="J523" s="26" t="s">
        <v>104</v>
      </c>
      <c r="K523" s="26" t="s">
        <v>5620</v>
      </c>
      <c r="L523" s="27">
        <v>34580</v>
      </c>
      <c r="M523" s="26" t="s">
        <v>20</v>
      </c>
    </row>
    <row r="524" spans="1:13">
      <c r="A524" s="25">
        <v>45354</v>
      </c>
      <c r="B524" s="25">
        <v>45719</v>
      </c>
      <c r="C524" s="26" t="s">
        <v>4696</v>
      </c>
      <c r="D524" s="26" t="s">
        <v>673</v>
      </c>
      <c r="E524" s="26" t="s">
        <v>15</v>
      </c>
      <c r="F524" s="26" t="s">
        <v>16</v>
      </c>
      <c r="G524" s="26" t="s">
        <v>6628</v>
      </c>
      <c r="H524" s="26" t="s">
        <v>310</v>
      </c>
      <c r="I524" s="26" t="s">
        <v>103</v>
      </c>
      <c r="J524" s="26" t="s">
        <v>104</v>
      </c>
      <c r="K524" s="26" t="s">
        <v>5620</v>
      </c>
      <c r="L524" s="27">
        <v>1250</v>
      </c>
      <c r="M524" s="26" t="s">
        <v>20</v>
      </c>
    </row>
    <row r="525" spans="1:13">
      <c r="A525" s="25">
        <v>45356</v>
      </c>
      <c r="B525" s="25">
        <v>45721</v>
      </c>
      <c r="C525" s="26" t="s">
        <v>4698</v>
      </c>
      <c r="D525" s="26" t="s">
        <v>681</v>
      </c>
      <c r="E525" s="26" t="s">
        <v>15</v>
      </c>
      <c r="F525" s="26" t="s">
        <v>16</v>
      </c>
      <c r="G525" s="26" t="s">
        <v>6629</v>
      </c>
      <c r="H525" s="26" t="s">
        <v>61</v>
      </c>
      <c r="I525" s="26" t="s">
        <v>683</v>
      </c>
      <c r="J525" s="26" t="s">
        <v>684</v>
      </c>
      <c r="K525" s="26" t="s">
        <v>1179</v>
      </c>
      <c r="L525" s="27">
        <v>5962</v>
      </c>
      <c r="M525" s="26" t="s">
        <v>20</v>
      </c>
    </row>
    <row r="526" spans="1:13">
      <c r="A526" s="25">
        <v>45356</v>
      </c>
      <c r="B526" s="25">
        <v>45721</v>
      </c>
      <c r="C526" s="26" t="s">
        <v>4698</v>
      </c>
      <c r="D526" s="26" t="s">
        <v>681</v>
      </c>
      <c r="E526" s="26" t="s">
        <v>34</v>
      </c>
      <c r="F526" s="26" t="s">
        <v>16</v>
      </c>
      <c r="G526" s="26" t="s">
        <v>6630</v>
      </c>
      <c r="H526" s="26" t="s">
        <v>61</v>
      </c>
      <c r="I526" s="26" t="s">
        <v>683</v>
      </c>
      <c r="J526" s="26" t="s">
        <v>684</v>
      </c>
      <c r="K526" s="26" t="s">
        <v>1179</v>
      </c>
      <c r="L526" s="27">
        <v>4357</v>
      </c>
      <c r="M526" s="26" t="s">
        <v>83</v>
      </c>
    </row>
    <row r="527" spans="1:13">
      <c r="A527" s="25">
        <v>45356</v>
      </c>
      <c r="B527" s="25">
        <v>45721</v>
      </c>
      <c r="C527" s="26" t="s">
        <v>4698</v>
      </c>
      <c r="D527" s="26" t="s">
        <v>681</v>
      </c>
      <c r="E527" s="26" t="s">
        <v>661</v>
      </c>
      <c r="F527" s="26" t="s">
        <v>16</v>
      </c>
      <c r="G527" s="26" t="s">
        <v>6631</v>
      </c>
      <c r="H527" s="26" t="s">
        <v>61</v>
      </c>
      <c r="I527" s="26" t="s">
        <v>683</v>
      </c>
      <c r="J527" s="26" t="s">
        <v>684</v>
      </c>
      <c r="K527" s="26" t="s">
        <v>1179</v>
      </c>
      <c r="L527" s="27">
        <v>15026</v>
      </c>
      <c r="M527" s="26" t="s">
        <v>29</v>
      </c>
    </row>
    <row r="528" spans="1:13">
      <c r="A528" s="25">
        <v>45356</v>
      </c>
      <c r="B528" s="25">
        <v>45721</v>
      </c>
      <c r="C528" s="26" t="s">
        <v>4699</v>
      </c>
      <c r="D528" s="26" t="s">
        <v>687</v>
      </c>
      <c r="E528" s="26" t="s">
        <v>15</v>
      </c>
      <c r="F528" s="26" t="s">
        <v>16</v>
      </c>
      <c r="G528" s="26" t="s">
        <v>6632</v>
      </c>
      <c r="H528" s="26" t="s">
        <v>225</v>
      </c>
      <c r="I528" s="26" t="s">
        <v>375</v>
      </c>
      <c r="J528" s="26" t="s">
        <v>376</v>
      </c>
      <c r="K528" s="26" t="s">
        <v>5624</v>
      </c>
      <c r="L528" s="27">
        <v>1246</v>
      </c>
      <c r="M528" s="26" t="s">
        <v>83</v>
      </c>
    </row>
    <row r="529" spans="1:13">
      <c r="A529" s="25">
        <v>45356</v>
      </c>
      <c r="B529" s="25">
        <v>45721</v>
      </c>
      <c r="C529" s="26" t="s">
        <v>4699</v>
      </c>
      <c r="D529" s="26" t="s">
        <v>687</v>
      </c>
      <c r="E529" s="26" t="s">
        <v>32</v>
      </c>
      <c r="F529" s="26" t="s">
        <v>16</v>
      </c>
      <c r="G529" s="26" t="s">
        <v>6633</v>
      </c>
      <c r="H529" s="26" t="s">
        <v>225</v>
      </c>
      <c r="I529" s="26" t="s">
        <v>375</v>
      </c>
      <c r="J529" s="26" t="s">
        <v>376</v>
      </c>
      <c r="K529" s="26" t="s">
        <v>5624</v>
      </c>
      <c r="L529" s="27">
        <v>7247</v>
      </c>
      <c r="M529" s="26" t="s">
        <v>83</v>
      </c>
    </row>
    <row r="530" spans="1:13">
      <c r="A530" s="25">
        <v>45356</v>
      </c>
      <c r="B530" s="25">
        <v>45721</v>
      </c>
      <c r="C530" s="26" t="s">
        <v>4699</v>
      </c>
      <c r="D530" s="26" t="s">
        <v>687</v>
      </c>
      <c r="E530" s="26" t="s">
        <v>661</v>
      </c>
      <c r="F530" s="26" t="s">
        <v>16</v>
      </c>
      <c r="G530" s="26" t="s">
        <v>6634</v>
      </c>
      <c r="H530" s="26" t="s">
        <v>225</v>
      </c>
      <c r="I530" s="26" t="s">
        <v>375</v>
      </c>
      <c r="J530" s="26" t="s">
        <v>376</v>
      </c>
      <c r="K530" s="26" t="s">
        <v>5624</v>
      </c>
      <c r="L530" s="27">
        <v>7409</v>
      </c>
      <c r="M530" s="26" t="s">
        <v>148</v>
      </c>
    </row>
    <row r="531" spans="1:13">
      <c r="A531" s="25">
        <v>45356</v>
      </c>
      <c r="B531" s="25">
        <v>45721</v>
      </c>
      <c r="C531" s="26" t="s">
        <v>4700</v>
      </c>
      <c r="D531" s="26" t="s">
        <v>691</v>
      </c>
      <c r="E531" s="26" t="s">
        <v>54</v>
      </c>
      <c r="F531" s="26" t="s">
        <v>55</v>
      </c>
      <c r="G531" s="26" t="s">
        <v>6635</v>
      </c>
      <c r="H531" s="26" t="s">
        <v>51</v>
      </c>
      <c r="I531" s="26" t="s">
        <v>78</v>
      </c>
      <c r="J531" s="26" t="s">
        <v>79</v>
      </c>
      <c r="K531" s="26" t="s">
        <v>77</v>
      </c>
      <c r="L531" s="27">
        <v>30242</v>
      </c>
      <c r="M531" s="26" t="s">
        <v>23</v>
      </c>
    </row>
    <row r="532" spans="1:13">
      <c r="A532" s="25">
        <v>45357</v>
      </c>
      <c r="B532" s="25">
        <v>45722</v>
      </c>
      <c r="C532" s="26" t="s">
        <v>4703</v>
      </c>
      <c r="D532" s="26" t="s">
        <v>704</v>
      </c>
      <c r="E532" s="26" t="s">
        <v>15</v>
      </c>
      <c r="F532" s="26" t="s">
        <v>16</v>
      </c>
      <c r="G532" s="26" t="s">
        <v>6636</v>
      </c>
      <c r="H532" s="26" t="s">
        <v>21</v>
      </c>
      <c r="I532" s="26" t="s">
        <v>706</v>
      </c>
      <c r="J532" s="26" t="s">
        <v>707</v>
      </c>
      <c r="K532" s="26" t="s">
        <v>1179</v>
      </c>
      <c r="L532" s="27">
        <v>5362</v>
      </c>
      <c r="M532" s="26" t="s">
        <v>20</v>
      </c>
    </row>
    <row r="533" spans="1:13">
      <c r="A533" s="25">
        <v>45357</v>
      </c>
      <c r="B533" s="25">
        <v>45722</v>
      </c>
      <c r="C533" s="26" t="s">
        <v>4703</v>
      </c>
      <c r="D533" s="26" t="s">
        <v>704</v>
      </c>
      <c r="E533" s="26" t="s">
        <v>32</v>
      </c>
      <c r="F533" s="26" t="s">
        <v>16</v>
      </c>
      <c r="G533" s="26" t="s">
        <v>6637</v>
      </c>
      <c r="H533" s="26" t="s">
        <v>21</v>
      </c>
      <c r="I533" s="26" t="s">
        <v>706</v>
      </c>
      <c r="J533" s="26" t="s">
        <v>707</v>
      </c>
      <c r="K533" s="26" t="s">
        <v>1179</v>
      </c>
      <c r="L533" s="27">
        <v>8803</v>
      </c>
      <c r="M533" s="26" t="s">
        <v>20</v>
      </c>
    </row>
    <row r="534" spans="1:13">
      <c r="A534" s="25">
        <v>45357</v>
      </c>
      <c r="B534" s="25">
        <v>45722</v>
      </c>
      <c r="C534" s="26" t="s">
        <v>4703</v>
      </c>
      <c r="D534" s="26" t="s">
        <v>704</v>
      </c>
      <c r="E534" s="26" t="s">
        <v>661</v>
      </c>
      <c r="F534" s="26" t="s">
        <v>16</v>
      </c>
      <c r="G534" s="26" t="s">
        <v>6638</v>
      </c>
      <c r="H534" s="26" t="s">
        <v>21</v>
      </c>
      <c r="I534" s="26" t="s">
        <v>706</v>
      </c>
      <c r="J534" s="26" t="s">
        <v>707</v>
      </c>
      <c r="K534" s="26" t="s">
        <v>1179</v>
      </c>
      <c r="L534" s="27">
        <v>29545</v>
      </c>
      <c r="M534" s="26" t="s">
        <v>20</v>
      </c>
    </row>
    <row r="535" spans="1:13">
      <c r="A535" s="25">
        <v>45357</v>
      </c>
      <c r="B535" s="25">
        <v>45722</v>
      </c>
      <c r="C535" s="26" t="s">
        <v>6639</v>
      </c>
      <c r="D535" s="26" t="s">
        <v>6640</v>
      </c>
      <c r="E535" s="26" t="s">
        <v>661</v>
      </c>
      <c r="F535" s="26" t="s">
        <v>16</v>
      </c>
      <c r="G535" s="26" t="s">
        <v>6641</v>
      </c>
      <c r="H535" s="26" t="s">
        <v>181</v>
      </c>
      <c r="I535" s="26" t="s">
        <v>103</v>
      </c>
      <c r="J535" s="26" t="s">
        <v>104</v>
      </c>
      <c r="K535" s="26" t="s">
        <v>5620</v>
      </c>
      <c r="L535" s="27">
        <v>31588</v>
      </c>
      <c r="M535" s="26" t="s">
        <v>20</v>
      </c>
    </row>
    <row r="536" spans="1:13">
      <c r="A536" s="25">
        <v>45357</v>
      </c>
      <c r="B536" s="25">
        <v>45722</v>
      </c>
      <c r="C536" s="26" t="s">
        <v>6639</v>
      </c>
      <c r="D536" s="26" t="s">
        <v>6640</v>
      </c>
      <c r="E536" s="26" t="s">
        <v>15</v>
      </c>
      <c r="F536" s="26" t="s">
        <v>16</v>
      </c>
      <c r="G536" s="26" t="s">
        <v>6642</v>
      </c>
      <c r="H536" s="26" t="s">
        <v>181</v>
      </c>
      <c r="I536" s="26" t="s">
        <v>103</v>
      </c>
      <c r="J536" s="26" t="s">
        <v>104</v>
      </c>
      <c r="K536" s="26" t="s">
        <v>5620</v>
      </c>
      <c r="L536" s="27">
        <v>1256</v>
      </c>
      <c r="M536" s="26" t="s">
        <v>20</v>
      </c>
    </row>
    <row r="537" spans="1:13">
      <c r="A537" s="25">
        <v>45358</v>
      </c>
      <c r="B537" s="25">
        <v>45723</v>
      </c>
      <c r="C537" s="26" t="s">
        <v>4704</v>
      </c>
      <c r="D537" s="26" t="s">
        <v>710</v>
      </c>
      <c r="E537" s="26" t="s">
        <v>32</v>
      </c>
      <c r="F537" s="26" t="s">
        <v>16</v>
      </c>
      <c r="G537" s="26" t="s">
        <v>6643</v>
      </c>
      <c r="H537" s="26" t="s">
        <v>203</v>
      </c>
      <c r="I537" s="26" t="s">
        <v>712</v>
      </c>
      <c r="J537" s="26" t="s">
        <v>713</v>
      </c>
      <c r="K537" s="26" t="s">
        <v>1179</v>
      </c>
      <c r="L537" s="27">
        <v>8595</v>
      </c>
      <c r="M537" s="26" t="s">
        <v>20</v>
      </c>
    </row>
    <row r="538" spans="1:13">
      <c r="A538" s="25">
        <v>45358</v>
      </c>
      <c r="B538" s="25">
        <v>45723</v>
      </c>
      <c r="C538" s="26" t="s">
        <v>4704</v>
      </c>
      <c r="D538" s="26" t="s">
        <v>710</v>
      </c>
      <c r="E538" s="26" t="s">
        <v>15</v>
      </c>
      <c r="F538" s="26" t="s">
        <v>16</v>
      </c>
      <c r="G538" s="26" t="s">
        <v>6644</v>
      </c>
      <c r="H538" s="26" t="s">
        <v>203</v>
      </c>
      <c r="I538" s="26" t="s">
        <v>712</v>
      </c>
      <c r="J538" s="26" t="s">
        <v>713</v>
      </c>
      <c r="K538" s="26" t="s">
        <v>1179</v>
      </c>
      <c r="L538" s="27">
        <v>1825</v>
      </c>
      <c r="M538" s="26" t="s">
        <v>20</v>
      </c>
    </row>
    <row r="539" spans="1:13">
      <c r="A539" s="25">
        <v>45358</v>
      </c>
      <c r="B539" s="25">
        <v>45723</v>
      </c>
      <c r="C539" s="26" t="s">
        <v>4704</v>
      </c>
      <c r="D539" s="26" t="s">
        <v>710</v>
      </c>
      <c r="E539" s="26" t="s">
        <v>661</v>
      </c>
      <c r="F539" s="26" t="s">
        <v>16</v>
      </c>
      <c r="G539" s="26" t="s">
        <v>6645</v>
      </c>
      <c r="H539" s="26" t="s">
        <v>203</v>
      </c>
      <c r="I539" s="26" t="s">
        <v>712</v>
      </c>
      <c r="J539" s="26" t="s">
        <v>713</v>
      </c>
      <c r="K539" s="26" t="s">
        <v>1179</v>
      </c>
      <c r="L539" s="27">
        <v>52356</v>
      </c>
      <c r="M539" s="26" t="s">
        <v>29</v>
      </c>
    </row>
    <row r="540" spans="1:13">
      <c r="A540" s="25">
        <v>45358</v>
      </c>
      <c r="B540" s="25">
        <v>45723</v>
      </c>
      <c r="C540" s="26" t="s">
        <v>4705</v>
      </c>
      <c r="D540" s="26" t="s">
        <v>716</v>
      </c>
      <c r="E540" s="26" t="s">
        <v>34</v>
      </c>
      <c r="F540" s="26" t="s">
        <v>16</v>
      </c>
      <c r="G540" s="26" t="s">
        <v>6646</v>
      </c>
      <c r="H540" s="26" t="s">
        <v>225</v>
      </c>
      <c r="I540" s="26" t="s">
        <v>165</v>
      </c>
      <c r="J540" s="26" t="s">
        <v>166</v>
      </c>
      <c r="K540" s="26" t="s">
        <v>1179</v>
      </c>
      <c r="L540" s="27">
        <v>9411</v>
      </c>
      <c r="M540" s="26" t="s">
        <v>83</v>
      </c>
    </row>
    <row r="541" spans="1:13">
      <c r="A541" s="25">
        <v>45358</v>
      </c>
      <c r="B541" s="25">
        <v>45723</v>
      </c>
      <c r="C541" s="26" t="s">
        <v>4705</v>
      </c>
      <c r="D541" s="26" t="s">
        <v>716</v>
      </c>
      <c r="E541" s="26" t="s">
        <v>15</v>
      </c>
      <c r="F541" s="26" t="s">
        <v>16</v>
      </c>
      <c r="G541" s="26" t="s">
        <v>6647</v>
      </c>
      <c r="H541" s="26" t="s">
        <v>225</v>
      </c>
      <c r="I541" s="26" t="s">
        <v>165</v>
      </c>
      <c r="J541" s="26" t="s">
        <v>166</v>
      </c>
      <c r="K541" s="26" t="s">
        <v>1179</v>
      </c>
      <c r="L541" s="27">
        <v>1376</v>
      </c>
      <c r="M541" s="26" t="s">
        <v>20</v>
      </c>
    </row>
    <row r="542" spans="1:13">
      <c r="A542" s="25">
        <v>45358</v>
      </c>
      <c r="B542" s="25">
        <v>45723</v>
      </c>
      <c r="C542" s="26" t="s">
        <v>4705</v>
      </c>
      <c r="D542" s="26" t="s">
        <v>716</v>
      </c>
      <c r="E542" s="26" t="s">
        <v>661</v>
      </c>
      <c r="F542" s="26" t="s">
        <v>16</v>
      </c>
      <c r="G542" s="26" t="s">
        <v>6648</v>
      </c>
      <c r="H542" s="26" t="s">
        <v>225</v>
      </c>
      <c r="I542" s="26" t="s">
        <v>165</v>
      </c>
      <c r="J542" s="26" t="s">
        <v>166</v>
      </c>
      <c r="K542" s="26" t="s">
        <v>1179</v>
      </c>
      <c r="L542" s="27">
        <v>29426</v>
      </c>
      <c r="M542" s="26" t="s">
        <v>584</v>
      </c>
    </row>
    <row r="543" spans="1:13">
      <c r="A543" s="25">
        <v>45358</v>
      </c>
      <c r="B543" s="25">
        <v>45723</v>
      </c>
      <c r="C543" s="26" t="s">
        <v>4705</v>
      </c>
      <c r="D543" s="26" t="s">
        <v>716</v>
      </c>
      <c r="E543" s="26" t="s">
        <v>32</v>
      </c>
      <c r="F543" s="26" t="s">
        <v>16</v>
      </c>
      <c r="G543" s="26" t="s">
        <v>6649</v>
      </c>
      <c r="H543" s="26" t="s">
        <v>225</v>
      </c>
      <c r="I543" s="26" t="s">
        <v>165</v>
      </c>
      <c r="J543" s="26" t="s">
        <v>166</v>
      </c>
      <c r="K543" s="26" t="s">
        <v>1179</v>
      </c>
      <c r="L543" s="27">
        <v>11446</v>
      </c>
      <c r="M543" s="26" t="s">
        <v>20</v>
      </c>
    </row>
    <row r="544" spans="1:13">
      <c r="A544" s="25">
        <v>45359</v>
      </c>
      <c r="B544" s="25">
        <v>45724</v>
      </c>
      <c r="C544" s="26" t="s">
        <v>4706</v>
      </c>
      <c r="D544" s="26" t="s">
        <v>720</v>
      </c>
      <c r="E544" s="26" t="s">
        <v>54</v>
      </c>
      <c r="F544" s="26" t="s">
        <v>55</v>
      </c>
      <c r="G544" s="26" t="s">
        <v>6650</v>
      </c>
      <c r="H544" s="26" t="s">
        <v>51</v>
      </c>
      <c r="I544" s="26" t="s">
        <v>49</v>
      </c>
      <c r="J544" s="26" t="s">
        <v>50</v>
      </c>
      <c r="K544" s="26" t="s">
        <v>48</v>
      </c>
      <c r="L544" s="27">
        <v>66088</v>
      </c>
      <c r="M544" s="26" t="s">
        <v>29</v>
      </c>
    </row>
    <row r="545" spans="1:13">
      <c r="A545" s="25">
        <v>45359</v>
      </c>
      <c r="B545" s="25">
        <v>45724</v>
      </c>
      <c r="C545" s="26" t="s">
        <v>4706</v>
      </c>
      <c r="D545" s="26" t="s">
        <v>720</v>
      </c>
      <c r="E545" s="26" t="s">
        <v>15</v>
      </c>
      <c r="F545" s="26" t="s">
        <v>16</v>
      </c>
      <c r="G545" s="26" t="s">
        <v>6651</v>
      </c>
      <c r="H545" s="26" t="s">
        <v>51</v>
      </c>
      <c r="I545" s="26" t="s">
        <v>49</v>
      </c>
      <c r="J545" s="26" t="s">
        <v>50</v>
      </c>
      <c r="K545" s="26" t="s">
        <v>48</v>
      </c>
      <c r="L545" s="27">
        <v>9928</v>
      </c>
      <c r="M545" s="26" t="s">
        <v>584</v>
      </c>
    </row>
    <row r="546" spans="1:13">
      <c r="A546" s="25">
        <v>45359</v>
      </c>
      <c r="B546" s="25">
        <v>45724</v>
      </c>
      <c r="C546" s="26" t="s">
        <v>4706</v>
      </c>
      <c r="D546" s="26" t="s">
        <v>720</v>
      </c>
      <c r="E546" s="26" t="s">
        <v>661</v>
      </c>
      <c r="F546" s="26" t="s">
        <v>16</v>
      </c>
      <c r="G546" s="26" t="s">
        <v>6652</v>
      </c>
      <c r="H546" s="26" t="s">
        <v>51</v>
      </c>
      <c r="I546" s="26" t="s">
        <v>49</v>
      </c>
      <c r="J546" s="26" t="s">
        <v>50</v>
      </c>
      <c r="K546" s="26" t="s">
        <v>48</v>
      </c>
      <c r="L546" s="27">
        <v>43237</v>
      </c>
      <c r="M546" s="26" t="s">
        <v>20</v>
      </c>
    </row>
    <row r="547" spans="1:13">
      <c r="A547" s="25">
        <v>45359</v>
      </c>
      <c r="B547" s="25">
        <v>45724</v>
      </c>
      <c r="C547" s="26" t="s">
        <v>4708</v>
      </c>
      <c r="D547" s="26" t="s">
        <v>728</v>
      </c>
      <c r="E547" s="26" t="s">
        <v>32</v>
      </c>
      <c r="F547" s="26" t="s">
        <v>16</v>
      </c>
      <c r="G547" s="26" t="s">
        <v>6653</v>
      </c>
      <c r="H547" s="26" t="s">
        <v>21</v>
      </c>
      <c r="I547" s="26" t="s">
        <v>305</v>
      </c>
      <c r="J547" s="26" t="s">
        <v>306</v>
      </c>
      <c r="K547" s="26" t="s">
        <v>5623</v>
      </c>
      <c r="L547" s="27">
        <v>8161</v>
      </c>
      <c r="M547" s="26" t="s">
        <v>20</v>
      </c>
    </row>
    <row r="548" spans="1:13">
      <c r="A548" s="25">
        <v>45359</v>
      </c>
      <c r="B548" s="25">
        <v>45724</v>
      </c>
      <c r="C548" s="26" t="s">
        <v>4708</v>
      </c>
      <c r="D548" s="26" t="s">
        <v>728</v>
      </c>
      <c r="E548" s="26" t="s">
        <v>15</v>
      </c>
      <c r="F548" s="26" t="s">
        <v>16</v>
      </c>
      <c r="G548" s="26" t="s">
        <v>6654</v>
      </c>
      <c r="H548" s="26" t="s">
        <v>21</v>
      </c>
      <c r="I548" s="26" t="s">
        <v>305</v>
      </c>
      <c r="J548" s="26" t="s">
        <v>306</v>
      </c>
      <c r="K548" s="26" t="s">
        <v>5623</v>
      </c>
      <c r="L548" s="27">
        <v>3937</v>
      </c>
      <c r="M548" s="26" t="s">
        <v>20</v>
      </c>
    </row>
    <row r="549" spans="1:13">
      <c r="A549" s="25">
        <v>45359</v>
      </c>
      <c r="B549" s="25">
        <v>45724</v>
      </c>
      <c r="C549" s="26" t="s">
        <v>4708</v>
      </c>
      <c r="D549" s="26" t="s">
        <v>728</v>
      </c>
      <c r="E549" s="26" t="s">
        <v>661</v>
      </c>
      <c r="F549" s="26" t="s">
        <v>16</v>
      </c>
      <c r="G549" s="26" t="s">
        <v>6655</v>
      </c>
      <c r="H549" s="26" t="s">
        <v>21</v>
      </c>
      <c r="I549" s="26" t="s">
        <v>305</v>
      </c>
      <c r="J549" s="26" t="s">
        <v>306</v>
      </c>
      <c r="K549" s="26" t="s">
        <v>5623</v>
      </c>
      <c r="L549" s="27">
        <v>35768</v>
      </c>
      <c r="M549" s="26" t="s">
        <v>148</v>
      </c>
    </row>
    <row r="550" spans="1:13">
      <c r="A550" s="25">
        <v>45359</v>
      </c>
      <c r="B550" s="25">
        <v>45724</v>
      </c>
      <c r="C550" s="26" t="s">
        <v>4709</v>
      </c>
      <c r="D550" s="26" t="s">
        <v>732</v>
      </c>
      <c r="E550" s="26" t="s">
        <v>32</v>
      </c>
      <c r="F550" s="26" t="s">
        <v>16</v>
      </c>
      <c r="G550" s="26" t="s">
        <v>6656</v>
      </c>
      <c r="H550" s="26" t="s">
        <v>61</v>
      </c>
      <c r="I550" s="26" t="s">
        <v>103</v>
      </c>
      <c r="J550" s="26" t="s">
        <v>104</v>
      </c>
      <c r="K550" s="26" t="s">
        <v>140</v>
      </c>
      <c r="L550" s="27">
        <v>37596</v>
      </c>
      <c r="M550" s="26" t="s">
        <v>20</v>
      </c>
    </row>
    <row r="551" spans="1:13">
      <c r="A551" s="25">
        <v>45359</v>
      </c>
      <c r="B551" s="25">
        <v>45724</v>
      </c>
      <c r="C551" s="26" t="s">
        <v>4709</v>
      </c>
      <c r="D551" s="26" t="s">
        <v>732</v>
      </c>
      <c r="E551" s="26" t="s">
        <v>15</v>
      </c>
      <c r="F551" s="26" t="s">
        <v>16</v>
      </c>
      <c r="G551" s="26" t="s">
        <v>6657</v>
      </c>
      <c r="H551" s="26" t="s">
        <v>61</v>
      </c>
      <c r="I551" s="26" t="s">
        <v>103</v>
      </c>
      <c r="J551" s="26" t="s">
        <v>104</v>
      </c>
      <c r="K551" s="26" t="s">
        <v>140</v>
      </c>
      <c r="L551" s="27">
        <v>4122</v>
      </c>
      <c r="M551" s="26" t="s">
        <v>20</v>
      </c>
    </row>
    <row r="552" spans="1:13">
      <c r="A552" s="25">
        <v>45359</v>
      </c>
      <c r="B552" s="25">
        <v>45724</v>
      </c>
      <c r="C552" s="26" t="s">
        <v>4709</v>
      </c>
      <c r="D552" s="26" t="s">
        <v>732</v>
      </c>
      <c r="E552" s="26" t="s">
        <v>661</v>
      </c>
      <c r="F552" s="26" t="s">
        <v>16</v>
      </c>
      <c r="G552" s="26" t="s">
        <v>6658</v>
      </c>
      <c r="H552" s="26" t="s">
        <v>61</v>
      </c>
      <c r="I552" s="26" t="s">
        <v>103</v>
      </c>
      <c r="J552" s="26" t="s">
        <v>104</v>
      </c>
      <c r="K552" s="26" t="s">
        <v>140</v>
      </c>
      <c r="L552" s="27">
        <v>62660</v>
      </c>
      <c r="M552" s="26" t="s">
        <v>20</v>
      </c>
    </row>
    <row r="553" spans="1:13">
      <c r="A553" s="25">
        <v>45359</v>
      </c>
      <c r="B553" s="25">
        <v>45724</v>
      </c>
      <c r="C553" s="26" t="s">
        <v>4709</v>
      </c>
      <c r="D553" s="26" t="s">
        <v>732</v>
      </c>
      <c r="E553" s="26" t="s">
        <v>34</v>
      </c>
      <c r="F553" s="26" t="s">
        <v>16</v>
      </c>
      <c r="G553" s="26" t="s">
        <v>6659</v>
      </c>
      <c r="H553" s="26" t="s">
        <v>61</v>
      </c>
      <c r="I553" s="26" t="s">
        <v>103</v>
      </c>
      <c r="J553" s="26" t="s">
        <v>104</v>
      </c>
      <c r="K553" s="26" t="s">
        <v>140</v>
      </c>
      <c r="L553" s="27">
        <v>27104</v>
      </c>
      <c r="M553" s="26" t="s">
        <v>83</v>
      </c>
    </row>
    <row r="554" spans="1:13">
      <c r="A554" s="25">
        <v>45359</v>
      </c>
      <c r="B554" s="25">
        <v>45724</v>
      </c>
      <c r="C554" s="26" t="s">
        <v>4710</v>
      </c>
      <c r="D554" s="26" t="s">
        <v>736</v>
      </c>
      <c r="E554" s="26" t="s">
        <v>661</v>
      </c>
      <c r="F554" s="26" t="s">
        <v>16</v>
      </c>
      <c r="G554" s="26" t="s">
        <v>6660</v>
      </c>
      <c r="H554" s="26" t="s">
        <v>21</v>
      </c>
      <c r="I554" s="26" t="s">
        <v>18</v>
      </c>
      <c r="J554" s="26" t="s">
        <v>19</v>
      </c>
      <c r="K554" s="26" t="s">
        <v>48</v>
      </c>
      <c r="L554" s="27">
        <v>93957</v>
      </c>
      <c r="M554" s="26" t="s">
        <v>20</v>
      </c>
    </row>
    <row r="555" spans="1:13">
      <c r="A555" s="25">
        <v>45359</v>
      </c>
      <c r="B555" s="25">
        <v>45724</v>
      </c>
      <c r="C555" s="26" t="s">
        <v>4710</v>
      </c>
      <c r="D555" s="26" t="s">
        <v>736</v>
      </c>
      <c r="E555" s="26" t="s">
        <v>15</v>
      </c>
      <c r="F555" s="26" t="s">
        <v>16</v>
      </c>
      <c r="G555" s="26" t="s">
        <v>6661</v>
      </c>
      <c r="H555" s="26" t="s">
        <v>21</v>
      </c>
      <c r="I555" s="26" t="s">
        <v>18</v>
      </c>
      <c r="J555" s="26" t="s">
        <v>19</v>
      </c>
      <c r="K555" s="26" t="s">
        <v>48</v>
      </c>
      <c r="L555" s="27">
        <v>10568</v>
      </c>
      <c r="M555" s="26" t="s">
        <v>20</v>
      </c>
    </row>
    <row r="556" spans="1:13">
      <c r="A556" s="25">
        <v>45359</v>
      </c>
      <c r="B556" s="25">
        <v>45724</v>
      </c>
      <c r="C556" s="26" t="s">
        <v>5885</v>
      </c>
      <c r="D556" s="26" t="s">
        <v>5886</v>
      </c>
      <c r="E556" s="26" t="s">
        <v>54</v>
      </c>
      <c r="F556" s="26" t="s">
        <v>55</v>
      </c>
      <c r="G556" s="26" t="s">
        <v>6662</v>
      </c>
      <c r="H556" s="26" t="s">
        <v>336</v>
      </c>
      <c r="I556" s="26" t="s">
        <v>846</v>
      </c>
      <c r="J556" s="26" t="s">
        <v>847</v>
      </c>
      <c r="K556" s="26" t="s">
        <v>77</v>
      </c>
      <c r="L556" s="27">
        <v>37334</v>
      </c>
      <c r="M556" s="26" t="s">
        <v>29</v>
      </c>
    </row>
    <row r="557" spans="1:13">
      <c r="A557" s="25">
        <v>45359</v>
      </c>
      <c r="B557" s="25">
        <v>45724</v>
      </c>
      <c r="C557" s="26" t="s">
        <v>4712</v>
      </c>
      <c r="D557" s="26" t="s">
        <v>743</v>
      </c>
      <c r="E557" s="26" t="s">
        <v>15</v>
      </c>
      <c r="F557" s="26" t="s">
        <v>16</v>
      </c>
      <c r="G557" s="26" t="s">
        <v>6663</v>
      </c>
      <c r="H557" s="26" t="s">
        <v>61</v>
      </c>
      <c r="I557" s="26" t="s">
        <v>103</v>
      </c>
      <c r="J557" s="26" t="s">
        <v>104</v>
      </c>
      <c r="K557" s="26" t="s">
        <v>140</v>
      </c>
      <c r="L557" s="27">
        <v>3574</v>
      </c>
      <c r="M557" s="26" t="s">
        <v>20</v>
      </c>
    </row>
    <row r="558" spans="1:13">
      <c r="A558" s="25">
        <v>45359</v>
      </c>
      <c r="B558" s="25">
        <v>45724</v>
      </c>
      <c r="C558" s="26" t="s">
        <v>4712</v>
      </c>
      <c r="D558" s="26" t="s">
        <v>743</v>
      </c>
      <c r="E558" s="26" t="s">
        <v>661</v>
      </c>
      <c r="F558" s="26" t="s">
        <v>16</v>
      </c>
      <c r="G558" s="26" t="s">
        <v>6664</v>
      </c>
      <c r="H558" s="26" t="s">
        <v>61</v>
      </c>
      <c r="I558" s="26" t="s">
        <v>103</v>
      </c>
      <c r="J558" s="26" t="s">
        <v>104</v>
      </c>
      <c r="K558" s="26" t="s">
        <v>140</v>
      </c>
      <c r="L558" s="27">
        <v>109617</v>
      </c>
      <c r="M558" s="26" t="s">
        <v>20</v>
      </c>
    </row>
    <row r="559" spans="1:13">
      <c r="A559" s="25">
        <v>45359</v>
      </c>
      <c r="B559" s="25">
        <v>45724</v>
      </c>
      <c r="C559" s="26" t="s">
        <v>4712</v>
      </c>
      <c r="D559" s="26" t="s">
        <v>743</v>
      </c>
      <c r="E559" s="26" t="s">
        <v>32</v>
      </c>
      <c r="F559" s="26" t="s">
        <v>16</v>
      </c>
      <c r="G559" s="26" t="s">
        <v>6665</v>
      </c>
      <c r="H559" s="26" t="s">
        <v>61</v>
      </c>
      <c r="I559" s="26" t="s">
        <v>103</v>
      </c>
      <c r="J559" s="26" t="s">
        <v>104</v>
      </c>
      <c r="K559" s="26" t="s">
        <v>140</v>
      </c>
      <c r="L559" s="27">
        <v>57766</v>
      </c>
      <c r="M559" s="26" t="s">
        <v>20</v>
      </c>
    </row>
    <row r="560" spans="1:13">
      <c r="A560" s="25">
        <v>45360</v>
      </c>
      <c r="B560" s="25">
        <v>45725</v>
      </c>
      <c r="C560" s="26" t="s">
        <v>4713</v>
      </c>
      <c r="D560" s="26" t="s">
        <v>747</v>
      </c>
      <c r="E560" s="26" t="s">
        <v>54</v>
      </c>
      <c r="F560" s="26" t="s">
        <v>55</v>
      </c>
      <c r="G560" s="26" t="s">
        <v>6666</v>
      </c>
      <c r="H560" s="26" t="s">
        <v>61</v>
      </c>
      <c r="I560" s="26" t="s">
        <v>59</v>
      </c>
      <c r="J560" s="26" t="s">
        <v>60</v>
      </c>
      <c r="K560" s="26" t="s">
        <v>5620</v>
      </c>
      <c r="L560" s="27">
        <v>10059</v>
      </c>
      <c r="M560" s="26" t="s">
        <v>29</v>
      </c>
    </row>
    <row r="561" spans="1:13">
      <c r="A561" s="25">
        <v>45360</v>
      </c>
      <c r="B561" s="25">
        <v>45725</v>
      </c>
      <c r="C561" s="26" t="s">
        <v>4660</v>
      </c>
      <c r="D561" s="26" t="s">
        <v>517</v>
      </c>
      <c r="E561" s="26" t="s">
        <v>34</v>
      </c>
      <c r="F561" s="26" t="s">
        <v>16</v>
      </c>
      <c r="G561" s="26" t="s">
        <v>6667</v>
      </c>
      <c r="H561" s="26" t="s">
        <v>73</v>
      </c>
      <c r="I561" s="26" t="s">
        <v>165</v>
      </c>
      <c r="J561" s="26" t="s">
        <v>166</v>
      </c>
      <c r="K561" s="26" t="s">
        <v>26</v>
      </c>
      <c r="L561" s="27">
        <v>23333</v>
      </c>
      <c r="M561" s="26" t="s">
        <v>83</v>
      </c>
    </row>
    <row r="562" spans="1:13">
      <c r="A562" s="25">
        <v>45360</v>
      </c>
      <c r="B562" s="25">
        <v>45725</v>
      </c>
      <c r="C562" s="26" t="s">
        <v>4660</v>
      </c>
      <c r="D562" s="26" t="s">
        <v>517</v>
      </c>
      <c r="E562" s="26" t="s">
        <v>15</v>
      </c>
      <c r="F562" s="26" t="s">
        <v>16</v>
      </c>
      <c r="G562" s="26" t="s">
        <v>6668</v>
      </c>
      <c r="H562" s="26" t="s">
        <v>73</v>
      </c>
      <c r="I562" s="26" t="s">
        <v>165</v>
      </c>
      <c r="J562" s="26" t="s">
        <v>166</v>
      </c>
      <c r="K562" s="26" t="s">
        <v>26</v>
      </c>
      <c r="L562" s="27">
        <v>2241</v>
      </c>
      <c r="M562" s="26" t="s">
        <v>20</v>
      </c>
    </row>
    <row r="563" spans="1:13">
      <c r="A563" s="25">
        <v>45360</v>
      </c>
      <c r="B563" s="25">
        <v>45725</v>
      </c>
      <c r="C563" s="26" t="s">
        <v>4660</v>
      </c>
      <c r="D563" s="26" t="s">
        <v>517</v>
      </c>
      <c r="E563" s="26" t="s">
        <v>661</v>
      </c>
      <c r="F563" s="26" t="s">
        <v>16</v>
      </c>
      <c r="G563" s="26" t="s">
        <v>6669</v>
      </c>
      <c r="H563" s="26" t="s">
        <v>73</v>
      </c>
      <c r="I563" s="26" t="s">
        <v>165</v>
      </c>
      <c r="J563" s="26" t="s">
        <v>166</v>
      </c>
      <c r="K563" s="26" t="s">
        <v>26</v>
      </c>
      <c r="L563" s="27">
        <v>43540</v>
      </c>
      <c r="M563" s="26" t="s">
        <v>20</v>
      </c>
    </row>
    <row r="564" spans="1:13">
      <c r="A564" s="25">
        <v>45360</v>
      </c>
      <c r="B564" s="25">
        <v>45725</v>
      </c>
      <c r="C564" s="26" t="s">
        <v>4714</v>
      </c>
      <c r="D564" s="26" t="s">
        <v>749</v>
      </c>
      <c r="E564" s="26" t="s">
        <v>54</v>
      </c>
      <c r="F564" s="26" t="s">
        <v>55</v>
      </c>
      <c r="G564" s="26" t="s">
        <v>6670</v>
      </c>
      <c r="H564" s="26" t="s">
        <v>225</v>
      </c>
      <c r="I564" s="26" t="s">
        <v>375</v>
      </c>
      <c r="J564" s="26" t="s">
        <v>376</v>
      </c>
      <c r="K564" s="26" t="s">
        <v>5624</v>
      </c>
      <c r="L564" s="27">
        <v>7493</v>
      </c>
      <c r="M564" s="26" t="s">
        <v>29</v>
      </c>
    </row>
    <row r="565" spans="1:13">
      <c r="A565" s="25">
        <v>45360</v>
      </c>
      <c r="B565" s="25">
        <v>45725</v>
      </c>
      <c r="C565" s="26" t="s">
        <v>4716</v>
      </c>
      <c r="D565" s="26" t="s">
        <v>754</v>
      </c>
      <c r="E565" s="26" t="s">
        <v>54</v>
      </c>
      <c r="F565" s="26" t="s">
        <v>55</v>
      </c>
      <c r="G565" s="26" t="s">
        <v>6671</v>
      </c>
      <c r="H565" s="26" t="s">
        <v>125</v>
      </c>
      <c r="I565" s="26" t="s">
        <v>270</v>
      </c>
      <c r="J565" s="26" t="s">
        <v>271</v>
      </c>
      <c r="K565" s="26" t="s">
        <v>5624</v>
      </c>
      <c r="L565" s="27">
        <v>10877</v>
      </c>
      <c r="M565" s="26" t="s">
        <v>23</v>
      </c>
    </row>
    <row r="566" spans="1:13">
      <c r="A566" s="25">
        <v>45361</v>
      </c>
      <c r="B566" s="25">
        <v>45726</v>
      </c>
      <c r="C566" s="26" t="s">
        <v>11581</v>
      </c>
      <c r="D566" s="26" t="s">
        <v>11582</v>
      </c>
      <c r="E566" s="26" t="s">
        <v>661</v>
      </c>
      <c r="F566" s="26" t="s">
        <v>16</v>
      </c>
      <c r="G566" s="26" t="s">
        <v>11583</v>
      </c>
      <c r="H566" s="26" t="s">
        <v>143</v>
      </c>
      <c r="I566" s="26" t="s">
        <v>270</v>
      </c>
      <c r="J566" s="26" t="s">
        <v>271</v>
      </c>
      <c r="K566" s="26" t="s">
        <v>77</v>
      </c>
      <c r="L566" s="27">
        <v>70000</v>
      </c>
      <c r="M566" s="26" t="s">
        <v>20</v>
      </c>
    </row>
    <row r="567" spans="1:13">
      <c r="A567" s="25">
        <v>45361</v>
      </c>
      <c r="B567" s="25">
        <v>45726</v>
      </c>
      <c r="C567" s="26" t="s">
        <v>11581</v>
      </c>
      <c r="D567" s="26" t="s">
        <v>11582</v>
      </c>
      <c r="E567" s="26" t="s">
        <v>32</v>
      </c>
      <c r="F567" s="26" t="s">
        <v>16</v>
      </c>
      <c r="G567" s="26" t="s">
        <v>11584</v>
      </c>
      <c r="H567" s="26" t="s">
        <v>143</v>
      </c>
      <c r="I567" s="26" t="s">
        <v>270</v>
      </c>
      <c r="J567" s="26" t="s">
        <v>271</v>
      </c>
      <c r="K567" s="26" t="s">
        <v>77</v>
      </c>
      <c r="L567" s="27">
        <v>44093</v>
      </c>
      <c r="M567" s="26" t="s">
        <v>20</v>
      </c>
    </row>
    <row r="568" spans="1:13">
      <c r="A568" s="25">
        <v>45361</v>
      </c>
      <c r="B568" s="25">
        <v>45726</v>
      </c>
      <c r="C568" s="26" t="s">
        <v>11581</v>
      </c>
      <c r="D568" s="26" t="s">
        <v>11582</v>
      </c>
      <c r="E568" s="26" t="s">
        <v>15</v>
      </c>
      <c r="F568" s="26" t="s">
        <v>16</v>
      </c>
      <c r="G568" s="26" t="s">
        <v>11585</v>
      </c>
      <c r="H568" s="26" t="s">
        <v>143</v>
      </c>
      <c r="I568" s="26" t="s">
        <v>270</v>
      </c>
      <c r="J568" s="26" t="s">
        <v>271</v>
      </c>
      <c r="K568" s="26" t="s">
        <v>77</v>
      </c>
      <c r="L568" s="27">
        <v>1573</v>
      </c>
      <c r="M568" s="26" t="s">
        <v>83</v>
      </c>
    </row>
    <row r="569" spans="1:13">
      <c r="A569" s="25">
        <v>45361</v>
      </c>
      <c r="B569" s="25">
        <v>45726</v>
      </c>
      <c r="C569" s="26" t="s">
        <v>4717</v>
      </c>
      <c r="D569" s="26" t="s">
        <v>756</v>
      </c>
      <c r="E569" s="26" t="s">
        <v>15</v>
      </c>
      <c r="F569" s="26" t="s">
        <v>16</v>
      </c>
      <c r="G569" s="26" t="s">
        <v>6672</v>
      </c>
      <c r="H569" s="26" t="s">
        <v>310</v>
      </c>
      <c r="I569" s="26" t="s">
        <v>71</v>
      </c>
      <c r="J569" s="26" t="s">
        <v>72</v>
      </c>
      <c r="K569" s="26" t="s">
        <v>5623</v>
      </c>
      <c r="L569" s="27">
        <v>1877</v>
      </c>
      <c r="M569" s="26" t="s">
        <v>148</v>
      </c>
    </row>
    <row r="570" spans="1:13">
      <c r="A570" s="25">
        <v>45361</v>
      </c>
      <c r="B570" s="25">
        <v>45726</v>
      </c>
      <c r="C570" s="26" t="s">
        <v>4717</v>
      </c>
      <c r="D570" s="26" t="s">
        <v>756</v>
      </c>
      <c r="E570" s="26" t="s">
        <v>34</v>
      </c>
      <c r="F570" s="26" t="s">
        <v>16</v>
      </c>
      <c r="G570" s="26" t="s">
        <v>6673</v>
      </c>
      <c r="H570" s="26" t="s">
        <v>310</v>
      </c>
      <c r="I570" s="26" t="s">
        <v>71</v>
      </c>
      <c r="J570" s="26" t="s">
        <v>72</v>
      </c>
      <c r="K570" s="26" t="s">
        <v>5623</v>
      </c>
      <c r="L570" s="27">
        <v>8744</v>
      </c>
      <c r="M570" s="26" t="s">
        <v>83</v>
      </c>
    </row>
    <row r="571" spans="1:13">
      <c r="A571" s="25">
        <v>45361</v>
      </c>
      <c r="B571" s="25">
        <v>45726</v>
      </c>
      <c r="C571" s="26" t="s">
        <v>4717</v>
      </c>
      <c r="D571" s="26" t="s">
        <v>756</v>
      </c>
      <c r="E571" s="26" t="s">
        <v>32</v>
      </c>
      <c r="F571" s="26" t="s">
        <v>16</v>
      </c>
      <c r="G571" s="26" t="s">
        <v>6674</v>
      </c>
      <c r="H571" s="26" t="s">
        <v>310</v>
      </c>
      <c r="I571" s="26" t="s">
        <v>71</v>
      </c>
      <c r="J571" s="26" t="s">
        <v>72</v>
      </c>
      <c r="K571" s="26" t="s">
        <v>5623</v>
      </c>
      <c r="L571" s="27">
        <v>17787</v>
      </c>
      <c r="M571" s="26" t="s">
        <v>20</v>
      </c>
    </row>
    <row r="572" spans="1:13">
      <c r="A572" s="25">
        <v>45361</v>
      </c>
      <c r="B572" s="25">
        <v>45726</v>
      </c>
      <c r="C572" s="26" t="s">
        <v>4717</v>
      </c>
      <c r="D572" s="26" t="s">
        <v>756</v>
      </c>
      <c r="E572" s="26" t="s">
        <v>661</v>
      </c>
      <c r="F572" s="26" t="s">
        <v>16</v>
      </c>
      <c r="G572" s="26" t="s">
        <v>6675</v>
      </c>
      <c r="H572" s="26" t="s">
        <v>310</v>
      </c>
      <c r="I572" s="26" t="s">
        <v>71</v>
      </c>
      <c r="J572" s="26" t="s">
        <v>72</v>
      </c>
      <c r="K572" s="26" t="s">
        <v>5623</v>
      </c>
      <c r="L572" s="27">
        <v>28543</v>
      </c>
      <c r="M572" s="26" t="s">
        <v>148</v>
      </c>
    </row>
    <row r="573" spans="1:13">
      <c r="A573" s="25">
        <v>45362</v>
      </c>
      <c r="B573" s="25">
        <v>45727</v>
      </c>
      <c r="C573" s="26" t="s">
        <v>4718</v>
      </c>
      <c r="D573" s="26" t="s">
        <v>762</v>
      </c>
      <c r="E573" s="26" t="s">
        <v>32</v>
      </c>
      <c r="F573" s="26" t="s">
        <v>16</v>
      </c>
      <c r="G573" s="26" t="s">
        <v>6676</v>
      </c>
      <c r="H573" s="26" t="s">
        <v>21</v>
      </c>
      <c r="I573" s="26" t="s">
        <v>174</v>
      </c>
      <c r="J573" s="26" t="s">
        <v>175</v>
      </c>
      <c r="K573" s="26" t="s">
        <v>5623</v>
      </c>
      <c r="L573" s="27">
        <v>3531</v>
      </c>
      <c r="M573" s="26" t="s">
        <v>20</v>
      </c>
    </row>
    <row r="574" spans="1:13">
      <c r="A574" s="25">
        <v>45362</v>
      </c>
      <c r="B574" s="25">
        <v>45727</v>
      </c>
      <c r="C574" s="26" t="s">
        <v>4718</v>
      </c>
      <c r="D574" s="26" t="s">
        <v>762</v>
      </c>
      <c r="E574" s="26" t="s">
        <v>15</v>
      </c>
      <c r="F574" s="26" t="s">
        <v>16</v>
      </c>
      <c r="G574" s="26" t="s">
        <v>6677</v>
      </c>
      <c r="H574" s="26" t="s">
        <v>21</v>
      </c>
      <c r="I574" s="26" t="s">
        <v>174</v>
      </c>
      <c r="J574" s="26" t="s">
        <v>175</v>
      </c>
      <c r="K574" s="26" t="s">
        <v>5623</v>
      </c>
      <c r="L574" s="27">
        <v>3885</v>
      </c>
      <c r="M574" s="26" t="s">
        <v>20</v>
      </c>
    </row>
    <row r="575" spans="1:13">
      <c r="A575" s="25">
        <v>45362</v>
      </c>
      <c r="B575" s="25">
        <v>45727</v>
      </c>
      <c r="C575" s="26" t="s">
        <v>4718</v>
      </c>
      <c r="D575" s="26" t="s">
        <v>762</v>
      </c>
      <c r="E575" s="26" t="s">
        <v>661</v>
      </c>
      <c r="F575" s="26" t="s">
        <v>16</v>
      </c>
      <c r="G575" s="26" t="s">
        <v>6678</v>
      </c>
      <c r="H575" s="26" t="s">
        <v>21</v>
      </c>
      <c r="I575" s="26" t="s">
        <v>174</v>
      </c>
      <c r="J575" s="26" t="s">
        <v>175</v>
      </c>
      <c r="K575" s="26" t="s">
        <v>5623</v>
      </c>
      <c r="L575" s="27">
        <v>32406</v>
      </c>
      <c r="M575" s="26" t="s">
        <v>20</v>
      </c>
    </row>
    <row r="576" spans="1:13">
      <c r="A576" s="25">
        <v>45362</v>
      </c>
      <c r="B576" s="25">
        <v>45727</v>
      </c>
      <c r="C576" s="26" t="s">
        <v>5667</v>
      </c>
      <c r="D576" s="26" t="s">
        <v>5668</v>
      </c>
      <c r="E576" s="26" t="s">
        <v>661</v>
      </c>
      <c r="F576" s="26" t="s">
        <v>16</v>
      </c>
      <c r="G576" s="26" t="s">
        <v>6679</v>
      </c>
      <c r="H576" s="26" t="s">
        <v>115</v>
      </c>
      <c r="I576" s="26" t="s">
        <v>5635</v>
      </c>
      <c r="J576" s="26" t="s">
        <v>5636</v>
      </c>
      <c r="K576" s="26" t="s">
        <v>1179</v>
      </c>
      <c r="L576" s="27">
        <v>7301</v>
      </c>
      <c r="M576" s="26" t="s">
        <v>20</v>
      </c>
    </row>
    <row r="577" spans="1:13">
      <c r="A577" s="25">
        <v>45362</v>
      </c>
      <c r="B577" s="25">
        <v>45727</v>
      </c>
      <c r="C577" s="26" t="s">
        <v>5667</v>
      </c>
      <c r="D577" s="26" t="s">
        <v>5668</v>
      </c>
      <c r="E577" s="26" t="s">
        <v>15</v>
      </c>
      <c r="F577" s="26" t="s">
        <v>16</v>
      </c>
      <c r="G577" s="26" t="s">
        <v>6680</v>
      </c>
      <c r="H577" s="26" t="s">
        <v>115</v>
      </c>
      <c r="I577" s="26" t="s">
        <v>5635</v>
      </c>
      <c r="J577" s="26" t="s">
        <v>5636</v>
      </c>
      <c r="K577" s="26" t="s">
        <v>1179</v>
      </c>
      <c r="L577" s="27">
        <v>1538</v>
      </c>
      <c r="M577" s="26" t="s">
        <v>29</v>
      </c>
    </row>
    <row r="578" spans="1:13">
      <c r="A578" s="25">
        <v>45362</v>
      </c>
      <c r="B578" s="25">
        <v>45727</v>
      </c>
      <c r="C578" s="26" t="s">
        <v>5667</v>
      </c>
      <c r="D578" s="26" t="s">
        <v>5668</v>
      </c>
      <c r="E578" s="26" t="s">
        <v>32</v>
      </c>
      <c r="F578" s="26" t="s">
        <v>16</v>
      </c>
      <c r="G578" s="26" t="s">
        <v>6681</v>
      </c>
      <c r="H578" s="26" t="s">
        <v>115</v>
      </c>
      <c r="I578" s="26" t="s">
        <v>5635</v>
      </c>
      <c r="J578" s="26" t="s">
        <v>5636</v>
      </c>
      <c r="K578" s="26" t="s">
        <v>1179</v>
      </c>
      <c r="L578" s="27">
        <v>3655</v>
      </c>
      <c r="M578" s="26" t="s">
        <v>20</v>
      </c>
    </row>
    <row r="579" spans="1:13">
      <c r="A579" s="25">
        <v>45362</v>
      </c>
      <c r="B579" s="25">
        <v>45727</v>
      </c>
      <c r="C579" s="26" t="s">
        <v>4719</v>
      </c>
      <c r="D579" s="26" t="s">
        <v>766</v>
      </c>
      <c r="E579" s="26" t="s">
        <v>15</v>
      </c>
      <c r="F579" s="26" t="s">
        <v>16</v>
      </c>
      <c r="G579" s="26" t="s">
        <v>6682</v>
      </c>
      <c r="H579" s="26" t="s">
        <v>21</v>
      </c>
      <c r="I579" s="26" t="s">
        <v>174</v>
      </c>
      <c r="J579" s="26" t="s">
        <v>175</v>
      </c>
      <c r="K579" s="26" t="s">
        <v>112</v>
      </c>
      <c r="L579" s="27">
        <v>6878</v>
      </c>
      <c r="M579" s="26" t="s">
        <v>20</v>
      </c>
    </row>
    <row r="580" spans="1:13">
      <c r="A580" s="25">
        <v>45362</v>
      </c>
      <c r="B580" s="25">
        <v>45727</v>
      </c>
      <c r="C580" s="26" t="s">
        <v>4719</v>
      </c>
      <c r="D580" s="26" t="s">
        <v>766</v>
      </c>
      <c r="E580" s="26" t="s">
        <v>661</v>
      </c>
      <c r="F580" s="26" t="s">
        <v>16</v>
      </c>
      <c r="G580" s="26" t="s">
        <v>6683</v>
      </c>
      <c r="H580" s="26" t="s">
        <v>21</v>
      </c>
      <c r="I580" s="26" t="s">
        <v>174</v>
      </c>
      <c r="J580" s="26" t="s">
        <v>175</v>
      </c>
      <c r="K580" s="26" t="s">
        <v>112</v>
      </c>
      <c r="L580" s="27">
        <v>69972</v>
      </c>
      <c r="M580" s="26" t="s">
        <v>20</v>
      </c>
    </row>
    <row r="581" spans="1:13">
      <c r="A581" s="25">
        <v>45363</v>
      </c>
      <c r="B581" s="25">
        <v>45728</v>
      </c>
      <c r="C581" s="26" t="s">
        <v>4720</v>
      </c>
      <c r="D581" s="26" t="s">
        <v>769</v>
      </c>
      <c r="E581" s="26" t="s">
        <v>15</v>
      </c>
      <c r="F581" s="26" t="s">
        <v>16</v>
      </c>
      <c r="G581" s="26" t="s">
        <v>6684</v>
      </c>
      <c r="H581" s="26" t="s">
        <v>61</v>
      </c>
      <c r="I581" s="26" t="s">
        <v>59</v>
      </c>
      <c r="J581" s="26" t="s">
        <v>60</v>
      </c>
      <c r="K581" s="26" t="s">
        <v>5620</v>
      </c>
      <c r="L581" s="27">
        <v>1333</v>
      </c>
      <c r="M581" s="26" t="s">
        <v>20</v>
      </c>
    </row>
    <row r="582" spans="1:13">
      <c r="A582" s="25">
        <v>45363</v>
      </c>
      <c r="B582" s="25">
        <v>45728</v>
      </c>
      <c r="C582" s="26" t="s">
        <v>4720</v>
      </c>
      <c r="D582" s="26" t="s">
        <v>769</v>
      </c>
      <c r="E582" s="26" t="s">
        <v>661</v>
      </c>
      <c r="F582" s="26" t="s">
        <v>16</v>
      </c>
      <c r="G582" s="26" t="s">
        <v>6685</v>
      </c>
      <c r="H582" s="26" t="s">
        <v>61</v>
      </c>
      <c r="I582" s="26" t="s">
        <v>59</v>
      </c>
      <c r="J582" s="26" t="s">
        <v>60</v>
      </c>
      <c r="K582" s="26" t="s">
        <v>5620</v>
      </c>
      <c r="L582" s="27">
        <v>38837</v>
      </c>
      <c r="M582" s="26" t="s">
        <v>29</v>
      </c>
    </row>
    <row r="583" spans="1:13">
      <c r="A583" s="25">
        <v>45363</v>
      </c>
      <c r="B583" s="25">
        <v>45728</v>
      </c>
      <c r="C583" s="26" t="s">
        <v>4722</v>
      </c>
      <c r="D583" s="26" t="s">
        <v>777</v>
      </c>
      <c r="E583" s="26" t="s">
        <v>32</v>
      </c>
      <c r="F583" s="26" t="s">
        <v>16</v>
      </c>
      <c r="G583" s="26" t="s">
        <v>6686</v>
      </c>
      <c r="H583" s="26" t="s">
        <v>21</v>
      </c>
      <c r="I583" s="26" t="s">
        <v>270</v>
      </c>
      <c r="J583" s="26" t="s">
        <v>271</v>
      </c>
      <c r="K583" s="26" t="s">
        <v>77</v>
      </c>
      <c r="L583" s="27">
        <v>26461</v>
      </c>
      <c r="M583" s="26" t="s">
        <v>20</v>
      </c>
    </row>
    <row r="584" spans="1:13">
      <c r="A584" s="25">
        <v>45363</v>
      </c>
      <c r="B584" s="25">
        <v>45728</v>
      </c>
      <c r="C584" s="26" t="s">
        <v>4722</v>
      </c>
      <c r="D584" s="26" t="s">
        <v>777</v>
      </c>
      <c r="E584" s="26" t="s">
        <v>661</v>
      </c>
      <c r="F584" s="26" t="s">
        <v>16</v>
      </c>
      <c r="G584" s="26" t="s">
        <v>6687</v>
      </c>
      <c r="H584" s="26" t="s">
        <v>21</v>
      </c>
      <c r="I584" s="26" t="s">
        <v>270</v>
      </c>
      <c r="J584" s="26" t="s">
        <v>271</v>
      </c>
      <c r="K584" s="26" t="s">
        <v>77</v>
      </c>
      <c r="L584" s="27">
        <v>52503</v>
      </c>
      <c r="M584" s="26" t="s">
        <v>20</v>
      </c>
    </row>
    <row r="585" spans="1:13">
      <c r="A585" s="25">
        <v>45363</v>
      </c>
      <c r="B585" s="25">
        <v>45728</v>
      </c>
      <c r="C585" s="26" t="s">
        <v>4722</v>
      </c>
      <c r="D585" s="26" t="s">
        <v>777</v>
      </c>
      <c r="E585" s="26" t="s">
        <v>15</v>
      </c>
      <c r="F585" s="26" t="s">
        <v>16</v>
      </c>
      <c r="G585" s="26" t="s">
        <v>6688</v>
      </c>
      <c r="H585" s="26" t="s">
        <v>21</v>
      </c>
      <c r="I585" s="26" t="s">
        <v>270</v>
      </c>
      <c r="J585" s="26" t="s">
        <v>271</v>
      </c>
      <c r="K585" s="26" t="s">
        <v>77</v>
      </c>
      <c r="L585" s="27">
        <v>4423</v>
      </c>
      <c r="M585" s="26" t="s">
        <v>20</v>
      </c>
    </row>
    <row r="586" spans="1:13">
      <c r="A586" s="25">
        <v>45365</v>
      </c>
      <c r="B586" s="25">
        <v>45730</v>
      </c>
      <c r="C586" s="26" t="s">
        <v>5979</v>
      </c>
      <c r="D586" s="26" t="s">
        <v>5980</v>
      </c>
      <c r="E586" s="26" t="s">
        <v>54</v>
      </c>
      <c r="F586" s="26" t="s">
        <v>55</v>
      </c>
      <c r="G586" s="26" t="s">
        <v>6689</v>
      </c>
      <c r="H586" s="26" t="s">
        <v>310</v>
      </c>
      <c r="I586" s="26" t="s">
        <v>103</v>
      </c>
      <c r="J586" s="26" t="s">
        <v>104</v>
      </c>
      <c r="K586" s="26" t="s">
        <v>140</v>
      </c>
      <c r="L586" s="27">
        <v>198895</v>
      </c>
      <c r="M586" s="26" t="s">
        <v>29</v>
      </c>
    </row>
    <row r="587" spans="1:13">
      <c r="A587" s="25">
        <v>45366</v>
      </c>
      <c r="B587" s="25">
        <v>45731</v>
      </c>
      <c r="C587" s="26" t="s">
        <v>4726</v>
      </c>
      <c r="D587" s="26" t="s">
        <v>793</v>
      </c>
      <c r="E587" s="26" t="s">
        <v>661</v>
      </c>
      <c r="F587" s="26" t="s">
        <v>16</v>
      </c>
      <c r="G587" s="26" t="s">
        <v>6690</v>
      </c>
      <c r="H587" s="26" t="s">
        <v>203</v>
      </c>
      <c r="I587" s="26" t="s">
        <v>795</v>
      </c>
      <c r="J587" s="26" t="s">
        <v>796</v>
      </c>
      <c r="K587" s="26" t="s">
        <v>5624</v>
      </c>
      <c r="L587" s="27">
        <v>17266</v>
      </c>
      <c r="M587" s="26" t="s">
        <v>29</v>
      </c>
    </row>
    <row r="588" spans="1:13">
      <c r="A588" s="25">
        <v>45366</v>
      </c>
      <c r="B588" s="25">
        <v>45731</v>
      </c>
      <c r="C588" s="26" t="s">
        <v>4726</v>
      </c>
      <c r="D588" s="26" t="s">
        <v>793</v>
      </c>
      <c r="E588" s="26" t="s">
        <v>32</v>
      </c>
      <c r="F588" s="26" t="s">
        <v>16</v>
      </c>
      <c r="G588" s="26" t="s">
        <v>6691</v>
      </c>
      <c r="H588" s="26" t="s">
        <v>203</v>
      </c>
      <c r="I588" s="26" t="s">
        <v>795</v>
      </c>
      <c r="J588" s="26" t="s">
        <v>796</v>
      </c>
      <c r="K588" s="26" t="s">
        <v>5624</v>
      </c>
      <c r="L588" s="27">
        <v>3456</v>
      </c>
      <c r="M588" s="26" t="s">
        <v>20</v>
      </c>
    </row>
    <row r="589" spans="1:13">
      <c r="A589" s="25">
        <v>45366</v>
      </c>
      <c r="B589" s="25">
        <v>45731</v>
      </c>
      <c r="C589" s="26" t="s">
        <v>4726</v>
      </c>
      <c r="D589" s="26" t="s">
        <v>793</v>
      </c>
      <c r="E589" s="26" t="s">
        <v>15</v>
      </c>
      <c r="F589" s="26" t="s">
        <v>16</v>
      </c>
      <c r="G589" s="26" t="s">
        <v>6692</v>
      </c>
      <c r="H589" s="26" t="s">
        <v>203</v>
      </c>
      <c r="I589" s="26" t="s">
        <v>795</v>
      </c>
      <c r="J589" s="26" t="s">
        <v>796</v>
      </c>
      <c r="K589" s="26" t="s">
        <v>5624</v>
      </c>
      <c r="L589" s="27">
        <v>2236</v>
      </c>
      <c r="M589" s="26" t="s">
        <v>20</v>
      </c>
    </row>
    <row r="590" spans="1:13">
      <c r="A590" s="25">
        <v>45366</v>
      </c>
      <c r="B590" s="25">
        <v>45731</v>
      </c>
      <c r="C590" s="26" t="s">
        <v>6083</v>
      </c>
      <c r="D590" s="26" t="s">
        <v>6084</v>
      </c>
      <c r="E590" s="26" t="s">
        <v>34</v>
      </c>
      <c r="F590" s="26" t="s">
        <v>16</v>
      </c>
      <c r="G590" s="26" t="s">
        <v>6693</v>
      </c>
      <c r="H590" s="26" t="s">
        <v>105</v>
      </c>
      <c r="I590" s="26" t="s">
        <v>103</v>
      </c>
      <c r="J590" s="26" t="s">
        <v>104</v>
      </c>
      <c r="K590" s="26" t="s">
        <v>140</v>
      </c>
      <c r="L590" s="27">
        <v>10002</v>
      </c>
      <c r="M590" s="26" t="s">
        <v>83</v>
      </c>
    </row>
    <row r="591" spans="1:13">
      <c r="A591" s="25">
        <v>45366</v>
      </c>
      <c r="B591" s="25">
        <v>45731</v>
      </c>
      <c r="C591" s="26" t="s">
        <v>6083</v>
      </c>
      <c r="D591" s="26" t="s">
        <v>6084</v>
      </c>
      <c r="E591" s="26" t="s">
        <v>661</v>
      </c>
      <c r="F591" s="26" t="s">
        <v>16</v>
      </c>
      <c r="G591" s="26" t="s">
        <v>6694</v>
      </c>
      <c r="H591" s="26" t="s">
        <v>105</v>
      </c>
      <c r="I591" s="26" t="s">
        <v>103</v>
      </c>
      <c r="J591" s="26" t="s">
        <v>104</v>
      </c>
      <c r="K591" s="26" t="s">
        <v>140</v>
      </c>
      <c r="L591" s="27">
        <v>33093</v>
      </c>
      <c r="M591" s="26" t="s">
        <v>20</v>
      </c>
    </row>
    <row r="592" spans="1:13">
      <c r="A592" s="25">
        <v>45366</v>
      </c>
      <c r="B592" s="25">
        <v>45731</v>
      </c>
      <c r="C592" s="26" t="s">
        <v>6083</v>
      </c>
      <c r="D592" s="26" t="s">
        <v>6084</v>
      </c>
      <c r="E592" s="26" t="s">
        <v>54</v>
      </c>
      <c r="F592" s="26" t="s">
        <v>55</v>
      </c>
      <c r="G592" s="26" t="s">
        <v>6695</v>
      </c>
      <c r="H592" s="26" t="s">
        <v>105</v>
      </c>
      <c r="I592" s="26" t="s">
        <v>103</v>
      </c>
      <c r="J592" s="26" t="s">
        <v>104</v>
      </c>
      <c r="K592" s="26" t="s">
        <v>140</v>
      </c>
      <c r="L592" s="27">
        <v>31817</v>
      </c>
      <c r="M592" s="26" t="s">
        <v>23</v>
      </c>
    </row>
    <row r="593" spans="1:13">
      <c r="A593" s="25">
        <v>45366</v>
      </c>
      <c r="B593" s="25">
        <v>45731</v>
      </c>
      <c r="C593" s="26" t="s">
        <v>6083</v>
      </c>
      <c r="D593" s="26" t="s">
        <v>6084</v>
      </c>
      <c r="E593" s="26" t="s">
        <v>32</v>
      </c>
      <c r="F593" s="26" t="s">
        <v>16</v>
      </c>
      <c r="G593" s="26" t="s">
        <v>6696</v>
      </c>
      <c r="H593" s="26" t="s">
        <v>105</v>
      </c>
      <c r="I593" s="26" t="s">
        <v>103</v>
      </c>
      <c r="J593" s="26" t="s">
        <v>104</v>
      </c>
      <c r="K593" s="26" t="s">
        <v>140</v>
      </c>
      <c r="L593" s="27">
        <v>18837</v>
      </c>
      <c r="M593" s="26" t="s">
        <v>20</v>
      </c>
    </row>
    <row r="594" spans="1:13">
      <c r="A594" s="25">
        <v>45366</v>
      </c>
      <c r="B594" s="25">
        <v>45731</v>
      </c>
      <c r="C594" s="26" t="s">
        <v>6083</v>
      </c>
      <c r="D594" s="26" t="s">
        <v>6084</v>
      </c>
      <c r="E594" s="26" t="s">
        <v>15</v>
      </c>
      <c r="F594" s="26" t="s">
        <v>16</v>
      </c>
      <c r="G594" s="26" t="s">
        <v>6697</v>
      </c>
      <c r="H594" s="26" t="s">
        <v>105</v>
      </c>
      <c r="I594" s="26" t="s">
        <v>103</v>
      </c>
      <c r="J594" s="26" t="s">
        <v>104</v>
      </c>
      <c r="K594" s="26" t="s">
        <v>140</v>
      </c>
      <c r="L594" s="27">
        <v>2024</v>
      </c>
      <c r="M594" s="26" t="s">
        <v>20</v>
      </c>
    </row>
    <row r="595" spans="1:13">
      <c r="A595" s="25">
        <v>45366</v>
      </c>
      <c r="B595" s="25">
        <v>45731</v>
      </c>
      <c r="C595" s="26" t="s">
        <v>4727</v>
      </c>
      <c r="D595" s="26" t="s">
        <v>799</v>
      </c>
      <c r="E595" s="26" t="s">
        <v>34</v>
      </c>
      <c r="F595" s="26" t="s">
        <v>16</v>
      </c>
      <c r="G595" s="26" t="s">
        <v>6698</v>
      </c>
      <c r="H595" s="26" t="s">
        <v>801</v>
      </c>
      <c r="I595" s="26" t="s">
        <v>78</v>
      </c>
      <c r="J595" s="26" t="s">
        <v>79</v>
      </c>
      <c r="K595" s="26" t="s">
        <v>5620</v>
      </c>
      <c r="L595" s="27">
        <v>8855</v>
      </c>
      <c r="M595" s="26" t="s">
        <v>83</v>
      </c>
    </row>
    <row r="596" spans="1:13">
      <c r="A596" s="25">
        <v>45366</v>
      </c>
      <c r="B596" s="25">
        <v>45731</v>
      </c>
      <c r="C596" s="26" t="s">
        <v>4727</v>
      </c>
      <c r="D596" s="26" t="s">
        <v>799</v>
      </c>
      <c r="E596" s="26" t="s">
        <v>15</v>
      </c>
      <c r="F596" s="26" t="s">
        <v>16</v>
      </c>
      <c r="G596" s="26" t="s">
        <v>6699</v>
      </c>
      <c r="H596" s="26" t="s">
        <v>801</v>
      </c>
      <c r="I596" s="26" t="s">
        <v>78</v>
      </c>
      <c r="J596" s="26" t="s">
        <v>79</v>
      </c>
      <c r="K596" s="26" t="s">
        <v>5620</v>
      </c>
      <c r="L596" s="27">
        <v>2165</v>
      </c>
      <c r="M596" s="26" t="s">
        <v>20</v>
      </c>
    </row>
    <row r="597" spans="1:13">
      <c r="A597" s="25">
        <v>45366</v>
      </c>
      <c r="B597" s="25">
        <v>45731</v>
      </c>
      <c r="C597" s="26" t="s">
        <v>4727</v>
      </c>
      <c r="D597" s="26" t="s">
        <v>799</v>
      </c>
      <c r="E597" s="26" t="s">
        <v>661</v>
      </c>
      <c r="F597" s="26" t="s">
        <v>16</v>
      </c>
      <c r="G597" s="26" t="s">
        <v>6700</v>
      </c>
      <c r="H597" s="26" t="s">
        <v>801</v>
      </c>
      <c r="I597" s="26" t="s">
        <v>78</v>
      </c>
      <c r="J597" s="26" t="s">
        <v>79</v>
      </c>
      <c r="K597" s="26" t="s">
        <v>5620</v>
      </c>
      <c r="L597" s="27">
        <v>18177</v>
      </c>
      <c r="M597" s="26" t="s">
        <v>83</v>
      </c>
    </row>
    <row r="598" spans="1:13">
      <c r="A598" s="25">
        <v>45366</v>
      </c>
      <c r="B598" s="25">
        <v>45731</v>
      </c>
      <c r="C598" s="26" t="s">
        <v>4727</v>
      </c>
      <c r="D598" s="26" t="s">
        <v>799</v>
      </c>
      <c r="E598" s="26" t="s">
        <v>32</v>
      </c>
      <c r="F598" s="26" t="s">
        <v>16</v>
      </c>
      <c r="G598" s="26" t="s">
        <v>6701</v>
      </c>
      <c r="H598" s="26" t="s">
        <v>801</v>
      </c>
      <c r="I598" s="26" t="s">
        <v>78</v>
      </c>
      <c r="J598" s="26" t="s">
        <v>79</v>
      </c>
      <c r="K598" s="26" t="s">
        <v>5620</v>
      </c>
      <c r="L598" s="27">
        <v>6104</v>
      </c>
      <c r="M598" s="26" t="s">
        <v>83</v>
      </c>
    </row>
    <row r="599" spans="1:13">
      <c r="A599" s="25">
        <v>45366</v>
      </c>
      <c r="B599" s="25">
        <v>45731</v>
      </c>
      <c r="C599" s="26" t="s">
        <v>4729</v>
      </c>
      <c r="D599" s="26" t="s">
        <v>811</v>
      </c>
      <c r="E599" s="26" t="s">
        <v>15</v>
      </c>
      <c r="F599" s="26" t="s">
        <v>16</v>
      </c>
      <c r="G599" s="26" t="s">
        <v>6702</v>
      </c>
      <c r="H599" s="26" t="s">
        <v>813</v>
      </c>
      <c r="I599" s="26" t="s">
        <v>375</v>
      </c>
      <c r="J599" s="26" t="s">
        <v>376</v>
      </c>
      <c r="K599" s="26" t="s">
        <v>5624</v>
      </c>
      <c r="L599" s="27">
        <v>1250</v>
      </c>
      <c r="M599" s="26" t="s">
        <v>20</v>
      </c>
    </row>
    <row r="600" spans="1:13">
      <c r="A600" s="25">
        <v>45366</v>
      </c>
      <c r="B600" s="25">
        <v>45731</v>
      </c>
      <c r="C600" s="26" t="s">
        <v>4729</v>
      </c>
      <c r="D600" s="26" t="s">
        <v>811</v>
      </c>
      <c r="E600" s="26" t="s">
        <v>34</v>
      </c>
      <c r="F600" s="26" t="s">
        <v>16</v>
      </c>
      <c r="G600" s="26" t="s">
        <v>6703</v>
      </c>
      <c r="H600" s="26" t="s">
        <v>813</v>
      </c>
      <c r="I600" s="26" t="s">
        <v>375</v>
      </c>
      <c r="J600" s="26" t="s">
        <v>376</v>
      </c>
      <c r="K600" s="26" t="s">
        <v>5624</v>
      </c>
      <c r="L600" s="27">
        <v>5469</v>
      </c>
      <c r="M600" s="26" t="s">
        <v>83</v>
      </c>
    </row>
    <row r="601" spans="1:13">
      <c r="A601" s="25">
        <v>45366</v>
      </c>
      <c r="B601" s="25">
        <v>45731</v>
      </c>
      <c r="C601" s="26" t="s">
        <v>4729</v>
      </c>
      <c r="D601" s="26" t="s">
        <v>811</v>
      </c>
      <c r="E601" s="26" t="s">
        <v>32</v>
      </c>
      <c r="F601" s="26" t="s">
        <v>16</v>
      </c>
      <c r="G601" s="26" t="s">
        <v>6704</v>
      </c>
      <c r="H601" s="26" t="s">
        <v>813</v>
      </c>
      <c r="I601" s="26" t="s">
        <v>375</v>
      </c>
      <c r="J601" s="26" t="s">
        <v>376</v>
      </c>
      <c r="K601" s="26" t="s">
        <v>5624</v>
      </c>
      <c r="L601" s="27">
        <v>13683</v>
      </c>
      <c r="M601" s="26" t="s">
        <v>20</v>
      </c>
    </row>
    <row r="602" spans="1:13">
      <c r="A602" s="25">
        <v>45366</v>
      </c>
      <c r="B602" s="25">
        <v>45731</v>
      </c>
      <c r="C602" s="26" t="s">
        <v>4729</v>
      </c>
      <c r="D602" s="26" t="s">
        <v>811</v>
      </c>
      <c r="E602" s="26" t="s">
        <v>661</v>
      </c>
      <c r="F602" s="26" t="s">
        <v>16</v>
      </c>
      <c r="G602" s="26" t="s">
        <v>6705</v>
      </c>
      <c r="H602" s="26" t="s">
        <v>813</v>
      </c>
      <c r="I602" s="26" t="s">
        <v>375</v>
      </c>
      <c r="J602" s="26" t="s">
        <v>376</v>
      </c>
      <c r="K602" s="26" t="s">
        <v>5624</v>
      </c>
      <c r="L602" s="27">
        <v>12924</v>
      </c>
      <c r="M602" s="26" t="s">
        <v>20</v>
      </c>
    </row>
    <row r="603" spans="1:13">
      <c r="A603" s="25">
        <v>45366</v>
      </c>
      <c r="B603" s="25">
        <v>45731</v>
      </c>
      <c r="C603" s="26" t="s">
        <v>4730</v>
      </c>
      <c r="D603" s="26" t="s">
        <v>817</v>
      </c>
      <c r="E603" s="26" t="s">
        <v>32</v>
      </c>
      <c r="F603" s="26" t="s">
        <v>16</v>
      </c>
      <c r="G603" s="26" t="s">
        <v>6706</v>
      </c>
      <c r="H603" s="26" t="s">
        <v>167</v>
      </c>
      <c r="I603" s="26" t="s">
        <v>218</v>
      </c>
      <c r="J603" s="26" t="s">
        <v>219</v>
      </c>
      <c r="K603" s="26" t="s">
        <v>48</v>
      </c>
      <c r="L603" s="27">
        <v>23870</v>
      </c>
      <c r="M603" s="26" t="s">
        <v>20</v>
      </c>
    </row>
    <row r="604" spans="1:13">
      <c r="A604" s="25">
        <v>45366</v>
      </c>
      <c r="B604" s="25">
        <v>45731</v>
      </c>
      <c r="C604" s="26" t="s">
        <v>4730</v>
      </c>
      <c r="D604" s="26" t="s">
        <v>817</v>
      </c>
      <c r="E604" s="26" t="s">
        <v>15</v>
      </c>
      <c r="F604" s="26" t="s">
        <v>16</v>
      </c>
      <c r="G604" s="26" t="s">
        <v>6707</v>
      </c>
      <c r="H604" s="26" t="s">
        <v>167</v>
      </c>
      <c r="I604" s="26" t="s">
        <v>218</v>
      </c>
      <c r="J604" s="26" t="s">
        <v>219</v>
      </c>
      <c r="K604" s="26" t="s">
        <v>48</v>
      </c>
      <c r="L604" s="27">
        <v>1446</v>
      </c>
      <c r="M604" s="26" t="s">
        <v>20</v>
      </c>
    </row>
    <row r="605" spans="1:13">
      <c r="A605" s="25">
        <v>45366</v>
      </c>
      <c r="B605" s="25">
        <v>45731</v>
      </c>
      <c r="C605" s="26" t="s">
        <v>4730</v>
      </c>
      <c r="D605" s="26" t="s">
        <v>817</v>
      </c>
      <c r="E605" s="26" t="s">
        <v>661</v>
      </c>
      <c r="F605" s="26" t="s">
        <v>16</v>
      </c>
      <c r="G605" s="26" t="s">
        <v>6708</v>
      </c>
      <c r="H605" s="26" t="s">
        <v>167</v>
      </c>
      <c r="I605" s="26" t="s">
        <v>218</v>
      </c>
      <c r="J605" s="26" t="s">
        <v>219</v>
      </c>
      <c r="K605" s="26" t="s">
        <v>48</v>
      </c>
      <c r="L605" s="27">
        <v>52482</v>
      </c>
      <c r="M605" s="26" t="s">
        <v>20</v>
      </c>
    </row>
    <row r="606" spans="1:13">
      <c r="A606" s="25">
        <v>45366</v>
      </c>
      <c r="B606" s="25">
        <v>45731</v>
      </c>
      <c r="C606" s="26" t="s">
        <v>5669</v>
      </c>
      <c r="D606" s="26" t="s">
        <v>5670</v>
      </c>
      <c r="E606" s="26" t="s">
        <v>32</v>
      </c>
      <c r="F606" s="26" t="s">
        <v>16</v>
      </c>
      <c r="G606" s="26" t="s">
        <v>6709</v>
      </c>
      <c r="H606" s="26" t="s">
        <v>215</v>
      </c>
      <c r="I606" s="26" t="s">
        <v>5671</v>
      </c>
      <c r="J606" s="26" t="s">
        <v>5672</v>
      </c>
      <c r="K606" s="26" t="s">
        <v>4176</v>
      </c>
      <c r="L606" s="27">
        <v>64439</v>
      </c>
      <c r="M606" s="26" t="s">
        <v>20</v>
      </c>
    </row>
    <row r="607" spans="1:13">
      <c r="A607" s="25">
        <v>45366</v>
      </c>
      <c r="B607" s="25">
        <v>45731</v>
      </c>
      <c r="C607" s="26" t="s">
        <v>5669</v>
      </c>
      <c r="D607" s="26" t="s">
        <v>5670</v>
      </c>
      <c r="E607" s="26" t="s">
        <v>661</v>
      </c>
      <c r="F607" s="26" t="s">
        <v>16</v>
      </c>
      <c r="G607" s="26" t="s">
        <v>6710</v>
      </c>
      <c r="H607" s="26" t="s">
        <v>215</v>
      </c>
      <c r="I607" s="26" t="s">
        <v>5671</v>
      </c>
      <c r="J607" s="26" t="s">
        <v>5672</v>
      </c>
      <c r="K607" s="26" t="s">
        <v>4176</v>
      </c>
      <c r="L607" s="27">
        <v>157188</v>
      </c>
      <c r="M607" s="26" t="s">
        <v>29</v>
      </c>
    </row>
    <row r="608" spans="1:13">
      <c r="A608" s="25">
        <v>45366</v>
      </c>
      <c r="B608" s="25">
        <v>45731</v>
      </c>
      <c r="C608" s="26" t="s">
        <v>5669</v>
      </c>
      <c r="D608" s="26" t="s">
        <v>5670</v>
      </c>
      <c r="E608" s="26" t="s">
        <v>15</v>
      </c>
      <c r="F608" s="26" t="s">
        <v>16</v>
      </c>
      <c r="G608" s="26" t="s">
        <v>6711</v>
      </c>
      <c r="H608" s="26" t="s">
        <v>215</v>
      </c>
      <c r="I608" s="26" t="s">
        <v>5671</v>
      </c>
      <c r="J608" s="26" t="s">
        <v>5672</v>
      </c>
      <c r="K608" s="26" t="s">
        <v>4176</v>
      </c>
      <c r="L608" s="27">
        <v>7035</v>
      </c>
      <c r="M608" s="26" t="s">
        <v>20</v>
      </c>
    </row>
    <row r="609" spans="1:13">
      <c r="A609" s="25">
        <v>45366</v>
      </c>
      <c r="B609" s="25">
        <v>45731</v>
      </c>
      <c r="C609" s="26" t="s">
        <v>4732</v>
      </c>
      <c r="D609" s="26" t="s">
        <v>828</v>
      </c>
      <c r="E609" s="26" t="s">
        <v>15</v>
      </c>
      <c r="F609" s="26" t="s">
        <v>16</v>
      </c>
      <c r="G609" s="26" t="s">
        <v>6712</v>
      </c>
      <c r="H609" s="26" t="s">
        <v>125</v>
      </c>
      <c r="I609" s="26" t="s">
        <v>570</v>
      </c>
      <c r="J609" s="26" t="s">
        <v>571</v>
      </c>
      <c r="K609" s="26" t="s">
        <v>5623</v>
      </c>
      <c r="L609" s="27">
        <v>1996</v>
      </c>
      <c r="M609" s="26" t="s">
        <v>83</v>
      </c>
    </row>
    <row r="610" spans="1:13">
      <c r="A610" s="25">
        <v>45366</v>
      </c>
      <c r="B610" s="25">
        <v>45731</v>
      </c>
      <c r="C610" s="26" t="s">
        <v>4732</v>
      </c>
      <c r="D610" s="26" t="s">
        <v>828</v>
      </c>
      <c r="E610" s="26" t="s">
        <v>32</v>
      </c>
      <c r="F610" s="26" t="s">
        <v>16</v>
      </c>
      <c r="G610" s="26" t="s">
        <v>6713</v>
      </c>
      <c r="H610" s="26" t="s">
        <v>125</v>
      </c>
      <c r="I610" s="26" t="s">
        <v>570</v>
      </c>
      <c r="J610" s="26" t="s">
        <v>571</v>
      </c>
      <c r="K610" s="26" t="s">
        <v>5623</v>
      </c>
      <c r="L610" s="27">
        <v>7894</v>
      </c>
      <c r="M610" s="26" t="s">
        <v>20</v>
      </c>
    </row>
    <row r="611" spans="1:13">
      <c r="A611" s="25">
        <v>45366</v>
      </c>
      <c r="B611" s="25">
        <v>45731</v>
      </c>
      <c r="C611" s="26" t="s">
        <v>4732</v>
      </c>
      <c r="D611" s="26" t="s">
        <v>828</v>
      </c>
      <c r="E611" s="26" t="s">
        <v>661</v>
      </c>
      <c r="F611" s="26" t="s">
        <v>16</v>
      </c>
      <c r="G611" s="26" t="s">
        <v>6714</v>
      </c>
      <c r="H611" s="26" t="s">
        <v>125</v>
      </c>
      <c r="I611" s="26" t="s">
        <v>570</v>
      </c>
      <c r="J611" s="26" t="s">
        <v>571</v>
      </c>
      <c r="K611" s="26" t="s">
        <v>5623</v>
      </c>
      <c r="L611" s="27">
        <v>11829</v>
      </c>
      <c r="M611" s="26" t="s">
        <v>83</v>
      </c>
    </row>
    <row r="612" spans="1:13">
      <c r="A612" s="25">
        <v>45367</v>
      </c>
      <c r="B612" s="25">
        <v>45732</v>
      </c>
      <c r="C612" s="26" t="s">
        <v>4733</v>
      </c>
      <c r="D612" s="26" t="s">
        <v>832</v>
      </c>
      <c r="E612" s="26" t="s">
        <v>34</v>
      </c>
      <c r="F612" s="26" t="s">
        <v>16</v>
      </c>
      <c r="G612" s="26" t="s">
        <v>6715</v>
      </c>
      <c r="H612" s="26" t="s">
        <v>310</v>
      </c>
      <c r="I612" s="26" t="s">
        <v>103</v>
      </c>
      <c r="J612" s="26" t="s">
        <v>104</v>
      </c>
      <c r="K612" s="26" t="s">
        <v>5620</v>
      </c>
      <c r="L612" s="27">
        <v>5640</v>
      </c>
      <c r="M612" s="26" t="s">
        <v>83</v>
      </c>
    </row>
    <row r="613" spans="1:13">
      <c r="A613" s="25">
        <v>45367</v>
      </c>
      <c r="B613" s="25">
        <v>45732</v>
      </c>
      <c r="C613" s="26" t="s">
        <v>4733</v>
      </c>
      <c r="D613" s="26" t="s">
        <v>832</v>
      </c>
      <c r="E613" s="26" t="s">
        <v>661</v>
      </c>
      <c r="F613" s="26" t="s">
        <v>16</v>
      </c>
      <c r="G613" s="26" t="s">
        <v>6716</v>
      </c>
      <c r="H613" s="26" t="s">
        <v>310</v>
      </c>
      <c r="I613" s="26" t="s">
        <v>103</v>
      </c>
      <c r="J613" s="26" t="s">
        <v>104</v>
      </c>
      <c r="K613" s="26" t="s">
        <v>5620</v>
      </c>
      <c r="L613" s="27">
        <v>25593</v>
      </c>
      <c r="M613" s="26" t="s">
        <v>20</v>
      </c>
    </row>
    <row r="614" spans="1:13">
      <c r="A614" s="25">
        <v>45367</v>
      </c>
      <c r="B614" s="25">
        <v>45732</v>
      </c>
      <c r="C614" s="26" t="s">
        <v>4733</v>
      </c>
      <c r="D614" s="26" t="s">
        <v>832</v>
      </c>
      <c r="E614" s="26" t="s">
        <v>15</v>
      </c>
      <c r="F614" s="26" t="s">
        <v>16</v>
      </c>
      <c r="G614" s="26" t="s">
        <v>6717</v>
      </c>
      <c r="H614" s="26" t="s">
        <v>310</v>
      </c>
      <c r="I614" s="26" t="s">
        <v>103</v>
      </c>
      <c r="J614" s="26" t="s">
        <v>104</v>
      </c>
      <c r="K614" s="26" t="s">
        <v>5620</v>
      </c>
      <c r="L614" s="27">
        <v>1342</v>
      </c>
      <c r="M614" s="26" t="s">
        <v>20</v>
      </c>
    </row>
    <row r="615" spans="1:13">
      <c r="A615" s="25">
        <v>45367</v>
      </c>
      <c r="B615" s="25">
        <v>45732</v>
      </c>
      <c r="C615" s="26" t="s">
        <v>11586</v>
      </c>
      <c r="D615" s="26" t="s">
        <v>11587</v>
      </c>
      <c r="E615" s="26" t="s">
        <v>661</v>
      </c>
      <c r="F615" s="26" t="s">
        <v>16</v>
      </c>
      <c r="G615" s="26" t="s">
        <v>11588</v>
      </c>
      <c r="H615" s="26" t="s">
        <v>143</v>
      </c>
      <c r="I615" s="26" t="s">
        <v>174</v>
      </c>
      <c r="J615" s="26" t="s">
        <v>175</v>
      </c>
      <c r="K615" s="26" t="s">
        <v>5623</v>
      </c>
      <c r="L615" s="27">
        <v>45292</v>
      </c>
      <c r="M615" s="26" t="s">
        <v>29</v>
      </c>
    </row>
    <row r="616" spans="1:13">
      <c r="A616" s="25">
        <v>45367</v>
      </c>
      <c r="B616" s="25">
        <v>45732</v>
      </c>
      <c r="C616" s="26" t="s">
        <v>11586</v>
      </c>
      <c r="D616" s="26" t="s">
        <v>11587</v>
      </c>
      <c r="E616" s="26" t="s">
        <v>15</v>
      </c>
      <c r="F616" s="26" t="s">
        <v>16</v>
      </c>
      <c r="G616" s="26" t="s">
        <v>11589</v>
      </c>
      <c r="H616" s="26" t="s">
        <v>143</v>
      </c>
      <c r="I616" s="26" t="s">
        <v>174</v>
      </c>
      <c r="J616" s="26" t="s">
        <v>175</v>
      </c>
      <c r="K616" s="26" t="s">
        <v>5623</v>
      </c>
      <c r="L616" s="27">
        <v>1824</v>
      </c>
      <c r="M616" s="26" t="s">
        <v>29</v>
      </c>
    </row>
    <row r="617" spans="1:13">
      <c r="A617" s="25">
        <v>45367</v>
      </c>
      <c r="B617" s="25">
        <v>45732</v>
      </c>
      <c r="C617" s="26" t="s">
        <v>4734</v>
      </c>
      <c r="D617" s="26" t="s">
        <v>837</v>
      </c>
      <c r="E617" s="26" t="s">
        <v>661</v>
      </c>
      <c r="F617" s="26" t="s">
        <v>16</v>
      </c>
      <c r="G617" s="26" t="s">
        <v>6718</v>
      </c>
      <c r="H617" s="26" t="s">
        <v>125</v>
      </c>
      <c r="I617" s="26" t="s">
        <v>570</v>
      </c>
      <c r="J617" s="26" t="s">
        <v>571</v>
      </c>
      <c r="K617" s="26" t="s">
        <v>5623</v>
      </c>
      <c r="L617" s="27">
        <v>19204</v>
      </c>
      <c r="M617" s="26" t="s">
        <v>20</v>
      </c>
    </row>
    <row r="618" spans="1:13">
      <c r="A618" s="25">
        <v>45367</v>
      </c>
      <c r="B618" s="25">
        <v>45732</v>
      </c>
      <c r="C618" s="26" t="s">
        <v>4734</v>
      </c>
      <c r="D618" s="26" t="s">
        <v>837</v>
      </c>
      <c r="E618" s="26" t="s">
        <v>32</v>
      </c>
      <c r="F618" s="26" t="s">
        <v>16</v>
      </c>
      <c r="G618" s="26" t="s">
        <v>6719</v>
      </c>
      <c r="H618" s="26" t="s">
        <v>125</v>
      </c>
      <c r="I618" s="26" t="s">
        <v>570</v>
      </c>
      <c r="J618" s="26" t="s">
        <v>571</v>
      </c>
      <c r="K618" s="26" t="s">
        <v>5623</v>
      </c>
      <c r="L618" s="27">
        <v>15097</v>
      </c>
      <c r="M618" s="26" t="s">
        <v>20</v>
      </c>
    </row>
    <row r="619" spans="1:13">
      <c r="A619" s="25">
        <v>45367</v>
      </c>
      <c r="B619" s="25">
        <v>45732</v>
      </c>
      <c r="C619" s="26" t="s">
        <v>4734</v>
      </c>
      <c r="D619" s="26" t="s">
        <v>837</v>
      </c>
      <c r="E619" s="26" t="s">
        <v>15</v>
      </c>
      <c r="F619" s="26" t="s">
        <v>16</v>
      </c>
      <c r="G619" s="26" t="s">
        <v>6720</v>
      </c>
      <c r="H619" s="26" t="s">
        <v>125</v>
      </c>
      <c r="I619" s="26" t="s">
        <v>570</v>
      </c>
      <c r="J619" s="26" t="s">
        <v>571</v>
      </c>
      <c r="K619" s="26" t="s">
        <v>5623</v>
      </c>
      <c r="L619" s="27">
        <v>4287</v>
      </c>
      <c r="M619" s="26" t="s">
        <v>148</v>
      </c>
    </row>
    <row r="620" spans="1:13">
      <c r="A620" s="25">
        <v>45367</v>
      </c>
      <c r="B620" s="25">
        <v>45732</v>
      </c>
      <c r="C620" s="26" t="s">
        <v>4735</v>
      </c>
      <c r="D620" s="26" t="s">
        <v>841</v>
      </c>
      <c r="E620" s="26" t="s">
        <v>661</v>
      </c>
      <c r="F620" s="26" t="s">
        <v>16</v>
      </c>
      <c r="G620" s="26" t="s">
        <v>6721</v>
      </c>
      <c r="H620" s="26" t="s">
        <v>21</v>
      </c>
      <c r="I620" s="26" t="s">
        <v>65</v>
      </c>
      <c r="J620" s="26" t="s">
        <v>66</v>
      </c>
      <c r="K620" s="26" t="s">
        <v>5620</v>
      </c>
      <c r="L620" s="27">
        <v>31283</v>
      </c>
      <c r="M620" s="26" t="s">
        <v>20</v>
      </c>
    </row>
    <row r="621" spans="1:13">
      <c r="A621" s="25">
        <v>45367</v>
      </c>
      <c r="B621" s="25">
        <v>45732</v>
      </c>
      <c r="C621" s="26" t="s">
        <v>4735</v>
      </c>
      <c r="D621" s="26" t="s">
        <v>841</v>
      </c>
      <c r="E621" s="26" t="s">
        <v>15</v>
      </c>
      <c r="F621" s="26" t="s">
        <v>16</v>
      </c>
      <c r="G621" s="26" t="s">
        <v>6722</v>
      </c>
      <c r="H621" s="26" t="s">
        <v>21</v>
      </c>
      <c r="I621" s="26" t="s">
        <v>65</v>
      </c>
      <c r="J621" s="26" t="s">
        <v>66</v>
      </c>
      <c r="K621" s="26" t="s">
        <v>5620</v>
      </c>
      <c r="L621" s="27">
        <v>5501</v>
      </c>
      <c r="M621" s="26" t="s">
        <v>20</v>
      </c>
    </row>
    <row r="622" spans="1:13">
      <c r="A622" s="25">
        <v>45368</v>
      </c>
      <c r="B622" s="25">
        <v>45733</v>
      </c>
      <c r="C622" s="26" t="s">
        <v>4736</v>
      </c>
      <c r="D622" s="26" t="s">
        <v>844</v>
      </c>
      <c r="E622" s="26" t="s">
        <v>32</v>
      </c>
      <c r="F622" s="26" t="s">
        <v>16</v>
      </c>
      <c r="G622" s="26" t="s">
        <v>6723</v>
      </c>
      <c r="H622" s="26" t="s">
        <v>105</v>
      </c>
      <c r="I622" s="26" t="s">
        <v>846</v>
      </c>
      <c r="J622" s="26" t="s">
        <v>847</v>
      </c>
      <c r="K622" s="26" t="s">
        <v>77</v>
      </c>
      <c r="L622" s="27">
        <v>95514</v>
      </c>
      <c r="M622" s="26" t="s">
        <v>20</v>
      </c>
    </row>
    <row r="623" spans="1:13">
      <c r="A623" s="25">
        <v>45368</v>
      </c>
      <c r="B623" s="25">
        <v>45733</v>
      </c>
      <c r="C623" s="26" t="s">
        <v>4734</v>
      </c>
      <c r="D623" s="26" t="s">
        <v>837</v>
      </c>
      <c r="E623" s="26" t="s">
        <v>34</v>
      </c>
      <c r="F623" s="26" t="s">
        <v>16</v>
      </c>
      <c r="G623" s="26" t="s">
        <v>6724</v>
      </c>
      <c r="H623" s="26" t="s">
        <v>125</v>
      </c>
      <c r="I623" s="26" t="s">
        <v>570</v>
      </c>
      <c r="J623" s="26" t="s">
        <v>571</v>
      </c>
      <c r="K623" s="26" t="s">
        <v>5623</v>
      </c>
      <c r="L623" s="27">
        <v>9308</v>
      </c>
      <c r="M623" s="26" t="s">
        <v>83</v>
      </c>
    </row>
    <row r="624" spans="1:13">
      <c r="A624" s="25">
        <v>45369</v>
      </c>
      <c r="B624" s="25">
        <v>45734</v>
      </c>
      <c r="C624" s="26" t="s">
        <v>4737</v>
      </c>
      <c r="D624" s="26" t="s">
        <v>849</v>
      </c>
      <c r="E624" s="26" t="s">
        <v>15</v>
      </c>
      <c r="F624" s="26" t="s">
        <v>16</v>
      </c>
      <c r="G624" s="26" t="s">
        <v>6725</v>
      </c>
      <c r="H624" s="26" t="s">
        <v>167</v>
      </c>
      <c r="I624" s="26" t="s">
        <v>165</v>
      </c>
      <c r="J624" s="26" t="s">
        <v>166</v>
      </c>
      <c r="K624" s="26" t="s">
        <v>1179</v>
      </c>
      <c r="L624" s="27">
        <v>4302</v>
      </c>
      <c r="M624" s="26" t="s">
        <v>20</v>
      </c>
    </row>
    <row r="625" spans="1:13">
      <c r="A625" s="25">
        <v>45369</v>
      </c>
      <c r="B625" s="25">
        <v>45734</v>
      </c>
      <c r="C625" s="26" t="s">
        <v>4737</v>
      </c>
      <c r="D625" s="26" t="s">
        <v>849</v>
      </c>
      <c r="E625" s="26" t="s">
        <v>32</v>
      </c>
      <c r="F625" s="26" t="s">
        <v>16</v>
      </c>
      <c r="G625" s="26" t="s">
        <v>6726</v>
      </c>
      <c r="H625" s="26" t="s">
        <v>167</v>
      </c>
      <c r="I625" s="26" t="s">
        <v>165</v>
      </c>
      <c r="J625" s="26" t="s">
        <v>166</v>
      </c>
      <c r="K625" s="26" t="s">
        <v>1179</v>
      </c>
      <c r="L625" s="27">
        <v>14519</v>
      </c>
      <c r="M625" s="26" t="s">
        <v>20</v>
      </c>
    </row>
    <row r="626" spans="1:13">
      <c r="A626" s="25">
        <v>45369</v>
      </c>
      <c r="B626" s="25">
        <v>45734</v>
      </c>
      <c r="C626" s="26" t="s">
        <v>4737</v>
      </c>
      <c r="D626" s="26" t="s">
        <v>849</v>
      </c>
      <c r="E626" s="26" t="s">
        <v>661</v>
      </c>
      <c r="F626" s="26" t="s">
        <v>16</v>
      </c>
      <c r="G626" s="26" t="s">
        <v>6727</v>
      </c>
      <c r="H626" s="26" t="s">
        <v>167</v>
      </c>
      <c r="I626" s="26" t="s">
        <v>165</v>
      </c>
      <c r="J626" s="26" t="s">
        <v>166</v>
      </c>
      <c r="K626" s="26" t="s">
        <v>1179</v>
      </c>
      <c r="L626" s="27">
        <v>39058</v>
      </c>
      <c r="M626" s="26" t="s">
        <v>20</v>
      </c>
    </row>
    <row r="627" spans="1:13">
      <c r="A627" s="25">
        <v>45369</v>
      </c>
      <c r="B627" s="25">
        <v>45734</v>
      </c>
      <c r="C627" s="26" t="s">
        <v>4738</v>
      </c>
      <c r="D627" s="26" t="s">
        <v>853</v>
      </c>
      <c r="E627" s="26" t="s">
        <v>34</v>
      </c>
      <c r="F627" s="26" t="s">
        <v>16</v>
      </c>
      <c r="G627" s="26" t="s">
        <v>6728</v>
      </c>
      <c r="H627" s="26" t="s">
        <v>61</v>
      </c>
      <c r="I627" s="26" t="s">
        <v>236</v>
      </c>
      <c r="J627" s="26" t="s">
        <v>237</v>
      </c>
      <c r="K627" s="26" t="s">
        <v>112</v>
      </c>
      <c r="L627" s="27">
        <v>20469</v>
      </c>
      <c r="M627" s="26" t="s">
        <v>83</v>
      </c>
    </row>
    <row r="628" spans="1:13">
      <c r="A628" s="25">
        <v>45369</v>
      </c>
      <c r="B628" s="25">
        <v>45734</v>
      </c>
      <c r="C628" s="26" t="s">
        <v>4738</v>
      </c>
      <c r="D628" s="26" t="s">
        <v>853</v>
      </c>
      <c r="E628" s="26" t="s">
        <v>15</v>
      </c>
      <c r="F628" s="26" t="s">
        <v>16</v>
      </c>
      <c r="G628" s="26" t="s">
        <v>6729</v>
      </c>
      <c r="H628" s="26" t="s">
        <v>61</v>
      </c>
      <c r="I628" s="26" t="s">
        <v>236</v>
      </c>
      <c r="J628" s="26" t="s">
        <v>237</v>
      </c>
      <c r="K628" s="26" t="s">
        <v>112</v>
      </c>
      <c r="L628" s="27">
        <v>29073</v>
      </c>
      <c r="M628" s="26" t="s">
        <v>20</v>
      </c>
    </row>
    <row r="629" spans="1:13">
      <c r="A629" s="25">
        <v>45369</v>
      </c>
      <c r="B629" s="25">
        <v>45734</v>
      </c>
      <c r="C629" s="26" t="s">
        <v>4738</v>
      </c>
      <c r="D629" s="26" t="s">
        <v>853</v>
      </c>
      <c r="E629" s="26" t="s">
        <v>54</v>
      </c>
      <c r="F629" s="26" t="s">
        <v>55</v>
      </c>
      <c r="G629" s="26" t="s">
        <v>6730</v>
      </c>
      <c r="H629" s="26" t="s">
        <v>61</v>
      </c>
      <c r="I629" s="26" t="s">
        <v>236</v>
      </c>
      <c r="J629" s="26" t="s">
        <v>237</v>
      </c>
      <c r="K629" s="26" t="s">
        <v>112</v>
      </c>
      <c r="L629" s="27">
        <v>74590</v>
      </c>
      <c r="M629" s="26" t="s">
        <v>89</v>
      </c>
    </row>
    <row r="630" spans="1:13">
      <c r="A630" s="25">
        <v>45369</v>
      </c>
      <c r="B630" s="25">
        <v>45734</v>
      </c>
      <c r="C630" s="26" t="s">
        <v>4738</v>
      </c>
      <c r="D630" s="26" t="s">
        <v>853</v>
      </c>
      <c r="E630" s="26" t="s">
        <v>32</v>
      </c>
      <c r="F630" s="26" t="s">
        <v>16</v>
      </c>
      <c r="G630" s="26" t="s">
        <v>6731</v>
      </c>
      <c r="H630" s="26" t="s">
        <v>61</v>
      </c>
      <c r="I630" s="26" t="s">
        <v>236</v>
      </c>
      <c r="J630" s="26" t="s">
        <v>237</v>
      </c>
      <c r="K630" s="26" t="s">
        <v>112</v>
      </c>
      <c r="L630" s="27">
        <v>33768</v>
      </c>
      <c r="M630" s="26" t="s">
        <v>20</v>
      </c>
    </row>
    <row r="631" spans="1:13">
      <c r="A631" s="25">
        <v>45369</v>
      </c>
      <c r="B631" s="25">
        <v>45734</v>
      </c>
      <c r="C631" s="26" t="s">
        <v>4738</v>
      </c>
      <c r="D631" s="26" t="s">
        <v>853</v>
      </c>
      <c r="E631" s="26" t="s">
        <v>661</v>
      </c>
      <c r="F631" s="26" t="s">
        <v>16</v>
      </c>
      <c r="G631" s="26" t="s">
        <v>6732</v>
      </c>
      <c r="H631" s="26" t="s">
        <v>61</v>
      </c>
      <c r="I631" s="26" t="s">
        <v>236</v>
      </c>
      <c r="J631" s="26" t="s">
        <v>237</v>
      </c>
      <c r="K631" s="26" t="s">
        <v>112</v>
      </c>
      <c r="L631" s="27">
        <v>70592</v>
      </c>
      <c r="M631" s="26" t="s">
        <v>83</v>
      </c>
    </row>
    <row r="632" spans="1:13">
      <c r="A632" s="25">
        <v>45370</v>
      </c>
      <c r="B632" s="25">
        <v>45735</v>
      </c>
      <c r="C632" s="26" t="s">
        <v>5939</v>
      </c>
      <c r="D632" s="26" t="s">
        <v>5940</v>
      </c>
      <c r="E632" s="26" t="s">
        <v>15</v>
      </c>
      <c r="F632" s="26" t="s">
        <v>16</v>
      </c>
      <c r="G632" s="26" t="s">
        <v>6733</v>
      </c>
      <c r="H632" s="26" t="s">
        <v>203</v>
      </c>
      <c r="I632" s="26" t="s">
        <v>570</v>
      </c>
      <c r="J632" s="26" t="s">
        <v>571</v>
      </c>
      <c r="K632" s="26" t="s">
        <v>5623</v>
      </c>
      <c r="L632" s="27">
        <v>1857</v>
      </c>
      <c r="M632" s="26" t="s">
        <v>20</v>
      </c>
    </row>
    <row r="633" spans="1:13">
      <c r="A633" s="25">
        <v>45370</v>
      </c>
      <c r="B633" s="25">
        <v>45735</v>
      </c>
      <c r="C633" s="26" t="s">
        <v>5939</v>
      </c>
      <c r="D633" s="26" t="s">
        <v>5940</v>
      </c>
      <c r="E633" s="26" t="s">
        <v>32</v>
      </c>
      <c r="F633" s="26" t="s">
        <v>16</v>
      </c>
      <c r="G633" s="26" t="s">
        <v>6734</v>
      </c>
      <c r="H633" s="26" t="s">
        <v>203</v>
      </c>
      <c r="I633" s="26" t="s">
        <v>570</v>
      </c>
      <c r="J633" s="26" t="s">
        <v>571</v>
      </c>
      <c r="K633" s="26" t="s">
        <v>5623</v>
      </c>
      <c r="L633" s="27">
        <v>22665</v>
      </c>
      <c r="M633" s="26" t="s">
        <v>20</v>
      </c>
    </row>
    <row r="634" spans="1:13">
      <c r="A634" s="25">
        <v>45370</v>
      </c>
      <c r="B634" s="25">
        <v>45735</v>
      </c>
      <c r="C634" s="26" t="s">
        <v>5939</v>
      </c>
      <c r="D634" s="26" t="s">
        <v>5940</v>
      </c>
      <c r="E634" s="26" t="s">
        <v>661</v>
      </c>
      <c r="F634" s="26" t="s">
        <v>16</v>
      </c>
      <c r="G634" s="26" t="s">
        <v>6735</v>
      </c>
      <c r="H634" s="26" t="s">
        <v>203</v>
      </c>
      <c r="I634" s="26" t="s">
        <v>570</v>
      </c>
      <c r="J634" s="26" t="s">
        <v>571</v>
      </c>
      <c r="K634" s="26" t="s">
        <v>5623</v>
      </c>
      <c r="L634" s="27">
        <v>49651</v>
      </c>
      <c r="M634" s="26" t="s">
        <v>29</v>
      </c>
    </row>
    <row r="635" spans="1:13">
      <c r="A635" s="25">
        <v>45370</v>
      </c>
      <c r="B635" s="25">
        <v>45735</v>
      </c>
      <c r="C635" s="26" t="s">
        <v>6736</v>
      </c>
      <c r="D635" s="26" t="s">
        <v>6737</v>
      </c>
      <c r="E635" s="26" t="s">
        <v>32</v>
      </c>
      <c r="F635" s="26" t="s">
        <v>16</v>
      </c>
      <c r="G635" s="26" t="s">
        <v>6738</v>
      </c>
      <c r="H635" s="26" t="s">
        <v>125</v>
      </c>
      <c r="I635" s="26" t="s">
        <v>570</v>
      </c>
      <c r="J635" s="26" t="s">
        <v>571</v>
      </c>
      <c r="K635" s="26" t="s">
        <v>5623</v>
      </c>
      <c r="L635" s="27">
        <v>13144</v>
      </c>
      <c r="M635" s="26" t="s">
        <v>20</v>
      </c>
    </row>
    <row r="636" spans="1:13">
      <c r="A636" s="25">
        <v>45370</v>
      </c>
      <c r="B636" s="25">
        <v>45735</v>
      </c>
      <c r="C636" s="26" t="s">
        <v>6736</v>
      </c>
      <c r="D636" s="26" t="s">
        <v>6737</v>
      </c>
      <c r="E636" s="26" t="s">
        <v>661</v>
      </c>
      <c r="F636" s="26" t="s">
        <v>16</v>
      </c>
      <c r="G636" s="26" t="s">
        <v>6739</v>
      </c>
      <c r="H636" s="26" t="s">
        <v>125</v>
      </c>
      <c r="I636" s="26" t="s">
        <v>570</v>
      </c>
      <c r="J636" s="26" t="s">
        <v>571</v>
      </c>
      <c r="K636" s="26" t="s">
        <v>5623</v>
      </c>
      <c r="L636" s="27">
        <v>25888</v>
      </c>
      <c r="M636" s="26" t="s">
        <v>20</v>
      </c>
    </row>
    <row r="637" spans="1:13">
      <c r="A637" s="25">
        <v>45370</v>
      </c>
      <c r="B637" s="25">
        <v>45735</v>
      </c>
      <c r="C637" s="26" t="s">
        <v>6736</v>
      </c>
      <c r="D637" s="26" t="s">
        <v>6737</v>
      </c>
      <c r="E637" s="26" t="s">
        <v>15</v>
      </c>
      <c r="F637" s="26" t="s">
        <v>16</v>
      </c>
      <c r="G637" s="26" t="s">
        <v>6740</v>
      </c>
      <c r="H637" s="26" t="s">
        <v>125</v>
      </c>
      <c r="I637" s="26" t="s">
        <v>570</v>
      </c>
      <c r="J637" s="26" t="s">
        <v>571</v>
      </c>
      <c r="K637" s="26" t="s">
        <v>5623</v>
      </c>
      <c r="L637" s="27">
        <v>1953</v>
      </c>
      <c r="M637" s="26" t="s">
        <v>20</v>
      </c>
    </row>
    <row r="638" spans="1:13">
      <c r="A638" s="25">
        <v>45370</v>
      </c>
      <c r="B638" s="25">
        <v>45735</v>
      </c>
      <c r="C638" s="26" t="s">
        <v>4739</v>
      </c>
      <c r="D638" s="26" t="s">
        <v>859</v>
      </c>
      <c r="E638" s="26" t="s">
        <v>54</v>
      </c>
      <c r="F638" s="26" t="s">
        <v>55</v>
      </c>
      <c r="G638" s="26" t="s">
        <v>6741</v>
      </c>
      <c r="H638" s="26" t="s">
        <v>336</v>
      </c>
      <c r="I638" s="26" t="s">
        <v>861</v>
      </c>
      <c r="J638" s="26" t="s">
        <v>862</v>
      </c>
      <c r="K638" s="26" t="s">
        <v>112</v>
      </c>
      <c r="L638" s="27">
        <v>29829</v>
      </c>
      <c r="M638" s="26" t="s">
        <v>29</v>
      </c>
    </row>
    <row r="639" spans="1:13">
      <c r="A639" s="25">
        <v>45371</v>
      </c>
      <c r="B639" s="25">
        <v>45706</v>
      </c>
      <c r="C639" s="26" t="s">
        <v>5675</v>
      </c>
      <c r="D639" s="26" t="s">
        <v>5676</v>
      </c>
      <c r="E639" s="26" t="s">
        <v>54</v>
      </c>
      <c r="F639" s="26" t="s">
        <v>55</v>
      </c>
      <c r="G639" s="26" t="s">
        <v>6742</v>
      </c>
      <c r="H639" s="26" t="s">
        <v>98</v>
      </c>
      <c r="I639" s="26" t="s">
        <v>396</v>
      </c>
      <c r="J639" s="26" t="s">
        <v>397</v>
      </c>
      <c r="K639" s="26" t="s">
        <v>5623</v>
      </c>
      <c r="L639" s="27">
        <v>2480</v>
      </c>
      <c r="M639" s="26" t="s">
        <v>29</v>
      </c>
    </row>
    <row r="640" spans="1:13">
      <c r="A640" s="25">
        <v>45371</v>
      </c>
      <c r="B640" s="25">
        <v>45706</v>
      </c>
      <c r="C640" s="26" t="s">
        <v>5675</v>
      </c>
      <c r="D640" s="26" t="s">
        <v>5676</v>
      </c>
      <c r="E640" s="26" t="s">
        <v>15</v>
      </c>
      <c r="F640" s="26" t="s">
        <v>16</v>
      </c>
      <c r="G640" s="26" t="s">
        <v>11590</v>
      </c>
      <c r="H640" s="26" t="s">
        <v>98</v>
      </c>
      <c r="I640" s="26" t="s">
        <v>396</v>
      </c>
      <c r="J640" s="26" t="s">
        <v>397</v>
      </c>
      <c r="K640" s="26" t="s">
        <v>5623</v>
      </c>
      <c r="L640" s="27">
        <v>3131</v>
      </c>
      <c r="M640" s="26" t="s">
        <v>20</v>
      </c>
    </row>
    <row r="641" spans="1:13">
      <c r="A641" s="25">
        <v>45371</v>
      </c>
      <c r="B641" s="25">
        <v>45706</v>
      </c>
      <c r="C641" s="26" t="s">
        <v>5675</v>
      </c>
      <c r="D641" s="26" t="s">
        <v>5676</v>
      </c>
      <c r="E641" s="26" t="s">
        <v>34</v>
      </c>
      <c r="F641" s="26" t="s">
        <v>16</v>
      </c>
      <c r="G641" s="26" t="s">
        <v>11591</v>
      </c>
      <c r="H641" s="26" t="s">
        <v>98</v>
      </c>
      <c r="I641" s="26" t="s">
        <v>396</v>
      </c>
      <c r="J641" s="26" t="s">
        <v>397</v>
      </c>
      <c r="K641" s="26" t="s">
        <v>5623</v>
      </c>
      <c r="L641" s="27">
        <v>11510</v>
      </c>
      <c r="M641" s="26" t="s">
        <v>83</v>
      </c>
    </row>
    <row r="642" spans="1:13">
      <c r="A642" s="25">
        <v>45371</v>
      </c>
      <c r="B642" s="25">
        <v>45706</v>
      </c>
      <c r="C642" s="26" t="s">
        <v>5675</v>
      </c>
      <c r="D642" s="26" t="s">
        <v>5676</v>
      </c>
      <c r="E642" s="26" t="s">
        <v>661</v>
      </c>
      <c r="F642" s="26" t="s">
        <v>16</v>
      </c>
      <c r="G642" s="26" t="s">
        <v>11592</v>
      </c>
      <c r="H642" s="26" t="s">
        <v>98</v>
      </c>
      <c r="I642" s="26" t="s">
        <v>396</v>
      </c>
      <c r="J642" s="26" t="s">
        <v>397</v>
      </c>
      <c r="K642" s="26" t="s">
        <v>5623</v>
      </c>
      <c r="L642" s="27">
        <v>28843</v>
      </c>
      <c r="M642" s="26" t="s">
        <v>584</v>
      </c>
    </row>
    <row r="643" spans="1:13">
      <c r="A643" s="25">
        <v>45371</v>
      </c>
      <c r="B643" s="25">
        <v>45706</v>
      </c>
      <c r="C643" s="26" t="s">
        <v>5675</v>
      </c>
      <c r="D643" s="26" t="s">
        <v>5676</v>
      </c>
      <c r="E643" s="26" t="s">
        <v>32</v>
      </c>
      <c r="F643" s="26" t="s">
        <v>16</v>
      </c>
      <c r="G643" s="26" t="s">
        <v>11593</v>
      </c>
      <c r="H643" s="26" t="s">
        <v>98</v>
      </c>
      <c r="I643" s="26" t="s">
        <v>396</v>
      </c>
      <c r="J643" s="26" t="s">
        <v>397</v>
      </c>
      <c r="K643" s="26" t="s">
        <v>5623</v>
      </c>
      <c r="L643" s="27">
        <v>20591</v>
      </c>
      <c r="M643" s="26" t="s">
        <v>20</v>
      </c>
    </row>
    <row r="644" spans="1:13">
      <c r="A644" s="25">
        <v>45371</v>
      </c>
      <c r="B644" s="25">
        <v>45736</v>
      </c>
      <c r="C644" s="26" t="s">
        <v>4740</v>
      </c>
      <c r="D644" s="26" t="s">
        <v>863</v>
      </c>
      <c r="E644" s="26" t="s">
        <v>661</v>
      </c>
      <c r="F644" s="26" t="s">
        <v>16</v>
      </c>
      <c r="G644" s="26" t="s">
        <v>6743</v>
      </c>
      <c r="H644" s="26" t="s">
        <v>43</v>
      </c>
      <c r="I644" s="26" t="s">
        <v>71</v>
      </c>
      <c r="J644" s="26" t="s">
        <v>72</v>
      </c>
      <c r="K644" s="26" t="s">
        <v>5660</v>
      </c>
      <c r="L644" s="27">
        <v>655030</v>
      </c>
      <c r="M644" s="26" t="s">
        <v>20</v>
      </c>
    </row>
    <row r="645" spans="1:13">
      <c r="A645" s="25">
        <v>45371</v>
      </c>
      <c r="B645" s="25">
        <v>45736</v>
      </c>
      <c r="C645" s="26" t="s">
        <v>4740</v>
      </c>
      <c r="D645" s="26" t="s">
        <v>863</v>
      </c>
      <c r="E645" s="26" t="s">
        <v>15</v>
      </c>
      <c r="F645" s="26" t="s">
        <v>16</v>
      </c>
      <c r="G645" s="26" t="s">
        <v>6744</v>
      </c>
      <c r="H645" s="26" t="s">
        <v>43</v>
      </c>
      <c r="I645" s="26" t="s">
        <v>71</v>
      </c>
      <c r="J645" s="26" t="s">
        <v>72</v>
      </c>
      <c r="K645" s="26" t="s">
        <v>5660</v>
      </c>
      <c r="L645" s="27">
        <v>6411</v>
      </c>
      <c r="M645" s="26" t="s">
        <v>20</v>
      </c>
    </row>
    <row r="646" spans="1:13">
      <c r="A646" s="25">
        <v>45371</v>
      </c>
      <c r="B646" s="25">
        <v>45404</v>
      </c>
      <c r="C646" s="26" t="s">
        <v>11594</v>
      </c>
      <c r="D646" s="26" t="s">
        <v>11595</v>
      </c>
      <c r="E646" s="26" t="s">
        <v>32</v>
      </c>
      <c r="F646" s="26" t="s">
        <v>16</v>
      </c>
      <c r="G646" s="26" t="s">
        <v>11596</v>
      </c>
      <c r="H646" s="26" t="s">
        <v>813</v>
      </c>
      <c r="I646" s="26" t="s">
        <v>570</v>
      </c>
      <c r="J646" s="26" t="s">
        <v>571</v>
      </c>
      <c r="K646" s="26" t="s">
        <v>5623</v>
      </c>
      <c r="L646" s="27">
        <v>582</v>
      </c>
      <c r="M646" s="26" t="s">
        <v>20</v>
      </c>
    </row>
    <row r="647" spans="1:13">
      <c r="A647" s="25">
        <v>45371</v>
      </c>
      <c r="B647" s="25">
        <v>45404</v>
      </c>
      <c r="C647" s="26" t="s">
        <v>11594</v>
      </c>
      <c r="D647" s="26" t="s">
        <v>11595</v>
      </c>
      <c r="E647" s="26" t="s">
        <v>661</v>
      </c>
      <c r="F647" s="26" t="s">
        <v>16</v>
      </c>
      <c r="G647" s="26" t="s">
        <v>11597</v>
      </c>
      <c r="H647" s="26" t="s">
        <v>813</v>
      </c>
      <c r="I647" s="26" t="s">
        <v>570</v>
      </c>
      <c r="J647" s="26" t="s">
        <v>571</v>
      </c>
      <c r="K647" s="26" t="s">
        <v>5623</v>
      </c>
      <c r="L647" s="27">
        <v>1590</v>
      </c>
      <c r="M647" s="26" t="s">
        <v>20</v>
      </c>
    </row>
    <row r="648" spans="1:13">
      <c r="A648" s="25">
        <v>45371</v>
      </c>
      <c r="B648" s="25">
        <v>45404</v>
      </c>
      <c r="C648" s="26" t="s">
        <v>11594</v>
      </c>
      <c r="D648" s="26" t="s">
        <v>11595</v>
      </c>
      <c r="E648" s="26" t="s">
        <v>15</v>
      </c>
      <c r="F648" s="26" t="s">
        <v>16</v>
      </c>
      <c r="G648" s="26" t="s">
        <v>11598</v>
      </c>
      <c r="H648" s="26" t="s">
        <v>813</v>
      </c>
      <c r="I648" s="26" t="s">
        <v>570</v>
      </c>
      <c r="J648" s="26" t="s">
        <v>571</v>
      </c>
      <c r="K648" s="26" t="s">
        <v>5623</v>
      </c>
      <c r="L648" s="27">
        <v>143</v>
      </c>
      <c r="M648" s="26" t="s">
        <v>20</v>
      </c>
    </row>
    <row r="649" spans="1:13">
      <c r="A649" s="25">
        <v>45371</v>
      </c>
      <c r="B649" s="25">
        <v>45432</v>
      </c>
      <c r="C649" s="26" t="s">
        <v>4931</v>
      </c>
      <c r="D649" s="26" t="s">
        <v>1649</v>
      </c>
      <c r="E649" s="26" t="s">
        <v>15</v>
      </c>
      <c r="F649" s="26" t="s">
        <v>16</v>
      </c>
      <c r="G649" s="26" t="s">
        <v>11599</v>
      </c>
      <c r="H649" s="26" t="s">
        <v>310</v>
      </c>
      <c r="I649" s="26" t="s">
        <v>103</v>
      </c>
      <c r="J649" s="26" t="s">
        <v>104</v>
      </c>
      <c r="K649" s="26" t="s">
        <v>140</v>
      </c>
      <c r="L649" s="27">
        <v>178</v>
      </c>
      <c r="M649" s="26" t="s">
        <v>20</v>
      </c>
    </row>
    <row r="650" spans="1:13">
      <c r="A650" s="25">
        <v>45371</v>
      </c>
      <c r="B650" s="25">
        <v>45432</v>
      </c>
      <c r="C650" s="26" t="s">
        <v>4931</v>
      </c>
      <c r="D650" s="26" t="s">
        <v>1649</v>
      </c>
      <c r="E650" s="26" t="s">
        <v>32</v>
      </c>
      <c r="F650" s="26" t="s">
        <v>16</v>
      </c>
      <c r="G650" s="26" t="s">
        <v>11600</v>
      </c>
      <c r="H650" s="26" t="s">
        <v>310</v>
      </c>
      <c r="I650" s="26" t="s">
        <v>103</v>
      </c>
      <c r="J650" s="26" t="s">
        <v>104</v>
      </c>
      <c r="K650" s="26" t="s">
        <v>140</v>
      </c>
      <c r="L650" s="27">
        <v>6181</v>
      </c>
      <c r="M650" s="26" t="s">
        <v>148</v>
      </c>
    </row>
    <row r="651" spans="1:13">
      <c r="A651" s="25">
        <v>45371</v>
      </c>
      <c r="B651" s="25">
        <v>45432</v>
      </c>
      <c r="C651" s="26" t="s">
        <v>4931</v>
      </c>
      <c r="D651" s="26" t="s">
        <v>1649</v>
      </c>
      <c r="E651" s="26" t="s">
        <v>661</v>
      </c>
      <c r="F651" s="26" t="s">
        <v>16</v>
      </c>
      <c r="G651" s="26" t="s">
        <v>11601</v>
      </c>
      <c r="H651" s="26" t="s">
        <v>310</v>
      </c>
      <c r="I651" s="26" t="s">
        <v>103</v>
      </c>
      <c r="J651" s="26" t="s">
        <v>104</v>
      </c>
      <c r="K651" s="26" t="s">
        <v>140</v>
      </c>
      <c r="L651" s="27">
        <v>8553</v>
      </c>
      <c r="M651" s="26" t="s">
        <v>20</v>
      </c>
    </row>
    <row r="652" spans="1:13">
      <c r="A652" s="25">
        <v>45371</v>
      </c>
      <c r="B652" s="25">
        <v>45432</v>
      </c>
      <c r="C652" s="26" t="s">
        <v>4931</v>
      </c>
      <c r="D652" s="26" t="s">
        <v>1649</v>
      </c>
      <c r="E652" s="26" t="s">
        <v>54</v>
      </c>
      <c r="F652" s="26" t="s">
        <v>55</v>
      </c>
      <c r="G652" s="26" t="s">
        <v>11602</v>
      </c>
      <c r="H652" s="26" t="s">
        <v>310</v>
      </c>
      <c r="I652" s="26" t="s">
        <v>103</v>
      </c>
      <c r="J652" s="26" t="s">
        <v>104</v>
      </c>
      <c r="K652" s="26" t="s">
        <v>140</v>
      </c>
      <c r="L652" s="27">
        <v>1963</v>
      </c>
      <c r="M652" s="26" t="s">
        <v>29</v>
      </c>
    </row>
    <row r="653" spans="1:13">
      <c r="A653" s="25">
        <v>45372</v>
      </c>
      <c r="B653" s="25">
        <v>45737</v>
      </c>
      <c r="C653" s="26" t="s">
        <v>4741</v>
      </c>
      <c r="D653" s="26" t="s">
        <v>866</v>
      </c>
      <c r="E653" s="26" t="s">
        <v>32</v>
      </c>
      <c r="F653" s="26" t="s">
        <v>16</v>
      </c>
      <c r="G653" s="26" t="s">
        <v>6745</v>
      </c>
      <c r="H653" s="26" t="s">
        <v>51</v>
      </c>
      <c r="I653" s="26" t="s">
        <v>103</v>
      </c>
      <c r="J653" s="26" t="s">
        <v>104</v>
      </c>
      <c r="K653" s="26" t="s">
        <v>5620</v>
      </c>
      <c r="L653" s="27">
        <v>37451</v>
      </c>
      <c r="M653" s="26" t="s">
        <v>20</v>
      </c>
    </row>
    <row r="654" spans="1:13">
      <c r="A654" s="25">
        <v>45373</v>
      </c>
      <c r="B654" s="25">
        <v>45738</v>
      </c>
      <c r="C654" s="26" t="s">
        <v>11603</v>
      </c>
      <c r="D654" s="26" t="s">
        <v>11604</v>
      </c>
      <c r="E654" s="26" t="s">
        <v>661</v>
      </c>
      <c r="F654" s="26" t="s">
        <v>16</v>
      </c>
      <c r="G654" s="26" t="s">
        <v>11605</v>
      </c>
      <c r="H654" s="26" t="s">
        <v>21</v>
      </c>
      <c r="I654" s="26" t="s">
        <v>174</v>
      </c>
      <c r="J654" s="26" t="s">
        <v>175</v>
      </c>
      <c r="K654" s="26" t="s">
        <v>5623</v>
      </c>
      <c r="L654" s="27">
        <v>61697</v>
      </c>
      <c r="M654" s="26" t="s">
        <v>20</v>
      </c>
    </row>
    <row r="655" spans="1:13">
      <c r="A655" s="25">
        <v>45373</v>
      </c>
      <c r="B655" s="25">
        <v>45738</v>
      </c>
      <c r="C655" s="26" t="s">
        <v>11603</v>
      </c>
      <c r="D655" s="26" t="s">
        <v>11604</v>
      </c>
      <c r="E655" s="26" t="s">
        <v>32</v>
      </c>
      <c r="F655" s="26" t="s">
        <v>16</v>
      </c>
      <c r="G655" s="26" t="s">
        <v>11606</v>
      </c>
      <c r="H655" s="26" t="s">
        <v>21</v>
      </c>
      <c r="I655" s="26" t="s">
        <v>174</v>
      </c>
      <c r="J655" s="26" t="s">
        <v>175</v>
      </c>
      <c r="K655" s="26" t="s">
        <v>5623</v>
      </c>
      <c r="L655" s="27">
        <v>4729</v>
      </c>
      <c r="M655" s="26" t="s">
        <v>20</v>
      </c>
    </row>
    <row r="656" spans="1:13">
      <c r="A656" s="25">
        <v>45373</v>
      </c>
      <c r="B656" s="25">
        <v>45738</v>
      </c>
      <c r="C656" s="26" t="s">
        <v>11603</v>
      </c>
      <c r="D656" s="26" t="s">
        <v>11604</v>
      </c>
      <c r="E656" s="26" t="s">
        <v>15</v>
      </c>
      <c r="F656" s="26" t="s">
        <v>16</v>
      </c>
      <c r="G656" s="26" t="s">
        <v>11607</v>
      </c>
      <c r="H656" s="26" t="s">
        <v>21</v>
      </c>
      <c r="I656" s="26" t="s">
        <v>174</v>
      </c>
      <c r="J656" s="26" t="s">
        <v>175</v>
      </c>
      <c r="K656" s="26" t="s">
        <v>5623</v>
      </c>
      <c r="L656" s="27">
        <v>4681</v>
      </c>
      <c r="M656" s="26" t="s">
        <v>20</v>
      </c>
    </row>
    <row r="657" spans="1:13">
      <c r="A657" s="25">
        <v>45373</v>
      </c>
      <c r="B657" s="25">
        <v>45738</v>
      </c>
      <c r="C657" s="26" t="s">
        <v>4588</v>
      </c>
      <c r="D657" s="26" t="s">
        <v>177</v>
      </c>
      <c r="E657" s="26" t="s">
        <v>32</v>
      </c>
      <c r="F657" s="26" t="s">
        <v>16</v>
      </c>
      <c r="G657" s="26" t="s">
        <v>6746</v>
      </c>
      <c r="H657" s="26" t="s">
        <v>181</v>
      </c>
      <c r="I657" s="26" t="s">
        <v>179</v>
      </c>
      <c r="J657" s="26" t="s">
        <v>180</v>
      </c>
      <c r="K657" s="26" t="s">
        <v>1179</v>
      </c>
      <c r="L657" s="27">
        <v>9429</v>
      </c>
      <c r="M657" s="26" t="s">
        <v>20</v>
      </c>
    </row>
    <row r="658" spans="1:13">
      <c r="A658" s="25">
        <v>45373</v>
      </c>
      <c r="B658" s="25">
        <v>45466</v>
      </c>
      <c r="C658" s="26" t="s">
        <v>11608</v>
      </c>
      <c r="D658" s="26" t="s">
        <v>11609</v>
      </c>
      <c r="E658" s="26" t="s">
        <v>661</v>
      </c>
      <c r="F658" s="26" t="s">
        <v>16</v>
      </c>
      <c r="G658" s="26" t="s">
        <v>11610</v>
      </c>
      <c r="H658" s="26" t="s">
        <v>43</v>
      </c>
      <c r="I658" s="26" t="s">
        <v>96</v>
      </c>
      <c r="J658" s="26" t="s">
        <v>97</v>
      </c>
      <c r="K658" s="26" t="s">
        <v>1179</v>
      </c>
      <c r="L658" s="27">
        <v>18940</v>
      </c>
      <c r="M658" s="26" t="s">
        <v>20</v>
      </c>
    </row>
    <row r="659" spans="1:13">
      <c r="A659" s="25">
        <v>45373</v>
      </c>
      <c r="B659" s="25">
        <v>45466</v>
      </c>
      <c r="C659" s="26" t="s">
        <v>11608</v>
      </c>
      <c r="D659" s="26" t="s">
        <v>11609</v>
      </c>
      <c r="E659" s="26" t="s">
        <v>15</v>
      </c>
      <c r="F659" s="26" t="s">
        <v>16</v>
      </c>
      <c r="G659" s="26" t="s">
        <v>11611</v>
      </c>
      <c r="H659" s="26" t="s">
        <v>43</v>
      </c>
      <c r="I659" s="26" t="s">
        <v>96</v>
      </c>
      <c r="J659" s="26" t="s">
        <v>97</v>
      </c>
      <c r="K659" s="26" t="s">
        <v>1179</v>
      </c>
      <c r="L659" s="27">
        <v>1451</v>
      </c>
      <c r="M659" s="26" t="s">
        <v>20</v>
      </c>
    </row>
    <row r="660" spans="1:13">
      <c r="A660" s="25">
        <v>45373</v>
      </c>
      <c r="B660" s="25">
        <v>45466</v>
      </c>
      <c r="C660" s="26" t="s">
        <v>11608</v>
      </c>
      <c r="D660" s="26" t="s">
        <v>11609</v>
      </c>
      <c r="E660" s="26" t="s">
        <v>32</v>
      </c>
      <c r="F660" s="26" t="s">
        <v>16</v>
      </c>
      <c r="G660" s="26" t="s">
        <v>11612</v>
      </c>
      <c r="H660" s="26" t="s">
        <v>43</v>
      </c>
      <c r="I660" s="26" t="s">
        <v>96</v>
      </c>
      <c r="J660" s="26" t="s">
        <v>97</v>
      </c>
      <c r="K660" s="26" t="s">
        <v>1179</v>
      </c>
      <c r="L660" s="27">
        <v>3029</v>
      </c>
      <c r="M660" s="26" t="s">
        <v>20</v>
      </c>
    </row>
    <row r="661" spans="1:13">
      <c r="A661" s="25">
        <v>45373</v>
      </c>
      <c r="B661" s="25">
        <v>45738</v>
      </c>
      <c r="C661" s="26" t="s">
        <v>4742</v>
      </c>
      <c r="D661" s="26" t="s">
        <v>870</v>
      </c>
      <c r="E661" s="26" t="s">
        <v>54</v>
      </c>
      <c r="F661" s="26" t="s">
        <v>55</v>
      </c>
      <c r="G661" s="26" t="s">
        <v>6747</v>
      </c>
      <c r="H661" s="26" t="s">
        <v>245</v>
      </c>
      <c r="I661" s="26" t="s">
        <v>65</v>
      </c>
      <c r="J661" s="26" t="s">
        <v>66</v>
      </c>
      <c r="K661" s="26" t="s">
        <v>5620</v>
      </c>
      <c r="L661" s="27">
        <v>21858</v>
      </c>
      <c r="M661" s="26" t="s">
        <v>29</v>
      </c>
    </row>
    <row r="662" spans="1:13">
      <c r="A662" s="25">
        <v>45373</v>
      </c>
      <c r="B662" s="25">
        <v>45738</v>
      </c>
      <c r="C662" s="26" t="s">
        <v>4743</v>
      </c>
      <c r="D662" s="26" t="s">
        <v>872</v>
      </c>
      <c r="E662" s="26" t="s">
        <v>661</v>
      </c>
      <c r="F662" s="26" t="s">
        <v>16</v>
      </c>
      <c r="G662" s="26" t="s">
        <v>6748</v>
      </c>
      <c r="H662" s="26" t="s">
        <v>125</v>
      </c>
      <c r="I662" s="26" t="s">
        <v>570</v>
      </c>
      <c r="J662" s="26" t="s">
        <v>571</v>
      </c>
      <c r="K662" s="26" t="s">
        <v>5623</v>
      </c>
      <c r="L662" s="27">
        <v>8169</v>
      </c>
      <c r="M662" s="26" t="s">
        <v>20</v>
      </c>
    </row>
    <row r="663" spans="1:13">
      <c r="A663" s="25">
        <v>45373</v>
      </c>
      <c r="B663" s="25">
        <v>45738</v>
      </c>
      <c r="C663" s="26" t="s">
        <v>4743</v>
      </c>
      <c r="D663" s="26" t="s">
        <v>872</v>
      </c>
      <c r="E663" s="26" t="s">
        <v>32</v>
      </c>
      <c r="F663" s="26" t="s">
        <v>16</v>
      </c>
      <c r="G663" s="26" t="s">
        <v>6749</v>
      </c>
      <c r="H663" s="26" t="s">
        <v>125</v>
      </c>
      <c r="I663" s="26" t="s">
        <v>570</v>
      </c>
      <c r="J663" s="26" t="s">
        <v>571</v>
      </c>
      <c r="K663" s="26" t="s">
        <v>5623</v>
      </c>
      <c r="L663" s="27">
        <v>3946</v>
      </c>
      <c r="M663" s="26" t="s">
        <v>20</v>
      </c>
    </row>
    <row r="664" spans="1:13">
      <c r="A664" s="25">
        <v>45373</v>
      </c>
      <c r="B664" s="25">
        <v>45738</v>
      </c>
      <c r="C664" s="26" t="s">
        <v>4743</v>
      </c>
      <c r="D664" s="26" t="s">
        <v>872</v>
      </c>
      <c r="E664" s="26" t="s">
        <v>15</v>
      </c>
      <c r="F664" s="26" t="s">
        <v>16</v>
      </c>
      <c r="G664" s="26" t="s">
        <v>6750</v>
      </c>
      <c r="H664" s="26" t="s">
        <v>125</v>
      </c>
      <c r="I664" s="26" t="s">
        <v>570</v>
      </c>
      <c r="J664" s="26" t="s">
        <v>571</v>
      </c>
      <c r="K664" s="26" t="s">
        <v>5623</v>
      </c>
      <c r="L664" s="27">
        <v>2839</v>
      </c>
      <c r="M664" s="26" t="s">
        <v>20</v>
      </c>
    </row>
    <row r="665" spans="1:13">
      <c r="A665" s="25">
        <v>45374</v>
      </c>
      <c r="B665" s="25">
        <v>45739</v>
      </c>
      <c r="C665" s="26" t="s">
        <v>4744</v>
      </c>
      <c r="D665" s="26" t="s">
        <v>876</v>
      </c>
      <c r="E665" s="26" t="s">
        <v>661</v>
      </c>
      <c r="F665" s="26" t="s">
        <v>16</v>
      </c>
      <c r="G665" s="26" t="s">
        <v>6751</v>
      </c>
      <c r="H665" s="26" t="s">
        <v>21</v>
      </c>
      <c r="I665" s="26" t="s">
        <v>174</v>
      </c>
      <c r="J665" s="26" t="s">
        <v>175</v>
      </c>
      <c r="K665" s="26" t="s">
        <v>112</v>
      </c>
      <c r="L665" s="27">
        <v>123533</v>
      </c>
      <c r="M665" s="26" t="s">
        <v>20</v>
      </c>
    </row>
    <row r="666" spans="1:13">
      <c r="A666" s="25">
        <v>45374</v>
      </c>
      <c r="B666" s="25">
        <v>45739</v>
      </c>
      <c r="C666" s="26" t="s">
        <v>4744</v>
      </c>
      <c r="D666" s="26" t="s">
        <v>876</v>
      </c>
      <c r="E666" s="26" t="s">
        <v>15</v>
      </c>
      <c r="F666" s="26" t="s">
        <v>16</v>
      </c>
      <c r="G666" s="26" t="s">
        <v>6752</v>
      </c>
      <c r="H666" s="26" t="s">
        <v>21</v>
      </c>
      <c r="I666" s="26" t="s">
        <v>174</v>
      </c>
      <c r="J666" s="26" t="s">
        <v>175</v>
      </c>
      <c r="K666" s="26" t="s">
        <v>112</v>
      </c>
      <c r="L666" s="27">
        <v>9835</v>
      </c>
      <c r="M666" s="26" t="s">
        <v>20</v>
      </c>
    </row>
    <row r="667" spans="1:13">
      <c r="A667" s="25">
        <v>45375</v>
      </c>
      <c r="B667" s="25">
        <v>45740</v>
      </c>
      <c r="C667" s="26" t="s">
        <v>4745</v>
      </c>
      <c r="D667" s="26" t="s">
        <v>880</v>
      </c>
      <c r="E667" s="26" t="s">
        <v>661</v>
      </c>
      <c r="F667" s="26" t="s">
        <v>16</v>
      </c>
      <c r="G667" s="26" t="s">
        <v>6753</v>
      </c>
      <c r="H667" s="26" t="s">
        <v>51</v>
      </c>
      <c r="I667" s="26" t="s">
        <v>49</v>
      </c>
      <c r="J667" s="26" t="s">
        <v>50</v>
      </c>
      <c r="K667" s="26" t="s">
        <v>48</v>
      </c>
      <c r="L667" s="27">
        <v>77464</v>
      </c>
      <c r="M667" s="26" t="s">
        <v>20</v>
      </c>
    </row>
    <row r="668" spans="1:13">
      <c r="A668" s="25">
        <v>45375</v>
      </c>
      <c r="B668" s="25">
        <v>45740</v>
      </c>
      <c r="C668" s="26" t="s">
        <v>4745</v>
      </c>
      <c r="D668" s="26" t="s">
        <v>880</v>
      </c>
      <c r="E668" s="26" t="s">
        <v>15</v>
      </c>
      <c r="F668" s="26" t="s">
        <v>16</v>
      </c>
      <c r="G668" s="26" t="s">
        <v>6754</v>
      </c>
      <c r="H668" s="26" t="s">
        <v>51</v>
      </c>
      <c r="I668" s="26" t="s">
        <v>49</v>
      </c>
      <c r="J668" s="26" t="s">
        <v>50</v>
      </c>
      <c r="K668" s="26" t="s">
        <v>48</v>
      </c>
      <c r="L668" s="27">
        <v>4115</v>
      </c>
      <c r="M668" s="26" t="s">
        <v>20</v>
      </c>
    </row>
    <row r="669" spans="1:13">
      <c r="A669" s="25">
        <v>45375</v>
      </c>
      <c r="B669" s="25">
        <v>45740</v>
      </c>
      <c r="C669" s="26" t="s">
        <v>6085</v>
      </c>
      <c r="D669" s="26" t="s">
        <v>6086</v>
      </c>
      <c r="E669" s="26" t="s">
        <v>15</v>
      </c>
      <c r="F669" s="26" t="s">
        <v>16</v>
      </c>
      <c r="G669" s="26" t="s">
        <v>6755</v>
      </c>
      <c r="H669" s="26" t="s">
        <v>125</v>
      </c>
      <c r="I669" s="26" t="s">
        <v>570</v>
      </c>
      <c r="J669" s="26" t="s">
        <v>571</v>
      </c>
      <c r="K669" s="26" t="s">
        <v>5623</v>
      </c>
      <c r="L669" s="27">
        <v>2062</v>
      </c>
      <c r="M669" s="26" t="s">
        <v>20</v>
      </c>
    </row>
    <row r="670" spans="1:13">
      <c r="A670" s="25">
        <v>45375</v>
      </c>
      <c r="B670" s="25">
        <v>45740</v>
      </c>
      <c r="C670" s="26" t="s">
        <v>6085</v>
      </c>
      <c r="D670" s="26" t="s">
        <v>6086</v>
      </c>
      <c r="E670" s="26" t="s">
        <v>661</v>
      </c>
      <c r="F670" s="26" t="s">
        <v>16</v>
      </c>
      <c r="G670" s="26" t="s">
        <v>6756</v>
      </c>
      <c r="H670" s="26" t="s">
        <v>125</v>
      </c>
      <c r="I670" s="26" t="s">
        <v>570</v>
      </c>
      <c r="J670" s="26" t="s">
        <v>571</v>
      </c>
      <c r="K670" s="26" t="s">
        <v>5623</v>
      </c>
      <c r="L670" s="27">
        <v>8006</v>
      </c>
      <c r="M670" s="26" t="s">
        <v>20</v>
      </c>
    </row>
    <row r="671" spans="1:13">
      <c r="A671" s="25">
        <v>45375</v>
      </c>
      <c r="B671" s="25">
        <v>45740</v>
      </c>
      <c r="C671" s="26" t="s">
        <v>6085</v>
      </c>
      <c r="D671" s="26" t="s">
        <v>6086</v>
      </c>
      <c r="E671" s="26" t="s">
        <v>32</v>
      </c>
      <c r="F671" s="26" t="s">
        <v>16</v>
      </c>
      <c r="G671" s="26" t="s">
        <v>6757</v>
      </c>
      <c r="H671" s="26" t="s">
        <v>125</v>
      </c>
      <c r="I671" s="26" t="s">
        <v>570</v>
      </c>
      <c r="J671" s="26" t="s">
        <v>571</v>
      </c>
      <c r="K671" s="26" t="s">
        <v>5623</v>
      </c>
      <c r="L671" s="27">
        <v>2065</v>
      </c>
      <c r="M671" s="26" t="s">
        <v>20</v>
      </c>
    </row>
    <row r="672" spans="1:13">
      <c r="A672" s="25">
        <v>45375</v>
      </c>
      <c r="B672" s="25">
        <v>45740</v>
      </c>
      <c r="C672" s="26" t="s">
        <v>4747</v>
      </c>
      <c r="D672" s="26" t="s">
        <v>891</v>
      </c>
      <c r="E672" s="26" t="s">
        <v>54</v>
      </c>
      <c r="F672" s="26" t="s">
        <v>55</v>
      </c>
      <c r="G672" s="26" t="s">
        <v>6758</v>
      </c>
      <c r="H672" s="26" t="s">
        <v>310</v>
      </c>
      <c r="I672" s="26" t="s">
        <v>103</v>
      </c>
      <c r="J672" s="26" t="s">
        <v>104</v>
      </c>
      <c r="K672" s="26" t="s">
        <v>5620</v>
      </c>
      <c r="L672" s="27">
        <v>9023</v>
      </c>
      <c r="M672" s="26" t="s">
        <v>89</v>
      </c>
    </row>
    <row r="673" spans="1:13">
      <c r="A673" s="25">
        <v>45376</v>
      </c>
      <c r="B673" s="25">
        <v>45741</v>
      </c>
      <c r="C673" s="26" t="s">
        <v>4748</v>
      </c>
      <c r="D673" s="26" t="s">
        <v>893</v>
      </c>
      <c r="E673" s="26" t="s">
        <v>15</v>
      </c>
      <c r="F673" s="26" t="s">
        <v>16</v>
      </c>
      <c r="G673" s="26" t="s">
        <v>6759</v>
      </c>
      <c r="H673" s="26" t="s">
        <v>336</v>
      </c>
      <c r="I673" s="26" t="s">
        <v>895</v>
      </c>
      <c r="J673" s="26" t="s">
        <v>896</v>
      </c>
      <c r="K673" s="26" t="s">
        <v>1179</v>
      </c>
      <c r="L673" s="27">
        <v>1984</v>
      </c>
      <c r="M673" s="26" t="s">
        <v>20</v>
      </c>
    </row>
    <row r="674" spans="1:13">
      <c r="A674" s="25">
        <v>45376</v>
      </c>
      <c r="B674" s="25">
        <v>45741</v>
      </c>
      <c r="C674" s="26" t="s">
        <v>4748</v>
      </c>
      <c r="D674" s="26" t="s">
        <v>893</v>
      </c>
      <c r="E674" s="26" t="s">
        <v>661</v>
      </c>
      <c r="F674" s="26" t="s">
        <v>16</v>
      </c>
      <c r="G674" s="26" t="s">
        <v>6760</v>
      </c>
      <c r="H674" s="26" t="s">
        <v>336</v>
      </c>
      <c r="I674" s="26" t="s">
        <v>895</v>
      </c>
      <c r="J674" s="26" t="s">
        <v>896</v>
      </c>
      <c r="K674" s="26" t="s">
        <v>1179</v>
      </c>
      <c r="L674" s="27">
        <v>28125</v>
      </c>
      <c r="M674" s="26" t="s">
        <v>29</v>
      </c>
    </row>
    <row r="675" spans="1:13">
      <c r="A675" s="25">
        <v>45376</v>
      </c>
      <c r="B675" s="25">
        <v>45741</v>
      </c>
      <c r="C675" s="26" t="s">
        <v>4748</v>
      </c>
      <c r="D675" s="26" t="s">
        <v>893</v>
      </c>
      <c r="E675" s="26" t="s">
        <v>32</v>
      </c>
      <c r="F675" s="26" t="s">
        <v>16</v>
      </c>
      <c r="G675" s="26" t="s">
        <v>6761</v>
      </c>
      <c r="H675" s="26" t="s">
        <v>336</v>
      </c>
      <c r="I675" s="26" t="s">
        <v>895</v>
      </c>
      <c r="J675" s="26" t="s">
        <v>896</v>
      </c>
      <c r="K675" s="26" t="s">
        <v>1179</v>
      </c>
      <c r="L675" s="27">
        <v>3189</v>
      </c>
      <c r="M675" s="26" t="s">
        <v>20</v>
      </c>
    </row>
    <row r="676" spans="1:13">
      <c r="A676" s="25">
        <v>45377</v>
      </c>
      <c r="B676" s="25">
        <v>45742</v>
      </c>
      <c r="C676" s="26" t="s">
        <v>4749</v>
      </c>
      <c r="D676" s="26" t="s">
        <v>899</v>
      </c>
      <c r="E676" s="26" t="s">
        <v>661</v>
      </c>
      <c r="F676" s="26" t="s">
        <v>16</v>
      </c>
      <c r="G676" s="26" t="s">
        <v>6762</v>
      </c>
      <c r="H676" s="26" t="s">
        <v>105</v>
      </c>
      <c r="I676" s="26" t="s">
        <v>103</v>
      </c>
      <c r="J676" s="26" t="s">
        <v>104</v>
      </c>
      <c r="K676" s="26" t="s">
        <v>5620</v>
      </c>
      <c r="L676" s="27">
        <v>11866</v>
      </c>
      <c r="M676" s="26" t="s">
        <v>20</v>
      </c>
    </row>
    <row r="677" spans="1:13">
      <c r="A677" s="25">
        <v>45377</v>
      </c>
      <c r="B677" s="25">
        <v>45742</v>
      </c>
      <c r="C677" s="26" t="s">
        <v>4749</v>
      </c>
      <c r="D677" s="26" t="s">
        <v>899</v>
      </c>
      <c r="E677" s="26" t="s">
        <v>15</v>
      </c>
      <c r="F677" s="26" t="s">
        <v>16</v>
      </c>
      <c r="G677" s="26" t="s">
        <v>6763</v>
      </c>
      <c r="H677" s="26" t="s">
        <v>105</v>
      </c>
      <c r="I677" s="26" t="s">
        <v>103</v>
      </c>
      <c r="J677" s="26" t="s">
        <v>104</v>
      </c>
      <c r="K677" s="26" t="s">
        <v>5620</v>
      </c>
      <c r="L677" s="27">
        <v>1637</v>
      </c>
      <c r="M677" s="26" t="s">
        <v>20</v>
      </c>
    </row>
    <row r="678" spans="1:13">
      <c r="A678" s="25">
        <v>45377</v>
      </c>
      <c r="B678" s="25">
        <v>45742</v>
      </c>
      <c r="C678" s="26" t="s">
        <v>4749</v>
      </c>
      <c r="D678" s="26" t="s">
        <v>899</v>
      </c>
      <c r="E678" s="26" t="s">
        <v>32</v>
      </c>
      <c r="F678" s="26" t="s">
        <v>16</v>
      </c>
      <c r="G678" s="26" t="s">
        <v>6764</v>
      </c>
      <c r="H678" s="26" t="s">
        <v>105</v>
      </c>
      <c r="I678" s="26" t="s">
        <v>103</v>
      </c>
      <c r="J678" s="26" t="s">
        <v>104</v>
      </c>
      <c r="K678" s="26" t="s">
        <v>5620</v>
      </c>
      <c r="L678" s="27">
        <v>3098</v>
      </c>
      <c r="M678" s="26" t="s">
        <v>20</v>
      </c>
    </row>
    <row r="679" spans="1:13">
      <c r="A679" s="25">
        <v>45378</v>
      </c>
      <c r="B679" s="25">
        <v>45743</v>
      </c>
      <c r="C679" s="26" t="s">
        <v>4752</v>
      </c>
      <c r="D679" s="26" t="s">
        <v>910</v>
      </c>
      <c r="E679" s="26" t="s">
        <v>15</v>
      </c>
      <c r="F679" s="26" t="s">
        <v>16</v>
      </c>
      <c r="G679" s="26" t="s">
        <v>6765</v>
      </c>
      <c r="H679" s="26" t="s">
        <v>386</v>
      </c>
      <c r="I679" s="26" t="s">
        <v>384</v>
      </c>
      <c r="J679" s="26" t="s">
        <v>385</v>
      </c>
      <c r="K679" s="26" t="s">
        <v>5623</v>
      </c>
      <c r="L679" s="27">
        <v>1752</v>
      </c>
      <c r="M679" s="26" t="s">
        <v>29</v>
      </c>
    </row>
    <row r="680" spans="1:13">
      <c r="A680" s="25">
        <v>45378</v>
      </c>
      <c r="B680" s="25">
        <v>45743</v>
      </c>
      <c r="C680" s="26" t="s">
        <v>4752</v>
      </c>
      <c r="D680" s="26" t="s">
        <v>910</v>
      </c>
      <c r="E680" s="26" t="s">
        <v>34</v>
      </c>
      <c r="F680" s="26" t="s">
        <v>16</v>
      </c>
      <c r="G680" s="26" t="s">
        <v>6766</v>
      </c>
      <c r="H680" s="26" t="s">
        <v>386</v>
      </c>
      <c r="I680" s="26" t="s">
        <v>384</v>
      </c>
      <c r="J680" s="26" t="s">
        <v>385</v>
      </c>
      <c r="K680" s="26" t="s">
        <v>5623</v>
      </c>
      <c r="L680" s="27">
        <v>12557</v>
      </c>
      <c r="M680" s="26" t="s">
        <v>83</v>
      </c>
    </row>
    <row r="681" spans="1:13">
      <c r="A681" s="25">
        <v>45378</v>
      </c>
      <c r="B681" s="25">
        <v>45743</v>
      </c>
      <c r="C681" s="26" t="s">
        <v>4752</v>
      </c>
      <c r="D681" s="26" t="s">
        <v>910</v>
      </c>
      <c r="E681" s="26" t="s">
        <v>32</v>
      </c>
      <c r="F681" s="26" t="s">
        <v>16</v>
      </c>
      <c r="G681" s="26" t="s">
        <v>6767</v>
      </c>
      <c r="H681" s="26" t="s">
        <v>386</v>
      </c>
      <c r="I681" s="26" t="s">
        <v>384</v>
      </c>
      <c r="J681" s="26" t="s">
        <v>385</v>
      </c>
      <c r="K681" s="26" t="s">
        <v>5623</v>
      </c>
      <c r="L681" s="27">
        <v>2147</v>
      </c>
      <c r="M681" s="26" t="s">
        <v>20</v>
      </c>
    </row>
    <row r="682" spans="1:13">
      <c r="A682" s="25">
        <v>45378</v>
      </c>
      <c r="B682" s="25">
        <v>45743</v>
      </c>
      <c r="C682" s="26" t="s">
        <v>4752</v>
      </c>
      <c r="D682" s="26" t="s">
        <v>910</v>
      </c>
      <c r="E682" s="26" t="s">
        <v>661</v>
      </c>
      <c r="F682" s="26" t="s">
        <v>16</v>
      </c>
      <c r="G682" s="26" t="s">
        <v>6768</v>
      </c>
      <c r="H682" s="26" t="s">
        <v>386</v>
      </c>
      <c r="I682" s="26" t="s">
        <v>384</v>
      </c>
      <c r="J682" s="26" t="s">
        <v>385</v>
      </c>
      <c r="K682" s="26" t="s">
        <v>5623</v>
      </c>
      <c r="L682" s="27">
        <v>39341</v>
      </c>
      <c r="M682" s="26" t="s">
        <v>20</v>
      </c>
    </row>
    <row r="683" spans="1:13">
      <c r="A683" s="25">
        <v>45378</v>
      </c>
      <c r="B683" s="25">
        <v>45743</v>
      </c>
      <c r="C683" s="26" t="s">
        <v>4753</v>
      </c>
      <c r="D683" s="26" t="s">
        <v>915</v>
      </c>
      <c r="E683" s="26" t="s">
        <v>661</v>
      </c>
      <c r="F683" s="26" t="s">
        <v>16</v>
      </c>
      <c r="G683" s="26" t="s">
        <v>6769</v>
      </c>
      <c r="H683" s="26" t="s">
        <v>21</v>
      </c>
      <c r="I683" s="26" t="s">
        <v>846</v>
      </c>
      <c r="J683" s="26" t="s">
        <v>847</v>
      </c>
      <c r="K683" s="26" t="s">
        <v>77</v>
      </c>
      <c r="L683" s="27">
        <v>142714</v>
      </c>
      <c r="M683" s="26" t="s">
        <v>20</v>
      </c>
    </row>
    <row r="684" spans="1:13">
      <c r="A684" s="25">
        <v>45378</v>
      </c>
      <c r="B684" s="25">
        <v>45743</v>
      </c>
      <c r="C684" s="26" t="s">
        <v>4753</v>
      </c>
      <c r="D684" s="26" t="s">
        <v>915</v>
      </c>
      <c r="E684" s="26" t="s">
        <v>15</v>
      </c>
      <c r="F684" s="26" t="s">
        <v>16</v>
      </c>
      <c r="G684" s="26" t="s">
        <v>6770</v>
      </c>
      <c r="H684" s="26" t="s">
        <v>21</v>
      </c>
      <c r="I684" s="26" t="s">
        <v>846</v>
      </c>
      <c r="J684" s="26" t="s">
        <v>847</v>
      </c>
      <c r="K684" s="26" t="s">
        <v>77</v>
      </c>
      <c r="L684" s="27">
        <v>3896</v>
      </c>
      <c r="M684" s="26" t="s">
        <v>20</v>
      </c>
    </row>
    <row r="685" spans="1:13">
      <c r="A685" s="25">
        <v>45378</v>
      </c>
      <c r="B685" s="25">
        <v>45743</v>
      </c>
      <c r="C685" s="26" t="s">
        <v>4754</v>
      </c>
      <c r="D685" s="26" t="s">
        <v>918</v>
      </c>
      <c r="E685" s="26" t="s">
        <v>34</v>
      </c>
      <c r="F685" s="26" t="s">
        <v>16</v>
      </c>
      <c r="G685" s="26" t="s">
        <v>6771</v>
      </c>
      <c r="H685" s="26" t="s">
        <v>386</v>
      </c>
      <c r="I685" s="26" t="s">
        <v>920</v>
      </c>
      <c r="J685" s="26" t="s">
        <v>921</v>
      </c>
      <c r="K685" s="26" t="s">
        <v>112</v>
      </c>
      <c r="L685" s="27">
        <v>25521</v>
      </c>
      <c r="M685" s="26" t="s">
        <v>83</v>
      </c>
    </row>
    <row r="686" spans="1:13">
      <c r="A686" s="25">
        <v>45378</v>
      </c>
      <c r="B686" s="25">
        <v>45743</v>
      </c>
      <c r="C686" s="26" t="s">
        <v>4754</v>
      </c>
      <c r="D686" s="26" t="s">
        <v>918</v>
      </c>
      <c r="E686" s="26" t="s">
        <v>661</v>
      </c>
      <c r="F686" s="26" t="s">
        <v>16</v>
      </c>
      <c r="G686" s="26" t="s">
        <v>6772</v>
      </c>
      <c r="H686" s="26" t="s">
        <v>386</v>
      </c>
      <c r="I686" s="26" t="s">
        <v>920</v>
      </c>
      <c r="J686" s="26" t="s">
        <v>921</v>
      </c>
      <c r="K686" s="26" t="s">
        <v>112</v>
      </c>
      <c r="L686" s="27">
        <v>66197</v>
      </c>
      <c r="M686" s="26" t="s">
        <v>20</v>
      </c>
    </row>
    <row r="687" spans="1:13">
      <c r="A687" s="25">
        <v>45378</v>
      </c>
      <c r="B687" s="25">
        <v>45743</v>
      </c>
      <c r="C687" s="26" t="s">
        <v>4754</v>
      </c>
      <c r="D687" s="26" t="s">
        <v>918</v>
      </c>
      <c r="E687" s="26" t="s">
        <v>15</v>
      </c>
      <c r="F687" s="26" t="s">
        <v>16</v>
      </c>
      <c r="G687" s="26" t="s">
        <v>6773</v>
      </c>
      <c r="H687" s="26" t="s">
        <v>386</v>
      </c>
      <c r="I687" s="26" t="s">
        <v>920</v>
      </c>
      <c r="J687" s="26" t="s">
        <v>921</v>
      </c>
      <c r="K687" s="26" t="s">
        <v>112</v>
      </c>
      <c r="L687" s="27">
        <v>13009</v>
      </c>
      <c r="M687" s="26" t="s">
        <v>20</v>
      </c>
    </row>
    <row r="688" spans="1:13">
      <c r="A688" s="25">
        <v>45378</v>
      </c>
      <c r="B688" s="25">
        <v>45670</v>
      </c>
      <c r="C688" s="26" t="s">
        <v>11613</v>
      </c>
      <c r="D688" s="26" t="s">
        <v>11614</v>
      </c>
      <c r="E688" s="26" t="s">
        <v>661</v>
      </c>
      <c r="F688" s="26" t="s">
        <v>16</v>
      </c>
      <c r="G688" s="26" t="s">
        <v>11615</v>
      </c>
      <c r="H688" s="26" t="s">
        <v>125</v>
      </c>
      <c r="I688" s="26" t="s">
        <v>78</v>
      </c>
      <c r="J688" s="26" t="s">
        <v>79</v>
      </c>
      <c r="K688" s="26" t="s">
        <v>77</v>
      </c>
      <c r="L688" s="27">
        <v>93430</v>
      </c>
      <c r="M688" s="26" t="s">
        <v>20</v>
      </c>
    </row>
    <row r="689" spans="1:13">
      <c r="A689" s="25">
        <v>45378</v>
      </c>
      <c r="B689" s="25">
        <v>45670</v>
      </c>
      <c r="C689" s="26" t="s">
        <v>11613</v>
      </c>
      <c r="D689" s="26" t="s">
        <v>11614</v>
      </c>
      <c r="E689" s="26" t="s">
        <v>32</v>
      </c>
      <c r="F689" s="26" t="s">
        <v>16</v>
      </c>
      <c r="G689" s="26" t="s">
        <v>11616</v>
      </c>
      <c r="H689" s="26" t="s">
        <v>125</v>
      </c>
      <c r="I689" s="26" t="s">
        <v>78</v>
      </c>
      <c r="J689" s="26" t="s">
        <v>79</v>
      </c>
      <c r="K689" s="26" t="s">
        <v>77</v>
      </c>
      <c r="L689" s="27">
        <v>25554</v>
      </c>
      <c r="M689" s="26" t="s">
        <v>20</v>
      </c>
    </row>
    <row r="690" spans="1:13">
      <c r="A690" s="25">
        <v>45378</v>
      </c>
      <c r="B690" s="25">
        <v>45670</v>
      </c>
      <c r="C690" s="26" t="s">
        <v>11613</v>
      </c>
      <c r="D690" s="26" t="s">
        <v>11614</v>
      </c>
      <c r="E690" s="26" t="s">
        <v>15</v>
      </c>
      <c r="F690" s="26" t="s">
        <v>16</v>
      </c>
      <c r="G690" s="26" t="s">
        <v>11617</v>
      </c>
      <c r="H690" s="26" t="s">
        <v>125</v>
      </c>
      <c r="I690" s="26" t="s">
        <v>78</v>
      </c>
      <c r="J690" s="26" t="s">
        <v>79</v>
      </c>
      <c r="K690" s="26" t="s">
        <v>77</v>
      </c>
      <c r="L690" s="27">
        <v>1599</v>
      </c>
      <c r="M690" s="26" t="s">
        <v>20</v>
      </c>
    </row>
    <row r="691" spans="1:13">
      <c r="A691" s="25">
        <v>45378</v>
      </c>
      <c r="B691" s="25">
        <v>45670</v>
      </c>
      <c r="C691" s="26" t="s">
        <v>11613</v>
      </c>
      <c r="D691" s="26" t="s">
        <v>11614</v>
      </c>
      <c r="E691" s="26" t="s">
        <v>34</v>
      </c>
      <c r="F691" s="26" t="s">
        <v>16</v>
      </c>
      <c r="G691" s="26" t="s">
        <v>11618</v>
      </c>
      <c r="H691" s="26" t="s">
        <v>125</v>
      </c>
      <c r="I691" s="26" t="s">
        <v>78</v>
      </c>
      <c r="J691" s="26" t="s">
        <v>79</v>
      </c>
      <c r="K691" s="26" t="s">
        <v>77</v>
      </c>
      <c r="L691" s="27">
        <v>28446</v>
      </c>
      <c r="M691" s="26" t="s">
        <v>83</v>
      </c>
    </row>
    <row r="692" spans="1:13">
      <c r="A692" s="25">
        <v>45378</v>
      </c>
      <c r="B692" s="25">
        <v>45743</v>
      </c>
      <c r="C692" s="26" t="s">
        <v>4755</v>
      </c>
      <c r="D692" s="26" t="s">
        <v>924</v>
      </c>
      <c r="E692" s="26" t="s">
        <v>661</v>
      </c>
      <c r="F692" s="26" t="s">
        <v>16</v>
      </c>
      <c r="G692" s="26" t="s">
        <v>6774</v>
      </c>
      <c r="H692" s="26" t="s">
        <v>21</v>
      </c>
      <c r="I692" s="26" t="s">
        <v>282</v>
      </c>
      <c r="J692" s="26" t="s">
        <v>283</v>
      </c>
      <c r="K692" s="26" t="s">
        <v>5620</v>
      </c>
      <c r="L692" s="27">
        <v>37982</v>
      </c>
      <c r="M692" s="26" t="s">
        <v>20</v>
      </c>
    </row>
    <row r="693" spans="1:13">
      <c r="A693" s="25">
        <v>45378</v>
      </c>
      <c r="B693" s="25">
        <v>45743</v>
      </c>
      <c r="C693" s="26" t="s">
        <v>4755</v>
      </c>
      <c r="D693" s="26" t="s">
        <v>924</v>
      </c>
      <c r="E693" s="26" t="s">
        <v>32</v>
      </c>
      <c r="F693" s="26" t="s">
        <v>16</v>
      </c>
      <c r="G693" s="26" t="s">
        <v>6775</v>
      </c>
      <c r="H693" s="26" t="s">
        <v>21</v>
      </c>
      <c r="I693" s="26" t="s">
        <v>282</v>
      </c>
      <c r="J693" s="26" t="s">
        <v>283</v>
      </c>
      <c r="K693" s="26" t="s">
        <v>5620</v>
      </c>
      <c r="L693" s="27">
        <v>28243</v>
      </c>
      <c r="M693" s="26" t="s">
        <v>20</v>
      </c>
    </row>
    <row r="694" spans="1:13">
      <c r="A694" s="25">
        <v>45378</v>
      </c>
      <c r="B694" s="25">
        <v>45743</v>
      </c>
      <c r="C694" s="26" t="s">
        <v>4755</v>
      </c>
      <c r="D694" s="26" t="s">
        <v>924</v>
      </c>
      <c r="E694" s="26" t="s">
        <v>15</v>
      </c>
      <c r="F694" s="26" t="s">
        <v>16</v>
      </c>
      <c r="G694" s="26" t="s">
        <v>6776</v>
      </c>
      <c r="H694" s="26" t="s">
        <v>21</v>
      </c>
      <c r="I694" s="26" t="s">
        <v>282</v>
      </c>
      <c r="J694" s="26" t="s">
        <v>283</v>
      </c>
      <c r="K694" s="26" t="s">
        <v>5620</v>
      </c>
      <c r="L694" s="27">
        <v>5328</v>
      </c>
      <c r="M694" s="26" t="s">
        <v>20</v>
      </c>
    </row>
    <row r="695" spans="1:13">
      <c r="A695" s="25">
        <v>45379</v>
      </c>
      <c r="B695" s="25">
        <v>45744</v>
      </c>
      <c r="C695" s="26" t="s">
        <v>5945</v>
      </c>
      <c r="D695" s="26" t="s">
        <v>5946</v>
      </c>
      <c r="E695" s="26" t="s">
        <v>661</v>
      </c>
      <c r="F695" s="26" t="s">
        <v>16</v>
      </c>
      <c r="G695" s="26" t="s">
        <v>6777</v>
      </c>
      <c r="H695" s="26" t="s">
        <v>328</v>
      </c>
      <c r="I695" s="26" t="s">
        <v>201</v>
      </c>
      <c r="J695" s="26" t="s">
        <v>202</v>
      </c>
      <c r="K695" s="26" t="s">
        <v>5623</v>
      </c>
      <c r="L695" s="27">
        <v>38259</v>
      </c>
      <c r="M695" s="26" t="s">
        <v>29</v>
      </c>
    </row>
    <row r="696" spans="1:13">
      <c r="A696" s="25">
        <v>45379</v>
      </c>
      <c r="B696" s="25">
        <v>45744</v>
      </c>
      <c r="C696" s="26" t="s">
        <v>5945</v>
      </c>
      <c r="D696" s="26" t="s">
        <v>5946</v>
      </c>
      <c r="E696" s="26" t="s">
        <v>15</v>
      </c>
      <c r="F696" s="26" t="s">
        <v>16</v>
      </c>
      <c r="G696" s="26" t="s">
        <v>6778</v>
      </c>
      <c r="H696" s="26" t="s">
        <v>328</v>
      </c>
      <c r="I696" s="26" t="s">
        <v>201</v>
      </c>
      <c r="J696" s="26" t="s">
        <v>202</v>
      </c>
      <c r="K696" s="26" t="s">
        <v>5623</v>
      </c>
      <c r="L696" s="27">
        <v>2567</v>
      </c>
      <c r="M696" s="26" t="s">
        <v>148</v>
      </c>
    </row>
    <row r="697" spans="1:13">
      <c r="A697" s="25">
        <v>45379</v>
      </c>
      <c r="B697" s="25">
        <v>45744</v>
      </c>
      <c r="C697" s="26" t="s">
        <v>5945</v>
      </c>
      <c r="D697" s="26" t="s">
        <v>5946</v>
      </c>
      <c r="E697" s="26" t="s">
        <v>32</v>
      </c>
      <c r="F697" s="26" t="s">
        <v>16</v>
      </c>
      <c r="G697" s="26" t="s">
        <v>6779</v>
      </c>
      <c r="H697" s="26" t="s">
        <v>328</v>
      </c>
      <c r="I697" s="26" t="s">
        <v>201</v>
      </c>
      <c r="J697" s="26" t="s">
        <v>202</v>
      </c>
      <c r="K697" s="26" t="s">
        <v>5623</v>
      </c>
      <c r="L697" s="27">
        <v>18302</v>
      </c>
      <c r="M697" s="26" t="s">
        <v>20</v>
      </c>
    </row>
    <row r="698" spans="1:13">
      <c r="A698" s="25">
        <v>45380</v>
      </c>
      <c r="B698" s="25">
        <v>45731</v>
      </c>
      <c r="C698" s="26" t="s">
        <v>11619</v>
      </c>
      <c r="D698" s="26" t="s">
        <v>11620</v>
      </c>
      <c r="E698" s="26" t="s">
        <v>15</v>
      </c>
      <c r="F698" s="26" t="s">
        <v>16</v>
      </c>
      <c r="G698" s="26" t="s">
        <v>11621</v>
      </c>
      <c r="H698" s="26" t="s">
        <v>43</v>
      </c>
      <c r="I698" s="26" t="s">
        <v>282</v>
      </c>
      <c r="J698" s="26" t="s">
        <v>283</v>
      </c>
      <c r="K698" s="26" t="s">
        <v>5619</v>
      </c>
      <c r="L698" s="27">
        <v>2072</v>
      </c>
      <c r="M698" s="26" t="s">
        <v>20</v>
      </c>
    </row>
    <row r="699" spans="1:13">
      <c r="A699" s="25">
        <v>45380</v>
      </c>
      <c r="B699" s="25">
        <v>45731</v>
      </c>
      <c r="C699" s="26" t="s">
        <v>11619</v>
      </c>
      <c r="D699" s="26" t="s">
        <v>11620</v>
      </c>
      <c r="E699" s="26" t="s">
        <v>661</v>
      </c>
      <c r="F699" s="26" t="s">
        <v>16</v>
      </c>
      <c r="G699" s="26" t="s">
        <v>11622</v>
      </c>
      <c r="H699" s="26" t="s">
        <v>43</v>
      </c>
      <c r="I699" s="26" t="s">
        <v>282</v>
      </c>
      <c r="J699" s="26" t="s">
        <v>283</v>
      </c>
      <c r="K699" s="26" t="s">
        <v>5619</v>
      </c>
      <c r="L699" s="27">
        <v>112245</v>
      </c>
      <c r="M699" s="26" t="s">
        <v>20</v>
      </c>
    </row>
    <row r="700" spans="1:13">
      <c r="A700" s="25">
        <v>45380</v>
      </c>
      <c r="B700" s="25">
        <v>45745</v>
      </c>
      <c r="C700" s="26" t="s">
        <v>6780</v>
      </c>
      <c r="D700" s="26" t="s">
        <v>6781</v>
      </c>
      <c r="E700" s="26" t="s">
        <v>54</v>
      </c>
      <c r="F700" s="26" t="s">
        <v>55</v>
      </c>
      <c r="G700" s="26" t="s">
        <v>6782</v>
      </c>
      <c r="H700" s="26" t="s">
        <v>43</v>
      </c>
      <c r="I700" s="26" t="s">
        <v>165</v>
      </c>
      <c r="J700" s="26" t="s">
        <v>166</v>
      </c>
      <c r="K700" s="26" t="s">
        <v>1179</v>
      </c>
      <c r="L700" s="27">
        <v>6989</v>
      </c>
      <c r="M700" s="26" t="s">
        <v>29</v>
      </c>
    </row>
    <row r="701" spans="1:13">
      <c r="A701" s="25">
        <v>45381</v>
      </c>
      <c r="B701" s="25">
        <v>45536</v>
      </c>
      <c r="C701" s="26" t="s">
        <v>5226</v>
      </c>
      <c r="D701" s="26" t="s">
        <v>2849</v>
      </c>
      <c r="E701" s="26" t="s">
        <v>54</v>
      </c>
      <c r="F701" s="26" t="s">
        <v>55</v>
      </c>
      <c r="G701" s="26" t="s">
        <v>11623</v>
      </c>
      <c r="H701" s="26" t="s">
        <v>125</v>
      </c>
      <c r="I701" s="26" t="s">
        <v>570</v>
      </c>
      <c r="J701" s="26" t="s">
        <v>571</v>
      </c>
      <c r="K701" s="26" t="s">
        <v>26</v>
      </c>
      <c r="L701" s="27">
        <v>169929</v>
      </c>
      <c r="M701" s="26" t="s">
        <v>23</v>
      </c>
    </row>
    <row r="702" spans="1:13">
      <c r="A702" s="25">
        <v>45381</v>
      </c>
      <c r="B702" s="25">
        <v>45746</v>
      </c>
      <c r="C702" s="26" t="s">
        <v>5100</v>
      </c>
      <c r="D702" s="26" t="s">
        <v>2304</v>
      </c>
      <c r="E702" s="26" t="s">
        <v>15</v>
      </c>
      <c r="F702" s="26" t="s">
        <v>16</v>
      </c>
      <c r="G702" s="26" t="s">
        <v>6783</v>
      </c>
      <c r="H702" s="26" t="s">
        <v>73</v>
      </c>
      <c r="I702" s="26" t="s">
        <v>71</v>
      </c>
      <c r="J702" s="26" t="s">
        <v>72</v>
      </c>
      <c r="K702" s="26" t="s">
        <v>5660</v>
      </c>
      <c r="L702" s="27">
        <v>1958</v>
      </c>
      <c r="M702" s="26" t="s">
        <v>29</v>
      </c>
    </row>
    <row r="703" spans="1:13">
      <c r="A703" s="25">
        <v>45381</v>
      </c>
      <c r="B703" s="25">
        <v>45746</v>
      </c>
      <c r="C703" s="26" t="s">
        <v>5100</v>
      </c>
      <c r="D703" s="26" t="s">
        <v>2304</v>
      </c>
      <c r="E703" s="26" t="s">
        <v>661</v>
      </c>
      <c r="F703" s="26" t="s">
        <v>16</v>
      </c>
      <c r="G703" s="26" t="s">
        <v>6784</v>
      </c>
      <c r="H703" s="26" t="s">
        <v>73</v>
      </c>
      <c r="I703" s="26" t="s">
        <v>71</v>
      </c>
      <c r="J703" s="26" t="s">
        <v>72</v>
      </c>
      <c r="K703" s="26" t="s">
        <v>5660</v>
      </c>
      <c r="L703" s="27">
        <v>58487</v>
      </c>
      <c r="M703" s="26" t="s">
        <v>20</v>
      </c>
    </row>
    <row r="704" spans="1:13">
      <c r="A704" s="25">
        <v>45381</v>
      </c>
      <c r="B704" s="25">
        <v>45746</v>
      </c>
      <c r="C704" s="26" t="s">
        <v>5100</v>
      </c>
      <c r="D704" s="26" t="s">
        <v>2304</v>
      </c>
      <c r="E704" s="26" t="s">
        <v>32</v>
      </c>
      <c r="F704" s="26" t="s">
        <v>16</v>
      </c>
      <c r="G704" s="26" t="s">
        <v>6785</v>
      </c>
      <c r="H704" s="26" t="s">
        <v>73</v>
      </c>
      <c r="I704" s="26" t="s">
        <v>71</v>
      </c>
      <c r="J704" s="26" t="s">
        <v>72</v>
      </c>
      <c r="K704" s="26" t="s">
        <v>5660</v>
      </c>
      <c r="L704" s="27">
        <v>24354</v>
      </c>
      <c r="M704" s="26" t="s">
        <v>20</v>
      </c>
    </row>
    <row r="705" spans="1:13">
      <c r="A705" s="25">
        <v>45381</v>
      </c>
      <c r="B705" s="25">
        <v>45746</v>
      </c>
      <c r="C705" s="26" t="s">
        <v>5679</v>
      </c>
      <c r="D705" s="26" t="s">
        <v>5680</v>
      </c>
      <c r="E705" s="26" t="s">
        <v>54</v>
      </c>
      <c r="F705" s="26" t="s">
        <v>55</v>
      </c>
      <c r="G705" s="26" t="s">
        <v>6786</v>
      </c>
      <c r="H705" s="26" t="s">
        <v>245</v>
      </c>
      <c r="I705" s="26" t="s">
        <v>103</v>
      </c>
      <c r="J705" s="26" t="s">
        <v>104</v>
      </c>
      <c r="K705" s="26" t="s">
        <v>5620</v>
      </c>
      <c r="L705" s="27">
        <v>17747</v>
      </c>
      <c r="M705" s="26" t="s">
        <v>29</v>
      </c>
    </row>
    <row r="706" spans="1:13">
      <c r="A706" s="25">
        <v>45381</v>
      </c>
      <c r="B706" s="25">
        <v>45746</v>
      </c>
      <c r="C706" s="26" t="s">
        <v>4757</v>
      </c>
      <c r="D706" s="26" t="s">
        <v>933</v>
      </c>
      <c r="E706" s="26" t="s">
        <v>15</v>
      </c>
      <c r="F706" s="26" t="s">
        <v>16</v>
      </c>
      <c r="G706" s="26" t="s">
        <v>6787</v>
      </c>
      <c r="H706" s="26" t="s">
        <v>21</v>
      </c>
      <c r="I706" s="26" t="s">
        <v>18</v>
      </c>
      <c r="J706" s="26" t="s">
        <v>19</v>
      </c>
      <c r="K706" s="26" t="s">
        <v>5624</v>
      </c>
      <c r="L706" s="27">
        <v>3705</v>
      </c>
      <c r="M706" s="26" t="s">
        <v>20</v>
      </c>
    </row>
    <row r="707" spans="1:13">
      <c r="A707" s="25">
        <v>45381</v>
      </c>
      <c r="B707" s="25">
        <v>45746</v>
      </c>
      <c r="C707" s="26" t="s">
        <v>4757</v>
      </c>
      <c r="D707" s="26" t="s">
        <v>933</v>
      </c>
      <c r="E707" s="26" t="s">
        <v>32</v>
      </c>
      <c r="F707" s="26" t="s">
        <v>16</v>
      </c>
      <c r="G707" s="26" t="s">
        <v>6788</v>
      </c>
      <c r="H707" s="26" t="s">
        <v>21</v>
      </c>
      <c r="I707" s="26" t="s">
        <v>18</v>
      </c>
      <c r="J707" s="26" t="s">
        <v>19</v>
      </c>
      <c r="K707" s="26" t="s">
        <v>5624</v>
      </c>
      <c r="L707" s="27">
        <v>2368</v>
      </c>
      <c r="M707" s="26" t="s">
        <v>20</v>
      </c>
    </row>
    <row r="708" spans="1:13">
      <c r="A708" s="25">
        <v>45381</v>
      </c>
      <c r="B708" s="25">
        <v>45746</v>
      </c>
      <c r="C708" s="26" t="s">
        <v>4757</v>
      </c>
      <c r="D708" s="26" t="s">
        <v>933</v>
      </c>
      <c r="E708" s="26" t="s">
        <v>661</v>
      </c>
      <c r="F708" s="26" t="s">
        <v>16</v>
      </c>
      <c r="G708" s="26" t="s">
        <v>6789</v>
      </c>
      <c r="H708" s="26" t="s">
        <v>21</v>
      </c>
      <c r="I708" s="26" t="s">
        <v>18</v>
      </c>
      <c r="J708" s="26" t="s">
        <v>19</v>
      </c>
      <c r="K708" s="26" t="s">
        <v>5624</v>
      </c>
      <c r="L708" s="27">
        <v>18480</v>
      </c>
      <c r="M708" s="26" t="s">
        <v>20</v>
      </c>
    </row>
    <row r="709" spans="1:13">
      <c r="A709" s="25">
        <v>45381</v>
      </c>
      <c r="B709" s="25">
        <v>45746</v>
      </c>
      <c r="C709" s="26" t="s">
        <v>4759</v>
      </c>
      <c r="D709" s="26" t="s">
        <v>941</v>
      </c>
      <c r="E709" s="26" t="s">
        <v>34</v>
      </c>
      <c r="F709" s="26" t="s">
        <v>16</v>
      </c>
      <c r="G709" s="26" t="s">
        <v>6790</v>
      </c>
      <c r="H709" s="26" t="s">
        <v>125</v>
      </c>
      <c r="I709" s="26" t="s">
        <v>570</v>
      </c>
      <c r="J709" s="26" t="s">
        <v>571</v>
      </c>
      <c r="K709" s="26" t="s">
        <v>5623</v>
      </c>
      <c r="L709" s="27">
        <v>4718</v>
      </c>
      <c r="M709" s="26" t="s">
        <v>83</v>
      </c>
    </row>
    <row r="710" spans="1:13">
      <c r="A710" s="25">
        <v>45381</v>
      </c>
      <c r="B710" s="25">
        <v>45746</v>
      </c>
      <c r="C710" s="26" t="s">
        <v>4759</v>
      </c>
      <c r="D710" s="26" t="s">
        <v>941</v>
      </c>
      <c r="E710" s="26" t="s">
        <v>661</v>
      </c>
      <c r="F710" s="26" t="s">
        <v>16</v>
      </c>
      <c r="G710" s="26" t="s">
        <v>6791</v>
      </c>
      <c r="H710" s="26" t="s">
        <v>125</v>
      </c>
      <c r="I710" s="26" t="s">
        <v>570</v>
      </c>
      <c r="J710" s="26" t="s">
        <v>571</v>
      </c>
      <c r="K710" s="26" t="s">
        <v>5623</v>
      </c>
      <c r="L710" s="27">
        <v>19395</v>
      </c>
      <c r="M710" s="26" t="s">
        <v>20</v>
      </c>
    </row>
    <row r="711" spans="1:13">
      <c r="A711" s="25">
        <v>45381</v>
      </c>
      <c r="B711" s="25">
        <v>45746</v>
      </c>
      <c r="C711" s="26" t="s">
        <v>4759</v>
      </c>
      <c r="D711" s="26" t="s">
        <v>941</v>
      </c>
      <c r="E711" s="26" t="s">
        <v>15</v>
      </c>
      <c r="F711" s="26" t="s">
        <v>16</v>
      </c>
      <c r="G711" s="26" t="s">
        <v>6792</v>
      </c>
      <c r="H711" s="26" t="s">
        <v>125</v>
      </c>
      <c r="I711" s="26" t="s">
        <v>570</v>
      </c>
      <c r="J711" s="26" t="s">
        <v>571</v>
      </c>
      <c r="K711" s="26" t="s">
        <v>5623</v>
      </c>
      <c r="L711" s="27">
        <v>6486</v>
      </c>
      <c r="M711" s="26" t="s">
        <v>83</v>
      </c>
    </row>
    <row r="712" spans="1:13">
      <c r="A712" s="25">
        <v>45381</v>
      </c>
      <c r="B712" s="25">
        <v>45746</v>
      </c>
      <c r="C712" s="26" t="s">
        <v>4759</v>
      </c>
      <c r="D712" s="26" t="s">
        <v>941</v>
      </c>
      <c r="E712" s="26" t="s">
        <v>32</v>
      </c>
      <c r="F712" s="26" t="s">
        <v>16</v>
      </c>
      <c r="G712" s="26" t="s">
        <v>6793</v>
      </c>
      <c r="H712" s="26" t="s">
        <v>125</v>
      </c>
      <c r="I712" s="26" t="s">
        <v>570</v>
      </c>
      <c r="J712" s="26" t="s">
        <v>571</v>
      </c>
      <c r="K712" s="26" t="s">
        <v>5623</v>
      </c>
      <c r="L712" s="27">
        <v>12016</v>
      </c>
      <c r="M712" s="26" t="s">
        <v>20</v>
      </c>
    </row>
    <row r="713" spans="1:13">
      <c r="A713" s="25">
        <v>45381</v>
      </c>
      <c r="B713" s="25">
        <v>45746</v>
      </c>
      <c r="C713" s="26" t="s">
        <v>4761</v>
      </c>
      <c r="D713" s="26" t="s">
        <v>950</v>
      </c>
      <c r="E713" s="26" t="s">
        <v>15</v>
      </c>
      <c r="F713" s="26" t="s">
        <v>16</v>
      </c>
      <c r="G713" s="26" t="s">
        <v>6794</v>
      </c>
      <c r="H713" s="26" t="s">
        <v>21</v>
      </c>
      <c r="I713" s="26" t="s">
        <v>305</v>
      </c>
      <c r="J713" s="26" t="s">
        <v>306</v>
      </c>
      <c r="K713" s="26" t="s">
        <v>5623</v>
      </c>
      <c r="L713" s="27">
        <v>3718</v>
      </c>
      <c r="M713" s="26" t="s">
        <v>20</v>
      </c>
    </row>
    <row r="714" spans="1:13">
      <c r="A714" s="25">
        <v>45381</v>
      </c>
      <c r="B714" s="25">
        <v>45746</v>
      </c>
      <c r="C714" s="26" t="s">
        <v>4761</v>
      </c>
      <c r="D714" s="26" t="s">
        <v>950</v>
      </c>
      <c r="E714" s="26" t="s">
        <v>661</v>
      </c>
      <c r="F714" s="26" t="s">
        <v>16</v>
      </c>
      <c r="G714" s="26" t="s">
        <v>6795</v>
      </c>
      <c r="H714" s="26" t="s">
        <v>21</v>
      </c>
      <c r="I714" s="26" t="s">
        <v>305</v>
      </c>
      <c r="J714" s="26" t="s">
        <v>306</v>
      </c>
      <c r="K714" s="26" t="s">
        <v>5623</v>
      </c>
      <c r="L714" s="27">
        <v>17933</v>
      </c>
      <c r="M714" s="26" t="s">
        <v>20</v>
      </c>
    </row>
    <row r="715" spans="1:13">
      <c r="A715" s="25">
        <v>45381</v>
      </c>
      <c r="B715" s="25">
        <v>45746</v>
      </c>
      <c r="C715" s="26" t="s">
        <v>4761</v>
      </c>
      <c r="D715" s="26" t="s">
        <v>950</v>
      </c>
      <c r="E715" s="26" t="s">
        <v>32</v>
      </c>
      <c r="F715" s="26" t="s">
        <v>16</v>
      </c>
      <c r="G715" s="26" t="s">
        <v>6796</v>
      </c>
      <c r="H715" s="26" t="s">
        <v>21</v>
      </c>
      <c r="I715" s="26" t="s">
        <v>305</v>
      </c>
      <c r="J715" s="26" t="s">
        <v>306</v>
      </c>
      <c r="K715" s="26" t="s">
        <v>5623</v>
      </c>
      <c r="L715" s="27">
        <v>6102</v>
      </c>
      <c r="M715" s="26" t="s">
        <v>20</v>
      </c>
    </row>
    <row r="716" spans="1:13">
      <c r="A716" s="25">
        <v>45381</v>
      </c>
      <c r="B716" s="25">
        <v>45746</v>
      </c>
      <c r="C716" s="26" t="s">
        <v>4762</v>
      </c>
      <c r="D716" s="26" t="s">
        <v>954</v>
      </c>
      <c r="E716" s="26" t="s">
        <v>54</v>
      </c>
      <c r="F716" s="26" t="s">
        <v>55</v>
      </c>
      <c r="G716" s="26" t="s">
        <v>6797</v>
      </c>
      <c r="H716" s="26" t="s">
        <v>167</v>
      </c>
      <c r="I716" s="26" t="s">
        <v>165</v>
      </c>
      <c r="J716" s="26" t="s">
        <v>166</v>
      </c>
      <c r="K716" s="26" t="s">
        <v>26</v>
      </c>
      <c r="L716" s="27">
        <v>32816</v>
      </c>
      <c r="M716" s="26" t="s">
        <v>89</v>
      </c>
    </row>
    <row r="717" spans="1:13">
      <c r="A717" s="25">
        <v>45381</v>
      </c>
      <c r="B717" s="25">
        <v>45746</v>
      </c>
      <c r="C717" s="26" t="s">
        <v>4762</v>
      </c>
      <c r="D717" s="26" t="s">
        <v>954</v>
      </c>
      <c r="E717" s="26" t="s">
        <v>661</v>
      </c>
      <c r="F717" s="26" t="s">
        <v>16</v>
      </c>
      <c r="G717" s="26" t="s">
        <v>6798</v>
      </c>
      <c r="H717" s="26" t="s">
        <v>167</v>
      </c>
      <c r="I717" s="26" t="s">
        <v>165</v>
      </c>
      <c r="J717" s="26" t="s">
        <v>166</v>
      </c>
      <c r="K717" s="26" t="s">
        <v>26</v>
      </c>
      <c r="L717" s="27">
        <v>48920</v>
      </c>
      <c r="M717" s="26" t="s">
        <v>148</v>
      </c>
    </row>
    <row r="718" spans="1:13">
      <c r="A718" s="25">
        <v>45381</v>
      </c>
      <c r="B718" s="25">
        <v>45746</v>
      </c>
      <c r="C718" s="26" t="s">
        <v>4762</v>
      </c>
      <c r="D718" s="26" t="s">
        <v>954</v>
      </c>
      <c r="E718" s="26" t="s">
        <v>15</v>
      </c>
      <c r="F718" s="26" t="s">
        <v>16</v>
      </c>
      <c r="G718" s="26" t="s">
        <v>6799</v>
      </c>
      <c r="H718" s="26" t="s">
        <v>167</v>
      </c>
      <c r="I718" s="26" t="s">
        <v>165</v>
      </c>
      <c r="J718" s="26" t="s">
        <v>166</v>
      </c>
      <c r="K718" s="26" t="s">
        <v>26</v>
      </c>
      <c r="L718" s="27">
        <v>2888</v>
      </c>
      <c r="M718" s="26" t="s">
        <v>20</v>
      </c>
    </row>
    <row r="719" spans="1:13">
      <c r="A719" s="25">
        <v>45381</v>
      </c>
      <c r="B719" s="25">
        <v>45746</v>
      </c>
      <c r="C719" s="26" t="s">
        <v>4765</v>
      </c>
      <c r="D719" s="26" t="s">
        <v>967</v>
      </c>
      <c r="E719" s="26" t="s">
        <v>54</v>
      </c>
      <c r="F719" s="26" t="s">
        <v>55</v>
      </c>
      <c r="G719" s="26" t="s">
        <v>6800</v>
      </c>
      <c r="H719" s="26" t="s">
        <v>51</v>
      </c>
      <c r="I719" s="26" t="s">
        <v>948</v>
      </c>
      <c r="J719" s="26" t="s">
        <v>949</v>
      </c>
      <c r="K719" s="26" t="s">
        <v>304</v>
      </c>
      <c r="L719" s="27">
        <v>94804</v>
      </c>
      <c r="M719" s="26" t="s">
        <v>29</v>
      </c>
    </row>
    <row r="720" spans="1:13">
      <c r="A720" s="25">
        <v>45381</v>
      </c>
      <c r="B720" s="25">
        <v>45746</v>
      </c>
      <c r="C720" s="26" t="s">
        <v>4766</v>
      </c>
      <c r="D720" s="26" t="s">
        <v>969</v>
      </c>
      <c r="E720" s="26" t="s">
        <v>15</v>
      </c>
      <c r="F720" s="26" t="s">
        <v>16</v>
      </c>
      <c r="G720" s="26" t="s">
        <v>6801</v>
      </c>
      <c r="H720" s="26" t="s">
        <v>21</v>
      </c>
      <c r="I720" s="26" t="s">
        <v>18</v>
      </c>
      <c r="J720" s="26" t="s">
        <v>19</v>
      </c>
      <c r="K720" s="26" t="s">
        <v>48</v>
      </c>
      <c r="L720" s="27">
        <v>14000</v>
      </c>
      <c r="M720" s="26" t="s">
        <v>20</v>
      </c>
    </row>
    <row r="721" spans="1:13">
      <c r="A721" s="25">
        <v>45381</v>
      </c>
      <c r="B721" s="25">
        <v>45746</v>
      </c>
      <c r="C721" s="26" t="s">
        <v>4766</v>
      </c>
      <c r="D721" s="26" t="s">
        <v>969</v>
      </c>
      <c r="E721" s="26" t="s">
        <v>661</v>
      </c>
      <c r="F721" s="26" t="s">
        <v>16</v>
      </c>
      <c r="G721" s="26" t="s">
        <v>6802</v>
      </c>
      <c r="H721" s="26" t="s">
        <v>21</v>
      </c>
      <c r="I721" s="26" t="s">
        <v>18</v>
      </c>
      <c r="J721" s="26" t="s">
        <v>19</v>
      </c>
      <c r="K721" s="26" t="s">
        <v>48</v>
      </c>
      <c r="L721" s="27">
        <v>80609</v>
      </c>
      <c r="M721" s="26" t="s">
        <v>20</v>
      </c>
    </row>
    <row r="722" spans="1:13">
      <c r="A722" s="25">
        <v>45381</v>
      </c>
      <c r="B722" s="25">
        <v>45746</v>
      </c>
      <c r="C722" s="26" t="s">
        <v>4767</v>
      </c>
      <c r="D722" s="26" t="s">
        <v>972</v>
      </c>
      <c r="E722" s="26" t="s">
        <v>32</v>
      </c>
      <c r="F722" s="26" t="s">
        <v>16</v>
      </c>
      <c r="G722" s="26" t="s">
        <v>6803</v>
      </c>
      <c r="H722" s="26" t="s">
        <v>813</v>
      </c>
      <c r="I722" s="26" t="s">
        <v>974</v>
      </c>
      <c r="J722" s="26" t="s">
        <v>975</v>
      </c>
      <c r="K722" s="26" t="s">
        <v>5623</v>
      </c>
      <c r="L722" s="27">
        <v>15856</v>
      </c>
      <c r="M722" s="26" t="s">
        <v>20</v>
      </c>
    </row>
    <row r="723" spans="1:13">
      <c r="A723" s="25">
        <v>45381</v>
      </c>
      <c r="B723" s="25">
        <v>45746</v>
      </c>
      <c r="C723" s="26" t="s">
        <v>4767</v>
      </c>
      <c r="D723" s="26" t="s">
        <v>972</v>
      </c>
      <c r="E723" s="26" t="s">
        <v>15</v>
      </c>
      <c r="F723" s="26" t="s">
        <v>16</v>
      </c>
      <c r="G723" s="26" t="s">
        <v>6804</v>
      </c>
      <c r="H723" s="26" t="s">
        <v>813</v>
      </c>
      <c r="I723" s="26" t="s">
        <v>974</v>
      </c>
      <c r="J723" s="26" t="s">
        <v>975</v>
      </c>
      <c r="K723" s="26" t="s">
        <v>5623</v>
      </c>
      <c r="L723" s="27">
        <v>2748</v>
      </c>
      <c r="M723" s="26" t="s">
        <v>584</v>
      </c>
    </row>
    <row r="724" spans="1:13">
      <c r="A724" s="25">
        <v>45381</v>
      </c>
      <c r="B724" s="25">
        <v>45746</v>
      </c>
      <c r="C724" s="26" t="s">
        <v>4767</v>
      </c>
      <c r="D724" s="26" t="s">
        <v>972</v>
      </c>
      <c r="E724" s="26" t="s">
        <v>661</v>
      </c>
      <c r="F724" s="26" t="s">
        <v>16</v>
      </c>
      <c r="G724" s="26" t="s">
        <v>6805</v>
      </c>
      <c r="H724" s="26" t="s">
        <v>813</v>
      </c>
      <c r="I724" s="26" t="s">
        <v>974</v>
      </c>
      <c r="J724" s="26" t="s">
        <v>975</v>
      </c>
      <c r="K724" s="26" t="s">
        <v>5623</v>
      </c>
      <c r="L724" s="27">
        <v>22558</v>
      </c>
      <c r="M724" s="26" t="s">
        <v>29</v>
      </c>
    </row>
    <row r="725" spans="1:13">
      <c r="A725" s="25">
        <v>45383</v>
      </c>
      <c r="B725" s="25">
        <v>45748</v>
      </c>
      <c r="C725" s="26" t="s">
        <v>4768</v>
      </c>
      <c r="D725" s="26" t="s">
        <v>979</v>
      </c>
      <c r="E725" s="26" t="s">
        <v>34</v>
      </c>
      <c r="F725" s="26" t="s">
        <v>16</v>
      </c>
      <c r="G725" s="26" t="s">
        <v>6806</v>
      </c>
      <c r="H725" s="26" t="s">
        <v>90</v>
      </c>
      <c r="I725" s="26" t="s">
        <v>846</v>
      </c>
      <c r="J725" s="26" t="s">
        <v>847</v>
      </c>
      <c r="K725" s="26" t="s">
        <v>77</v>
      </c>
      <c r="L725" s="27">
        <v>51792</v>
      </c>
      <c r="M725" s="26" t="s">
        <v>20</v>
      </c>
    </row>
    <row r="726" spans="1:13">
      <c r="A726" s="25">
        <v>45383</v>
      </c>
      <c r="B726" s="25">
        <v>45748</v>
      </c>
      <c r="C726" s="26" t="s">
        <v>4768</v>
      </c>
      <c r="D726" s="26" t="s">
        <v>979</v>
      </c>
      <c r="E726" s="26" t="s">
        <v>15</v>
      </c>
      <c r="F726" s="26" t="s">
        <v>16</v>
      </c>
      <c r="G726" s="26" t="s">
        <v>6807</v>
      </c>
      <c r="H726" s="26" t="s">
        <v>90</v>
      </c>
      <c r="I726" s="26" t="s">
        <v>846</v>
      </c>
      <c r="J726" s="26" t="s">
        <v>847</v>
      </c>
      <c r="K726" s="26" t="s">
        <v>77</v>
      </c>
      <c r="L726" s="27">
        <v>7028</v>
      </c>
      <c r="M726" s="26" t="s">
        <v>20</v>
      </c>
    </row>
    <row r="727" spans="1:13">
      <c r="A727" s="25">
        <v>45383</v>
      </c>
      <c r="B727" s="25">
        <v>45748</v>
      </c>
      <c r="C727" s="26" t="s">
        <v>4768</v>
      </c>
      <c r="D727" s="26" t="s">
        <v>979</v>
      </c>
      <c r="E727" s="26" t="s">
        <v>661</v>
      </c>
      <c r="F727" s="26" t="s">
        <v>16</v>
      </c>
      <c r="G727" s="26" t="s">
        <v>6808</v>
      </c>
      <c r="H727" s="26" t="s">
        <v>90</v>
      </c>
      <c r="I727" s="26" t="s">
        <v>846</v>
      </c>
      <c r="J727" s="26" t="s">
        <v>847</v>
      </c>
      <c r="K727" s="26" t="s">
        <v>77</v>
      </c>
      <c r="L727" s="27">
        <v>230040</v>
      </c>
      <c r="M727" s="26" t="s">
        <v>20</v>
      </c>
    </row>
    <row r="728" spans="1:13">
      <c r="A728" s="25">
        <v>45383</v>
      </c>
      <c r="B728" s="25">
        <v>45748</v>
      </c>
      <c r="C728" s="26" t="s">
        <v>4768</v>
      </c>
      <c r="D728" s="26" t="s">
        <v>979</v>
      </c>
      <c r="E728" s="26" t="s">
        <v>32</v>
      </c>
      <c r="F728" s="26" t="s">
        <v>16</v>
      </c>
      <c r="G728" s="26" t="s">
        <v>6809</v>
      </c>
      <c r="H728" s="26" t="s">
        <v>90</v>
      </c>
      <c r="I728" s="26" t="s">
        <v>846</v>
      </c>
      <c r="J728" s="26" t="s">
        <v>847</v>
      </c>
      <c r="K728" s="26" t="s">
        <v>77</v>
      </c>
      <c r="L728" s="27">
        <v>24466</v>
      </c>
      <c r="M728" s="26" t="s">
        <v>20</v>
      </c>
    </row>
    <row r="729" spans="1:13">
      <c r="A729" s="25">
        <v>45383</v>
      </c>
      <c r="B729" s="25">
        <v>45748</v>
      </c>
      <c r="C729" s="26" t="s">
        <v>4769</v>
      </c>
      <c r="D729" s="26" t="s">
        <v>984</v>
      </c>
      <c r="E729" s="26" t="s">
        <v>15</v>
      </c>
      <c r="F729" s="26" t="s">
        <v>16</v>
      </c>
      <c r="G729" s="26" t="s">
        <v>6810</v>
      </c>
      <c r="H729" s="26" t="s">
        <v>225</v>
      </c>
      <c r="I729" s="26" t="s">
        <v>270</v>
      </c>
      <c r="J729" s="26" t="s">
        <v>271</v>
      </c>
      <c r="K729" s="26" t="s">
        <v>77</v>
      </c>
      <c r="L729" s="27">
        <v>3817</v>
      </c>
      <c r="M729" s="26" t="s">
        <v>20</v>
      </c>
    </row>
    <row r="730" spans="1:13">
      <c r="A730" s="25">
        <v>45383</v>
      </c>
      <c r="B730" s="25">
        <v>45748</v>
      </c>
      <c r="C730" s="26" t="s">
        <v>4769</v>
      </c>
      <c r="D730" s="26" t="s">
        <v>984</v>
      </c>
      <c r="E730" s="26" t="s">
        <v>34</v>
      </c>
      <c r="F730" s="26" t="s">
        <v>16</v>
      </c>
      <c r="G730" s="26" t="s">
        <v>6811</v>
      </c>
      <c r="H730" s="26" t="s">
        <v>225</v>
      </c>
      <c r="I730" s="26" t="s">
        <v>270</v>
      </c>
      <c r="J730" s="26" t="s">
        <v>271</v>
      </c>
      <c r="K730" s="26" t="s">
        <v>77</v>
      </c>
      <c r="L730" s="27">
        <v>16822</v>
      </c>
      <c r="M730" s="26" t="s">
        <v>83</v>
      </c>
    </row>
    <row r="731" spans="1:13">
      <c r="A731" s="25">
        <v>45383</v>
      </c>
      <c r="B731" s="25">
        <v>45748</v>
      </c>
      <c r="C731" s="26" t="s">
        <v>4769</v>
      </c>
      <c r="D731" s="26" t="s">
        <v>984</v>
      </c>
      <c r="E731" s="26" t="s">
        <v>32</v>
      </c>
      <c r="F731" s="26" t="s">
        <v>16</v>
      </c>
      <c r="G731" s="26" t="s">
        <v>6812</v>
      </c>
      <c r="H731" s="26" t="s">
        <v>225</v>
      </c>
      <c r="I731" s="26" t="s">
        <v>270</v>
      </c>
      <c r="J731" s="26" t="s">
        <v>271</v>
      </c>
      <c r="K731" s="26" t="s">
        <v>77</v>
      </c>
      <c r="L731" s="27">
        <v>50036</v>
      </c>
      <c r="M731" s="26" t="s">
        <v>20</v>
      </c>
    </row>
    <row r="732" spans="1:13">
      <c r="A732" s="25">
        <v>45383</v>
      </c>
      <c r="B732" s="25">
        <v>45748</v>
      </c>
      <c r="C732" s="26" t="s">
        <v>4769</v>
      </c>
      <c r="D732" s="26" t="s">
        <v>984</v>
      </c>
      <c r="E732" s="26" t="s">
        <v>661</v>
      </c>
      <c r="F732" s="26" t="s">
        <v>16</v>
      </c>
      <c r="G732" s="26" t="s">
        <v>6813</v>
      </c>
      <c r="H732" s="26" t="s">
        <v>225</v>
      </c>
      <c r="I732" s="26" t="s">
        <v>270</v>
      </c>
      <c r="J732" s="26" t="s">
        <v>271</v>
      </c>
      <c r="K732" s="26" t="s">
        <v>77</v>
      </c>
      <c r="L732" s="27">
        <v>48566</v>
      </c>
      <c r="M732" s="26" t="s">
        <v>29</v>
      </c>
    </row>
    <row r="733" spans="1:13">
      <c r="A733" s="25">
        <v>45383</v>
      </c>
      <c r="B733" s="25">
        <v>45748</v>
      </c>
      <c r="C733" s="26" t="s">
        <v>4770</v>
      </c>
      <c r="D733" s="26" t="s">
        <v>989</v>
      </c>
      <c r="E733" s="26" t="s">
        <v>661</v>
      </c>
      <c r="F733" s="26" t="s">
        <v>16</v>
      </c>
      <c r="G733" s="26" t="s">
        <v>6814</v>
      </c>
      <c r="H733" s="26" t="s">
        <v>245</v>
      </c>
      <c r="I733" s="26" t="s">
        <v>103</v>
      </c>
      <c r="J733" s="26" t="s">
        <v>104</v>
      </c>
      <c r="K733" s="26" t="s">
        <v>5620</v>
      </c>
      <c r="L733" s="27">
        <v>23733</v>
      </c>
      <c r="M733" s="26" t="s">
        <v>20</v>
      </c>
    </row>
    <row r="734" spans="1:13">
      <c r="A734" s="25">
        <v>45383</v>
      </c>
      <c r="B734" s="25">
        <v>45748</v>
      </c>
      <c r="C734" s="26" t="s">
        <v>4770</v>
      </c>
      <c r="D734" s="26" t="s">
        <v>989</v>
      </c>
      <c r="E734" s="26" t="s">
        <v>32</v>
      </c>
      <c r="F734" s="26" t="s">
        <v>16</v>
      </c>
      <c r="G734" s="26" t="s">
        <v>6815</v>
      </c>
      <c r="H734" s="26" t="s">
        <v>245</v>
      </c>
      <c r="I734" s="26" t="s">
        <v>103</v>
      </c>
      <c r="J734" s="26" t="s">
        <v>104</v>
      </c>
      <c r="K734" s="26" t="s">
        <v>5620</v>
      </c>
      <c r="L734" s="27">
        <v>5644</v>
      </c>
      <c r="M734" s="26" t="s">
        <v>20</v>
      </c>
    </row>
    <row r="735" spans="1:13">
      <c r="A735" s="25">
        <v>45383</v>
      </c>
      <c r="B735" s="25">
        <v>45748</v>
      </c>
      <c r="C735" s="26" t="s">
        <v>4770</v>
      </c>
      <c r="D735" s="26" t="s">
        <v>989</v>
      </c>
      <c r="E735" s="26" t="s">
        <v>15</v>
      </c>
      <c r="F735" s="26" t="s">
        <v>16</v>
      </c>
      <c r="G735" s="26" t="s">
        <v>6816</v>
      </c>
      <c r="H735" s="26" t="s">
        <v>245</v>
      </c>
      <c r="I735" s="26" t="s">
        <v>103</v>
      </c>
      <c r="J735" s="26" t="s">
        <v>104</v>
      </c>
      <c r="K735" s="26" t="s">
        <v>5620</v>
      </c>
      <c r="L735" s="27">
        <v>1434</v>
      </c>
      <c r="M735" s="26" t="s">
        <v>20</v>
      </c>
    </row>
    <row r="736" spans="1:13">
      <c r="A736" s="25">
        <v>45383</v>
      </c>
      <c r="B736" s="25">
        <v>45748</v>
      </c>
      <c r="C736" s="26" t="s">
        <v>4771</v>
      </c>
      <c r="D736" s="26" t="s">
        <v>993</v>
      </c>
      <c r="E736" s="26" t="s">
        <v>34</v>
      </c>
      <c r="F736" s="26" t="s">
        <v>16</v>
      </c>
      <c r="G736" s="26" t="s">
        <v>6817</v>
      </c>
      <c r="H736" s="26" t="s">
        <v>61</v>
      </c>
      <c r="I736" s="26" t="s">
        <v>59</v>
      </c>
      <c r="J736" s="26" t="s">
        <v>60</v>
      </c>
      <c r="K736" s="26" t="s">
        <v>5620</v>
      </c>
      <c r="L736" s="27">
        <v>5807</v>
      </c>
      <c r="M736" s="26" t="s">
        <v>83</v>
      </c>
    </row>
    <row r="737" spans="1:13">
      <c r="A737" s="25">
        <v>45383</v>
      </c>
      <c r="B737" s="25">
        <v>45748</v>
      </c>
      <c r="C737" s="26" t="s">
        <v>4771</v>
      </c>
      <c r="D737" s="26" t="s">
        <v>993</v>
      </c>
      <c r="E737" s="26" t="s">
        <v>32</v>
      </c>
      <c r="F737" s="26" t="s">
        <v>16</v>
      </c>
      <c r="G737" s="26" t="s">
        <v>6818</v>
      </c>
      <c r="H737" s="26" t="s">
        <v>61</v>
      </c>
      <c r="I737" s="26" t="s">
        <v>59</v>
      </c>
      <c r="J737" s="26" t="s">
        <v>60</v>
      </c>
      <c r="K737" s="26" t="s">
        <v>5620</v>
      </c>
      <c r="L737" s="27">
        <v>34054</v>
      </c>
      <c r="M737" s="26" t="s">
        <v>20</v>
      </c>
    </row>
    <row r="738" spans="1:13">
      <c r="A738" s="25">
        <v>45383</v>
      </c>
      <c r="B738" s="25">
        <v>45748</v>
      </c>
      <c r="C738" s="26" t="s">
        <v>4771</v>
      </c>
      <c r="D738" s="26" t="s">
        <v>993</v>
      </c>
      <c r="E738" s="26" t="s">
        <v>54</v>
      </c>
      <c r="F738" s="26" t="s">
        <v>55</v>
      </c>
      <c r="G738" s="26" t="s">
        <v>6819</v>
      </c>
      <c r="H738" s="26" t="s">
        <v>61</v>
      </c>
      <c r="I738" s="26" t="s">
        <v>59</v>
      </c>
      <c r="J738" s="26" t="s">
        <v>60</v>
      </c>
      <c r="K738" s="26" t="s">
        <v>5620</v>
      </c>
      <c r="L738" s="27">
        <v>19939</v>
      </c>
      <c r="M738" s="26" t="s">
        <v>29</v>
      </c>
    </row>
    <row r="739" spans="1:13">
      <c r="A739" s="25">
        <v>45383</v>
      </c>
      <c r="B739" s="25">
        <v>45748</v>
      </c>
      <c r="C739" s="26" t="s">
        <v>4771</v>
      </c>
      <c r="D739" s="26" t="s">
        <v>993</v>
      </c>
      <c r="E739" s="26" t="s">
        <v>661</v>
      </c>
      <c r="F739" s="26" t="s">
        <v>16</v>
      </c>
      <c r="G739" s="26" t="s">
        <v>6820</v>
      </c>
      <c r="H739" s="26" t="s">
        <v>61</v>
      </c>
      <c r="I739" s="26" t="s">
        <v>59</v>
      </c>
      <c r="J739" s="26" t="s">
        <v>60</v>
      </c>
      <c r="K739" s="26" t="s">
        <v>5620</v>
      </c>
      <c r="L739" s="27">
        <v>31716</v>
      </c>
      <c r="M739" s="26" t="s">
        <v>29</v>
      </c>
    </row>
    <row r="740" spans="1:13">
      <c r="A740" s="25">
        <v>45383</v>
      </c>
      <c r="B740" s="25">
        <v>45748</v>
      </c>
      <c r="C740" s="26" t="s">
        <v>4771</v>
      </c>
      <c r="D740" s="26" t="s">
        <v>993</v>
      </c>
      <c r="E740" s="26" t="s">
        <v>15</v>
      </c>
      <c r="F740" s="26" t="s">
        <v>16</v>
      </c>
      <c r="G740" s="26" t="s">
        <v>6821</v>
      </c>
      <c r="H740" s="26" t="s">
        <v>61</v>
      </c>
      <c r="I740" s="26" t="s">
        <v>59</v>
      </c>
      <c r="J740" s="26" t="s">
        <v>60</v>
      </c>
      <c r="K740" s="26" t="s">
        <v>5620</v>
      </c>
      <c r="L740" s="27">
        <v>3052</v>
      </c>
      <c r="M740" s="26" t="s">
        <v>20</v>
      </c>
    </row>
    <row r="741" spans="1:13">
      <c r="A741" s="25">
        <v>45383</v>
      </c>
      <c r="B741" s="25">
        <v>45748</v>
      </c>
      <c r="C741" s="26" t="s">
        <v>4772</v>
      </c>
      <c r="D741" s="26" t="s">
        <v>999</v>
      </c>
      <c r="E741" s="26" t="s">
        <v>661</v>
      </c>
      <c r="F741" s="26" t="s">
        <v>16</v>
      </c>
      <c r="G741" s="26" t="s">
        <v>6822</v>
      </c>
      <c r="H741" s="26" t="s">
        <v>73</v>
      </c>
      <c r="I741" s="26" t="s">
        <v>103</v>
      </c>
      <c r="J741" s="26" t="s">
        <v>104</v>
      </c>
      <c r="K741" s="26" t="s">
        <v>140</v>
      </c>
      <c r="L741" s="27">
        <v>81124</v>
      </c>
      <c r="M741" s="26" t="s">
        <v>20</v>
      </c>
    </row>
    <row r="742" spans="1:13">
      <c r="A742" s="25">
        <v>45383</v>
      </c>
      <c r="B742" s="25">
        <v>45748</v>
      </c>
      <c r="C742" s="26" t="s">
        <v>4772</v>
      </c>
      <c r="D742" s="26" t="s">
        <v>999</v>
      </c>
      <c r="E742" s="26" t="s">
        <v>54</v>
      </c>
      <c r="F742" s="26" t="s">
        <v>55</v>
      </c>
      <c r="G742" s="26" t="s">
        <v>6823</v>
      </c>
      <c r="H742" s="26" t="s">
        <v>73</v>
      </c>
      <c r="I742" s="26" t="s">
        <v>103</v>
      </c>
      <c r="J742" s="26" t="s">
        <v>104</v>
      </c>
      <c r="K742" s="26" t="s">
        <v>140</v>
      </c>
      <c r="L742" s="27">
        <v>8370</v>
      </c>
      <c r="M742" s="26" t="s">
        <v>29</v>
      </c>
    </row>
    <row r="743" spans="1:13">
      <c r="A743" s="25">
        <v>45383</v>
      </c>
      <c r="B743" s="25">
        <v>45748</v>
      </c>
      <c r="C743" s="26" t="s">
        <v>4772</v>
      </c>
      <c r="D743" s="26" t="s">
        <v>999</v>
      </c>
      <c r="E743" s="26" t="s">
        <v>32</v>
      </c>
      <c r="F743" s="26" t="s">
        <v>16</v>
      </c>
      <c r="G743" s="26" t="s">
        <v>6824</v>
      </c>
      <c r="H743" s="26" t="s">
        <v>73</v>
      </c>
      <c r="I743" s="26" t="s">
        <v>103</v>
      </c>
      <c r="J743" s="26" t="s">
        <v>104</v>
      </c>
      <c r="K743" s="26" t="s">
        <v>140</v>
      </c>
      <c r="L743" s="27">
        <v>24591</v>
      </c>
      <c r="M743" s="26" t="s">
        <v>20</v>
      </c>
    </row>
    <row r="744" spans="1:13">
      <c r="A744" s="25">
        <v>45383</v>
      </c>
      <c r="B744" s="25">
        <v>45748</v>
      </c>
      <c r="C744" s="26" t="s">
        <v>4772</v>
      </c>
      <c r="D744" s="26" t="s">
        <v>999</v>
      </c>
      <c r="E744" s="26" t="s">
        <v>34</v>
      </c>
      <c r="F744" s="26" t="s">
        <v>16</v>
      </c>
      <c r="G744" s="26" t="s">
        <v>6825</v>
      </c>
      <c r="H744" s="26" t="s">
        <v>73</v>
      </c>
      <c r="I744" s="26" t="s">
        <v>103</v>
      </c>
      <c r="J744" s="26" t="s">
        <v>104</v>
      </c>
      <c r="K744" s="26" t="s">
        <v>140</v>
      </c>
      <c r="L744" s="27">
        <v>14657</v>
      </c>
      <c r="M744" s="26" t="s">
        <v>83</v>
      </c>
    </row>
    <row r="745" spans="1:13">
      <c r="A745" s="25">
        <v>45383</v>
      </c>
      <c r="B745" s="25">
        <v>45748</v>
      </c>
      <c r="C745" s="26" t="s">
        <v>4772</v>
      </c>
      <c r="D745" s="26" t="s">
        <v>999</v>
      </c>
      <c r="E745" s="26" t="s">
        <v>15</v>
      </c>
      <c r="F745" s="26" t="s">
        <v>16</v>
      </c>
      <c r="G745" s="26" t="s">
        <v>6826</v>
      </c>
      <c r="H745" s="26" t="s">
        <v>73</v>
      </c>
      <c r="I745" s="26" t="s">
        <v>103</v>
      </c>
      <c r="J745" s="26" t="s">
        <v>104</v>
      </c>
      <c r="K745" s="26" t="s">
        <v>140</v>
      </c>
      <c r="L745" s="27">
        <v>1380</v>
      </c>
      <c r="M745" s="26" t="s">
        <v>20</v>
      </c>
    </row>
    <row r="746" spans="1:13">
      <c r="A746" s="25">
        <v>45383</v>
      </c>
      <c r="B746" s="25">
        <v>45748</v>
      </c>
      <c r="C746" s="26" t="s">
        <v>4773</v>
      </c>
      <c r="D746" s="26" t="s">
        <v>1001</v>
      </c>
      <c r="E746" s="26" t="s">
        <v>661</v>
      </c>
      <c r="F746" s="26" t="s">
        <v>16</v>
      </c>
      <c r="G746" s="26" t="s">
        <v>6827</v>
      </c>
      <c r="H746" s="26" t="s">
        <v>21</v>
      </c>
      <c r="I746" s="26" t="s">
        <v>18</v>
      </c>
      <c r="J746" s="26" t="s">
        <v>19</v>
      </c>
      <c r="K746" s="26" t="s">
        <v>48</v>
      </c>
      <c r="L746" s="27">
        <v>694376</v>
      </c>
      <c r="M746" s="26" t="s">
        <v>20</v>
      </c>
    </row>
    <row r="747" spans="1:13">
      <c r="A747" s="25">
        <v>45383</v>
      </c>
      <c r="B747" s="25">
        <v>45748</v>
      </c>
      <c r="C747" s="26" t="s">
        <v>4773</v>
      </c>
      <c r="D747" s="26" t="s">
        <v>1001</v>
      </c>
      <c r="E747" s="26" t="s">
        <v>15</v>
      </c>
      <c r="F747" s="26" t="s">
        <v>16</v>
      </c>
      <c r="G747" s="26" t="s">
        <v>6828</v>
      </c>
      <c r="H747" s="26" t="s">
        <v>21</v>
      </c>
      <c r="I747" s="26" t="s">
        <v>18</v>
      </c>
      <c r="J747" s="26" t="s">
        <v>19</v>
      </c>
      <c r="K747" s="26" t="s">
        <v>48</v>
      </c>
      <c r="L747" s="27">
        <v>171935</v>
      </c>
      <c r="M747" s="26" t="s">
        <v>20</v>
      </c>
    </row>
    <row r="748" spans="1:13">
      <c r="A748" s="25">
        <v>45383</v>
      </c>
      <c r="B748" s="25">
        <v>45748</v>
      </c>
      <c r="C748" s="26" t="s">
        <v>4773</v>
      </c>
      <c r="D748" s="26" t="s">
        <v>1001</v>
      </c>
      <c r="E748" s="26" t="s">
        <v>54</v>
      </c>
      <c r="F748" s="26" t="s">
        <v>55</v>
      </c>
      <c r="G748" s="26" t="s">
        <v>6829</v>
      </c>
      <c r="H748" s="26" t="s">
        <v>21</v>
      </c>
      <c r="I748" s="26" t="s">
        <v>18</v>
      </c>
      <c r="J748" s="26" t="s">
        <v>19</v>
      </c>
      <c r="K748" s="26" t="s">
        <v>48</v>
      </c>
      <c r="L748" s="27">
        <v>975095</v>
      </c>
      <c r="M748" s="26" t="s">
        <v>29</v>
      </c>
    </row>
    <row r="749" spans="1:13">
      <c r="A749" s="25">
        <v>45383</v>
      </c>
      <c r="B749" s="25">
        <v>45748</v>
      </c>
      <c r="C749" s="26" t="s">
        <v>4774</v>
      </c>
      <c r="D749" s="26" t="s">
        <v>1005</v>
      </c>
      <c r="E749" s="26" t="s">
        <v>15</v>
      </c>
      <c r="F749" s="26" t="s">
        <v>16</v>
      </c>
      <c r="G749" s="26" t="s">
        <v>6830</v>
      </c>
      <c r="H749" s="26" t="s">
        <v>21</v>
      </c>
      <c r="I749" s="26" t="s">
        <v>1007</v>
      </c>
      <c r="J749" s="26" t="s">
        <v>1008</v>
      </c>
      <c r="K749" s="26" t="s">
        <v>5624</v>
      </c>
      <c r="L749" s="27">
        <v>4139</v>
      </c>
      <c r="M749" s="26" t="s">
        <v>20</v>
      </c>
    </row>
    <row r="750" spans="1:13">
      <c r="A750" s="25">
        <v>45383</v>
      </c>
      <c r="B750" s="25">
        <v>45748</v>
      </c>
      <c r="C750" s="26" t="s">
        <v>4774</v>
      </c>
      <c r="D750" s="26" t="s">
        <v>1005</v>
      </c>
      <c r="E750" s="26" t="s">
        <v>661</v>
      </c>
      <c r="F750" s="26" t="s">
        <v>16</v>
      </c>
      <c r="G750" s="26" t="s">
        <v>6831</v>
      </c>
      <c r="H750" s="26" t="s">
        <v>21</v>
      </c>
      <c r="I750" s="26" t="s">
        <v>1007</v>
      </c>
      <c r="J750" s="26" t="s">
        <v>1008</v>
      </c>
      <c r="K750" s="26" t="s">
        <v>5624</v>
      </c>
      <c r="L750" s="27">
        <v>45546</v>
      </c>
      <c r="M750" s="26" t="s">
        <v>29</v>
      </c>
    </row>
    <row r="751" spans="1:13">
      <c r="A751" s="25">
        <v>45383</v>
      </c>
      <c r="B751" s="25">
        <v>45748</v>
      </c>
      <c r="C751" s="26" t="s">
        <v>4774</v>
      </c>
      <c r="D751" s="26" t="s">
        <v>1005</v>
      </c>
      <c r="E751" s="26" t="s">
        <v>32</v>
      </c>
      <c r="F751" s="26" t="s">
        <v>16</v>
      </c>
      <c r="G751" s="26" t="s">
        <v>6832</v>
      </c>
      <c r="H751" s="26" t="s">
        <v>21</v>
      </c>
      <c r="I751" s="26" t="s">
        <v>1007</v>
      </c>
      <c r="J751" s="26" t="s">
        <v>1008</v>
      </c>
      <c r="K751" s="26" t="s">
        <v>5624</v>
      </c>
      <c r="L751" s="27">
        <v>25486</v>
      </c>
      <c r="M751" s="26" t="s">
        <v>20</v>
      </c>
    </row>
    <row r="752" spans="1:13">
      <c r="A752" s="25">
        <v>45383</v>
      </c>
      <c r="B752" s="25">
        <v>45748</v>
      </c>
      <c r="C752" s="26" t="s">
        <v>4775</v>
      </c>
      <c r="D752" s="26" t="s">
        <v>1011</v>
      </c>
      <c r="E752" s="26" t="s">
        <v>15</v>
      </c>
      <c r="F752" s="26" t="s">
        <v>16</v>
      </c>
      <c r="G752" s="26" t="s">
        <v>6833</v>
      </c>
      <c r="H752" s="26" t="s">
        <v>30</v>
      </c>
      <c r="I752" s="26" t="s">
        <v>1013</v>
      </c>
      <c r="J752" s="26" t="s">
        <v>1014</v>
      </c>
      <c r="K752" s="26" t="s">
        <v>5624</v>
      </c>
      <c r="L752" s="27">
        <v>2679</v>
      </c>
      <c r="M752" s="26" t="s">
        <v>20</v>
      </c>
    </row>
    <row r="753" spans="1:13">
      <c r="A753" s="25">
        <v>45383</v>
      </c>
      <c r="B753" s="25">
        <v>45748</v>
      </c>
      <c r="C753" s="26" t="s">
        <v>4775</v>
      </c>
      <c r="D753" s="26" t="s">
        <v>1011</v>
      </c>
      <c r="E753" s="26" t="s">
        <v>32</v>
      </c>
      <c r="F753" s="26" t="s">
        <v>16</v>
      </c>
      <c r="G753" s="26" t="s">
        <v>6834</v>
      </c>
      <c r="H753" s="26" t="s">
        <v>30</v>
      </c>
      <c r="I753" s="26" t="s">
        <v>1013</v>
      </c>
      <c r="J753" s="26" t="s">
        <v>1014</v>
      </c>
      <c r="K753" s="26" t="s">
        <v>5624</v>
      </c>
      <c r="L753" s="27">
        <v>42149</v>
      </c>
      <c r="M753" s="26" t="s">
        <v>20</v>
      </c>
    </row>
    <row r="754" spans="1:13">
      <c r="A754" s="25">
        <v>45383</v>
      </c>
      <c r="B754" s="25">
        <v>45748</v>
      </c>
      <c r="C754" s="26" t="s">
        <v>4775</v>
      </c>
      <c r="D754" s="26" t="s">
        <v>1011</v>
      </c>
      <c r="E754" s="26" t="s">
        <v>661</v>
      </c>
      <c r="F754" s="26" t="s">
        <v>16</v>
      </c>
      <c r="G754" s="26" t="s">
        <v>6835</v>
      </c>
      <c r="H754" s="26" t="s">
        <v>30</v>
      </c>
      <c r="I754" s="26" t="s">
        <v>1013</v>
      </c>
      <c r="J754" s="26" t="s">
        <v>1014</v>
      </c>
      <c r="K754" s="26" t="s">
        <v>5624</v>
      </c>
      <c r="L754" s="27">
        <v>35784</v>
      </c>
      <c r="M754" s="26" t="s">
        <v>20</v>
      </c>
    </row>
    <row r="755" spans="1:13">
      <c r="A755" s="25">
        <v>45383</v>
      </c>
      <c r="B755" s="25">
        <v>45748</v>
      </c>
      <c r="C755" s="26" t="s">
        <v>4775</v>
      </c>
      <c r="D755" s="26" t="s">
        <v>1011</v>
      </c>
      <c r="E755" s="26" t="s">
        <v>34</v>
      </c>
      <c r="F755" s="26" t="s">
        <v>16</v>
      </c>
      <c r="G755" s="26" t="s">
        <v>6836</v>
      </c>
      <c r="H755" s="26" t="s">
        <v>30</v>
      </c>
      <c r="I755" s="26" t="s">
        <v>1013</v>
      </c>
      <c r="J755" s="26" t="s">
        <v>1014</v>
      </c>
      <c r="K755" s="26" t="s">
        <v>5624</v>
      </c>
      <c r="L755" s="27">
        <v>6878</v>
      </c>
      <c r="M755" s="26" t="s">
        <v>83</v>
      </c>
    </row>
    <row r="756" spans="1:13">
      <c r="A756" s="25">
        <v>45383</v>
      </c>
      <c r="B756" s="25">
        <v>45658</v>
      </c>
      <c r="C756" s="26" t="s">
        <v>11624</v>
      </c>
      <c r="D756" s="26" t="s">
        <v>11625</v>
      </c>
      <c r="E756" s="26" t="s">
        <v>15</v>
      </c>
      <c r="F756" s="26" t="s">
        <v>16</v>
      </c>
      <c r="G756" s="26" t="s">
        <v>11626</v>
      </c>
      <c r="H756" s="26" t="s">
        <v>61</v>
      </c>
      <c r="I756" s="26" t="s">
        <v>71</v>
      </c>
      <c r="J756" s="26" t="s">
        <v>72</v>
      </c>
      <c r="K756" s="26" t="s">
        <v>5623</v>
      </c>
      <c r="L756" s="27">
        <v>3689</v>
      </c>
      <c r="M756" s="26" t="s">
        <v>20</v>
      </c>
    </row>
    <row r="757" spans="1:13">
      <c r="A757" s="25">
        <v>45383</v>
      </c>
      <c r="B757" s="25">
        <v>45748</v>
      </c>
      <c r="C757" s="26" t="s">
        <v>11624</v>
      </c>
      <c r="D757" s="26" t="s">
        <v>11625</v>
      </c>
      <c r="E757" s="26" t="s">
        <v>54</v>
      </c>
      <c r="F757" s="26" t="s">
        <v>55</v>
      </c>
      <c r="G757" s="26" t="s">
        <v>11627</v>
      </c>
      <c r="H757" s="26" t="s">
        <v>61</v>
      </c>
      <c r="I757" s="26" t="s">
        <v>71</v>
      </c>
      <c r="J757" s="26" t="s">
        <v>72</v>
      </c>
      <c r="K757" s="26" t="s">
        <v>5623</v>
      </c>
      <c r="L757" s="27">
        <v>5611</v>
      </c>
      <c r="M757" s="26" t="s">
        <v>29</v>
      </c>
    </row>
    <row r="758" spans="1:13">
      <c r="A758" s="25">
        <v>45383</v>
      </c>
      <c r="B758" s="25">
        <v>45658</v>
      </c>
      <c r="C758" s="26" t="s">
        <v>11624</v>
      </c>
      <c r="D758" s="26" t="s">
        <v>11625</v>
      </c>
      <c r="E758" s="26" t="s">
        <v>32</v>
      </c>
      <c r="F758" s="26" t="s">
        <v>16</v>
      </c>
      <c r="G758" s="26" t="s">
        <v>11628</v>
      </c>
      <c r="H758" s="26" t="s">
        <v>61</v>
      </c>
      <c r="I758" s="26" t="s">
        <v>71</v>
      </c>
      <c r="J758" s="26" t="s">
        <v>72</v>
      </c>
      <c r="K758" s="26" t="s">
        <v>5623</v>
      </c>
      <c r="L758" s="27">
        <v>7447</v>
      </c>
      <c r="M758" s="26" t="s">
        <v>83</v>
      </c>
    </row>
    <row r="759" spans="1:13">
      <c r="A759" s="25">
        <v>45383</v>
      </c>
      <c r="B759" s="25">
        <v>45658</v>
      </c>
      <c r="C759" s="26" t="s">
        <v>11624</v>
      </c>
      <c r="D759" s="26" t="s">
        <v>11625</v>
      </c>
      <c r="E759" s="26" t="s">
        <v>661</v>
      </c>
      <c r="F759" s="26" t="s">
        <v>16</v>
      </c>
      <c r="G759" s="26" t="s">
        <v>11629</v>
      </c>
      <c r="H759" s="26" t="s">
        <v>61</v>
      </c>
      <c r="I759" s="26" t="s">
        <v>71</v>
      </c>
      <c r="J759" s="26" t="s">
        <v>72</v>
      </c>
      <c r="K759" s="26" t="s">
        <v>5623</v>
      </c>
      <c r="L759" s="27">
        <v>17768</v>
      </c>
      <c r="M759" s="26" t="s">
        <v>20</v>
      </c>
    </row>
    <row r="760" spans="1:13">
      <c r="A760" s="25">
        <v>45383</v>
      </c>
      <c r="B760" s="25">
        <v>45658</v>
      </c>
      <c r="C760" s="26" t="s">
        <v>11624</v>
      </c>
      <c r="D760" s="26" t="s">
        <v>11625</v>
      </c>
      <c r="E760" s="26" t="s">
        <v>661</v>
      </c>
      <c r="F760" s="26" t="s">
        <v>16</v>
      </c>
      <c r="G760" s="26" t="s">
        <v>11630</v>
      </c>
      <c r="H760" s="26" t="s">
        <v>61</v>
      </c>
      <c r="I760" s="26" t="s">
        <v>71</v>
      </c>
      <c r="J760" s="26" t="s">
        <v>72</v>
      </c>
      <c r="K760" s="26" t="s">
        <v>5623</v>
      </c>
      <c r="L760" s="27">
        <v>8691</v>
      </c>
      <c r="M760" s="26" t="s">
        <v>20</v>
      </c>
    </row>
    <row r="761" spans="1:13">
      <c r="A761" s="25">
        <v>45383</v>
      </c>
      <c r="B761" s="25">
        <v>45566</v>
      </c>
      <c r="C761" s="26" t="s">
        <v>11631</v>
      </c>
      <c r="D761" s="26" t="s">
        <v>11632</v>
      </c>
      <c r="E761" s="26" t="s">
        <v>54</v>
      </c>
      <c r="F761" s="26" t="s">
        <v>55</v>
      </c>
      <c r="G761" s="26" t="s">
        <v>11633</v>
      </c>
      <c r="H761" s="26" t="s">
        <v>21</v>
      </c>
      <c r="I761" s="26" t="s">
        <v>305</v>
      </c>
      <c r="J761" s="26" t="s">
        <v>306</v>
      </c>
      <c r="K761" s="26" t="s">
        <v>304</v>
      </c>
      <c r="L761" s="27">
        <v>79955</v>
      </c>
      <c r="M761" s="26" t="s">
        <v>89</v>
      </c>
    </row>
    <row r="762" spans="1:13">
      <c r="A762" s="25">
        <v>45383</v>
      </c>
      <c r="B762" s="25">
        <v>45566</v>
      </c>
      <c r="C762" s="26" t="s">
        <v>11631</v>
      </c>
      <c r="D762" s="26" t="s">
        <v>11632</v>
      </c>
      <c r="E762" s="26" t="s">
        <v>32</v>
      </c>
      <c r="F762" s="26" t="s">
        <v>16</v>
      </c>
      <c r="G762" s="26" t="s">
        <v>11634</v>
      </c>
      <c r="H762" s="26" t="s">
        <v>21</v>
      </c>
      <c r="I762" s="26" t="s">
        <v>305</v>
      </c>
      <c r="J762" s="26" t="s">
        <v>306</v>
      </c>
      <c r="K762" s="26" t="s">
        <v>304</v>
      </c>
      <c r="L762" s="27">
        <v>15690</v>
      </c>
      <c r="M762" s="26" t="s">
        <v>148</v>
      </c>
    </row>
    <row r="763" spans="1:13">
      <c r="A763" s="25">
        <v>45383</v>
      </c>
      <c r="B763" s="25">
        <v>45566</v>
      </c>
      <c r="C763" s="26" t="s">
        <v>11631</v>
      </c>
      <c r="D763" s="26" t="s">
        <v>11632</v>
      </c>
      <c r="E763" s="26" t="s">
        <v>15</v>
      </c>
      <c r="F763" s="26" t="s">
        <v>16</v>
      </c>
      <c r="G763" s="26" t="s">
        <v>11635</v>
      </c>
      <c r="H763" s="26" t="s">
        <v>21</v>
      </c>
      <c r="I763" s="26" t="s">
        <v>305</v>
      </c>
      <c r="J763" s="26" t="s">
        <v>306</v>
      </c>
      <c r="K763" s="26" t="s">
        <v>304</v>
      </c>
      <c r="L763" s="27">
        <v>3749</v>
      </c>
      <c r="M763" s="26" t="s">
        <v>20</v>
      </c>
    </row>
    <row r="764" spans="1:13">
      <c r="A764" s="25">
        <v>45383</v>
      </c>
      <c r="B764" s="25">
        <v>45611</v>
      </c>
      <c r="C764" s="26" t="s">
        <v>11631</v>
      </c>
      <c r="D764" s="26" t="s">
        <v>11632</v>
      </c>
      <c r="E764" s="26" t="s">
        <v>661</v>
      </c>
      <c r="F764" s="26" t="s">
        <v>16</v>
      </c>
      <c r="G764" s="26" t="s">
        <v>11636</v>
      </c>
      <c r="H764" s="26" t="s">
        <v>21</v>
      </c>
      <c r="I764" s="26" t="s">
        <v>305</v>
      </c>
      <c r="J764" s="26" t="s">
        <v>306</v>
      </c>
      <c r="K764" s="26" t="s">
        <v>304</v>
      </c>
      <c r="L764" s="27">
        <v>44734</v>
      </c>
      <c r="M764" s="26" t="s">
        <v>20</v>
      </c>
    </row>
    <row r="765" spans="1:13">
      <c r="A765" s="25">
        <v>45383</v>
      </c>
      <c r="B765" s="25">
        <v>45563</v>
      </c>
      <c r="C765" s="26" t="s">
        <v>11637</v>
      </c>
      <c r="D765" s="26" t="s">
        <v>11638</v>
      </c>
      <c r="E765" s="26" t="s">
        <v>32</v>
      </c>
      <c r="F765" s="26" t="s">
        <v>16</v>
      </c>
      <c r="G765" s="26" t="s">
        <v>11639</v>
      </c>
      <c r="H765" s="26" t="s">
        <v>1850</v>
      </c>
      <c r="I765" s="26" t="s">
        <v>795</v>
      </c>
      <c r="J765" s="26" t="s">
        <v>796</v>
      </c>
      <c r="K765" s="26" t="s">
        <v>77</v>
      </c>
      <c r="L765" s="27">
        <v>72521</v>
      </c>
      <c r="M765" s="26" t="s">
        <v>83</v>
      </c>
    </row>
    <row r="766" spans="1:13">
      <c r="A766" s="25">
        <v>45383</v>
      </c>
      <c r="B766" s="25">
        <v>45563</v>
      </c>
      <c r="C766" s="26" t="s">
        <v>11637</v>
      </c>
      <c r="D766" s="26" t="s">
        <v>11638</v>
      </c>
      <c r="E766" s="26" t="s">
        <v>661</v>
      </c>
      <c r="F766" s="26" t="s">
        <v>16</v>
      </c>
      <c r="G766" s="26" t="s">
        <v>11640</v>
      </c>
      <c r="H766" s="26" t="s">
        <v>1850</v>
      </c>
      <c r="I766" s="26" t="s">
        <v>795</v>
      </c>
      <c r="J766" s="26" t="s">
        <v>796</v>
      </c>
      <c r="K766" s="26" t="s">
        <v>77</v>
      </c>
      <c r="L766" s="27">
        <v>41524</v>
      </c>
      <c r="M766" s="26" t="s">
        <v>20</v>
      </c>
    </row>
    <row r="767" spans="1:13">
      <c r="A767" s="25">
        <v>45383</v>
      </c>
      <c r="B767" s="25">
        <v>45563</v>
      </c>
      <c r="C767" s="26" t="s">
        <v>11637</v>
      </c>
      <c r="D767" s="26" t="s">
        <v>11638</v>
      </c>
      <c r="E767" s="26" t="s">
        <v>34</v>
      </c>
      <c r="F767" s="26" t="s">
        <v>16</v>
      </c>
      <c r="G767" s="26" t="s">
        <v>11641</v>
      </c>
      <c r="H767" s="26" t="s">
        <v>1850</v>
      </c>
      <c r="I767" s="26" t="s">
        <v>795</v>
      </c>
      <c r="J767" s="26" t="s">
        <v>796</v>
      </c>
      <c r="K767" s="26" t="s">
        <v>77</v>
      </c>
      <c r="L767" s="27">
        <v>14436</v>
      </c>
      <c r="M767" s="26" t="s">
        <v>83</v>
      </c>
    </row>
    <row r="768" spans="1:13">
      <c r="A768" s="25">
        <v>45383</v>
      </c>
      <c r="B768" s="25">
        <v>45563</v>
      </c>
      <c r="C768" s="26" t="s">
        <v>11637</v>
      </c>
      <c r="D768" s="26" t="s">
        <v>11638</v>
      </c>
      <c r="E768" s="26" t="s">
        <v>15</v>
      </c>
      <c r="F768" s="26" t="s">
        <v>16</v>
      </c>
      <c r="G768" s="26" t="s">
        <v>11642</v>
      </c>
      <c r="H768" s="26" t="s">
        <v>1850</v>
      </c>
      <c r="I768" s="26" t="s">
        <v>795</v>
      </c>
      <c r="J768" s="26" t="s">
        <v>796</v>
      </c>
      <c r="K768" s="26" t="s">
        <v>77</v>
      </c>
      <c r="L768" s="27">
        <v>2019</v>
      </c>
      <c r="M768" s="26" t="s">
        <v>20</v>
      </c>
    </row>
    <row r="769" spans="1:13">
      <c r="A769" s="25">
        <v>45383</v>
      </c>
      <c r="B769" s="25">
        <v>45748</v>
      </c>
      <c r="C769" s="26" t="s">
        <v>4776</v>
      </c>
      <c r="D769" s="26" t="s">
        <v>1018</v>
      </c>
      <c r="E769" s="26" t="s">
        <v>54</v>
      </c>
      <c r="F769" s="26" t="s">
        <v>55</v>
      </c>
      <c r="G769" s="26" t="s">
        <v>6837</v>
      </c>
      <c r="H769" s="26" t="s">
        <v>590</v>
      </c>
      <c r="I769" s="26" t="s">
        <v>396</v>
      </c>
      <c r="J769" s="26" t="s">
        <v>397</v>
      </c>
      <c r="K769" s="26" t="s">
        <v>5660</v>
      </c>
      <c r="L769" s="27">
        <v>113747</v>
      </c>
      <c r="M769" s="26" t="s">
        <v>89</v>
      </c>
    </row>
    <row r="770" spans="1:13">
      <c r="A770" s="25">
        <v>45383</v>
      </c>
      <c r="B770" s="25">
        <v>45748</v>
      </c>
      <c r="C770" s="26" t="s">
        <v>4778</v>
      </c>
      <c r="D770" s="26" t="s">
        <v>1025</v>
      </c>
      <c r="E770" s="26" t="s">
        <v>32</v>
      </c>
      <c r="F770" s="26" t="s">
        <v>16</v>
      </c>
      <c r="G770" s="26" t="s">
        <v>6838</v>
      </c>
      <c r="H770" s="26" t="s">
        <v>225</v>
      </c>
      <c r="I770" s="26" t="s">
        <v>270</v>
      </c>
      <c r="J770" s="26" t="s">
        <v>271</v>
      </c>
      <c r="K770" s="26" t="s">
        <v>5624</v>
      </c>
      <c r="L770" s="27">
        <v>16857</v>
      </c>
      <c r="M770" s="26" t="s">
        <v>20</v>
      </c>
    </row>
    <row r="771" spans="1:13">
      <c r="A771" s="25">
        <v>45383</v>
      </c>
      <c r="B771" s="25">
        <v>45748</v>
      </c>
      <c r="C771" s="26" t="s">
        <v>4778</v>
      </c>
      <c r="D771" s="26" t="s">
        <v>1025</v>
      </c>
      <c r="E771" s="26" t="s">
        <v>661</v>
      </c>
      <c r="F771" s="26" t="s">
        <v>16</v>
      </c>
      <c r="G771" s="26" t="s">
        <v>6839</v>
      </c>
      <c r="H771" s="26" t="s">
        <v>225</v>
      </c>
      <c r="I771" s="26" t="s">
        <v>270</v>
      </c>
      <c r="J771" s="26" t="s">
        <v>271</v>
      </c>
      <c r="K771" s="26" t="s">
        <v>5624</v>
      </c>
      <c r="L771" s="27">
        <v>37499</v>
      </c>
      <c r="M771" s="26" t="s">
        <v>20</v>
      </c>
    </row>
    <row r="772" spans="1:13">
      <c r="A772" s="25">
        <v>45383</v>
      </c>
      <c r="B772" s="25">
        <v>45748</v>
      </c>
      <c r="C772" s="26" t="s">
        <v>4778</v>
      </c>
      <c r="D772" s="26" t="s">
        <v>1025</v>
      </c>
      <c r="E772" s="26" t="s">
        <v>15</v>
      </c>
      <c r="F772" s="26" t="s">
        <v>16</v>
      </c>
      <c r="G772" s="26" t="s">
        <v>6840</v>
      </c>
      <c r="H772" s="26" t="s">
        <v>225</v>
      </c>
      <c r="I772" s="26" t="s">
        <v>270</v>
      </c>
      <c r="J772" s="26" t="s">
        <v>271</v>
      </c>
      <c r="K772" s="26" t="s">
        <v>5624</v>
      </c>
      <c r="L772" s="27">
        <v>1910</v>
      </c>
      <c r="M772" s="26" t="s">
        <v>20</v>
      </c>
    </row>
    <row r="773" spans="1:13">
      <c r="A773" s="25">
        <v>45383</v>
      </c>
      <c r="B773" s="25">
        <v>45748</v>
      </c>
      <c r="C773" s="26" t="s">
        <v>4779</v>
      </c>
      <c r="D773" s="26" t="s">
        <v>1029</v>
      </c>
      <c r="E773" s="26" t="s">
        <v>34</v>
      </c>
      <c r="F773" s="26" t="s">
        <v>16</v>
      </c>
      <c r="G773" s="26" t="s">
        <v>6841</v>
      </c>
      <c r="H773" s="26" t="s">
        <v>225</v>
      </c>
      <c r="I773" s="26" t="s">
        <v>165</v>
      </c>
      <c r="J773" s="26" t="s">
        <v>166</v>
      </c>
      <c r="K773" s="26" t="s">
        <v>1179</v>
      </c>
      <c r="L773" s="27">
        <v>10493</v>
      </c>
      <c r="M773" s="26" t="s">
        <v>83</v>
      </c>
    </row>
    <row r="774" spans="1:13">
      <c r="A774" s="25">
        <v>45383</v>
      </c>
      <c r="B774" s="25">
        <v>45748</v>
      </c>
      <c r="C774" s="26" t="s">
        <v>4779</v>
      </c>
      <c r="D774" s="26" t="s">
        <v>1029</v>
      </c>
      <c r="E774" s="26" t="s">
        <v>32</v>
      </c>
      <c r="F774" s="26" t="s">
        <v>16</v>
      </c>
      <c r="G774" s="26" t="s">
        <v>6842</v>
      </c>
      <c r="H774" s="26" t="s">
        <v>225</v>
      </c>
      <c r="I774" s="26" t="s">
        <v>165</v>
      </c>
      <c r="J774" s="26" t="s">
        <v>166</v>
      </c>
      <c r="K774" s="26" t="s">
        <v>1179</v>
      </c>
      <c r="L774" s="27">
        <v>13626</v>
      </c>
      <c r="M774" s="26" t="s">
        <v>83</v>
      </c>
    </row>
    <row r="775" spans="1:13">
      <c r="A775" s="25">
        <v>45383</v>
      </c>
      <c r="B775" s="25">
        <v>45748</v>
      </c>
      <c r="C775" s="26" t="s">
        <v>4779</v>
      </c>
      <c r="D775" s="26" t="s">
        <v>1029</v>
      </c>
      <c r="E775" s="26" t="s">
        <v>661</v>
      </c>
      <c r="F775" s="26" t="s">
        <v>16</v>
      </c>
      <c r="G775" s="26" t="s">
        <v>6843</v>
      </c>
      <c r="H775" s="26" t="s">
        <v>225</v>
      </c>
      <c r="I775" s="26" t="s">
        <v>165</v>
      </c>
      <c r="J775" s="26" t="s">
        <v>166</v>
      </c>
      <c r="K775" s="26" t="s">
        <v>1179</v>
      </c>
      <c r="L775" s="27">
        <v>41728</v>
      </c>
      <c r="M775" s="26" t="s">
        <v>20</v>
      </c>
    </row>
    <row r="776" spans="1:13">
      <c r="A776" s="25">
        <v>45383</v>
      </c>
      <c r="B776" s="25">
        <v>45748</v>
      </c>
      <c r="C776" s="26" t="s">
        <v>4779</v>
      </c>
      <c r="D776" s="26" t="s">
        <v>1029</v>
      </c>
      <c r="E776" s="26" t="s">
        <v>15</v>
      </c>
      <c r="F776" s="26" t="s">
        <v>16</v>
      </c>
      <c r="G776" s="26" t="s">
        <v>6844</v>
      </c>
      <c r="H776" s="26" t="s">
        <v>225</v>
      </c>
      <c r="I776" s="26" t="s">
        <v>165</v>
      </c>
      <c r="J776" s="26" t="s">
        <v>166</v>
      </c>
      <c r="K776" s="26" t="s">
        <v>1179</v>
      </c>
      <c r="L776" s="27">
        <v>1705</v>
      </c>
      <c r="M776" s="26" t="s">
        <v>20</v>
      </c>
    </row>
    <row r="777" spans="1:13">
      <c r="A777" s="25">
        <v>45383</v>
      </c>
      <c r="B777" s="25">
        <v>45748</v>
      </c>
      <c r="C777" s="26" t="s">
        <v>4781</v>
      </c>
      <c r="D777" s="26" t="s">
        <v>1036</v>
      </c>
      <c r="E777" s="26" t="s">
        <v>661</v>
      </c>
      <c r="F777" s="26" t="s">
        <v>16</v>
      </c>
      <c r="G777" s="26" t="s">
        <v>6845</v>
      </c>
      <c r="H777" s="26" t="s">
        <v>43</v>
      </c>
      <c r="I777" s="26" t="s">
        <v>1038</v>
      </c>
      <c r="J777" s="26" t="s">
        <v>1039</v>
      </c>
      <c r="K777" s="26" t="s">
        <v>26</v>
      </c>
      <c r="L777" s="27">
        <v>278288</v>
      </c>
      <c r="M777" s="26" t="s">
        <v>20</v>
      </c>
    </row>
    <row r="778" spans="1:13">
      <c r="A778" s="25">
        <v>45383</v>
      </c>
      <c r="B778" s="25">
        <v>45748</v>
      </c>
      <c r="C778" s="26" t="s">
        <v>4781</v>
      </c>
      <c r="D778" s="26" t="s">
        <v>1036</v>
      </c>
      <c r="E778" s="26" t="s">
        <v>15</v>
      </c>
      <c r="F778" s="26" t="s">
        <v>16</v>
      </c>
      <c r="G778" s="26" t="s">
        <v>6846</v>
      </c>
      <c r="H778" s="26" t="s">
        <v>43</v>
      </c>
      <c r="I778" s="26" t="s">
        <v>1038</v>
      </c>
      <c r="J778" s="26" t="s">
        <v>1039</v>
      </c>
      <c r="K778" s="26" t="s">
        <v>26</v>
      </c>
      <c r="L778" s="27">
        <v>29982</v>
      </c>
      <c r="M778" s="26" t="s">
        <v>20</v>
      </c>
    </row>
    <row r="779" spans="1:13">
      <c r="A779" s="25">
        <v>45383</v>
      </c>
      <c r="B779" s="25">
        <v>45748</v>
      </c>
      <c r="C779" s="26" t="s">
        <v>4781</v>
      </c>
      <c r="D779" s="26" t="s">
        <v>1036</v>
      </c>
      <c r="E779" s="26" t="s">
        <v>32</v>
      </c>
      <c r="F779" s="26" t="s">
        <v>16</v>
      </c>
      <c r="G779" s="26" t="s">
        <v>6847</v>
      </c>
      <c r="H779" s="26" t="s">
        <v>43</v>
      </c>
      <c r="I779" s="26" t="s">
        <v>1038</v>
      </c>
      <c r="J779" s="26" t="s">
        <v>1039</v>
      </c>
      <c r="K779" s="26" t="s">
        <v>26</v>
      </c>
      <c r="L779" s="27">
        <v>73377</v>
      </c>
      <c r="M779" s="26" t="s">
        <v>20</v>
      </c>
    </row>
    <row r="780" spans="1:13">
      <c r="A780" s="25">
        <v>45383</v>
      </c>
      <c r="B780" s="25">
        <v>45748</v>
      </c>
      <c r="C780" s="26" t="s">
        <v>4782</v>
      </c>
      <c r="D780" s="26" t="s">
        <v>1042</v>
      </c>
      <c r="E780" s="26" t="s">
        <v>34</v>
      </c>
      <c r="F780" s="26" t="s">
        <v>16</v>
      </c>
      <c r="G780" s="26" t="s">
        <v>6848</v>
      </c>
      <c r="H780" s="26" t="s">
        <v>61</v>
      </c>
      <c r="I780" s="26" t="s">
        <v>59</v>
      </c>
      <c r="J780" s="26" t="s">
        <v>60</v>
      </c>
      <c r="K780" s="26" t="s">
        <v>5620</v>
      </c>
      <c r="L780" s="27">
        <v>13740</v>
      </c>
      <c r="M780" s="26" t="s">
        <v>83</v>
      </c>
    </row>
    <row r="781" spans="1:13">
      <c r="A781" s="25">
        <v>45383</v>
      </c>
      <c r="B781" s="25">
        <v>45748</v>
      </c>
      <c r="C781" s="26" t="s">
        <v>4782</v>
      </c>
      <c r="D781" s="26" t="s">
        <v>1042</v>
      </c>
      <c r="E781" s="26" t="s">
        <v>661</v>
      </c>
      <c r="F781" s="26" t="s">
        <v>16</v>
      </c>
      <c r="G781" s="26" t="s">
        <v>6849</v>
      </c>
      <c r="H781" s="26" t="s">
        <v>61</v>
      </c>
      <c r="I781" s="26" t="s">
        <v>59</v>
      </c>
      <c r="J781" s="26" t="s">
        <v>60</v>
      </c>
      <c r="K781" s="26" t="s">
        <v>5620</v>
      </c>
      <c r="L781" s="27">
        <v>14238</v>
      </c>
      <c r="M781" s="26" t="s">
        <v>20</v>
      </c>
    </row>
    <row r="782" spans="1:13">
      <c r="A782" s="25">
        <v>45383</v>
      </c>
      <c r="B782" s="25">
        <v>45748</v>
      </c>
      <c r="C782" s="26" t="s">
        <v>4782</v>
      </c>
      <c r="D782" s="26" t="s">
        <v>1042</v>
      </c>
      <c r="E782" s="26" t="s">
        <v>661</v>
      </c>
      <c r="F782" s="26" t="s">
        <v>16</v>
      </c>
      <c r="G782" s="26" t="s">
        <v>6850</v>
      </c>
      <c r="H782" s="26" t="s">
        <v>61</v>
      </c>
      <c r="I782" s="26" t="s">
        <v>59</v>
      </c>
      <c r="J782" s="26" t="s">
        <v>60</v>
      </c>
      <c r="K782" s="26" t="s">
        <v>5620</v>
      </c>
      <c r="L782" s="27">
        <v>2855</v>
      </c>
      <c r="M782" s="26" t="s">
        <v>584</v>
      </c>
    </row>
    <row r="783" spans="1:13">
      <c r="A783" s="25">
        <v>45383</v>
      </c>
      <c r="B783" s="25">
        <v>45748</v>
      </c>
      <c r="C783" s="26" t="s">
        <v>4782</v>
      </c>
      <c r="D783" s="26" t="s">
        <v>1042</v>
      </c>
      <c r="E783" s="26" t="s">
        <v>32</v>
      </c>
      <c r="F783" s="26" t="s">
        <v>16</v>
      </c>
      <c r="G783" s="26" t="s">
        <v>6851</v>
      </c>
      <c r="H783" s="26" t="s">
        <v>61</v>
      </c>
      <c r="I783" s="26" t="s">
        <v>59</v>
      </c>
      <c r="J783" s="26" t="s">
        <v>60</v>
      </c>
      <c r="K783" s="26" t="s">
        <v>5620</v>
      </c>
      <c r="L783" s="27">
        <v>42411</v>
      </c>
      <c r="M783" s="26" t="s">
        <v>20</v>
      </c>
    </row>
    <row r="784" spans="1:13">
      <c r="A784" s="25">
        <v>45383</v>
      </c>
      <c r="B784" s="25">
        <v>45748</v>
      </c>
      <c r="C784" s="26" t="s">
        <v>4782</v>
      </c>
      <c r="D784" s="26" t="s">
        <v>1042</v>
      </c>
      <c r="E784" s="26" t="s">
        <v>54</v>
      </c>
      <c r="F784" s="26" t="s">
        <v>55</v>
      </c>
      <c r="G784" s="26" t="s">
        <v>6852</v>
      </c>
      <c r="H784" s="26" t="s">
        <v>61</v>
      </c>
      <c r="I784" s="26" t="s">
        <v>59</v>
      </c>
      <c r="J784" s="26" t="s">
        <v>60</v>
      </c>
      <c r="K784" s="26" t="s">
        <v>5620</v>
      </c>
      <c r="L784" s="27">
        <v>11913</v>
      </c>
      <c r="M784" s="26" t="s">
        <v>29</v>
      </c>
    </row>
    <row r="785" spans="1:13">
      <c r="A785" s="25">
        <v>45383</v>
      </c>
      <c r="B785" s="25">
        <v>45748</v>
      </c>
      <c r="C785" s="26" t="s">
        <v>4782</v>
      </c>
      <c r="D785" s="26" t="s">
        <v>1042</v>
      </c>
      <c r="E785" s="26" t="s">
        <v>15</v>
      </c>
      <c r="F785" s="26" t="s">
        <v>16</v>
      </c>
      <c r="G785" s="26" t="s">
        <v>6853</v>
      </c>
      <c r="H785" s="26" t="s">
        <v>61</v>
      </c>
      <c r="I785" s="26" t="s">
        <v>59</v>
      </c>
      <c r="J785" s="26" t="s">
        <v>60</v>
      </c>
      <c r="K785" s="26" t="s">
        <v>5620</v>
      </c>
      <c r="L785" s="27">
        <v>3700</v>
      </c>
      <c r="M785" s="26" t="s">
        <v>20</v>
      </c>
    </row>
    <row r="786" spans="1:13">
      <c r="A786" s="25">
        <v>45383</v>
      </c>
      <c r="B786" s="25">
        <v>45748</v>
      </c>
      <c r="C786" s="26" t="s">
        <v>4783</v>
      </c>
      <c r="D786" s="26" t="s">
        <v>1049</v>
      </c>
      <c r="E786" s="26" t="s">
        <v>32</v>
      </c>
      <c r="F786" s="26" t="s">
        <v>16</v>
      </c>
      <c r="G786" s="26" t="s">
        <v>6854</v>
      </c>
      <c r="H786" s="26" t="s">
        <v>249</v>
      </c>
      <c r="I786" s="26" t="s">
        <v>103</v>
      </c>
      <c r="J786" s="26" t="s">
        <v>104</v>
      </c>
      <c r="K786" s="26" t="s">
        <v>5620</v>
      </c>
      <c r="L786" s="27">
        <v>48905</v>
      </c>
      <c r="M786" s="26" t="s">
        <v>20</v>
      </c>
    </row>
    <row r="787" spans="1:13">
      <c r="A787" s="25">
        <v>45383</v>
      </c>
      <c r="B787" s="25">
        <v>45748</v>
      </c>
      <c r="C787" s="26" t="s">
        <v>4784</v>
      </c>
      <c r="D787" s="26" t="s">
        <v>1051</v>
      </c>
      <c r="E787" s="26" t="s">
        <v>15</v>
      </c>
      <c r="F787" s="26" t="s">
        <v>16</v>
      </c>
      <c r="G787" s="26" t="s">
        <v>6855</v>
      </c>
      <c r="H787" s="26" t="s">
        <v>21</v>
      </c>
      <c r="I787" s="26" t="s">
        <v>18</v>
      </c>
      <c r="J787" s="26" t="s">
        <v>19</v>
      </c>
      <c r="K787" s="26" t="s">
        <v>48</v>
      </c>
      <c r="L787" s="27">
        <v>5752</v>
      </c>
      <c r="M787" s="26" t="s">
        <v>20</v>
      </c>
    </row>
    <row r="788" spans="1:13">
      <c r="A788" s="25">
        <v>45383</v>
      </c>
      <c r="B788" s="25">
        <v>45748</v>
      </c>
      <c r="C788" s="26" t="s">
        <v>4784</v>
      </c>
      <c r="D788" s="26" t="s">
        <v>1051</v>
      </c>
      <c r="E788" s="26" t="s">
        <v>661</v>
      </c>
      <c r="F788" s="26" t="s">
        <v>16</v>
      </c>
      <c r="G788" s="26" t="s">
        <v>6856</v>
      </c>
      <c r="H788" s="26" t="s">
        <v>21</v>
      </c>
      <c r="I788" s="26" t="s">
        <v>18</v>
      </c>
      <c r="J788" s="26" t="s">
        <v>19</v>
      </c>
      <c r="K788" s="26" t="s">
        <v>48</v>
      </c>
      <c r="L788" s="27">
        <v>147192</v>
      </c>
      <c r="M788" s="26" t="s">
        <v>29</v>
      </c>
    </row>
    <row r="789" spans="1:13">
      <c r="A789" s="25">
        <v>45383</v>
      </c>
      <c r="B789" s="25">
        <v>45748</v>
      </c>
      <c r="C789" s="26" t="s">
        <v>4786</v>
      </c>
      <c r="D789" s="26" t="s">
        <v>1058</v>
      </c>
      <c r="E789" s="26" t="s">
        <v>15</v>
      </c>
      <c r="F789" s="26" t="s">
        <v>16</v>
      </c>
      <c r="G789" s="26" t="s">
        <v>6857</v>
      </c>
      <c r="H789" s="26" t="s">
        <v>21</v>
      </c>
      <c r="I789" s="26" t="s">
        <v>18</v>
      </c>
      <c r="J789" s="26" t="s">
        <v>19</v>
      </c>
      <c r="K789" s="26" t="s">
        <v>5624</v>
      </c>
      <c r="L789" s="27">
        <v>3182</v>
      </c>
      <c r="M789" s="26" t="s">
        <v>20</v>
      </c>
    </row>
    <row r="790" spans="1:13">
      <c r="A790" s="25">
        <v>45383</v>
      </c>
      <c r="B790" s="25">
        <v>45748</v>
      </c>
      <c r="C790" s="26" t="s">
        <v>4786</v>
      </c>
      <c r="D790" s="26" t="s">
        <v>1058</v>
      </c>
      <c r="E790" s="26" t="s">
        <v>661</v>
      </c>
      <c r="F790" s="26" t="s">
        <v>16</v>
      </c>
      <c r="G790" s="26" t="s">
        <v>6858</v>
      </c>
      <c r="H790" s="26" t="s">
        <v>21</v>
      </c>
      <c r="I790" s="26" t="s">
        <v>18</v>
      </c>
      <c r="J790" s="26" t="s">
        <v>19</v>
      </c>
      <c r="K790" s="26" t="s">
        <v>5624</v>
      </c>
      <c r="L790" s="27">
        <v>49186</v>
      </c>
      <c r="M790" s="26" t="s">
        <v>29</v>
      </c>
    </row>
    <row r="791" spans="1:13">
      <c r="A791" s="25">
        <v>45383</v>
      </c>
      <c r="B791" s="25">
        <v>45748</v>
      </c>
      <c r="C791" s="26" t="s">
        <v>4788</v>
      </c>
      <c r="D791" s="26" t="s">
        <v>1063</v>
      </c>
      <c r="E791" s="26" t="s">
        <v>34</v>
      </c>
      <c r="F791" s="26" t="s">
        <v>16</v>
      </c>
      <c r="G791" s="26" t="s">
        <v>6859</v>
      </c>
      <c r="H791" s="26" t="s">
        <v>1067</v>
      </c>
      <c r="I791" s="26" t="s">
        <v>1065</v>
      </c>
      <c r="J791" s="26" t="s">
        <v>1066</v>
      </c>
      <c r="K791" s="26" t="s">
        <v>1179</v>
      </c>
      <c r="L791" s="27">
        <v>4600</v>
      </c>
      <c r="M791" s="26" t="s">
        <v>83</v>
      </c>
    </row>
    <row r="792" spans="1:13">
      <c r="A792" s="25">
        <v>45383</v>
      </c>
      <c r="B792" s="25">
        <v>45748</v>
      </c>
      <c r="C792" s="26" t="s">
        <v>4788</v>
      </c>
      <c r="D792" s="26" t="s">
        <v>1063</v>
      </c>
      <c r="E792" s="26" t="s">
        <v>661</v>
      </c>
      <c r="F792" s="26" t="s">
        <v>16</v>
      </c>
      <c r="G792" s="26" t="s">
        <v>6860</v>
      </c>
      <c r="H792" s="26" t="s">
        <v>1067</v>
      </c>
      <c r="I792" s="26" t="s">
        <v>1065</v>
      </c>
      <c r="J792" s="26" t="s">
        <v>1066</v>
      </c>
      <c r="K792" s="26" t="s">
        <v>1179</v>
      </c>
      <c r="L792" s="27">
        <v>22741</v>
      </c>
      <c r="M792" s="26" t="s">
        <v>83</v>
      </c>
    </row>
    <row r="793" spans="1:13">
      <c r="A793" s="25">
        <v>45383</v>
      </c>
      <c r="B793" s="25">
        <v>45748</v>
      </c>
      <c r="C793" s="26" t="s">
        <v>4788</v>
      </c>
      <c r="D793" s="26" t="s">
        <v>1063</v>
      </c>
      <c r="E793" s="26" t="s">
        <v>32</v>
      </c>
      <c r="F793" s="26" t="s">
        <v>16</v>
      </c>
      <c r="G793" s="26" t="s">
        <v>6861</v>
      </c>
      <c r="H793" s="26" t="s">
        <v>1067</v>
      </c>
      <c r="I793" s="26" t="s">
        <v>1065</v>
      </c>
      <c r="J793" s="26" t="s">
        <v>1066</v>
      </c>
      <c r="K793" s="26" t="s">
        <v>1179</v>
      </c>
      <c r="L793" s="27">
        <v>24005</v>
      </c>
      <c r="M793" s="26" t="s">
        <v>20</v>
      </c>
    </row>
    <row r="794" spans="1:13">
      <c r="A794" s="25">
        <v>45383</v>
      </c>
      <c r="B794" s="25">
        <v>45748</v>
      </c>
      <c r="C794" s="26" t="s">
        <v>4788</v>
      </c>
      <c r="D794" s="26" t="s">
        <v>1063</v>
      </c>
      <c r="E794" s="26" t="s">
        <v>15</v>
      </c>
      <c r="F794" s="26" t="s">
        <v>16</v>
      </c>
      <c r="G794" s="26" t="s">
        <v>6862</v>
      </c>
      <c r="H794" s="26" t="s">
        <v>1067</v>
      </c>
      <c r="I794" s="26" t="s">
        <v>1065</v>
      </c>
      <c r="J794" s="26" t="s">
        <v>1066</v>
      </c>
      <c r="K794" s="26" t="s">
        <v>1179</v>
      </c>
      <c r="L794" s="27">
        <v>2616</v>
      </c>
      <c r="M794" s="26" t="s">
        <v>20</v>
      </c>
    </row>
    <row r="795" spans="1:13">
      <c r="A795" s="25">
        <v>45383</v>
      </c>
      <c r="B795" s="25">
        <v>45748</v>
      </c>
      <c r="C795" s="26" t="s">
        <v>5685</v>
      </c>
      <c r="D795" s="26" t="s">
        <v>5686</v>
      </c>
      <c r="E795" s="26" t="s">
        <v>661</v>
      </c>
      <c r="F795" s="26" t="s">
        <v>16</v>
      </c>
      <c r="G795" s="26" t="s">
        <v>6863</v>
      </c>
      <c r="H795" s="26" t="s">
        <v>30</v>
      </c>
      <c r="I795" s="26" t="s">
        <v>3031</v>
      </c>
      <c r="J795" s="26" t="s">
        <v>3032</v>
      </c>
      <c r="K795" s="26" t="s">
        <v>112</v>
      </c>
      <c r="L795" s="27">
        <v>116273</v>
      </c>
      <c r="M795" s="26" t="s">
        <v>20</v>
      </c>
    </row>
    <row r="796" spans="1:13">
      <c r="A796" s="25">
        <v>45383</v>
      </c>
      <c r="B796" s="25">
        <v>45748</v>
      </c>
      <c r="C796" s="26" t="s">
        <v>5685</v>
      </c>
      <c r="D796" s="26" t="s">
        <v>5686</v>
      </c>
      <c r="E796" s="26" t="s">
        <v>32</v>
      </c>
      <c r="F796" s="26" t="s">
        <v>16</v>
      </c>
      <c r="G796" s="26" t="s">
        <v>6864</v>
      </c>
      <c r="H796" s="26" t="s">
        <v>30</v>
      </c>
      <c r="I796" s="26" t="s">
        <v>3031</v>
      </c>
      <c r="J796" s="26" t="s">
        <v>3032</v>
      </c>
      <c r="K796" s="26" t="s">
        <v>112</v>
      </c>
      <c r="L796" s="27">
        <v>27209</v>
      </c>
      <c r="M796" s="26" t="s">
        <v>20</v>
      </c>
    </row>
    <row r="797" spans="1:13">
      <c r="A797" s="25">
        <v>45383</v>
      </c>
      <c r="B797" s="25">
        <v>45748</v>
      </c>
      <c r="C797" s="26" t="s">
        <v>5685</v>
      </c>
      <c r="D797" s="26" t="s">
        <v>5686</v>
      </c>
      <c r="E797" s="26" t="s">
        <v>15</v>
      </c>
      <c r="F797" s="26" t="s">
        <v>16</v>
      </c>
      <c r="G797" s="26" t="s">
        <v>6865</v>
      </c>
      <c r="H797" s="26" t="s">
        <v>30</v>
      </c>
      <c r="I797" s="26" t="s">
        <v>3031</v>
      </c>
      <c r="J797" s="26" t="s">
        <v>3032</v>
      </c>
      <c r="K797" s="26" t="s">
        <v>112</v>
      </c>
      <c r="L797" s="27">
        <v>2067</v>
      </c>
      <c r="M797" s="26" t="s">
        <v>20</v>
      </c>
    </row>
    <row r="798" spans="1:13">
      <c r="A798" s="25">
        <v>45383</v>
      </c>
      <c r="B798" s="25">
        <v>45748</v>
      </c>
      <c r="C798" s="26" t="s">
        <v>4789</v>
      </c>
      <c r="D798" s="26" t="s">
        <v>1071</v>
      </c>
      <c r="E798" s="26" t="s">
        <v>661</v>
      </c>
      <c r="F798" s="26" t="s">
        <v>16</v>
      </c>
      <c r="G798" s="26" t="s">
        <v>6866</v>
      </c>
      <c r="H798" s="26" t="s">
        <v>51</v>
      </c>
      <c r="I798" s="26" t="s">
        <v>49</v>
      </c>
      <c r="J798" s="26" t="s">
        <v>50</v>
      </c>
      <c r="K798" s="26" t="s">
        <v>48</v>
      </c>
      <c r="L798" s="27">
        <v>183203</v>
      </c>
      <c r="M798" s="26" t="s">
        <v>20</v>
      </c>
    </row>
    <row r="799" spans="1:13">
      <c r="A799" s="25">
        <v>45383</v>
      </c>
      <c r="B799" s="25">
        <v>45748</v>
      </c>
      <c r="C799" s="26" t="s">
        <v>4789</v>
      </c>
      <c r="D799" s="26" t="s">
        <v>1071</v>
      </c>
      <c r="E799" s="26" t="s">
        <v>15</v>
      </c>
      <c r="F799" s="26" t="s">
        <v>16</v>
      </c>
      <c r="G799" s="26" t="s">
        <v>6867</v>
      </c>
      <c r="H799" s="26" t="s">
        <v>51</v>
      </c>
      <c r="I799" s="26" t="s">
        <v>49</v>
      </c>
      <c r="J799" s="26" t="s">
        <v>50</v>
      </c>
      <c r="K799" s="26" t="s">
        <v>48</v>
      </c>
      <c r="L799" s="27">
        <v>4130</v>
      </c>
      <c r="M799" s="26" t="s">
        <v>20</v>
      </c>
    </row>
    <row r="800" spans="1:13">
      <c r="A800" s="25">
        <v>45383</v>
      </c>
      <c r="B800" s="25">
        <v>45748</v>
      </c>
      <c r="C800" s="26" t="s">
        <v>4789</v>
      </c>
      <c r="D800" s="26" t="s">
        <v>1071</v>
      </c>
      <c r="E800" s="26" t="s">
        <v>34</v>
      </c>
      <c r="F800" s="26" t="s">
        <v>16</v>
      </c>
      <c r="G800" s="26" t="s">
        <v>6868</v>
      </c>
      <c r="H800" s="26" t="s">
        <v>51</v>
      </c>
      <c r="I800" s="26" t="s">
        <v>49</v>
      </c>
      <c r="J800" s="26" t="s">
        <v>50</v>
      </c>
      <c r="K800" s="26" t="s">
        <v>48</v>
      </c>
      <c r="L800" s="27">
        <v>36697</v>
      </c>
      <c r="M800" s="26" t="s">
        <v>20</v>
      </c>
    </row>
    <row r="801" spans="1:13">
      <c r="A801" s="25">
        <v>45383</v>
      </c>
      <c r="B801" s="25">
        <v>45748</v>
      </c>
      <c r="C801" s="26" t="s">
        <v>4790</v>
      </c>
      <c r="D801" s="26" t="s">
        <v>1075</v>
      </c>
      <c r="E801" s="26" t="s">
        <v>661</v>
      </c>
      <c r="F801" s="26" t="s">
        <v>16</v>
      </c>
      <c r="G801" s="26" t="s">
        <v>6869</v>
      </c>
      <c r="H801" s="26" t="s">
        <v>249</v>
      </c>
      <c r="I801" s="26" t="s">
        <v>201</v>
      </c>
      <c r="J801" s="26" t="s">
        <v>202</v>
      </c>
      <c r="K801" s="26" t="s">
        <v>5660</v>
      </c>
      <c r="L801" s="27">
        <v>45261</v>
      </c>
      <c r="M801" s="26" t="s">
        <v>20</v>
      </c>
    </row>
    <row r="802" spans="1:13">
      <c r="A802" s="25">
        <v>45383</v>
      </c>
      <c r="B802" s="25">
        <v>45748</v>
      </c>
      <c r="C802" s="26" t="s">
        <v>4790</v>
      </c>
      <c r="D802" s="26" t="s">
        <v>1075</v>
      </c>
      <c r="E802" s="26" t="s">
        <v>15</v>
      </c>
      <c r="F802" s="26" t="s">
        <v>16</v>
      </c>
      <c r="G802" s="26" t="s">
        <v>6870</v>
      </c>
      <c r="H802" s="26" t="s">
        <v>249</v>
      </c>
      <c r="I802" s="26" t="s">
        <v>201</v>
      </c>
      <c r="J802" s="26" t="s">
        <v>202</v>
      </c>
      <c r="K802" s="26" t="s">
        <v>5660</v>
      </c>
      <c r="L802" s="27">
        <v>7102</v>
      </c>
      <c r="M802" s="26" t="s">
        <v>20</v>
      </c>
    </row>
    <row r="803" spans="1:13">
      <c r="A803" s="25">
        <v>45383</v>
      </c>
      <c r="B803" s="25">
        <v>45748</v>
      </c>
      <c r="C803" s="26" t="s">
        <v>4790</v>
      </c>
      <c r="D803" s="26" t="s">
        <v>1075</v>
      </c>
      <c r="E803" s="26" t="s">
        <v>34</v>
      </c>
      <c r="F803" s="26" t="s">
        <v>16</v>
      </c>
      <c r="G803" s="26" t="s">
        <v>6871</v>
      </c>
      <c r="H803" s="26" t="s">
        <v>249</v>
      </c>
      <c r="I803" s="26" t="s">
        <v>201</v>
      </c>
      <c r="J803" s="26" t="s">
        <v>202</v>
      </c>
      <c r="K803" s="26" t="s">
        <v>5660</v>
      </c>
      <c r="L803" s="27">
        <v>21757</v>
      </c>
      <c r="M803" s="26" t="s">
        <v>83</v>
      </c>
    </row>
    <row r="804" spans="1:13">
      <c r="A804" s="25">
        <v>45383</v>
      </c>
      <c r="B804" s="25">
        <v>45748</v>
      </c>
      <c r="C804" s="26" t="s">
        <v>4790</v>
      </c>
      <c r="D804" s="26" t="s">
        <v>1075</v>
      </c>
      <c r="E804" s="26" t="s">
        <v>32</v>
      </c>
      <c r="F804" s="26" t="s">
        <v>16</v>
      </c>
      <c r="G804" s="26" t="s">
        <v>6872</v>
      </c>
      <c r="H804" s="26" t="s">
        <v>249</v>
      </c>
      <c r="I804" s="26" t="s">
        <v>201</v>
      </c>
      <c r="J804" s="26" t="s">
        <v>202</v>
      </c>
      <c r="K804" s="26" t="s">
        <v>5660</v>
      </c>
      <c r="L804" s="27">
        <v>75216</v>
      </c>
      <c r="M804" s="26" t="s">
        <v>20</v>
      </c>
    </row>
    <row r="805" spans="1:13">
      <c r="A805" s="25">
        <v>45383</v>
      </c>
      <c r="B805" s="25">
        <v>45748</v>
      </c>
      <c r="C805" s="26" t="s">
        <v>4791</v>
      </c>
      <c r="D805" s="26" t="s">
        <v>1082</v>
      </c>
      <c r="E805" s="26" t="s">
        <v>54</v>
      </c>
      <c r="F805" s="26" t="s">
        <v>55</v>
      </c>
      <c r="G805" s="26" t="s">
        <v>6873</v>
      </c>
      <c r="H805" s="26" t="s">
        <v>225</v>
      </c>
      <c r="I805" s="26" t="s">
        <v>846</v>
      </c>
      <c r="J805" s="26" t="s">
        <v>847</v>
      </c>
      <c r="K805" s="26" t="s">
        <v>77</v>
      </c>
      <c r="L805" s="27">
        <v>15430</v>
      </c>
      <c r="M805" s="26" t="s">
        <v>89</v>
      </c>
    </row>
    <row r="806" spans="1:13">
      <c r="A806" s="25">
        <v>45384</v>
      </c>
      <c r="B806" s="25">
        <v>45749</v>
      </c>
      <c r="C806" s="26" t="s">
        <v>4792</v>
      </c>
      <c r="D806" s="26" t="s">
        <v>1084</v>
      </c>
      <c r="E806" s="26" t="s">
        <v>32</v>
      </c>
      <c r="F806" s="26" t="s">
        <v>16</v>
      </c>
      <c r="G806" s="26" t="s">
        <v>6874</v>
      </c>
      <c r="H806" s="26" t="s">
        <v>181</v>
      </c>
      <c r="I806" s="26" t="s">
        <v>179</v>
      </c>
      <c r="J806" s="26" t="s">
        <v>180</v>
      </c>
      <c r="K806" s="26" t="s">
        <v>1179</v>
      </c>
      <c r="L806" s="27">
        <v>12451</v>
      </c>
      <c r="M806" s="26" t="s">
        <v>20</v>
      </c>
    </row>
    <row r="807" spans="1:13">
      <c r="A807" s="25">
        <v>45384</v>
      </c>
      <c r="B807" s="25">
        <v>45749</v>
      </c>
      <c r="C807" s="26" t="s">
        <v>4850</v>
      </c>
      <c r="D807" s="26" t="s">
        <v>1321</v>
      </c>
      <c r="E807" s="26" t="s">
        <v>661</v>
      </c>
      <c r="F807" s="26" t="s">
        <v>16</v>
      </c>
      <c r="G807" s="26" t="s">
        <v>6875</v>
      </c>
      <c r="H807" s="26" t="s">
        <v>1325</v>
      </c>
      <c r="I807" s="26" t="s">
        <v>1323</v>
      </c>
      <c r="J807" s="26" t="s">
        <v>1324</v>
      </c>
      <c r="K807" s="26" t="s">
        <v>1179</v>
      </c>
      <c r="L807" s="27">
        <v>30330</v>
      </c>
      <c r="M807" s="26" t="s">
        <v>29</v>
      </c>
    </row>
    <row r="808" spans="1:13">
      <c r="A808" s="25">
        <v>45384</v>
      </c>
      <c r="B808" s="25">
        <v>45749</v>
      </c>
      <c r="C808" s="26" t="s">
        <v>4850</v>
      </c>
      <c r="D808" s="26" t="s">
        <v>1321</v>
      </c>
      <c r="E808" s="26" t="s">
        <v>15</v>
      </c>
      <c r="F808" s="26" t="s">
        <v>16</v>
      </c>
      <c r="G808" s="26" t="s">
        <v>6876</v>
      </c>
      <c r="H808" s="26" t="s">
        <v>1325</v>
      </c>
      <c r="I808" s="26" t="s">
        <v>1323</v>
      </c>
      <c r="J808" s="26" t="s">
        <v>1324</v>
      </c>
      <c r="K808" s="26" t="s">
        <v>1179</v>
      </c>
      <c r="L808" s="27">
        <v>2613</v>
      </c>
      <c r="M808" s="26" t="s">
        <v>29</v>
      </c>
    </row>
    <row r="809" spans="1:13">
      <c r="A809" s="25">
        <v>45384</v>
      </c>
      <c r="B809" s="25">
        <v>45749</v>
      </c>
      <c r="C809" s="26" t="s">
        <v>4850</v>
      </c>
      <c r="D809" s="26" t="s">
        <v>1321</v>
      </c>
      <c r="E809" s="26" t="s">
        <v>32</v>
      </c>
      <c r="F809" s="26" t="s">
        <v>16</v>
      </c>
      <c r="G809" s="26" t="s">
        <v>6877</v>
      </c>
      <c r="H809" s="26" t="s">
        <v>1325</v>
      </c>
      <c r="I809" s="26" t="s">
        <v>1323</v>
      </c>
      <c r="J809" s="26" t="s">
        <v>1324</v>
      </c>
      <c r="K809" s="26" t="s">
        <v>1179</v>
      </c>
      <c r="L809" s="27">
        <v>15568</v>
      </c>
      <c r="M809" s="26" t="s">
        <v>20</v>
      </c>
    </row>
    <row r="810" spans="1:13">
      <c r="A810" s="25">
        <v>45385</v>
      </c>
      <c r="B810" s="25">
        <v>45750</v>
      </c>
      <c r="C810" s="26" t="s">
        <v>6087</v>
      </c>
      <c r="D810" s="26" t="s">
        <v>6088</v>
      </c>
      <c r="E810" s="26" t="s">
        <v>15</v>
      </c>
      <c r="F810" s="26" t="s">
        <v>16</v>
      </c>
      <c r="G810" s="26" t="s">
        <v>6878</v>
      </c>
      <c r="H810" s="26" t="s">
        <v>167</v>
      </c>
      <c r="I810" s="26" t="s">
        <v>165</v>
      </c>
      <c r="J810" s="26" t="s">
        <v>166</v>
      </c>
      <c r="K810" s="26" t="s">
        <v>1179</v>
      </c>
      <c r="L810" s="27">
        <v>1882</v>
      </c>
      <c r="M810" s="26" t="s">
        <v>20</v>
      </c>
    </row>
    <row r="811" spans="1:13">
      <c r="A811" s="25">
        <v>45385</v>
      </c>
      <c r="B811" s="25">
        <v>45750</v>
      </c>
      <c r="C811" s="26" t="s">
        <v>6087</v>
      </c>
      <c r="D811" s="26" t="s">
        <v>6088</v>
      </c>
      <c r="E811" s="26" t="s">
        <v>661</v>
      </c>
      <c r="F811" s="26" t="s">
        <v>16</v>
      </c>
      <c r="G811" s="26" t="s">
        <v>6879</v>
      </c>
      <c r="H811" s="26" t="s">
        <v>167</v>
      </c>
      <c r="I811" s="26" t="s">
        <v>165</v>
      </c>
      <c r="J811" s="26" t="s">
        <v>166</v>
      </c>
      <c r="K811" s="26" t="s">
        <v>1179</v>
      </c>
      <c r="L811" s="27">
        <v>45637</v>
      </c>
      <c r="M811" s="26" t="s">
        <v>20</v>
      </c>
    </row>
    <row r="812" spans="1:13">
      <c r="A812" s="25">
        <v>45385</v>
      </c>
      <c r="B812" s="25">
        <v>45750</v>
      </c>
      <c r="C812" s="26" t="s">
        <v>4794</v>
      </c>
      <c r="D812" s="26" t="s">
        <v>1091</v>
      </c>
      <c r="E812" s="26" t="s">
        <v>15</v>
      </c>
      <c r="F812" s="26" t="s">
        <v>16</v>
      </c>
      <c r="G812" s="26" t="s">
        <v>6880</v>
      </c>
      <c r="H812" s="26" t="s">
        <v>143</v>
      </c>
      <c r="I812" s="26" t="s">
        <v>712</v>
      </c>
      <c r="J812" s="26" t="s">
        <v>713</v>
      </c>
      <c r="K812" s="26" t="s">
        <v>1179</v>
      </c>
      <c r="L812" s="27">
        <v>1489</v>
      </c>
      <c r="M812" s="26" t="s">
        <v>83</v>
      </c>
    </row>
    <row r="813" spans="1:13">
      <c r="A813" s="25">
        <v>45385</v>
      </c>
      <c r="B813" s="25">
        <v>45750</v>
      </c>
      <c r="C813" s="26" t="s">
        <v>4794</v>
      </c>
      <c r="D813" s="26" t="s">
        <v>1091</v>
      </c>
      <c r="E813" s="26" t="s">
        <v>32</v>
      </c>
      <c r="F813" s="26" t="s">
        <v>16</v>
      </c>
      <c r="G813" s="26" t="s">
        <v>6881</v>
      </c>
      <c r="H813" s="26" t="s">
        <v>143</v>
      </c>
      <c r="I813" s="26" t="s">
        <v>712</v>
      </c>
      <c r="J813" s="26" t="s">
        <v>713</v>
      </c>
      <c r="K813" s="26" t="s">
        <v>1179</v>
      </c>
      <c r="L813" s="27">
        <v>16806</v>
      </c>
      <c r="M813" s="26" t="s">
        <v>83</v>
      </c>
    </row>
    <row r="814" spans="1:13">
      <c r="A814" s="25">
        <v>45385</v>
      </c>
      <c r="B814" s="25">
        <v>45750</v>
      </c>
      <c r="C814" s="26" t="s">
        <v>4794</v>
      </c>
      <c r="D814" s="26" t="s">
        <v>1091</v>
      </c>
      <c r="E814" s="26" t="s">
        <v>661</v>
      </c>
      <c r="F814" s="26" t="s">
        <v>16</v>
      </c>
      <c r="G814" s="26" t="s">
        <v>6882</v>
      </c>
      <c r="H814" s="26" t="s">
        <v>143</v>
      </c>
      <c r="I814" s="26" t="s">
        <v>712</v>
      </c>
      <c r="J814" s="26" t="s">
        <v>713</v>
      </c>
      <c r="K814" s="26" t="s">
        <v>1179</v>
      </c>
      <c r="L814" s="27">
        <v>24716</v>
      </c>
      <c r="M814" s="26" t="s">
        <v>83</v>
      </c>
    </row>
    <row r="815" spans="1:13">
      <c r="A815" s="25">
        <v>45385</v>
      </c>
      <c r="B815" s="25">
        <v>45750</v>
      </c>
      <c r="C815" s="26" t="s">
        <v>4792</v>
      </c>
      <c r="D815" s="26" t="s">
        <v>1084</v>
      </c>
      <c r="E815" s="26" t="s">
        <v>661</v>
      </c>
      <c r="F815" s="26" t="s">
        <v>16</v>
      </c>
      <c r="G815" s="26" t="s">
        <v>6883</v>
      </c>
      <c r="H815" s="26" t="s">
        <v>181</v>
      </c>
      <c r="I815" s="26" t="s">
        <v>179</v>
      </c>
      <c r="J815" s="26" t="s">
        <v>180</v>
      </c>
      <c r="K815" s="26" t="s">
        <v>1179</v>
      </c>
      <c r="L815" s="27">
        <v>12380</v>
      </c>
      <c r="M815" s="26" t="s">
        <v>148</v>
      </c>
    </row>
    <row r="816" spans="1:13">
      <c r="A816" s="25">
        <v>45385</v>
      </c>
      <c r="B816" s="25">
        <v>45750</v>
      </c>
      <c r="C816" s="26" t="s">
        <v>4792</v>
      </c>
      <c r="D816" s="26" t="s">
        <v>1084</v>
      </c>
      <c r="E816" s="26" t="s">
        <v>15</v>
      </c>
      <c r="F816" s="26" t="s">
        <v>16</v>
      </c>
      <c r="G816" s="26" t="s">
        <v>6884</v>
      </c>
      <c r="H816" s="26" t="s">
        <v>181</v>
      </c>
      <c r="I816" s="26" t="s">
        <v>179</v>
      </c>
      <c r="J816" s="26" t="s">
        <v>180</v>
      </c>
      <c r="K816" s="26" t="s">
        <v>1179</v>
      </c>
      <c r="L816" s="27">
        <v>2331</v>
      </c>
      <c r="M816" s="26" t="s">
        <v>83</v>
      </c>
    </row>
    <row r="817" spans="1:13">
      <c r="A817" s="25">
        <v>45385</v>
      </c>
      <c r="B817" s="25">
        <v>45517</v>
      </c>
      <c r="C817" s="26" t="s">
        <v>11643</v>
      </c>
      <c r="D817" s="26" t="s">
        <v>11644</v>
      </c>
      <c r="E817" s="26" t="s">
        <v>54</v>
      </c>
      <c r="F817" s="26" t="s">
        <v>55</v>
      </c>
      <c r="G817" s="26" t="s">
        <v>11645</v>
      </c>
      <c r="H817" s="26" t="s">
        <v>336</v>
      </c>
      <c r="I817" s="26" t="s">
        <v>375</v>
      </c>
      <c r="J817" s="26" t="s">
        <v>376</v>
      </c>
      <c r="K817" s="26" t="s">
        <v>5624</v>
      </c>
      <c r="L817" s="27">
        <v>10089</v>
      </c>
      <c r="M817" s="26" t="s">
        <v>29</v>
      </c>
    </row>
    <row r="818" spans="1:13">
      <c r="A818" s="25">
        <v>45385</v>
      </c>
      <c r="B818" s="25">
        <v>45750</v>
      </c>
      <c r="C818" s="26" t="s">
        <v>5951</v>
      </c>
      <c r="D818" s="26" t="s">
        <v>5952</v>
      </c>
      <c r="E818" s="26" t="s">
        <v>54</v>
      </c>
      <c r="F818" s="26" t="s">
        <v>55</v>
      </c>
      <c r="G818" s="26" t="s">
        <v>6885</v>
      </c>
      <c r="H818" s="26" t="s">
        <v>167</v>
      </c>
      <c r="I818" s="26" t="s">
        <v>165</v>
      </c>
      <c r="J818" s="26" t="s">
        <v>166</v>
      </c>
      <c r="K818" s="26" t="s">
        <v>1179</v>
      </c>
      <c r="L818" s="27">
        <v>10654</v>
      </c>
      <c r="M818" s="26" t="s">
        <v>89</v>
      </c>
    </row>
    <row r="819" spans="1:13">
      <c r="A819" s="25">
        <v>45387</v>
      </c>
      <c r="B819" s="25">
        <v>45752</v>
      </c>
      <c r="C819" s="26" t="s">
        <v>4796</v>
      </c>
      <c r="D819" s="26" t="s">
        <v>1102</v>
      </c>
      <c r="E819" s="26" t="s">
        <v>54</v>
      </c>
      <c r="F819" s="26" t="s">
        <v>55</v>
      </c>
      <c r="G819" s="26" t="s">
        <v>6886</v>
      </c>
      <c r="H819" s="26" t="s">
        <v>51</v>
      </c>
      <c r="I819" s="26" t="s">
        <v>18</v>
      </c>
      <c r="J819" s="26" t="s">
        <v>19</v>
      </c>
      <c r="K819" s="26" t="s">
        <v>48</v>
      </c>
      <c r="L819" s="27">
        <v>328118</v>
      </c>
      <c r="M819" s="26" t="s">
        <v>29</v>
      </c>
    </row>
    <row r="820" spans="1:13">
      <c r="A820" s="25">
        <v>45387</v>
      </c>
      <c r="B820" s="25">
        <v>45752</v>
      </c>
      <c r="C820" s="26" t="s">
        <v>4797</v>
      </c>
      <c r="D820" s="26" t="s">
        <v>1104</v>
      </c>
      <c r="E820" s="26" t="s">
        <v>15</v>
      </c>
      <c r="F820" s="26" t="s">
        <v>16</v>
      </c>
      <c r="G820" s="26" t="s">
        <v>6887</v>
      </c>
      <c r="H820" s="26" t="s">
        <v>143</v>
      </c>
      <c r="I820" s="26" t="s">
        <v>1106</v>
      </c>
      <c r="J820" s="26" t="s">
        <v>1107</v>
      </c>
      <c r="K820" s="26" t="s">
        <v>304</v>
      </c>
      <c r="L820" s="27">
        <v>1962</v>
      </c>
      <c r="M820" s="26" t="s">
        <v>83</v>
      </c>
    </row>
    <row r="821" spans="1:13">
      <c r="A821" s="25">
        <v>45387</v>
      </c>
      <c r="B821" s="25">
        <v>45752</v>
      </c>
      <c r="C821" s="26" t="s">
        <v>4797</v>
      </c>
      <c r="D821" s="26" t="s">
        <v>1104</v>
      </c>
      <c r="E821" s="26" t="s">
        <v>32</v>
      </c>
      <c r="F821" s="26" t="s">
        <v>16</v>
      </c>
      <c r="G821" s="26" t="s">
        <v>6888</v>
      </c>
      <c r="H821" s="26" t="s">
        <v>143</v>
      </c>
      <c r="I821" s="26" t="s">
        <v>1106</v>
      </c>
      <c r="J821" s="26" t="s">
        <v>1107</v>
      </c>
      <c r="K821" s="26" t="s">
        <v>304</v>
      </c>
      <c r="L821" s="27">
        <v>40587</v>
      </c>
      <c r="M821" s="26" t="s">
        <v>20</v>
      </c>
    </row>
    <row r="822" spans="1:13">
      <c r="A822" s="25">
        <v>45387</v>
      </c>
      <c r="B822" s="25">
        <v>45752</v>
      </c>
      <c r="C822" s="26" t="s">
        <v>4797</v>
      </c>
      <c r="D822" s="26" t="s">
        <v>1104</v>
      </c>
      <c r="E822" s="26" t="s">
        <v>661</v>
      </c>
      <c r="F822" s="26" t="s">
        <v>16</v>
      </c>
      <c r="G822" s="26" t="s">
        <v>6889</v>
      </c>
      <c r="H822" s="26" t="s">
        <v>143</v>
      </c>
      <c r="I822" s="26" t="s">
        <v>1106</v>
      </c>
      <c r="J822" s="26" t="s">
        <v>1107</v>
      </c>
      <c r="K822" s="26" t="s">
        <v>304</v>
      </c>
      <c r="L822" s="27">
        <v>51356</v>
      </c>
      <c r="M822" s="26" t="s">
        <v>20</v>
      </c>
    </row>
    <row r="823" spans="1:13">
      <c r="A823" s="25">
        <v>45388</v>
      </c>
      <c r="B823" s="25">
        <v>45753</v>
      </c>
      <c r="C823" s="26" t="s">
        <v>4799</v>
      </c>
      <c r="D823" s="26" t="s">
        <v>1115</v>
      </c>
      <c r="E823" s="26" t="s">
        <v>661</v>
      </c>
      <c r="F823" s="26" t="s">
        <v>16</v>
      </c>
      <c r="G823" s="26" t="s">
        <v>6890</v>
      </c>
      <c r="H823" s="26" t="s">
        <v>21</v>
      </c>
      <c r="I823" s="26" t="s">
        <v>174</v>
      </c>
      <c r="J823" s="26" t="s">
        <v>175</v>
      </c>
      <c r="K823" s="26" t="s">
        <v>5623</v>
      </c>
      <c r="L823" s="27">
        <v>38907</v>
      </c>
      <c r="M823" s="26" t="s">
        <v>20</v>
      </c>
    </row>
    <row r="824" spans="1:13">
      <c r="A824" s="25">
        <v>45388</v>
      </c>
      <c r="B824" s="25">
        <v>45753</v>
      </c>
      <c r="C824" s="26" t="s">
        <v>4799</v>
      </c>
      <c r="D824" s="26" t="s">
        <v>1115</v>
      </c>
      <c r="E824" s="26" t="s">
        <v>15</v>
      </c>
      <c r="F824" s="26" t="s">
        <v>16</v>
      </c>
      <c r="G824" s="26" t="s">
        <v>6891</v>
      </c>
      <c r="H824" s="26" t="s">
        <v>21</v>
      </c>
      <c r="I824" s="26" t="s">
        <v>174</v>
      </c>
      <c r="J824" s="26" t="s">
        <v>175</v>
      </c>
      <c r="K824" s="26" t="s">
        <v>5623</v>
      </c>
      <c r="L824" s="27">
        <v>1784</v>
      </c>
      <c r="M824" s="26" t="s">
        <v>20</v>
      </c>
    </row>
    <row r="825" spans="1:13">
      <c r="A825" s="25">
        <v>45388</v>
      </c>
      <c r="B825" s="25">
        <v>45753</v>
      </c>
      <c r="C825" s="26" t="s">
        <v>4799</v>
      </c>
      <c r="D825" s="26" t="s">
        <v>1115</v>
      </c>
      <c r="E825" s="26" t="s">
        <v>32</v>
      </c>
      <c r="F825" s="26" t="s">
        <v>16</v>
      </c>
      <c r="G825" s="26" t="s">
        <v>6892</v>
      </c>
      <c r="H825" s="26" t="s">
        <v>21</v>
      </c>
      <c r="I825" s="26" t="s">
        <v>174</v>
      </c>
      <c r="J825" s="26" t="s">
        <v>175</v>
      </c>
      <c r="K825" s="26" t="s">
        <v>5623</v>
      </c>
      <c r="L825" s="27">
        <v>15038</v>
      </c>
      <c r="M825" s="26" t="s">
        <v>20</v>
      </c>
    </row>
    <row r="826" spans="1:13">
      <c r="A826" s="25">
        <v>45389</v>
      </c>
      <c r="B826" s="25">
        <v>45754</v>
      </c>
      <c r="C826" s="26" t="s">
        <v>4800</v>
      </c>
      <c r="D826" s="26" t="s">
        <v>1119</v>
      </c>
      <c r="E826" s="26" t="s">
        <v>32</v>
      </c>
      <c r="F826" s="26" t="s">
        <v>16</v>
      </c>
      <c r="G826" s="26" t="s">
        <v>6893</v>
      </c>
      <c r="H826" s="26" t="s">
        <v>61</v>
      </c>
      <c r="I826" s="26" t="s">
        <v>59</v>
      </c>
      <c r="J826" s="26" t="s">
        <v>60</v>
      </c>
      <c r="K826" s="26" t="s">
        <v>5620</v>
      </c>
      <c r="L826" s="27">
        <v>7344</v>
      </c>
      <c r="M826" s="26" t="s">
        <v>20</v>
      </c>
    </row>
    <row r="827" spans="1:13">
      <c r="A827" s="25">
        <v>45389</v>
      </c>
      <c r="B827" s="25">
        <v>45754</v>
      </c>
      <c r="C827" s="26" t="s">
        <v>4800</v>
      </c>
      <c r="D827" s="26" t="s">
        <v>1119</v>
      </c>
      <c r="E827" s="26" t="s">
        <v>34</v>
      </c>
      <c r="F827" s="26" t="s">
        <v>16</v>
      </c>
      <c r="G827" s="26" t="s">
        <v>6894</v>
      </c>
      <c r="H827" s="26" t="s">
        <v>61</v>
      </c>
      <c r="I827" s="26" t="s">
        <v>59</v>
      </c>
      <c r="J827" s="26" t="s">
        <v>60</v>
      </c>
      <c r="K827" s="26" t="s">
        <v>5620</v>
      </c>
      <c r="L827" s="27">
        <v>5858</v>
      </c>
      <c r="M827" s="26" t="s">
        <v>83</v>
      </c>
    </row>
    <row r="828" spans="1:13">
      <c r="A828" s="25">
        <v>45389</v>
      </c>
      <c r="B828" s="25">
        <v>45754</v>
      </c>
      <c r="C828" s="26" t="s">
        <v>4800</v>
      </c>
      <c r="D828" s="26" t="s">
        <v>1119</v>
      </c>
      <c r="E828" s="26" t="s">
        <v>661</v>
      </c>
      <c r="F828" s="26" t="s">
        <v>16</v>
      </c>
      <c r="G828" s="26" t="s">
        <v>6895</v>
      </c>
      <c r="H828" s="26" t="s">
        <v>61</v>
      </c>
      <c r="I828" s="26" t="s">
        <v>59</v>
      </c>
      <c r="J828" s="26" t="s">
        <v>60</v>
      </c>
      <c r="K828" s="26" t="s">
        <v>5620</v>
      </c>
      <c r="L828" s="27">
        <v>4009</v>
      </c>
      <c r="M828" s="26" t="s">
        <v>20</v>
      </c>
    </row>
    <row r="829" spans="1:13">
      <c r="A829" s="25">
        <v>45389</v>
      </c>
      <c r="B829" s="25">
        <v>45754</v>
      </c>
      <c r="C829" s="26" t="s">
        <v>4800</v>
      </c>
      <c r="D829" s="26" t="s">
        <v>1119</v>
      </c>
      <c r="E829" s="26" t="s">
        <v>15</v>
      </c>
      <c r="F829" s="26" t="s">
        <v>16</v>
      </c>
      <c r="G829" s="26" t="s">
        <v>6896</v>
      </c>
      <c r="H829" s="26" t="s">
        <v>61</v>
      </c>
      <c r="I829" s="26" t="s">
        <v>59</v>
      </c>
      <c r="J829" s="26" t="s">
        <v>60</v>
      </c>
      <c r="K829" s="26" t="s">
        <v>5620</v>
      </c>
      <c r="L829" s="27">
        <v>1751</v>
      </c>
      <c r="M829" s="26" t="s">
        <v>20</v>
      </c>
    </row>
    <row r="830" spans="1:13">
      <c r="A830" s="25">
        <v>45389</v>
      </c>
      <c r="B830" s="25">
        <v>45754</v>
      </c>
      <c r="C830" s="26" t="s">
        <v>4800</v>
      </c>
      <c r="D830" s="26" t="s">
        <v>1119</v>
      </c>
      <c r="E830" s="26" t="s">
        <v>661</v>
      </c>
      <c r="F830" s="26" t="s">
        <v>16</v>
      </c>
      <c r="G830" s="26" t="s">
        <v>6897</v>
      </c>
      <c r="H830" s="26" t="s">
        <v>61</v>
      </c>
      <c r="I830" s="26" t="s">
        <v>59</v>
      </c>
      <c r="J830" s="26" t="s">
        <v>60</v>
      </c>
      <c r="K830" s="26" t="s">
        <v>5620</v>
      </c>
      <c r="L830" s="27">
        <v>14969</v>
      </c>
      <c r="M830" s="26" t="s">
        <v>20</v>
      </c>
    </row>
    <row r="831" spans="1:13">
      <c r="A831" s="25">
        <v>45390</v>
      </c>
      <c r="B831" s="25">
        <v>45755</v>
      </c>
      <c r="C831" s="26" t="s">
        <v>4801</v>
      </c>
      <c r="D831" s="26" t="s">
        <v>1125</v>
      </c>
      <c r="E831" s="26" t="s">
        <v>15</v>
      </c>
      <c r="F831" s="26" t="s">
        <v>16</v>
      </c>
      <c r="G831" s="26" t="s">
        <v>6898</v>
      </c>
      <c r="H831" s="26" t="s">
        <v>51</v>
      </c>
      <c r="I831" s="26" t="s">
        <v>282</v>
      </c>
      <c r="J831" s="26" t="s">
        <v>283</v>
      </c>
      <c r="K831" s="26" t="s">
        <v>5620</v>
      </c>
      <c r="L831" s="27">
        <v>5199</v>
      </c>
      <c r="M831" s="26" t="s">
        <v>20</v>
      </c>
    </row>
    <row r="832" spans="1:13">
      <c r="A832" s="25">
        <v>45390</v>
      </c>
      <c r="B832" s="25">
        <v>45755</v>
      </c>
      <c r="C832" s="26" t="s">
        <v>4801</v>
      </c>
      <c r="D832" s="26" t="s">
        <v>1125</v>
      </c>
      <c r="E832" s="26" t="s">
        <v>661</v>
      </c>
      <c r="F832" s="26" t="s">
        <v>16</v>
      </c>
      <c r="G832" s="26" t="s">
        <v>6899</v>
      </c>
      <c r="H832" s="26" t="s">
        <v>51</v>
      </c>
      <c r="I832" s="26" t="s">
        <v>282</v>
      </c>
      <c r="J832" s="26" t="s">
        <v>283</v>
      </c>
      <c r="K832" s="26" t="s">
        <v>5620</v>
      </c>
      <c r="L832" s="27">
        <v>57383</v>
      </c>
      <c r="M832" s="26" t="s">
        <v>20</v>
      </c>
    </row>
    <row r="833" spans="1:13">
      <c r="A833" s="25">
        <v>45390</v>
      </c>
      <c r="B833" s="25">
        <v>45755</v>
      </c>
      <c r="C833" s="26" t="s">
        <v>4801</v>
      </c>
      <c r="D833" s="26" t="s">
        <v>1125</v>
      </c>
      <c r="E833" s="26" t="s">
        <v>32</v>
      </c>
      <c r="F833" s="26" t="s">
        <v>16</v>
      </c>
      <c r="G833" s="26" t="s">
        <v>6900</v>
      </c>
      <c r="H833" s="26" t="s">
        <v>51</v>
      </c>
      <c r="I833" s="26" t="s">
        <v>282</v>
      </c>
      <c r="J833" s="26" t="s">
        <v>283</v>
      </c>
      <c r="K833" s="26" t="s">
        <v>5620</v>
      </c>
      <c r="L833" s="27">
        <v>20482</v>
      </c>
      <c r="M833" s="26" t="s">
        <v>20</v>
      </c>
    </row>
    <row r="834" spans="1:13">
      <c r="A834" s="25">
        <v>45391</v>
      </c>
      <c r="B834" s="25">
        <v>45756</v>
      </c>
      <c r="C834" s="26" t="s">
        <v>4802</v>
      </c>
      <c r="D834" s="26" t="s">
        <v>1129</v>
      </c>
      <c r="E834" s="26" t="s">
        <v>32</v>
      </c>
      <c r="F834" s="26" t="s">
        <v>16</v>
      </c>
      <c r="G834" s="26" t="s">
        <v>6901</v>
      </c>
      <c r="H834" s="26" t="s">
        <v>801</v>
      </c>
      <c r="I834" s="26" t="s">
        <v>201</v>
      </c>
      <c r="J834" s="26" t="s">
        <v>202</v>
      </c>
      <c r="K834" s="26" t="s">
        <v>5660</v>
      </c>
      <c r="L834" s="27">
        <v>39706</v>
      </c>
      <c r="M834" s="26" t="s">
        <v>148</v>
      </c>
    </row>
    <row r="835" spans="1:13">
      <c r="A835" s="25">
        <v>45391</v>
      </c>
      <c r="B835" s="25">
        <v>45756</v>
      </c>
      <c r="C835" s="26" t="s">
        <v>4802</v>
      </c>
      <c r="D835" s="26" t="s">
        <v>1129</v>
      </c>
      <c r="E835" s="26" t="s">
        <v>15</v>
      </c>
      <c r="F835" s="26" t="s">
        <v>16</v>
      </c>
      <c r="G835" s="26" t="s">
        <v>6902</v>
      </c>
      <c r="H835" s="26" t="s">
        <v>801</v>
      </c>
      <c r="I835" s="26" t="s">
        <v>201</v>
      </c>
      <c r="J835" s="26" t="s">
        <v>202</v>
      </c>
      <c r="K835" s="26" t="s">
        <v>5660</v>
      </c>
      <c r="L835" s="27">
        <v>2304</v>
      </c>
      <c r="M835" s="26" t="s">
        <v>20</v>
      </c>
    </row>
    <row r="836" spans="1:13">
      <c r="A836" s="25">
        <v>45391</v>
      </c>
      <c r="B836" s="25">
        <v>45756</v>
      </c>
      <c r="C836" s="26" t="s">
        <v>4802</v>
      </c>
      <c r="D836" s="26" t="s">
        <v>1129</v>
      </c>
      <c r="E836" s="26" t="s">
        <v>34</v>
      </c>
      <c r="F836" s="26" t="s">
        <v>16</v>
      </c>
      <c r="G836" s="26" t="s">
        <v>6903</v>
      </c>
      <c r="H836" s="26" t="s">
        <v>801</v>
      </c>
      <c r="I836" s="26" t="s">
        <v>201</v>
      </c>
      <c r="J836" s="26" t="s">
        <v>202</v>
      </c>
      <c r="K836" s="26" t="s">
        <v>5660</v>
      </c>
      <c r="L836" s="27">
        <v>10803</v>
      </c>
      <c r="M836" s="26" t="s">
        <v>83</v>
      </c>
    </row>
    <row r="837" spans="1:13">
      <c r="A837" s="25">
        <v>45391</v>
      </c>
      <c r="B837" s="25">
        <v>45756</v>
      </c>
      <c r="C837" s="26" t="s">
        <v>4802</v>
      </c>
      <c r="D837" s="26" t="s">
        <v>1129</v>
      </c>
      <c r="E837" s="26" t="s">
        <v>661</v>
      </c>
      <c r="F837" s="26" t="s">
        <v>16</v>
      </c>
      <c r="G837" s="26" t="s">
        <v>6904</v>
      </c>
      <c r="H837" s="26" t="s">
        <v>801</v>
      </c>
      <c r="I837" s="26" t="s">
        <v>201</v>
      </c>
      <c r="J837" s="26" t="s">
        <v>202</v>
      </c>
      <c r="K837" s="26" t="s">
        <v>5660</v>
      </c>
      <c r="L837" s="27">
        <v>36717</v>
      </c>
      <c r="M837" s="26" t="s">
        <v>83</v>
      </c>
    </row>
    <row r="838" spans="1:13">
      <c r="A838" s="25">
        <v>45391</v>
      </c>
      <c r="B838" s="25">
        <v>45756</v>
      </c>
      <c r="C838" s="26" t="s">
        <v>4803</v>
      </c>
      <c r="D838" s="26" t="s">
        <v>1135</v>
      </c>
      <c r="E838" s="26" t="s">
        <v>32</v>
      </c>
      <c r="F838" s="26" t="s">
        <v>16</v>
      </c>
      <c r="G838" s="26" t="s">
        <v>6905</v>
      </c>
      <c r="H838" s="26" t="s">
        <v>135</v>
      </c>
      <c r="I838" s="26" t="s">
        <v>6063</v>
      </c>
      <c r="J838" s="26" t="s">
        <v>6064</v>
      </c>
      <c r="K838" s="26" t="s">
        <v>5620</v>
      </c>
      <c r="L838" s="27">
        <v>12701</v>
      </c>
      <c r="M838" s="26" t="s">
        <v>20</v>
      </c>
    </row>
    <row r="839" spans="1:13">
      <c r="A839" s="25">
        <v>45391</v>
      </c>
      <c r="B839" s="25">
        <v>45756</v>
      </c>
      <c r="C839" s="26" t="s">
        <v>4803</v>
      </c>
      <c r="D839" s="26" t="s">
        <v>1135</v>
      </c>
      <c r="E839" s="26" t="s">
        <v>15</v>
      </c>
      <c r="F839" s="26" t="s">
        <v>16</v>
      </c>
      <c r="G839" s="26" t="s">
        <v>6906</v>
      </c>
      <c r="H839" s="26" t="s">
        <v>135</v>
      </c>
      <c r="I839" s="26" t="s">
        <v>6063</v>
      </c>
      <c r="J839" s="26" t="s">
        <v>6064</v>
      </c>
      <c r="K839" s="26" t="s">
        <v>5620</v>
      </c>
      <c r="L839" s="27">
        <v>3540</v>
      </c>
      <c r="M839" s="26" t="s">
        <v>20</v>
      </c>
    </row>
    <row r="840" spans="1:13">
      <c r="A840" s="25">
        <v>45391</v>
      </c>
      <c r="B840" s="25">
        <v>45756</v>
      </c>
      <c r="C840" s="26" t="s">
        <v>4803</v>
      </c>
      <c r="D840" s="26" t="s">
        <v>1135</v>
      </c>
      <c r="E840" s="26" t="s">
        <v>661</v>
      </c>
      <c r="F840" s="26" t="s">
        <v>16</v>
      </c>
      <c r="G840" s="26" t="s">
        <v>6907</v>
      </c>
      <c r="H840" s="26" t="s">
        <v>135</v>
      </c>
      <c r="I840" s="26" t="s">
        <v>6063</v>
      </c>
      <c r="J840" s="26" t="s">
        <v>6064</v>
      </c>
      <c r="K840" s="26" t="s">
        <v>5620</v>
      </c>
      <c r="L840" s="27">
        <v>35346</v>
      </c>
      <c r="M840" s="26" t="s">
        <v>20</v>
      </c>
    </row>
    <row r="841" spans="1:13">
      <c r="A841" s="25">
        <v>45391</v>
      </c>
      <c r="B841" s="25">
        <v>45756</v>
      </c>
      <c r="C841" s="26" t="s">
        <v>4804</v>
      </c>
      <c r="D841" s="26" t="s">
        <v>1139</v>
      </c>
      <c r="E841" s="26" t="s">
        <v>15</v>
      </c>
      <c r="F841" s="26" t="s">
        <v>16</v>
      </c>
      <c r="G841" s="26" t="s">
        <v>6908</v>
      </c>
      <c r="H841" s="26" t="s">
        <v>190</v>
      </c>
      <c r="I841" s="26" t="s">
        <v>78</v>
      </c>
      <c r="J841" s="26" t="s">
        <v>79</v>
      </c>
      <c r="K841" s="26" t="s">
        <v>5620</v>
      </c>
      <c r="L841" s="27">
        <v>1483</v>
      </c>
      <c r="M841" s="26" t="s">
        <v>20</v>
      </c>
    </row>
    <row r="842" spans="1:13">
      <c r="A842" s="25">
        <v>45391</v>
      </c>
      <c r="B842" s="25">
        <v>45756</v>
      </c>
      <c r="C842" s="26" t="s">
        <v>4804</v>
      </c>
      <c r="D842" s="26" t="s">
        <v>1139</v>
      </c>
      <c r="E842" s="26" t="s">
        <v>32</v>
      </c>
      <c r="F842" s="26" t="s">
        <v>16</v>
      </c>
      <c r="G842" s="26" t="s">
        <v>6909</v>
      </c>
      <c r="H842" s="26" t="s">
        <v>190</v>
      </c>
      <c r="I842" s="26" t="s">
        <v>78</v>
      </c>
      <c r="J842" s="26" t="s">
        <v>79</v>
      </c>
      <c r="K842" s="26" t="s">
        <v>5620</v>
      </c>
      <c r="L842" s="27">
        <v>7042</v>
      </c>
      <c r="M842" s="26" t="s">
        <v>148</v>
      </c>
    </row>
    <row r="843" spans="1:13">
      <c r="A843" s="25">
        <v>45391</v>
      </c>
      <c r="B843" s="25">
        <v>45756</v>
      </c>
      <c r="C843" s="26" t="s">
        <v>4804</v>
      </c>
      <c r="D843" s="26" t="s">
        <v>1139</v>
      </c>
      <c r="E843" s="26" t="s">
        <v>661</v>
      </c>
      <c r="F843" s="26" t="s">
        <v>16</v>
      </c>
      <c r="G843" s="26" t="s">
        <v>6910</v>
      </c>
      <c r="H843" s="26" t="s">
        <v>190</v>
      </c>
      <c r="I843" s="26" t="s">
        <v>78</v>
      </c>
      <c r="J843" s="26" t="s">
        <v>79</v>
      </c>
      <c r="K843" s="26" t="s">
        <v>5620</v>
      </c>
      <c r="L843" s="27">
        <v>20166</v>
      </c>
      <c r="M843" s="26" t="s">
        <v>20</v>
      </c>
    </row>
    <row r="844" spans="1:13">
      <c r="A844" s="25">
        <v>45391</v>
      </c>
      <c r="B844" s="25">
        <v>45756</v>
      </c>
      <c r="C844" s="26" t="s">
        <v>11646</v>
      </c>
      <c r="D844" s="26" t="s">
        <v>11647</v>
      </c>
      <c r="E844" s="26" t="s">
        <v>15</v>
      </c>
      <c r="F844" s="26" t="s">
        <v>16</v>
      </c>
      <c r="G844" s="26" t="s">
        <v>11648</v>
      </c>
      <c r="H844" s="26" t="s">
        <v>215</v>
      </c>
      <c r="I844" s="26" t="s">
        <v>165</v>
      </c>
      <c r="J844" s="26" t="s">
        <v>166</v>
      </c>
      <c r="K844" s="26" t="s">
        <v>1179</v>
      </c>
      <c r="L844" s="27">
        <v>2134</v>
      </c>
      <c r="M844" s="26" t="s">
        <v>20</v>
      </c>
    </row>
    <row r="845" spans="1:13">
      <c r="A845" s="25">
        <v>45391</v>
      </c>
      <c r="B845" s="25">
        <v>45756</v>
      </c>
      <c r="C845" s="26" t="s">
        <v>11646</v>
      </c>
      <c r="D845" s="26" t="s">
        <v>11647</v>
      </c>
      <c r="E845" s="26" t="s">
        <v>661</v>
      </c>
      <c r="F845" s="26" t="s">
        <v>16</v>
      </c>
      <c r="G845" s="26" t="s">
        <v>11649</v>
      </c>
      <c r="H845" s="26" t="s">
        <v>215</v>
      </c>
      <c r="I845" s="26" t="s">
        <v>165</v>
      </c>
      <c r="J845" s="26" t="s">
        <v>166</v>
      </c>
      <c r="K845" s="26" t="s">
        <v>1179</v>
      </c>
      <c r="L845" s="27">
        <v>19043</v>
      </c>
      <c r="M845" s="26" t="s">
        <v>148</v>
      </c>
    </row>
    <row r="846" spans="1:13">
      <c r="A846" s="25">
        <v>45391</v>
      </c>
      <c r="B846" s="25">
        <v>45756</v>
      </c>
      <c r="C846" s="26" t="s">
        <v>11646</v>
      </c>
      <c r="D846" s="26" t="s">
        <v>11647</v>
      </c>
      <c r="E846" s="26" t="s">
        <v>32</v>
      </c>
      <c r="F846" s="26" t="s">
        <v>16</v>
      </c>
      <c r="G846" s="26" t="s">
        <v>11650</v>
      </c>
      <c r="H846" s="26" t="s">
        <v>215</v>
      </c>
      <c r="I846" s="26" t="s">
        <v>165</v>
      </c>
      <c r="J846" s="26" t="s">
        <v>166</v>
      </c>
      <c r="K846" s="26" t="s">
        <v>1179</v>
      </c>
      <c r="L846" s="27">
        <v>5864</v>
      </c>
      <c r="M846" s="26" t="s">
        <v>20</v>
      </c>
    </row>
    <row r="847" spans="1:13">
      <c r="A847" s="25">
        <v>45392</v>
      </c>
      <c r="B847" s="25">
        <v>45757</v>
      </c>
      <c r="C847" s="26" t="s">
        <v>4805</v>
      </c>
      <c r="D847" s="26" t="s">
        <v>1143</v>
      </c>
      <c r="E847" s="26" t="s">
        <v>15</v>
      </c>
      <c r="F847" s="26" t="s">
        <v>16</v>
      </c>
      <c r="G847" s="26" t="s">
        <v>6911</v>
      </c>
      <c r="H847" s="26" t="s">
        <v>21</v>
      </c>
      <c r="I847" s="26" t="s">
        <v>18</v>
      </c>
      <c r="J847" s="26" t="s">
        <v>19</v>
      </c>
      <c r="K847" s="26" t="s">
        <v>5624</v>
      </c>
      <c r="L847" s="27">
        <v>3789</v>
      </c>
      <c r="M847" s="26" t="s">
        <v>20</v>
      </c>
    </row>
    <row r="848" spans="1:13">
      <c r="A848" s="25">
        <v>45392</v>
      </c>
      <c r="B848" s="25">
        <v>45757</v>
      </c>
      <c r="C848" s="26" t="s">
        <v>4805</v>
      </c>
      <c r="D848" s="26" t="s">
        <v>1143</v>
      </c>
      <c r="E848" s="26" t="s">
        <v>32</v>
      </c>
      <c r="F848" s="26" t="s">
        <v>16</v>
      </c>
      <c r="G848" s="26" t="s">
        <v>6912</v>
      </c>
      <c r="H848" s="26" t="s">
        <v>21</v>
      </c>
      <c r="I848" s="26" t="s">
        <v>18</v>
      </c>
      <c r="J848" s="26" t="s">
        <v>19</v>
      </c>
      <c r="K848" s="26" t="s">
        <v>5624</v>
      </c>
      <c r="L848" s="27">
        <v>3307</v>
      </c>
      <c r="M848" s="26" t="s">
        <v>20</v>
      </c>
    </row>
    <row r="849" spans="1:13">
      <c r="A849" s="25">
        <v>45392</v>
      </c>
      <c r="B849" s="25">
        <v>45757</v>
      </c>
      <c r="C849" s="26" t="s">
        <v>4805</v>
      </c>
      <c r="D849" s="26" t="s">
        <v>1143</v>
      </c>
      <c r="E849" s="26" t="s">
        <v>661</v>
      </c>
      <c r="F849" s="26" t="s">
        <v>16</v>
      </c>
      <c r="G849" s="26" t="s">
        <v>6913</v>
      </c>
      <c r="H849" s="26" t="s">
        <v>21</v>
      </c>
      <c r="I849" s="26" t="s">
        <v>18</v>
      </c>
      <c r="J849" s="26" t="s">
        <v>19</v>
      </c>
      <c r="K849" s="26" t="s">
        <v>5624</v>
      </c>
      <c r="L849" s="27">
        <v>41477</v>
      </c>
      <c r="M849" s="26" t="s">
        <v>20</v>
      </c>
    </row>
    <row r="850" spans="1:13">
      <c r="A850" s="25">
        <v>45393</v>
      </c>
      <c r="B850" s="25">
        <v>45758</v>
      </c>
      <c r="C850" s="26" t="s">
        <v>4806</v>
      </c>
      <c r="D850" s="26" t="s">
        <v>1147</v>
      </c>
      <c r="E850" s="26" t="s">
        <v>15</v>
      </c>
      <c r="F850" s="26" t="s">
        <v>16</v>
      </c>
      <c r="G850" s="26" t="s">
        <v>6914</v>
      </c>
      <c r="H850" s="26" t="s">
        <v>225</v>
      </c>
      <c r="I850" s="26" t="s">
        <v>375</v>
      </c>
      <c r="J850" s="26" t="s">
        <v>376</v>
      </c>
      <c r="K850" s="26" t="s">
        <v>77</v>
      </c>
      <c r="L850" s="27">
        <v>1885</v>
      </c>
      <c r="M850" s="26" t="s">
        <v>20</v>
      </c>
    </row>
    <row r="851" spans="1:13">
      <c r="A851" s="25">
        <v>45393</v>
      </c>
      <c r="B851" s="25">
        <v>45758</v>
      </c>
      <c r="C851" s="26" t="s">
        <v>4806</v>
      </c>
      <c r="D851" s="26" t="s">
        <v>1147</v>
      </c>
      <c r="E851" s="26" t="s">
        <v>34</v>
      </c>
      <c r="F851" s="26" t="s">
        <v>16</v>
      </c>
      <c r="G851" s="26" t="s">
        <v>6915</v>
      </c>
      <c r="H851" s="26" t="s">
        <v>225</v>
      </c>
      <c r="I851" s="26" t="s">
        <v>375</v>
      </c>
      <c r="J851" s="26" t="s">
        <v>376</v>
      </c>
      <c r="K851" s="26" t="s">
        <v>77</v>
      </c>
      <c r="L851" s="27">
        <v>35772</v>
      </c>
      <c r="M851" s="26" t="s">
        <v>83</v>
      </c>
    </row>
    <row r="852" spans="1:13">
      <c r="A852" s="25">
        <v>45393</v>
      </c>
      <c r="B852" s="25">
        <v>45758</v>
      </c>
      <c r="C852" s="26" t="s">
        <v>4806</v>
      </c>
      <c r="D852" s="26" t="s">
        <v>1147</v>
      </c>
      <c r="E852" s="26" t="s">
        <v>32</v>
      </c>
      <c r="F852" s="26" t="s">
        <v>16</v>
      </c>
      <c r="G852" s="26" t="s">
        <v>6916</v>
      </c>
      <c r="H852" s="26" t="s">
        <v>225</v>
      </c>
      <c r="I852" s="26" t="s">
        <v>375</v>
      </c>
      <c r="J852" s="26" t="s">
        <v>376</v>
      </c>
      <c r="K852" s="26" t="s">
        <v>77</v>
      </c>
      <c r="L852" s="27">
        <v>73712</v>
      </c>
      <c r="M852" s="26" t="s">
        <v>83</v>
      </c>
    </row>
    <row r="853" spans="1:13">
      <c r="A853" s="25">
        <v>45393</v>
      </c>
      <c r="B853" s="25">
        <v>45758</v>
      </c>
      <c r="C853" s="26" t="s">
        <v>4806</v>
      </c>
      <c r="D853" s="26" t="s">
        <v>1147</v>
      </c>
      <c r="E853" s="26" t="s">
        <v>661</v>
      </c>
      <c r="F853" s="26" t="s">
        <v>16</v>
      </c>
      <c r="G853" s="26" t="s">
        <v>6917</v>
      </c>
      <c r="H853" s="26" t="s">
        <v>225</v>
      </c>
      <c r="I853" s="26" t="s">
        <v>375</v>
      </c>
      <c r="J853" s="26" t="s">
        <v>376</v>
      </c>
      <c r="K853" s="26" t="s">
        <v>77</v>
      </c>
      <c r="L853" s="27">
        <v>104615</v>
      </c>
      <c r="M853" s="26" t="s">
        <v>20</v>
      </c>
    </row>
    <row r="854" spans="1:13">
      <c r="A854" s="25">
        <v>45394</v>
      </c>
      <c r="B854" s="25">
        <v>45759</v>
      </c>
      <c r="C854" s="26" t="s">
        <v>5955</v>
      </c>
      <c r="D854" s="26" t="s">
        <v>5956</v>
      </c>
      <c r="E854" s="26" t="s">
        <v>32</v>
      </c>
      <c r="F854" s="26" t="s">
        <v>16</v>
      </c>
      <c r="G854" s="26" t="s">
        <v>6918</v>
      </c>
      <c r="H854" s="26" t="s">
        <v>21</v>
      </c>
      <c r="I854" s="26" t="s">
        <v>18</v>
      </c>
      <c r="J854" s="26" t="s">
        <v>19</v>
      </c>
      <c r="K854" s="26" t="s">
        <v>5624</v>
      </c>
      <c r="L854" s="27">
        <v>3102</v>
      </c>
      <c r="M854" s="26" t="s">
        <v>20</v>
      </c>
    </row>
    <row r="855" spans="1:13">
      <c r="A855" s="25">
        <v>45394</v>
      </c>
      <c r="B855" s="25">
        <v>45759</v>
      </c>
      <c r="C855" s="26" t="s">
        <v>5955</v>
      </c>
      <c r="D855" s="26" t="s">
        <v>5956</v>
      </c>
      <c r="E855" s="26" t="s">
        <v>661</v>
      </c>
      <c r="F855" s="26" t="s">
        <v>16</v>
      </c>
      <c r="G855" s="26" t="s">
        <v>6919</v>
      </c>
      <c r="H855" s="26" t="s">
        <v>21</v>
      </c>
      <c r="I855" s="26" t="s">
        <v>18</v>
      </c>
      <c r="J855" s="26" t="s">
        <v>19</v>
      </c>
      <c r="K855" s="26" t="s">
        <v>5624</v>
      </c>
      <c r="L855" s="27">
        <v>18907</v>
      </c>
      <c r="M855" s="26" t="s">
        <v>29</v>
      </c>
    </row>
    <row r="856" spans="1:13">
      <c r="A856" s="25">
        <v>45394</v>
      </c>
      <c r="B856" s="25">
        <v>45759</v>
      </c>
      <c r="C856" s="26" t="s">
        <v>5955</v>
      </c>
      <c r="D856" s="26" t="s">
        <v>5956</v>
      </c>
      <c r="E856" s="26" t="s">
        <v>15</v>
      </c>
      <c r="F856" s="26" t="s">
        <v>16</v>
      </c>
      <c r="G856" s="26" t="s">
        <v>6920</v>
      </c>
      <c r="H856" s="26" t="s">
        <v>21</v>
      </c>
      <c r="I856" s="26" t="s">
        <v>18</v>
      </c>
      <c r="J856" s="26" t="s">
        <v>19</v>
      </c>
      <c r="K856" s="26" t="s">
        <v>5624</v>
      </c>
      <c r="L856" s="27">
        <v>3780</v>
      </c>
      <c r="M856" s="26" t="s">
        <v>20</v>
      </c>
    </row>
    <row r="857" spans="1:13">
      <c r="A857" s="25">
        <v>45394</v>
      </c>
      <c r="B857" s="25">
        <v>45759</v>
      </c>
      <c r="C857" s="26" t="s">
        <v>4807</v>
      </c>
      <c r="D857" s="26" t="s">
        <v>1152</v>
      </c>
      <c r="E857" s="26" t="s">
        <v>15</v>
      </c>
      <c r="F857" s="26" t="s">
        <v>16</v>
      </c>
      <c r="G857" s="26" t="s">
        <v>6921</v>
      </c>
      <c r="H857" s="26" t="s">
        <v>21</v>
      </c>
      <c r="I857" s="26" t="s">
        <v>1154</v>
      </c>
      <c r="J857" s="26" t="s">
        <v>1155</v>
      </c>
      <c r="K857" s="26" t="s">
        <v>1179</v>
      </c>
      <c r="L857" s="27">
        <v>7455</v>
      </c>
      <c r="M857" s="26" t="s">
        <v>20</v>
      </c>
    </row>
    <row r="858" spans="1:13">
      <c r="A858" s="25">
        <v>45394</v>
      </c>
      <c r="B858" s="25">
        <v>45759</v>
      </c>
      <c r="C858" s="26" t="s">
        <v>4807</v>
      </c>
      <c r="D858" s="26" t="s">
        <v>1152</v>
      </c>
      <c r="E858" s="26" t="s">
        <v>661</v>
      </c>
      <c r="F858" s="26" t="s">
        <v>16</v>
      </c>
      <c r="G858" s="26" t="s">
        <v>6922</v>
      </c>
      <c r="H858" s="26" t="s">
        <v>21</v>
      </c>
      <c r="I858" s="26" t="s">
        <v>1154</v>
      </c>
      <c r="J858" s="26" t="s">
        <v>1155</v>
      </c>
      <c r="K858" s="26" t="s">
        <v>1179</v>
      </c>
      <c r="L858" s="27">
        <v>49559</v>
      </c>
      <c r="M858" s="26" t="s">
        <v>148</v>
      </c>
    </row>
    <row r="859" spans="1:13">
      <c r="A859" s="25">
        <v>45394</v>
      </c>
      <c r="B859" s="25">
        <v>45759</v>
      </c>
      <c r="C859" s="26" t="s">
        <v>4807</v>
      </c>
      <c r="D859" s="26" t="s">
        <v>1152</v>
      </c>
      <c r="E859" s="26" t="s">
        <v>32</v>
      </c>
      <c r="F859" s="26" t="s">
        <v>16</v>
      </c>
      <c r="G859" s="26" t="s">
        <v>6923</v>
      </c>
      <c r="H859" s="26" t="s">
        <v>21</v>
      </c>
      <c r="I859" s="26" t="s">
        <v>1154</v>
      </c>
      <c r="J859" s="26" t="s">
        <v>1155</v>
      </c>
      <c r="K859" s="26" t="s">
        <v>1179</v>
      </c>
      <c r="L859" s="27">
        <v>6138</v>
      </c>
      <c r="M859" s="26" t="s">
        <v>20</v>
      </c>
    </row>
    <row r="860" spans="1:13">
      <c r="A860" s="25">
        <v>45394</v>
      </c>
      <c r="B860" s="25">
        <v>45759</v>
      </c>
      <c r="C860" s="26" t="s">
        <v>4809</v>
      </c>
      <c r="D860" s="26" t="s">
        <v>1162</v>
      </c>
      <c r="E860" s="26" t="s">
        <v>661</v>
      </c>
      <c r="F860" s="26" t="s">
        <v>16</v>
      </c>
      <c r="G860" s="26" t="s">
        <v>6924</v>
      </c>
      <c r="H860" s="26" t="s">
        <v>125</v>
      </c>
      <c r="I860" s="26" t="s">
        <v>49</v>
      </c>
      <c r="J860" s="26" t="s">
        <v>50</v>
      </c>
      <c r="K860" s="26" t="s">
        <v>5623</v>
      </c>
      <c r="L860" s="27">
        <v>12539</v>
      </c>
      <c r="M860" s="26" t="s">
        <v>148</v>
      </c>
    </row>
    <row r="861" spans="1:13">
      <c r="A861" s="25">
        <v>45394</v>
      </c>
      <c r="B861" s="25">
        <v>45759</v>
      </c>
      <c r="C861" s="26" t="s">
        <v>4809</v>
      </c>
      <c r="D861" s="26" t="s">
        <v>1162</v>
      </c>
      <c r="E861" s="26" t="s">
        <v>32</v>
      </c>
      <c r="F861" s="26" t="s">
        <v>16</v>
      </c>
      <c r="G861" s="26" t="s">
        <v>6925</v>
      </c>
      <c r="H861" s="26" t="s">
        <v>125</v>
      </c>
      <c r="I861" s="26" t="s">
        <v>49</v>
      </c>
      <c r="J861" s="26" t="s">
        <v>50</v>
      </c>
      <c r="K861" s="26" t="s">
        <v>5623</v>
      </c>
      <c r="L861" s="27">
        <v>2453</v>
      </c>
      <c r="M861" s="26" t="s">
        <v>148</v>
      </c>
    </row>
    <row r="862" spans="1:13">
      <c r="A862" s="25">
        <v>45394</v>
      </c>
      <c r="B862" s="25">
        <v>45759</v>
      </c>
      <c r="C862" s="26" t="s">
        <v>4809</v>
      </c>
      <c r="D862" s="26" t="s">
        <v>1162</v>
      </c>
      <c r="E862" s="26" t="s">
        <v>15</v>
      </c>
      <c r="F862" s="26" t="s">
        <v>16</v>
      </c>
      <c r="G862" s="26" t="s">
        <v>6926</v>
      </c>
      <c r="H862" s="26" t="s">
        <v>125</v>
      </c>
      <c r="I862" s="26" t="s">
        <v>49</v>
      </c>
      <c r="J862" s="26" t="s">
        <v>50</v>
      </c>
      <c r="K862" s="26" t="s">
        <v>5623</v>
      </c>
      <c r="L862" s="27">
        <v>2433</v>
      </c>
      <c r="M862" s="26" t="s">
        <v>148</v>
      </c>
    </row>
    <row r="863" spans="1:13">
      <c r="A863" s="25">
        <v>45394</v>
      </c>
      <c r="B863" s="25">
        <v>45759</v>
      </c>
      <c r="C863" s="26" t="s">
        <v>4808</v>
      </c>
      <c r="D863" s="26" t="s">
        <v>1158</v>
      </c>
      <c r="E863" s="26" t="s">
        <v>32</v>
      </c>
      <c r="F863" s="26" t="s">
        <v>16</v>
      </c>
      <c r="G863" s="26" t="s">
        <v>6927</v>
      </c>
      <c r="H863" s="26" t="s">
        <v>21</v>
      </c>
      <c r="I863" s="26" t="s">
        <v>174</v>
      </c>
      <c r="J863" s="26" t="s">
        <v>175</v>
      </c>
      <c r="K863" s="26" t="s">
        <v>5623</v>
      </c>
      <c r="L863" s="27">
        <v>1350</v>
      </c>
      <c r="M863" s="26" t="s">
        <v>20</v>
      </c>
    </row>
    <row r="864" spans="1:13">
      <c r="A864" s="25">
        <v>45394</v>
      </c>
      <c r="B864" s="25">
        <v>45759</v>
      </c>
      <c r="C864" s="26" t="s">
        <v>4808</v>
      </c>
      <c r="D864" s="26" t="s">
        <v>1158</v>
      </c>
      <c r="E864" s="26" t="s">
        <v>661</v>
      </c>
      <c r="F864" s="26" t="s">
        <v>16</v>
      </c>
      <c r="G864" s="26" t="s">
        <v>6928</v>
      </c>
      <c r="H864" s="26" t="s">
        <v>21</v>
      </c>
      <c r="I864" s="26" t="s">
        <v>174</v>
      </c>
      <c r="J864" s="26" t="s">
        <v>175</v>
      </c>
      <c r="K864" s="26" t="s">
        <v>5623</v>
      </c>
      <c r="L864" s="27">
        <v>28671</v>
      </c>
      <c r="M864" s="26" t="s">
        <v>83</v>
      </c>
    </row>
    <row r="865" spans="1:13">
      <c r="A865" s="25">
        <v>45394</v>
      </c>
      <c r="B865" s="25">
        <v>45759</v>
      </c>
      <c r="C865" s="26" t="s">
        <v>4808</v>
      </c>
      <c r="D865" s="26" t="s">
        <v>1158</v>
      </c>
      <c r="E865" s="26" t="s">
        <v>15</v>
      </c>
      <c r="F865" s="26" t="s">
        <v>16</v>
      </c>
      <c r="G865" s="26" t="s">
        <v>6929</v>
      </c>
      <c r="H865" s="26" t="s">
        <v>21</v>
      </c>
      <c r="I865" s="26" t="s">
        <v>174</v>
      </c>
      <c r="J865" s="26" t="s">
        <v>175</v>
      </c>
      <c r="K865" s="26" t="s">
        <v>5623</v>
      </c>
      <c r="L865" s="27">
        <v>3986</v>
      </c>
      <c r="M865" s="26" t="s">
        <v>20</v>
      </c>
    </row>
    <row r="866" spans="1:13">
      <c r="A866" s="25">
        <v>45395</v>
      </c>
      <c r="B866" s="25">
        <v>45760</v>
      </c>
      <c r="C866" s="26" t="s">
        <v>4810</v>
      </c>
      <c r="D866" s="26" t="s">
        <v>1166</v>
      </c>
      <c r="E866" s="26" t="s">
        <v>661</v>
      </c>
      <c r="F866" s="26" t="s">
        <v>16</v>
      </c>
      <c r="G866" s="26" t="s">
        <v>6930</v>
      </c>
      <c r="H866" s="26" t="s">
        <v>21</v>
      </c>
      <c r="I866" s="26" t="s">
        <v>174</v>
      </c>
      <c r="J866" s="26" t="s">
        <v>175</v>
      </c>
      <c r="K866" s="26" t="s">
        <v>5623</v>
      </c>
      <c r="L866" s="27">
        <v>28082</v>
      </c>
      <c r="M866" s="26" t="s">
        <v>20</v>
      </c>
    </row>
    <row r="867" spans="1:13">
      <c r="A867" s="25">
        <v>45395</v>
      </c>
      <c r="B867" s="25">
        <v>45760</v>
      </c>
      <c r="C867" s="26" t="s">
        <v>4810</v>
      </c>
      <c r="D867" s="26" t="s">
        <v>1166</v>
      </c>
      <c r="E867" s="26" t="s">
        <v>15</v>
      </c>
      <c r="F867" s="26" t="s">
        <v>16</v>
      </c>
      <c r="G867" s="26" t="s">
        <v>6931</v>
      </c>
      <c r="H867" s="26" t="s">
        <v>21</v>
      </c>
      <c r="I867" s="26" t="s">
        <v>174</v>
      </c>
      <c r="J867" s="26" t="s">
        <v>175</v>
      </c>
      <c r="K867" s="26" t="s">
        <v>5623</v>
      </c>
      <c r="L867" s="27">
        <v>4676</v>
      </c>
      <c r="M867" s="26" t="s">
        <v>20</v>
      </c>
    </row>
    <row r="868" spans="1:13">
      <c r="A868" s="25">
        <v>45395</v>
      </c>
      <c r="B868" s="25">
        <v>45760</v>
      </c>
      <c r="C868" s="26" t="s">
        <v>4811</v>
      </c>
      <c r="D868" s="26" t="s">
        <v>1169</v>
      </c>
      <c r="E868" s="26" t="s">
        <v>15</v>
      </c>
      <c r="F868" s="26" t="s">
        <v>16</v>
      </c>
      <c r="G868" s="26" t="s">
        <v>6932</v>
      </c>
      <c r="H868" s="26" t="s">
        <v>453</v>
      </c>
      <c r="I868" s="26" t="s">
        <v>375</v>
      </c>
      <c r="J868" s="26" t="s">
        <v>376</v>
      </c>
      <c r="K868" s="26" t="s">
        <v>5624</v>
      </c>
      <c r="L868" s="27">
        <v>1404</v>
      </c>
      <c r="M868" s="26" t="s">
        <v>83</v>
      </c>
    </row>
    <row r="869" spans="1:13">
      <c r="A869" s="25">
        <v>45395</v>
      </c>
      <c r="B869" s="25">
        <v>45760</v>
      </c>
      <c r="C869" s="26" t="s">
        <v>4811</v>
      </c>
      <c r="D869" s="26" t="s">
        <v>1169</v>
      </c>
      <c r="E869" s="26" t="s">
        <v>32</v>
      </c>
      <c r="F869" s="26" t="s">
        <v>16</v>
      </c>
      <c r="G869" s="26" t="s">
        <v>6933</v>
      </c>
      <c r="H869" s="26" t="s">
        <v>453</v>
      </c>
      <c r="I869" s="26" t="s">
        <v>375</v>
      </c>
      <c r="J869" s="26" t="s">
        <v>376</v>
      </c>
      <c r="K869" s="26" t="s">
        <v>5624</v>
      </c>
      <c r="L869" s="27">
        <v>5342</v>
      </c>
      <c r="M869" s="26" t="s">
        <v>20</v>
      </c>
    </row>
    <row r="870" spans="1:13">
      <c r="A870" s="25">
        <v>45395</v>
      </c>
      <c r="B870" s="25">
        <v>45760</v>
      </c>
      <c r="C870" s="26" t="s">
        <v>4811</v>
      </c>
      <c r="D870" s="26" t="s">
        <v>1169</v>
      </c>
      <c r="E870" s="26" t="s">
        <v>661</v>
      </c>
      <c r="F870" s="26" t="s">
        <v>16</v>
      </c>
      <c r="G870" s="26" t="s">
        <v>6934</v>
      </c>
      <c r="H870" s="26" t="s">
        <v>453</v>
      </c>
      <c r="I870" s="26" t="s">
        <v>375</v>
      </c>
      <c r="J870" s="26" t="s">
        <v>376</v>
      </c>
      <c r="K870" s="26" t="s">
        <v>5624</v>
      </c>
      <c r="L870" s="27">
        <v>21274</v>
      </c>
      <c r="M870" s="26" t="s">
        <v>20</v>
      </c>
    </row>
    <row r="871" spans="1:13">
      <c r="A871" s="25">
        <v>45396</v>
      </c>
      <c r="B871" s="25">
        <v>45761</v>
      </c>
      <c r="C871" s="26" t="s">
        <v>4813</v>
      </c>
      <c r="D871" s="26" t="s">
        <v>1177</v>
      </c>
      <c r="E871" s="26" t="s">
        <v>661</v>
      </c>
      <c r="F871" s="26" t="s">
        <v>16</v>
      </c>
      <c r="G871" s="26" t="s">
        <v>6935</v>
      </c>
      <c r="H871" s="26" t="s">
        <v>21</v>
      </c>
      <c r="I871" s="26" t="s">
        <v>706</v>
      </c>
      <c r="J871" s="26" t="s">
        <v>707</v>
      </c>
      <c r="K871" s="26" t="s">
        <v>1179</v>
      </c>
      <c r="L871" s="27">
        <v>21030</v>
      </c>
      <c r="M871" s="26" t="s">
        <v>29</v>
      </c>
    </row>
    <row r="872" spans="1:13">
      <c r="A872" s="25">
        <v>45396</v>
      </c>
      <c r="B872" s="25">
        <v>45761</v>
      </c>
      <c r="C872" s="26" t="s">
        <v>4813</v>
      </c>
      <c r="D872" s="26" t="s">
        <v>1177</v>
      </c>
      <c r="E872" s="26" t="s">
        <v>32</v>
      </c>
      <c r="F872" s="26" t="s">
        <v>16</v>
      </c>
      <c r="G872" s="26" t="s">
        <v>6936</v>
      </c>
      <c r="H872" s="26" t="s">
        <v>21</v>
      </c>
      <c r="I872" s="26" t="s">
        <v>706</v>
      </c>
      <c r="J872" s="26" t="s">
        <v>707</v>
      </c>
      <c r="K872" s="26" t="s">
        <v>1179</v>
      </c>
      <c r="L872" s="27">
        <v>4213</v>
      </c>
      <c r="M872" s="26" t="s">
        <v>20</v>
      </c>
    </row>
    <row r="873" spans="1:13">
      <c r="A873" s="25">
        <v>45396</v>
      </c>
      <c r="B873" s="25">
        <v>45761</v>
      </c>
      <c r="C873" s="26" t="s">
        <v>4813</v>
      </c>
      <c r="D873" s="26" t="s">
        <v>1177</v>
      </c>
      <c r="E873" s="26" t="s">
        <v>15</v>
      </c>
      <c r="F873" s="26" t="s">
        <v>16</v>
      </c>
      <c r="G873" s="26" t="s">
        <v>6937</v>
      </c>
      <c r="H873" s="26" t="s">
        <v>21</v>
      </c>
      <c r="I873" s="26" t="s">
        <v>706</v>
      </c>
      <c r="J873" s="26" t="s">
        <v>707</v>
      </c>
      <c r="K873" s="26" t="s">
        <v>1179</v>
      </c>
      <c r="L873" s="27">
        <v>2521</v>
      </c>
      <c r="M873" s="26" t="s">
        <v>20</v>
      </c>
    </row>
    <row r="874" spans="1:13">
      <c r="A874" s="25">
        <v>45397</v>
      </c>
      <c r="B874" s="25">
        <v>45762</v>
      </c>
      <c r="C874" s="26" t="s">
        <v>5959</v>
      </c>
      <c r="D874" s="26" t="s">
        <v>5960</v>
      </c>
      <c r="E874" s="26" t="s">
        <v>661</v>
      </c>
      <c r="F874" s="26" t="s">
        <v>16</v>
      </c>
      <c r="G874" s="26" t="s">
        <v>6938</v>
      </c>
      <c r="H874" s="26" t="s">
        <v>21</v>
      </c>
      <c r="I874" s="26" t="s">
        <v>282</v>
      </c>
      <c r="J874" s="26" t="s">
        <v>283</v>
      </c>
      <c r="K874" s="26" t="s">
        <v>5620</v>
      </c>
      <c r="L874" s="27">
        <v>32961</v>
      </c>
      <c r="M874" s="26" t="s">
        <v>20</v>
      </c>
    </row>
    <row r="875" spans="1:13">
      <c r="A875" s="25">
        <v>45397</v>
      </c>
      <c r="B875" s="25">
        <v>45762</v>
      </c>
      <c r="C875" s="26" t="s">
        <v>5959</v>
      </c>
      <c r="D875" s="26" t="s">
        <v>5960</v>
      </c>
      <c r="E875" s="26" t="s">
        <v>15</v>
      </c>
      <c r="F875" s="26" t="s">
        <v>16</v>
      </c>
      <c r="G875" s="26" t="s">
        <v>6939</v>
      </c>
      <c r="H875" s="26" t="s">
        <v>21</v>
      </c>
      <c r="I875" s="26" t="s">
        <v>282</v>
      </c>
      <c r="J875" s="26" t="s">
        <v>283</v>
      </c>
      <c r="K875" s="26" t="s">
        <v>5620</v>
      </c>
      <c r="L875" s="27">
        <v>4444</v>
      </c>
      <c r="M875" s="26" t="s">
        <v>20</v>
      </c>
    </row>
    <row r="876" spans="1:13">
      <c r="A876" s="25">
        <v>45397</v>
      </c>
      <c r="B876" s="25">
        <v>45762</v>
      </c>
      <c r="C876" s="26" t="s">
        <v>5959</v>
      </c>
      <c r="D876" s="26" t="s">
        <v>5960</v>
      </c>
      <c r="E876" s="26" t="s">
        <v>32</v>
      </c>
      <c r="F876" s="26" t="s">
        <v>16</v>
      </c>
      <c r="G876" s="26" t="s">
        <v>6940</v>
      </c>
      <c r="H876" s="26" t="s">
        <v>21</v>
      </c>
      <c r="I876" s="26" t="s">
        <v>282</v>
      </c>
      <c r="J876" s="26" t="s">
        <v>283</v>
      </c>
      <c r="K876" s="26" t="s">
        <v>5620</v>
      </c>
      <c r="L876" s="27">
        <v>9088</v>
      </c>
      <c r="M876" s="26" t="s">
        <v>20</v>
      </c>
    </row>
    <row r="877" spans="1:13">
      <c r="A877" s="25">
        <v>45397</v>
      </c>
      <c r="B877" s="25">
        <v>45762</v>
      </c>
      <c r="C877" s="26" t="s">
        <v>4814</v>
      </c>
      <c r="D877" s="26" t="s">
        <v>1182</v>
      </c>
      <c r="E877" s="26" t="s">
        <v>32</v>
      </c>
      <c r="F877" s="26" t="s">
        <v>16</v>
      </c>
      <c r="G877" s="26" t="s">
        <v>6941</v>
      </c>
      <c r="H877" s="26" t="s">
        <v>887</v>
      </c>
      <c r="I877" s="26" t="s">
        <v>885</v>
      </c>
      <c r="J877" s="26" t="s">
        <v>886</v>
      </c>
      <c r="K877" s="26" t="s">
        <v>112</v>
      </c>
      <c r="L877" s="27">
        <v>36882</v>
      </c>
      <c r="M877" s="26" t="s">
        <v>20</v>
      </c>
    </row>
    <row r="878" spans="1:13">
      <c r="A878" s="25">
        <v>45397</v>
      </c>
      <c r="B878" s="25">
        <v>45762</v>
      </c>
      <c r="C878" s="26" t="s">
        <v>4814</v>
      </c>
      <c r="D878" s="26" t="s">
        <v>1182</v>
      </c>
      <c r="E878" s="26" t="s">
        <v>661</v>
      </c>
      <c r="F878" s="26" t="s">
        <v>16</v>
      </c>
      <c r="G878" s="26" t="s">
        <v>6942</v>
      </c>
      <c r="H878" s="26" t="s">
        <v>887</v>
      </c>
      <c r="I878" s="26" t="s">
        <v>885</v>
      </c>
      <c r="J878" s="26" t="s">
        <v>886</v>
      </c>
      <c r="K878" s="26" t="s">
        <v>112</v>
      </c>
      <c r="L878" s="27">
        <v>53688</v>
      </c>
      <c r="M878" s="26" t="s">
        <v>29</v>
      </c>
    </row>
    <row r="879" spans="1:13">
      <c r="A879" s="25">
        <v>45397</v>
      </c>
      <c r="B879" s="25">
        <v>45762</v>
      </c>
      <c r="C879" s="26" t="s">
        <v>4814</v>
      </c>
      <c r="D879" s="26" t="s">
        <v>1182</v>
      </c>
      <c r="E879" s="26" t="s">
        <v>15</v>
      </c>
      <c r="F879" s="26" t="s">
        <v>16</v>
      </c>
      <c r="G879" s="26" t="s">
        <v>6943</v>
      </c>
      <c r="H879" s="26" t="s">
        <v>887</v>
      </c>
      <c r="I879" s="26" t="s">
        <v>885</v>
      </c>
      <c r="J879" s="26" t="s">
        <v>886</v>
      </c>
      <c r="K879" s="26" t="s">
        <v>112</v>
      </c>
      <c r="L879" s="27">
        <v>4244</v>
      </c>
      <c r="M879" s="26" t="s">
        <v>20</v>
      </c>
    </row>
    <row r="880" spans="1:13">
      <c r="A880" s="25">
        <v>45397</v>
      </c>
      <c r="B880" s="25">
        <v>45762</v>
      </c>
      <c r="C880" s="26" t="s">
        <v>4814</v>
      </c>
      <c r="D880" s="26" t="s">
        <v>1182</v>
      </c>
      <c r="E880" s="26" t="s">
        <v>34</v>
      </c>
      <c r="F880" s="26" t="s">
        <v>16</v>
      </c>
      <c r="G880" s="26" t="s">
        <v>6944</v>
      </c>
      <c r="H880" s="26" t="s">
        <v>887</v>
      </c>
      <c r="I880" s="26" t="s">
        <v>885</v>
      </c>
      <c r="J880" s="26" t="s">
        <v>886</v>
      </c>
      <c r="K880" s="26" t="s">
        <v>112</v>
      </c>
      <c r="L880" s="27">
        <v>17449</v>
      </c>
      <c r="M880" s="26" t="s">
        <v>83</v>
      </c>
    </row>
    <row r="881" spans="1:13">
      <c r="A881" s="25">
        <v>45397</v>
      </c>
      <c r="B881" s="25">
        <v>45762</v>
      </c>
      <c r="C881" s="26" t="s">
        <v>4815</v>
      </c>
      <c r="D881" s="26" t="s">
        <v>1187</v>
      </c>
      <c r="E881" s="26" t="s">
        <v>54</v>
      </c>
      <c r="F881" s="26" t="s">
        <v>55</v>
      </c>
      <c r="G881" s="26" t="s">
        <v>6945</v>
      </c>
      <c r="H881" s="26" t="s">
        <v>21</v>
      </c>
      <c r="I881" s="26" t="s">
        <v>18</v>
      </c>
      <c r="J881" s="26" t="s">
        <v>19</v>
      </c>
      <c r="K881" s="26" t="s">
        <v>48</v>
      </c>
      <c r="L881" s="27">
        <v>18603</v>
      </c>
      <c r="M881" s="26" t="s">
        <v>29</v>
      </c>
    </row>
    <row r="882" spans="1:13">
      <c r="A882" s="25">
        <v>45397</v>
      </c>
      <c r="B882" s="25">
        <v>45762</v>
      </c>
      <c r="C882" s="26" t="s">
        <v>4818</v>
      </c>
      <c r="D882" s="26" t="s">
        <v>1198</v>
      </c>
      <c r="E882" s="26" t="s">
        <v>54</v>
      </c>
      <c r="F882" s="26" t="s">
        <v>55</v>
      </c>
      <c r="G882" s="26" t="s">
        <v>6946</v>
      </c>
      <c r="H882" s="26" t="s">
        <v>51</v>
      </c>
      <c r="I882" s="26" t="s">
        <v>103</v>
      </c>
      <c r="J882" s="26" t="s">
        <v>104</v>
      </c>
      <c r="K882" s="26" t="s">
        <v>5620</v>
      </c>
      <c r="L882" s="27">
        <v>20070</v>
      </c>
      <c r="M882" s="26" t="s">
        <v>23</v>
      </c>
    </row>
    <row r="883" spans="1:13">
      <c r="A883" s="25">
        <v>45397</v>
      </c>
      <c r="B883" s="25">
        <v>45762</v>
      </c>
      <c r="C883" s="26" t="s">
        <v>4821</v>
      </c>
      <c r="D883" s="26" t="s">
        <v>1206</v>
      </c>
      <c r="E883" s="26" t="s">
        <v>54</v>
      </c>
      <c r="F883" s="26" t="s">
        <v>55</v>
      </c>
      <c r="G883" s="26" t="s">
        <v>6947</v>
      </c>
      <c r="H883" s="26" t="s">
        <v>80</v>
      </c>
      <c r="I883" s="26" t="s">
        <v>59</v>
      </c>
      <c r="J883" s="26" t="s">
        <v>60</v>
      </c>
      <c r="K883" s="26" t="s">
        <v>5620</v>
      </c>
      <c r="L883" s="27">
        <v>14681</v>
      </c>
      <c r="M883" s="26" t="s">
        <v>23</v>
      </c>
    </row>
    <row r="884" spans="1:13">
      <c r="A884" s="25">
        <v>45397</v>
      </c>
      <c r="B884" s="25">
        <v>45762</v>
      </c>
      <c r="C884" s="26" t="s">
        <v>4822</v>
      </c>
      <c r="D884" s="26" t="s">
        <v>1208</v>
      </c>
      <c r="E884" s="26" t="s">
        <v>54</v>
      </c>
      <c r="F884" s="26" t="s">
        <v>55</v>
      </c>
      <c r="G884" s="26" t="s">
        <v>6948</v>
      </c>
      <c r="H884" s="26" t="s">
        <v>43</v>
      </c>
      <c r="I884" s="26" t="s">
        <v>1210</v>
      </c>
      <c r="J884" s="26" t="s">
        <v>1211</v>
      </c>
      <c r="K884" s="26" t="s">
        <v>1179</v>
      </c>
      <c r="L884" s="27">
        <v>4589</v>
      </c>
      <c r="M884" s="26" t="s">
        <v>29</v>
      </c>
    </row>
    <row r="885" spans="1:13">
      <c r="A885" s="25">
        <v>45397</v>
      </c>
      <c r="B885" s="25">
        <v>45762</v>
      </c>
      <c r="C885" s="26" t="s">
        <v>4823</v>
      </c>
      <c r="D885" s="26" t="s">
        <v>1212</v>
      </c>
      <c r="E885" s="26" t="s">
        <v>15</v>
      </c>
      <c r="F885" s="26" t="s">
        <v>16</v>
      </c>
      <c r="G885" s="26" t="s">
        <v>6949</v>
      </c>
      <c r="H885" s="26" t="s">
        <v>215</v>
      </c>
      <c r="I885" s="26" t="s">
        <v>165</v>
      </c>
      <c r="J885" s="26" t="s">
        <v>166</v>
      </c>
      <c r="K885" s="26" t="s">
        <v>26</v>
      </c>
      <c r="L885" s="27">
        <v>3397</v>
      </c>
      <c r="M885" s="26" t="s">
        <v>20</v>
      </c>
    </row>
    <row r="886" spans="1:13">
      <c r="A886" s="25">
        <v>45397</v>
      </c>
      <c r="B886" s="25">
        <v>45762</v>
      </c>
      <c r="C886" s="26" t="s">
        <v>4823</v>
      </c>
      <c r="D886" s="26" t="s">
        <v>1212</v>
      </c>
      <c r="E886" s="26" t="s">
        <v>34</v>
      </c>
      <c r="F886" s="26" t="s">
        <v>16</v>
      </c>
      <c r="G886" s="26" t="s">
        <v>6950</v>
      </c>
      <c r="H886" s="26" t="s">
        <v>215</v>
      </c>
      <c r="I886" s="26" t="s">
        <v>165</v>
      </c>
      <c r="J886" s="26" t="s">
        <v>166</v>
      </c>
      <c r="K886" s="26" t="s">
        <v>26</v>
      </c>
      <c r="L886" s="27">
        <v>16186</v>
      </c>
      <c r="M886" s="26" t="s">
        <v>83</v>
      </c>
    </row>
    <row r="887" spans="1:13">
      <c r="A887" s="25">
        <v>45397</v>
      </c>
      <c r="B887" s="25">
        <v>45762</v>
      </c>
      <c r="C887" s="26" t="s">
        <v>4823</v>
      </c>
      <c r="D887" s="26" t="s">
        <v>1212</v>
      </c>
      <c r="E887" s="26" t="s">
        <v>32</v>
      </c>
      <c r="F887" s="26" t="s">
        <v>16</v>
      </c>
      <c r="G887" s="26" t="s">
        <v>6951</v>
      </c>
      <c r="H887" s="26" t="s">
        <v>215</v>
      </c>
      <c r="I887" s="26" t="s">
        <v>165</v>
      </c>
      <c r="J887" s="26" t="s">
        <v>166</v>
      </c>
      <c r="K887" s="26" t="s">
        <v>26</v>
      </c>
      <c r="L887" s="27">
        <v>13186</v>
      </c>
      <c r="M887" s="26" t="s">
        <v>20</v>
      </c>
    </row>
    <row r="888" spans="1:13">
      <c r="A888" s="25">
        <v>45397</v>
      </c>
      <c r="B888" s="25">
        <v>45762</v>
      </c>
      <c r="C888" s="26" t="s">
        <v>4823</v>
      </c>
      <c r="D888" s="26" t="s">
        <v>1212</v>
      </c>
      <c r="E888" s="26" t="s">
        <v>661</v>
      </c>
      <c r="F888" s="26" t="s">
        <v>16</v>
      </c>
      <c r="G888" s="26" t="s">
        <v>6952</v>
      </c>
      <c r="H888" s="26" t="s">
        <v>215</v>
      </c>
      <c r="I888" s="26" t="s">
        <v>165</v>
      </c>
      <c r="J888" s="26" t="s">
        <v>166</v>
      </c>
      <c r="K888" s="26" t="s">
        <v>26</v>
      </c>
      <c r="L888" s="27">
        <v>79389</v>
      </c>
      <c r="M888" s="26" t="s">
        <v>20</v>
      </c>
    </row>
    <row r="889" spans="1:13">
      <c r="A889" s="25">
        <v>45398</v>
      </c>
      <c r="B889" s="25">
        <v>45763</v>
      </c>
      <c r="C889" s="26" t="s">
        <v>4824</v>
      </c>
      <c r="D889" s="26" t="s">
        <v>1217</v>
      </c>
      <c r="E889" s="26" t="s">
        <v>661</v>
      </c>
      <c r="F889" s="26" t="s">
        <v>16</v>
      </c>
      <c r="G889" s="26" t="s">
        <v>6953</v>
      </c>
      <c r="H889" s="26" t="s">
        <v>105</v>
      </c>
      <c r="I889" s="26" t="s">
        <v>103</v>
      </c>
      <c r="J889" s="26" t="s">
        <v>104</v>
      </c>
      <c r="K889" s="26" t="s">
        <v>5620</v>
      </c>
      <c r="L889" s="27">
        <v>21260</v>
      </c>
      <c r="M889" s="26" t="s">
        <v>20</v>
      </c>
    </row>
    <row r="890" spans="1:13">
      <c r="A890" s="25">
        <v>45398</v>
      </c>
      <c r="B890" s="25">
        <v>45763</v>
      </c>
      <c r="C890" s="26" t="s">
        <v>4824</v>
      </c>
      <c r="D890" s="26" t="s">
        <v>1217</v>
      </c>
      <c r="E890" s="26" t="s">
        <v>15</v>
      </c>
      <c r="F890" s="26" t="s">
        <v>16</v>
      </c>
      <c r="G890" s="26" t="s">
        <v>6954</v>
      </c>
      <c r="H890" s="26" t="s">
        <v>105</v>
      </c>
      <c r="I890" s="26" t="s">
        <v>103</v>
      </c>
      <c r="J890" s="26" t="s">
        <v>104</v>
      </c>
      <c r="K890" s="26" t="s">
        <v>5620</v>
      </c>
      <c r="L890" s="27">
        <v>2407</v>
      </c>
      <c r="M890" s="26" t="s">
        <v>20</v>
      </c>
    </row>
    <row r="891" spans="1:13">
      <c r="A891" s="25">
        <v>45398</v>
      </c>
      <c r="B891" s="25">
        <v>45763</v>
      </c>
      <c r="C891" s="26" t="s">
        <v>4824</v>
      </c>
      <c r="D891" s="26" t="s">
        <v>1217</v>
      </c>
      <c r="E891" s="26" t="s">
        <v>32</v>
      </c>
      <c r="F891" s="26" t="s">
        <v>16</v>
      </c>
      <c r="G891" s="26" t="s">
        <v>6955</v>
      </c>
      <c r="H891" s="26" t="s">
        <v>105</v>
      </c>
      <c r="I891" s="26" t="s">
        <v>103</v>
      </c>
      <c r="J891" s="26" t="s">
        <v>104</v>
      </c>
      <c r="K891" s="26" t="s">
        <v>5620</v>
      </c>
      <c r="L891" s="27">
        <v>3859</v>
      </c>
      <c r="M891" s="26" t="s">
        <v>20</v>
      </c>
    </row>
    <row r="892" spans="1:13">
      <c r="A892" s="25">
        <v>45398</v>
      </c>
      <c r="B892" s="25">
        <v>45763</v>
      </c>
      <c r="C892" s="26" t="s">
        <v>4825</v>
      </c>
      <c r="D892" s="26" t="s">
        <v>1221</v>
      </c>
      <c r="E892" s="26" t="s">
        <v>15</v>
      </c>
      <c r="F892" s="26" t="s">
        <v>16</v>
      </c>
      <c r="G892" s="26" t="s">
        <v>6956</v>
      </c>
      <c r="H892" s="26" t="s">
        <v>21</v>
      </c>
      <c r="I892" s="26" t="s">
        <v>18</v>
      </c>
      <c r="J892" s="26" t="s">
        <v>19</v>
      </c>
      <c r="K892" s="26" t="s">
        <v>5624</v>
      </c>
      <c r="L892" s="27">
        <v>3233</v>
      </c>
      <c r="M892" s="26" t="s">
        <v>20</v>
      </c>
    </row>
    <row r="893" spans="1:13">
      <c r="A893" s="25">
        <v>45398</v>
      </c>
      <c r="B893" s="25">
        <v>45763</v>
      </c>
      <c r="C893" s="26" t="s">
        <v>4825</v>
      </c>
      <c r="D893" s="26" t="s">
        <v>1221</v>
      </c>
      <c r="E893" s="26" t="s">
        <v>661</v>
      </c>
      <c r="F893" s="26" t="s">
        <v>16</v>
      </c>
      <c r="G893" s="26" t="s">
        <v>6957</v>
      </c>
      <c r="H893" s="26" t="s">
        <v>21</v>
      </c>
      <c r="I893" s="26" t="s">
        <v>18</v>
      </c>
      <c r="J893" s="26" t="s">
        <v>19</v>
      </c>
      <c r="K893" s="26" t="s">
        <v>5624</v>
      </c>
      <c r="L893" s="27">
        <v>14796</v>
      </c>
      <c r="M893" s="26" t="s">
        <v>20</v>
      </c>
    </row>
    <row r="894" spans="1:13">
      <c r="A894" s="25">
        <v>45398</v>
      </c>
      <c r="B894" s="25">
        <v>45763</v>
      </c>
      <c r="C894" s="26" t="s">
        <v>4826</v>
      </c>
      <c r="D894" s="26" t="s">
        <v>1224</v>
      </c>
      <c r="E894" s="26" t="s">
        <v>661</v>
      </c>
      <c r="F894" s="26" t="s">
        <v>16</v>
      </c>
      <c r="G894" s="26" t="s">
        <v>6958</v>
      </c>
      <c r="H894" s="26" t="s">
        <v>21</v>
      </c>
      <c r="I894" s="26" t="s">
        <v>78</v>
      </c>
      <c r="J894" s="26" t="s">
        <v>79</v>
      </c>
      <c r="K894" s="26" t="s">
        <v>77</v>
      </c>
      <c r="L894" s="27">
        <v>66398</v>
      </c>
      <c r="M894" s="26" t="s">
        <v>20</v>
      </c>
    </row>
    <row r="895" spans="1:13">
      <c r="A895" s="25">
        <v>45398</v>
      </c>
      <c r="B895" s="25">
        <v>45763</v>
      </c>
      <c r="C895" s="26" t="s">
        <v>4826</v>
      </c>
      <c r="D895" s="26" t="s">
        <v>1224</v>
      </c>
      <c r="E895" s="26" t="s">
        <v>32</v>
      </c>
      <c r="F895" s="26" t="s">
        <v>16</v>
      </c>
      <c r="G895" s="26" t="s">
        <v>6959</v>
      </c>
      <c r="H895" s="26" t="s">
        <v>21</v>
      </c>
      <c r="I895" s="26" t="s">
        <v>78</v>
      </c>
      <c r="J895" s="26" t="s">
        <v>79</v>
      </c>
      <c r="K895" s="26" t="s">
        <v>77</v>
      </c>
      <c r="L895" s="27">
        <v>19969</v>
      </c>
      <c r="M895" s="26" t="s">
        <v>20</v>
      </c>
    </row>
    <row r="896" spans="1:13">
      <c r="A896" s="25">
        <v>45398</v>
      </c>
      <c r="B896" s="25">
        <v>45763</v>
      </c>
      <c r="C896" s="26" t="s">
        <v>4826</v>
      </c>
      <c r="D896" s="26" t="s">
        <v>1224</v>
      </c>
      <c r="E896" s="26" t="s">
        <v>15</v>
      </c>
      <c r="F896" s="26" t="s">
        <v>16</v>
      </c>
      <c r="G896" s="26" t="s">
        <v>6960</v>
      </c>
      <c r="H896" s="26" t="s">
        <v>21</v>
      </c>
      <c r="I896" s="26" t="s">
        <v>78</v>
      </c>
      <c r="J896" s="26" t="s">
        <v>79</v>
      </c>
      <c r="K896" s="26" t="s">
        <v>77</v>
      </c>
      <c r="L896" s="27">
        <v>3716</v>
      </c>
      <c r="M896" s="26" t="s">
        <v>20</v>
      </c>
    </row>
    <row r="897" spans="1:13">
      <c r="A897" s="25">
        <v>45399</v>
      </c>
      <c r="B897" s="25">
        <v>45764</v>
      </c>
      <c r="C897" s="26" t="s">
        <v>5961</v>
      </c>
      <c r="D897" s="26" t="s">
        <v>5962</v>
      </c>
      <c r="E897" s="26" t="s">
        <v>32</v>
      </c>
      <c r="F897" s="26" t="s">
        <v>16</v>
      </c>
      <c r="G897" s="26" t="s">
        <v>6961</v>
      </c>
      <c r="H897" s="26" t="s">
        <v>51</v>
      </c>
      <c r="I897" s="26" t="s">
        <v>103</v>
      </c>
      <c r="J897" s="26" t="s">
        <v>104</v>
      </c>
      <c r="K897" s="26" t="s">
        <v>140</v>
      </c>
      <c r="L897" s="27">
        <v>20059</v>
      </c>
      <c r="M897" s="26" t="s">
        <v>20</v>
      </c>
    </row>
    <row r="898" spans="1:13">
      <c r="A898" s="25">
        <v>45399</v>
      </c>
      <c r="B898" s="25">
        <v>45764</v>
      </c>
      <c r="C898" s="26" t="s">
        <v>5961</v>
      </c>
      <c r="D898" s="26" t="s">
        <v>5962</v>
      </c>
      <c r="E898" s="26" t="s">
        <v>661</v>
      </c>
      <c r="F898" s="26" t="s">
        <v>16</v>
      </c>
      <c r="G898" s="26" t="s">
        <v>6962</v>
      </c>
      <c r="H898" s="26" t="s">
        <v>51</v>
      </c>
      <c r="I898" s="26" t="s">
        <v>103</v>
      </c>
      <c r="J898" s="26" t="s">
        <v>104</v>
      </c>
      <c r="K898" s="26" t="s">
        <v>140</v>
      </c>
      <c r="L898" s="27">
        <v>57859</v>
      </c>
      <c r="M898" s="26" t="s">
        <v>20</v>
      </c>
    </row>
    <row r="899" spans="1:13">
      <c r="A899" s="25">
        <v>45399</v>
      </c>
      <c r="B899" s="25">
        <v>45764</v>
      </c>
      <c r="C899" s="26" t="s">
        <v>5961</v>
      </c>
      <c r="D899" s="26" t="s">
        <v>5962</v>
      </c>
      <c r="E899" s="26" t="s">
        <v>15</v>
      </c>
      <c r="F899" s="26" t="s">
        <v>16</v>
      </c>
      <c r="G899" s="26" t="s">
        <v>6963</v>
      </c>
      <c r="H899" s="26" t="s">
        <v>51</v>
      </c>
      <c r="I899" s="26" t="s">
        <v>103</v>
      </c>
      <c r="J899" s="26" t="s">
        <v>104</v>
      </c>
      <c r="K899" s="26" t="s">
        <v>140</v>
      </c>
      <c r="L899" s="27">
        <v>3219</v>
      </c>
      <c r="M899" s="26" t="s">
        <v>20</v>
      </c>
    </row>
    <row r="900" spans="1:13">
      <c r="A900" s="25">
        <v>45399</v>
      </c>
      <c r="B900" s="25">
        <v>45764</v>
      </c>
      <c r="C900" s="26" t="s">
        <v>5961</v>
      </c>
      <c r="D900" s="26" t="s">
        <v>5962</v>
      </c>
      <c r="E900" s="26" t="s">
        <v>34</v>
      </c>
      <c r="F900" s="26" t="s">
        <v>16</v>
      </c>
      <c r="G900" s="26" t="s">
        <v>6964</v>
      </c>
      <c r="H900" s="26" t="s">
        <v>51</v>
      </c>
      <c r="I900" s="26" t="s">
        <v>103</v>
      </c>
      <c r="J900" s="26" t="s">
        <v>104</v>
      </c>
      <c r="K900" s="26" t="s">
        <v>140</v>
      </c>
      <c r="L900" s="27">
        <v>13238</v>
      </c>
      <c r="M900" s="26" t="s">
        <v>20</v>
      </c>
    </row>
    <row r="901" spans="1:13">
      <c r="A901" s="25">
        <v>45399</v>
      </c>
      <c r="B901" s="25">
        <v>45764</v>
      </c>
      <c r="C901" s="26" t="s">
        <v>4828</v>
      </c>
      <c r="D901" s="26" t="s">
        <v>1232</v>
      </c>
      <c r="E901" s="26" t="s">
        <v>32</v>
      </c>
      <c r="F901" s="26" t="s">
        <v>16</v>
      </c>
      <c r="G901" s="26" t="s">
        <v>6965</v>
      </c>
      <c r="H901" s="26" t="s">
        <v>1234</v>
      </c>
      <c r="I901" s="26" t="s">
        <v>103</v>
      </c>
      <c r="J901" s="26" t="s">
        <v>104</v>
      </c>
      <c r="K901" s="26" t="s">
        <v>5620</v>
      </c>
      <c r="L901" s="27">
        <v>6424</v>
      </c>
      <c r="M901" s="26" t="s">
        <v>83</v>
      </c>
    </row>
    <row r="902" spans="1:13">
      <c r="A902" s="25">
        <v>45399</v>
      </c>
      <c r="B902" s="25">
        <v>45764</v>
      </c>
      <c r="C902" s="26" t="s">
        <v>4828</v>
      </c>
      <c r="D902" s="26" t="s">
        <v>1232</v>
      </c>
      <c r="E902" s="26" t="s">
        <v>15</v>
      </c>
      <c r="F902" s="26" t="s">
        <v>16</v>
      </c>
      <c r="G902" s="26" t="s">
        <v>6966</v>
      </c>
      <c r="H902" s="26" t="s">
        <v>1234</v>
      </c>
      <c r="I902" s="26" t="s">
        <v>103</v>
      </c>
      <c r="J902" s="26" t="s">
        <v>104</v>
      </c>
      <c r="K902" s="26" t="s">
        <v>5620</v>
      </c>
      <c r="L902" s="27">
        <v>2355</v>
      </c>
      <c r="M902" s="26" t="s">
        <v>20</v>
      </c>
    </row>
    <row r="903" spans="1:13">
      <c r="A903" s="25">
        <v>45399</v>
      </c>
      <c r="B903" s="25">
        <v>45764</v>
      </c>
      <c r="C903" s="26" t="s">
        <v>4828</v>
      </c>
      <c r="D903" s="26" t="s">
        <v>1232</v>
      </c>
      <c r="E903" s="26" t="s">
        <v>661</v>
      </c>
      <c r="F903" s="26" t="s">
        <v>16</v>
      </c>
      <c r="G903" s="26" t="s">
        <v>6967</v>
      </c>
      <c r="H903" s="26" t="s">
        <v>1234</v>
      </c>
      <c r="I903" s="26" t="s">
        <v>103</v>
      </c>
      <c r="J903" s="26" t="s">
        <v>104</v>
      </c>
      <c r="K903" s="26" t="s">
        <v>5620</v>
      </c>
      <c r="L903" s="27">
        <v>66066</v>
      </c>
      <c r="M903" s="26" t="s">
        <v>20</v>
      </c>
    </row>
    <row r="904" spans="1:13">
      <c r="A904" s="25">
        <v>45400</v>
      </c>
      <c r="B904" s="25">
        <v>45435</v>
      </c>
      <c r="C904" s="26" t="s">
        <v>11651</v>
      </c>
      <c r="D904" s="26" t="s">
        <v>11652</v>
      </c>
      <c r="E904" s="26" t="s">
        <v>32</v>
      </c>
      <c r="F904" s="26" t="s">
        <v>16</v>
      </c>
      <c r="G904" s="26" t="s">
        <v>11653</v>
      </c>
      <c r="H904" s="26" t="s">
        <v>190</v>
      </c>
      <c r="I904" s="26" t="s">
        <v>11654</v>
      </c>
      <c r="J904" s="26" t="s">
        <v>11655</v>
      </c>
      <c r="K904" s="26" t="s">
        <v>1179</v>
      </c>
      <c r="L904" s="27">
        <v>25167</v>
      </c>
      <c r="M904" s="26" t="s">
        <v>20</v>
      </c>
    </row>
    <row r="905" spans="1:13">
      <c r="A905" s="25">
        <v>45400</v>
      </c>
      <c r="B905" s="25">
        <v>45610</v>
      </c>
      <c r="C905" s="26" t="s">
        <v>11656</v>
      </c>
      <c r="D905" s="26" t="s">
        <v>11657</v>
      </c>
      <c r="E905" s="26" t="s">
        <v>32</v>
      </c>
      <c r="F905" s="26" t="s">
        <v>16</v>
      </c>
      <c r="G905" s="26" t="s">
        <v>11658</v>
      </c>
      <c r="H905" s="26" t="s">
        <v>345</v>
      </c>
      <c r="I905" s="26" t="s">
        <v>11659</v>
      </c>
      <c r="J905" s="26" t="s">
        <v>11660</v>
      </c>
      <c r="K905" s="26" t="s">
        <v>5620</v>
      </c>
      <c r="L905" s="27">
        <v>21958</v>
      </c>
      <c r="M905" s="26" t="s">
        <v>20</v>
      </c>
    </row>
    <row r="906" spans="1:13">
      <c r="A906" s="25">
        <v>45400</v>
      </c>
      <c r="B906" s="25">
        <v>45610</v>
      </c>
      <c r="C906" s="26" t="s">
        <v>11656</v>
      </c>
      <c r="D906" s="26" t="s">
        <v>11657</v>
      </c>
      <c r="E906" s="26" t="s">
        <v>661</v>
      </c>
      <c r="F906" s="26" t="s">
        <v>16</v>
      </c>
      <c r="G906" s="26" t="s">
        <v>11661</v>
      </c>
      <c r="H906" s="26" t="s">
        <v>345</v>
      </c>
      <c r="I906" s="26" t="s">
        <v>11659</v>
      </c>
      <c r="J906" s="26" t="s">
        <v>11660</v>
      </c>
      <c r="K906" s="26" t="s">
        <v>5620</v>
      </c>
      <c r="L906" s="27">
        <v>17070</v>
      </c>
      <c r="M906" s="26" t="s">
        <v>20</v>
      </c>
    </row>
    <row r="907" spans="1:13">
      <c r="A907" s="25">
        <v>45400</v>
      </c>
      <c r="B907" s="25">
        <v>45610</v>
      </c>
      <c r="C907" s="26" t="s">
        <v>11656</v>
      </c>
      <c r="D907" s="26" t="s">
        <v>11657</v>
      </c>
      <c r="E907" s="26" t="s">
        <v>15</v>
      </c>
      <c r="F907" s="26" t="s">
        <v>16</v>
      </c>
      <c r="G907" s="26" t="s">
        <v>11662</v>
      </c>
      <c r="H907" s="26" t="s">
        <v>345</v>
      </c>
      <c r="I907" s="26" t="s">
        <v>11659</v>
      </c>
      <c r="J907" s="26" t="s">
        <v>11660</v>
      </c>
      <c r="K907" s="26" t="s">
        <v>5620</v>
      </c>
      <c r="L907" s="27">
        <v>2431</v>
      </c>
      <c r="M907" s="26" t="s">
        <v>20</v>
      </c>
    </row>
    <row r="908" spans="1:13">
      <c r="A908" s="25">
        <v>45400</v>
      </c>
      <c r="B908" s="25">
        <v>45765</v>
      </c>
      <c r="C908" s="26" t="s">
        <v>4829</v>
      </c>
      <c r="D908" s="26" t="s">
        <v>1237</v>
      </c>
      <c r="E908" s="26" t="s">
        <v>661</v>
      </c>
      <c r="F908" s="26" t="s">
        <v>16</v>
      </c>
      <c r="G908" s="26" t="s">
        <v>6968</v>
      </c>
      <c r="H908" s="26" t="s">
        <v>61</v>
      </c>
      <c r="I908" s="26" t="s">
        <v>1239</v>
      </c>
      <c r="J908" s="26" t="s">
        <v>1240</v>
      </c>
      <c r="K908" s="26" t="s">
        <v>1179</v>
      </c>
      <c r="L908" s="27">
        <v>11018</v>
      </c>
      <c r="M908" s="26" t="s">
        <v>83</v>
      </c>
    </row>
    <row r="909" spans="1:13">
      <c r="A909" s="25">
        <v>45400</v>
      </c>
      <c r="B909" s="25">
        <v>45765</v>
      </c>
      <c r="C909" s="26" t="s">
        <v>4829</v>
      </c>
      <c r="D909" s="26" t="s">
        <v>1237</v>
      </c>
      <c r="E909" s="26" t="s">
        <v>32</v>
      </c>
      <c r="F909" s="26" t="s">
        <v>16</v>
      </c>
      <c r="G909" s="26" t="s">
        <v>11663</v>
      </c>
      <c r="H909" s="26" t="s">
        <v>61</v>
      </c>
      <c r="I909" s="26" t="s">
        <v>1239</v>
      </c>
      <c r="J909" s="26" t="s">
        <v>1240</v>
      </c>
      <c r="K909" s="26" t="s">
        <v>1179</v>
      </c>
      <c r="L909" s="27">
        <v>49428</v>
      </c>
      <c r="M909" s="26" t="s">
        <v>20</v>
      </c>
    </row>
    <row r="910" spans="1:13">
      <c r="A910" s="25">
        <v>45400</v>
      </c>
      <c r="B910" s="25">
        <v>45765</v>
      </c>
      <c r="C910" s="26" t="s">
        <v>4829</v>
      </c>
      <c r="D910" s="26" t="s">
        <v>1237</v>
      </c>
      <c r="E910" s="26" t="s">
        <v>15</v>
      </c>
      <c r="F910" s="26" t="s">
        <v>16</v>
      </c>
      <c r="G910" s="26" t="s">
        <v>6969</v>
      </c>
      <c r="H910" s="26" t="s">
        <v>61</v>
      </c>
      <c r="I910" s="26" t="s">
        <v>1239</v>
      </c>
      <c r="J910" s="26" t="s">
        <v>1240</v>
      </c>
      <c r="K910" s="26" t="s">
        <v>1179</v>
      </c>
      <c r="L910" s="27">
        <v>1546</v>
      </c>
      <c r="M910" s="26" t="s">
        <v>20</v>
      </c>
    </row>
    <row r="911" spans="1:13">
      <c r="A911" s="25">
        <v>45400</v>
      </c>
      <c r="B911" s="25">
        <v>45765</v>
      </c>
      <c r="C911" s="26" t="s">
        <v>4829</v>
      </c>
      <c r="D911" s="26" t="s">
        <v>1237</v>
      </c>
      <c r="E911" s="26" t="s">
        <v>661</v>
      </c>
      <c r="F911" s="26" t="s">
        <v>16</v>
      </c>
      <c r="G911" s="26" t="s">
        <v>6970</v>
      </c>
      <c r="H911" s="26" t="s">
        <v>61</v>
      </c>
      <c r="I911" s="26" t="s">
        <v>1239</v>
      </c>
      <c r="J911" s="26" t="s">
        <v>1240</v>
      </c>
      <c r="K911" s="26" t="s">
        <v>1179</v>
      </c>
      <c r="L911" s="27">
        <v>5583</v>
      </c>
      <c r="M911" s="26" t="s">
        <v>20</v>
      </c>
    </row>
    <row r="912" spans="1:13">
      <c r="A912" s="25">
        <v>45400</v>
      </c>
      <c r="B912" s="25">
        <v>45765</v>
      </c>
      <c r="C912" s="26" t="s">
        <v>4830</v>
      </c>
      <c r="D912" s="26" t="s">
        <v>1243</v>
      </c>
      <c r="E912" s="26" t="s">
        <v>15</v>
      </c>
      <c r="F912" s="26" t="s">
        <v>16</v>
      </c>
      <c r="G912" s="26" t="s">
        <v>6971</v>
      </c>
      <c r="H912" s="26" t="s">
        <v>51</v>
      </c>
      <c r="I912" s="26" t="s">
        <v>18</v>
      </c>
      <c r="J912" s="26" t="s">
        <v>19</v>
      </c>
      <c r="K912" s="26" t="s">
        <v>48</v>
      </c>
      <c r="L912" s="27">
        <v>17139</v>
      </c>
      <c r="M912" s="26" t="s">
        <v>20</v>
      </c>
    </row>
    <row r="913" spans="1:13">
      <c r="A913" s="25">
        <v>45400</v>
      </c>
      <c r="B913" s="25">
        <v>45765</v>
      </c>
      <c r="C913" s="26" t="s">
        <v>4830</v>
      </c>
      <c r="D913" s="26" t="s">
        <v>1243</v>
      </c>
      <c r="E913" s="26" t="s">
        <v>661</v>
      </c>
      <c r="F913" s="26" t="s">
        <v>16</v>
      </c>
      <c r="G913" s="26" t="s">
        <v>6972</v>
      </c>
      <c r="H913" s="26" t="s">
        <v>51</v>
      </c>
      <c r="I913" s="26" t="s">
        <v>18</v>
      </c>
      <c r="J913" s="26" t="s">
        <v>19</v>
      </c>
      <c r="K913" s="26" t="s">
        <v>48</v>
      </c>
      <c r="L913" s="27">
        <v>92783</v>
      </c>
      <c r="M913" s="26" t="s">
        <v>20</v>
      </c>
    </row>
    <row r="914" spans="1:13">
      <c r="A914" s="25">
        <v>45400</v>
      </c>
      <c r="B914" s="25">
        <v>45765</v>
      </c>
      <c r="C914" s="26" t="s">
        <v>4830</v>
      </c>
      <c r="D914" s="26" t="s">
        <v>1243</v>
      </c>
      <c r="E914" s="26" t="s">
        <v>54</v>
      </c>
      <c r="F914" s="26" t="s">
        <v>55</v>
      </c>
      <c r="G914" s="26" t="s">
        <v>6973</v>
      </c>
      <c r="H914" s="26" t="s">
        <v>51</v>
      </c>
      <c r="I914" s="26" t="s">
        <v>18</v>
      </c>
      <c r="J914" s="26" t="s">
        <v>19</v>
      </c>
      <c r="K914" s="26" t="s">
        <v>48</v>
      </c>
      <c r="L914" s="27">
        <v>130214</v>
      </c>
      <c r="M914" s="26" t="s">
        <v>29</v>
      </c>
    </row>
    <row r="915" spans="1:13">
      <c r="A915" s="25">
        <v>45400</v>
      </c>
      <c r="B915" s="25">
        <v>45765</v>
      </c>
      <c r="C915" s="26" t="s">
        <v>4831</v>
      </c>
      <c r="D915" s="26" t="s">
        <v>1247</v>
      </c>
      <c r="E915" s="26" t="s">
        <v>15</v>
      </c>
      <c r="F915" s="26" t="s">
        <v>16</v>
      </c>
      <c r="G915" s="26" t="s">
        <v>6974</v>
      </c>
      <c r="H915" s="26" t="s">
        <v>105</v>
      </c>
      <c r="I915" s="26" t="s">
        <v>78</v>
      </c>
      <c r="J915" s="26" t="s">
        <v>79</v>
      </c>
      <c r="K915" s="26" t="s">
        <v>5620</v>
      </c>
      <c r="L915" s="27">
        <v>4522</v>
      </c>
      <c r="M915" s="26" t="s">
        <v>20</v>
      </c>
    </row>
    <row r="916" spans="1:13">
      <c r="A916" s="25">
        <v>45400</v>
      </c>
      <c r="B916" s="25">
        <v>45765</v>
      </c>
      <c r="C916" s="26" t="s">
        <v>4831</v>
      </c>
      <c r="D916" s="26" t="s">
        <v>1247</v>
      </c>
      <c r="E916" s="26" t="s">
        <v>661</v>
      </c>
      <c r="F916" s="26" t="s">
        <v>16</v>
      </c>
      <c r="G916" s="26" t="s">
        <v>6975</v>
      </c>
      <c r="H916" s="26" t="s">
        <v>105</v>
      </c>
      <c r="I916" s="26" t="s">
        <v>78</v>
      </c>
      <c r="J916" s="26" t="s">
        <v>79</v>
      </c>
      <c r="K916" s="26" t="s">
        <v>5620</v>
      </c>
      <c r="L916" s="27">
        <v>7655</v>
      </c>
      <c r="M916" s="26" t="s">
        <v>148</v>
      </c>
    </row>
    <row r="917" spans="1:13">
      <c r="A917" s="25">
        <v>45400</v>
      </c>
      <c r="B917" s="25">
        <v>45765</v>
      </c>
      <c r="C917" s="26" t="s">
        <v>4831</v>
      </c>
      <c r="D917" s="26" t="s">
        <v>1247</v>
      </c>
      <c r="E917" s="26" t="s">
        <v>32</v>
      </c>
      <c r="F917" s="26" t="s">
        <v>16</v>
      </c>
      <c r="G917" s="26" t="s">
        <v>6976</v>
      </c>
      <c r="H917" s="26" t="s">
        <v>105</v>
      </c>
      <c r="I917" s="26" t="s">
        <v>78</v>
      </c>
      <c r="J917" s="26" t="s">
        <v>79</v>
      </c>
      <c r="K917" s="26" t="s">
        <v>5620</v>
      </c>
      <c r="L917" s="27">
        <v>3323</v>
      </c>
      <c r="M917" s="26" t="s">
        <v>20</v>
      </c>
    </row>
    <row r="918" spans="1:13">
      <c r="A918" s="25">
        <v>45400</v>
      </c>
      <c r="B918" s="25">
        <v>45765</v>
      </c>
      <c r="C918" s="26" t="s">
        <v>4832</v>
      </c>
      <c r="D918" s="26" t="s">
        <v>1251</v>
      </c>
      <c r="E918" s="26" t="s">
        <v>661</v>
      </c>
      <c r="F918" s="26" t="s">
        <v>16</v>
      </c>
      <c r="G918" s="26" t="s">
        <v>6977</v>
      </c>
      <c r="H918" s="26" t="s">
        <v>21</v>
      </c>
      <c r="I918" s="26" t="s">
        <v>65</v>
      </c>
      <c r="J918" s="26" t="s">
        <v>66</v>
      </c>
      <c r="K918" s="26" t="s">
        <v>5620</v>
      </c>
      <c r="L918" s="27">
        <v>30313</v>
      </c>
      <c r="M918" s="26" t="s">
        <v>20</v>
      </c>
    </row>
    <row r="919" spans="1:13">
      <c r="A919" s="25">
        <v>45400</v>
      </c>
      <c r="B919" s="25">
        <v>45765</v>
      </c>
      <c r="C919" s="26" t="s">
        <v>4832</v>
      </c>
      <c r="D919" s="26" t="s">
        <v>1251</v>
      </c>
      <c r="E919" s="26" t="s">
        <v>15</v>
      </c>
      <c r="F919" s="26" t="s">
        <v>16</v>
      </c>
      <c r="G919" s="26" t="s">
        <v>6978</v>
      </c>
      <c r="H919" s="26" t="s">
        <v>21</v>
      </c>
      <c r="I919" s="26" t="s">
        <v>65</v>
      </c>
      <c r="J919" s="26" t="s">
        <v>66</v>
      </c>
      <c r="K919" s="26" t="s">
        <v>5620</v>
      </c>
      <c r="L919" s="27">
        <v>4803</v>
      </c>
      <c r="M919" s="26" t="s">
        <v>20</v>
      </c>
    </row>
    <row r="920" spans="1:13">
      <c r="A920" s="25">
        <v>45400</v>
      </c>
      <c r="B920" s="25">
        <v>45765</v>
      </c>
      <c r="C920" s="26" t="s">
        <v>4833</v>
      </c>
      <c r="D920" s="26" t="s">
        <v>1254</v>
      </c>
      <c r="E920" s="26" t="s">
        <v>661</v>
      </c>
      <c r="F920" s="26" t="s">
        <v>16</v>
      </c>
      <c r="G920" s="26" t="s">
        <v>6979</v>
      </c>
      <c r="H920" s="26" t="s">
        <v>80</v>
      </c>
      <c r="I920" s="26" t="s">
        <v>1256</v>
      </c>
      <c r="J920" s="26" t="s">
        <v>1257</v>
      </c>
      <c r="K920" s="26" t="s">
        <v>1179</v>
      </c>
      <c r="L920" s="27">
        <v>25389</v>
      </c>
      <c r="M920" s="26" t="s">
        <v>20</v>
      </c>
    </row>
    <row r="921" spans="1:13">
      <c r="A921" s="25">
        <v>45400</v>
      </c>
      <c r="B921" s="25">
        <v>45765</v>
      </c>
      <c r="C921" s="26" t="s">
        <v>4833</v>
      </c>
      <c r="D921" s="26" t="s">
        <v>1254</v>
      </c>
      <c r="E921" s="26" t="s">
        <v>34</v>
      </c>
      <c r="F921" s="26" t="s">
        <v>16</v>
      </c>
      <c r="G921" s="26" t="s">
        <v>6980</v>
      </c>
      <c r="H921" s="26" t="s">
        <v>80</v>
      </c>
      <c r="I921" s="26" t="s">
        <v>1256</v>
      </c>
      <c r="J921" s="26" t="s">
        <v>1257</v>
      </c>
      <c r="K921" s="26" t="s">
        <v>1179</v>
      </c>
      <c r="L921" s="27">
        <v>5768</v>
      </c>
      <c r="M921" s="26" t="s">
        <v>83</v>
      </c>
    </row>
    <row r="922" spans="1:13">
      <c r="A922" s="25">
        <v>45400</v>
      </c>
      <c r="B922" s="25">
        <v>45765</v>
      </c>
      <c r="C922" s="26" t="s">
        <v>4833</v>
      </c>
      <c r="D922" s="26" t="s">
        <v>1254</v>
      </c>
      <c r="E922" s="26" t="s">
        <v>15</v>
      </c>
      <c r="F922" s="26" t="s">
        <v>16</v>
      </c>
      <c r="G922" s="26" t="s">
        <v>6981</v>
      </c>
      <c r="H922" s="26" t="s">
        <v>80</v>
      </c>
      <c r="I922" s="26" t="s">
        <v>1256</v>
      </c>
      <c r="J922" s="26" t="s">
        <v>1257</v>
      </c>
      <c r="K922" s="26" t="s">
        <v>1179</v>
      </c>
      <c r="L922" s="27">
        <v>2622</v>
      </c>
      <c r="M922" s="26" t="s">
        <v>20</v>
      </c>
    </row>
    <row r="923" spans="1:13">
      <c r="A923" s="25">
        <v>45401</v>
      </c>
      <c r="B923" s="25">
        <v>45521</v>
      </c>
      <c r="C923" s="26" t="s">
        <v>11664</v>
      </c>
      <c r="D923" s="26" t="s">
        <v>11665</v>
      </c>
      <c r="E923" s="26" t="s">
        <v>661</v>
      </c>
      <c r="F923" s="26" t="s">
        <v>16</v>
      </c>
      <c r="G923" s="26" t="s">
        <v>11666</v>
      </c>
      <c r="H923" s="26" t="s">
        <v>143</v>
      </c>
      <c r="I923" s="26" t="s">
        <v>2643</v>
      </c>
      <c r="J923" s="26" t="s">
        <v>2644</v>
      </c>
      <c r="K923" s="26" t="s">
        <v>1179</v>
      </c>
      <c r="L923" s="27">
        <v>14022</v>
      </c>
      <c r="M923" s="26" t="s">
        <v>29</v>
      </c>
    </row>
    <row r="924" spans="1:13">
      <c r="A924" s="25">
        <v>45401</v>
      </c>
      <c r="B924" s="25">
        <v>45521</v>
      </c>
      <c r="C924" s="26" t="s">
        <v>11664</v>
      </c>
      <c r="D924" s="26" t="s">
        <v>11665</v>
      </c>
      <c r="E924" s="26" t="s">
        <v>32</v>
      </c>
      <c r="F924" s="26" t="s">
        <v>16</v>
      </c>
      <c r="G924" s="26" t="s">
        <v>11667</v>
      </c>
      <c r="H924" s="26" t="s">
        <v>143</v>
      </c>
      <c r="I924" s="26" t="s">
        <v>2643</v>
      </c>
      <c r="J924" s="26" t="s">
        <v>2644</v>
      </c>
      <c r="K924" s="26" t="s">
        <v>1179</v>
      </c>
      <c r="L924" s="27">
        <v>12908</v>
      </c>
      <c r="M924" s="26" t="s">
        <v>20</v>
      </c>
    </row>
    <row r="925" spans="1:13">
      <c r="A925" s="25">
        <v>45401</v>
      </c>
      <c r="B925" s="25">
        <v>45521</v>
      </c>
      <c r="C925" s="26" t="s">
        <v>11664</v>
      </c>
      <c r="D925" s="26" t="s">
        <v>11665</v>
      </c>
      <c r="E925" s="26" t="s">
        <v>15</v>
      </c>
      <c r="F925" s="26" t="s">
        <v>16</v>
      </c>
      <c r="G925" s="26" t="s">
        <v>11668</v>
      </c>
      <c r="H925" s="26" t="s">
        <v>143</v>
      </c>
      <c r="I925" s="26" t="s">
        <v>2643</v>
      </c>
      <c r="J925" s="26" t="s">
        <v>2644</v>
      </c>
      <c r="K925" s="26" t="s">
        <v>1179</v>
      </c>
      <c r="L925" s="27">
        <v>3331</v>
      </c>
      <c r="M925" s="26" t="s">
        <v>83</v>
      </c>
    </row>
    <row r="926" spans="1:13">
      <c r="A926" s="25">
        <v>45402</v>
      </c>
      <c r="B926" s="25">
        <v>45767</v>
      </c>
      <c r="C926" s="26" t="s">
        <v>4834</v>
      </c>
      <c r="D926" s="26" t="s">
        <v>1260</v>
      </c>
      <c r="E926" s="26" t="s">
        <v>32</v>
      </c>
      <c r="F926" s="26" t="s">
        <v>16</v>
      </c>
      <c r="G926" s="26" t="s">
        <v>6982</v>
      </c>
      <c r="H926" s="26" t="s">
        <v>386</v>
      </c>
      <c r="I926" s="26" t="s">
        <v>165</v>
      </c>
      <c r="J926" s="26" t="s">
        <v>166</v>
      </c>
      <c r="K926" s="26" t="s">
        <v>1179</v>
      </c>
      <c r="L926" s="27">
        <v>12224</v>
      </c>
      <c r="M926" s="26" t="s">
        <v>20</v>
      </c>
    </row>
    <row r="927" spans="1:13">
      <c r="A927" s="25">
        <v>45402</v>
      </c>
      <c r="B927" s="25">
        <v>45767</v>
      </c>
      <c r="C927" s="26" t="s">
        <v>4834</v>
      </c>
      <c r="D927" s="26" t="s">
        <v>1260</v>
      </c>
      <c r="E927" s="26" t="s">
        <v>15</v>
      </c>
      <c r="F927" s="26" t="s">
        <v>16</v>
      </c>
      <c r="G927" s="26" t="s">
        <v>6983</v>
      </c>
      <c r="H927" s="26" t="s">
        <v>386</v>
      </c>
      <c r="I927" s="26" t="s">
        <v>165</v>
      </c>
      <c r="J927" s="26" t="s">
        <v>166</v>
      </c>
      <c r="K927" s="26" t="s">
        <v>1179</v>
      </c>
      <c r="L927" s="27">
        <v>1347</v>
      </c>
      <c r="M927" s="26" t="s">
        <v>29</v>
      </c>
    </row>
    <row r="928" spans="1:13">
      <c r="A928" s="25">
        <v>45402</v>
      </c>
      <c r="B928" s="25">
        <v>45767</v>
      </c>
      <c r="C928" s="26" t="s">
        <v>4834</v>
      </c>
      <c r="D928" s="26" t="s">
        <v>1260</v>
      </c>
      <c r="E928" s="26" t="s">
        <v>661</v>
      </c>
      <c r="F928" s="26" t="s">
        <v>16</v>
      </c>
      <c r="G928" s="26" t="s">
        <v>6984</v>
      </c>
      <c r="H928" s="26" t="s">
        <v>386</v>
      </c>
      <c r="I928" s="26" t="s">
        <v>165</v>
      </c>
      <c r="J928" s="26" t="s">
        <v>166</v>
      </c>
      <c r="K928" s="26" t="s">
        <v>1179</v>
      </c>
      <c r="L928" s="27">
        <v>26097</v>
      </c>
      <c r="M928" s="26" t="s">
        <v>20</v>
      </c>
    </row>
    <row r="929" spans="1:13">
      <c r="A929" s="25">
        <v>45403</v>
      </c>
      <c r="B929" s="25">
        <v>45768</v>
      </c>
      <c r="C929" s="26" t="s">
        <v>4835</v>
      </c>
      <c r="D929" s="26" t="s">
        <v>1264</v>
      </c>
      <c r="E929" s="26" t="s">
        <v>32</v>
      </c>
      <c r="F929" s="26" t="s">
        <v>16</v>
      </c>
      <c r="G929" s="26" t="s">
        <v>6985</v>
      </c>
      <c r="H929" s="26" t="s">
        <v>21</v>
      </c>
      <c r="I929" s="26" t="s">
        <v>174</v>
      </c>
      <c r="J929" s="26" t="s">
        <v>175</v>
      </c>
      <c r="K929" s="26" t="s">
        <v>5623</v>
      </c>
      <c r="L929" s="27">
        <v>9864</v>
      </c>
      <c r="M929" s="26" t="s">
        <v>20</v>
      </c>
    </row>
    <row r="930" spans="1:13">
      <c r="A930" s="25">
        <v>45403</v>
      </c>
      <c r="B930" s="25">
        <v>45768</v>
      </c>
      <c r="C930" s="26" t="s">
        <v>4835</v>
      </c>
      <c r="D930" s="26" t="s">
        <v>1264</v>
      </c>
      <c r="E930" s="26" t="s">
        <v>15</v>
      </c>
      <c r="F930" s="26" t="s">
        <v>16</v>
      </c>
      <c r="G930" s="26" t="s">
        <v>6986</v>
      </c>
      <c r="H930" s="26" t="s">
        <v>21</v>
      </c>
      <c r="I930" s="26" t="s">
        <v>174</v>
      </c>
      <c r="J930" s="26" t="s">
        <v>175</v>
      </c>
      <c r="K930" s="26" t="s">
        <v>5623</v>
      </c>
      <c r="L930" s="27">
        <v>8747</v>
      </c>
      <c r="M930" s="26" t="s">
        <v>20</v>
      </c>
    </row>
    <row r="931" spans="1:13">
      <c r="A931" s="25">
        <v>45403</v>
      </c>
      <c r="B931" s="25">
        <v>45768</v>
      </c>
      <c r="C931" s="26" t="s">
        <v>4835</v>
      </c>
      <c r="D931" s="26" t="s">
        <v>1264</v>
      </c>
      <c r="E931" s="26" t="s">
        <v>661</v>
      </c>
      <c r="F931" s="26" t="s">
        <v>16</v>
      </c>
      <c r="G931" s="26" t="s">
        <v>6987</v>
      </c>
      <c r="H931" s="26" t="s">
        <v>21</v>
      </c>
      <c r="I931" s="26" t="s">
        <v>174</v>
      </c>
      <c r="J931" s="26" t="s">
        <v>175</v>
      </c>
      <c r="K931" s="26" t="s">
        <v>5623</v>
      </c>
      <c r="L931" s="27">
        <v>32716</v>
      </c>
      <c r="M931" s="26" t="s">
        <v>29</v>
      </c>
    </row>
    <row r="932" spans="1:13">
      <c r="A932" s="25">
        <v>45403</v>
      </c>
      <c r="B932" s="25">
        <v>45768</v>
      </c>
      <c r="C932" s="26" t="s">
        <v>4836</v>
      </c>
      <c r="D932" s="26" t="s">
        <v>1268</v>
      </c>
      <c r="E932" s="26" t="s">
        <v>661</v>
      </c>
      <c r="F932" s="26" t="s">
        <v>16</v>
      </c>
      <c r="G932" s="26" t="s">
        <v>6988</v>
      </c>
      <c r="H932" s="26" t="s">
        <v>51</v>
      </c>
      <c r="I932" s="26" t="s">
        <v>706</v>
      </c>
      <c r="J932" s="26" t="s">
        <v>707</v>
      </c>
      <c r="K932" s="26" t="s">
        <v>48</v>
      </c>
      <c r="L932" s="27">
        <v>351550</v>
      </c>
      <c r="M932" s="26" t="s">
        <v>20</v>
      </c>
    </row>
    <row r="933" spans="1:13">
      <c r="A933" s="25">
        <v>45403</v>
      </c>
      <c r="B933" s="25">
        <v>45768</v>
      </c>
      <c r="C933" s="26" t="s">
        <v>4836</v>
      </c>
      <c r="D933" s="26" t="s">
        <v>1268</v>
      </c>
      <c r="E933" s="26" t="s">
        <v>34</v>
      </c>
      <c r="F933" s="26" t="s">
        <v>16</v>
      </c>
      <c r="G933" s="26" t="s">
        <v>6989</v>
      </c>
      <c r="H933" s="26" t="s">
        <v>51</v>
      </c>
      <c r="I933" s="26" t="s">
        <v>706</v>
      </c>
      <c r="J933" s="26" t="s">
        <v>707</v>
      </c>
      <c r="K933" s="26" t="s">
        <v>48</v>
      </c>
      <c r="L933" s="27">
        <v>75225</v>
      </c>
      <c r="M933" s="26" t="s">
        <v>20</v>
      </c>
    </row>
    <row r="934" spans="1:13">
      <c r="A934" s="25">
        <v>45403</v>
      </c>
      <c r="B934" s="25">
        <v>45768</v>
      </c>
      <c r="C934" s="26" t="s">
        <v>4836</v>
      </c>
      <c r="D934" s="26" t="s">
        <v>1268</v>
      </c>
      <c r="E934" s="26" t="s">
        <v>32</v>
      </c>
      <c r="F934" s="26" t="s">
        <v>16</v>
      </c>
      <c r="G934" s="26" t="s">
        <v>6990</v>
      </c>
      <c r="H934" s="26" t="s">
        <v>51</v>
      </c>
      <c r="I934" s="26" t="s">
        <v>706</v>
      </c>
      <c r="J934" s="26" t="s">
        <v>707</v>
      </c>
      <c r="K934" s="26" t="s">
        <v>48</v>
      </c>
      <c r="L934" s="27">
        <v>65874</v>
      </c>
      <c r="M934" s="26" t="s">
        <v>20</v>
      </c>
    </row>
    <row r="935" spans="1:13">
      <c r="A935" s="25">
        <v>45403</v>
      </c>
      <c r="B935" s="25">
        <v>45768</v>
      </c>
      <c r="C935" s="26" t="s">
        <v>4836</v>
      </c>
      <c r="D935" s="26" t="s">
        <v>1268</v>
      </c>
      <c r="E935" s="26" t="s">
        <v>15</v>
      </c>
      <c r="F935" s="26" t="s">
        <v>16</v>
      </c>
      <c r="G935" s="26" t="s">
        <v>6991</v>
      </c>
      <c r="H935" s="26" t="s">
        <v>51</v>
      </c>
      <c r="I935" s="26" t="s">
        <v>706</v>
      </c>
      <c r="J935" s="26" t="s">
        <v>707</v>
      </c>
      <c r="K935" s="26" t="s">
        <v>48</v>
      </c>
      <c r="L935" s="27">
        <v>5519</v>
      </c>
      <c r="M935" s="26" t="s">
        <v>20</v>
      </c>
    </row>
    <row r="936" spans="1:13">
      <c r="A936" s="25">
        <v>45403</v>
      </c>
      <c r="B936" s="25">
        <v>45768</v>
      </c>
      <c r="C936" s="26" t="s">
        <v>4773</v>
      </c>
      <c r="D936" s="26" t="s">
        <v>1001</v>
      </c>
      <c r="E936" s="26" t="s">
        <v>54</v>
      </c>
      <c r="F936" s="26" t="s">
        <v>55</v>
      </c>
      <c r="G936" s="26" t="s">
        <v>11669</v>
      </c>
      <c r="H936" s="26" t="s">
        <v>21</v>
      </c>
      <c r="I936" s="26" t="s">
        <v>18</v>
      </c>
      <c r="J936" s="26" t="s">
        <v>19</v>
      </c>
      <c r="K936" s="26" t="s">
        <v>48</v>
      </c>
      <c r="L936" s="27">
        <v>3709</v>
      </c>
      <c r="M936" s="26" t="s">
        <v>29</v>
      </c>
    </row>
    <row r="937" spans="1:13">
      <c r="A937" s="25">
        <v>45403</v>
      </c>
      <c r="B937" s="25">
        <v>45768</v>
      </c>
      <c r="C937" s="26" t="s">
        <v>4838</v>
      </c>
      <c r="D937" s="26" t="s">
        <v>1276</v>
      </c>
      <c r="E937" s="26" t="s">
        <v>32</v>
      </c>
      <c r="F937" s="26" t="s">
        <v>16</v>
      </c>
      <c r="G937" s="26" t="s">
        <v>6992</v>
      </c>
      <c r="H937" s="26" t="s">
        <v>21</v>
      </c>
      <c r="I937" s="26" t="s">
        <v>1278</v>
      </c>
      <c r="J937" s="26" t="s">
        <v>1279</v>
      </c>
      <c r="K937" s="26" t="s">
        <v>1179</v>
      </c>
      <c r="L937" s="27">
        <v>3267</v>
      </c>
      <c r="M937" s="26" t="s">
        <v>20</v>
      </c>
    </row>
    <row r="938" spans="1:13">
      <c r="A938" s="25">
        <v>45403</v>
      </c>
      <c r="B938" s="25">
        <v>45768</v>
      </c>
      <c r="C938" s="26" t="s">
        <v>4838</v>
      </c>
      <c r="D938" s="26" t="s">
        <v>1276</v>
      </c>
      <c r="E938" s="26" t="s">
        <v>661</v>
      </c>
      <c r="F938" s="26" t="s">
        <v>16</v>
      </c>
      <c r="G938" s="26" t="s">
        <v>6993</v>
      </c>
      <c r="H938" s="26" t="s">
        <v>21</v>
      </c>
      <c r="I938" s="26" t="s">
        <v>1278</v>
      </c>
      <c r="J938" s="26" t="s">
        <v>1279</v>
      </c>
      <c r="K938" s="26" t="s">
        <v>1179</v>
      </c>
      <c r="L938" s="27">
        <v>15276</v>
      </c>
      <c r="M938" s="26" t="s">
        <v>148</v>
      </c>
    </row>
    <row r="939" spans="1:13">
      <c r="A939" s="25">
        <v>45403</v>
      </c>
      <c r="B939" s="25">
        <v>45768</v>
      </c>
      <c r="C939" s="26" t="s">
        <v>4838</v>
      </c>
      <c r="D939" s="26" t="s">
        <v>1276</v>
      </c>
      <c r="E939" s="26" t="s">
        <v>15</v>
      </c>
      <c r="F939" s="26" t="s">
        <v>16</v>
      </c>
      <c r="G939" s="26" t="s">
        <v>6994</v>
      </c>
      <c r="H939" s="26" t="s">
        <v>21</v>
      </c>
      <c r="I939" s="26" t="s">
        <v>1278</v>
      </c>
      <c r="J939" s="26" t="s">
        <v>1279</v>
      </c>
      <c r="K939" s="26" t="s">
        <v>1179</v>
      </c>
      <c r="L939" s="27">
        <v>7838</v>
      </c>
      <c r="M939" s="26" t="s">
        <v>20</v>
      </c>
    </row>
    <row r="940" spans="1:13">
      <c r="A940" s="25">
        <v>45404</v>
      </c>
      <c r="B940" s="25">
        <v>45769</v>
      </c>
      <c r="C940" s="26" t="s">
        <v>4839</v>
      </c>
      <c r="D940" s="26" t="s">
        <v>1282</v>
      </c>
      <c r="E940" s="26" t="s">
        <v>661</v>
      </c>
      <c r="F940" s="26" t="s">
        <v>16</v>
      </c>
      <c r="G940" s="26" t="s">
        <v>6995</v>
      </c>
      <c r="H940" s="26" t="s">
        <v>225</v>
      </c>
      <c r="I940" s="26" t="s">
        <v>375</v>
      </c>
      <c r="J940" s="26" t="s">
        <v>376</v>
      </c>
      <c r="K940" s="26" t="s">
        <v>5624</v>
      </c>
      <c r="L940" s="27">
        <v>16035</v>
      </c>
      <c r="M940" s="26" t="s">
        <v>148</v>
      </c>
    </row>
    <row r="941" spans="1:13">
      <c r="A941" s="25">
        <v>45404</v>
      </c>
      <c r="B941" s="25">
        <v>45769</v>
      </c>
      <c r="C941" s="26" t="s">
        <v>4839</v>
      </c>
      <c r="D941" s="26" t="s">
        <v>1282</v>
      </c>
      <c r="E941" s="26" t="s">
        <v>15</v>
      </c>
      <c r="F941" s="26" t="s">
        <v>16</v>
      </c>
      <c r="G941" s="26" t="s">
        <v>6996</v>
      </c>
      <c r="H941" s="26" t="s">
        <v>225</v>
      </c>
      <c r="I941" s="26" t="s">
        <v>375</v>
      </c>
      <c r="J941" s="26" t="s">
        <v>376</v>
      </c>
      <c r="K941" s="26" t="s">
        <v>5624</v>
      </c>
      <c r="L941" s="27">
        <v>1369</v>
      </c>
      <c r="M941" s="26" t="s">
        <v>20</v>
      </c>
    </row>
    <row r="942" spans="1:13">
      <c r="A942" s="25">
        <v>45404</v>
      </c>
      <c r="B942" s="25">
        <v>45769</v>
      </c>
      <c r="C942" s="26" t="s">
        <v>4839</v>
      </c>
      <c r="D942" s="26" t="s">
        <v>1282</v>
      </c>
      <c r="E942" s="26" t="s">
        <v>32</v>
      </c>
      <c r="F942" s="26" t="s">
        <v>16</v>
      </c>
      <c r="G942" s="26" t="s">
        <v>6997</v>
      </c>
      <c r="H942" s="26" t="s">
        <v>225</v>
      </c>
      <c r="I942" s="26" t="s">
        <v>375</v>
      </c>
      <c r="J942" s="26" t="s">
        <v>376</v>
      </c>
      <c r="K942" s="26" t="s">
        <v>5624</v>
      </c>
      <c r="L942" s="27">
        <v>4084</v>
      </c>
      <c r="M942" s="26" t="s">
        <v>148</v>
      </c>
    </row>
    <row r="943" spans="1:13">
      <c r="A943" s="25">
        <v>45404</v>
      </c>
      <c r="B943" s="25">
        <v>45769</v>
      </c>
      <c r="C943" s="26" t="s">
        <v>5965</v>
      </c>
      <c r="D943" s="26" t="s">
        <v>5966</v>
      </c>
      <c r="E943" s="26" t="s">
        <v>34</v>
      </c>
      <c r="F943" s="26" t="s">
        <v>16</v>
      </c>
      <c r="G943" s="26" t="s">
        <v>6998</v>
      </c>
      <c r="H943" s="26" t="s">
        <v>51</v>
      </c>
      <c r="I943" s="26" t="s">
        <v>5967</v>
      </c>
      <c r="J943" s="26" t="s">
        <v>5968</v>
      </c>
      <c r="K943" s="26" t="s">
        <v>112</v>
      </c>
      <c r="L943" s="27">
        <v>18293</v>
      </c>
      <c r="M943" s="26" t="s">
        <v>20</v>
      </c>
    </row>
    <row r="944" spans="1:13">
      <c r="A944" s="25">
        <v>45404</v>
      </c>
      <c r="B944" s="25">
        <v>45769</v>
      </c>
      <c r="C944" s="26" t="s">
        <v>5965</v>
      </c>
      <c r="D944" s="26" t="s">
        <v>5966</v>
      </c>
      <c r="E944" s="26" t="s">
        <v>15</v>
      </c>
      <c r="F944" s="26" t="s">
        <v>16</v>
      </c>
      <c r="G944" s="26" t="s">
        <v>6999</v>
      </c>
      <c r="H944" s="26" t="s">
        <v>51</v>
      </c>
      <c r="I944" s="26" t="s">
        <v>5967</v>
      </c>
      <c r="J944" s="26" t="s">
        <v>5968</v>
      </c>
      <c r="K944" s="26" t="s">
        <v>112</v>
      </c>
      <c r="L944" s="27">
        <v>3316</v>
      </c>
      <c r="M944" s="26" t="s">
        <v>20</v>
      </c>
    </row>
    <row r="945" spans="1:13">
      <c r="A945" s="25">
        <v>45404</v>
      </c>
      <c r="B945" s="25">
        <v>45769</v>
      </c>
      <c r="C945" s="26" t="s">
        <v>5965</v>
      </c>
      <c r="D945" s="26" t="s">
        <v>5966</v>
      </c>
      <c r="E945" s="26" t="s">
        <v>32</v>
      </c>
      <c r="F945" s="26" t="s">
        <v>16</v>
      </c>
      <c r="G945" s="26" t="s">
        <v>7000</v>
      </c>
      <c r="H945" s="26" t="s">
        <v>51</v>
      </c>
      <c r="I945" s="26" t="s">
        <v>5967</v>
      </c>
      <c r="J945" s="26" t="s">
        <v>5968</v>
      </c>
      <c r="K945" s="26" t="s">
        <v>112</v>
      </c>
      <c r="L945" s="27">
        <v>19604</v>
      </c>
      <c r="M945" s="26" t="s">
        <v>20</v>
      </c>
    </row>
    <row r="946" spans="1:13">
      <c r="A946" s="25">
        <v>45404</v>
      </c>
      <c r="B946" s="25">
        <v>45769</v>
      </c>
      <c r="C946" s="26" t="s">
        <v>5965</v>
      </c>
      <c r="D946" s="26" t="s">
        <v>5966</v>
      </c>
      <c r="E946" s="26" t="s">
        <v>661</v>
      </c>
      <c r="F946" s="26" t="s">
        <v>16</v>
      </c>
      <c r="G946" s="26" t="s">
        <v>7001</v>
      </c>
      <c r="H946" s="26" t="s">
        <v>51</v>
      </c>
      <c r="I946" s="26" t="s">
        <v>5967</v>
      </c>
      <c r="J946" s="26" t="s">
        <v>5968</v>
      </c>
      <c r="K946" s="26" t="s">
        <v>112</v>
      </c>
      <c r="L946" s="27">
        <v>85905</v>
      </c>
      <c r="M946" s="26" t="s">
        <v>20</v>
      </c>
    </row>
    <row r="947" spans="1:13">
      <c r="A947" s="25">
        <v>45404</v>
      </c>
      <c r="B947" s="25">
        <v>45769</v>
      </c>
      <c r="C947" s="26" t="s">
        <v>5691</v>
      </c>
      <c r="D947" s="26" t="s">
        <v>5692</v>
      </c>
      <c r="E947" s="26" t="s">
        <v>32</v>
      </c>
      <c r="F947" s="26" t="s">
        <v>16</v>
      </c>
      <c r="G947" s="26" t="s">
        <v>7002</v>
      </c>
      <c r="H947" s="26" t="s">
        <v>310</v>
      </c>
      <c r="I947" s="26" t="s">
        <v>78</v>
      </c>
      <c r="J947" s="26" t="s">
        <v>79</v>
      </c>
      <c r="K947" s="26" t="s">
        <v>77</v>
      </c>
      <c r="L947" s="27">
        <v>28393</v>
      </c>
      <c r="M947" s="26" t="s">
        <v>148</v>
      </c>
    </row>
    <row r="948" spans="1:13">
      <c r="A948" s="25">
        <v>45404</v>
      </c>
      <c r="B948" s="25">
        <v>45769</v>
      </c>
      <c r="C948" s="26" t="s">
        <v>5691</v>
      </c>
      <c r="D948" s="26" t="s">
        <v>5692</v>
      </c>
      <c r="E948" s="26" t="s">
        <v>661</v>
      </c>
      <c r="F948" s="26" t="s">
        <v>16</v>
      </c>
      <c r="G948" s="26" t="s">
        <v>7003</v>
      </c>
      <c r="H948" s="26" t="s">
        <v>310</v>
      </c>
      <c r="I948" s="26" t="s">
        <v>78</v>
      </c>
      <c r="J948" s="26" t="s">
        <v>79</v>
      </c>
      <c r="K948" s="26" t="s">
        <v>77</v>
      </c>
      <c r="L948" s="27">
        <v>96493</v>
      </c>
      <c r="M948" s="26" t="s">
        <v>83</v>
      </c>
    </row>
    <row r="949" spans="1:13">
      <c r="A949" s="25">
        <v>45404</v>
      </c>
      <c r="B949" s="25">
        <v>45769</v>
      </c>
      <c r="C949" s="26" t="s">
        <v>5691</v>
      </c>
      <c r="D949" s="26" t="s">
        <v>5692</v>
      </c>
      <c r="E949" s="26" t="s">
        <v>15</v>
      </c>
      <c r="F949" s="26" t="s">
        <v>16</v>
      </c>
      <c r="G949" s="26" t="s">
        <v>7004</v>
      </c>
      <c r="H949" s="26" t="s">
        <v>310</v>
      </c>
      <c r="I949" s="26" t="s">
        <v>78</v>
      </c>
      <c r="J949" s="26" t="s">
        <v>79</v>
      </c>
      <c r="K949" s="26" t="s">
        <v>77</v>
      </c>
      <c r="L949" s="27">
        <v>3142</v>
      </c>
      <c r="M949" s="26" t="s">
        <v>20</v>
      </c>
    </row>
    <row r="950" spans="1:13">
      <c r="A950" s="25">
        <v>45404</v>
      </c>
      <c r="B950" s="25">
        <v>45769</v>
      </c>
      <c r="C950" s="26" t="s">
        <v>5691</v>
      </c>
      <c r="D950" s="26" t="s">
        <v>5692</v>
      </c>
      <c r="E950" s="26" t="s">
        <v>54</v>
      </c>
      <c r="F950" s="26" t="s">
        <v>55</v>
      </c>
      <c r="G950" s="26" t="s">
        <v>7005</v>
      </c>
      <c r="H950" s="26" t="s">
        <v>310</v>
      </c>
      <c r="I950" s="26" t="s">
        <v>78</v>
      </c>
      <c r="J950" s="26" t="s">
        <v>79</v>
      </c>
      <c r="K950" s="26" t="s">
        <v>77</v>
      </c>
      <c r="L950" s="27">
        <v>16064</v>
      </c>
      <c r="M950" s="26" t="s">
        <v>29</v>
      </c>
    </row>
    <row r="951" spans="1:13">
      <c r="A951" s="25">
        <v>45404</v>
      </c>
      <c r="B951" s="25">
        <v>45769</v>
      </c>
      <c r="C951" s="26" t="s">
        <v>6089</v>
      </c>
      <c r="D951" s="26" t="s">
        <v>6090</v>
      </c>
      <c r="E951" s="26" t="s">
        <v>54</v>
      </c>
      <c r="F951" s="26" t="s">
        <v>55</v>
      </c>
      <c r="G951" s="26" t="s">
        <v>7006</v>
      </c>
      <c r="H951" s="26" t="s">
        <v>73</v>
      </c>
      <c r="I951" s="26" t="s">
        <v>71</v>
      </c>
      <c r="J951" s="26" t="s">
        <v>72</v>
      </c>
      <c r="K951" s="26" t="s">
        <v>5623</v>
      </c>
      <c r="L951" s="27">
        <v>36101</v>
      </c>
      <c r="M951" s="26" t="s">
        <v>29</v>
      </c>
    </row>
    <row r="952" spans="1:13">
      <c r="A952" s="25">
        <v>45404</v>
      </c>
      <c r="B952" s="25">
        <v>45769</v>
      </c>
      <c r="C952" s="26" t="s">
        <v>4840</v>
      </c>
      <c r="D952" s="26" t="s">
        <v>1286</v>
      </c>
      <c r="E952" s="26" t="s">
        <v>15</v>
      </c>
      <c r="F952" s="26" t="s">
        <v>16</v>
      </c>
      <c r="G952" s="26" t="s">
        <v>7007</v>
      </c>
      <c r="H952" s="26" t="s">
        <v>125</v>
      </c>
      <c r="I952" s="26" t="s">
        <v>712</v>
      </c>
      <c r="J952" s="26" t="s">
        <v>713</v>
      </c>
      <c r="K952" s="26" t="s">
        <v>1179</v>
      </c>
      <c r="L952" s="27">
        <v>1926</v>
      </c>
      <c r="M952" s="26" t="s">
        <v>20</v>
      </c>
    </row>
    <row r="953" spans="1:13">
      <c r="A953" s="25">
        <v>45404</v>
      </c>
      <c r="B953" s="25">
        <v>45769</v>
      </c>
      <c r="C953" s="26" t="s">
        <v>4840</v>
      </c>
      <c r="D953" s="26" t="s">
        <v>1286</v>
      </c>
      <c r="E953" s="26" t="s">
        <v>661</v>
      </c>
      <c r="F953" s="26" t="s">
        <v>16</v>
      </c>
      <c r="G953" s="26" t="s">
        <v>7008</v>
      </c>
      <c r="H953" s="26" t="s">
        <v>125</v>
      </c>
      <c r="I953" s="26" t="s">
        <v>712</v>
      </c>
      <c r="J953" s="26" t="s">
        <v>713</v>
      </c>
      <c r="K953" s="26" t="s">
        <v>1179</v>
      </c>
      <c r="L953" s="27">
        <v>26384</v>
      </c>
      <c r="M953" s="26" t="s">
        <v>20</v>
      </c>
    </row>
    <row r="954" spans="1:13">
      <c r="A954" s="25">
        <v>45404</v>
      </c>
      <c r="B954" s="25">
        <v>45769</v>
      </c>
      <c r="C954" s="26" t="s">
        <v>4841</v>
      </c>
      <c r="D954" s="26" t="s">
        <v>1290</v>
      </c>
      <c r="E954" s="26" t="s">
        <v>661</v>
      </c>
      <c r="F954" s="26" t="s">
        <v>16</v>
      </c>
      <c r="G954" s="26" t="s">
        <v>7009</v>
      </c>
      <c r="H954" s="26" t="s">
        <v>225</v>
      </c>
      <c r="I954" s="26" t="s">
        <v>375</v>
      </c>
      <c r="J954" s="26" t="s">
        <v>376</v>
      </c>
      <c r="K954" s="26" t="s">
        <v>5624</v>
      </c>
      <c r="L954" s="27">
        <v>10509</v>
      </c>
      <c r="M954" s="26" t="s">
        <v>20</v>
      </c>
    </row>
    <row r="955" spans="1:13">
      <c r="A955" s="25">
        <v>45404</v>
      </c>
      <c r="B955" s="25">
        <v>45769</v>
      </c>
      <c r="C955" s="26" t="s">
        <v>4841</v>
      </c>
      <c r="D955" s="26" t="s">
        <v>1290</v>
      </c>
      <c r="E955" s="26" t="s">
        <v>15</v>
      </c>
      <c r="F955" s="26" t="s">
        <v>16</v>
      </c>
      <c r="G955" s="26" t="s">
        <v>7010</v>
      </c>
      <c r="H955" s="26" t="s">
        <v>225</v>
      </c>
      <c r="I955" s="26" t="s">
        <v>375</v>
      </c>
      <c r="J955" s="26" t="s">
        <v>376</v>
      </c>
      <c r="K955" s="26" t="s">
        <v>5624</v>
      </c>
      <c r="L955" s="27">
        <v>1260</v>
      </c>
      <c r="M955" s="26" t="s">
        <v>29</v>
      </c>
    </row>
    <row r="956" spans="1:13">
      <c r="A956" s="25">
        <v>45404</v>
      </c>
      <c r="B956" s="25">
        <v>45769</v>
      </c>
      <c r="C956" s="26" t="s">
        <v>4841</v>
      </c>
      <c r="D956" s="26" t="s">
        <v>1290</v>
      </c>
      <c r="E956" s="26" t="s">
        <v>32</v>
      </c>
      <c r="F956" s="26" t="s">
        <v>16</v>
      </c>
      <c r="G956" s="26" t="s">
        <v>7011</v>
      </c>
      <c r="H956" s="26" t="s">
        <v>225</v>
      </c>
      <c r="I956" s="26" t="s">
        <v>375</v>
      </c>
      <c r="J956" s="26" t="s">
        <v>376</v>
      </c>
      <c r="K956" s="26" t="s">
        <v>5624</v>
      </c>
      <c r="L956" s="27">
        <v>3599</v>
      </c>
      <c r="M956" s="26" t="s">
        <v>83</v>
      </c>
    </row>
    <row r="957" spans="1:13">
      <c r="A957" s="25">
        <v>45405</v>
      </c>
      <c r="B957" s="25">
        <v>45485</v>
      </c>
      <c r="C957" s="26" t="s">
        <v>11670</v>
      </c>
      <c r="D957" s="26" t="s">
        <v>11671</v>
      </c>
      <c r="E957" s="26" t="s">
        <v>15</v>
      </c>
      <c r="F957" s="26" t="s">
        <v>16</v>
      </c>
      <c r="G957" s="26" t="s">
        <v>11672</v>
      </c>
      <c r="H957" s="26" t="s">
        <v>125</v>
      </c>
      <c r="I957" s="26" t="s">
        <v>570</v>
      </c>
      <c r="J957" s="26" t="s">
        <v>571</v>
      </c>
      <c r="K957" s="26" t="s">
        <v>26</v>
      </c>
      <c r="L957" s="27">
        <v>10830</v>
      </c>
      <c r="M957" s="26" t="s">
        <v>20</v>
      </c>
    </row>
    <row r="958" spans="1:13">
      <c r="A958" s="25">
        <v>45405</v>
      </c>
      <c r="B958" s="25">
        <v>45485</v>
      </c>
      <c r="C958" s="26" t="s">
        <v>11670</v>
      </c>
      <c r="D958" s="26" t="s">
        <v>11671</v>
      </c>
      <c r="E958" s="26" t="s">
        <v>661</v>
      </c>
      <c r="F958" s="26" t="s">
        <v>16</v>
      </c>
      <c r="G958" s="26" t="s">
        <v>11673</v>
      </c>
      <c r="H958" s="26" t="s">
        <v>125</v>
      </c>
      <c r="I958" s="26" t="s">
        <v>570</v>
      </c>
      <c r="J958" s="26" t="s">
        <v>571</v>
      </c>
      <c r="K958" s="26" t="s">
        <v>26</v>
      </c>
      <c r="L958" s="27">
        <v>150446</v>
      </c>
      <c r="M958" s="26" t="s">
        <v>20</v>
      </c>
    </row>
    <row r="959" spans="1:13">
      <c r="A959" s="25">
        <v>45406</v>
      </c>
      <c r="B959" s="25">
        <v>45771</v>
      </c>
      <c r="C959" s="26" t="s">
        <v>4842</v>
      </c>
      <c r="D959" s="26" t="s">
        <v>1294</v>
      </c>
      <c r="E959" s="26" t="s">
        <v>15</v>
      </c>
      <c r="F959" s="26" t="s">
        <v>16</v>
      </c>
      <c r="G959" s="26" t="s">
        <v>7012</v>
      </c>
      <c r="H959" s="26" t="s">
        <v>167</v>
      </c>
      <c r="I959" s="26" t="s">
        <v>165</v>
      </c>
      <c r="J959" s="26" t="s">
        <v>166</v>
      </c>
      <c r="K959" s="26" t="s">
        <v>1179</v>
      </c>
      <c r="L959" s="27">
        <v>1396</v>
      </c>
      <c r="M959" s="26" t="s">
        <v>20</v>
      </c>
    </row>
    <row r="960" spans="1:13">
      <c r="A960" s="25">
        <v>45406</v>
      </c>
      <c r="B960" s="25">
        <v>45771</v>
      </c>
      <c r="C960" s="26" t="s">
        <v>4842</v>
      </c>
      <c r="D960" s="26" t="s">
        <v>1294</v>
      </c>
      <c r="E960" s="26" t="s">
        <v>54</v>
      </c>
      <c r="F960" s="26" t="s">
        <v>55</v>
      </c>
      <c r="G960" s="26" t="s">
        <v>7013</v>
      </c>
      <c r="H960" s="26" t="s">
        <v>167</v>
      </c>
      <c r="I960" s="26" t="s">
        <v>165</v>
      </c>
      <c r="J960" s="26" t="s">
        <v>166</v>
      </c>
      <c r="K960" s="26" t="s">
        <v>1179</v>
      </c>
      <c r="L960" s="27">
        <v>24958</v>
      </c>
      <c r="M960" s="26" t="s">
        <v>89</v>
      </c>
    </row>
    <row r="961" spans="1:13">
      <c r="A961" s="25">
        <v>45406</v>
      </c>
      <c r="B961" s="25">
        <v>45771</v>
      </c>
      <c r="C961" s="26" t="s">
        <v>4842</v>
      </c>
      <c r="D961" s="26" t="s">
        <v>1294</v>
      </c>
      <c r="E961" s="26" t="s">
        <v>661</v>
      </c>
      <c r="F961" s="26" t="s">
        <v>16</v>
      </c>
      <c r="G961" s="26" t="s">
        <v>7014</v>
      </c>
      <c r="H961" s="26" t="s">
        <v>167</v>
      </c>
      <c r="I961" s="26" t="s">
        <v>165</v>
      </c>
      <c r="J961" s="26" t="s">
        <v>166</v>
      </c>
      <c r="K961" s="26" t="s">
        <v>1179</v>
      </c>
      <c r="L961" s="27">
        <v>36494</v>
      </c>
      <c r="M961" s="26" t="s">
        <v>20</v>
      </c>
    </row>
    <row r="962" spans="1:13">
      <c r="A962" s="25">
        <v>45406</v>
      </c>
      <c r="B962" s="25">
        <v>45771</v>
      </c>
      <c r="C962" s="26" t="s">
        <v>4843</v>
      </c>
      <c r="D962" s="26" t="s">
        <v>1297</v>
      </c>
      <c r="E962" s="26" t="s">
        <v>661</v>
      </c>
      <c r="F962" s="26" t="s">
        <v>16</v>
      </c>
      <c r="G962" s="26" t="s">
        <v>7015</v>
      </c>
      <c r="H962" s="26" t="s">
        <v>105</v>
      </c>
      <c r="I962" s="26" t="s">
        <v>103</v>
      </c>
      <c r="J962" s="26" t="s">
        <v>104</v>
      </c>
      <c r="K962" s="26" t="s">
        <v>5620</v>
      </c>
      <c r="L962" s="27">
        <v>56880</v>
      </c>
      <c r="M962" s="26" t="s">
        <v>20</v>
      </c>
    </row>
    <row r="963" spans="1:13">
      <c r="A963" s="25">
        <v>45406</v>
      </c>
      <c r="B963" s="25">
        <v>45771</v>
      </c>
      <c r="C963" s="26" t="s">
        <v>4843</v>
      </c>
      <c r="D963" s="26" t="s">
        <v>1297</v>
      </c>
      <c r="E963" s="26" t="s">
        <v>32</v>
      </c>
      <c r="F963" s="26" t="s">
        <v>16</v>
      </c>
      <c r="G963" s="26" t="s">
        <v>7016</v>
      </c>
      <c r="H963" s="26" t="s">
        <v>105</v>
      </c>
      <c r="I963" s="26" t="s">
        <v>103</v>
      </c>
      <c r="J963" s="26" t="s">
        <v>104</v>
      </c>
      <c r="K963" s="26" t="s">
        <v>5620</v>
      </c>
      <c r="L963" s="27">
        <v>10010</v>
      </c>
      <c r="M963" s="26" t="s">
        <v>20</v>
      </c>
    </row>
    <row r="964" spans="1:13">
      <c r="A964" s="25">
        <v>45406</v>
      </c>
      <c r="B964" s="25">
        <v>45771</v>
      </c>
      <c r="C964" s="26" t="s">
        <v>4843</v>
      </c>
      <c r="D964" s="26" t="s">
        <v>1297</v>
      </c>
      <c r="E964" s="26" t="s">
        <v>15</v>
      </c>
      <c r="F964" s="26" t="s">
        <v>16</v>
      </c>
      <c r="G964" s="26" t="s">
        <v>7017</v>
      </c>
      <c r="H964" s="26" t="s">
        <v>105</v>
      </c>
      <c r="I964" s="26" t="s">
        <v>103</v>
      </c>
      <c r="J964" s="26" t="s">
        <v>104</v>
      </c>
      <c r="K964" s="26" t="s">
        <v>5620</v>
      </c>
      <c r="L964" s="27">
        <v>2785</v>
      </c>
      <c r="M964" s="26" t="s">
        <v>20</v>
      </c>
    </row>
    <row r="965" spans="1:13">
      <c r="A965" s="25">
        <v>45406</v>
      </c>
      <c r="B965" s="25">
        <v>45771</v>
      </c>
      <c r="C965" s="26" t="s">
        <v>5969</v>
      </c>
      <c r="D965" s="26" t="s">
        <v>5970</v>
      </c>
      <c r="E965" s="26" t="s">
        <v>32</v>
      </c>
      <c r="F965" s="26" t="s">
        <v>16</v>
      </c>
      <c r="G965" s="26" t="s">
        <v>7018</v>
      </c>
      <c r="H965" s="26" t="s">
        <v>21</v>
      </c>
      <c r="I965" s="26" t="s">
        <v>846</v>
      </c>
      <c r="J965" s="26" t="s">
        <v>847</v>
      </c>
      <c r="K965" s="26" t="s">
        <v>77</v>
      </c>
      <c r="L965" s="27">
        <v>38323</v>
      </c>
      <c r="M965" s="26" t="s">
        <v>20</v>
      </c>
    </row>
    <row r="966" spans="1:13">
      <c r="A966" s="25">
        <v>45406</v>
      </c>
      <c r="B966" s="25">
        <v>45771</v>
      </c>
      <c r="C966" s="26" t="s">
        <v>5969</v>
      </c>
      <c r="D966" s="26" t="s">
        <v>5970</v>
      </c>
      <c r="E966" s="26" t="s">
        <v>661</v>
      </c>
      <c r="F966" s="26" t="s">
        <v>16</v>
      </c>
      <c r="G966" s="26" t="s">
        <v>7019</v>
      </c>
      <c r="H966" s="26" t="s">
        <v>21</v>
      </c>
      <c r="I966" s="26" t="s">
        <v>846</v>
      </c>
      <c r="J966" s="26" t="s">
        <v>847</v>
      </c>
      <c r="K966" s="26" t="s">
        <v>77</v>
      </c>
      <c r="L966" s="27">
        <v>204756</v>
      </c>
      <c r="M966" s="26" t="s">
        <v>29</v>
      </c>
    </row>
    <row r="967" spans="1:13">
      <c r="A967" s="25">
        <v>45406</v>
      </c>
      <c r="B967" s="25">
        <v>45771</v>
      </c>
      <c r="C967" s="26" t="s">
        <v>5969</v>
      </c>
      <c r="D967" s="26" t="s">
        <v>5970</v>
      </c>
      <c r="E967" s="26" t="s">
        <v>15</v>
      </c>
      <c r="F967" s="26" t="s">
        <v>16</v>
      </c>
      <c r="G967" s="26" t="s">
        <v>7020</v>
      </c>
      <c r="H967" s="26" t="s">
        <v>21</v>
      </c>
      <c r="I967" s="26" t="s">
        <v>846</v>
      </c>
      <c r="J967" s="26" t="s">
        <v>847</v>
      </c>
      <c r="K967" s="26" t="s">
        <v>77</v>
      </c>
      <c r="L967" s="27">
        <v>5923</v>
      </c>
      <c r="M967" s="26" t="s">
        <v>20</v>
      </c>
    </row>
    <row r="968" spans="1:13">
      <c r="A968" s="25">
        <v>45407</v>
      </c>
      <c r="B968" s="25">
        <v>45772</v>
      </c>
      <c r="C968" s="26" t="s">
        <v>4846</v>
      </c>
      <c r="D968" s="26" t="s">
        <v>1308</v>
      </c>
      <c r="E968" s="26" t="s">
        <v>15</v>
      </c>
      <c r="F968" s="26" t="s">
        <v>16</v>
      </c>
      <c r="G968" s="26" t="s">
        <v>7021</v>
      </c>
      <c r="H968" s="26" t="s">
        <v>51</v>
      </c>
      <c r="I968" s="26" t="s">
        <v>49</v>
      </c>
      <c r="J968" s="26" t="s">
        <v>50</v>
      </c>
      <c r="K968" s="26" t="s">
        <v>48</v>
      </c>
      <c r="L968" s="27">
        <v>3644</v>
      </c>
      <c r="M968" s="26" t="s">
        <v>20</v>
      </c>
    </row>
    <row r="969" spans="1:13">
      <c r="A969" s="25">
        <v>45407</v>
      </c>
      <c r="B969" s="25">
        <v>45772</v>
      </c>
      <c r="C969" s="26" t="s">
        <v>4846</v>
      </c>
      <c r="D969" s="26" t="s">
        <v>1308</v>
      </c>
      <c r="E969" s="26" t="s">
        <v>54</v>
      </c>
      <c r="F969" s="26" t="s">
        <v>55</v>
      </c>
      <c r="G969" s="26" t="s">
        <v>7022</v>
      </c>
      <c r="H969" s="26" t="s">
        <v>51</v>
      </c>
      <c r="I969" s="26" t="s">
        <v>49</v>
      </c>
      <c r="J969" s="26" t="s">
        <v>50</v>
      </c>
      <c r="K969" s="26" t="s">
        <v>48</v>
      </c>
      <c r="L969" s="27">
        <v>10514</v>
      </c>
      <c r="M969" s="26" t="s">
        <v>23</v>
      </c>
    </row>
    <row r="970" spans="1:13">
      <c r="A970" s="25">
        <v>45407</v>
      </c>
      <c r="B970" s="25">
        <v>45772</v>
      </c>
      <c r="C970" s="26" t="s">
        <v>4846</v>
      </c>
      <c r="D970" s="26" t="s">
        <v>1308</v>
      </c>
      <c r="E970" s="26" t="s">
        <v>32</v>
      </c>
      <c r="F970" s="26" t="s">
        <v>16</v>
      </c>
      <c r="G970" s="26" t="s">
        <v>7023</v>
      </c>
      <c r="H970" s="26" t="s">
        <v>51</v>
      </c>
      <c r="I970" s="26" t="s">
        <v>49</v>
      </c>
      <c r="J970" s="26" t="s">
        <v>50</v>
      </c>
      <c r="K970" s="26" t="s">
        <v>48</v>
      </c>
      <c r="L970" s="27">
        <v>5464</v>
      </c>
      <c r="M970" s="26" t="s">
        <v>20</v>
      </c>
    </row>
    <row r="971" spans="1:13">
      <c r="A971" s="25">
        <v>45407</v>
      </c>
      <c r="B971" s="25">
        <v>45772</v>
      </c>
      <c r="C971" s="26" t="s">
        <v>4846</v>
      </c>
      <c r="D971" s="26" t="s">
        <v>1308</v>
      </c>
      <c r="E971" s="26" t="s">
        <v>661</v>
      </c>
      <c r="F971" s="26" t="s">
        <v>16</v>
      </c>
      <c r="G971" s="26" t="s">
        <v>7024</v>
      </c>
      <c r="H971" s="26" t="s">
        <v>51</v>
      </c>
      <c r="I971" s="26" t="s">
        <v>49</v>
      </c>
      <c r="J971" s="26" t="s">
        <v>50</v>
      </c>
      <c r="K971" s="26" t="s">
        <v>48</v>
      </c>
      <c r="L971" s="27">
        <v>60766</v>
      </c>
      <c r="M971" s="26" t="s">
        <v>20</v>
      </c>
    </row>
    <row r="972" spans="1:13">
      <c r="A972" s="25">
        <v>45407</v>
      </c>
      <c r="B972" s="25">
        <v>45772</v>
      </c>
      <c r="C972" s="26" t="s">
        <v>4847</v>
      </c>
      <c r="D972" s="26" t="s">
        <v>1310</v>
      </c>
      <c r="E972" s="26" t="s">
        <v>15</v>
      </c>
      <c r="F972" s="26" t="s">
        <v>16</v>
      </c>
      <c r="G972" s="26" t="s">
        <v>7025</v>
      </c>
      <c r="H972" s="26" t="s">
        <v>310</v>
      </c>
      <c r="I972" s="26" t="s">
        <v>165</v>
      </c>
      <c r="J972" s="26" t="s">
        <v>166</v>
      </c>
      <c r="K972" s="26" t="s">
        <v>26</v>
      </c>
      <c r="L972" s="27">
        <v>1559</v>
      </c>
      <c r="M972" s="26" t="s">
        <v>20</v>
      </c>
    </row>
    <row r="973" spans="1:13">
      <c r="A973" s="25">
        <v>45407</v>
      </c>
      <c r="B973" s="25">
        <v>45772</v>
      </c>
      <c r="C973" s="26" t="s">
        <v>4847</v>
      </c>
      <c r="D973" s="26" t="s">
        <v>1310</v>
      </c>
      <c r="E973" s="26" t="s">
        <v>54</v>
      </c>
      <c r="F973" s="26" t="s">
        <v>55</v>
      </c>
      <c r="G973" s="26" t="s">
        <v>7026</v>
      </c>
      <c r="H973" s="26" t="s">
        <v>310</v>
      </c>
      <c r="I973" s="26" t="s">
        <v>165</v>
      </c>
      <c r="J973" s="26" t="s">
        <v>166</v>
      </c>
      <c r="K973" s="26" t="s">
        <v>26</v>
      </c>
      <c r="L973" s="27">
        <v>33242</v>
      </c>
      <c r="M973" s="26" t="s">
        <v>23</v>
      </c>
    </row>
    <row r="974" spans="1:13">
      <c r="A974" s="25">
        <v>45407</v>
      </c>
      <c r="B974" s="25">
        <v>45772</v>
      </c>
      <c r="C974" s="26" t="s">
        <v>4847</v>
      </c>
      <c r="D974" s="26" t="s">
        <v>1310</v>
      </c>
      <c r="E974" s="26" t="s">
        <v>661</v>
      </c>
      <c r="F974" s="26" t="s">
        <v>16</v>
      </c>
      <c r="G974" s="26" t="s">
        <v>7027</v>
      </c>
      <c r="H974" s="26" t="s">
        <v>310</v>
      </c>
      <c r="I974" s="26" t="s">
        <v>165</v>
      </c>
      <c r="J974" s="26" t="s">
        <v>166</v>
      </c>
      <c r="K974" s="26" t="s">
        <v>26</v>
      </c>
      <c r="L974" s="27">
        <v>70214</v>
      </c>
      <c r="M974" s="26" t="s">
        <v>20</v>
      </c>
    </row>
    <row r="975" spans="1:13">
      <c r="A975" s="25">
        <v>45407</v>
      </c>
      <c r="B975" s="25">
        <v>45772</v>
      </c>
      <c r="C975" s="26" t="s">
        <v>4847</v>
      </c>
      <c r="D975" s="26" t="s">
        <v>1310</v>
      </c>
      <c r="E975" s="26" t="s">
        <v>32</v>
      </c>
      <c r="F975" s="26" t="s">
        <v>16</v>
      </c>
      <c r="G975" s="26" t="s">
        <v>7028</v>
      </c>
      <c r="H975" s="26" t="s">
        <v>310</v>
      </c>
      <c r="I975" s="26" t="s">
        <v>165</v>
      </c>
      <c r="J975" s="26" t="s">
        <v>166</v>
      </c>
      <c r="K975" s="26" t="s">
        <v>26</v>
      </c>
      <c r="L975" s="27">
        <v>39890</v>
      </c>
      <c r="M975" s="26" t="s">
        <v>20</v>
      </c>
    </row>
    <row r="976" spans="1:13">
      <c r="A976" s="25">
        <v>45407</v>
      </c>
      <c r="B976" s="25">
        <v>45772</v>
      </c>
      <c r="C976" s="26" t="s">
        <v>4848</v>
      </c>
      <c r="D976" s="26" t="s">
        <v>1312</v>
      </c>
      <c r="E976" s="26" t="s">
        <v>32</v>
      </c>
      <c r="F976" s="26" t="s">
        <v>16</v>
      </c>
      <c r="G976" s="26" t="s">
        <v>7029</v>
      </c>
      <c r="H976" s="26" t="s">
        <v>249</v>
      </c>
      <c r="I976" s="26" t="s">
        <v>78</v>
      </c>
      <c r="J976" s="26" t="s">
        <v>79</v>
      </c>
      <c r="K976" s="26" t="s">
        <v>5620</v>
      </c>
      <c r="L976" s="27">
        <v>16490</v>
      </c>
      <c r="M976" s="26" t="s">
        <v>148</v>
      </c>
    </row>
    <row r="977" spans="1:13">
      <c r="A977" s="25">
        <v>45407</v>
      </c>
      <c r="B977" s="25">
        <v>45772</v>
      </c>
      <c r="C977" s="26" t="s">
        <v>4848</v>
      </c>
      <c r="D977" s="26" t="s">
        <v>1312</v>
      </c>
      <c r="E977" s="26" t="s">
        <v>661</v>
      </c>
      <c r="F977" s="26" t="s">
        <v>16</v>
      </c>
      <c r="G977" s="26" t="s">
        <v>7030</v>
      </c>
      <c r="H977" s="26" t="s">
        <v>249</v>
      </c>
      <c r="I977" s="26" t="s">
        <v>78</v>
      </c>
      <c r="J977" s="26" t="s">
        <v>79</v>
      </c>
      <c r="K977" s="26" t="s">
        <v>5620</v>
      </c>
      <c r="L977" s="27">
        <v>35473</v>
      </c>
      <c r="M977" s="26" t="s">
        <v>20</v>
      </c>
    </row>
    <row r="978" spans="1:13">
      <c r="A978" s="25">
        <v>45407</v>
      </c>
      <c r="B978" s="25">
        <v>45772</v>
      </c>
      <c r="C978" s="26" t="s">
        <v>4848</v>
      </c>
      <c r="D978" s="26" t="s">
        <v>1312</v>
      </c>
      <c r="E978" s="26" t="s">
        <v>15</v>
      </c>
      <c r="F978" s="26" t="s">
        <v>16</v>
      </c>
      <c r="G978" s="26" t="s">
        <v>7031</v>
      </c>
      <c r="H978" s="26" t="s">
        <v>249</v>
      </c>
      <c r="I978" s="26" t="s">
        <v>78</v>
      </c>
      <c r="J978" s="26" t="s">
        <v>79</v>
      </c>
      <c r="K978" s="26" t="s">
        <v>5620</v>
      </c>
      <c r="L978" s="27">
        <v>1337</v>
      </c>
      <c r="M978" s="26" t="s">
        <v>20</v>
      </c>
    </row>
    <row r="979" spans="1:13">
      <c r="A979" s="25">
        <v>45407</v>
      </c>
      <c r="B979" s="25">
        <v>45772</v>
      </c>
      <c r="C979" s="26" t="s">
        <v>4849</v>
      </c>
      <c r="D979" s="26" t="s">
        <v>1316</v>
      </c>
      <c r="E979" s="26" t="s">
        <v>15</v>
      </c>
      <c r="F979" s="26" t="s">
        <v>16</v>
      </c>
      <c r="G979" s="26" t="s">
        <v>7032</v>
      </c>
      <c r="H979" s="26" t="s">
        <v>98</v>
      </c>
      <c r="I979" s="26" t="s">
        <v>396</v>
      </c>
      <c r="J979" s="26" t="s">
        <v>397</v>
      </c>
      <c r="K979" s="26" t="s">
        <v>5623</v>
      </c>
      <c r="L979" s="27">
        <v>1745</v>
      </c>
      <c r="M979" s="26" t="s">
        <v>20</v>
      </c>
    </row>
    <row r="980" spans="1:13">
      <c r="A980" s="25">
        <v>45407</v>
      </c>
      <c r="B980" s="25">
        <v>45772</v>
      </c>
      <c r="C980" s="26" t="s">
        <v>4849</v>
      </c>
      <c r="D980" s="26" t="s">
        <v>1316</v>
      </c>
      <c r="E980" s="26" t="s">
        <v>54</v>
      </c>
      <c r="F980" s="26" t="s">
        <v>55</v>
      </c>
      <c r="G980" s="26" t="s">
        <v>7033</v>
      </c>
      <c r="H980" s="26" t="s">
        <v>98</v>
      </c>
      <c r="I980" s="26" t="s">
        <v>396</v>
      </c>
      <c r="J980" s="26" t="s">
        <v>397</v>
      </c>
      <c r="K980" s="26" t="s">
        <v>5623</v>
      </c>
      <c r="L980" s="27">
        <v>3268</v>
      </c>
      <c r="M980" s="26" t="s">
        <v>29</v>
      </c>
    </row>
    <row r="981" spans="1:13">
      <c r="A981" s="25">
        <v>45407</v>
      </c>
      <c r="B981" s="25">
        <v>45772</v>
      </c>
      <c r="C981" s="26" t="s">
        <v>4849</v>
      </c>
      <c r="D981" s="26" t="s">
        <v>1316</v>
      </c>
      <c r="E981" s="26" t="s">
        <v>32</v>
      </c>
      <c r="F981" s="26" t="s">
        <v>16</v>
      </c>
      <c r="G981" s="26" t="s">
        <v>7034</v>
      </c>
      <c r="H981" s="26" t="s">
        <v>98</v>
      </c>
      <c r="I981" s="26" t="s">
        <v>396</v>
      </c>
      <c r="J981" s="26" t="s">
        <v>397</v>
      </c>
      <c r="K981" s="26" t="s">
        <v>5623</v>
      </c>
      <c r="L981" s="27">
        <v>20089</v>
      </c>
      <c r="M981" s="26" t="s">
        <v>20</v>
      </c>
    </row>
    <row r="982" spans="1:13">
      <c r="A982" s="25">
        <v>45407</v>
      </c>
      <c r="B982" s="25">
        <v>45772</v>
      </c>
      <c r="C982" s="26" t="s">
        <v>4849</v>
      </c>
      <c r="D982" s="26" t="s">
        <v>1316</v>
      </c>
      <c r="E982" s="26" t="s">
        <v>661</v>
      </c>
      <c r="F982" s="26" t="s">
        <v>16</v>
      </c>
      <c r="G982" s="26" t="s">
        <v>7035</v>
      </c>
      <c r="H982" s="26" t="s">
        <v>98</v>
      </c>
      <c r="I982" s="26" t="s">
        <v>396</v>
      </c>
      <c r="J982" s="26" t="s">
        <v>397</v>
      </c>
      <c r="K982" s="26" t="s">
        <v>5623</v>
      </c>
      <c r="L982" s="27">
        <v>35397</v>
      </c>
      <c r="M982" s="26" t="s">
        <v>29</v>
      </c>
    </row>
    <row r="983" spans="1:13">
      <c r="A983" s="25">
        <v>45407</v>
      </c>
      <c r="B983" s="25">
        <v>45772</v>
      </c>
      <c r="C983" s="26" t="s">
        <v>4850</v>
      </c>
      <c r="D983" s="26" t="s">
        <v>1321</v>
      </c>
      <c r="E983" s="26" t="s">
        <v>54</v>
      </c>
      <c r="F983" s="26" t="s">
        <v>55</v>
      </c>
      <c r="G983" s="26" t="s">
        <v>7036</v>
      </c>
      <c r="H983" s="26" t="s">
        <v>1325</v>
      </c>
      <c r="I983" s="26" t="s">
        <v>1323</v>
      </c>
      <c r="J983" s="26" t="s">
        <v>1324</v>
      </c>
      <c r="K983" s="26" t="s">
        <v>1179</v>
      </c>
      <c r="L983" s="27">
        <v>16712</v>
      </c>
      <c r="M983" s="26" t="s">
        <v>29</v>
      </c>
    </row>
    <row r="984" spans="1:13">
      <c r="A984" s="25">
        <v>45408</v>
      </c>
      <c r="B984" s="25">
        <v>45773</v>
      </c>
      <c r="C984" s="26" t="s">
        <v>5971</v>
      </c>
      <c r="D984" s="26" t="s">
        <v>5972</v>
      </c>
      <c r="E984" s="26" t="s">
        <v>661</v>
      </c>
      <c r="F984" s="26" t="s">
        <v>16</v>
      </c>
      <c r="G984" s="26" t="s">
        <v>7037</v>
      </c>
      <c r="H984" s="26" t="s">
        <v>105</v>
      </c>
      <c r="I984" s="26" t="s">
        <v>103</v>
      </c>
      <c r="J984" s="26" t="s">
        <v>104</v>
      </c>
      <c r="K984" s="26" t="s">
        <v>5620</v>
      </c>
      <c r="L984" s="27">
        <v>11318</v>
      </c>
      <c r="M984" s="26" t="s">
        <v>20</v>
      </c>
    </row>
    <row r="985" spans="1:13">
      <c r="A985" s="25">
        <v>45408</v>
      </c>
      <c r="B985" s="25">
        <v>45773</v>
      </c>
      <c r="C985" s="26" t="s">
        <v>5971</v>
      </c>
      <c r="D985" s="26" t="s">
        <v>5972</v>
      </c>
      <c r="E985" s="26" t="s">
        <v>15</v>
      </c>
      <c r="F985" s="26" t="s">
        <v>16</v>
      </c>
      <c r="G985" s="26" t="s">
        <v>7038</v>
      </c>
      <c r="H985" s="26" t="s">
        <v>105</v>
      </c>
      <c r="I985" s="26" t="s">
        <v>103</v>
      </c>
      <c r="J985" s="26" t="s">
        <v>104</v>
      </c>
      <c r="K985" s="26" t="s">
        <v>5620</v>
      </c>
      <c r="L985" s="27">
        <v>4323</v>
      </c>
      <c r="M985" s="26" t="s">
        <v>20</v>
      </c>
    </row>
    <row r="986" spans="1:13">
      <c r="A986" s="25">
        <v>45408</v>
      </c>
      <c r="B986" s="25">
        <v>45773</v>
      </c>
      <c r="C986" s="26" t="s">
        <v>5971</v>
      </c>
      <c r="D986" s="26" t="s">
        <v>5972</v>
      </c>
      <c r="E986" s="26" t="s">
        <v>32</v>
      </c>
      <c r="F986" s="26" t="s">
        <v>16</v>
      </c>
      <c r="G986" s="26" t="s">
        <v>7039</v>
      </c>
      <c r="H986" s="26" t="s">
        <v>105</v>
      </c>
      <c r="I986" s="26" t="s">
        <v>103</v>
      </c>
      <c r="J986" s="26" t="s">
        <v>104</v>
      </c>
      <c r="K986" s="26" t="s">
        <v>5620</v>
      </c>
      <c r="L986" s="27">
        <v>14469</v>
      </c>
      <c r="M986" s="26" t="s">
        <v>20</v>
      </c>
    </row>
    <row r="987" spans="1:13">
      <c r="A987" s="25">
        <v>45408</v>
      </c>
      <c r="B987" s="25">
        <v>45773</v>
      </c>
      <c r="C987" s="26" t="s">
        <v>4851</v>
      </c>
      <c r="D987" s="26" t="s">
        <v>1326</v>
      </c>
      <c r="E987" s="26" t="s">
        <v>54</v>
      </c>
      <c r="F987" s="26" t="s">
        <v>55</v>
      </c>
      <c r="G987" s="26" t="s">
        <v>7040</v>
      </c>
      <c r="H987" s="26" t="s">
        <v>125</v>
      </c>
      <c r="I987" s="26" t="s">
        <v>1328</v>
      </c>
      <c r="J987" s="26" t="s">
        <v>1329</v>
      </c>
      <c r="K987" s="26" t="s">
        <v>1179</v>
      </c>
      <c r="L987" s="27">
        <v>22590</v>
      </c>
      <c r="M987" s="26" t="s">
        <v>23</v>
      </c>
    </row>
    <row r="988" spans="1:13">
      <c r="A988" s="25">
        <v>45408</v>
      </c>
      <c r="B988" s="25">
        <v>45773</v>
      </c>
      <c r="C988" s="26" t="s">
        <v>4852</v>
      </c>
      <c r="D988" s="26" t="s">
        <v>1330</v>
      </c>
      <c r="E988" s="26" t="s">
        <v>32</v>
      </c>
      <c r="F988" s="26" t="s">
        <v>16</v>
      </c>
      <c r="G988" s="26" t="s">
        <v>7041</v>
      </c>
      <c r="H988" s="26" t="s">
        <v>1332</v>
      </c>
      <c r="I988" s="26" t="s">
        <v>270</v>
      </c>
      <c r="J988" s="26" t="s">
        <v>271</v>
      </c>
      <c r="K988" s="26" t="s">
        <v>5624</v>
      </c>
      <c r="L988" s="27">
        <v>2626</v>
      </c>
      <c r="M988" s="26" t="s">
        <v>20</v>
      </c>
    </row>
    <row r="989" spans="1:13">
      <c r="A989" s="25">
        <v>45408</v>
      </c>
      <c r="B989" s="25">
        <v>45773</v>
      </c>
      <c r="C989" s="26" t="s">
        <v>4852</v>
      </c>
      <c r="D989" s="26" t="s">
        <v>1330</v>
      </c>
      <c r="E989" s="26" t="s">
        <v>15</v>
      </c>
      <c r="F989" s="26" t="s">
        <v>16</v>
      </c>
      <c r="G989" s="26" t="s">
        <v>7042</v>
      </c>
      <c r="H989" s="26" t="s">
        <v>1332</v>
      </c>
      <c r="I989" s="26" t="s">
        <v>270</v>
      </c>
      <c r="J989" s="26" t="s">
        <v>271</v>
      </c>
      <c r="K989" s="26" t="s">
        <v>5624</v>
      </c>
      <c r="L989" s="27">
        <v>1390</v>
      </c>
      <c r="M989" s="26" t="s">
        <v>20</v>
      </c>
    </row>
    <row r="990" spans="1:13">
      <c r="A990" s="25">
        <v>45408</v>
      </c>
      <c r="B990" s="25">
        <v>45773</v>
      </c>
      <c r="C990" s="26" t="s">
        <v>4852</v>
      </c>
      <c r="D990" s="26" t="s">
        <v>1330</v>
      </c>
      <c r="E990" s="26" t="s">
        <v>661</v>
      </c>
      <c r="F990" s="26" t="s">
        <v>16</v>
      </c>
      <c r="G990" s="26" t="s">
        <v>7043</v>
      </c>
      <c r="H990" s="26" t="s">
        <v>1332</v>
      </c>
      <c r="I990" s="26" t="s">
        <v>270</v>
      </c>
      <c r="J990" s="26" t="s">
        <v>271</v>
      </c>
      <c r="K990" s="26" t="s">
        <v>5624</v>
      </c>
      <c r="L990" s="27">
        <v>11009</v>
      </c>
      <c r="M990" s="26" t="s">
        <v>29</v>
      </c>
    </row>
    <row r="991" spans="1:13">
      <c r="A991" s="25">
        <v>45408</v>
      </c>
      <c r="B991" s="25">
        <v>45773</v>
      </c>
      <c r="C991" s="26" t="s">
        <v>4853</v>
      </c>
      <c r="D991" s="26" t="s">
        <v>1335</v>
      </c>
      <c r="E991" s="26" t="s">
        <v>661</v>
      </c>
      <c r="F991" s="26" t="s">
        <v>16</v>
      </c>
      <c r="G991" s="26" t="s">
        <v>7044</v>
      </c>
      <c r="H991" s="26" t="s">
        <v>51</v>
      </c>
      <c r="I991" s="26" t="s">
        <v>174</v>
      </c>
      <c r="J991" s="26" t="s">
        <v>175</v>
      </c>
      <c r="K991" s="26" t="s">
        <v>112</v>
      </c>
      <c r="L991" s="27">
        <v>205132</v>
      </c>
      <c r="M991" s="26" t="s">
        <v>20</v>
      </c>
    </row>
    <row r="992" spans="1:13">
      <c r="A992" s="25">
        <v>45408</v>
      </c>
      <c r="B992" s="25">
        <v>45773</v>
      </c>
      <c r="C992" s="26" t="s">
        <v>4853</v>
      </c>
      <c r="D992" s="26" t="s">
        <v>1335</v>
      </c>
      <c r="E992" s="26" t="s">
        <v>15</v>
      </c>
      <c r="F992" s="26" t="s">
        <v>16</v>
      </c>
      <c r="G992" s="26" t="s">
        <v>7045</v>
      </c>
      <c r="H992" s="26" t="s">
        <v>51</v>
      </c>
      <c r="I992" s="26" t="s">
        <v>174</v>
      </c>
      <c r="J992" s="26" t="s">
        <v>175</v>
      </c>
      <c r="K992" s="26" t="s">
        <v>112</v>
      </c>
      <c r="L992" s="27">
        <v>11396</v>
      </c>
      <c r="M992" s="26" t="s">
        <v>20</v>
      </c>
    </row>
    <row r="993" spans="1:13">
      <c r="A993" s="25">
        <v>45409</v>
      </c>
      <c r="B993" s="25">
        <v>45774</v>
      </c>
      <c r="C993" s="26" t="s">
        <v>5973</v>
      </c>
      <c r="D993" s="26" t="s">
        <v>5974</v>
      </c>
      <c r="E993" s="26" t="s">
        <v>54</v>
      </c>
      <c r="F993" s="26" t="s">
        <v>55</v>
      </c>
      <c r="G993" s="26" t="s">
        <v>7046</v>
      </c>
      <c r="H993" s="26" t="s">
        <v>43</v>
      </c>
      <c r="I993" s="26" t="s">
        <v>165</v>
      </c>
      <c r="J993" s="26" t="s">
        <v>166</v>
      </c>
      <c r="K993" s="26" t="s">
        <v>1179</v>
      </c>
      <c r="L993" s="27">
        <v>19978</v>
      </c>
      <c r="M993" s="26" t="s">
        <v>29</v>
      </c>
    </row>
    <row r="994" spans="1:13">
      <c r="A994" s="25">
        <v>45410</v>
      </c>
      <c r="B994" s="25">
        <v>45775</v>
      </c>
      <c r="C994" s="26" t="s">
        <v>7047</v>
      </c>
      <c r="D994" s="26" t="s">
        <v>7048</v>
      </c>
      <c r="E994" s="26" t="s">
        <v>32</v>
      </c>
      <c r="F994" s="26" t="s">
        <v>16</v>
      </c>
      <c r="G994" s="26" t="s">
        <v>7049</v>
      </c>
      <c r="H994" s="26" t="s">
        <v>225</v>
      </c>
      <c r="I994" s="26" t="s">
        <v>375</v>
      </c>
      <c r="J994" s="26" t="s">
        <v>376</v>
      </c>
      <c r="K994" s="26" t="s">
        <v>5624</v>
      </c>
      <c r="L994" s="27">
        <v>6651</v>
      </c>
      <c r="M994" s="26" t="s">
        <v>83</v>
      </c>
    </row>
    <row r="995" spans="1:13">
      <c r="A995" s="25">
        <v>45410</v>
      </c>
      <c r="B995" s="25">
        <v>45775</v>
      </c>
      <c r="C995" s="26" t="s">
        <v>7047</v>
      </c>
      <c r="D995" s="26" t="s">
        <v>7048</v>
      </c>
      <c r="E995" s="26" t="s">
        <v>15</v>
      </c>
      <c r="F995" s="26" t="s">
        <v>16</v>
      </c>
      <c r="G995" s="26" t="s">
        <v>7050</v>
      </c>
      <c r="H995" s="26" t="s">
        <v>225</v>
      </c>
      <c r="I995" s="26" t="s">
        <v>375</v>
      </c>
      <c r="J995" s="26" t="s">
        <v>376</v>
      </c>
      <c r="K995" s="26" t="s">
        <v>5624</v>
      </c>
      <c r="L995" s="27">
        <v>1245</v>
      </c>
      <c r="M995" s="26" t="s">
        <v>20</v>
      </c>
    </row>
    <row r="996" spans="1:13">
      <c r="A996" s="25">
        <v>45410</v>
      </c>
      <c r="B996" s="25">
        <v>45775</v>
      </c>
      <c r="C996" s="26" t="s">
        <v>7047</v>
      </c>
      <c r="D996" s="26" t="s">
        <v>7048</v>
      </c>
      <c r="E996" s="26" t="s">
        <v>661</v>
      </c>
      <c r="F996" s="26" t="s">
        <v>16</v>
      </c>
      <c r="G996" s="26" t="s">
        <v>7051</v>
      </c>
      <c r="H996" s="26" t="s">
        <v>225</v>
      </c>
      <c r="I996" s="26" t="s">
        <v>375</v>
      </c>
      <c r="J996" s="26" t="s">
        <v>376</v>
      </c>
      <c r="K996" s="26" t="s">
        <v>5624</v>
      </c>
      <c r="L996" s="27">
        <v>18557</v>
      </c>
      <c r="M996" s="26" t="s">
        <v>20</v>
      </c>
    </row>
    <row r="997" spans="1:13">
      <c r="A997" s="25">
        <v>45410</v>
      </c>
      <c r="B997" s="25">
        <v>45775</v>
      </c>
      <c r="C997" s="26" t="s">
        <v>4854</v>
      </c>
      <c r="D997" s="26" t="s">
        <v>1339</v>
      </c>
      <c r="E997" s="26" t="s">
        <v>661</v>
      </c>
      <c r="F997" s="26" t="s">
        <v>16</v>
      </c>
      <c r="G997" s="26" t="s">
        <v>7052</v>
      </c>
      <c r="H997" s="26" t="s">
        <v>21</v>
      </c>
      <c r="I997" s="26" t="s">
        <v>18</v>
      </c>
      <c r="J997" s="26" t="s">
        <v>19</v>
      </c>
      <c r="K997" s="26" t="s">
        <v>5624</v>
      </c>
      <c r="L997" s="27">
        <v>16622</v>
      </c>
      <c r="M997" s="26" t="s">
        <v>20</v>
      </c>
    </row>
    <row r="998" spans="1:13">
      <c r="A998" s="25">
        <v>45410</v>
      </c>
      <c r="B998" s="25">
        <v>45775</v>
      </c>
      <c r="C998" s="26" t="s">
        <v>4854</v>
      </c>
      <c r="D998" s="26" t="s">
        <v>1339</v>
      </c>
      <c r="E998" s="26" t="s">
        <v>15</v>
      </c>
      <c r="F998" s="26" t="s">
        <v>16</v>
      </c>
      <c r="G998" s="26" t="s">
        <v>7053</v>
      </c>
      <c r="H998" s="26" t="s">
        <v>21</v>
      </c>
      <c r="I998" s="26" t="s">
        <v>18</v>
      </c>
      <c r="J998" s="26" t="s">
        <v>19</v>
      </c>
      <c r="K998" s="26" t="s">
        <v>5624</v>
      </c>
      <c r="L998" s="27">
        <v>2690</v>
      </c>
      <c r="M998" s="26" t="s">
        <v>20</v>
      </c>
    </row>
    <row r="999" spans="1:13">
      <c r="A999" s="25">
        <v>45410</v>
      </c>
      <c r="B999" s="25">
        <v>45775</v>
      </c>
      <c r="C999" s="26" t="s">
        <v>4855</v>
      </c>
      <c r="D999" s="26" t="s">
        <v>1342</v>
      </c>
      <c r="E999" s="26" t="s">
        <v>54</v>
      </c>
      <c r="F999" s="26" t="s">
        <v>55</v>
      </c>
      <c r="G999" s="26" t="s">
        <v>7054</v>
      </c>
      <c r="H999" s="26" t="s">
        <v>125</v>
      </c>
      <c r="I999" s="26" t="s">
        <v>570</v>
      </c>
      <c r="J999" s="26" t="s">
        <v>571</v>
      </c>
      <c r="K999" s="26" t="s">
        <v>5623</v>
      </c>
      <c r="L999" s="27">
        <v>30560</v>
      </c>
      <c r="M999" s="26" t="s">
        <v>23</v>
      </c>
    </row>
    <row r="1000" spans="1:13">
      <c r="A1000" s="25">
        <v>45410</v>
      </c>
      <c r="B1000" s="25">
        <v>45775</v>
      </c>
      <c r="C1000" s="26" t="s">
        <v>5853</v>
      </c>
      <c r="D1000" s="26" t="s">
        <v>5854</v>
      </c>
      <c r="E1000" s="26" t="s">
        <v>15</v>
      </c>
      <c r="F1000" s="26" t="s">
        <v>16</v>
      </c>
      <c r="G1000" s="26" t="s">
        <v>7055</v>
      </c>
      <c r="H1000" s="26" t="s">
        <v>43</v>
      </c>
      <c r="I1000" s="26" t="s">
        <v>165</v>
      </c>
      <c r="J1000" s="26" t="s">
        <v>166</v>
      </c>
      <c r="K1000" s="26" t="s">
        <v>26</v>
      </c>
      <c r="L1000" s="27">
        <v>1374</v>
      </c>
      <c r="M1000" s="26" t="s">
        <v>20</v>
      </c>
    </row>
    <row r="1001" spans="1:13">
      <c r="A1001" s="25">
        <v>45410</v>
      </c>
      <c r="B1001" s="25">
        <v>45775</v>
      </c>
      <c r="C1001" s="26" t="s">
        <v>5853</v>
      </c>
      <c r="D1001" s="26" t="s">
        <v>5854</v>
      </c>
      <c r="E1001" s="26" t="s">
        <v>661</v>
      </c>
      <c r="F1001" s="26" t="s">
        <v>16</v>
      </c>
      <c r="G1001" s="26" t="s">
        <v>7056</v>
      </c>
      <c r="H1001" s="26" t="s">
        <v>43</v>
      </c>
      <c r="I1001" s="26" t="s">
        <v>165</v>
      </c>
      <c r="J1001" s="26" t="s">
        <v>166</v>
      </c>
      <c r="K1001" s="26" t="s">
        <v>26</v>
      </c>
      <c r="L1001" s="27">
        <v>131529</v>
      </c>
      <c r="M1001" s="26" t="s">
        <v>20</v>
      </c>
    </row>
    <row r="1002" spans="1:13">
      <c r="A1002" s="25">
        <v>45412</v>
      </c>
      <c r="B1002" s="25">
        <v>45777</v>
      </c>
      <c r="C1002" s="26" t="s">
        <v>6091</v>
      </c>
      <c r="D1002" s="26" t="s">
        <v>6092</v>
      </c>
      <c r="E1002" s="26" t="s">
        <v>32</v>
      </c>
      <c r="F1002" s="26" t="s">
        <v>16</v>
      </c>
      <c r="G1002" s="26" t="s">
        <v>7057</v>
      </c>
      <c r="H1002" s="26" t="s">
        <v>21</v>
      </c>
      <c r="I1002" s="26" t="s">
        <v>305</v>
      </c>
      <c r="J1002" s="26" t="s">
        <v>306</v>
      </c>
      <c r="K1002" s="26" t="s">
        <v>304</v>
      </c>
      <c r="L1002" s="27">
        <v>11176</v>
      </c>
      <c r="M1002" s="26" t="s">
        <v>20</v>
      </c>
    </row>
    <row r="1003" spans="1:13">
      <c r="A1003" s="25">
        <v>45412</v>
      </c>
      <c r="B1003" s="25">
        <v>45777</v>
      </c>
      <c r="C1003" s="26" t="s">
        <v>6091</v>
      </c>
      <c r="D1003" s="26" t="s">
        <v>6092</v>
      </c>
      <c r="E1003" s="26" t="s">
        <v>15</v>
      </c>
      <c r="F1003" s="26" t="s">
        <v>16</v>
      </c>
      <c r="G1003" s="26" t="s">
        <v>7058</v>
      </c>
      <c r="H1003" s="26" t="s">
        <v>21</v>
      </c>
      <c r="I1003" s="26" t="s">
        <v>305</v>
      </c>
      <c r="J1003" s="26" t="s">
        <v>306</v>
      </c>
      <c r="K1003" s="26" t="s">
        <v>304</v>
      </c>
      <c r="L1003" s="27">
        <v>2748</v>
      </c>
      <c r="M1003" s="26" t="s">
        <v>20</v>
      </c>
    </row>
    <row r="1004" spans="1:13">
      <c r="A1004" s="25">
        <v>45412</v>
      </c>
      <c r="B1004" s="25">
        <v>45777</v>
      </c>
      <c r="C1004" s="26" t="s">
        <v>6091</v>
      </c>
      <c r="D1004" s="26" t="s">
        <v>6092</v>
      </c>
      <c r="E1004" s="26" t="s">
        <v>34</v>
      </c>
      <c r="F1004" s="26" t="s">
        <v>16</v>
      </c>
      <c r="G1004" s="26" t="s">
        <v>7059</v>
      </c>
      <c r="H1004" s="26" t="s">
        <v>21</v>
      </c>
      <c r="I1004" s="26" t="s">
        <v>305</v>
      </c>
      <c r="J1004" s="26" t="s">
        <v>306</v>
      </c>
      <c r="K1004" s="26" t="s">
        <v>304</v>
      </c>
      <c r="L1004" s="27">
        <v>35820</v>
      </c>
      <c r="M1004" s="26" t="s">
        <v>83</v>
      </c>
    </row>
    <row r="1005" spans="1:13">
      <c r="A1005" s="25">
        <v>45412</v>
      </c>
      <c r="B1005" s="25">
        <v>45777</v>
      </c>
      <c r="C1005" s="26" t="s">
        <v>6091</v>
      </c>
      <c r="D1005" s="26" t="s">
        <v>6092</v>
      </c>
      <c r="E1005" s="26" t="s">
        <v>661</v>
      </c>
      <c r="F1005" s="26" t="s">
        <v>16</v>
      </c>
      <c r="G1005" s="26" t="s">
        <v>7060</v>
      </c>
      <c r="H1005" s="26" t="s">
        <v>21</v>
      </c>
      <c r="I1005" s="26" t="s">
        <v>305</v>
      </c>
      <c r="J1005" s="26" t="s">
        <v>306</v>
      </c>
      <c r="K1005" s="26" t="s">
        <v>304</v>
      </c>
      <c r="L1005" s="27">
        <v>114459</v>
      </c>
      <c r="M1005" s="26" t="s">
        <v>29</v>
      </c>
    </row>
    <row r="1006" spans="1:13">
      <c r="A1006" s="25">
        <v>45412</v>
      </c>
      <c r="B1006" s="25">
        <v>45777</v>
      </c>
      <c r="C1006" s="26" t="s">
        <v>5693</v>
      </c>
      <c r="D1006" s="26" t="s">
        <v>5694</v>
      </c>
      <c r="E1006" s="26" t="s">
        <v>661</v>
      </c>
      <c r="F1006" s="26" t="s">
        <v>16</v>
      </c>
      <c r="G1006" s="26" t="s">
        <v>7061</v>
      </c>
      <c r="H1006" s="26" t="s">
        <v>98</v>
      </c>
      <c r="I1006" s="26" t="s">
        <v>5695</v>
      </c>
      <c r="J1006" s="26" t="s">
        <v>5696</v>
      </c>
      <c r="K1006" s="26" t="s">
        <v>1179</v>
      </c>
      <c r="L1006" s="27">
        <v>15078</v>
      </c>
      <c r="M1006" s="26" t="s">
        <v>29</v>
      </c>
    </row>
    <row r="1007" spans="1:13">
      <c r="A1007" s="25">
        <v>45412</v>
      </c>
      <c r="B1007" s="25">
        <v>45777</v>
      </c>
      <c r="C1007" s="26" t="s">
        <v>5693</v>
      </c>
      <c r="D1007" s="26" t="s">
        <v>5694</v>
      </c>
      <c r="E1007" s="26" t="s">
        <v>34</v>
      </c>
      <c r="F1007" s="26" t="s">
        <v>16</v>
      </c>
      <c r="G1007" s="26" t="s">
        <v>7062</v>
      </c>
      <c r="H1007" s="26" t="s">
        <v>98</v>
      </c>
      <c r="I1007" s="26" t="s">
        <v>5695</v>
      </c>
      <c r="J1007" s="26" t="s">
        <v>5696</v>
      </c>
      <c r="K1007" s="26" t="s">
        <v>1179</v>
      </c>
      <c r="L1007" s="27">
        <v>3520</v>
      </c>
      <c r="M1007" s="26" t="s">
        <v>83</v>
      </c>
    </row>
    <row r="1008" spans="1:13">
      <c r="A1008" s="25">
        <v>45412</v>
      </c>
      <c r="B1008" s="25">
        <v>45777</v>
      </c>
      <c r="C1008" s="26" t="s">
        <v>5693</v>
      </c>
      <c r="D1008" s="26" t="s">
        <v>5694</v>
      </c>
      <c r="E1008" s="26" t="s">
        <v>32</v>
      </c>
      <c r="F1008" s="26" t="s">
        <v>16</v>
      </c>
      <c r="G1008" s="26" t="s">
        <v>7063</v>
      </c>
      <c r="H1008" s="26" t="s">
        <v>98</v>
      </c>
      <c r="I1008" s="26" t="s">
        <v>5695</v>
      </c>
      <c r="J1008" s="26" t="s">
        <v>5696</v>
      </c>
      <c r="K1008" s="26" t="s">
        <v>1179</v>
      </c>
      <c r="L1008" s="27">
        <v>14229</v>
      </c>
      <c r="M1008" s="26" t="s">
        <v>20</v>
      </c>
    </row>
    <row r="1009" spans="1:13">
      <c r="A1009" s="25">
        <v>45412</v>
      </c>
      <c r="B1009" s="25">
        <v>45777</v>
      </c>
      <c r="C1009" s="26" t="s">
        <v>5693</v>
      </c>
      <c r="D1009" s="26" t="s">
        <v>5694</v>
      </c>
      <c r="E1009" s="26" t="s">
        <v>15</v>
      </c>
      <c r="F1009" s="26" t="s">
        <v>16</v>
      </c>
      <c r="G1009" s="26" t="s">
        <v>7064</v>
      </c>
      <c r="H1009" s="26" t="s">
        <v>98</v>
      </c>
      <c r="I1009" s="26" t="s">
        <v>5695</v>
      </c>
      <c r="J1009" s="26" t="s">
        <v>5696</v>
      </c>
      <c r="K1009" s="26" t="s">
        <v>1179</v>
      </c>
      <c r="L1009" s="27">
        <v>3210</v>
      </c>
      <c r="M1009" s="26" t="s">
        <v>20</v>
      </c>
    </row>
    <row r="1010" spans="1:13">
      <c r="A1010" s="25">
        <v>45412</v>
      </c>
      <c r="B1010" s="25">
        <v>45777</v>
      </c>
      <c r="C1010" s="26" t="s">
        <v>5977</v>
      </c>
      <c r="D1010" s="26" t="s">
        <v>5978</v>
      </c>
      <c r="E1010" s="26" t="s">
        <v>15</v>
      </c>
      <c r="F1010" s="26" t="s">
        <v>16</v>
      </c>
      <c r="G1010" s="26" t="s">
        <v>7065</v>
      </c>
      <c r="H1010" s="26" t="s">
        <v>21</v>
      </c>
      <c r="I1010" s="26" t="s">
        <v>174</v>
      </c>
      <c r="J1010" s="26" t="s">
        <v>175</v>
      </c>
      <c r="K1010" s="26" t="s">
        <v>5623</v>
      </c>
      <c r="L1010" s="27">
        <v>3905</v>
      </c>
      <c r="M1010" s="26" t="s">
        <v>20</v>
      </c>
    </row>
    <row r="1011" spans="1:13">
      <c r="A1011" s="25">
        <v>45412</v>
      </c>
      <c r="B1011" s="25">
        <v>45777</v>
      </c>
      <c r="C1011" s="26" t="s">
        <v>5977</v>
      </c>
      <c r="D1011" s="26" t="s">
        <v>5978</v>
      </c>
      <c r="E1011" s="26" t="s">
        <v>661</v>
      </c>
      <c r="F1011" s="26" t="s">
        <v>16</v>
      </c>
      <c r="G1011" s="26" t="s">
        <v>7066</v>
      </c>
      <c r="H1011" s="26" t="s">
        <v>21</v>
      </c>
      <c r="I1011" s="26" t="s">
        <v>174</v>
      </c>
      <c r="J1011" s="26" t="s">
        <v>175</v>
      </c>
      <c r="K1011" s="26" t="s">
        <v>5623</v>
      </c>
      <c r="L1011" s="27">
        <v>9795</v>
      </c>
      <c r="M1011" s="26" t="s">
        <v>20</v>
      </c>
    </row>
    <row r="1012" spans="1:13">
      <c r="A1012" s="25">
        <v>45412</v>
      </c>
      <c r="B1012" s="25">
        <v>45777</v>
      </c>
      <c r="C1012" s="26" t="s">
        <v>5977</v>
      </c>
      <c r="D1012" s="26" t="s">
        <v>5978</v>
      </c>
      <c r="E1012" s="26" t="s">
        <v>32</v>
      </c>
      <c r="F1012" s="26" t="s">
        <v>16</v>
      </c>
      <c r="G1012" s="26" t="s">
        <v>7067</v>
      </c>
      <c r="H1012" s="26" t="s">
        <v>21</v>
      </c>
      <c r="I1012" s="26" t="s">
        <v>174</v>
      </c>
      <c r="J1012" s="26" t="s">
        <v>175</v>
      </c>
      <c r="K1012" s="26" t="s">
        <v>5623</v>
      </c>
      <c r="L1012" s="27">
        <v>22577</v>
      </c>
      <c r="M1012" s="26" t="s">
        <v>20</v>
      </c>
    </row>
    <row r="1013" spans="1:13">
      <c r="A1013" s="25">
        <v>45412</v>
      </c>
      <c r="B1013" s="25">
        <v>45777</v>
      </c>
      <c r="C1013" s="26" t="s">
        <v>4862</v>
      </c>
      <c r="D1013" s="26" t="s">
        <v>1366</v>
      </c>
      <c r="E1013" s="26" t="s">
        <v>15</v>
      </c>
      <c r="F1013" s="26" t="s">
        <v>16</v>
      </c>
      <c r="G1013" s="26" t="s">
        <v>7068</v>
      </c>
      <c r="H1013" s="26" t="s">
        <v>345</v>
      </c>
      <c r="I1013" s="26" t="s">
        <v>712</v>
      </c>
      <c r="J1013" s="26" t="s">
        <v>713</v>
      </c>
      <c r="K1013" s="26" t="s">
        <v>1179</v>
      </c>
      <c r="L1013" s="27">
        <v>2094</v>
      </c>
      <c r="M1013" s="26" t="s">
        <v>29</v>
      </c>
    </row>
    <row r="1014" spans="1:13">
      <c r="A1014" s="25">
        <v>45412</v>
      </c>
      <c r="B1014" s="25">
        <v>45777</v>
      </c>
      <c r="C1014" s="26" t="s">
        <v>4862</v>
      </c>
      <c r="D1014" s="26" t="s">
        <v>1366</v>
      </c>
      <c r="E1014" s="26" t="s">
        <v>661</v>
      </c>
      <c r="F1014" s="26" t="s">
        <v>16</v>
      </c>
      <c r="G1014" s="26" t="s">
        <v>7069</v>
      </c>
      <c r="H1014" s="26" t="s">
        <v>345</v>
      </c>
      <c r="I1014" s="26" t="s">
        <v>712</v>
      </c>
      <c r="J1014" s="26" t="s">
        <v>713</v>
      </c>
      <c r="K1014" s="26" t="s">
        <v>1179</v>
      </c>
      <c r="L1014" s="27">
        <v>21032</v>
      </c>
      <c r="M1014" s="26" t="s">
        <v>20</v>
      </c>
    </row>
    <row r="1015" spans="1:13">
      <c r="A1015" s="25">
        <v>45412</v>
      </c>
      <c r="B1015" s="25">
        <v>45777</v>
      </c>
      <c r="C1015" s="26" t="s">
        <v>4862</v>
      </c>
      <c r="D1015" s="26" t="s">
        <v>1366</v>
      </c>
      <c r="E1015" s="26" t="s">
        <v>32</v>
      </c>
      <c r="F1015" s="26" t="s">
        <v>16</v>
      </c>
      <c r="G1015" s="26" t="s">
        <v>7070</v>
      </c>
      <c r="H1015" s="26" t="s">
        <v>345</v>
      </c>
      <c r="I1015" s="26" t="s">
        <v>712</v>
      </c>
      <c r="J1015" s="26" t="s">
        <v>713</v>
      </c>
      <c r="K1015" s="26" t="s">
        <v>1179</v>
      </c>
      <c r="L1015" s="27">
        <v>8329</v>
      </c>
      <c r="M1015" s="26" t="s">
        <v>20</v>
      </c>
    </row>
    <row r="1016" spans="1:13">
      <c r="A1016" s="25">
        <v>45412</v>
      </c>
      <c r="B1016" s="25">
        <v>45777</v>
      </c>
      <c r="C1016" s="26" t="s">
        <v>4863</v>
      </c>
      <c r="D1016" s="26" t="s">
        <v>1370</v>
      </c>
      <c r="E1016" s="26" t="s">
        <v>32</v>
      </c>
      <c r="F1016" s="26" t="s">
        <v>16</v>
      </c>
      <c r="G1016" s="26" t="s">
        <v>7071</v>
      </c>
      <c r="H1016" s="26" t="s">
        <v>30</v>
      </c>
      <c r="I1016" s="26" t="s">
        <v>1372</v>
      </c>
      <c r="J1016" s="26" t="s">
        <v>1373</v>
      </c>
      <c r="K1016" s="26" t="s">
        <v>1179</v>
      </c>
      <c r="L1016" s="27">
        <v>18243</v>
      </c>
      <c r="M1016" s="26" t="s">
        <v>20</v>
      </c>
    </row>
    <row r="1017" spans="1:13">
      <c r="A1017" s="25">
        <v>45412</v>
      </c>
      <c r="B1017" s="25">
        <v>45777</v>
      </c>
      <c r="C1017" s="26" t="s">
        <v>4863</v>
      </c>
      <c r="D1017" s="26" t="s">
        <v>1370</v>
      </c>
      <c r="E1017" s="26" t="s">
        <v>661</v>
      </c>
      <c r="F1017" s="26" t="s">
        <v>16</v>
      </c>
      <c r="G1017" s="26" t="s">
        <v>7072</v>
      </c>
      <c r="H1017" s="26" t="s">
        <v>30</v>
      </c>
      <c r="I1017" s="26" t="s">
        <v>1372</v>
      </c>
      <c r="J1017" s="26" t="s">
        <v>1373</v>
      </c>
      <c r="K1017" s="26" t="s">
        <v>1179</v>
      </c>
      <c r="L1017" s="27">
        <v>27309</v>
      </c>
      <c r="M1017" s="26" t="s">
        <v>29</v>
      </c>
    </row>
    <row r="1018" spans="1:13">
      <c r="A1018" s="25">
        <v>45412</v>
      </c>
      <c r="B1018" s="25">
        <v>45777</v>
      </c>
      <c r="C1018" s="26" t="s">
        <v>4863</v>
      </c>
      <c r="D1018" s="26" t="s">
        <v>1370</v>
      </c>
      <c r="E1018" s="26" t="s">
        <v>15</v>
      </c>
      <c r="F1018" s="26" t="s">
        <v>16</v>
      </c>
      <c r="G1018" s="26" t="s">
        <v>7073</v>
      </c>
      <c r="H1018" s="26" t="s">
        <v>30</v>
      </c>
      <c r="I1018" s="26" t="s">
        <v>1372</v>
      </c>
      <c r="J1018" s="26" t="s">
        <v>1373</v>
      </c>
      <c r="K1018" s="26" t="s">
        <v>1179</v>
      </c>
      <c r="L1018" s="27">
        <v>4138</v>
      </c>
      <c r="M1018" s="26" t="s">
        <v>29</v>
      </c>
    </row>
    <row r="1019" spans="1:13">
      <c r="A1019" s="25">
        <v>45412</v>
      </c>
      <c r="B1019" s="25">
        <v>45777</v>
      </c>
      <c r="C1019" s="26" t="s">
        <v>5979</v>
      </c>
      <c r="D1019" s="26" t="s">
        <v>5980</v>
      </c>
      <c r="E1019" s="26" t="s">
        <v>32</v>
      </c>
      <c r="F1019" s="26" t="s">
        <v>16</v>
      </c>
      <c r="G1019" s="26" t="s">
        <v>7074</v>
      </c>
      <c r="H1019" s="26" t="s">
        <v>310</v>
      </c>
      <c r="I1019" s="26" t="s">
        <v>103</v>
      </c>
      <c r="J1019" s="26" t="s">
        <v>104</v>
      </c>
      <c r="K1019" s="26" t="s">
        <v>140</v>
      </c>
      <c r="L1019" s="27">
        <v>37262</v>
      </c>
      <c r="M1019" s="26" t="s">
        <v>20</v>
      </c>
    </row>
    <row r="1020" spans="1:13">
      <c r="A1020" s="25">
        <v>45412</v>
      </c>
      <c r="B1020" s="25">
        <v>45777</v>
      </c>
      <c r="C1020" s="26" t="s">
        <v>5979</v>
      </c>
      <c r="D1020" s="26" t="s">
        <v>5980</v>
      </c>
      <c r="E1020" s="26" t="s">
        <v>34</v>
      </c>
      <c r="F1020" s="26" t="s">
        <v>16</v>
      </c>
      <c r="G1020" s="26" t="s">
        <v>7075</v>
      </c>
      <c r="H1020" s="26" t="s">
        <v>310</v>
      </c>
      <c r="I1020" s="26" t="s">
        <v>103</v>
      </c>
      <c r="J1020" s="26" t="s">
        <v>104</v>
      </c>
      <c r="K1020" s="26" t="s">
        <v>140</v>
      </c>
      <c r="L1020" s="27">
        <v>31697</v>
      </c>
      <c r="M1020" s="26" t="s">
        <v>83</v>
      </c>
    </row>
    <row r="1021" spans="1:13">
      <c r="A1021" s="25">
        <v>45412</v>
      </c>
      <c r="B1021" s="25">
        <v>45777</v>
      </c>
      <c r="C1021" s="26" t="s">
        <v>5979</v>
      </c>
      <c r="D1021" s="26" t="s">
        <v>5980</v>
      </c>
      <c r="E1021" s="26" t="s">
        <v>15</v>
      </c>
      <c r="F1021" s="26" t="s">
        <v>16</v>
      </c>
      <c r="G1021" s="26" t="s">
        <v>7076</v>
      </c>
      <c r="H1021" s="26" t="s">
        <v>310</v>
      </c>
      <c r="I1021" s="26" t="s">
        <v>103</v>
      </c>
      <c r="J1021" s="26" t="s">
        <v>104</v>
      </c>
      <c r="K1021" s="26" t="s">
        <v>140</v>
      </c>
      <c r="L1021" s="27">
        <v>3413</v>
      </c>
      <c r="M1021" s="26" t="s">
        <v>20</v>
      </c>
    </row>
    <row r="1022" spans="1:13">
      <c r="A1022" s="25">
        <v>45412</v>
      </c>
      <c r="B1022" s="25">
        <v>45777</v>
      </c>
      <c r="C1022" s="26" t="s">
        <v>5979</v>
      </c>
      <c r="D1022" s="26" t="s">
        <v>5980</v>
      </c>
      <c r="E1022" s="26" t="s">
        <v>661</v>
      </c>
      <c r="F1022" s="26" t="s">
        <v>16</v>
      </c>
      <c r="G1022" s="26" t="s">
        <v>7077</v>
      </c>
      <c r="H1022" s="26" t="s">
        <v>310</v>
      </c>
      <c r="I1022" s="26" t="s">
        <v>103</v>
      </c>
      <c r="J1022" s="26" t="s">
        <v>104</v>
      </c>
      <c r="K1022" s="26" t="s">
        <v>140</v>
      </c>
      <c r="L1022" s="27">
        <v>88837</v>
      </c>
      <c r="M1022" s="26" t="s">
        <v>20</v>
      </c>
    </row>
    <row r="1023" spans="1:13">
      <c r="A1023" s="25">
        <v>45412</v>
      </c>
      <c r="B1023" s="25">
        <v>45777</v>
      </c>
      <c r="C1023" s="26" t="s">
        <v>4864</v>
      </c>
      <c r="D1023" s="26" t="s">
        <v>1376</v>
      </c>
      <c r="E1023" s="26" t="s">
        <v>34</v>
      </c>
      <c r="F1023" s="26" t="s">
        <v>16</v>
      </c>
      <c r="G1023" s="26" t="s">
        <v>7078</v>
      </c>
      <c r="H1023" s="26" t="s">
        <v>190</v>
      </c>
      <c r="I1023" s="26" t="s">
        <v>550</v>
      </c>
      <c r="J1023" s="26" t="s">
        <v>551</v>
      </c>
      <c r="K1023" s="26" t="s">
        <v>304</v>
      </c>
      <c r="L1023" s="27">
        <v>30631</v>
      </c>
      <c r="M1023" s="26" t="s">
        <v>83</v>
      </c>
    </row>
    <row r="1024" spans="1:13">
      <c r="A1024" s="25">
        <v>45412</v>
      </c>
      <c r="B1024" s="25">
        <v>45777</v>
      </c>
      <c r="C1024" s="26" t="s">
        <v>4864</v>
      </c>
      <c r="D1024" s="26" t="s">
        <v>1376</v>
      </c>
      <c r="E1024" s="26" t="s">
        <v>661</v>
      </c>
      <c r="F1024" s="26" t="s">
        <v>16</v>
      </c>
      <c r="G1024" s="26" t="s">
        <v>7079</v>
      </c>
      <c r="H1024" s="26" t="s">
        <v>190</v>
      </c>
      <c r="I1024" s="26" t="s">
        <v>550</v>
      </c>
      <c r="J1024" s="26" t="s">
        <v>551</v>
      </c>
      <c r="K1024" s="26" t="s">
        <v>304</v>
      </c>
      <c r="L1024" s="27">
        <v>90044</v>
      </c>
      <c r="M1024" s="26" t="s">
        <v>20</v>
      </c>
    </row>
    <row r="1025" spans="1:13">
      <c r="A1025" s="25">
        <v>45412</v>
      </c>
      <c r="B1025" s="25">
        <v>45777</v>
      </c>
      <c r="C1025" s="26" t="s">
        <v>4864</v>
      </c>
      <c r="D1025" s="26" t="s">
        <v>1376</v>
      </c>
      <c r="E1025" s="26" t="s">
        <v>15</v>
      </c>
      <c r="F1025" s="26" t="s">
        <v>16</v>
      </c>
      <c r="G1025" s="26" t="s">
        <v>7080</v>
      </c>
      <c r="H1025" s="26" t="s">
        <v>190</v>
      </c>
      <c r="I1025" s="26" t="s">
        <v>550</v>
      </c>
      <c r="J1025" s="26" t="s">
        <v>551</v>
      </c>
      <c r="K1025" s="26" t="s">
        <v>304</v>
      </c>
      <c r="L1025" s="27">
        <v>3732</v>
      </c>
      <c r="M1025" s="26" t="s">
        <v>20</v>
      </c>
    </row>
    <row r="1026" spans="1:13">
      <c r="A1026" s="25">
        <v>45412</v>
      </c>
      <c r="B1026" s="25">
        <v>45777</v>
      </c>
      <c r="C1026" s="26" t="s">
        <v>4864</v>
      </c>
      <c r="D1026" s="26" t="s">
        <v>1376</v>
      </c>
      <c r="E1026" s="26" t="s">
        <v>32</v>
      </c>
      <c r="F1026" s="26" t="s">
        <v>16</v>
      </c>
      <c r="G1026" s="26" t="s">
        <v>7081</v>
      </c>
      <c r="H1026" s="26" t="s">
        <v>190</v>
      </c>
      <c r="I1026" s="26" t="s">
        <v>550</v>
      </c>
      <c r="J1026" s="26" t="s">
        <v>551</v>
      </c>
      <c r="K1026" s="26" t="s">
        <v>304</v>
      </c>
      <c r="L1026" s="27">
        <v>38752</v>
      </c>
      <c r="M1026" s="26" t="s">
        <v>20</v>
      </c>
    </row>
    <row r="1027" spans="1:13">
      <c r="A1027" s="25">
        <v>45412</v>
      </c>
      <c r="B1027" s="25">
        <v>45777</v>
      </c>
      <c r="C1027" s="26" t="s">
        <v>4866</v>
      </c>
      <c r="D1027" s="26" t="s">
        <v>1385</v>
      </c>
      <c r="E1027" s="26" t="s">
        <v>15</v>
      </c>
      <c r="F1027" s="26" t="s">
        <v>16</v>
      </c>
      <c r="G1027" s="26" t="s">
        <v>7082</v>
      </c>
      <c r="H1027" s="26" t="s">
        <v>1387</v>
      </c>
      <c r="I1027" s="26" t="s">
        <v>165</v>
      </c>
      <c r="J1027" s="26" t="s">
        <v>166</v>
      </c>
      <c r="K1027" s="26" t="s">
        <v>26</v>
      </c>
      <c r="L1027" s="27">
        <v>10590</v>
      </c>
      <c r="M1027" s="26" t="s">
        <v>20</v>
      </c>
    </row>
    <row r="1028" spans="1:13">
      <c r="A1028" s="25">
        <v>45412</v>
      </c>
      <c r="B1028" s="25">
        <v>45777</v>
      </c>
      <c r="C1028" s="26" t="s">
        <v>4866</v>
      </c>
      <c r="D1028" s="26" t="s">
        <v>1385</v>
      </c>
      <c r="E1028" s="26" t="s">
        <v>32</v>
      </c>
      <c r="F1028" s="26" t="s">
        <v>16</v>
      </c>
      <c r="G1028" s="26" t="s">
        <v>7083</v>
      </c>
      <c r="H1028" s="26" t="s">
        <v>1387</v>
      </c>
      <c r="I1028" s="26" t="s">
        <v>165</v>
      </c>
      <c r="J1028" s="26" t="s">
        <v>166</v>
      </c>
      <c r="K1028" s="26" t="s">
        <v>26</v>
      </c>
      <c r="L1028" s="27">
        <v>23761</v>
      </c>
      <c r="M1028" s="26" t="s">
        <v>20</v>
      </c>
    </row>
    <row r="1029" spans="1:13">
      <c r="A1029" s="25">
        <v>45412</v>
      </c>
      <c r="B1029" s="25">
        <v>45777</v>
      </c>
      <c r="C1029" s="26" t="s">
        <v>4866</v>
      </c>
      <c r="D1029" s="26" t="s">
        <v>1385</v>
      </c>
      <c r="E1029" s="26" t="s">
        <v>661</v>
      </c>
      <c r="F1029" s="26" t="s">
        <v>16</v>
      </c>
      <c r="G1029" s="26" t="s">
        <v>7084</v>
      </c>
      <c r="H1029" s="26" t="s">
        <v>1387</v>
      </c>
      <c r="I1029" s="26" t="s">
        <v>165</v>
      </c>
      <c r="J1029" s="26" t="s">
        <v>166</v>
      </c>
      <c r="K1029" s="26" t="s">
        <v>26</v>
      </c>
      <c r="L1029" s="27">
        <v>37029</v>
      </c>
      <c r="M1029" s="26" t="s">
        <v>29</v>
      </c>
    </row>
    <row r="1030" spans="1:13">
      <c r="A1030" s="25">
        <v>45412</v>
      </c>
      <c r="B1030" s="25">
        <v>45777</v>
      </c>
      <c r="C1030" s="26" t="s">
        <v>4867</v>
      </c>
      <c r="D1030" s="26" t="s">
        <v>1390</v>
      </c>
      <c r="E1030" s="26" t="s">
        <v>15</v>
      </c>
      <c r="F1030" s="26" t="s">
        <v>16</v>
      </c>
      <c r="G1030" s="26" t="s">
        <v>7085</v>
      </c>
      <c r="H1030" s="26" t="s">
        <v>105</v>
      </c>
      <c r="I1030" s="26" t="s">
        <v>103</v>
      </c>
      <c r="J1030" s="26" t="s">
        <v>104</v>
      </c>
      <c r="K1030" s="26" t="s">
        <v>5620</v>
      </c>
      <c r="L1030" s="27">
        <v>1990</v>
      </c>
      <c r="M1030" s="26" t="s">
        <v>20</v>
      </c>
    </row>
    <row r="1031" spans="1:13">
      <c r="A1031" s="25">
        <v>45412</v>
      </c>
      <c r="B1031" s="25">
        <v>45777</v>
      </c>
      <c r="C1031" s="26" t="s">
        <v>4867</v>
      </c>
      <c r="D1031" s="26" t="s">
        <v>1390</v>
      </c>
      <c r="E1031" s="26" t="s">
        <v>661</v>
      </c>
      <c r="F1031" s="26" t="s">
        <v>16</v>
      </c>
      <c r="G1031" s="26" t="s">
        <v>7086</v>
      </c>
      <c r="H1031" s="26" t="s">
        <v>105</v>
      </c>
      <c r="I1031" s="26" t="s">
        <v>103</v>
      </c>
      <c r="J1031" s="26" t="s">
        <v>104</v>
      </c>
      <c r="K1031" s="26" t="s">
        <v>5620</v>
      </c>
      <c r="L1031" s="27">
        <v>20266</v>
      </c>
      <c r="M1031" s="26" t="s">
        <v>20</v>
      </c>
    </row>
    <row r="1032" spans="1:13">
      <c r="A1032" s="25">
        <v>45412</v>
      </c>
      <c r="B1032" s="25">
        <v>45777</v>
      </c>
      <c r="C1032" s="26" t="s">
        <v>4867</v>
      </c>
      <c r="D1032" s="26" t="s">
        <v>1390</v>
      </c>
      <c r="E1032" s="26" t="s">
        <v>32</v>
      </c>
      <c r="F1032" s="26" t="s">
        <v>16</v>
      </c>
      <c r="G1032" s="26" t="s">
        <v>7087</v>
      </c>
      <c r="H1032" s="26" t="s">
        <v>105</v>
      </c>
      <c r="I1032" s="26" t="s">
        <v>103</v>
      </c>
      <c r="J1032" s="26" t="s">
        <v>104</v>
      </c>
      <c r="K1032" s="26" t="s">
        <v>5620</v>
      </c>
      <c r="L1032" s="27">
        <v>17011</v>
      </c>
      <c r="M1032" s="26" t="s">
        <v>20</v>
      </c>
    </row>
    <row r="1033" spans="1:13">
      <c r="A1033" s="25">
        <v>45413</v>
      </c>
      <c r="B1033" s="25">
        <v>45778</v>
      </c>
      <c r="C1033" s="26" t="s">
        <v>4869</v>
      </c>
      <c r="D1033" s="26" t="s">
        <v>1399</v>
      </c>
      <c r="E1033" s="26" t="s">
        <v>661</v>
      </c>
      <c r="F1033" s="26" t="s">
        <v>16</v>
      </c>
      <c r="G1033" s="26" t="s">
        <v>7088</v>
      </c>
      <c r="H1033" s="26" t="s">
        <v>21</v>
      </c>
      <c r="I1033" s="26" t="s">
        <v>305</v>
      </c>
      <c r="J1033" s="26" t="s">
        <v>306</v>
      </c>
      <c r="K1033" s="26" t="s">
        <v>5623</v>
      </c>
      <c r="L1033" s="27">
        <v>35189</v>
      </c>
      <c r="M1033" s="26" t="s">
        <v>20</v>
      </c>
    </row>
    <row r="1034" spans="1:13">
      <c r="A1034" s="25">
        <v>45413</v>
      </c>
      <c r="B1034" s="25">
        <v>45778</v>
      </c>
      <c r="C1034" s="26" t="s">
        <v>4869</v>
      </c>
      <c r="D1034" s="26" t="s">
        <v>1399</v>
      </c>
      <c r="E1034" s="26" t="s">
        <v>15</v>
      </c>
      <c r="F1034" s="26" t="s">
        <v>16</v>
      </c>
      <c r="G1034" s="26" t="s">
        <v>7089</v>
      </c>
      <c r="H1034" s="26" t="s">
        <v>21</v>
      </c>
      <c r="I1034" s="26" t="s">
        <v>305</v>
      </c>
      <c r="J1034" s="26" t="s">
        <v>306</v>
      </c>
      <c r="K1034" s="26" t="s">
        <v>5623</v>
      </c>
      <c r="L1034" s="27">
        <v>1994</v>
      </c>
      <c r="M1034" s="26" t="s">
        <v>20</v>
      </c>
    </row>
    <row r="1035" spans="1:13">
      <c r="A1035" s="25">
        <v>45413</v>
      </c>
      <c r="B1035" s="25">
        <v>45778</v>
      </c>
      <c r="C1035" s="26" t="s">
        <v>4869</v>
      </c>
      <c r="D1035" s="26" t="s">
        <v>1399</v>
      </c>
      <c r="E1035" s="26" t="s">
        <v>32</v>
      </c>
      <c r="F1035" s="26" t="s">
        <v>16</v>
      </c>
      <c r="G1035" s="26" t="s">
        <v>7090</v>
      </c>
      <c r="H1035" s="26" t="s">
        <v>21</v>
      </c>
      <c r="I1035" s="26" t="s">
        <v>305</v>
      </c>
      <c r="J1035" s="26" t="s">
        <v>306</v>
      </c>
      <c r="K1035" s="26" t="s">
        <v>5623</v>
      </c>
      <c r="L1035" s="27">
        <v>18450</v>
      </c>
      <c r="M1035" s="26" t="s">
        <v>20</v>
      </c>
    </row>
    <row r="1036" spans="1:13">
      <c r="A1036" s="25">
        <v>45413</v>
      </c>
      <c r="B1036" s="25">
        <v>45778</v>
      </c>
      <c r="C1036" s="26" t="s">
        <v>4871</v>
      </c>
      <c r="D1036" s="26" t="s">
        <v>1408</v>
      </c>
      <c r="E1036" s="26" t="s">
        <v>54</v>
      </c>
      <c r="F1036" s="26" t="s">
        <v>55</v>
      </c>
      <c r="G1036" s="26" t="s">
        <v>7091</v>
      </c>
      <c r="H1036" s="26" t="s">
        <v>125</v>
      </c>
      <c r="I1036" s="26" t="s">
        <v>49</v>
      </c>
      <c r="J1036" s="26" t="s">
        <v>50</v>
      </c>
      <c r="K1036" s="26" t="s">
        <v>5660</v>
      </c>
      <c r="L1036" s="27">
        <v>76256</v>
      </c>
      <c r="M1036" s="26" t="s">
        <v>23</v>
      </c>
    </row>
    <row r="1037" spans="1:13">
      <c r="A1037" s="25">
        <v>45413</v>
      </c>
      <c r="B1037" s="25">
        <v>45778</v>
      </c>
      <c r="C1037" s="26" t="s">
        <v>4872</v>
      </c>
      <c r="D1037" s="26" t="s">
        <v>1410</v>
      </c>
      <c r="E1037" s="26" t="s">
        <v>15</v>
      </c>
      <c r="F1037" s="26" t="s">
        <v>16</v>
      </c>
      <c r="G1037" s="26" t="s">
        <v>7092</v>
      </c>
      <c r="H1037" s="26" t="s">
        <v>21</v>
      </c>
      <c r="I1037" s="26" t="s">
        <v>18</v>
      </c>
      <c r="J1037" s="26" t="s">
        <v>19</v>
      </c>
      <c r="K1037" s="26" t="s">
        <v>48</v>
      </c>
      <c r="L1037" s="27">
        <v>4490</v>
      </c>
      <c r="M1037" s="26" t="s">
        <v>20</v>
      </c>
    </row>
    <row r="1038" spans="1:13">
      <c r="A1038" s="25">
        <v>45413</v>
      </c>
      <c r="B1038" s="25">
        <v>45778</v>
      </c>
      <c r="C1038" s="26" t="s">
        <v>4872</v>
      </c>
      <c r="D1038" s="26" t="s">
        <v>1410</v>
      </c>
      <c r="E1038" s="26" t="s">
        <v>32</v>
      </c>
      <c r="F1038" s="26" t="s">
        <v>16</v>
      </c>
      <c r="G1038" s="26" t="s">
        <v>7093</v>
      </c>
      <c r="H1038" s="26" t="s">
        <v>21</v>
      </c>
      <c r="I1038" s="26" t="s">
        <v>18</v>
      </c>
      <c r="J1038" s="26" t="s">
        <v>19</v>
      </c>
      <c r="K1038" s="26" t="s">
        <v>48</v>
      </c>
      <c r="L1038" s="27">
        <v>29948</v>
      </c>
      <c r="M1038" s="26" t="s">
        <v>20</v>
      </c>
    </row>
    <row r="1039" spans="1:13">
      <c r="A1039" s="25">
        <v>45413</v>
      </c>
      <c r="B1039" s="25">
        <v>45778</v>
      </c>
      <c r="C1039" s="26" t="s">
        <v>4872</v>
      </c>
      <c r="D1039" s="26" t="s">
        <v>1410</v>
      </c>
      <c r="E1039" s="26" t="s">
        <v>34</v>
      </c>
      <c r="F1039" s="26" t="s">
        <v>16</v>
      </c>
      <c r="G1039" s="26" t="s">
        <v>7094</v>
      </c>
      <c r="H1039" s="26" t="s">
        <v>21</v>
      </c>
      <c r="I1039" s="26" t="s">
        <v>18</v>
      </c>
      <c r="J1039" s="26" t="s">
        <v>19</v>
      </c>
      <c r="K1039" s="26" t="s">
        <v>48</v>
      </c>
      <c r="L1039" s="27">
        <v>22933</v>
      </c>
      <c r="M1039" s="26" t="s">
        <v>83</v>
      </c>
    </row>
    <row r="1040" spans="1:13">
      <c r="A1040" s="25">
        <v>45413</v>
      </c>
      <c r="B1040" s="25">
        <v>45778</v>
      </c>
      <c r="C1040" s="26" t="s">
        <v>4872</v>
      </c>
      <c r="D1040" s="26" t="s">
        <v>1410</v>
      </c>
      <c r="E1040" s="26" t="s">
        <v>661</v>
      </c>
      <c r="F1040" s="26" t="s">
        <v>16</v>
      </c>
      <c r="G1040" s="26" t="s">
        <v>7095</v>
      </c>
      <c r="H1040" s="26" t="s">
        <v>21</v>
      </c>
      <c r="I1040" s="26" t="s">
        <v>18</v>
      </c>
      <c r="J1040" s="26" t="s">
        <v>19</v>
      </c>
      <c r="K1040" s="26" t="s">
        <v>48</v>
      </c>
      <c r="L1040" s="27">
        <v>59394</v>
      </c>
      <c r="M1040" s="26" t="s">
        <v>20</v>
      </c>
    </row>
    <row r="1041" spans="1:13">
      <c r="A1041" s="25">
        <v>45413</v>
      </c>
      <c r="B1041" s="25">
        <v>45778</v>
      </c>
      <c r="C1041" s="26" t="s">
        <v>4873</v>
      </c>
      <c r="D1041" s="26" t="s">
        <v>1415</v>
      </c>
      <c r="E1041" s="26" t="s">
        <v>54</v>
      </c>
      <c r="F1041" s="26" t="s">
        <v>55</v>
      </c>
      <c r="G1041" s="26" t="s">
        <v>7096</v>
      </c>
      <c r="H1041" s="26" t="s">
        <v>245</v>
      </c>
      <c r="I1041" s="26" t="s">
        <v>103</v>
      </c>
      <c r="J1041" s="26" t="s">
        <v>104</v>
      </c>
      <c r="K1041" s="26" t="s">
        <v>140</v>
      </c>
      <c r="L1041" s="27">
        <v>23588</v>
      </c>
      <c r="M1041" s="26" t="s">
        <v>89</v>
      </c>
    </row>
    <row r="1042" spans="1:13">
      <c r="A1042" s="25">
        <v>45413</v>
      </c>
      <c r="B1042" s="25">
        <v>45778</v>
      </c>
      <c r="C1042" s="26" t="s">
        <v>4873</v>
      </c>
      <c r="D1042" s="26" t="s">
        <v>1415</v>
      </c>
      <c r="E1042" s="26" t="s">
        <v>32</v>
      </c>
      <c r="F1042" s="26" t="s">
        <v>16</v>
      </c>
      <c r="G1042" s="26" t="s">
        <v>7097</v>
      </c>
      <c r="H1042" s="26" t="s">
        <v>245</v>
      </c>
      <c r="I1042" s="26" t="s">
        <v>103</v>
      </c>
      <c r="J1042" s="26" t="s">
        <v>104</v>
      </c>
      <c r="K1042" s="26" t="s">
        <v>140</v>
      </c>
      <c r="L1042" s="27">
        <v>25562</v>
      </c>
      <c r="M1042" s="26" t="s">
        <v>20</v>
      </c>
    </row>
    <row r="1043" spans="1:13">
      <c r="A1043" s="25">
        <v>45413</v>
      </c>
      <c r="B1043" s="25">
        <v>45778</v>
      </c>
      <c r="C1043" s="26" t="s">
        <v>4873</v>
      </c>
      <c r="D1043" s="26" t="s">
        <v>1415</v>
      </c>
      <c r="E1043" s="26" t="s">
        <v>661</v>
      </c>
      <c r="F1043" s="26" t="s">
        <v>16</v>
      </c>
      <c r="G1043" s="26" t="s">
        <v>7098</v>
      </c>
      <c r="H1043" s="26" t="s">
        <v>245</v>
      </c>
      <c r="I1043" s="26" t="s">
        <v>103</v>
      </c>
      <c r="J1043" s="26" t="s">
        <v>104</v>
      </c>
      <c r="K1043" s="26" t="s">
        <v>140</v>
      </c>
      <c r="L1043" s="27">
        <v>32178</v>
      </c>
      <c r="M1043" s="26" t="s">
        <v>83</v>
      </c>
    </row>
    <row r="1044" spans="1:13">
      <c r="A1044" s="25">
        <v>45413</v>
      </c>
      <c r="B1044" s="25">
        <v>45778</v>
      </c>
      <c r="C1044" s="26" t="s">
        <v>4873</v>
      </c>
      <c r="D1044" s="26" t="s">
        <v>1415</v>
      </c>
      <c r="E1044" s="26" t="s">
        <v>34</v>
      </c>
      <c r="F1044" s="26" t="s">
        <v>16</v>
      </c>
      <c r="G1044" s="26" t="s">
        <v>7099</v>
      </c>
      <c r="H1044" s="26" t="s">
        <v>245</v>
      </c>
      <c r="I1044" s="26" t="s">
        <v>103</v>
      </c>
      <c r="J1044" s="26" t="s">
        <v>104</v>
      </c>
      <c r="K1044" s="26" t="s">
        <v>140</v>
      </c>
      <c r="L1044" s="27">
        <v>11882</v>
      </c>
      <c r="M1044" s="26" t="s">
        <v>83</v>
      </c>
    </row>
    <row r="1045" spans="1:13">
      <c r="A1045" s="25">
        <v>45413</v>
      </c>
      <c r="B1045" s="25">
        <v>45778</v>
      </c>
      <c r="C1045" s="26" t="s">
        <v>4873</v>
      </c>
      <c r="D1045" s="26" t="s">
        <v>1415</v>
      </c>
      <c r="E1045" s="26" t="s">
        <v>15</v>
      </c>
      <c r="F1045" s="26" t="s">
        <v>16</v>
      </c>
      <c r="G1045" s="26" t="s">
        <v>7100</v>
      </c>
      <c r="H1045" s="26" t="s">
        <v>245</v>
      </c>
      <c r="I1045" s="26" t="s">
        <v>103</v>
      </c>
      <c r="J1045" s="26" t="s">
        <v>104</v>
      </c>
      <c r="K1045" s="26" t="s">
        <v>140</v>
      </c>
      <c r="L1045" s="27">
        <v>2257</v>
      </c>
      <c r="M1045" s="26" t="s">
        <v>20</v>
      </c>
    </row>
    <row r="1046" spans="1:13">
      <c r="A1046" s="25">
        <v>45413</v>
      </c>
      <c r="B1046" s="25">
        <v>45778</v>
      </c>
      <c r="C1046" s="26" t="s">
        <v>4875</v>
      </c>
      <c r="D1046" s="26" t="s">
        <v>1422</v>
      </c>
      <c r="E1046" s="26" t="s">
        <v>54</v>
      </c>
      <c r="F1046" s="26" t="s">
        <v>55</v>
      </c>
      <c r="G1046" s="26" t="s">
        <v>7101</v>
      </c>
      <c r="H1046" s="26" t="s">
        <v>414</v>
      </c>
      <c r="I1046" s="26" t="s">
        <v>165</v>
      </c>
      <c r="J1046" s="26" t="s">
        <v>166</v>
      </c>
      <c r="K1046" s="26" t="s">
        <v>1179</v>
      </c>
      <c r="L1046" s="27">
        <v>8813</v>
      </c>
      <c r="M1046" s="26" t="s">
        <v>29</v>
      </c>
    </row>
    <row r="1047" spans="1:13">
      <c r="A1047" s="25">
        <v>45413</v>
      </c>
      <c r="B1047" s="25">
        <v>45778</v>
      </c>
      <c r="C1047" s="26" t="s">
        <v>4877</v>
      </c>
      <c r="D1047" s="26" t="s">
        <v>1429</v>
      </c>
      <c r="E1047" s="26" t="s">
        <v>15</v>
      </c>
      <c r="F1047" s="26" t="s">
        <v>16</v>
      </c>
      <c r="G1047" s="26" t="s">
        <v>7102</v>
      </c>
      <c r="H1047" s="26" t="s">
        <v>1067</v>
      </c>
      <c r="I1047" s="26" t="s">
        <v>1431</v>
      </c>
      <c r="J1047" s="26" t="s">
        <v>1432</v>
      </c>
      <c r="K1047" s="26" t="s">
        <v>1179</v>
      </c>
      <c r="L1047" s="27">
        <v>1663</v>
      </c>
      <c r="M1047" s="26" t="s">
        <v>20</v>
      </c>
    </row>
    <row r="1048" spans="1:13">
      <c r="A1048" s="25">
        <v>45413</v>
      </c>
      <c r="B1048" s="25">
        <v>45778</v>
      </c>
      <c r="C1048" s="26" t="s">
        <v>4877</v>
      </c>
      <c r="D1048" s="26" t="s">
        <v>1429</v>
      </c>
      <c r="E1048" s="26" t="s">
        <v>32</v>
      </c>
      <c r="F1048" s="26" t="s">
        <v>16</v>
      </c>
      <c r="G1048" s="26" t="s">
        <v>7103</v>
      </c>
      <c r="H1048" s="26" t="s">
        <v>1067</v>
      </c>
      <c r="I1048" s="26" t="s">
        <v>1431</v>
      </c>
      <c r="J1048" s="26" t="s">
        <v>1432</v>
      </c>
      <c r="K1048" s="26" t="s">
        <v>1179</v>
      </c>
      <c r="L1048" s="27">
        <v>6708</v>
      </c>
      <c r="M1048" s="26" t="s">
        <v>20</v>
      </c>
    </row>
    <row r="1049" spans="1:13">
      <c r="A1049" s="25">
        <v>45413</v>
      </c>
      <c r="B1049" s="25">
        <v>45778</v>
      </c>
      <c r="C1049" s="26" t="s">
        <v>4877</v>
      </c>
      <c r="D1049" s="26" t="s">
        <v>1429</v>
      </c>
      <c r="E1049" s="26" t="s">
        <v>661</v>
      </c>
      <c r="F1049" s="26" t="s">
        <v>16</v>
      </c>
      <c r="G1049" s="26" t="s">
        <v>7104</v>
      </c>
      <c r="H1049" s="26" t="s">
        <v>1067</v>
      </c>
      <c r="I1049" s="26" t="s">
        <v>1431</v>
      </c>
      <c r="J1049" s="26" t="s">
        <v>1432</v>
      </c>
      <c r="K1049" s="26" t="s">
        <v>1179</v>
      </c>
      <c r="L1049" s="27">
        <v>17490</v>
      </c>
      <c r="M1049" s="26" t="s">
        <v>83</v>
      </c>
    </row>
    <row r="1050" spans="1:13">
      <c r="A1050" s="25">
        <v>45413</v>
      </c>
      <c r="B1050" s="25">
        <v>45778</v>
      </c>
      <c r="C1050" s="26" t="s">
        <v>4878</v>
      </c>
      <c r="D1050" s="26" t="s">
        <v>1435</v>
      </c>
      <c r="E1050" s="26" t="s">
        <v>32</v>
      </c>
      <c r="F1050" s="26" t="s">
        <v>16</v>
      </c>
      <c r="G1050" s="26" t="s">
        <v>7105</v>
      </c>
      <c r="H1050" s="26" t="s">
        <v>245</v>
      </c>
      <c r="I1050" s="26" t="s">
        <v>103</v>
      </c>
      <c r="J1050" s="26" t="s">
        <v>104</v>
      </c>
      <c r="K1050" s="26" t="s">
        <v>140</v>
      </c>
      <c r="L1050" s="27">
        <v>172288</v>
      </c>
      <c r="M1050" s="26" t="s">
        <v>20</v>
      </c>
    </row>
    <row r="1051" spans="1:13">
      <c r="A1051" s="25">
        <v>45413</v>
      </c>
      <c r="B1051" s="25">
        <v>45778</v>
      </c>
      <c r="C1051" s="26" t="s">
        <v>4879</v>
      </c>
      <c r="D1051" s="26" t="s">
        <v>1437</v>
      </c>
      <c r="E1051" s="26" t="s">
        <v>661</v>
      </c>
      <c r="F1051" s="26" t="s">
        <v>16</v>
      </c>
      <c r="G1051" s="26" t="s">
        <v>7106</v>
      </c>
      <c r="H1051" s="26" t="s">
        <v>225</v>
      </c>
      <c r="I1051" s="26" t="s">
        <v>270</v>
      </c>
      <c r="J1051" s="26" t="s">
        <v>271</v>
      </c>
      <c r="K1051" s="26" t="s">
        <v>77</v>
      </c>
      <c r="L1051" s="27">
        <v>399302</v>
      </c>
      <c r="M1051" s="26" t="s">
        <v>20</v>
      </c>
    </row>
    <row r="1052" spans="1:13">
      <c r="A1052" s="25">
        <v>45413</v>
      </c>
      <c r="B1052" s="25">
        <v>45778</v>
      </c>
      <c r="C1052" s="26" t="s">
        <v>4879</v>
      </c>
      <c r="D1052" s="26" t="s">
        <v>1437</v>
      </c>
      <c r="E1052" s="26" t="s">
        <v>15</v>
      </c>
      <c r="F1052" s="26" t="s">
        <v>16</v>
      </c>
      <c r="G1052" s="26" t="s">
        <v>7107</v>
      </c>
      <c r="H1052" s="26" t="s">
        <v>225</v>
      </c>
      <c r="I1052" s="26" t="s">
        <v>270</v>
      </c>
      <c r="J1052" s="26" t="s">
        <v>271</v>
      </c>
      <c r="K1052" s="26" t="s">
        <v>77</v>
      </c>
      <c r="L1052" s="27">
        <v>5228</v>
      </c>
      <c r="M1052" s="26" t="s">
        <v>20</v>
      </c>
    </row>
    <row r="1053" spans="1:13">
      <c r="A1053" s="25">
        <v>45413</v>
      </c>
      <c r="B1053" s="25">
        <v>45778</v>
      </c>
      <c r="C1053" s="26" t="s">
        <v>4879</v>
      </c>
      <c r="D1053" s="26" t="s">
        <v>1437</v>
      </c>
      <c r="E1053" s="26" t="s">
        <v>32</v>
      </c>
      <c r="F1053" s="26" t="s">
        <v>16</v>
      </c>
      <c r="G1053" s="26" t="s">
        <v>7108</v>
      </c>
      <c r="H1053" s="26" t="s">
        <v>225</v>
      </c>
      <c r="I1053" s="26" t="s">
        <v>270</v>
      </c>
      <c r="J1053" s="26" t="s">
        <v>271</v>
      </c>
      <c r="K1053" s="26" t="s">
        <v>77</v>
      </c>
      <c r="L1053" s="27">
        <v>104436</v>
      </c>
      <c r="M1053" s="26" t="s">
        <v>83</v>
      </c>
    </row>
    <row r="1054" spans="1:13">
      <c r="A1054" s="25">
        <v>45413</v>
      </c>
      <c r="B1054" s="25">
        <v>45778</v>
      </c>
      <c r="C1054" s="26" t="s">
        <v>4880</v>
      </c>
      <c r="D1054" s="26" t="s">
        <v>1441</v>
      </c>
      <c r="E1054" s="26" t="s">
        <v>54</v>
      </c>
      <c r="F1054" s="26" t="s">
        <v>55</v>
      </c>
      <c r="G1054" s="26" t="s">
        <v>7109</v>
      </c>
      <c r="H1054" s="26" t="s">
        <v>61</v>
      </c>
      <c r="I1054" s="26" t="s">
        <v>1443</v>
      </c>
      <c r="J1054" s="26" t="s">
        <v>1444</v>
      </c>
      <c r="K1054" s="26" t="s">
        <v>1179</v>
      </c>
      <c r="L1054" s="27">
        <v>44889</v>
      </c>
      <c r="M1054" s="26" t="s">
        <v>29</v>
      </c>
    </row>
    <row r="1055" spans="1:13">
      <c r="A1055" s="25">
        <v>45413</v>
      </c>
      <c r="B1055" s="25">
        <v>45778</v>
      </c>
      <c r="C1055" s="26" t="s">
        <v>6093</v>
      </c>
      <c r="D1055" s="26" t="s">
        <v>6094</v>
      </c>
      <c r="E1055" s="26" t="s">
        <v>15</v>
      </c>
      <c r="F1055" s="26" t="s">
        <v>16</v>
      </c>
      <c r="G1055" s="26" t="s">
        <v>7110</v>
      </c>
      <c r="H1055" s="26" t="s">
        <v>245</v>
      </c>
      <c r="I1055" s="26" t="s">
        <v>103</v>
      </c>
      <c r="J1055" s="26" t="s">
        <v>104</v>
      </c>
      <c r="K1055" s="26" t="s">
        <v>140</v>
      </c>
      <c r="L1055" s="27">
        <v>1255</v>
      </c>
      <c r="M1055" s="26" t="s">
        <v>20</v>
      </c>
    </row>
    <row r="1056" spans="1:13">
      <c r="A1056" s="25">
        <v>45413</v>
      </c>
      <c r="B1056" s="25">
        <v>45778</v>
      </c>
      <c r="C1056" s="26" t="s">
        <v>6093</v>
      </c>
      <c r="D1056" s="26" t="s">
        <v>6094</v>
      </c>
      <c r="E1056" s="26" t="s">
        <v>32</v>
      </c>
      <c r="F1056" s="26" t="s">
        <v>16</v>
      </c>
      <c r="G1056" s="26" t="s">
        <v>7111</v>
      </c>
      <c r="H1056" s="26" t="s">
        <v>245</v>
      </c>
      <c r="I1056" s="26" t="s">
        <v>103</v>
      </c>
      <c r="J1056" s="26" t="s">
        <v>104</v>
      </c>
      <c r="K1056" s="26" t="s">
        <v>140</v>
      </c>
      <c r="L1056" s="27">
        <v>19595</v>
      </c>
      <c r="M1056" s="26" t="s">
        <v>20</v>
      </c>
    </row>
    <row r="1057" spans="1:13">
      <c r="A1057" s="25">
        <v>45413</v>
      </c>
      <c r="B1057" s="25">
        <v>45778</v>
      </c>
      <c r="C1057" s="26" t="s">
        <v>6093</v>
      </c>
      <c r="D1057" s="26" t="s">
        <v>6094</v>
      </c>
      <c r="E1057" s="26" t="s">
        <v>661</v>
      </c>
      <c r="F1057" s="26" t="s">
        <v>16</v>
      </c>
      <c r="G1057" s="26" t="s">
        <v>7112</v>
      </c>
      <c r="H1057" s="26" t="s">
        <v>245</v>
      </c>
      <c r="I1057" s="26" t="s">
        <v>103</v>
      </c>
      <c r="J1057" s="26" t="s">
        <v>104</v>
      </c>
      <c r="K1057" s="26" t="s">
        <v>140</v>
      </c>
      <c r="L1057" s="27">
        <v>58463</v>
      </c>
      <c r="M1057" s="26" t="s">
        <v>20</v>
      </c>
    </row>
    <row r="1058" spans="1:13">
      <c r="A1058" s="25">
        <v>45413</v>
      </c>
      <c r="B1058" s="25">
        <v>45778</v>
      </c>
      <c r="C1058" s="26" t="s">
        <v>4882</v>
      </c>
      <c r="D1058" s="26" t="s">
        <v>1450</v>
      </c>
      <c r="E1058" s="26" t="s">
        <v>54</v>
      </c>
      <c r="F1058" s="26" t="s">
        <v>55</v>
      </c>
      <c r="G1058" s="26" t="s">
        <v>7113</v>
      </c>
      <c r="H1058" s="26" t="s">
        <v>125</v>
      </c>
      <c r="I1058" s="26" t="s">
        <v>570</v>
      </c>
      <c r="J1058" s="26" t="s">
        <v>571</v>
      </c>
      <c r="K1058" s="26" t="s">
        <v>5623</v>
      </c>
      <c r="L1058" s="27">
        <v>8857</v>
      </c>
      <c r="M1058" s="26" t="s">
        <v>23</v>
      </c>
    </row>
    <row r="1059" spans="1:13">
      <c r="A1059" s="25">
        <v>45413</v>
      </c>
      <c r="B1059" s="25">
        <v>45778</v>
      </c>
      <c r="C1059" s="26" t="s">
        <v>5697</v>
      </c>
      <c r="D1059" s="26" t="s">
        <v>5698</v>
      </c>
      <c r="E1059" s="26" t="s">
        <v>15</v>
      </c>
      <c r="F1059" s="26" t="s">
        <v>16</v>
      </c>
      <c r="G1059" s="26" t="s">
        <v>7114</v>
      </c>
      <c r="H1059" s="26" t="s">
        <v>2966</v>
      </c>
      <c r="I1059" s="26" t="s">
        <v>5699</v>
      </c>
      <c r="J1059" s="26" t="s">
        <v>5700</v>
      </c>
      <c r="K1059" s="26" t="s">
        <v>26</v>
      </c>
      <c r="L1059" s="27">
        <v>2220</v>
      </c>
      <c r="M1059" s="26" t="s">
        <v>83</v>
      </c>
    </row>
    <row r="1060" spans="1:13">
      <c r="A1060" s="25">
        <v>45413</v>
      </c>
      <c r="B1060" s="25">
        <v>45778</v>
      </c>
      <c r="C1060" s="26" t="s">
        <v>5697</v>
      </c>
      <c r="D1060" s="26" t="s">
        <v>5698</v>
      </c>
      <c r="E1060" s="26" t="s">
        <v>32</v>
      </c>
      <c r="F1060" s="26" t="s">
        <v>16</v>
      </c>
      <c r="G1060" s="26" t="s">
        <v>7115</v>
      </c>
      <c r="H1060" s="26" t="s">
        <v>2966</v>
      </c>
      <c r="I1060" s="26" t="s">
        <v>5699</v>
      </c>
      <c r="J1060" s="26" t="s">
        <v>5700</v>
      </c>
      <c r="K1060" s="26" t="s">
        <v>26</v>
      </c>
      <c r="L1060" s="27">
        <v>65016</v>
      </c>
      <c r="M1060" s="26" t="s">
        <v>20</v>
      </c>
    </row>
    <row r="1061" spans="1:13">
      <c r="A1061" s="25">
        <v>45413</v>
      </c>
      <c r="B1061" s="25">
        <v>45778</v>
      </c>
      <c r="C1061" s="26" t="s">
        <v>5697</v>
      </c>
      <c r="D1061" s="26" t="s">
        <v>5698</v>
      </c>
      <c r="E1061" s="26" t="s">
        <v>661</v>
      </c>
      <c r="F1061" s="26" t="s">
        <v>16</v>
      </c>
      <c r="G1061" s="26" t="s">
        <v>7116</v>
      </c>
      <c r="H1061" s="26" t="s">
        <v>2966</v>
      </c>
      <c r="I1061" s="26" t="s">
        <v>5699</v>
      </c>
      <c r="J1061" s="26" t="s">
        <v>5700</v>
      </c>
      <c r="K1061" s="26" t="s">
        <v>26</v>
      </c>
      <c r="L1061" s="27">
        <v>115866</v>
      </c>
      <c r="M1061" s="26" t="s">
        <v>20</v>
      </c>
    </row>
    <row r="1062" spans="1:13">
      <c r="A1062" s="25">
        <v>45413</v>
      </c>
      <c r="B1062" s="25">
        <v>45778</v>
      </c>
      <c r="C1062" s="26" t="s">
        <v>4604</v>
      </c>
      <c r="D1062" s="26" t="s">
        <v>262</v>
      </c>
      <c r="E1062" s="26" t="s">
        <v>15</v>
      </c>
      <c r="F1062" s="26" t="s">
        <v>16</v>
      </c>
      <c r="G1062" s="26" t="s">
        <v>7117</v>
      </c>
      <c r="H1062" s="26" t="s">
        <v>73</v>
      </c>
      <c r="I1062" s="26" t="s">
        <v>18</v>
      </c>
      <c r="J1062" s="26" t="s">
        <v>19</v>
      </c>
      <c r="K1062" s="26" t="s">
        <v>48</v>
      </c>
      <c r="L1062" s="27">
        <v>6962</v>
      </c>
      <c r="M1062" s="26" t="s">
        <v>20</v>
      </c>
    </row>
    <row r="1063" spans="1:13">
      <c r="A1063" s="25">
        <v>45413</v>
      </c>
      <c r="B1063" s="25">
        <v>45778</v>
      </c>
      <c r="C1063" s="26" t="s">
        <v>4604</v>
      </c>
      <c r="D1063" s="26" t="s">
        <v>262</v>
      </c>
      <c r="E1063" s="26" t="s">
        <v>661</v>
      </c>
      <c r="F1063" s="26" t="s">
        <v>16</v>
      </c>
      <c r="G1063" s="26" t="s">
        <v>7118</v>
      </c>
      <c r="H1063" s="26" t="s">
        <v>73</v>
      </c>
      <c r="I1063" s="26" t="s">
        <v>18</v>
      </c>
      <c r="J1063" s="26" t="s">
        <v>19</v>
      </c>
      <c r="K1063" s="26" t="s">
        <v>48</v>
      </c>
      <c r="L1063" s="27">
        <v>231307</v>
      </c>
      <c r="M1063" s="26" t="s">
        <v>20</v>
      </c>
    </row>
    <row r="1064" spans="1:13">
      <c r="A1064" s="25">
        <v>45413</v>
      </c>
      <c r="B1064" s="25">
        <v>45778</v>
      </c>
      <c r="C1064" s="26" t="s">
        <v>4883</v>
      </c>
      <c r="D1064" s="26" t="s">
        <v>1454</v>
      </c>
      <c r="E1064" s="26" t="s">
        <v>32</v>
      </c>
      <c r="F1064" s="26" t="s">
        <v>16</v>
      </c>
      <c r="G1064" s="26" t="s">
        <v>7119</v>
      </c>
      <c r="H1064" s="26" t="s">
        <v>80</v>
      </c>
      <c r="I1064" s="26" t="s">
        <v>305</v>
      </c>
      <c r="J1064" s="26" t="s">
        <v>306</v>
      </c>
      <c r="K1064" s="26" t="s">
        <v>304</v>
      </c>
      <c r="L1064" s="27">
        <v>26748</v>
      </c>
      <c r="M1064" s="26" t="s">
        <v>20</v>
      </c>
    </row>
    <row r="1065" spans="1:13">
      <c r="A1065" s="25">
        <v>45413</v>
      </c>
      <c r="B1065" s="25">
        <v>45778</v>
      </c>
      <c r="C1065" s="26" t="s">
        <v>4883</v>
      </c>
      <c r="D1065" s="26" t="s">
        <v>1454</v>
      </c>
      <c r="E1065" s="26" t="s">
        <v>15</v>
      </c>
      <c r="F1065" s="26" t="s">
        <v>16</v>
      </c>
      <c r="G1065" s="26" t="s">
        <v>7120</v>
      </c>
      <c r="H1065" s="26" t="s">
        <v>80</v>
      </c>
      <c r="I1065" s="26" t="s">
        <v>305</v>
      </c>
      <c r="J1065" s="26" t="s">
        <v>306</v>
      </c>
      <c r="K1065" s="26" t="s">
        <v>304</v>
      </c>
      <c r="L1065" s="27">
        <v>2839</v>
      </c>
      <c r="M1065" s="26" t="s">
        <v>20</v>
      </c>
    </row>
    <row r="1066" spans="1:13">
      <c r="A1066" s="25">
        <v>45413</v>
      </c>
      <c r="B1066" s="25">
        <v>45778</v>
      </c>
      <c r="C1066" s="26" t="s">
        <v>4883</v>
      </c>
      <c r="D1066" s="26" t="s">
        <v>1454</v>
      </c>
      <c r="E1066" s="26" t="s">
        <v>661</v>
      </c>
      <c r="F1066" s="26" t="s">
        <v>16</v>
      </c>
      <c r="G1066" s="26" t="s">
        <v>7121</v>
      </c>
      <c r="H1066" s="26" t="s">
        <v>80</v>
      </c>
      <c r="I1066" s="26" t="s">
        <v>305</v>
      </c>
      <c r="J1066" s="26" t="s">
        <v>306</v>
      </c>
      <c r="K1066" s="26" t="s">
        <v>304</v>
      </c>
      <c r="L1066" s="27">
        <v>56410</v>
      </c>
      <c r="M1066" s="26" t="s">
        <v>20</v>
      </c>
    </row>
    <row r="1067" spans="1:13">
      <c r="A1067" s="25">
        <v>45413</v>
      </c>
      <c r="B1067" s="25">
        <v>45778</v>
      </c>
      <c r="C1067" s="26" t="s">
        <v>4884</v>
      </c>
      <c r="D1067" s="26" t="s">
        <v>1458</v>
      </c>
      <c r="E1067" s="26" t="s">
        <v>54</v>
      </c>
      <c r="F1067" s="26" t="s">
        <v>55</v>
      </c>
      <c r="G1067" s="26" t="s">
        <v>7122</v>
      </c>
      <c r="H1067" s="26" t="s">
        <v>98</v>
      </c>
      <c r="I1067" s="26" t="s">
        <v>1460</v>
      </c>
      <c r="J1067" s="26" t="s">
        <v>1461</v>
      </c>
      <c r="K1067" s="26" t="s">
        <v>304</v>
      </c>
      <c r="L1067" s="27">
        <v>143783</v>
      </c>
      <c r="M1067" s="26" t="s">
        <v>89</v>
      </c>
    </row>
    <row r="1068" spans="1:13">
      <c r="A1068" s="25">
        <v>45413</v>
      </c>
      <c r="B1068" s="25">
        <v>45778</v>
      </c>
      <c r="C1068" s="26" t="s">
        <v>6095</v>
      </c>
      <c r="D1068" s="26" t="s">
        <v>6096</v>
      </c>
      <c r="E1068" s="26" t="s">
        <v>15</v>
      </c>
      <c r="F1068" s="26" t="s">
        <v>16</v>
      </c>
      <c r="G1068" s="26" t="s">
        <v>7123</v>
      </c>
      <c r="H1068" s="26" t="s">
        <v>105</v>
      </c>
      <c r="I1068" s="26" t="s">
        <v>103</v>
      </c>
      <c r="J1068" s="26" t="s">
        <v>104</v>
      </c>
      <c r="K1068" s="26" t="s">
        <v>5620</v>
      </c>
      <c r="L1068" s="27">
        <v>2787</v>
      </c>
      <c r="M1068" s="26" t="s">
        <v>20</v>
      </c>
    </row>
    <row r="1069" spans="1:13">
      <c r="A1069" s="25">
        <v>45413</v>
      </c>
      <c r="B1069" s="25">
        <v>45778</v>
      </c>
      <c r="C1069" s="26" t="s">
        <v>6095</v>
      </c>
      <c r="D1069" s="26" t="s">
        <v>6096</v>
      </c>
      <c r="E1069" s="26" t="s">
        <v>661</v>
      </c>
      <c r="F1069" s="26" t="s">
        <v>16</v>
      </c>
      <c r="G1069" s="26" t="s">
        <v>7124</v>
      </c>
      <c r="H1069" s="26" t="s">
        <v>105</v>
      </c>
      <c r="I1069" s="26" t="s">
        <v>103</v>
      </c>
      <c r="J1069" s="26" t="s">
        <v>104</v>
      </c>
      <c r="K1069" s="26" t="s">
        <v>5620</v>
      </c>
      <c r="L1069" s="27">
        <v>46270</v>
      </c>
      <c r="M1069" s="26" t="s">
        <v>20</v>
      </c>
    </row>
    <row r="1070" spans="1:13">
      <c r="A1070" s="25">
        <v>45413</v>
      </c>
      <c r="B1070" s="25">
        <v>45778</v>
      </c>
      <c r="C1070" s="26" t="s">
        <v>6095</v>
      </c>
      <c r="D1070" s="26" t="s">
        <v>6096</v>
      </c>
      <c r="E1070" s="26" t="s">
        <v>32</v>
      </c>
      <c r="F1070" s="26" t="s">
        <v>16</v>
      </c>
      <c r="G1070" s="26" t="s">
        <v>7125</v>
      </c>
      <c r="H1070" s="26" t="s">
        <v>105</v>
      </c>
      <c r="I1070" s="26" t="s">
        <v>103</v>
      </c>
      <c r="J1070" s="26" t="s">
        <v>104</v>
      </c>
      <c r="K1070" s="26" t="s">
        <v>5620</v>
      </c>
      <c r="L1070" s="27">
        <v>17537</v>
      </c>
      <c r="M1070" s="26" t="s">
        <v>20</v>
      </c>
    </row>
    <row r="1071" spans="1:13">
      <c r="A1071" s="25">
        <v>45413</v>
      </c>
      <c r="B1071" s="25">
        <v>45778</v>
      </c>
      <c r="C1071" s="26" t="s">
        <v>4885</v>
      </c>
      <c r="D1071" s="26" t="s">
        <v>1462</v>
      </c>
      <c r="E1071" s="26" t="s">
        <v>32</v>
      </c>
      <c r="F1071" s="26" t="s">
        <v>16</v>
      </c>
      <c r="G1071" s="26" t="s">
        <v>7126</v>
      </c>
      <c r="H1071" s="26" t="s">
        <v>21</v>
      </c>
      <c r="I1071" s="26" t="s">
        <v>103</v>
      </c>
      <c r="J1071" s="26" t="s">
        <v>104</v>
      </c>
      <c r="K1071" s="26" t="s">
        <v>5620</v>
      </c>
      <c r="L1071" s="27">
        <v>36030</v>
      </c>
      <c r="M1071" s="26" t="s">
        <v>20</v>
      </c>
    </row>
    <row r="1072" spans="1:13">
      <c r="A1072" s="25">
        <v>45413</v>
      </c>
      <c r="B1072" s="25">
        <v>45778</v>
      </c>
      <c r="C1072" s="26" t="s">
        <v>4886</v>
      </c>
      <c r="D1072" s="26" t="s">
        <v>1464</v>
      </c>
      <c r="E1072" s="26" t="s">
        <v>661</v>
      </c>
      <c r="F1072" s="26" t="s">
        <v>16</v>
      </c>
      <c r="G1072" s="26" t="s">
        <v>7127</v>
      </c>
      <c r="H1072" s="26" t="s">
        <v>1325</v>
      </c>
      <c r="I1072" s="26" t="s">
        <v>165</v>
      </c>
      <c r="J1072" s="26" t="s">
        <v>166</v>
      </c>
      <c r="K1072" s="26" t="s">
        <v>26</v>
      </c>
      <c r="L1072" s="27">
        <v>47370</v>
      </c>
      <c r="M1072" s="26" t="s">
        <v>29</v>
      </c>
    </row>
    <row r="1073" spans="1:13">
      <c r="A1073" s="25">
        <v>45413</v>
      </c>
      <c r="B1073" s="25">
        <v>45778</v>
      </c>
      <c r="C1073" s="26" t="s">
        <v>4886</v>
      </c>
      <c r="D1073" s="26" t="s">
        <v>1464</v>
      </c>
      <c r="E1073" s="26" t="s">
        <v>32</v>
      </c>
      <c r="F1073" s="26" t="s">
        <v>16</v>
      </c>
      <c r="G1073" s="26" t="s">
        <v>7128</v>
      </c>
      <c r="H1073" s="26" t="s">
        <v>1325</v>
      </c>
      <c r="I1073" s="26" t="s">
        <v>165</v>
      </c>
      <c r="J1073" s="26" t="s">
        <v>166</v>
      </c>
      <c r="K1073" s="26" t="s">
        <v>26</v>
      </c>
      <c r="L1073" s="27">
        <v>23244</v>
      </c>
      <c r="M1073" s="26" t="s">
        <v>20</v>
      </c>
    </row>
    <row r="1074" spans="1:13">
      <c r="A1074" s="25">
        <v>45413</v>
      </c>
      <c r="B1074" s="25">
        <v>45778</v>
      </c>
      <c r="C1074" s="26" t="s">
        <v>4886</v>
      </c>
      <c r="D1074" s="26" t="s">
        <v>1464</v>
      </c>
      <c r="E1074" s="26" t="s">
        <v>54</v>
      </c>
      <c r="F1074" s="26" t="s">
        <v>55</v>
      </c>
      <c r="G1074" s="26" t="s">
        <v>7129</v>
      </c>
      <c r="H1074" s="26" t="s">
        <v>1325</v>
      </c>
      <c r="I1074" s="26" t="s">
        <v>165</v>
      </c>
      <c r="J1074" s="26" t="s">
        <v>166</v>
      </c>
      <c r="K1074" s="26" t="s">
        <v>26</v>
      </c>
      <c r="L1074" s="27">
        <v>22893</v>
      </c>
      <c r="M1074" s="26" t="s">
        <v>29</v>
      </c>
    </row>
    <row r="1075" spans="1:13">
      <c r="A1075" s="25">
        <v>45413</v>
      </c>
      <c r="B1075" s="25">
        <v>45778</v>
      </c>
      <c r="C1075" s="26" t="s">
        <v>4886</v>
      </c>
      <c r="D1075" s="26" t="s">
        <v>1464</v>
      </c>
      <c r="E1075" s="26" t="s">
        <v>15</v>
      </c>
      <c r="F1075" s="26" t="s">
        <v>16</v>
      </c>
      <c r="G1075" s="26" t="s">
        <v>7130</v>
      </c>
      <c r="H1075" s="26" t="s">
        <v>1325</v>
      </c>
      <c r="I1075" s="26" t="s">
        <v>165</v>
      </c>
      <c r="J1075" s="26" t="s">
        <v>166</v>
      </c>
      <c r="K1075" s="26" t="s">
        <v>26</v>
      </c>
      <c r="L1075" s="27">
        <v>4639</v>
      </c>
      <c r="M1075" s="26" t="s">
        <v>29</v>
      </c>
    </row>
    <row r="1076" spans="1:13">
      <c r="A1076" s="25">
        <v>45413</v>
      </c>
      <c r="B1076" s="25">
        <v>45539</v>
      </c>
      <c r="C1076" s="26" t="s">
        <v>11674</v>
      </c>
      <c r="D1076" s="26" t="s">
        <v>11675</v>
      </c>
      <c r="E1076" s="26" t="s">
        <v>661</v>
      </c>
      <c r="F1076" s="26" t="s">
        <v>16</v>
      </c>
      <c r="G1076" s="26" t="s">
        <v>11676</v>
      </c>
      <c r="H1076" s="26" t="s">
        <v>225</v>
      </c>
      <c r="I1076" s="26" t="s">
        <v>270</v>
      </c>
      <c r="J1076" s="26" t="s">
        <v>271</v>
      </c>
      <c r="K1076" s="26" t="s">
        <v>5624</v>
      </c>
      <c r="L1076" s="27">
        <v>9713</v>
      </c>
      <c r="M1076" s="26" t="s">
        <v>20</v>
      </c>
    </row>
    <row r="1077" spans="1:13">
      <c r="A1077" s="25">
        <v>45413</v>
      </c>
      <c r="B1077" s="25">
        <v>45539</v>
      </c>
      <c r="C1077" s="26" t="s">
        <v>11674</v>
      </c>
      <c r="D1077" s="26" t="s">
        <v>11675</v>
      </c>
      <c r="E1077" s="26" t="s">
        <v>32</v>
      </c>
      <c r="F1077" s="26" t="s">
        <v>16</v>
      </c>
      <c r="G1077" s="26" t="s">
        <v>11677</v>
      </c>
      <c r="H1077" s="26" t="s">
        <v>225</v>
      </c>
      <c r="I1077" s="26" t="s">
        <v>270</v>
      </c>
      <c r="J1077" s="26" t="s">
        <v>271</v>
      </c>
      <c r="K1077" s="26" t="s">
        <v>5624</v>
      </c>
      <c r="L1077" s="27">
        <v>6424</v>
      </c>
      <c r="M1077" s="26" t="s">
        <v>83</v>
      </c>
    </row>
    <row r="1078" spans="1:13">
      <c r="A1078" s="25">
        <v>45413</v>
      </c>
      <c r="B1078" s="25">
        <v>45539</v>
      </c>
      <c r="C1078" s="26" t="s">
        <v>11674</v>
      </c>
      <c r="D1078" s="26" t="s">
        <v>11675</v>
      </c>
      <c r="E1078" s="26" t="s">
        <v>15</v>
      </c>
      <c r="F1078" s="26" t="s">
        <v>16</v>
      </c>
      <c r="G1078" s="26" t="s">
        <v>11678</v>
      </c>
      <c r="H1078" s="26" t="s">
        <v>225</v>
      </c>
      <c r="I1078" s="26" t="s">
        <v>270</v>
      </c>
      <c r="J1078" s="26" t="s">
        <v>271</v>
      </c>
      <c r="K1078" s="26" t="s">
        <v>5624</v>
      </c>
      <c r="L1078" s="27">
        <v>2121</v>
      </c>
      <c r="M1078" s="26" t="s">
        <v>20</v>
      </c>
    </row>
    <row r="1079" spans="1:13">
      <c r="A1079" s="25">
        <v>45413</v>
      </c>
      <c r="B1079" s="25">
        <v>45778</v>
      </c>
      <c r="C1079" s="26" t="s">
        <v>5703</v>
      </c>
      <c r="D1079" s="26" t="s">
        <v>5704</v>
      </c>
      <c r="E1079" s="26" t="s">
        <v>32</v>
      </c>
      <c r="F1079" s="26" t="s">
        <v>16</v>
      </c>
      <c r="G1079" s="26" t="s">
        <v>7131</v>
      </c>
      <c r="H1079" s="26" t="s">
        <v>125</v>
      </c>
      <c r="I1079" s="26" t="s">
        <v>270</v>
      </c>
      <c r="J1079" s="26" t="s">
        <v>271</v>
      </c>
      <c r="K1079" s="26" t="s">
        <v>77</v>
      </c>
      <c r="L1079" s="27">
        <v>24860</v>
      </c>
      <c r="M1079" s="26" t="s">
        <v>20</v>
      </c>
    </row>
    <row r="1080" spans="1:13">
      <c r="A1080" s="25">
        <v>45413</v>
      </c>
      <c r="B1080" s="25">
        <v>45778</v>
      </c>
      <c r="C1080" s="26" t="s">
        <v>5703</v>
      </c>
      <c r="D1080" s="26" t="s">
        <v>5704</v>
      </c>
      <c r="E1080" s="26" t="s">
        <v>15</v>
      </c>
      <c r="F1080" s="26" t="s">
        <v>16</v>
      </c>
      <c r="G1080" s="26" t="s">
        <v>7132</v>
      </c>
      <c r="H1080" s="26" t="s">
        <v>125</v>
      </c>
      <c r="I1080" s="26" t="s">
        <v>270</v>
      </c>
      <c r="J1080" s="26" t="s">
        <v>271</v>
      </c>
      <c r="K1080" s="26" t="s">
        <v>77</v>
      </c>
      <c r="L1080" s="27">
        <v>4544</v>
      </c>
      <c r="M1080" s="26" t="s">
        <v>83</v>
      </c>
    </row>
    <row r="1081" spans="1:13">
      <c r="A1081" s="25">
        <v>45413</v>
      </c>
      <c r="B1081" s="25">
        <v>45778</v>
      </c>
      <c r="C1081" s="26" t="s">
        <v>5703</v>
      </c>
      <c r="D1081" s="26" t="s">
        <v>5704</v>
      </c>
      <c r="E1081" s="26" t="s">
        <v>661</v>
      </c>
      <c r="F1081" s="26" t="s">
        <v>16</v>
      </c>
      <c r="G1081" s="26" t="s">
        <v>7133</v>
      </c>
      <c r="H1081" s="26" t="s">
        <v>125</v>
      </c>
      <c r="I1081" s="26" t="s">
        <v>270</v>
      </c>
      <c r="J1081" s="26" t="s">
        <v>271</v>
      </c>
      <c r="K1081" s="26" t="s">
        <v>77</v>
      </c>
      <c r="L1081" s="27">
        <v>32655</v>
      </c>
      <c r="M1081" s="26" t="s">
        <v>83</v>
      </c>
    </row>
    <row r="1082" spans="1:13">
      <c r="A1082" s="25">
        <v>45413</v>
      </c>
      <c r="B1082" s="25">
        <v>45778</v>
      </c>
      <c r="C1082" s="26" t="s">
        <v>6097</v>
      </c>
      <c r="D1082" s="26" t="s">
        <v>6098</v>
      </c>
      <c r="E1082" s="26" t="s">
        <v>32</v>
      </c>
      <c r="F1082" s="26" t="s">
        <v>16</v>
      </c>
      <c r="G1082" s="26" t="s">
        <v>7134</v>
      </c>
      <c r="H1082" s="26" t="s">
        <v>105</v>
      </c>
      <c r="I1082" s="26" t="s">
        <v>103</v>
      </c>
      <c r="J1082" s="26" t="s">
        <v>104</v>
      </c>
      <c r="K1082" s="26" t="s">
        <v>140</v>
      </c>
      <c r="L1082" s="27">
        <v>13546</v>
      </c>
      <c r="M1082" s="26" t="s">
        <v>20</v>
      </c>
    </row>
    <row r="1083" spans="1:13">
      <c r="A1083" s="25">
        <v>45413</v>
      </c>
      <c r="B1083" s="25">
        <v>45778</v>
      </c>
      <c r="C1083" s="26" t="s">
        <v>6097</v>
      </c>
      <c r="D1083" s="26" t="s">
        <v>6098</v>
      </c>
      <c r="E1083" s="26" t="s">
        <v>15</v>
      </c>
      <c r="F1083" s="26" t="s">
        <v>16</v>
      </c>
      <c r="G1083" s="26" t="s">
        <v>7135</v>
      </c>
      <c r="H1083" s="26" t="s">
        <v>105</v>
      </c>
      <c r="I1083" s="26" t="s">
        <v>103</v>
      </c>
      <c r="J1083" s="26" t="s">
        <v>104</v>
      </c>
      <c r="K1083" s="26" t="s">
        <v>140</v>
      </c>
      <c r="L1083" s="27">
        <v>3063</v>
      </c>
      <c r="M1083" s="26" t="s">
        <v>20</v>
      </c>
    </row>
    <row r="1084" spans="1:13">
      <c r="A1084" s="25">
        <v>45413</v>
      </c>
      <c r="B1084" s="25">
        <v>45778</v>
      </c>
      <c r="C1084" s="26" t="s">
        <v>6097</v>
      </c>
      <c r="D1084" s="26" t="s">
        <v>6098</v>
      </c>
      <c r="E1084" s="26" t="s">
        <v>661</v>
      </c>
      <c r="F1084" s="26" t="s">
        <v>16</v>
      </c>
      <c r="G1084" s="26" t="s">
        <v>7136</v>
      </c>
      <c r="H1084" s="26" t="s">
        <v>105</v>
      </c>
      <c r="I1084" s="26" t="s">
        <v>103</v>
      </c>
      <c r="J1084" s="26" t="s">
        <v>104</v>
      </c>
      <c r="K1084" s="26" t="s">
        <v>140</v>
      </c>
      <c r="L1084" s="27">
        <v>64009</v>
      </c>
      <c r="M1084" s="26" t="s">
        <v>20</v>
      </c>
    </row>
    <row r="1085" spans="1:13">
      <c r="A1085" s="25">
        <v>45413</v>
      </c>
      <c r="B1085" s="25">
        <v>45778</v>
      </c>
      <c r="C1085" s="26" t="s">
        <v>5705</v>
      </c>
      <c r="D1085" s="26" t="s">
        <v>5706</v>
      </c>
      <c r="E1085" s="26" t="s">
        <v>54</v>
      </c>
      <c r="F1085" s="26" t="s">
        <v>55</v>
      </c>
      <c r="G1085" s="26" t="s">
        <v>7137</v>
      </c>
      <c r="H1085" s="26" t="s">
        <v>1850</v>
      </c>
      <c r="I1085" s="26" t="s">
        <v>270</v>
      </c>
      <c r="J1085" s="26" t="s">
        <v>271</v>
      </c>
      <c r="K1085" s="26" t="s">
        <v>5624</v>
      </c>
      <c r="L1085" s="27">
        <v>10388</v>
      </c>
      <c r="M1085" s="26" t="s">
        <v>23</v>
      </c>
    </row>
    <row r="1086" spans="1:13">
      <c r="A1086" s="25">
        <v>45413</v>
      </c>
      <c r="B1086" s="25">
        <v>45778</v>
      </c>
      <c r="C1086" s="26" t="s">
        <v>4889</v>
      </c>
      <c r="D1086" s="26" t="s">
        <v>1475</v>
      </c>
      <c r="E1086" s="26" t="s">
        <v>661</v>
      </c>
      <c r="F1086" s="26" t="s">
        <v>16</v>
      </c>
      <c r="G1086" s="26" t="s">
        <v>7138</v>
      </c>
      <c r="H1086" s="26" t="s">
        <v>80</v>
      </c>
      <c r="I1086" s="26" t="s">
        <v>59</v>
      </c>
      <c r="J1086" s="26" t="s">
        <v>60</v>
      </c>
      <c r="K1086" s="26" t="s">
        <v>5619</v>
      </c>
      <c r="L1086" s="27">
        <v>81810</v>
      </c>
      <c r="M1086" s="26" t="s">
        <v>20</v>
      </c>
    </row>
    <row r="1087" spans="1:13">
      <c r="A1087" s="25">
        <v>45413</v>
      </c>
      <c r="B1087" s="25">
        <v>45778</v>
      </c>
      <c r="C1087" s="26" t="s">
        <v>4889</v>
      </c>
      <c r="D1087" s="26" t="s">
        <v>1475</v>
      </c>
      <c r="E1087" s="26" t="s">
        <v>15</v>
      </c>
      <c r="F1087" s="26" t="s">
        <v>16</v>
      </c>
      <c r="G1087" s="26" t="s">
        <v>7139</v>
      </c>
      <c r="H1087" s="26" t="s">
        <v>80</v>
      </c>
      <c r="I1087" s="26" t="s">
        <v>59</v>
      </c>
      <c r="J1087" s="26" t="s">
        <v>60</v>
      </c>
      <c r="K1087" s="26" t="s">
        <v>5619</v>
      </c>
      <c r="L1087" s="27">
        <v>2087</v>
      </c>
      <c r="M1087" s="26" t="s">
        <v>20</v>
      </c>
    </row>
    <row r="1088" spans="1:13">
      <c r="A1088" s="25">
        <v>45413</v>
      </c>
      <c r="B1088" s="25">
        <v>45778</v>
      </c>
      <c r="C1088" s="26" t="s">
        <v>4889</v>
      </c>
      <c r="D1088" s="26" t="s">
        <v>1475</v>
      </c>
      <c r="E1088" s="26" t="s">
        <v>32</v>
      </c>
      <c r="F1088" s="26" t="s">
        <v>16</v>
      </c>
      <c r="G1088" s="26" t="s">
        <v>7140</v>
      </c>
      <c r="H1088" s="26" t="s">
        <v>80</v>
      </c>
      <c r="I1088" s="26" t="s">
        <v>59</v>
      </c>
      <c r="J1088" s="26" t="s">
        <v>60</v>
      </c>
      <c r="K1088" s="26" t="s">
        <v>5619</v>
      </c>
      <c r="L1088" s="27">
        <v>7028</v>
      </c>
      <c r="M1088" s="26" t="s">
        <v>20</v>
      </c>
    </row>
    <row r="1089" spans="1:13">
      <c r="A1089" s="25">
        <v>45413</v>
      </c>
      <c r="B1089" s="25">
        <v>45778</v>
      </c>
      <c r="C1089" s="26" t="s">
        <v>4890</v>
      </c>
      <c r="D1089" s="26" t="s">
        <v>1479</v>
      </c>
      <c r="E1089" s="26" t="s">
        <v>15</v>
      </c>
      <c r="F1089" s="26" t="s">
        <v>16</v>
      </c>
      <c r="G1089" s="26" t="s">
        <v>7141</v>
      </c>
      <c r="H1089" s="26" t="s">
        <v>105</v>
      </c>
      <c r="I1089" s="26" t="s">
        <v>103</v>
      </c>
      <c r="J1089" s="26" t="s">
        <v>104</v>
      </c>
      <c r="K1089" s="26" t="s">
        <v>5620</v>
      </c>
      <c r="L1089" s="27">
        <v>3080</v>
      </c>
      <c r="M1089" s="26" t="s">
        <v>20</v>
      </c>
    </row>
    <row r="1090" spans="1:13">
      <c r="A1090" s="25">
        <v>45413</v>
      </c>
      <c r="B1090" s="25">
        <v>45778</v>
      </c>
      <c r="C1090" s="26" t="s">
        <v>4890</v>
      </c>
      <c r="D1090" s="26" t="s">
        <v>1479</v>
      </c>
      <c r="E1090" s="26" t="s">
        <v>32</v>
      </c>
      <c r="F1090" s="26" t="s">
        <v>16</v>
      </c>
      <c r="G1090" s="26" t="s">
        <v>7142</v>
      </c>
      <c r="H1090" s="26" t="s">
        <v>105</v>
      </c>
      <c r="I1090" s="26" t="s">
        <v>103</v>
      </c>
      <c r="J1090" s="26" t="s">
        <v>104</v>
      </c>
      <c r="K1090" s="26" t="s">
        <v>5620</v>
      </c>
      <c r="L1090" s="27">
        <v>13646</v>
      </c>
      <c r="M1090" s="26" t="s">
        <v>20</v>
      </c>
    </row>
    <row r="1091" spans="1:13">
      <c r="A1091" s="25">
        <v>45413</v>
      </c>
      <c r="B1091" s="25">
        <v>45778</v>
      </c>
      <c r="C1091" s="26" t="s">
        <v>4890</v>
      </c>
      <c r="D1091" s="26" t="s">
        <v>1479</v>
      </c>
      <c r="E1091" s="26" t="s">
        <v>661</v>
      </c>
      <c r="F1091" s="26" t="s">
        <v>16</v>
      </c>
      <c r="G1091" s="26" t="s">
        <v>7143</v>
      </c>
      <c r="H1091" s="26" t="s">
        <v>105</v>
      </c>
      <c r="I1091" s="26" t="s">
        <v>103</v>
      </c>
      <c r="J1091" s="26" t="s">
        <v>104</v>
      </c>
      <c r="K1091" s="26" t="s">
        <v>5620</v>
      </c>
      <c r="L1091" s="27">
        <v>43966</v>
      </c>
      <c r="M1091" s="26" t="s">
        <v>20</v>
      </c>
    </row>
    <row r="1092" spans="1:13">
      <c r="A1092" s="25">
        <v>45414</v>
      </c>
      <c r="B1092" s="25">
        <v>45779</v>
      </c>
      <c r="C1092" s="26" t="s">
        <v>4891</v>
      </c>
      <c r="D1092" s="26" t="s">
        <v>1483</v>
      </c>
      <c r="E1092" s="26" t="s">
        <v>661</v>
      </c>
      <c r="F1092" s="26" t="s">
        <v>16</v>
      </c>
      <c r="G1092" s="26" t="s">
        <v>7144</v>
      </c>
      <c r="H1092" s="26" t="s">
        <v>61</v>
      </c>
      <c r="I1092" s="26" t="s">
        <v>59</v>
      </c>
      <c r="J1092" s="26" t="s">
        <v>60</v>
      </c>
      <c r="K1092" s="26" t="s">
        <v>5620</v>
      </c>
      <c r="L1092" s="27">
        <v>40814</v>
      </c>
      <c r="M1092" s="26" t="s">
        <v>29</v>
      </c>
    </row>
    <row r="1093" spans="1:13">
      <c r="A1093" s="25">
        <v>45414</v>
      </c>
      <c r="B1093" s="25">
        <v>45779</v>
      </c>
      <c r="C1093" s="26" t="s">
        <v>4891</v>
      </c>
      <c r="D1093" s="26" t="s">
        <v>1483</v>
      </c>
      <c r="E1093" s="26" t="s">
        <v>32</v>
      </c>
      <c r="F1093" s="26" t="s">
        <v>16</v>
      </c>
      <c r="G1093" s="26" t="s">
        <v>7145</v>
      </c>
      <c r="H1093" s="26" t="s">
        <v>61</v>
      </c>
      <c r="I1093" s="26" t="s">
        <v>59</v>
      </c>
      <c r="J1093" s="26" t="s">
        <v>60</v>
      </c>
      <c r="K1093" s="26" t="s">
        <v>5620</v>
      </c>
      <c r="L1093" s="27">
        <v>15650</v>
      </c>
      <c r="M1093" s="26" t="s">
        <v>20</v>
      </c>
    </row>
    <row r="1094" spans="1:13">
      <c r="A1094" s="25">
        <v>45414</v>
      </c>
      <c r="B1094" s="25">
        <v>45779</v>
      </c>
      <c r="C1094" s="26" t="s">
        <v>4891</v>
      </c>
      <c r="D1094" s="26" t="s">
        <v>1483</v>
      </c>
      <c r="E1094" s="26" t="s">
        <v>15</v>
      </c>
      <c r="F1094" s="26" t="s">
        <v>16</v>
      </c>
      <c r="G1094" s="26" t="s">
        <v>7146</v>
      </c>
      <c r="H1094" s="26" t="s">
        <v>61</v>
      </c>
      <c r="I1094" s="26" t="s">
        <v>59</v>
      </c>
      <c r="J1094" s="26" t="s">
        <v>60</v>
      </c>
      <c r="K1094" s="26" t="s">
        <v>5620</v>
      </c>
      <c r="L1094" s="27">
        <v>3736</v>
      </c>
      <c r="M1094" s="26" t="s">
        <v>20</v>
      </c>
    </row>
    <row r="1095" spans="1:13">
      <c r="A1095" s="25">
        <v>45414</v>
      </c>
      <c r="B1095" s="25">
        <v>45779</v>
      </c>
      <c r="C1095" s="26" t="s">
        <v>4891</v>
      </c>
      <c r="D1095" s="26" t="s">
        <v>1483</v>
      </c>
      <c r="E1095" s="26" t="s">
        <v>34</v>
      </c>
      <c r="F1095" s="26" t="s">
        <v>16</v>
      </c>
      <c r="G1095" s="26" t="s">
        <v>7147</v>
      </c>
      <c r="H1095" s="26" t="s">
        <v>61</v>
      </c>
      <c r="I1095" s="26" t="s">
        <v>59</v>
      </c>
      <c r="J1095" s="26" t="s">
        <v>60</v>
      </c>
      <c r="K1095" s="26" t="s">
        <v>5620</v>
      </c>
      <c r="L1095" s="27">
        <v>7793</v>
      </c>
      <c r="M1095" s="26" t="s">
        <v>83</v>
      </c>
    </row>
    <row r="1096" spans="1:13">
      <c r="A1096" s="25">
        <v>45414</v>
      </c>
      <c r="B1096" s="25">
        <v>45779</v>
      </c>
      <c r="C1096" s="26" t="s">
        <v>4892</v>
      </c>
      <c r="D1096" s="26" t="s">
        <v>1488</v>
      </c>
      <c r="E1096" s="26" t="s">
        <v>661</v>
      </c>
      <c r="F1096" s="26" t="s">
        <v>16</v>
      </c>
      <c r="G1096" s="26" t="s">
        <v>7148</v>
      </c>
      <c r="H1096" s="26" t="s">
        <v>21</v>
      </c>
      <c r="I1096" s="26" t="s">
        <v>65</v>
      </c>
      <c r="J1096" s="26" t="s">
        <v>66</v>
      </c>
      <c r="K1096" s="26" t="s">
        <v>5620</v>
      </c>
      <c r="L1096" s="27">
        <v>56545</v>
      </c>
      <c r="M1096" s="26" t="s">
        <v>20</v>
      </c>
    </row>
    <row r="1097" spans="1:13">
      <c r="A1097" s="25">
        <v>45414</v>
      </c>
      <c r="B1097" s="25">
        <v>45779</v>
      </c>
      <c r="C1097" s="26" t="s">
        <v>4892</v>
      </c>
      <c r="D1097" s="26" t="s">
        <v>1488</v>
      </c>
      <c r="E1097" s="26" t="s">
        <v>15</v>
      </c>
      <c r="F1097" s="26" t="s">
        <v>16</v>
      </c>
      <c r="G1097" s="26" t="s">
        <v>7149</v>
      </c>
      <c r="H1097" s="26" t="s">
        <v>21</v>
      </c>
      <c r="I1097" s="26" t="s">
        <v>65</v>
      </c>
      <c r="J1097" s="26" t="s">
        <v>66</v>
      </c>
      <c r="K1097" s="26" t="s">
        <v>5620</v>
      </c>
      <c r="L1097" s="27">
        <v>8613</v>
      </c>
      <c r="M1097" s="26" t="s">
        <v>20</v>
      </c>
    </row>
    <row r="1098" spans="1:13">
      <c r="A1098" s="25">
        <v>45414</v>
      </c>
      <c r="B1098" s="25">
        <v>45779</v>
      </c>
      <c r="C1098" s="26" t="s">
        <v>4890</v>
      </c>
      <c r="D1098" s="26" t="s">
        <v>1479</v>
      </c>
      <c r="E1098" s="26" t="s">
        <v>54</v>
      </c>
      <c r="F1098" s="26" t="s">
        <v>55</v>
      </c>
      <c r="G1098" s="26" t="s">
        <v>7150</v>
      </c>
      <c r="H1098" s="26" t="s">
        <v>105</v>
      </c>
      <c r="I1098" s="26" t="s">
        <v>103</v>
      </c>
      <c r="J1098" s="26" t="s">
        <v>104</v>
      </c>
      <c r="K1098" s="26" t="s">
        <v>5620</v>
      </c>
      <c r="L1098" s="27">
        <v>6844</v>
      </c>
      <c r="M1098" s="26" t="s">
        <v>23</v>
      </c>
    </row>
    <row r="1099" spans="1:13">
      <c r="A1099" s="25">
        <v>45415</v>
      </c>
      <c r="B1099" s="25">
        <v>45780</v>
      </c>
      <c r="C1099" s="26" t="s">
        <v>4893</v>
      </c>
      <c r="D1099" s="26" t="s">
        <v>1492</v>
      </c>
      <c r="E1099" s="26" t="s">
        <v>15</v>
      </c>
      <c r="F1099" s="26" t="s">
        <v>16</v>
      </c>
      <c r="G1099" s="26" t="s">
        <v>7151</v>
      </c>
      <c r="H1099" s="26" t="s">
        <v>30</v>
      </c>
      <c r="I1099" s="26" t="s">
        <v>920</v>
      </c>
      <c r="J1099" s="26" t="s">
        <v>921</v>
      </c>
      <c r="K1099" s="26" t="s">
        <v>112</v>
      </c>
      <c r="L1099" s="27">
        <v>7226</v>
      </c>
      <c r="M1099" s="26" t="s">
        <v>20</v>
      </c>
    </row>
    <row r="1100" spans="1:13">
      <c r="A1100" s="25">
        <v>45415</v>
      </c>
      <c r="B1100" s="25">
        <v>45780</v>
      </c>
      <c r="C1100" s="26" t="s">
        <v>4893</v>
      </c>
      <c r="D1100" s="26" t="s">
        <v>1492</v>
      </c>
      <c r="E1100" s="26" t="s">
        <v>661</v>
      </c>
      <c r="F1100" s="26" t="s">
        <v>16</v>
      </c>
      <c r="G1100" s="26" t="s">
        <v>7152</v>
      </c>
      <c r="H1100" s="26" t="s">
        <v>30</v>
      </c>
      <c r="I1100" s="26" t="s">
        <v>920</v>
      </c>
      <c r="J1100" s="26" t="s">
        <v>921</v>
      </c>
      <c r="K1100" s="26" t="s">
        <v>112</v>
      </c>
      <c r="L1100" s="27">
        <v>427631</v>
      </c>
      <c r="M1100" s="26" t="s">
        <v>20</v>
      </c>
    </row>
    <row r="1101" spans="1:13">
      <c r="A1101" s="25">
        <v>45415</v>
      </c>
      <c r="B1101" s="25">
        <v>45780</v>
      </c>
      <c r="C1101" s="26" t="s">
        <v>4819</v>
      </c>
      <c r="D1101" s="26" t="s">
        <v>1200</v>
      </c>
      <c r="E1101" s="26" t="s">
        <v>54</v>
      </c>
      <c r="F1101" s="26" t="s">
        <v>55</v>
      </c>
      <c r="G1101" s="26" t="s">
        <v>7153</v>
      </c>
      <c r="H1101" s="26" t="s">
        <v>225</v>
      </c>
      <c r="I1101" s="26" t="s">
        <v>375</v>
      </c>
      <c r="J1101" s="26" t="s">
        <v>376</v>
      </c>
      <c r="K1101" s="26" t="s">
        <v>5624</v>
      </c>
      <c r="L1101" s="27">
        <v>45693</v>
      </c>
      <c r="M1101" s="26" t="s">
        <v>89</v>
      </c>
    </row>
    <row r="1102" spans="1:13">
      <c r="A1102" s="25">
        <v>45415</v>
      </c>
      <c r="B1102" s="25">
        <v>45780</v>
      </c>
      <c r="C1102" s="26" t="s">
        <v>4894</v>
      </c>
      <c r="D1102" s="26" t="s">
        <v>1495</v>
      </c>
      <c r="E1102" s="26" t="s">
        <v>15</v>
      </c>
      <c r="F1102" s="26" t="s">
        <v>16</v>
      </c>
      <c r="G1102" s="26" t="s">
        <v>7154</v>
      </c>
      <c r="H1102" s="26" t="s">
        <v>21</v>
      </c>
      <c r="I1102" s="26" t="s">
        <v>18</v>
      </c>
      <c r="J1102" s="26" t="s">
        <v>19</v>
      </c>
      <c r="K1102" s="26" t="s">
        <v>5624</v>
      </c>
      <c r="L1102" s="27">
        <v>4062</v>
      </c>
      <c r="M1102" s="26" t="s">
        <v>20</v>
      </c>
    </row>
    <row r="1103" spans="1:13">
      <c r="A1103" s="25">
        <v>45415</v>
      </c>
      <c r="B1103" s="25">
        <v>45780</v>
      </c>
      <c r="C1103" s="26" t="s">
        <v>4894</v>
      </c>
      <c r="D1103" s="26" t="s">
        <v>1495</v>
      </c>
      <c r="E1103" s="26" t="s">
        <v>661</v>
      </c>
      <c r="F1103" s="26" t="s">
        <v>16</v>
      </c>
      <c r="G1103" s="26" t="s">
        <v>7155</v>
      </c>
      <c r="H1103" s="26" t="s">
        <v>21</v>
      </c>
      <c r="I1103" s="26" t="s">
        <v>18</v>
      </c>
      <c r="J1103" s="26" t="s">
        <v>19</v>
      </c>
      <c r="K1103" s="26" t="s">
        <v>5624</v>
      </c>
      <c r="L1103" s="27">
        <v>15430</v>
      </c>
      <c r="M1103" s="26" t="s">
        <v>29</v>
      </c>
    </row>
    <row r="1104" spans="1:13">
      <c r="A1104" s="25">
        <v>45415</v>
      </c>
      <c r="B1104" s="25">
        <v>45780</v>
      </c>
      <c r="C1104" s="26" t="s">
        <v>4729</v>
      </c>
      <c r="D1104" s="26" t="s">
        <v>811</v>
      </c>
      <c r="E1104" s="26" t="s">
        <v>54</v>
      </c>
      <c r="F1104" s="26" t="s">
        <v>55</v>
      </c>
      <c r="G1104" s="26" t="s">
        <v>7156</v>
      </c>
      <c r="H1104" s="26" t="s">
        <v>813</v>
      </c>
      <c r="I1104" s="26" t="s">
        <v>375</v>
      </c>
      <c r="J1104" s="26" t="s">
        <v>376</v>
      </c>
      <c r="K1104" s="26" t="s">
        <v>5624</v>
      </c>
      <c r="L1104" s="27">
        <v>10928</v>
      </c>
      <c r="M1104" s="26" t="s">
        <v>23</v>
      </c>
    </row>
    <row r="1105" spans="1:13">
      <c r="A1105" s="25">
        <v>45415</v>
      </c>
      <c r="B1105" s="25">
        <v>45780</v>
      </c>
      <c r="C1105" s="26" t="s">
        <v>4712</v>
      </c>
      <c r="D1105" s="26" t="s">
        <v>743</v>
      </c>
      <c r="E1105" s="26" t="s">
        <v>54</v>
      </c>
      <c r="F1105" s="26" t="s">
        <v>55</v>
      </c>
      <c r="G1105" s="26" t="s">
        <v>7157</v>
      </c>
      <c r="H1105" s="26" t="s">
        <v>61</v>
      </c>
      <c r="I1105" s="26" t="s">
        <v>103</v>
      </c>
      <c r="J1105" s="26" t="s">
        <v>104</v>
      </c>
      <c r="K1105" s="26" t="s">
        <v>140</v>
      </c>
      <c r="L1105" s="27">
        <v>62116</v>
      </c>
      <c r="M1105" s="26" t="s">
        <v>29</v>
      </c>
    </row>
    <row r="1106" spans="1:13">
      <c r="A1106" s="25">
        <v>45416</v>
      </c>
      <c r="B1106" s="25">
        <v>45781</v>
      </c>
      <c r="C1106" s="26" t="s">
        <v>4895</v>
      </c>
      <c r="D1106" s="26" t="s">
        <v>1500</v>
      </c>
      <c r="E1106" s="26" t="s">
        <v>34</v>
      </c>
      <c r="F1106" s="26" t="s">
        <v>16</v>
      </c>
      <c r="G1106" s="26" t="s">
        <v>7158</v>
      </c>
      <c r="H1106" s="26" t="s">
        <v>190</v>
      </c>
      <c r="I1106" s="26" t="s">
        <v>218</v>
      </c>
      <c r="J1106" s="26" t="s">
        <v>219</v>
      </c>
      <c r="K1106" s="26" t="s">
        <v>1179</v>
      </c>
      <c r="L1106" s="27">
        <v>2269</v>
      </c>
      <c r="M1106" s="26" t="s">
        <v>83</v>
      </c>
    </row>
    <row r="1107" spans="1:13">
      <c r="A1107" s="25">
        <v>45416</v>
      </c>
      <c r="B1107" s="25">
        <v>45781</v>
      </c>
      <c r="C1107" s="26" t="s">
        <v>4895</v>
      </c>
      <c r="D1107" s="26" t="s">
        <v>1500</v>
      </c>
      <c r="E1107" s="26" t="s">
        <v>54</v>
      </c>
      <c r="F1107" s="26" t="s">
        <v>55</v>
      </c>
      <c r="G1107" s="26" t="s">
        <v>7159</v>
      </c>
      <c r="H1107" s="26" t="s">
        <v>190</v>
      </c>
      <c r="I1107" s="26" t="s">
        <v>218</v>
      </c>
      <c r="J1107" s="26" t="s">
        <v>219</v>
      </c>
      <c r="K1107" s="26" t="s">
        <v>1179</v>
      </c>
      <c r="L1107" s="27">
        <v>7597</v>
      </c>
      <c r="M1107" s="26" t="s">
        <v>23</v>
      </c>
    </row>
    <row r="1108" spans="1:13">
      <c r="A1108" s="25">
        <v>45416</v>
      </c>
      <c r="B1108" s="25">
        <v>45781</v>
      </c>
      <c r="C1108" s="26" t="s">
        <v>4895</v>
      </c>
      <c r="D1108" s="26" t="s">
        <v>1500</v>
      </c>
      <c r="E1108" s="26" t="s">
        <v>661</v>
      </c>
      <c r="F1108" s="26" t="s">
        <v>16</v>
      </c>
      <c r="G1108" s="26" t="s">
        <v>7160</v>
      </c>
      <c r="H1108" s="26" t="s">
        <v>190</v>
      </c>
      <c r="I1108" s="26" t="s">
        <v>218</v>
      </c>
      <c r="J1108" s="26" t="s">
        <v>219</v>
      </c>
      <c r="K1108" s="26" t="s">
        <v>1179</v>
      </c>
      <c r="L1108" s="27">
        <v>10143</v>
      </c>
      <c r="M1108" s="26" t="s">
        <v>20</v>
      </c>
    </row>
    <row r="1109" spans="1:13">
      <c r="A1109" s="25">
        <v>45416</v>
      </c>
      <c r="B1109" s="25">
        <v>45781</v>
      </c>
      <c r="C1109" s="26" t="s">
        <v>4895</v>
      </c>
      <c r="D1109" s="26" t="s">
        <v>1500</v>
      </c>
      <c r="E1109" s="26" t="s">
        <v>15</v>
      </c>
      <c r="F1109" s="26" t="s">
        <v>16</v>
      </c>
      <c r="G1109" s="26" t="s">
        <v>7161</v>
      </c>
      <c r="H1109" s="26" t="s">
        <v>190</v>
      </c>
      <c r="I1109" s="26" t="s">
        <v>218</v>
      </c>
      <c r="J1109" s="26" t="s">
        <v>219</v>
      </c>
      <c r="K1109" s="26" t="s">
        <v>1179</v>
      </c>
      <c r="L1109" s="27">
        <v>1428</v>
      </c>
      <c r="M1109" s="26" t="s">
        <v>20</v>
      </c>
    </row>
    <row r="1110" spans="1:13">
      <c r="A1110" s="25">
        <v>45416</v>
      </c>
      <c r="B1110" s="25">
        <v>45781</v>
      </c>
      <c r="C1110" s="26" t="s">
        <v>4895</v>
      </c>
      <c r="D1110" s="26" t="s">
        <v>1500</v>
      </c>
      <c r="E1110" s="26" t="s">
        <v>32</v>
      </c>
      <c r="F1110" s="26" t="s">
        <v>16</v>
      </c>
      <c r="G1110" s="26" t="s">
        <v>7162</v>
      </c>
      <c r="H1110" s="26" t="s">
        <v>190</v>
      </c>
      <c r="I1110" s="26" t="s">
        <v>218</v>
      </c>
      <c r="J1110" s="26" t="s">
        <v>219</v>
      </c>
      <c r="K1110" s="26" t="s">
        <v>1179</v>
      </c>
      <c r="L1110" s="27">
        <v>2527</v>
      </c>
      <c r="M1110" s="26" t="s">
        <v>20</v>
      </c>
    </row>
    <row r="1111" spans="1:13">
      <c r="A1111" s="25">
        <v>45416</v>
      </c>
      <c r="B1111" s="25">
        <v>45781</v>
      </c>
      <c r="C1111" s="26" t="s">
        <v>11679</v>
      </c>
      <c r="D1111" s="26" t="s">
        <v>11680</v>
      </c>
      <c r="E1111" s="26" t="s">
        <v>15</v>
      </c>
      <c r="F1111" s="26" t="s">
        <v>16</v>
      </c>
      <c r="G1111" s="26" t="s">
        <v>11681</v>
      </c>
      <c r="H1111" s="26" t="s">
        <v>582</v>
      </c>
      <c r="I1111" s="26" t="s">
        <v>218</v>
      </c>
      <c r="J1111" s="26" t="s">
        <v>219</v>
      </c>
      <c r="K1111" s="26" t="s">
        <v>5623</v>
      </c>
      <c r="L1111" s="27">
        <v>2915</v>
      </c>
      <c r="M1111" s="26" t="s">
        <v>29</v>
      </c>
    </row>
    <row r="1112" spans="1:13">
      <c r="A1112" s="25">
        <v>45416</v>
      </c>
      <c r="B1112" s="25">
        <v>45781</v>
      </c>
      <c r="C1112" s="26" t="s">
        <v>11679</v>
      </c>
      <c r="D1112" s="26" t="s">
        <v>11680</v>
      </c>
      <c r="E1112" s="26" t="s">
        <v>34</v>
      </c>
      <c r="F1112" s="26" t="s">
        <v>16</v>
      </c>
      <c r="G1112" s="26" t="s">
        <v>11682</v>
      </c>
      <c r="H1112" s="26" t="s">
        <v>582</v>
      </c>
      <c r="I1112" s="26" t="s">
        <v>218</v>
      </c>
      <c r="J1112" s="26" t="s">
        <v>219</v>
      </c>
      <c r="K1112" s="26" t="s">
        <v>5623</v>
      </c>
      <c r="L1112" s="27">
        <v>4348</v>
      </c>
      <c r="M1112" s="26" t="s">
        <v>83</v>
      </c>
    </row>
    <row r="1113" spans="1:13">
      <c r="A1113" s="25">
        <v>45416</v>
      </c>
      <c r="B1113" s="25">
        <v>45781</v>
      </c>
      <c r="C1113" s="26" t="s">
        <v>11679</v>
      </c>
      <c r="D1113" s="26" t="s">
        <v>11680</v>
      </c>
      <c r="E1113" s="26" t="s">
        <v>661</v>
      </c>
      <c r="F1113" s="26" t="s">
        <v>16</v>
      </c>
      <c r="G1113" s="26" t="s">
        <v>11683</v>
      </c>
      <c r="H1113" s="26" t="s">
        <v>582</v>
      </c>
      <c r="I1113" s="26" t="s">
        <v>218</v>
      </c>
      <c r="J1113" s="26" t="s">
        <v>219</v>
      </c>
      <c r="K1113" s="26" t="s">
        <v>5623</v>
      </c>
      <c r="L1113" s="27">
        <v>5482</v>
      </c>
      <c r="M1113" s="26" t="s">
        <v>29</v>
      </c>
    </row>
    <row r="1114" spans="1:13">
      <c r="A1114" s="25">
        <v>45416</v>
      </c>
      <c r="B1114" s="25">
        <v>45781</v>
      </c>
      <c r="C1114" s="26" t="s">
        <v>11679</v>
      </c>
      <c r="D1114" s="26" t="s">
        <v>11680</v>
      </c>
      <c r="E1114" s="26" t="s">
        <v>32</v>
      </c>
      <c r="F1114" s="26" t="s">
        <v>16</v>
      </c>
      <c r="G1114" s="26" t="s">
        <v>11684</v>
      </c>
      <c r="H1114" s="26" t="s">
        <v>582</v>
      </c>
      <c r="I1114" s="26" t="s">
        <v>218</v>
      </c>
      <c r="J1114" s="26" t="s">
        <v>219</v>
      </c>
      <c r="K1114" s="26" t="s">
        <v>5623</v>
      </c>
      <c r="L1114" s="27">
        <v>11433</v>
      </c>
      <c r="M1114" s="26" t="s">
        <v>83</v>
      </c>
    </row>
    <row r="1115" spans="1:13">
      <c r="A1115" s="25">
        <v>45416</v>
      </c>
      <c r="B1115" s="25">
        <v>45781</v>
      </c>
      <c r="C1115" s="26" t="s">
        <v>11679</v>
      </c>
      <c r="D1115" s="26" t="s">
        <v>11680</v>
      </c>
      <c r="E1115" s="26" t="s">
        <v>54</v>
      </c>
      <c r="F1115" s="26" t="s">
        <v>55</v>
      </c>
      <c r="G1115" s="26" t="s">
        <v>11685</v>
      </c>
      <c r="H1115" s="26" t="s">
        <v>582</v>
      </c>
      <c r="I1115" s="26" t="s">
        <v>218</v>
      </c>
      <c r="J1115" s="26" t="s">
        <v>219</v>
      </c>
      <c r="K1115" s="26" t="s">
        <v>5623</v>
      </c>
      <c r="L1115" s="27">
        <v>6617</v>
      </c>
      <c r="M1115" s="26" t="s">
        <v>29</v>
      </c>
    </row>
    <row r="1116" spans="1:13">
      <c r="A1116" s="25">
        <v>45417</v>
      </c>
      <c r="B1116" s="25">
        <v>45782</v>
      </c>
      <c r="C1116" s="26" t="s">
        <v>4897</v>
      </c>
      <c r="D1116" s="26" t="s">
        <v>1508</v>
      </c>
      <c r="E1116" s="26" t="s">
        <v>661</v>
      </c>
      <c r="F1116" s="26" t="s">
        <v>16</v>
      </c>
      <c r="G1116" s="26" t="s">
        <v>7163</v>
      </c>
      <c r="H1116" s="26" t="s">
        <v>245</v>
      </c>
      <c r="I1116" s="26" t="s">
        <v>1510</v>
      </c>
      <c r="J1116" s="26" t="s">
        <v>1511</v>
      </c>
      <c r="K1116" s="26" t="s">
        <v>304</v>
      </c>
      <c r="L1116" s="27">
        <v>128723</v>
      </c>
      <c r="M1116" s="26" t="s">
        <v>20</v>
      </c>
    </row>
    <row r="1117" spans="1:13">
      <c r="A1117" s="25">
        <v>45417</v>
      </c>
      <c r="B1117" s="25">
        <v>45782</v>
      </c>
      <c r="C1117" s="26" t="s">
        <v>4897</v>
      </c>
      <c r="D1117" s="26" t="s">
        <v>1508</v>
      </c>
      <c r="E1117" s="26" t="s">
        <v>32</v>
      </c>
      <c r="F1117" s="26" t="s">
        <v>16</v>
      </c>
      <c r="G1117" s="26" t="s">
        <v>7164</v>
      </c>
      <c r="H1117" s="26" t="s">
        <v>245</v>
      </c>
      <c r="I1117" s="26" t="s">
        <v>1510</v>
      </c>
      <c r="J1117" s="26" t="s">
        <v>1511</v>
      </c>
      <c r="K1117" s="26" t="s">
        <v>304</v>
      </c>
      <c r="L1117" s="27">
        <v>80275</v>
      </c>
      <c r="M1117" s="26" t="s">
        <v>20</v>
      </c>
    </row>
    <row r="1118" spans="1:13">
      <c r="A1118" s="25">
        <v>45417</v>
      </c>
      <c r="B1118" s="25">
        <v>45782</v>
      </c>
      <c r="C1118" s="26" t="s">
        <v>4897</v>
      </c>
      <c r="D1118" s="26" t="s">
        <v>1508</v>
      </c>
      <c r="E1118" s="26" t="s">
        <v>34</v>
      </c>
      <c r="F1118" s="26" t="s">
        <v>16</v>
      </c>
      <c r="G1118" s="26" t="s">
        <v>7165</v>
      </c>
      <c r="H1118" s="26" t="s">
        <v>245</v>
      </c>
      <c r="I1118" s="26" t="s">
        <v>1510</v>
      </c>
      <c r="J1118" s="26" t="s">
        <v>1511</v>
      </c>
      <c r="K1118" s="26" t="s">
        <v>304</v>
      </c>
      <c r="L1118" s="27">
        <v>26090</v>
      </c>
      <c r="M1118" s="26" t="s">
        <v>83</v>
      </c>
    </row>
    <row r="1119" spans="1:13">
      <c r="A1119" s="25">
        <v>45417</v>
      </c>
      <c r="B1119" s="25">
        <v>45782</v>
      </c>
      <c r="C1119" s="26" t="s">
        <v>4897</v>
      </c>
      <c r="D1119" s="26" t="s">
        <v>1508</v>
      </c>
      <c r="E1119" s="26" t="s">
        <v>15</v>
      </c>
      <c r="F1119" s="26" t="s">
        <v>16</v>
      </c>
      <c r="G1119" s="26" t="s">
        <v>7166</v>
      </c>
      <c r="H1119" s="26" t="s">
        <v>245</v>
      </c>
      <c r="I1119" s="26" t="s">
        <v>1510</v>
      </c>
      <c r="J1119" s="26" t="s">
        <v>1511</v>
      </c>
      <c r="K1119" s="26" t="s">
        <v>304</v>
      </c>
      <c r="L1119" s="27">
        <v>5310</v>
      </c>
      <c r="M1119" s="26" t="s">
        <v>20</v>
      </c>
    </row>
    <row r="1120" spans="1:13">
      <c r="A1120" s="25">
        <v>45417</v>
      </c>
      <c r="B1120" s="25">
        <v>45782</v>
      </c>
      <c r="C1120" s="26" t="s">
        <v>4898</v>
      </c>
      <c r="D1120" s="26" t="s">
        <v>1515</v>
      </c>
      <c r="E1120" s="26" t="s">
        <v>32</v>
      </c>
      <c r="F1120" s="26" t="s">
        <v>16</v>
      </c>
      <c r="G1120" s="26" t="s">
        <v>7167</v>
      </c>
      <c r="H1120" s="26" t="s">
        <v>125</v>
      </c>
      <c r="I1120" s="26" t="s">
        <v>165</v>
      </c>
      <c r="J1120" s="26" t="s">
        <v>166</v>
      </c>
      <c r="K1120" s="26" t="s">
        <v>1179</v>
      </c>
      <c r="L1120" s="27">
        <v>8738</v>
      </c>
      <c r="M1120" s="26" t="s">
        <v>20</v>
      </c>
    </row>
    <row r="1121" spans="1:13">
      <c r="A1121" s="25">
        <v>45417</v>
      </c>
      <c r="B1121" s="25">
        <v>45782</v>
      </c>
      <c r="C1121" s="26" t="s">
        <v>4898</v>
      </c>
      <c r="D1121" s="26" t="s">
        <v>1515</v>
      </c>
      <c r="E1121" s="26" t="s">
        <v>15</v>
      </c>
      <c r="F1121" s="26" t="s">
        <v>16</v>
      </c>
      <c r="G1121" s="26" t="s">
        <v>7168</v>
      </c>
      <c r="H1121" s="26" t="s">
        <v>125</v>
      </c>
      <c r="I1121" s="26" t="s">
        <v>165</v>
      </c>
      <c r="J1121" s="26" t="s">
        <v>166</v>
      </c>
      <c r="K1121" s="26" t="s">
        <v>1179</v>
      </c>
      <c r="L1121" s="27">
        <v>3098</v>
      </c>
      <c r="M1121" s="26" t="s">
        <v>20</v>
      </c>
    </row>
    <row r="1122" spans="1:13">
      <c r="A1122" s="25">
        <v>45417</v>
      </c>
      <c r="B1122" s="25">
        <v>45782</v>
      </c>
      <c r="C1122" s="26" t="s">
        <v>4898</v>
      </c>
      <c r="D1122" s="26" t="s">
        <v>1515</v>
      </c>
      <c r="E1122" s="26" t="s">
        <v>661</v>
      </c>
      <c r="F1122" s="26" t="s">
        <v>16</v>
      </c>
      <c r="G1122" s="26" t="s">
        <v>7169</v>
      </c>
      <c r="H1122" s="26" t="s">
        <v>125</v>
      </c>
      <c r="I1122" s="26" t="s">
        <v>165</v>
      </c>
      <c r="J1122" s="26" t="s">
        <v>166</v>
      </c>
      <c r="K1122" s="26" t="s">
        <v>1179</v>
      </c>
      <c r="L1122" s="27">
        <v>33634</v>
      </c>
      <c r="M1122" s="26" t="s">
        <v>20</v>
      </c>
    </row>
    <row r="1123" spans="1:13">
      <c r="A1123" s="25">
        <v>45417</v>
      </c>
      <c r="B1123" s="25">
        <v>45509</v>
      </c>
      <c r="C1123" s="26" t="s">
        <v>5032</v>
      </c>
      <c r="D1123" s="26" t="s">
        <v>2052</v>
      </c>
      <c r="E1123" s="26" t="s">
        <v>32</v>
      </c>
      <c r="F1123" s="26" t="s">
        <v>16</v>
      </c>
      <c r="G1123" s="26" t="s">
        <v>11686</v>
      </c>
      <c r="H1123" s="26" t="s">
        <v>43</v>
      </c>
      <c r="I1123" s="26" t="s">
        <v>846</v>
      </c>
      <c r="J1123" s="26" t="s">
        <v>847</v>
      </c>
      <c r="K1123" s="26" t="s">
        <v>77</v>
      </c>
      <c r="L1123" s="27">
        <v>12843</v>
      </c>
      <c r="M1123" s="26" t="s">
        <v>20</v>
      </c>
    </row>
    <row r="1124" spans="1:13">
      <c r="A1124" s="25">
        <v>45417</v>
      </c>
      <c r="B1124" s="25">
        <v>45782</v>
      </c>
      <c r="C1124" s="26" t="s">
        <v>7170</v>
      </c>
      <c r="D1124" s="26" t="s">
        <v>7171</v>
      </c>
      <c r="E1124" s="26" t="s">
        <v>32</v>
      </c>
      <c r="F1124" s="26" t="s">
        <v>16</v>
      </c>
      <c r="G1124" s="26" t="s">
        <v>7172</v>
      </c>
      <c r="H1124" s="26" t="s">
        <v>582</v>
      </c>
      <c r="I1124" s="26" t="s">
        <v>580</v>
      </c>
      <c r="J1124" s="26" t="s">
        <v>581</v>
      </c>
      <c r="K1124" s="26" t="s">
        <v>1179</v>
      </c>
      <c r="L1124" s="27">
        <v>24264</v>
      </c>
      <c r="M1124" s="26" t="s">
        <v>20</v>
      </c>
    </row>
    <row r="1125" spans="1:13">
      <c r="A1125" s="25">
        <v>45417</v>
      </c>
      <c r="B1125" s="25">
        <v>45782</v>
      </c>
      <c r="C1125" s="26" t="s">
        <v>7170</v>
      </c>
      <c r="D1125" s="26" t="s">
        <v>7171</v>
      </c>
      <c r="E1125" s="26" t="s">
        <v>34</v>
      </c>
      <c r="F1125" s="26" t="s">
        <v>16</v>
      </c>
      <c r="G1125" s="26" t="s">
        <v>7173</v>
      </c>
      <c r="H1125" s="26" t="s">
        <v>582</v>
      </c>
      <c r="I1125" s="26" t="s">
        <v>580</v>
      </c>
      <c r="J1125" s="26" t="s">
        <v>581</v>
      </c>
      <c r="K1125" s="26" t="s">
        <v>1179</v>
      </c>
      <c r="L1125" s="27">
        <v>18800</v>
      </c>
      <c r="M1125" s="26" t="s">
        <v>83</v>
      </c>
    </row>
    <row r="1126" spans="1:13">
      <c r="A1126" s="25">
        <v>45417</v>
      </c>
      <c r="B1126" s="25">
        <v>45782</v>
      </c>
      <c r="C1126" s="26" t="s">
        <v>7170</v>
      </c>
      <c r="D1126" s="26" t="s">
        <v>7171</v>
      </c>
      <c r="E1126" s="26" t="s">
        <v>15</v>
      </c>
      <c r="F1126" s="26" t="s">
        <v>16</v>
      </c>
      <c r="G1126" s="26" t="s">
        <v>7174</v>
      </c>
      <c r="H1126" s="26" t="s">
        <v>582</v>
      </c>
      <c r="I1126" s="26" t="s">
        <v>580</v>
      </c>
      <c r="J1126" s="26" t="s">
        <v>581</v>
      </c>
      <c r="K1126" s="26" t="s">
        <v>1179</v>
      </c>
      <c r="L1126" s="27">
        <v>2299</v>
      </c>
      <c r="M1126" s="26" t="s">
        <v>83</v>
      </c>
    </row>
    <row r="1127" spans="1:13">
      <c r="A1127" s="25">
        <v>45417</v>
      </c>
      <c r="B1127" s="25">
        <v>45782</v>
      </c>
      <c r="C1127" s="26" t="s">
        <v>7170</v>
      </c>
      <c r="D1127" s="26" t="s">
        <v>7171</v>
      </c>
      <c r="E1127" s="26" t="s">
        <v>661</v>
      </c>
      <c r="F1127" s="26" t="s">
        <v>16</v>
      </c>
      <c r="G1127" s="26" t="s">
        <v>7175</v>
      </c>
      <c r="H1127" s="26" t="s">
        <v>582</v>
      </c>
      <c r="I1127" s="26" t="s">
        <v>580</v>
      </c>
      <c r="J1127" s="26" t="s">
        <v>581</v>
      </c>
      <c r="K1127" s="26" t="s">
        <v>1179</v>
      </c>
      <c r="L1127" s="27">
        <v>56047</v>
      </c>
      <c r="M1127" s="26" t="s">
        <v>20</v>
      </c>
    </row>
    <row r="1128" spans="1:13">
      <c r="A1128" s="25">
        <v>45417</v>
      </c>
      <c r="B1128" s="25">
        <v>45782</v>
      </c>
      <c r="C1128" s="26" t="s">
        <v>4900</v>
      </c>
      <c r="D1128" s="26" t="s">
        <v>1523</v>
      </c>
      <c r="E1128" s="26" t="s">
        <v>661</v>
      </c>
      <c r="F1128" s="26" t="s">
        <v>16</v>
      </c>
      <c r="G1128" s="26" t="s">
        <v>7176</v>
      </c>
      <c r="H1128" s="26" t="s">
        <v>225</v>
      </c>
      <c r="I1128" s="26" t="s">
        <v>165</v>
      </c>
      <c r="J1128" s="26" t="s">
        <v>166</v>
      </c>
      <c r="K1128" s="26" t="s">
        <v>26</v>
      </c>
      <c r="L1128" s="27">
        <v>75589</v>
      </c>
      <c r="M1128" s="26" t="s">
        <v>20</v>
      </c>
    </row>
    <row r="1129" spans="1:13">
      <c r="A1129" s="25">
        <v>45417</v>
      </c>
      <c r="B1129" s="25">
        <v>45782</v>
      </c>
      <c r="C1129" s="26" t="s">
        <v>4900</v>
      </c>
      <c r="D1129" s="26" t="s">
        <v>1523</v>
      </c>
      <c r="E1129" s="26" t="s">
        <v>15</v>
      </c>
      <c r="F1129" s="26" t="s">
        <v>16</v>
      </c>
      <c r="G1129" s="26" t="s">
        <v>7177</v>
      </c>
      <c r="H1129" s="26" t="s">
        <v>225</v>
      </c>
      <c r="I1129" s="26" t="s">
        <v>165</v>
      </c>
      <c r="J1129" s="26" t="s">
        <v>166</v>
      </c>
      <c r="K1129" s="26" t="s">
        <v>26</v>
      </c>
      <c r="L1129" s="27">
        <v>8310</v>
      </c>
      <c r="M1129" s="26" t="s">
        <v>29</v>
      </c>
    </row>
    <row r="1130" spans="1:13">
      <c r="A1130" s="25">
        <v>45418</v>
      </c>
      <c r="B1130" s="25">
        <v>45783</v>
      </c>
      <c r="C1130" s="26" t="s">
        <v>4800</v>
      </c>
      <c r="D1130" s="26" t="s">
        <v>1119</v>
      </c>
      <c r="E1130" s="26" t="s">
        <v>54</v>
      </c>
      <c r="F1130" s="26" t="s">
        <v>55</v>
      </c>
      <c r="G1130" s="26" t="s">
        <v>7178</v>
      </c>
      <c r="H1130" s="26" t="s">
        <v>61</v>
      </c>
      <c r="I1130" s="26" t="s">
        <v>59</v>
      </c>
      <c r="J1130" s="26" t="s">
        <v>60</v>
      </c>
      <c r="K1130" s="26" t="s">
        <v>5620</v>
      </c>
      <c r="L1130" s="27">
        <v>10261</v>
      </c>
      <c r="M1130" s="26" t="s">
        <v>29</v>
      </c>
    </row>
    <row r="1131" spans="1:13">
      <c r="A1131" s="25">
        <v>45418</v>
      </c>
      <c r="B1131" s="25">
        <v>45783</v>
      </c>
      <c r="C1131" s="26" t="s">
        <v>6099</v>
      </c>
      <c r="D1131" s="26" t="s">
        <v>6100</v>
      </c>
      <c r="E1131" s="26" t="s">
        <v>15</v>
      </c>
      <c r="F1131" s="26" t="s">
        <v>16</v>
      </c>
      <c r="G1131" s="26" t="s">
        <v>7179</v>
      </c>
      <c r="H1131" s="26" t="s">
        <v>245</v>
      </c>
      <c r="I1131" s="26" t="s">
        <v>103</v>
      </c>
      <c r="J1131" s="26" t="s">
        <v>104</v>
      </c>
      <c r="K1131" s="26" t="s">
        <v>5620</v>
      </c>
      <c r="L1131" s="27">
        <v>1331</v>
      </c>
      <c r="M1131" s="26" t="s">
        <v>20</v>
      </c>
    </row>
    <row r="1132" spans="1:13">
      <c r="A1132" s="25">
        <v>45418</v>
      </c>
      <c r="B1132" s="25">
        <v>45783</v>
      </c>
      <c r="C1132" s="26" t="s">
        <v>6099</v>
      </c>
      <c r="D1132" s="26" t="s">
        <v>6100</v>
      </c>
      <c r="E1132" s="26" t="s">
        <v>32</v>
      </c>
      <c r="F1132" s="26" t="s">
        <v>16</v>
      </c>
      <c r="G1132" s="26" t="s">
        <v>7180</v>
      </c>
      <c r="H1132" s="26" t="s">
        <v>245</v>
      </c>
      <c r="I1132" s="26" t="s">
        <v>103</v>
      </c>
      <c r="J1132" s="26" t="s">
        <v>104</v>
      </c>
      <c r="K1132" s="26" t="s">
        <v>5620</v>
      </c>
      <c r="L1132" s="27">
        <v>19773</v>
      </c>
      <c r="M1132" s="26" t="s">
        <v>20</v>
      </c>
    </row>
    <row r="1133" spans="1:13">
      <c r="A1133" s="25">
        <v>45418</v>
      </c>
      <c r="B1133" s="25">
        <v>45783</v>
      </c>
      <c r="C1133" s="26" t="s">
        <v>6099</v>
      </c>
      <c r="D1133" s="26" t="s">
        <v>6100</v>
      </c>
      <c r="E1133" s="26" t="s">
        <v>661</v>
      </c>
      <c r="F1133" s="26" t="s">
        <v>16</v>
      </c>
      <c r="G1133" s="26" t="s">
        <v>7181</v>
      </c>
      <c r="H1133" s="26" t="s">
        <v>245</v>
      </c>
      <c r="I1133" s="26" t="s">
        <v>103</v>
      </c>
      <c r="J1133" s="26" t="s">
        <v>104</v>
      </c>
      <c r="K1133" s="26" t="s">
        <v>5620</v>
      </c>
      <c r="L1133" s="27">
        <v>24500</v>
      </c>
      <c r="M1133" s="26" t="s">
        <v>20</v>
      </c>
    </row>
    <row r="1134" spans="1:13">
      <c r="A1134" s="25">
        <v>45418</v>
      </c>
      <c r="B1134" s="25">
        <v>45783</v>
      </c>
      <c r="C1134" s="26" t="s">
        <v>4902</v>
      </c>
      <c r="D1134" s="26" t="s">
        <v>1531</v>
      </c>
      <c r="E1134" s="26" t="s">
        <v>15</v>
      </c>
      <c r="F1134" s="26" t="s">
        <v>16</v>
      </c>
      <c r="G1134" s="26" t="s">
        <v>7182</v>
      </c>
      <c r="H1134" s="26" t="s">
        <v>21</v>
      </c>
      <c r="I1134" s="26" t="s">
        <v>18</v>
      </c>
      <c r="J1134" s="26" t="s">
        <v>19</v>
      </c>
      <c r="K1134" s="26" t="s">
        <v>5624</v>
      </c>
      <c r="L1134" s="27">
        <v>3786</v>
      </c>
      <c r="M1134" s="26" t="s">
        <v>20</v>
      </c>
    </row>
    <row r="1135" spans="1:13">
      <c r="A1135" s="25">
        <v>45418</v>
      </c>
      <c r="B1135" s="25">
        <v>45783</v>
      </c>
      <c r="C1135" s="26" t="s">
        <v>4902</v>
      </c>
      <c r="D1135" s="26" t="s">
        <v>1531</v>
      </c>
      <c r="E1135" s="26" t="s">
        <v>661</v>
      </c>
      <c r="F1135" s="26" t="s">
        <v>16</v>
      </c>
      <c r="G1135" s="26" t="s">
        <v>7183</v>
      </c>
      <c r="H1135" s="26" t="s">
        <v>21</v>
      </c>
      <c r="I1135" s="26" t="s">
        <v>18</v>
      </c>
      <c r="J1135" s="26" t="s">
        <v>19</v>
      </c>
      <c r="K1135" s="26" t="s">
        <v>5624</v>
      </c>
      <c r="L1135" s="27">
        <v>9827</v>
      </c>
      <c r="M1135" s="26" t="s">
        <v>20</v>
      </c>
    </row>
    <row r="1136" spans="1:13">
      <c r="A1136" s="25">
        <v>45418</v>
      </c>
      <c r="B1136" s="25">
        <v>45783</v>
      </c>
      <c r="C1136" s="26" t="s">
        <v>4903</v>
      </c>
      <c r="D1136" s="26" t="s">
        <v>1534</v>
      </c>
      <c r="E1136" s="26" t="s">
        <v>32</v>
      </c>
      <c r="F1136" s="26" t="s">
        <v>16</v>
      </c>
      <c r="G1136" s="26" t="s">
        <v>7184</v>
      </c>
      <c r="H1136" s="26" t="s">
        <v>225</v>
      </c>
      <c r="I1136" s="26" t="s">
        <v>270</v>
      </c>
      <c r="J1136" s="26" t="s">
        <v>271</v>
      </c>
      <c r="K1136" s="26" t="s">
        <v>77</v>
      </c>
      <c r="L1136" s="27">
        <v>26698</v>
      </c>
      <c r="M1136" s="26" t="s">
        <v>20</v>
      </c>
    </row>
    <row r="1137" spans="1:13">
      <c r="A1137" s="25">
        <v>45418</v>
      </c>
      <c r="B1137" s="25">
        <v>45783</v>
      </c>
      <c r="C1137" s="26" t="s">
        <v>4903</v>
      </c>
      <c r="D1137" s="26" t="s">
        <v>1534</v>
      </c>
      <c r="E1137" s="26" t="s">
        <v>15</v>
      </c>
      <c r="F1137" s="26" t="s">
        <v>16</v>
      </c>
      <c r="G1137" s="26" t="s">
        <v>7185</v>
      </c>
      <c r="H1137" s="26" t="s">
        <v>225</v>
      </c>
      <c r="I1137" s="26" t="s">
        <v>270</v>
      </c>
      <c r="J1137" s="26" t="s">
        <v>271</v>
      </c>
      <c r="K1137" s="26" t="s">
        <v>77</v>
      </c>
      <c r="L1137" s="27">
        <v>4844</v>
      </c>
      <c r="M1137" s="26" t="s">
        <v>20</v>
      </c>
    </row>
    <row r="1138" spans="1:13">
      <c r="A1138" s="25">
        <v>45418</v>
      </c>
      <c r="B1138" s="25">
        <v>45783</v>
      </c>
      <c r="C1138" s="26" t="s">
        <v>4903</v>
      </c>
      <c r="D1138" s="26" t="s">
        <v>1534</v>
      </c>
      <c r="E1138" s="26" t="s">
        <v>661</v>
      </c>
      <c r="F1138" s="26" t="s">
        <v>16</v>
      </c>
      <c r="G1138" s="26" t="s">
        <v>7186</v>
      </c>
      <c r="H1138" s="26" t="s">
        <v>225</v>
      </c>
      <c r="I1138" s="26" t="s">
        <v>270</v>
      </c>
      <c r="J1138" s="26" t="s">
        <v>271</v>
      </c>
      <c r="K1138" s="26" t="s">
        <v>77</v>
      </c>
      <c r="L1138" s="27">
        <v>75464</v>
      </c>
      <c r="M1138" s="26" t="s">
        <v>20</v>
      </c>
    </row>
    <row r="1139" spans="1:13">
      <c r="A1139" s="25">
        <v>45418</v>
      </c>
      <c r="B1139" s="25">
        <v>45783</v>
      </c>
      <c r="C1139" s="26" t="s">
        <v>4904</v>
      </c>
      <c r="D1139" s="26" t="s">
        <v>1538</v>
      </c>
      <c r="E1139" s="26" t="s">
        <v>32</v>
      </c>
      <c r="F1139" s="26" t="s">
        <v>16</v>
      </c>
      <c r="G1139" s="26" t="s">
        <v>7187</v>
      </c>
      <c r="H1139" s="26" t="s">
        <v>336</v>
      </c>
      <c r="I1139" s="26" t="s">
        <v>570</v>
      </c>
      <c r="J1139" s="26" t="s">
        <v>571</v>
      </c>
      <c r="K1139" s="26" t="s">
        <v>5623</v>
      </c>
      <c r="L1139" s="27">
        <v>5472</v>
      </c>
      <c r="M1139" s="26" t="s">
        <v>20</v>
      </c>
    </row>
    <row r="1140" spans="1:13">
      <c r="A1140" s="25">
        <v>45418</v>
      </c>
      <c r="B1140" s="25">
        <v>45783</v>
      </c>
      <c r="C1140" s="26" t="s">
        <v>4904</v>
      </c>
      <c r="D1140" s="26" t="s">
        <v>1538</v>
      </c>
      <c r="E1140" s="26" t="s">
        <v>661</v>
      </c>
      <c r="F1140" s="26" t="s">
        <v>16</v>
      </c>
      <c r="G1140" s="26" t="s">
        <v>7188</v>
      </c>
      <c r="H1140" s="26" t="s">
        <v>336</v>
      </c>
      <c r="I1140" s="26" t="s">
        <v>570</v>
      </c>
      <c r="J1140" s="26" t="s">
        <v>571</v>
      </c>
      <c r="K1140" s="26" t="s">
        <v>5623</v>
      </c>
      <c r="L1140" s="27">
        <v>13300</v>
      </c>
      <c r="M1140" s="26" t="s">
        <v>20</v>
      </c>
    </row>
    <row r="1141" spans="1:13">
      <c r="A1141" s="25">
        <v>45418</v>
      </c>
      <c r="B1141" s="25">
        <v>45783</v>
      </c>
      <c r="C1141" s="26" t="s">
        <v>4904</v>
      </c>
      <c r="D1141" s="26" t="s">
        <v>1538</v>
      </c>
      <c r="E1141" s="26" t="s">
        <v>15</v>
      </c>
      <c r="F1141" s="26" t="s">
        <v>16</v>
      </c>
      <c r="G1141" s="26" t="s">
        <v>7189</v>
      </c>
      <c r="H1141" s="26" t="s">
        <v>336</v>
      </c>
      <c r="I1141" s="26" t="s">
        <v>570</v>
      </c>
      <c r="J1141" s="26" t="s">
        <v>571</v>
      </c>
      <c r="K1141" s="26" t="s">
        <v>5623</v>
      </c>
      <c r="L1141" s="27">
        <v>1332</v>
      </c>
      <c r="M1141" s="26" t="s">
        <v>20</v>
      </c>
    </row>
    <row r="1142" spans="1:13">
      <c r="A1142" s="25">
        <v>45418</v>
      </c>
      <c r="B1142" s="25">
        <v>45783</v>
      </c>
      <c r="C1142" s="26" t="s">
        <v>4905</v>
      </c>
      <c r="D1142" s="26" t="s">
        <v>1542</v>
      </c>
      <c r="E1142" s="26" t="s">
        <v>661</v>
      </c>
      <c r="F1142" s="26" t="s">
        <v>16</v>
      </c>
      <c r="G1142" s="26" t="s">
        <v>7190</v>
      </c>
      <c r="H1142" s="26" t="s">
        <v>801</v>
      </c>
      <c r="I1142" s="26" t="s">
        <v>1544</v>
      </c>
      <c r="J1142" s="26" t="s">
        <v>1545</v>
      </c>
      <c r="K1142" s="26" t="s">
        <v>1179</v>
      </c>
      <c r="L1142" s="27">
        <v>28893</v>
      </c>
      <c r="M1142" s="26" t="s">
        <v>83</v>
      </c>
    </row>
    <row r="1143" spans="1:13">
      <c r="A1143" s="25">
        <v>45418</v>
      </c>
      <c r="B1143" s="25">
        <v>45783</v>
      </c>
      <c r="C1143" s="26" t="s">
        <v>4905</v>
      </c>
      <c r="D1143" s="26" t="s">
        <v>1542</v>
      </c>
      <c r="E1143" s="26" t="s">
        <v>15</v>
      </c>
      <c r="F1143" s="26" t="s">
        <v>16</v>
      </c>
      <c r="G1143" s="26" t="s">
        <v>7191</v>
      </c>
      <c r="H1143" s="26" t="s">
        <v>801</v>
      </c>
      <c r="I1143" s="26" t="s">
        <v>1544</v>
      </c>
      <c r="J1143" s="26" t="s">
        <v>1545</v>
      </c>
      <c r="K1143" s="26" t="s">
        <v>1179</v>
      </c>
      <c r="L1143" s="27">
        <v>6091</v>
      </c>
      <c r="M1143" s="26" t="s">
        <v>20</v>
      </c>
    </row>
    <row r="1144" spans="1:13">
      <c r="A1144" s="25">
        <v>45418</v>
      </c>
      <c r="B1144" s="25">
        <v>45783</v>
      </c>
      <c r="C1144" s="26" t="s">
        <v>4905</v>
      </c>
      <c r="D1144" s="26" t="s">
        <v>1542</v>
      </c>
      <c r="E1144" s="26" t="s">
        <v>32</v>
      </c>
      <c r="F1144" s="26" t="s">
        <v>16</v>
      </c>
      <c r="G1144" s="26" t="s">
        <v>7192</v>
      </c>
      <c r="H1144" s="26" t="s">
        <v>801</v>
      </c>
      <c r="I1144" s="26" t="s">
        <v>1544</v>
      </c>
      <c r="J1144" s="26" t="s">
        <v>1545</v>
      </c>
      <c r="K1144" s="26" t="s">
        <v>1179</v>
      </c>
      <c r="L1144" s="27">
        <v>12544</v>
      </c>
      <c r="M1144" s="26" t="s">
        <v>20</v>
      </c>
    </row>
    <row r="1145" spans="1:13">
      <c r="A1145" s="25">
        <v>45419</v>
      </c>
      <c r="B1145" s="25">
        <v>45784</v>
      </c>
      <c r="C1145" s="26" t="s">
        <v>4906</v>
      </c>
      <c r="D1145" s="26" t="s">
        <v>1548</v>
      </c>
      <c r="E1145" s="26" t="s">
        <v>54</v>
      </c>
      <c r="F1145" s="26" t="s">
        <v>55</v>
      </c>
      <c r="G1145" s="26" t="s">
        <v>7193</v>
      </c>
      <c r="H1145" s="26" t="s">
        <v>90</v>
      </c>
      <c r="I1145" s="26" t="s">
        <v>1550</v>
      </c>
      <c r="J1145" s="26" t="s">
        <v>1551</v>
      </c>
      <c r="K1145" s="26" t="s">
        <v>4176</v>
      </c>
      <c r="L1145" s="27">
        <v>16668</v>
      </c>
      <c r="M1145" s="26" t="s">
        <v>29</v>
      </c>
    </row>
    <row r="1146" spans="1:13">
      <c r="A1146" s="25">
        <v>45419</v>
      </c>
      <c r="B1146" s="25">
        <v>45784</v>
      </c>
      <c r="C1146" s="26" t="s">
        <v>4906</v>
      </c>
      <c r="D1146" s="26" t="s">
        <v>1548</v>
      </c>
      <c r="E1146" s="26" t="s">
        <v>661</v>
      </c>
      <c r="F1146" s="26" t="s">
        <v>16</v>
      </c>
      <c r="G1146" s="26" t="s">
        <v>7194</v>
      </c>
      <c r="H1146" s="26" t="s">
        <v>90</v>
      </c>
      <c r="I1146" s="26" t="s">
        <v>1550</v>
      </c>
      <c r="J1146" s="26" t="s">
        <v>1551</v>
      </c>
      <c r="K1146" s="26" t="s">
        <v>4176</v>
      </c>
      <c r="L1146" s="27">
        <v>46797</v>
      </c>
      <c r="M1146" s="26" t="s">
        <v>20</v>
      </c>
    </row>
    <row r="1147" spans="1:13">
      <c r="A1147" s="25">
        <v>45419</v>
      </c>
      <c r="B1147" s="25">
        <v>45784</v>
      </c>
      <c r="C1147" s="26" t="s">
        <v>4906</v>
      </c>
      <c r="D1147" s="26" t="s">
        <v>1548</v>
      </c>
      <c r="E1147" s="26" t="s">
        <v>15</v>
      </c>
      <c r="F1147" s="26" t="s">
        <v>16</v>
      </c>
      <c r="G1147" s="26" t="s">
        <v>7195</v>
      </c>
      <c r="H1147" s="26" t="s">
        <v>90</v>
      </c>
      <c r="I1147" s="26" t="s">
        <v>1550</v>
      </c>
      <c r="J1147" s="26" t="s">
        <v>1551</v>
      </c>
      <c r="K1147" s="26" t="s">
        <v>4176</v>
      </c>
      <c r="L1147" s="27">
        <v>3954</v>
      </c>
      <c r="M1147" s="26" t="s">
        <v>20</v>
      </c>
    </row>
    <row r="1148" spans="1:13">
      <c r="A1148" s="25">
        <v>45419</v>
      </c>
      <c r="B1148" s="25">
        <v>45784</v>
      </c>
      <c r="C1148" s="26" t="s">
        <v>4906</v>
      </c>
      <c r="D1148" s="26" t="s">
        <v>1548</v>
      </c>
      <c r="E1148" s="26" t="s">
        <v>32</v>
      </c>
      <c r="F1148" s="26" t="s">
        <v>16</v>
      </c>
      <c r="G1148" s="26" t="s">
        <v>7196</v>
      </c>
      <c r="H1148" s="26" t="s">
        <v>90</v>
      </c>
      <c r="I1148" s="26" t="s">
        <v>1550</v>
      </c>
      <c r="J1148" s="26" t="s">
        <v>1551</v>
      </c>
      <c r="K1148" s="26" t="s">
        <v>4176</v>
      </c>
      <c r="L1148" s="27">
        <v>27425</v>
      </c>
      <c r="M1148" s="26" t="s">
        <v>83</v>
      </c>
    </row>
    <row r="1149" spans="1:13">
      <c r="A1149" s="25">
        <v>45419</v>
      </c>
      <c r="B1149" s="25">
        <v>45784</v>
      </c>
      <c r="C1149" s="26" t="s">
        <v>4907</v>
      </c>
      <c r="D1149" s="26" t="s">
        <v>1555</v>
      </c>
      <c r="E1149" s="26" t="s">
        <v>661</v>
      </c>
      <c r="F1149" s="26" t="s">
        <v>16</v>
      </c>
      <c r="G1149" s="26" t="s">
        <v>7197</v>
      </c>
      <c r="H1149" s="26" t="s">
        <v>21</v>
      </c>
      <c r="I1149" s="26" t="s">
        <v>18</v>
      </c>
      <c r="J1149" s="26" t="s">
        <v>19</v>
      </c>
      <c r="K1149" s="26" t="s">
        <v>5624</v>
      </c>
      <c r="L1149" s="27">
        <v>5055</v>
      </c>
      <c r="M1149" s="26" t="s">
        <v>29</v>
      </c>
    </row>
    <row r="1150" spans="1:13">
      <c r="A1150" s="25">
        <v>45419</v>
      </c>
      <c r="B1150" s="25">
        <v>45784</v>
      </c>
      <c r="C1150" s="26" t="s">
        <v>4907</v>
      </c>
      <c r="D1150" s="26" t="s">
        <v>1555</v>
      </c>
      <c r="E1150" s="26" t="s">
        <v>15</v>
      </c>
      <c r="F1150" s="26" t="s">
        <v>16</v>
      </c>
      <c r="G1150" s="26" t="s">
        <v>7198</v>
      </c>
      <c r="H1150" s="26" t="s">
        <v>21</v>
      </c>
      <c r="I1150" s="26" t="s">
        <v>18</v>
      </c>
      <c r="J1150" s="26" t="s">
        <v>19</v>
      </c>
      <c r="K1150" s="26" t="s">
        <v>5624</v>
      </c>
      <c r="L1150" s="27">
        <v>3595</v>
      </c>
      <c r="M1150" s="26" t="s">
        <v>20</v>
      </c>
    </row>
    <row r="1151" spans="1:13">
      <c r="A1151" s="25">
        <v>45420</v>
      </c>
      <c r="B1151" s="25">
        <v>45785</v>
      </c>
      <c r="C1151" s="26" t="s">
        <v>4910</v>
      </c>
      <c r="D1151" s="26" t="s">
        <v>1569</v>
      </c>
      <c r="E1151" s="26" t="s">
        <v>54</v>
      </c>
      <c r="F1151" s="26" t="s">
        <v>55</v>
      </c>
      <c r="G1151" s="26" t="s">
        <v>7199</v>
      </c>
      <c r="H1151" s="26" t="s">
        <v>125</v>
      </c>
      <c r="I1151" s="26" t="s">
        <v>570</v>
      </c>
      <c r="J1151" s="26" t="s">
        <v>571</v>
      </c>
      <c r="K1151" s="26" t="s">
        <v>5623</v>
      </c>
      <c r="L1151" s="27">
        <v>73138</v>
      </c>
      <c r="M1151" s="26" t="s">
        <v>89</v>
      </c>
    </row>
    <row r="1152" spans="1:13">
      <c r="A1152" s="25">
        <v>45421</v>
      </c>
      <c r="B1152" s="25">
        <v>45786</v>
      </c>
      <c r="C1152" s="26" t="s">
        <v>4911</v>
      </c>
      <c r="D1152" s="26" t="s">
        <v>1571</v>
      </c>
      <c r="E1152" s="26" t="s">
        <v>54</v>
      </c>
      <c r="F1152" s="26" t="s">
        <v>55</v>
      </c>
      <c r="G1152" s="26" t="s">
        <v>7200</v>
      </c>
      <c r="H1152" s="26" t="s">
        <v>125</v>
      </c>
      <c r="I1152" s="26" t="s">
        <v>1573</v>
      </c>
      <c r="J1152" s="26" t="s">
        <v>1574</v>
      </c>
      <c r="K1152" s="26" t="s">
        <v>5623</v>
      </c>
      <c r="L1152" s="27">
        <v>42817</v>
      </c>
      <c r="M1152" s="26" t="s">
        <v>23</v>
      </c>
    </row>
    <row r="1153" spans="1:13">
      <c r="A1153" s="25">
        <v>45421</v>
      </c>
      <c r="B1153" s="25">
        <v>45536</v>
      </c>
      <c r="C1153" s="26" t="s">
        <v>11687</v>
      </c>
      <c r="D1153" s="26" t="s">
        <v>11688</v>
      </c>
      <c r="E1153" s="26" t="s">
        <v>661</v>
      </c>
      <c r="F1153" s="26" t="s">
        <v>16</v>
      </c>
      <c r="G1153" s="26" t="s">
        <v>11689</v>
      </c>
      <c r="H1153" s="26" t="s">
        <v>345</v>
      </c>
      <c r="I1153" s="26" t="s">
        <v>78</v>
      </c>
      <c r="J1153" s="26" t="s">
        <v>79</v>
      </c>
      <c r="K1153" s="26" t="s">
        <v>5620</v>
      </c>
      <c r="L1153" s="27">
        <v>34359</v>
      </c>
      <c r="M1153" s="26" t="s">
        <v>20</v>
      </c>
    </row>
    <row r="1154" spans="1:13">
      <c r="A1154" s="25">
        <v>45421</v>
      </c>
      <c r="B1154" s="25">
        <v>45536</v>
      </c>
      <c r="C1154" s="26" t="s">
        <v>11687</v>
      </c>
      <c r="D1154" s="26" t="s">
        <v>11688</v>
      </c>
      <c r="E1154" s="26" t="s">
        <v>32</v>
      </c>
      <c r="F1154" s="26" t="s">
        <v>16</v>
      </c>
      <c r="G1154" s="26" t="s">
        <v>11690</v>
      </c>
      <c r="H1154" s="26" t="s">
        <v>345</v>
      </c>
      <c r="I1154" s="26" t="s">
        <v>78</v>
      </c>
      <c r="J1154" s="26" t="s">
        <v>79</v>
      </c>
      <c r="K1154" s="26" t="s">
        <v>5620</v>
      </c>
      <c r="L1154" s="27">
        <v>7245</v>
      </c>
      <c r="M1154" s="26" t="s">
        <v>83</v>
      </c>
    </row>
    <row r="1155" spans="1:13">
      <c r="A1155" s="25">
        <v>45421</v>
      </c>
      <c r="B1155" s="25">
        <v>45536</v>
      </c>
      <c r="C1155" s="26" t="s">
        <v>11687</v>
      </c>
      <c r="D1155" s="26" t="s">
        <v>11688</v>
      </c>
      <c r="E1155" s="26" t="s">
        <v>15</v>
      </c>
      <c r="F1155" s="26" t="s">
        <v>16</v>
      </c>
      <c r="G1155" s="26" t="s">
        <v>11691</v>
      </c>
      <c r="H1155" s="26" t="s">
        <v>345</v>
      </c>
      <c r="I1155" s="26" t="s">
        <v>78</v>
      </c>
      <c r="J1155" s="26" t="s">
        <v>79</v>
      </c>
      <c r="K1155" s="26" t="s">
        <v>5620</v>
      </c>
      <c r="L1155" s="27">
        <v>1659</v>
      </c>
      <c r="M1155" s="26" t="s">
        <v>20</v>
      </c>
    </row>
    <row r="1156" spans="1:13">
      <c r="A1156" s="25">
        <v>45421</v>
      </c>
      <c r="B1156" s="25">
        <v>45786</v>
      </c>
      <c r="C1156" s="26" t="s">
        <v>4912</v>
      </c>
      <c r="D1156" s="26" t="s">
        <v>1579</v>
      </c>
      <c r="E1156" s="26" t="s">
        <v>661</v>
      </c>
      <c r="F1156" s="26" t="s">
        <v>16</v>
      </c>
      <c r="G1156" s="26" t="s">
        <v>7201</v>
      </c>
      <c r="H1156" s="26" t="s">
        <v>203</v>
      </c>
      <c r="I1156" s="26" t="s">
        <v>78</v>
      </c>
      <c r="J1156" s="26" t="s">
        <v>79</v>
      </c>
      <c r="K1156" s="26" t="s">
        <v>5620</v>
      </c>
      <c r="L1156" s="27">
        <v>53881</v>
      </c>
      <c r="M1156" s="26" t="s">
        <v>29</v>
      </c>
    </row>
    <row r="1157" spans="1:13">
      <c r="A1157" s="25">
        <v>45421</v>
      </c>
      <c r="B1157" s="25">
        <v>45786</v>
      </c>
      <c r="C1157" s="26" t="s">
        <v>4912</v>
      </c>
      <c r="D1157" s="26" t="s">
        <v>1579</v>
      </c>
      <c r="E1157" s="26" t="s">
        <v>15</v>
      </c>
      <c r="F1157" s="26" t="s">
        <v>16</v>
      </c>
      <c r="G1157" s="26" t="s">
        <v>7202</v>
      </c>
      <c r="H1157" s="26" t="s">
        <v>203</v>
      </c>
      <c r="I1157" s="26" t="s">
        <v>78</v>
      </c>
      <c r="J1157" s="26" t="s">
        <v>79</v>
      </c>
      <c r="K1157" s="26" t="s">
        <v>5620</v>
      </c>
      <c r="L1157" s="27">
        <v>1712</v>
      </c>
      <c r="M1157" s="26" t="s">
        <v>20</v>
      </c>
    </row>
    <row r="1158" spans="1:13">
      <c r="A1158" s="25">
        <v>45421</v>
      </c>
      <c r="B1158" s="25">
        <v>45786</v>
      </c>
      <c r="C1158" s="26" t="s">
        <v>4913</v>
      </c>
      <c r="D1158" s="26" t="s">
        <v>1582</v>
      </c>
      <c r="E1158" s="26" t="s">
        <v>32</v>
      </c>
      <c r="F1158" s="26" t="s">
        <v>16</v>
      </c>
      <c r="G1158" s="26" t="s">
        <v>7203</v>
      </c>
      <c r="H1158" s="26" t="s">
        <v>125</v>
      </c>
      <c r="I1158" s="26" t="s">
        <v>305</v>
      </c>
      <c r="J1158" s="26" t="s">
        <v>306</v>
      </c>
      <c r="K1158" s="26" t="s">
        <v>304</v>
      </c>
      <c r="L1158" s="27">
        <v>25010</v>
      </c>
      <c r="M1158" s="26" t="s">
        <v>20</v>
      </c>
    </row>
    <row r="1159" spans="1:13">
      <c r="A1159" s="25">
        <v>45421</v>
      </c>
      <c r="B1159" s="25">
        <v>45786</v>
      </c>
      <c r="C1159" s="26" t="s">
        <v>4913</v>
      </c>
      <c r="D1159" s="26" t="s">
        <v>1582</v>
      </c>
      <c r="E1159" s="26" t="s">
        <v>661</v>
      </c>
      <c r="F1159" s="26" t="s">
        <v>16</v>
      </c>
      <c r="G1159" s="26" t="s">
        <v>7204</v>
      </c>
      <c r="H1159" s="26" t="s">
        <v>125</v>
      </c>
      <c r="I1159" s="26" t="s">
        <v>305</v>
      </c>
      <c r="J1159" s="26" t="s">
        <v>306</v>
      </c>
      <c r="K1159" s="26" t="s">
        <v>304</v>
      </c>
      <c r="L1159" s="27">
        <v>75845</v>
      </c>
      <c r="M1159" s="26" t="s">
        <v>83</v>
      </c>
    </row>
    <row r="1160" spans="1:13">
      <c r="A1160" s="25">
        <v>45421</v>
      </c>
      <c r="B1160" s="25">
        <v>45786</v>
      </c>
      <c r="C1160" s="26" t="s">
        <v>4913</v>
      </c>
      <c r="D1160" s="26" t="s">
        <v>1582</v>
      </c>
      <c r="E1160" s="26" t="s">
        <v>15</v>
      </c>
      <c r="F1160" s="26" t="s">
        <v>16</v>
      </c>
      <c r="G1160" s="26" t="s">
        <v>7205</v>
      </c>
      <c r="H1160" s="26" t="s">
        <v>125</v>
      </c>
      <c r="I1160" s="26" t="s">
        <v>305</v>
      </c>
      <c r="J1160" s="26" t="s">
        <v>306</v>
      </c>
      <c r="K1160" s="26" t="s">
        <v>304</v>
      </c>
      <c r="L1160" s="27">
        <v>2501</v>
      </c>
      <c r="M1160" s="26" t="s">
        <v>20</v>
      </c>
    </row>
    <row r="1161" spans="1:13">
      <c r="A1161" s="25">
        <v>45421</v>
      </c>
      <c r="B1161" s="25">
        <v>45786</v>
      </c>
      <c r="C1161" s="26" t="s">
        <v>4914</v>
      </c>
      <c r="D1161" s="26" t="s">
        <v>1586</v>
      </c>
      <c r="E1161" s="26" t="s">
        <v>54</v>
      </c>
      <c r="F1161" s="26" t="s">
        <v>55</v>
      </c>
      <c r="G1161" s="26" t="s">
        <v>7206</v>
      </c>
      <c r="H1161" s="26" t="s">
        <v>336</v>
      </c>
      <c r="I1161" s="26" t="s">
        <v>861</v>
      </c>
      <c r="J1161" s="26" t="s">
        <v>862</v>
      </c>
      <c r="K1161" s="26" t="s">
        <v>112</v>
      </c>
      <c r="L1161" s="27">
        <v>14327</v>
      </c>
      <c r="M1161" s="26" t="s">
        <v>29</v>
      </c>
    </row>
    <row r="1162" spans="1:13">
      <c r="A1162" s="25">
        <v>45422</v>
      </c>
      <c r="B1162" s="25">
        <v>45769</v>
      </c>
      <c r="C1162" s="26" t="s">
        <v>4840</v>
      </c>
      <c r="D1162" s="26" t="s">
        <v>1286</v>
      </c>
      <c r="E1162" s="26" t="s">
        <v>32</v>
      </c>
      <c r="F1162" s="26" t="s">
        <v>16</v>
      </c>
      <c r="G1162" s="26" t="s">
        <v>11692</v>
      </c>
      <c r="H1162" s="26" t="s">
        <v>125</v>
      </c>
      <c r="I1162" s="26" t="s">
        <v>712</v>
      </c>
      <c r="J1162" s="26" t="s">
        <v>713</v>
      </c>
      <c r="K1162" s="26" t="s">
        <v>1179</v>
      </c>
      <c r="L1162" s="27">
        <v>9568</v>
      </c>
      <c r="M1162" s="26" t="s">
        <v>20</v>
      </c>
    </row>
    <row r="1163" spans="1:13">
      <c r="A1163" s="25">
        <v>45422</v>
      </c>
      <c r="B1163" s="25">
        <v>45787</v>
      </c>
      <c r="C1163" s="26" t="s">
        <v>4915</v>
      </c>
      <c r="D1163" s="26" t="s">
        <v>1588</v>
      </c>
      <c r="E1163" s="26" t="s">
        <v>15</v>
      </c>
      <c r="F1163" s="26" t="s">
        <v>16</v>
      </c>
      <c r="G1163" s="26" t="s">
        <v>7207</v>
      </c>
      <c r="H1163" s="26" t="s">
        <v>21</v>
      </c>
      <c r="I1163" s="26" t="s">
        <v>65</v>
      </c>
      <c r="J1163" s="26" t="s">
        <v>66</v>
      </c>
      <c r="K1163" s="26" t="s">
        <v>5620</v>
      </c>
      <c r="L1163" s="27">
        <v>5113</v>
      </c>
      <c r="M1163" s="26" t="s">
        <v>20</v>
      </c>
    </row>
    <row r="1164" spans="1:13">
      <c r="A1164" s="25">
        <v>45422</v>
      </c>
      <c r="B1164" s="25">
        <v>45787</v>
      </c>
      <c r="C1164" s="26" t="s">
        <v>4915</v>
      </c>
      <c r="D1164" s="26" t="s">
        <v>1588</v>
      </c>
      <c r="E1164" s="26" t="s">
        <v>661</v>
      </c>
      <c r="F1164" s="26" t="s">
        <v>16</v>
      </c>
      <c r="G1164" s="26" t="s">
        <v>7208</v>
      </c>
      <c r="H1164" s="26" t="s">
        <v>21</v>
      </c>
      <c r="I1164" s="26" t="s">
        <v>65</v>
      </c>
      <c r="J1164" s="26" t="s">
        <v>66</v>
      </c>
      <c r="K1164" s="26" t="s">
        <v>5620</v>
      </c>
      <c r="L1164" s="27">
        <v>42333</v>
      </c>
      <c r="M1164" s="26" t="s">
        <v>20</v>
      </c>
    </row>
    <row r="1165" spans="1:13">
      <c r="A1165" s="25">
        <v>45423</v>
      </c>
      <c r="B1165" s="25">
        <v>45514</v>
      </c>
      <c r="C1165" s="26" t="s">
        <v>11693</v>
      </c>
      <c r="D1165" s="26" t="s">
        <v>11694</v>
      </c>
      <c r="E1165" s="26" t="s">
        <v>32</v>
      </c>
      <c r="F1165" s="26" t="s">
        <v>16</v>
      </c>
      <c r="G1165" s="26" t="s">
        <v>11695</v>
      </c>
      <c r="H1165" s="26" t="s">
        <v>590</v>
      </c>
      <c r="I1165" s="26" t="s">
        <v>2587</v>
      </c>
      <c r="J1165" s="26" t="s">
        <v>2588</v>
      </c>
      <c r="K1165" s="26" t="s">
        <v>5623</v>
      </c>
      <c r="L1165" s="27">
        <v>4119</v>
      </c>
      <c r="M1165" s="26" t="s">
        <v>20</v>
      </c>
    </row>
    <row r="1166" spans="1:13">
      <c r="A1166" s="25">
        <v>45424</v>
      </c>
      <c r="B1166" s="25">
        <v>45789</v>
      </c>
      <c r="C1166" s="26" t="s">
        <v>4916</v>
      </c>
      <c r="D1166" s="26" t="s">
        <v>1591</v>
      </c>
      <c r="E1166" s="26" t="s">
        <v>32</v>
      </c>
      <c r="F1166" s="26" t="s">
        <v>16</v>
      </c>
      <c r="G1166" s="26" t="s">
        <v>7209</v>
      </c>
      <c r="H1166" s="26" t="s">
        <v>125</v>
      </c>
      <c r="I1166" s="26" t="s">
        <v>570</v>
      </c>
      <c r="J1166" s="26" t="s">
        <v>571</v>
      </c>
      <c r="K1166" s="26" t="s">
        <v>26</v>
      </c>
      <c r="L1166" s="27">
        <v>45641</v>
      </c>
      <c r="M1166" s="26" t="s">
        <v>20</v>
      </c>
    </row>
    <row r="1167" spans="1:13">
      <c r="A1167" s="25">
        <v>45424</v>
      </c>
      <c r="B1167" s="25">
        <v>45789</v>
      </c>
      <c r="C1167" s="26" t="s">
        <v>4916</v>
      </c>
      <c r="D1167" s="26" t="s">
        <v>1591</v>
      </c>
      <c r="E1167" s="26" t="s">
        <v>661</v>
      </c>
      <c r="F1167" s="26" t="s">
        <v>16</v>
      </c>
      <c r="G1167" s="26" t="s">
        <v>7210</v>
      </c>
      <c r="H1167" s="26" t="s">
        <v>125</v>
      </c>
      <c r="I1167" s="26" t="s">
        <v>570</v>
      </c>
      <c r="J1167" s="26" t="s">
        <v>571</v>
      </c>
      <c r="K1167" s="26" t="s">
        <v>26</v>
      </c>
      <c r="L1167" s="27">
        <v>113501</v>
      </c>
      <c r="M1167" s="26" t="s">
        <v>20</v>
      </c>
    </row>
    <row r="1168" spans="1:13">
      <c r="A1168" s="25">
        <v>45424</v>
      </c>
      <c r="B1168" s="25">
        <v>45789</v>
      </c>
      <c r="C1168" s="26" t="s">
        <v>4916</v>
      </c>
      <c r="D1168" s="26" t="s">
        <v>1591</v>
      </c>
      <c r="E1168" s="26" t="s">
        <v>15</v>
      </c>
      <c r="F1168" s="26" t="s">
        <v>16</v>
      </c>
      <c r="G1168" s="26" t="s">
        <v>7211</v>
      </c>
      <c r="H1168" s="26" t="s">
        <v>125</v>
      </c>
      <c r="I1168" s="26" t="s">
        <v>570</v>
      </c>
      <c r="J1168" s="26" t="s">
        <v>571</v>
      </c>
      <c r="K1168" s="26" t="s">
        <v>26</v>
      </c>
      <c r="L1168" s="27">
        <v>4789</v>
      </c>
      <c r="M1168" s="26" t="s">
        <v>20</v>
      </c>
    </row>
    <row r="1169" spans="1:13">
      <c r="A1169" s="25">
        <v>45424</v>
      </c>
      <c r="B1169" s="25">
        <v>45514</v>
      </c>
      <c r="C1169" s="26" t="s">
        <v>11693</v>
      </c>
      <c r="D1169" s="26" t="s">
        <v>11694</v>
      </c>
      <c r="E1169" s="26" t="s">
        <v>661</v>
      </c>
      <c r="F1169" s="26" t="s">
        <v>16</v>
      </c>
      <c r="G1169" s="26" t="s">
        <v>11696</v>
      </c>
      <c r="H1169" s="26" t="s">
        <v>590</v>
      </c>
      <c r="I1169" s="26" t="s">
        <v>2587</v>
      </c>
      <c r="J1169" s="26" t="s">
        <v>2588</v>
      </c>
      <c r="K1169" s="26" t="s">
        <v>5623</v>
      </c>
      <c r="L1169" s="27">
        <v>13580</v>
      </c>
      <c r="M1169" s="26" t="s">
        <v>83</v>
      </c>
    </row>
    <row r="1170" spans="1:13">
      <c r="A1170" s="25">
        <v>45424</v>
      </c>
      <c r="B1170" s="25">
        <v>45514</v>
      </c>
      <c r="C1170" s="26" t="s">
        <v>11693</v>
      </c>
      <c r="D1170" s="26" t="s">
        <v>11694</v>
      </c>
      <c r="E1170" s="26" t="s">
        <v>15</v>
      </c>
      <c r="F1170" s="26" t="s">
        <v>16</v>
      </c>
      <c r="G1170" s="26" t="s">
        <v>11697</v>
      </c>
      <c r="H1170" s="26" t="s">
        <v>590</v>
      </c>
      <c r="I1170" s="26" t="s">
        <v>2587</v>
      </c>
      <c r="J1170" s="26" t="s">
        <v>2588</v>
      </c>
      <c r="K1170" s="26" t="s">
        <v>5623</v>
      </c>
      <c r="L1170" s="27">
        <v>2061</v>
      </c>
      <c r="M1170" s="26" t="s">
        <v>83</v>
      </c>
    </row>
    <row r="1171" spans="1:13">
      <c r="A1171" s="25">
        <v>45424</v>
      </c>
      <c r="B1171" s="25">
        <v>45789</v>
      </c>
      <c r="C1171" s="26" t="s">
        <v>4917</v>
      </c>
      <c r="D1171" s="26" t="s">
        <v>1596</v>
      </c>
      <c r="E1171" s="26" t="s">
        <v>32</v>
      </c>
      <c r="F1171" s="26" t="s">
        <v>16</v>
      </c>
      <c r="G1171" s="26" t="s">
        <v>7212</v>
      </c>
      <c r="H1171" s="26" t="s">
        <v>21</v>
      </c>
      <c r="I1171" s="26" t="s">
        <v>174</v>
      </c>
      <c r="J1171" s="26" t="s">
        <v>175</v>
      </c>
      <c r="K1171" s="26" t="s">
        <v>5623</v>
      </c>
      <c r="L1171" s="27">
        <v>19936</v>
      </c>
      <c r="M1171" s="26" t="s">
        <v>20</v>
      </c>
    </row>
    <row r="1172" spans="1:13">
      <c r="A1172" s="25">
        <v>45425</v>
      </c>
      <c r="B1172" s="25">
        <v>45790</v>
      </c>
      <c r="C1172" s="26" t="s">
        <v>11698</v>
      </c>
      <c r="D1172" s="26" t="s">
        <v>11699</v>
      </c>
      <c r="E1172" s="26" t="s">
        <v>32</v>
      </c>
      <c r="F1172" s="26" t="s">
        <v>16</v>
      </c>
      <c r="G1172" s="26" t="s">
        <v>11700</v>
      </c>
      <c r="H1172" s="26" t="s">
        <v>21</v>
      </c>
      <c r="I1172" s="26" t="s">
        <v>18</v>
      </c>
      <c r="J1172" s="26" t="s">
        <v>19</v>
      </c>
      <c r="K1172" s="26" t="s">
        <v>5624</v>
      </c>
      <c r="L1172" s="27">
        <v>2747</v>
      </c>
      <c r="M1172" s="26" t="s">
        <v>20</v>
      </c>
    </row>
    <row r="1173" spans="1:13">
      <c r="A1173" s="25">
        <v>45425</v>
      </c>
      <c r="B1173" s="25">
        <v>45790</v>
      </c>
      <c r="C1173" s="26" t="s">
        <v>11698</v>
      </c>
      <c r="D1173" s="26" t="s">
        <v>11699</v>
      </c>
      <c r="E1173" s="26" t="s">
        <v>661</v>
      </c>
      <c r="F1173" s="26" t="s">
        <v>16</v>
      </c>
      <c r="G1173" s="26" t="s">
        <v>11701</v>
      </c>
      <c r="H1173" s="26" t="s">
        <v>21</v>
      </c>
      <c r="I1173" s="26" t="s">
        <v>18</v>
      </c>
      <c r="J1173" s="26" t="s">
        <v>19</v>
      </c>
      <c r="K1173" s="26" t="s">
        <v>5624</v>
      </c>
      <c r="L1173" s="27">
        <v>8571</v>
      </c>
      <c r="M1173" s="26" t="s">
        <v>29</v>
      </c>
    </row>
    <row r="1174" spans="1:13">
      <c r="A1174" s="25">
        <v>45425</v>
      </c>
      <c r="B1174" s="25">
        <v>45790</v>
      </c>
      <c r="C1174" s="26" t="s">
        <v>11698</v>
      </c>
      <c r="D1174" s="26" t="s">
        <v>11699</v>
      </c>
      <c r="E1174" s="26" t="s">
        <v>15</v>
      </c>
      <c r="F1174" s="26" t="s">
        <v>16</v>
      </c>
      <c r="G1174" s="26" t="s">
        <v>11702</v>
      </c>
      <c r="H1174" s="26" t="s">
        <v>21</v>
      </c>
      <c r="I1174" s="26" t="s">
        <v>18</v>
      </c>
      <c r="J1174" s="26" t="s">
        <v>19</v>
      </c>
      <c r="K1174" s="26" t="s">
        <v>5624</v>
      </c>
      <c r="L1174" s="27">
        <v>3813</v>
      </c>
      <c r="M1174" s="26" t="s">
        <v>20</v>
      </c>
    </row>
    <row r="1175" spans="1:13">
      <c r="A1175" s="25">
        <v>45425</v>
      </c>
      <c r="B1175" s="25">
        <v>45790</v>
      </c>
      <c r="C1175" s="26" t="s">
        <v>4807</v>
      </c>
      <c r="D1175" s="26" t="s">
        <v>1152</v>
      </c>
      <c r="E1175" s="26" t="s">
        <v>54</v>
      </c>
      <c r="F1175" s="26" t="s">
        <v>55</v>
      </c>
      <c r="G1175" s="26" t="s">
        <v>7213</v>
      </c>
      <c r="H1175" s="26" t="s">
        <v>21</v>
      </c>
      <c r="I1175" s="26" t="s">
        <v>1154</v>
      </c>
      <c r="J1175" s="26" t="s">
        <v>1155</v>
      </c>
      <c r="K1175" s="26" t="s">
        <v>1179</v>
      </c>
      <c r="L1175" s="27">
        <v>6137</v>
      </c>
      <c r="M1175" s="26" t="s">
        <v>29</v>
      </c>
    </row>
    <row r="1176" spans="1:13">
      <c r="A1176" s="25">
        <v>45425</v>
      </c>
      <c r="B1176" s="25">
        <v>45757</v>
      </c>
      <c r="C1176" s="26" t="s">
        <v>11703</v>
      </c>
      <c r="D1176" s="26" t="s">
        <v>11704</v>
      </c>
      <c r="E1176" s="26" t="s">
        <v>54</v>
      </c>
      <c r="F1176" s="26" t="s">
        <v>55</v>
      </c>
      <c r="G1176" s="26" t="s">
        <v>11705</v>
      </c>
      <c r="H1176" s="26" t="s">
        <v>125</v>
      </c>
      <c r="I1176" s="26" t="s">
        <v>270</v>
      </c>
      <c r="J1176" s="26" t="s">
        <v>271</v>
      </c>
      <c r="K1176" s="26" t="s">
        <v>5624</v>
      </c>
      <c r="L1176" s="27">
        <v>9764</v>
      </c>
      <c r="M1176" s="26" t="s">
        <v>23</v>
      </c>
    </row>
    <row r="1177" spans="1:13">
      <c r="A1177" s="25">
        <v>45426</v>
      </c>
      <c r="B1177" s="25">
        <v>45791</v>
      </c>
      <c r="C1177" s="26" t="s">
        <v>5981</v>
      </c>
      <c r="D1177" s="26" t="s">
        <v>5982</v>
      </c>
      <c r="E1177" s="26" t="s">
        <v>15</v>
      </c>
      <c r="F1177" s="26" t="s">
        <v>16</v>
      </c>
      <c r="G1177" s="26" t="s">
        <v>7214</v>
      </c>
      <c r="H1177" s="26" t="s">
        <v>21</v>
      </c>
      <c r="I1177" s="26" t="s">
        <v>18</v>
      </c>
      <c r="J1177" s="26" t="s">
        <v>19</v>
      </c>
      <c r="K1177" s="26" t="s">
        <v>48</v>
      </c>
      <c r="L1177" s="27">
        <v>8642</v>
      </c>
      <c r="M1177" s="26" t="s">
        <v>20</v>
      </c>
    </row>
    <row r="1178" spans="1:13">
      <c r="A1178" s="25">
        <v>45426</v>
      </c>
      <c r="B1178" s="25">
        <v>45791</v>
      </c>
      <c r="C1178" s="26" t="s">
        <v>5981</v>
      </c>
      <c r="D1178" s="26" t="s">
        <v>5982</v>
      </c>
      <c r="E1178" s="26" t="s">
        <v>661</v>
      </c>
      <c r="F1178" s="26" t="s">
        <v>16</v>
      </c>
      <c r="G1178" s="26" t="s">
        <v>7215</v>
      </c>
      <c r="H1178" s="26" t="s">
        <v>21</v>
      </c>
      <c r="I1178" s="26" t="s">
        <v>18</v>
      </c>
      <c r="J1178" s="26" t="s">
        <v>19</v>
      </c>
      <c r="K1178" s="26" t="s">
        <v>48</v>
      </c>
      <c r="L1178" s="27">
        <v>269980</v>
      </c>
      <c r="M1178" s="26" t="s">
        <v>20</v>
      </c>
    </row>
    <row r="1179" spans="1:13">
      <c r="A1179" s="25">
        <v>45426</v>
      </c>
      <c r="B1179" s="25">
        <v>45791</v>
      </c>
      <c r="C1179" s="26" t="s">
        <v>4918</v>
      </c>
      <c r="D1179" s="26" t="s">
        <v>1601</v>
      </c>
      <c r="E1179" s="26" t="s">
        <v>15</v>
      </c>
      <c r="F1179" s="26" t="s">
        <v>16</v>
      </c>
      <c r="G1179" s="26" t="s">
        <v>7216</v>
      </c>
      <c r="H1179" s="26" t="s">
        <v>21</v>
      </c>
      <c r="I1179" s="26" t="s">
        <v>706</v>
      </c>
      <c r="J1179" s="26" t="s">
        <v>707</v>
      </c>
      <c r="K1179" s="26" t="s">
        <v>1179</v>
      </c>
      <c r="L1179" s="27">
        <v>7801</v>
      </c>
      <c r="M1179" s="26" t="s">
        <v>20</v>
      </c>
    </row>
    <row r="1180" spans="1:13">
      <c r="A1180" s="25">
        <v>45426</v>
      </c>
      <c r="B1180" s="25">
        <v>45791</v>
      </c>
      <c r="C1180" s="26" t="s">
        <v>4918</v>
      </c>
      <c r="D1180" s="26" t="s">
        <v>1601</v>
      </c>
      <c r="E1180" s="26" t="s">
        <v>32</v>
      </c>
      <c r="F1180" s="26" t="s">
        <v>16</v>
      </c>
      <c r="G1180" s="26" t="s">
        <v>7217</v>
      </c>
      <c r="H1180" s="26" t="s">
        <v>21</v>
      </c>
      <c r="I1180" s="26" t="s">
        <v>706</v>
      </c>
      <c r="J1180" s="26" t="s">
        <v>707</v>
      </c>
      <c r="K1180" s="26" t="s">
        <v>1179</v>
      </c>
      <c r="L1180" s="27">
        <v>5148</v>
      </c>
      <c r="M1180" s="26" t="s">
        <v>20</v>
      </c>
    </row>
    <row r="1181" spans="1:13">
      <c r="A1181" s="25">
        <v>45426</v>
      </c>
      <c r="B1181" s="25">
        <v>45791</v>
      </c>
      <c r="C1181" s="26" t="s">
        <v>4918</v>
      </c>
      <c r="D1181" s="26" t="s">
        <v>1601</v>
      </c>
      <c r="E1181" s="26" t="s">
        <v>661</v>
      </c>
      <c r="F1181" s="26" t="s">
        <v>16</v>
      </c>
      <c r="G1181" s="26" t="s">
        <v>7218</v>
      </c>
      <c r="H1181" s="26" t="s">
        <v>21</v>
      </c>
      <c r="I1181" s="26" t="s">
        <v>706</v>
      </c>
      <c r="J1181" s="26" t="s">
        <v>707</v>
      </c>
      <c r="K1181" s="26" t="s">
        <v>1179</v>
      </c>
      <c r="L1181" s="27">
        <v>35527</v>
      </c>
      <c r="M1181" s="26" t="s">
        <v>29</v>
      </c>
    </row>
    <row r="1182" spans="1:13">
      <c r="A1182" s="25">
        <v>45427</v>
      </c>
      <c r="B1182" s="25">
        <v>45521</v>
      </c>
      <c r="C1182" s="26" t="s">
        <v>11706</v>
      </c>
      <c r="D1182" s="26" t="s">
        <v>11707</v>
      </c>
      <c r="E1182" s="26" t="s">
        <v>32</v>
      </c>
      <c r="F1182" s="26" t="s">
        <v>16</v>
      </c>
      <c r="G1182" s="26" t="s">
        <v>11708</v>
      </c>
      <c r="H1182" s="26" t="s">
        <v>167</v>
      </c>
      <c r="I1182" s="26" t="s">
        <v>5863</v>
      </c>
      <c r="J1182" s="26" t="s">
        <v>5864</v>
      </c>
      <c r="K1182" s="26" t="s">
        <v>304</v>
      </c>
      <c r="L1182" s="27">
        <v>14673</v>
      </c>
      <c r="M1182" s="26" t="s">
        <v>20</v>
      </c>
    </row>
    <row r="1183" spans="1:13">
      <c r="A1183" s="25">
        <v>45427</v>
      </c>
      <c r="B1183" s="25">
        <v>45521</v>
      </c>
      <c r="C1183" s="26" t="s">
        <v>11706</v>
      </c>
      <c r="D1183" s="26" t="s">
        <v>11707</v>
      </c>
      <c r="E1183" s="26" t="s">
        <v>15</v>
      </c>
      <c r="F1183" s="26" t="s">
        <v>16</v>
      </c>
      <c r="G1183" s="26" t="s">
        <v>11709</v>
      </c>
      <c r="H1183" s="26" t="s">
        <v>167</v>
      </c>
      <c r="I1183" s="26" t="s">
        <v>5863</v>
      </c>
      <c r="J1183" s="26" t="s">
        <v>5864</v>
      </c>
      <c r="K1183" s="26" t="s">
        <v>304</v>
      </c>
      <c r="L1183" s="27">
        <v>1707</v>
      </c>
      <c r="M1183" s="26" t="s">
        <v>20</v>
      </c>
    </row>
    <row r="1184" spans="1:13">
      <c r="A1184" s="25">
        <v>45427</v>
      </c>
      <c r="B1184" s="25">
        <v>45521</v>
      </c>
      <c r="C1184" s="26" t="s">
        <v>11706</v>
      </c>
      <c r="D1184" s="26" t="s">
        <v>11707</v>
      </c>
      <c r="E1184" s="26" t="s">
        <v>661</v>
      </c>
      <c r="F1184" s="26" t="s">
        <v>16</v>
      </c>
      <c r="G1184" s="26" t="s">
        <v>11710</v>
      </c>
      <c r="H1184" s="26" t="s">
        <v>167</v>
      </c>
      <c r="I1184" s="26" t="s">
        <v>5863</v>
      </c>
      <c r="J1184" s="26" t="s">
        <v>5864</v>
      </c>
      <c r="K1184" s="26" t="s">
        <v>304</v>
      </c>
      <c r="L1184" s="27">
        <v>74338</v>
      </c>
      <c r="M1184" s="26" t="s">
        <v>83</v>
      </c>
    </row>
    <row r="1185" spans="1:13">
      <c r="A1185" s="25">
        <v>45427</v>
      </c>
      <c r="B1185" s="25">
        <v>45792</v>
      </c>
      <c r="C1185" s="26" t="s">
        <v>4919</v>
      </c>
      <c r="D1185" s="26" t="s">
        <v>1605</v>
      </c>
      <c r="E1185" s="26" t="s">
        <v>15</v>
      </c>
      <c r="F1185" s="26" t="s">
        <v>16</v>
      </c>
      <c r="G1185" s="26" t="s">
        <v>7219</v>
      </c>
      <c r="H1185" s="26" t="s">
        <v>43</v>
      </c>
      <c r="I1185" s="26" t="s">
        <v>103</v>
      </c>
      <c r="J1185" s="26" t="s">
        <v>104</v>
      </c>
      <c r="K1185" s="26" t="s">
        <v>140</v>
      </c>
      <c r="L1185" s="27">
        <v>2119</v>
      </c>
      <c r="M1185" s="26" t="s">
        <v>20</v>
      </c>
    </row>
    <row r="1186" spans="1:13">
      <c r="A1186" s="25">
        <v>45427</v>
      </c>
      <c r="B1186" s="25">
        <v>45792</v>
      </c>
      <c r="C1186" s="26" t="s">
        <v>4919</v>
      </c>
      <c r="D1186" s="26" t="s">
        <v>1605</v>
      </c>
      <c r="E1186" s="26" t="s">
        <v>661</v>
      </c>
      <c r="F1186" s="26" t="s">
        <v>16</v>
      </c>
      <c r="G1186" s="26" t="s">
        <v>7220</v>
      </c>
      <c r="H1186" s="26" t="s">
        <v>43</v>
      </c>
      <c r="I1186" s="26" t="s">
        <v>103</v>
      </c>
      <c r="J1186" s="26" t="s">
        <v>104</v>
      </c>
      <c r="K1186" s="26" t="s">
        <v>140</v>
      </c>
      <c r="L1186" s="27">
        <v>95868</v>
      </c>
      <c r="M1186" s="26" t="s">
        <v>20</v>
      </c>
    </row>
    <row r="1187" spans="1:13">
      <c r="A1187" s="25">
        <v>45427</v>
      </c>
      <c r="B1187" s="25">
        <v>45792</v>
      </c>
      <c r="C1187" s="26" t="s">
        <v>4919</v>
      </c>
      <c r="D1187" s="26" t="s">
        <v>1605</v>
      </c>
      <c r="E1187" s="26" t="s">
        <v>32</v>
      </c>
      <c r="F1187" s="26" t="s">
        <v>16</v>
      </c>
      <c r="G1187" s="26" t="s">
        <v>7221</v>
      </c>
      <c r="H1187" s="26" t="s">
        <v>43</v>
      </c>
      <c r="I1187" s="26" t="s">
        <v>103</v>
      </c>
      <c r="J1187" s="26" t="s">
        <v>104</v>
      </c>
      <c r="K1187" s="26" t="s">
        <v>140</v>
      </c>
      <c r="L1187" s="27">
        <v>43082</v>
      </c>
      <c r="M1187" s="26" t="s">
        <v>20</v>
      </c>
    </row>
    <row r="1188" spans="1:13">
      <c r="A1188" s="25">
        <v>45427</v>
      </c>
      <c r="B1188" s="25">
        <v>45792</v>
      </c>
      <c r="C1188" s="26" t="s">
        <v>4920</v>
      </c>
      <c r="D1188" s="26" t="s">
        <v>1609</v>
      </c>
      <c r="E1188" s="26" t="s">
        <v>661</v>
      </c>
      <c r="F1188" s="26" t="s">
        <v>16</v>
      </c>
      <c r="G1188" s="26" t="s">
        <v>7222</v>
      </c>
      <c r="H1188" s="26" t="s">
        <v>51</v>
      </c>
      <c r="I1188" s="26" t="s">
        <v>282</v>
      </c>
      <c r="J1188" s="26" t="s">
        <v>283</v>
      </c>
      <c r="K1188" s="26" t="s">
        <v>5620</v>
      </c>
      <c r="L1188" s="27">
        <v>55268</v>
      </c>
      <c r="M1188" s="26" t="s">
        <v>20</v>
      </c>
    </row>
    <row r="1189" spans="1:13">
      <c r="A1189" s="25">
        <v>45427</v>
      </c>
      <c r="B1189" s="25">
        <v>45792</v>
      </c>
      <c r="C1189" s="26" t="s">
        <v>4920</v>
      </c>
      <c r="D1189" s="26" t="s">
        <v>1609</v>
      </c>
      <c r="E1189" s="26" t="s">
        <v>32</v>
      </c>
      <c r="F1189" s="26" t="s">
        <v>16</v>
      </c>
      <c r="G1189" s="26" t="s">
        <v>7223</v>
      </c>
      <c r="H1189" s="26" t="s">
        <v>51</v>
      </c>
      <c r="I1189" s="26" t="s">
        <v>282</v>
      </c>
      <c r="J1189" s="26" t="s">
        <v>283</v>
      </c>
      <c r="K1189" s="26" t="s">
        <v>5620</v>
      </c>
      <c r="L1189" s="27">
        <v>19703</v>
      </c>
      <c r="M1189" s="26" t="s">
        <v>20</v>
      </c>
    </row>
    <row r="1190" spans="1:13">
      <c r="A1190" s="25">
        <v>45427</v>
      </c>
      <c r="B1190" s="25">
        <v>45792</v>
      </c>
      <c r="C1190" s="26" t="s">
        <v>4920</v>
      </c>
      <c r="D1190" s="26" t="s">
        <v>1609</v>
      </c>
      <c r="E1190" s="26" t="s">
        <v>15</v>
      </c>
      <c r="F1190" s="26" t="s">
        <v>16</v>
      </c>
      <c r="G1190" s="26" t="s">
        <v>7224</v>
      </c>
      <c r="H1190" s="26" t="s">
        <v>51</v>
      </c>
      <c r="I1190" s="26" t="s">
        <v>282</v>
      </c>
      <c r="J1190" s="26" t="s">
        <v>283</v>
      </c>
      <c r="K1190" s="26" t="s">
        <v>5620</v>
      </c>
      <c r="L1190" s="27">
        <v>3373</v>
      </c>
      <c r="M1190" s="26" t="s">
        <v>20</v>
      </c>
    </row>
    <row r="1191" spans="1:13">
      <c r="A1191" s="25">
        <v>45427</v>
      </c>
      <c r="B1191" s="25">
        <v>45792</v>
      </c>
      <c r="C1191" s="26" t="s">
        <v>4921</v>
      </c>
      <c r="D1191" s="26" t="s">
        <v>1613</v>
      </c>
      <c r="E1191" s="26" t="s">
        <v>15</v>
      </c>
      <c r="F1191" s="26" t="s">
        <v>16</v>
      </c>
      <c r="G1191" s="26" t="s">
        <v>7225</v>
      </c>
      <c r="H1191" s="26" t="s">
        <v>21</v>
      </c>
      <c r="I1191" s="26" t="s">
        <v>18</v>
      </c>
      <c r="J1191" s="26" t="s">
        <v>19</v>
      </c>
      <c r="K1191" s="26" t="s">
        <v>5624</v>
      </c>
      <c r="L1191" s="27">
        <v>4501</v>
      </c>
      <c r="M1191" s="26" t="s">
        <v>20</v>
      </c>
    </row>
    <row r="1192" spans="1:13">
      <c r="A1192" s="25">
        <v>45427</v>
      </c>
      <c r="B1192" s="25">
        <v>45792</v>
      </c>
      <c r="C1192" s="26" t="s">
        <v>4921</v>
      </c>
      <c r="D1192" s="26" t="s">
        <v>1613</v>
      </c>
      <c r="E1192" s="26" t="s">
        <v>661</v>
      </c>
      <c r="F1192" s="26" t="s">
        <v>16</v>
      </c>
      <c r="G1192" s="26" t="s">
        <v>7226</v>
      </c>
      <c r="H1192" s="26" t="s">
        <v>21</v>
      </c>
      <c r="I1192" s="26" t="s">
        <v>18</v>
      </c>
      <c r="J1192" s="26" t="s">
        <v>19</v>
      </c>
      <c r="K1192" s="26" t="s">
        <v>5624</v>
      </c>
      <c r="L1192" s="27">
        <v>36417</v>
      </c>
      <c r="M1192" s="26" t="s">
        <v>20</v>
      </c>
    </row>
    <row r="1193" spans="1:13">
      <c r="A1193" s="25">
        <v>45427</v>
      </c>
      <c r="B1193" s="25">
        <v>45792</v>
      </c>
      <c r="C1193" s="26" t="s">
        <v>4921</v>
      </c>
      <c r="D1193" s="26" t="s">
        <v>1613</v>
      </c>
      <c r="E1193" s="26" t="s">
        <v>32</v>
      </c>
      <c r="F1193" s="26" t="s">
        <v>16</v>
      </c>
      <c r="G1193" s="26" t="s">
        <v>7227</v>
      </c>
      <c r="H1193" s="26" t="s">
        <v>21</v>
      </c>
      <c r="I1193" s="26" t="s">
        <v>18</v>
      </c>
      <c r="J1193" s="26" t="s">
        <v>19</v>
      </c>
      <c r="K1193" s="26" t="s">
        <v>5624</v>
      </c>
      <c r="L1193" s="27">
        <v>3723</v>
      </c>
      <c r="M1193" s="26" t="s">
        <v>20</v>
      </c>
    </row>
    <row r="1194" spans="1:13">
      <c r="A1194" s="25">
        <v>45427</v>
      </c>
      <c r="B1194" s="25">
        <v>45792</v>
      </c>
      <c r="C1194" s="26" t="s">
        <v>4922</v>
      </c>
      <c r="D1194" s="26" t="s">
        <v>1617</v>
      </c>
      <c r="E1194" s="26" t="s">
        <v>661</v>
      </c>
      <c r="F1194" s="26" t="s">
        <v>16</v>
      </c>
      <c r="G1194" s="26" t="s">
        <v>7228</v>
      </c>
      <c r="H1194" s="26" t="s">
        <v>21</v>
      </c>
      <c r="I1194" s="26" t="s">
        <v>18</v>
      </c>
      <c r="J1194" s="26" t="s">
        <v>19</v>
      </c>
      <c r="K1194" s="26" t="s">
        <v>5624</v>
      </c>
      <c r="L1194" s="27">
        <v>17093</v>
      </c>
      <c r="M1194" s="26" t="s">
        <v>20</v>
      </c>
    </row>
    <row r="1195" spans="1:13">
      <c r="A1195" s="25">
        <v>45427</v>
      </c>
      <c r="B1195" s="25">
        <v>45792</v>
      </c>
      <c r="C1195" s="26" t="s">
        <v>4922</v>
      </c>
      <c r="D1195" s="26" t="s">
        <v>1617</v>
      </c>
      <c r="E1195" s="26" t="s">
        <v>15</v>
      </c>
      <c r="F1195" s="26" t="s">
        <v>16</v>
      </c>
      <c r="G1195" s="26" t="s">
        <v>7229</v>
      </c>
      <c r="H1195" s="26" t="s">
        <v>21</v>
      </c>
      <c r="I1195" s="26" t="s">
        <v>18</v>
      </c>
      <c r="J1195" s="26" t="s">
        <v>19</v>
      </c>
      <c r="K1195" s="26" t="s">
        <v>5624</v>
      </c>
      <c r="L1195" s="27">
        <v>5111</v>
      </c>
      <c r="M1195" s="26" t="s">
        <v>20</v>
      </c>
    </row>
    <row r="1196" spans="1:13">
      <c r="A1196" s="25">
        <v>45427</v>
      </c>
      <c r="B1196" s="25">
        <v>45792</v>
      </c>
      <c r="C1196" s="26" t="s">
        <v>4923</v>
      </c>
      <c r="D1196" s="26" t="s">
        <v>1620</v>
      </c>
      <c r="E1196" s="26" t="s">
        <v>34</v>
      </c>
      <c r="F1196" s="26" t="s">
        <v>16</v>
      </c>
      <c r="G1196" s="26" t="s">
        <v>7230</v>
      </c>
      <c r="H1196" s="26" t="s">
        <v>386</v>
      </c>
      <c r="I1196" s="26" t="s">
        <v>384</v>
      </c>
      <c r="J1196" s="26" t="s">
        <v>385</v>
      </c>
      <c r="K1196" s="26" t="s">
        <v>112</v>
      </c>
      <c r="L1196" s="27">
        <v>77242</v>
      </c>
      <c r="M1196" s="26" t="s">
        <v>83</v>
      </c>
    </row>
    <row r="1197" spans="1:13">
      <c r="A1197" s="25">
        <v>45427</v>
      </c>
      <c r="B1197" s="25">
        <v>45792</v>
      </c>
      <c r="C1197" s="26" t="s">
        <v>4923</v>
      </c>
      <c r="D1197" s="26" t="s">
        <v>1620</v>
      </c>
      <c r="E1197" s="26" t="s">
        <v>15</v>
      </c>
      <c r="F1197" s="26" t="s">
        <v>16</v>
      </c>
      <c r="G1197" s="26" t="s">
        <v>7231</v>
      </c>
      <c r="H1197" s="26" t="s">
        <v>386</v>
      </c>
      <c r="I1197" s="26" t="s">
        <v>384</v>
      </c>
      <c r="J1197" s="26" t="s">
        <v>385</v>
      </c>
      <c r="K1197" s="26" t="s">
        <v>112</v>
      </c>
      <c r="L1197" s="27">
        <v>18009</v>
      </c>
      <c r="M1197" s="26" t="s">
        <v>20</v>
      </c>
    </row>
    <row r="1198" spans="1:13">
      <c r="A1198" s="25">
        <v>45427</v>
      </c>
      <c r="B1198" s="25">
        <v>45792</v>
      </c>
      <c r="C1198" s="26" t="s">
        <v>4923</v>
      </c>
      <c r="D1198" s="26" t="s">
        <v>1620</v>
      </c>
      <c r="E1198" s="26" t="s">
        <v>661</v>
      </c>
      <c r="F1198" s="26" t="s">
        <v>16</v>
      </c>
      <c r="G1198" s="26" t="s">
        <v>7232</v>
      </c>
      <c r="H1198" s="26" t="s">
        <v>386</v>
      </c>
      <c r="I1198" s="26" t="s">
        <v>384</v>
      </c>
      <c r="J1198" s="26" t="s">
        <v>385</v>
      </c>
      <c r="K1198" s="26" t="s">
        <v>112</v>
      </c>
      <c r="L1198" s="27">
        <v>207544</v>
      </c>
      <c r="M1198" s="26" t="s">
        <v>83</v>
      </c>
    </row>
    <row r="1199" spans="1:13">
      <c r="A1199" s="25">
        <v>45428</v>
      </c>
      <c r="B1199" s="25">
        <v>45793</v>
      </c>
      <c r="C1199" s="26" t="s">
        <v>4924</v>
      </c>
      <c r="D1199" s="26" t="s">
        <v>1624</v>
      </c>
      <c r="E1199" s="26" t="s">
        <v>32</v>
      </c>
      <c r="F1199" s="26" t="s">
        <v>16</v>
      </c>
      <c r="G1199" s="26" t="s">
        <v>7233</v>
      </c>
      <c r="H1199" s="26" t="s">
        <v>105</v>
      </c>
      <c r="I1199" s="26" t="s">
        <v>103</v>
      </c>
      <c r="J1199" s="26" t="s">
        <v>104</v>
      </c>
      <c r="K1199" s="26" t="s">
        <v>5620</v>
      </c>
      <c r="L1199" s="27">
        <v>5796</v>
      </c>
      <c r="M1199" s="26" t="s">
        <v>20</v>
      </c>
    </row>
    <row r="1200" spans="1:13">
      <c r="A1200" s="25">
        <v>45428</v>
      </c>
      <c r="B1200" s="25">
        <v>45793</v>
      </c>
      <c r="C1200" s="26" t="s">
        <v>4924</v>
      </c>
      <c r="D1200" s="26" t="s">
        <v>1624</v>
      </c>
      <c r="E1200" s="26" t="s">
        <v>661</v>
      </c>
      <c r="F1200" s="26" t="s">
        <v>16</v>
      </c>
      <c r="G1200" s="26" t="s">
        <v>7234</v>
      </c>
      <c r="H1200" s="26" t="s">
        <v>105</v>
      </c>
      <c r="I1200" s="26" t="s">
        <v>103</v>
      </c>
      <c r="J1200" s="26" t="s">
        <v>104</v>
      </c>
      <c r="K1200" s="26" t="s">
        <v>5620</v>
      </c>
      <c r="L1200" s="27">
        <v>13105</v>
      </c>
      <c r="M1200" s="26" t="s">
        <v>148</v>
      </c>
    </row>
    <row r="1201" spans="1:13">
      <c r="A1201" s="25">
        <v>45428</v>
      </c>
      <c r="B1201" s="25">
        <v>45793</v>
      </c>
      <c r="C1201" s="26" t="s">
        <v>4924</v>
      </c>
      <c r="D1201" s="26" t="s">
        <v>1624</v>
      </c>
      <c r="E1201" s="26" t="s">
        <v>15</v>
      </c>
      <c r="F1201" s="26" t="s">
        <v>16</v>
      </c>
      <c r="G1201" s="26" t="s">
        <v>7235</v>
      </c>
      <c r="H1201" s="26" t="s">
        <v>105</v>
      </c>
      <c r="I1201" s="26" t="s">
        <v>103</v>
      </c>
      <c r="J1201" s="26" t="s">
        <v>104</v>
      </c>
      <c r="K1201" s="26" t="s">
        <v>5620</v>
      </c>
      <c r="L1201" s="27">
        <v>2252</v>
      </c>
      <c r="M1201" s="26" t="s">
        <v>20</v>
      </c>
    </row>
    <row r="1202" spans="1:13">
      <c r="A1202" s="25">
        <v>45428</v>
      </c>
      <c r="B1202" s="25">
        <v>45793</v>
      </c>
      <c r="C1202" s="26" t="s">
        <v>5791</v>
      </c>
      <c r="D1202" s="26" t="s">
        <v>5792</v>
      </c>
      <c r="E1202" s="26" t="s">
        <v>54</v>
      </c>
      <c r="F1202" s="26" t="s">
        <v>55</v>
      </c>
      <c r="G1202" s="26" t="s">
        <v>7236</v>
      </c>
      <c r="H1202" s="26" t="s">
        <v>225</v>
      </c>
      <c r="I1202" s="26" t="s">
        <v>270</v>
      </c>
      <c r="J1202" s="26" t="s">
        <v>271</v>
      </c>
      <c r="K1202" s="26" t="s">
        <v>77</v>
      </c>
      <c r="L1202" s="27">
        <v>122634</v>
      </c>
      <c r="M1202" s="26" t="s">
        <v>89</v>
      </c>
    </row>
    <row r="1203" spans="1:13">
      <c r="A1203" s="25">
        <v>45428</v>
      </c>
      <c r="B1203" s="25">
        <v>45793</v>
      </c>
      <c r="C1203" s="26" t="s">
        <v>4925</v>
      </c>
      <c r="D1203" s="26" t="s">
        <v>1628</v>
      </c>
      <c r="E1203" s="26" t="s">
        <v>661</v>
      </c>
      <c r="F1203" s="26" t="s">
        <v>16</v>
      </c>
      <c r="G1203" s="26" t="s">
        <v>7237</v>
      </c>
      <c r="H1203" s="26" t="s">
        <v>51</v>
      </c>
      <c r="I1203" s="26" t="s">
        <v>174</v>
      </c>
      <c r="J1203" s="26" t="s">
        <v>175</v>
      </c>
      <c r="K1203" s="26" t="s">
        <v>5623</v>
      </c>
      <c r="L1203" s="27">
        <v>61175</v>
      </c>
      <c r="M1203" s="26" t="s">
        <v>20</v>
      </c>
    </row>
    <row r="1204" spans="1:13">
      <c r="A1204" s="25">
        <v>45428</v>
      </c>
      <c r="B1204" s="25">
        <v>45793</v>
      </c>
      <c r="C1204" s="26" t="s">
        <v>4925</v>
      </c>
      <c r="D1204" s="26" t="s">
        <v>1628</v>
      </c>
      <c r="E1204" s="26" t="s">
        <v>15</v>
      </c>
      <c r="F1204" s="26" t="s">
        <v>16</v>
      </c>
      <c r="G1204" s="26" t="s">
        <v>7238</v>
      </c>
      <c r="H1204" s="26" t="s">
        <v>51</v>
      </c>
      <c r="I1204" s="26" t="s">
        <v>174</v>
      </c>
      <c r="J1204" s="26" t="s">
        <v>175</v>
      </c>
      <c r="K1204" s="26" t="s">
        <v>5623</v>
      </c>
      <c r="L1204" s="27">
        <v>4430</v>
      </c>
      <c r="M1204" s="26" t="s">
        <v>20</v>
      </c>
    </row>
    <row r="1205" spans="1:13">
      <c r="A1205" s="25">
        <v>45428</v>
      </c>
      <c r="B1205" s="25">
        <v>45778</v>
      </c>
      <c r="C1205" s="26" t="s">
        <v>11711</v>
      </c>
      <c r="D1205" s="26" t="s">
        <v>11712</v>
      </c>
      <c r="E1205" s="26" t="s">
        <v>661</v>
      </c>
      <c r="F1205" s="26" t="s">
        <v>16</v>
      </c>
      <c r="G1205" s="26" t="s">
        <v>11713</v>
      </c>
      <c r="H1205" s="26" t="s">
        <v>51</v>
      </c>
      <c r="I1205" s="26" t="s">
        <v>49</v>
      </c>
      <c r="J1205" s="26" t="s">
        <v>50</v>
      </c>
      <c r="K1205" s="26" t="s">
        <v>5623</v>
      </c>
      <c r="L1205" s="27">
        <v>18699</v>
      </c>
      <c r="M1205" s="26" t="s">
        <v>20</v>
      </c>
    </row>
    <row r="1206" spans="1:13">
      <c r="A1206" s="25">
        <v>45428</v>
      </c>
      <c r="B1206" s="25">
        <v>45778</v>
      </c>
      <c r="C1206" s="26" t="s">
        <v>11711</v>
      </c>
      <c r="D1206" s="26" t="s">
        <v>11712</v>
      </c>
      <c r="E1206" s="26" t="s">
        <v>15</v>
      </c>
      <c r="F1206" s="26" t="s">
        <v>16</v>
      </c>
      <c r="G1206" s="26" t="s">
        <v>11714</v>
      </c>
      <c r="H1206" s="26" t="s">
        <v>51</v>
      </c>
      <c r="I1206" s="26" t="s">
        <v>49</v>
      </c>
      <c r="J1206" s="26" t="s">
        <v>50</v>
      </c>
      <c r="K1206" s="26" t="s">
        <v>5623</v>
      </c>
      <c r="L1206" s="27">
        <v>3640</v>
      </c>
      <c r="M1206" s="26" t="s">
        <v>20</v>
      </c>
    </row>
    <row r="1207" spans="1:13">
      <c r="A1207" s="25">
        <v>45429</v>
      </c>
      <c r="B1207" s="25">
        <v>45794</v>
      </c>
      <c r="C1207" s="26" t="s">
        <v>5709</v>
      </c>
      <c r="D1207" s="26" t="s">
        <v>5710</v>
      </c>
      <c r="E1207" s="26" t="s">
        <v>15</v>
      </c>
      <c r="F1207" s="26" t="s">
        <v>16</v>
      </c>
      <c r="G1207" s="26" t="s">
        <v>7239</v>
      </c>
      <c r="H1207" s="26" t="s">
        <v>414</v>
      </c>
      <c r="I1207" s="26" t="s">
        <v>270</v>
      </c>
      <c r="J1207" s="26" t="s">
        <v>271</v>
      </c>
      <c r="K1207" s="26" t="s">
        <v>5624</v>
      </c>
      <c r="L1207" s="27">
        <v>1399</v>
      </c>
      <c r="M1207" s="26" t="s">
        <v>29</v>
      </c>
    </row>
    <row r="1208" spans="1:13">
      <c r="A1208" s="25">
        <v>45429</v>
      </c>
      <c r="B1208" s="25">
        <v>45794</v>
      </c>
      <c r="C1208" s="26" t="s">
        <v>5709</v>
      </c>
      <c r="D1208" s="26" t="s">
        <v>5710</v>
      </c>
      <c r="E1208" s="26" t="s">
        <v>661</v>
      </c>
      <c r="F1208" s="26" t="s">
        <v>16</v>
      </c>
      <c r="G1208" s="26" t="s">
        <v>7240</v>
      </c>
      <c r="H1208" s="26" t="s">
        <v>414</v>
      </c>
      <c r="I1208" s="26" t="s">
        <v>270</v>
      </c>
      <c r="J1208" s="26" t="s">
        <v>271</v>
      </c>
      <c r="K1208" s="26" t="s">
        <v>5624</v>
      </c>
      <c r="L1208" s="27">
        <v>4622</v>
      </c>
      <c r="M1208" s="26" t="s">
        <v>20</v>
      </c>
    </row>
    <row r="1209" spans="1:13">
      <c r="A1209" s="25">
        <v>45429</v>
      </c>
      <c r="B1209" s="25">
        <v>45794</v>
      </c>
      <c r="C1209" s="26" t="s">
        <v>4926</v>
      </c>
      <c r="D1209" s="26" t="s">
        <v>1631</v>
      </c>
      <c r="E1209" s="26" t="s">
        <v>661</v>
      </c>
      <c r="F1209" s="26" t="s">
        <v>16</v>
      </c>
      <c r="G1209" s="26" t="s">
        <v>7241</v>
      </c>
      <c r="H1209" s="26" t="s">
        <v>51</v>
      </c>
      <c r="I1209" s="26" t="s">
        <v>65</v>
      </c>
      <c r="J1209" s="26" t="s">
        <v>66</v>
      </c>
      <c r="K1209" s="26" t="s">
        <v>5619</v>
      </c>
      <c r="L1209" s="27">
        <v>106004</v>
      </c>
      <c r="M1209" s="26" t="s">
        <v>20</v>
      </c>
    </row>
    <row r="1210" spans="1:13">
      <c r="A1210" s="25">
        <v>45429</v>
      </c>
      <c r="B1210" s="25">
        <v>45794</v>
      </c>
      <c r="C1210" s="26" t="s">
        <v>4926</v>
      </c>
      <c r="D1210" s="26" t="s">
        <v>1631</v>
      </c>
      <c r="E1210" s="26" t="s">
        <v>15</v>
      </c>
      <c r="F1210" s="26" t="s">
        <v>16</v>
      </c>
      <c r="G1210" s="26" t="s">
        <v>7242</v>
      </c>
      <c r="H1210" s="26" t="s">
        <v>51</v>
      </c>
      <c r="I1210" s="26" t="s">
        <v>65</v>
      </c>
      <c r="J1210" s="26" t="s">
        <v>66</v>
      </c>
      <c r="K1210" s="26" t="s">
        <v>5619</v>
      </c>
      <c r="L1210" s="27">
        <v>5906</v>
      </c>
      <c r="M1210" s="26" t="s">
        <v>20</v>
      </c>
    </row>
    <row r="1211" spans="1:13">
      <c r="A1211" s="25">
        <v>45430</v>
      </c>
      <c r="B1211" s="25">
        <v>45795</v>
      </c>
      <c r="C1211" s="26" t="s">
        <v>5713</v>
      </c>
      <c r="D1211" s="26" t="s">
        <v>5714</v>
      </c>
      <c r="E1211" s="26" t="s">
        <v>15</v>
      </c>
      <c r="F1211" s="26" t="s">
        <v>16</v>
      </c>
      <c r="G1211" s="26" t="s">
        <v>7243</v>
      </c>
      <c r="H1211" s="26" t="s">
        <v>1405</v>
      </c>
      <c r="I1211" s="26" t="s">
        <v>103</v>
      </c>
      <c r="J1211" s="26" t="s">
        <v>104</v>
      </c>
      <c r="K1211" s="26" t="s">
        <v>140</v>
      </c>
      <c r="L1211" s="27">
        <v>6354</v>
      </c>
      <c r="M1211" s="26" t="s">
        <v>20</v>
      </c>
    </row>
    <row r="1212" spans="1:13">
      <c r="A1212" s="25">
        <v>45430</v>
      </c>
      <c r="B1212" s="25">
        <v>45795</v>
      </c>
      <c r="C1212" s="26" t="s">
        <v>5713</v>
      </c>
      <c r="D1212" s="26" t="s">
        <v>5714</v>
      </c>
      <c r="E1212" s="26" t="s">
        <v>32</v>
      </c>
      <c r="F1212" s="26" t="s">
        <v>16</v>
      </c>
      <c r="G1212" s="26" t="s">
        <v>7244</v>
      </c>
      <c r="H1212" s="26" t="s">
        <v>1405</v>
      </c>
      <c r="I1212" s="26" t="s">
        <v>103</v>
      </c>
      <c r="J1212" s="26" t="s">
        <v>104</v>
      </c>
      <c r="K1212" s="26" t="s">
        <v>140</v>
      </c>
      <c r="L1212" s="27">
        <v>58376</v>
      </c>
      <c r="M1212" s="26" t="s">
        <v>20</v>
      </c>
    </row>
    <row r="1213" spans="1:13">
      <c r="A1213" s="25">
        <v>45430</v>
      </c>
      <c r="B1213" s="25">
        <v>45795</v>
      </c>
      <c r="C1213" s="26" t="s">
        <v>5713</v>
      </c>
      <c r="D1213" s="26" t="s">
        <v>5714</v>
      </c>
      <c r="E1213" s="26" t="s">
        <v>661</v>
      </c>
      <c r="F1213" s="26" t="s">
        <v>16</v>
      </c>
      <c r="G1213" s="26" t="s">
        <v>7245</v>
      </c>
      <c r="H1213" s="26" t="s">
        <v>1405</v>
      </c>
      <c r="I1213" s="26" t="s">
        <v>103</v>
      </c>
      <c r="J1213" s="26" t="s">
        <v>104</v>
      </c>
      <c r="K1213" s="26" t="s">
        <v>140</v>
      </c>
      <c r="L1213" s="27">
        <v>66171</v>
      </c>
      <c r="M1213" s="26" t="s">
        <v>20</v>
      </c>
    </row>
    <row r="1214" spans="1:13">
      <c r="A1214" s="25">
        <v>45431</v>
      </c>
      <c r="B1214" s="25">
        <v>45796</v>
      </c>
      <c r="C1214" s="26" t="s">
        <v>4927</v>
      </c>
      <c r="D1214" s="26" t="s">
        <v>1634</v>
      </c>
      <c r="E1214" s="26" t="s">
        <v>54</v>
      </c>
      <c r="F1214" s="26" t="s">
        <v>55</v>
      </c>
      <c r="G1214" s="26" t="s">
        <v>7246</v>
      </c>
      <c r="H1214" s="26" t="s">
        <v>105</v>
      </c>
      <c r="I1214" s="26" t="s">
        <v>103</v>
      </c>
      <c r="J1214" s="26" t="s">
        <v>104</v>
      </c>
      <c r="K1214" s="26" t="s">
        <v>5620</v>
      </c>
      <c r="L1214" s="27">
        <v>10740</v>
      </c>
      <c r="M1214" s="26" t="s">
        <v>23</v>
      </c>
    </row>
    <row r="1215" spans="1:13">
      <c r="A1215" s="25">
        <v>45431</v>
      </c>
      <c r="B1215" s="25">
        <v>45796</v>
      </c>
      <c r="C1215" s="26" t="s">
        <v>11715</v>
      </c>
      <c r="D1215" s="26" t="s">
        <v>11716</v>
      </c>
      <c r="E1215" s="26" t="s">
        <v>32</v>
      </c>
      <c r="F1215" s="26" t="s">
        <v>16</v>
      </c>
      <c r="G1215" s="26" t="s">
        <v>11717</v>
      </c>
      <c r="H1215" s="26" t="s">
        <v>21</v>
      </c>
      <c r="I1215" s="26" t="s">
        <v>18</v>
      </c>
      <c r="J1215" s="26" t="s">
        <v>19</v>
      </c>
      <c r="K1215" s="26" t="s">
        <v>5624</v>
      </c>
      <c r="L1215" s="27">
        <v>4788</v>
      </c>
      <c r="M1215" s="26" t="s">
        <v>20</v>
      </c>
    </row>
    <row r="1216" spans="1:13">
      <c r="A1216" s="25">
        <v>45431</v>
      </c>
      <c r="B1216" s="25">
        <v>45796</v>
      </c>
      <c r="C1216" s="26" t="s">
        <v>11715</v>
      </c>
      <c r="D1216" s="26" t="s">
        <v>11716</v>
      </c>
      <c r="E1216" s="26" t="s">
        <v>15</v>
      </c>
      <c r="F1216" s="26" t="s">
        <v>16</v>
      </c>
      <c r="G1216" s="26" t="s">
        <v>11718</v>
      </c>
      <c r="H1216" s="26" t="s">
        <v>21</v>
      </c>
      <c r="I1216" s="26" t="s">
        <v>18</v>
      </c>
      <c r="J1216" s="26" t="s">
        <v>19</v>
      </c>
      <c r="K1216" s="26" t="s">
        <v>5624</v>
      </c>
      <c r="L1216" s="27">
        <v>2576</v>
      </c>
      <c r="M1216" s="26" t="s">
        <v>20</v>
      </c>
    </row>
    <row r="1217" spans="1:13">
      <c r="A1217" s="25">
        <v>45431</v>
      </c>
      <c r="B1217" s="25">
        <v>45796</v>
      </c>
      <c r="C1217" s="26" t="s">
        <v>11715</v>
      </c>
      <c r="D1217" s="26" t="s">
        <v>11716</v>
      </c>
      <c r="E1217" s="26" t="s">
        <v>661</v>
      </c>
      <c r="F1217" s="26" t="s">
        <v>16</v>
      </c>
      <c r="G1217" s="26" t="s">
        <v>11719</v>
      </c>
      <c r="H1217" s="26" t="s">
        <v>21</v>
      </c>
      <c r="I1217" s="26" t="s">
        <v>18</v>
      </c>
      <c r="J1217" s="26" t="s">
        <v>19</v>
      </c>
      <c r="K1217" s="26" t="s">
        <v>5624</v>
      </c>
      <c r="L1217" s="27">
        <v>26840</v>
      </c>
      <c r="M1217" s="26" t="s">
        <v>20</v>
      </c>
    </row>
    <row r="1218" spans="1:13">
      <c r="A1218" s="25">
        <v>45432</v>
      </c>
      <c r="B1218" s="25">
        <v>45797</v>
      </c>
      <c r="C1218" s="26" t="s">
        <v>4929</v>
      </c>
      <c r="D1218" s="26" t="s">
        <v>1640</v>
      </c>
      <c r="E1218" s="26" t="s">
        <v>34</v>
      </c>
      <c r="F1218" s="26" t="s">
        <v>16</v>
      </c>
      <c r="G1218" s="26" t="s">
        <v>7247</v>
      </c>
      <c r="H1218" s="26" t="s">
        <v>21</v>
      </c>
      <c r="I1218" s="26" t="s">
        <v>305</v>
      </c>
      <c r="J1218" s="26" t="s">
        <v>306</v>
      </c>
      <c r="K1218" s="26" t="s">
        <v>5623</v>
      </c>
      <c r="L1218" s="27">
        <v>11766</v>
      </c>
      <c r="M1218" s="26" t="s">
        <v>83</v>
      </c>
    </row>
    <row r="1219" spans="1:13">
      <c r="A1219" s="25">
        <v>45432</v>
      </c>
      <c r="B1219" s="25">
        <v>45797</v>
      </c>
      <c r="C1219" s="26" t="s">
        <v>4929</v>
      </c>
      <c r="D1219" s="26" t="s">
        <v>1640</v>
      </c>
      <c r="E1219" s="26" t="s">
        <v>661</v>
      </c>
      <c r="F1219" s="26" t="s">
        <v>16</v>
      </c>
      <c r="G1219" s="26" t="s">
        <v>7248</v>
      </c>
      <c r="H1219" s="26" t="s">
        <v>21</v>
      </c>
      <c r="I1219" s="26" t="s">
        <v>305</v>
      </c>
      <c r="J1219" s="26" t="s">
        <v>306</v>
      </c>
      <c r="K1219" s="26" t="s">
        <v>5623</v>
      </c>
      <c r="L1219" s="27">
        <v>32104</v>
      </c>
      <c r="M1219" s="26" t="s">
        <v>20</v>
      </c>
    </row>
    <row r="1220" spans="1:13">
      <c r="A1220" s="25">
        <v>45432</v>
      </c>
      <c r="B1220" s="25">
        <v>45797</v>
      </c>
      <c r="C1220" s="26" t="s">
        <v>4929</v>
      </c>
      <c r="D1220" s="26" t="s">
        <v>1640</v>
      </c>
      <c r="E1220" s="26" t="s">
        <v>32</v>
      </c>
      <c r="F1220" s="26" t="s">
        <v>16</v>
      </c>
      <c r="G1220" s="26" t="s">
        <v>7249</v>
      </c>
      <c r="H1220" s="26" t="s">
        <v>21</v>
      </c>
      <c r="I1220" s="26" t="s">
        <v>305</v>
      </c>
      <c r="J1220" s="26" t="s">
        <v>306</v>
      </c>
      <c r="K1220" s="26" t="s">
        <v>5623</v>
      </c>
      <c r="L1220" s="27">
        <v>8456</v>
      </c>
      <c r="M1220" s="26" t="s">
        <v>83</v>
      </c>
    </row>
    <row r="1221" spans="1:13">
      <c r="A1221" s="25">
        <v>45432</v>
      </c>
      <c r="B1221" s="25">
        <v>45797</v>
      </c>
      <c r="C1221" s="26" t="s">
        <v>4929</v>
      </c>
      <c r="D1221" s="26" t="s">
        <v>1640</v>
      </c>
      <c r="E1221" s="26" t="s">
        <v>15</v>
      </c>
      <c r="F1221" s="26" t="s">
        <v>16</v>
      </c>
      <c r="G1221" s="26" t="s">
        <v>7250</v>
      </c>
      <c r="H1221" s="26" t="s">
        <v>21</v>
      </c>
      <c r="I1221" s="26" t="s">
        <v>305</v>
      </c>
      <c r="J1221" s="26" t="s">
        <v>306</v>
      </c>
      <c r="K1221" s="26" t="s">
        <v>5623</v>
      </c>
      <c r="L1221" s="27">
        <v>2116</v>
      </c>
      <c r="M1221" s="26" t="s">
        <v>20</v>
      </c>
    </row>
    <row r="1222" spans="1:13">
      <c r="A1222" s="25">
        <v>45432</v>
      </c>
      <c r="B1222" s="25">
        <v>45797</v>
      </c>
      <c r="C1222" s="26" t="s">
        <v>4930</v>
      </c>
      <c r="D1222" s="26" t="s">
        <v>1645</v>
      </c>
      <c r="E1222" s="26" t="s">
        <v>661</v>
      </c>
      <c r="F1222" s="26" t="s">
        <v>16</v>
      </c>
      <c r="G1222" s="26" t="s">
        <v>7251</v>
      </c>
      <c r="H1222" s="26" t="s">
        <v>125</v>
      </c>
      <c r="I1222" s="26" t="s">
        <v>570</v>
      </c>
      <c r="J1222" s="26" t="s">
        <v>571</v>
      </c>
      <c r="K1222" s="26" t="s">
        <v>5623</v>
      </c>
      <c r="L1222" s="27">
        <v>10317</v>
      </c>
      <c r="M1222" s="26" t="s">
        <v>20</v>
      </c>
    </row>
    <row r="1223" spans="1:13">
      <c r="A1223" s="25">
        <v>45432</v>
      </c>
      <c r="B1223" s="25">
        <v>45797</v>
      </c>
      <c r="C1223" s="26" t="s">
        <v>4930</v>
      </c>
      <c r="D1223" s="26" t="s">
        <v>1645</v>
      </c>
      <c r="E1223" s="26" t="s">
        <v>15</v>
      </c>
      <c r="F1223" s="26" t="s">
        <v>16</v>
      </c>
      <c r="G1223" s="26" t="s">
        <v>7252</v>
      </c>
      <c r="H1223" s="26" t="s">
        <v>125</v>
      </c>
      <c r="I1223" s="26" t="s">
        <v>570</v>
      </c>
      <c r="J1223" s="26" t="s">
        <v>571</v>
      </c>
      <c r="K1223" s="26" t="s">
        <v>5623</v>
      </c>
      <c r="L1223" s="27">
        <v>3474</v>
      </c>
      <c r="M1223" s="26" t="s">
        <v>20</v>
      </c>
    </row>
    <row r="1224" spans="1:13">
      <c r="A1224" s="25">
        <v>45432</v>
      </c>
      <c r="B1224" s="25">
        <v>45797</v>
      </c>
      <c r="C1224" s="26" t="s">
        <v>4930</v>
      </c>
      <c r="D1224" s="26" t="s">
        <v>1645</v>
      </c>
      <c r="E1224" s="26" t="s">
        <v>32</v>
      </c>
      <c r="F1224" s="26" t="s">
        <v>16</v>
      </c>
      <c r="G1224" s="26" t="s">
        <v>7253</v>
      </c>
      <c r="H1224" s="26" t="s">
        <v>125</v>
      </c>
      <c r="I1224" s="26" t="s">
        <v>570</v>
      </c>
      <c r="J1224" s="26" t="s">
        <v>571</v>
      </c>
      <c r="K1224" s="26" t="s">
        <v>5623</v>
      </c>
      <c r="L1224" s="27">
        <v>5978</v>
      </c>
      <c r="M1224" s="26" t="s">
        <v>20</v>
      </c>
    </row>
    <row r="1225" spans="1:13">
      <c r="A1225" s="25">
        <v>45432</v>
      </c>
      <c r="B1225" s="25">
        <v>45797</v>
      </c>
      <c r="C1225" s="26" t="s">
        <v>4931</v>
      </c>
      <c r="D1225" s="26" t="s">
        <v>1649</v>
      </c>
      <c r="E1225" s="26" t="s">
        <v>15</v>
      </c>
      <c r="F1225" s="26" t="s">
        <v>16</v>
      </c>
      <c r="G1225" s="26" t="s">
        <v>11720</v>
      </c>
      <c r="H1225" s="26" t="s">
        <v>310</v>
      </c>
      <c r="I1225" s="26" t="s">
        <v>103</v>
      </c>
      <c r="J1225" s="26" t="s">
        <v>104</v>
      </c>
      <c r="K1225" s="26" t="s">
        <v>140</v>
      </c>
      <c r="L1225" s="27">
        <v>1133</v>
      </c>
      <c r="M1225" s="26" t="s">
        <v>20</v>
      </c>
    </row>
    <row r="1226" spans="1:13">
      <c r="A1226" s="25">
        <v>45432</v>
      </c>
      <c r="B1226" s="25">
        <v>45797</v>
      </c>
      <c r="C1226" s="26" t="s">
        <v>4931</v>
      </c>
      <c r="D1226" s="26" t="s">
        <v>1649</v>
      </c>
      <c r="E1226" s="26" t="s">
        <v>661</v>
      </c>
      <c r="F1226" s="26" t="s">
        <v>16</v>
      </c>
      <c r="G1226" s="26" t="s">
        <v>11721</v>
      </c>
      <c r="H1226" s="26" t="s">
        <v>310</v>
      </c>
      <c r="I1226" s="26" t="s">
        <v>103</v>
      </c>
      <c r="J1226" s="26" t="s">
        <v>104</v>
      </c>
      <c r="K1226" s="26" t="s">
        <v>140</v>
      </c>
      <c r="L1226" s="27">
        <v>60847</v>
      </c>
      <c r="M1226" s="26" t="s">
        <v>20</v>
      </c>
    </row>
    <row r="1227" spans="1:13">
      <c r="A1227" s="25">
        <v>45432</v>
      </c>
      <c r="B1227" s="25">
        <v>45797</v>
      </c>
      <c r="C1227" s="26" t="s">
        <v>4931</v>
      </c>
      <c r="D1227" s="26" t="s">
        <v>1649</v>
      </c>
      <c r="E1227" s="26" t="s">
        <v>32</v>
      </c>
      <c r="F1227" s="26" t="s">
        <v>16</v>
      </c>
      <c r="G1227" s="26" t="s">
        <v>11722</v>
      </c>
      <c r="H1227" s="26" t="s">
        <v>310</v>
      </c>
      <c r="I1227" s="26" t="s">
        <v>103</v>
      </c>
      <c r="J1227" s="26" t="s">
        <v>104</v>
      </c>
      <c r="K1227" s="26" t="s">
        <v>140</v>
      </c>
      <c r="L1227" s="27">
        <v>40258</v>
      </c>
      <c r="M1227" s="26" t="s">
        <v>148</v>
      </c>
    </row>
    <row r="1228" spans="1:13">
      <c r="A1228" s="25">
        <v>45432</v>
      </c>
      <c r="B1228" s="25">
        <v>45797</v>
      </c>
      <c r="C1228" s="26" t="s">
        <v>4931</v>
      </c>
      <c r="D1228" s="26" t="s">
        <v>1649</v>
      </c>
      <c r="E1228" s="26" t="s">
        <v>54</v>
      </c>
      <c r="F1228" s="26" t="s">
        <v>55</v>
      </c>
      <c r="G1228" s="26" t="s">
        <v>7254</v>
      </c>
      <c r="H1228" s="26" t="s">
        <v>310</v>
      </c>
      <c r="I1228" s="26" t="s">
        <v>103</v>
      </c>
      <c r="J1228" s="26" t="s">
        <v>104</v>
      </c>
      <c r="K1228" s="26" t="s">
        <v>140</v>
      </c>
      <c r="L1228" s="27">
        <v>11138</v>
      </c>
      <c r="M1228" s="26" t="s">
        <v>29</v>
      </c>
    </row>
    <row r="1229" spans="1:13">
      <c r="A1229" s="25">
        <v>45434</v>
      </c>
      <c r="B1229" s="25">
        <v>45799</v>
      </c>
      <c r="C1229" s="26" t="s">
        <v>4934</v>
      </c>
      <c r="D1229" s="26" t="s">
        <v>1660</v>
      </c>
      <c r="E1229" s="26" t="s">
        <v>15</v>
      </c>
      <c r="F1229" s="26" t="s">
        <v>16</v>
      </c>
      <c r="G1229" s="26" t="s">
        <v>7255</v>
      </c>
      <c r="H1229" s="26" t="s">
        <v>125</v>
      </c>
      <c r="I1229" s="26" t="s">
        <v>71</v>
      </c>
      <c r="J1229" s="26" t="s">
        <v>72</v>
      </c>
      <c r="K1229" s="26" t="s">
        <v>5623</v>
      </c>
      <c r="L1229" s="27">
        <v>4629</v>
      </c>
      <c r="M1229" s="26" t="s">
        <v>83</v>
      </c>
    </row>
    <row r="1230" spans="1:13">
      <c r="A1230" s="25">
        <v>45434</v>
      </c>
      <c r="B1230" s="25">
        <v>45799</v>
      </c>
      <c r="C1230" s="26" t="s">
        <v>4934</v>
      </c>
      <c r="D1230" s="26" t="s">
        <v>1660</v>
      </c>
      <c r="E1230" s="26" t="s">
        <v>34</v>
      </c>
      <c r="F1230" s="26" t="s">
        <v>16</v>
      </c>
      <c r="G1230" s="26" t="s">
        <v>7256</v>
      </c>
      <c r="H1230" s="26" t="s">
        <v>125</v>
      </c>
      <c r="I1230" s="26" t="s">
        <v>71</v>
      </c>
      <c r="J1230" s="26" t="s">
        <v>72</v>
      </c>
      <c r="K1230" s="26" t="s">
        <v>5623</v>
      </c>
      <c r="L1230" s="27">
        <v>10991</v>
      </c>
      <c r="M1230" s="26" t="s">
        <v>83</v>
      </c>
    </row>
    <row r="1231" spans="1:13">
      <c r="A1231" s="25">
        <v>45434</v>
      </c>
      <c r="B1231" s="25">
        <v>45799</v>
      </c>
      <c r="C1231" s="26" t="s">
        <v>4934</v>
      </c>
      <c r="D1231" s="26" t="s">
        <v>1660</v>
      </c>
      <c r="E1231" s="26" t="s">
        <v>32</v>
      </c>
      <c r="F1231" s="26" t="s">
        <v>16</v>
      </c>
      <c r="G1231" s="26" t="s">
        <v>7257</v>
      </c>
      <c r="H1231" s="26" t="s">
        <v>125</v>
      </c>
      <c r="I1231" s="26" t="s">
        <v>71</v>
      </c>
      <c r="J1231" s="26" t="s">
        <v>72</v>
      </c>
      <c r="K1231" s="26" t="s">
        <v>5623</v>
      </c>
      <c r="L1231" s="27">
        <v>14205</v>
      </c>
      <c r="M1231" s="26" t="s">
        <v>20</v>
      </c>
    </row>
    <row r="1232" spans="1:13">
      <c r="A1232" s="25">
        <v>45434</v>
      </c>
      <c r="B1232" s="25">
        <v>45799</v>
      </c>
      <c r="C1232" s="26" t="s">
        <v>4934</v>
      </c>
      <c r="D1232" s="26" t="s">
        <v>1660</v>
      </c>
      <c r="E1232" s="26" t="s">
        <v>661</v>
      </c>
      <c r="F1232" s="26" t="s">
        <v>16</v>
      </c>
      <c r="G1232" s="26" t="s">
        <v>7258</v>
      </c>
      <c r="H1232" s="26" t="s">
        <v>125</v>
      </c>
      <c r="I1232" s="26" t="s">
        <v>71</v>
      </c>
      <c r="J1232" s="26" t="s">
        <v>72</v>
      </c>
      <c r="K1232" s="26" t="s">
        <v>5623</v>
      </c>
      <c r="L1232" s="27">
        <v>24802</v>
      </c>
      <c r="M1232" s="26" t="s">
        <v>23</v>
      </c>
    </row>
    <row r="1233" spans="1:13">
      <c r="A1233" s="25">
        <v>45434</v>
      </c>
      <c r="B1233" s="25">
        <v>45799</v>
      </c>
      <c r="C1233" s="26" t="s">
        <v>4935</v>
      </c>
      <c r="D1233" s="26" t="s">
        <v>1664</v>
      </c>
      <c r="E1233" s="26" t="s">
        <v>15</v>
      </c>
      <c r="F1233" s="26" t="s">
        <v>16</v>
      </c>
      <c r="G1233" s="26" t="s">
        <v>7259</v>
      </c>
      <c r="H1233" s="26" t="s">
        <v>80</v>
      </c>
      <c r="I1233" s="26" t="s">
        <v>78</v>
      </c>
      <c r="J1233" s="26" t="s">
        <v>79</v>
      </c>
      <c r="K1233" s="26" t="s">
        <v>5620</v>
      </c>
      <c r="L1233" s="27">
        <v>2748</v>
      </c>
      <c r="M1233" s="26" t="s">
        <v>20</v>
      </c>
    </row>
    <row r="1234" spans="1:13">
      <c r="A1234" s="25">
        <v>45434</v>
      </c>
      <c r="B1234" s="25">
        <v>45799</v>
      </c>
      <c r="C1234" s="26" t="s">
        <v>4935</v>
      </c>
      <c r="D1234" s="26" t="s">
        <v>1664</v>
      </c>
      <c r="E1234" s="26" t="s">
        <v>661</v>
      </c>
      <c r="F1234" s="26" t="s">
        <v>16</v>
      </c>
      <c r="G1234" s="26" t="s">
        <v>7260</v>
      </c>
      <c r="H1234" s="26" t="s">
        <v>80</v>
      </c>
      <c r="I1234" s="26" t="s">
        <v>78</v>
      </c>
      <c r="J1234" s="26" t="s">
        <v>79</v>
      </c>
      <c r="K1234" s="26" t="s">
        <v>5620</v>
      </c>
      <c r="L1234" s="27">
        <v>22698</v>
      </c>
      <c r="M1234" s="26" t="s">
        <v>20</v>
      </c>
    </row>
    <row r="1235" spans="1:13">
      <c r="A1235" s="25">
        <v>45434</v>
      </c>
      <c r="B1235" s="25">
        <v>45799</v>
      </c>
      <c r="C1235" s="26" t="s">
        <v>4935</v>
      </c>
      <c r="D1235" s="26" t="s">
        <v>1664</v>
      </c>
      <c r="E1235" s="26" t="s">
        <v>32</v>
      </c>
      <c r="F1235" s="26" t="s">
        <v>16</v>
      </c>
      <c r="G1235" s="26" t="s">
        <v>7261</v>
      </c>
      <c r="H1235" s="26" t="s">
        <v>80</v>
      </c>
      <c r="I1235" s="26" t="s">
        <v>78</v>
      </c>
      <c r="J1235" s="26" t="s">
        <v>79</v>
      </c>
      <c r="K1235" s="26" t="s">
        <v>5620</v>
      </c>
      <c r="L1235" s="27">
        <v>3498</v>
      </c>
      <c r="M1235" s="26" t="s">
        <v>20</v>
      </c>
    </row>
    <row r="1236" spans="1:13">
      <c r="A1236" s="25">
        <v>45434</v>
      </c>
      <c r="B1236" s="25">
        <v>45799</v>
      </c>
      <c r="C1236" s="26" t="s">
        <v>11723</v>
      </c>
      <c r="D1236" s="26" t="s">
        <v>11724</v>
      </c>
      <c r="E1236" s="26" t="s">
        <v>32</v>
      </c>
      <c r="F1236" s="26" t="s">
        <v>16</v>
      </c>
      <c r="G1236" s="26" t="s">
        <v>11725</v>
      </c>
      <c r="H1236" s="26" t="s">
        <v>21</v>
      </c>
      <c r="I1236" s="26" t="s">
        <v>282</v>
      </c>
      <c r="J1236" s="26" t="s">
        <v>283</v>
      </c>
      <c r="K1236" s="26" t="s">
        <v>5620</v>
      </c>
      <c r="L1236" s="27">
        <v>10297</v>
      </c>
      <c r="M1236" s="26" t="s">
        <v>20</v>
      </c>
    </row>
    <row r="1237" spans="1:13">
      <c r="A1237" s="25">
        <v>45434</v>
      </c>
      <c r="B1237" s="25">
        <v>45799</v>
      </c>
      <c r="C1237" s="26" t="s">
        <v>4936</v>
      </c>
      <c r="D1237" s="26" t="s">
        <v>1668</v>
      </c>
      <c r="E1237" s="26" t="s">
        <v>54</v>
      </c>
      <c r="F1237" s="26" t="s">
        <v>55</v>
      </c>
      <c r="G1237" s="26" t="s">
        <v>7262</v>
      </c>
      <c r="H1237" s="26" t="s">
        <v>125</v>
      </c>
      <c r="I1237" s="26" t="s">
        <v>123</v>
      </c>
      <c r="J1237" s="26" t="s">
        <v>124</v>
      </c>
      <c r="K1237" s="26" t="s">
        <v>5660</v>
      </c>
      <c r="L1237" s="27">
        <v>16346</v>
      </c>
      <c r="M1237" s="26" t="s">
        <v>23</v>
      </c>
    </row>
    <row r="1238" spans="1:13">
      <c r="A1238" s="25">
        <v>45434</v>
      </c>
      <c r="B1238" s="25">
        <v>45799</v>
      </c>
      <c r="C1238" s="26" t="s">
        <v>4937</v>
      </c>
      <c r="D1238" s="26" t="s">
        <v>1670</v>
      </c>
      <c r="E1238" s="26" t="s">
        <v>32</v>
      </c>
      <c r="F1238" s="26" t="s">
        <v>16</v>
      </c>
      <c r="G1238" s="26" t="s">
        <v>7263</v>
      </c>
      <c r="H1238" s="26" t="s">
        <v>105</v>
      </c>
      <c r="I1238" s="26" t="s">
        <v>103</v>
      </c>
      <c r="J1238" s="26" t="s">
        <v>104</v>
      </c>
      <c r="K1238" s="26" t="s">
        <v>140</v>
      </c>
      <c r="L1238" s="27">
        <v>14706</v>
      </c>
      <c r="M1238" s="26" t="s">
        <v>20</v>
      </c>
    </row>
    <row r="1239" spans="1:13">
      <c r="A1239" s="25">
        <v>45434</v>
      </c>
      <c r="B1239" s="25">
        <v>45454</v>
      </c>
      <c r="C1239" s="26" t="s">
        <v>4937</v>
      </c>
      <c r="D1239" s="26" t="s">
        <v>1670</v>
      </c>
      <c r="E1239" s="26" t="s">
        <v>34</v>
      </c>
      <c r="F1239" s="26" t="s">
        <v>16</v>
      </c>
      <c r="G1239" s="26" t="s">
        <v>11726</v>
      </c>
      <c r="H1239" s="26" t="s">
        <v>105</v>
      </c>
      <c r="I1239" s="26" t="s">
        <v>103</v>
      </c>
      <c r="J1239" s="26" t="s">
        <v>104</v>
      </c>
      <c r="K1239" s="26" t="s">
        <v>140</v>
      </c>
      <c r="L1239" s="27">
        <v>15637</v>
      </c>
      <c r="M1239" s="26" t="s">
        <v>83</v>
      </c>
    </row>
    <row r="1240" spans="1:13">
      <c r="A1240" s="25">
        <v>45434</v>
      </c>
      <c r="B1240" s="25">
        <v>45799</v>
      </c>
      <c r="C1240" s="26" t="s">
        <v>4937</v>
      </c>
      <c r="D1240" s="26" t="s">
        <v>1670</v>
      </c>
      <c r="E1240" s="26" t="s">
        <v>54</v>
      </c>
      <c r="F1240" s="26" t="s">
        <v>55</v>
      </c>
      <c r="G1240" s="26" t="s">
        <v>7264</v>
      </c>
      <c r="H1240" s="26" t="s">
        <v>105</v>
      </c>
      <c r="I1240" s="26" t="s">
        <v>103</v>
      </c>
      <c r="J1240" s="26" t="s">
        <v>104</v>
      </c>
      <c r="K1240" s="26" t="s">
        <v>140</v>
      </c>
      <c r="L1240" s="27">
        <v>34195</v>
      </c>
      <c r="M1240" s="26" t="s">
        <v>23</v>
      </c>
    </row>
    <row r="1241" spans="1:13">
      <c r="A1241" s="25">
        <v>45434</v>
      </c>
      <c r="B1241" s="25">
        <v>45799</v>
      </c>
      <c r="C1241" s="26" t="s">
        <v>4937</v>
      </c>
      <c r="D1241" s="26" t="s">
        <v>1670</v>
      </c>
      <c r="E1241" s="26" t="s">
        <v>661</v>
      </c>
      <c r="F1241" s="26" t="s">
        <v>16</v>
      </c>
      <c r="G1241" s="26" t="s">
        <v>7265</v>
      </c>
      <c r="H1241" s="26" t="s">
        <v>105</v>
      </c>
      <c r="I1241" s="26" t="s">
        <v>103</v>
      </c>
      <c r="J1241" s="26" t="s">
        <v>104</v>
      </c>
      <c r="K1241" s="26" t="s">
        <v>140</v>
      </c>
      <c r="L1241" s="27">
        <v>39188</v>
      </c>
      <c r="M1241" s="26" t="s">
        <v>20</v>
      </c>
    </row>
    <row r="1242" spans="1:13">
      <c r="A1242" s="25">
        <v>45434</v>
      </c>
      <c r="B1242" s="25">
        <v>45799</v>
      </c>
      <c r="C1242" s="26" t="s">
        <v>4937</v>
      </c>
      <c r="D1242" s="26" t="s">
        <v>1670</v>
      </c>
      <c r="E1242" s="26" t="s">
        <v>15</v>
      </c>
      <c r="F1242" s="26" t="s">
        <v>16</v>
      </c>
      <c r="G1242" s="26" t="s">
        <v>7266</v>
      </c>
      <c r="H1242" s="26" t="s">
        <v>105</v>
      </c>
      <c r="I1242" s="26" t="s">
        <v>103</v>
      </c>
      <c r="J1242" s="26" t="s">
        <v>104</v>
      </c>
      <c r="K1242" s="26" t="s">
        <v>140</v>
      </c>
      <c r="L1242" s="27">
        <v>1796</v>
      </c>
      <c r="M1242" s="26" t="s">
        <v>20</v>
      </c>
    </row>
    <row r="1243" spans="1:13">
      <c r="A1243" s="25">
        <v>45437</v>
      </c>
      <c r="B1243" s="25">
        <v>45802</v>
      </c>
      <c r="C1243" s="26" t="s">
        <v>5715</v>
      </c>
      <c r="D1243" s="26" t="s">
        <v>5716</v>
      </c>
      <c r="E1243" s="26" t="s">
        <v>54</v>
      </c>
      <c r="F1243" s="26" t="s">
        <v>55</v>
      </c>
      <c r="G1243" s="26" t="s">
        <v>7267</v>
      </c>
      <c r="H1243" s="26" t="s">
        <v>225</v>
      </c>
      <c r="I1243" s="26" t="s">
        <v>375</v>
      </c>
      <c r="J1243" s="26" t="s">
        <v>376</v>
      </c>
      <c r="K1243" s="26" t="s">
        <v>5624</v>
      </c>
      <c r="L1243" s="27">
        <v>27219</v>
      </c>
      <c r="M1243" s="26" t="s">
        <v>89</v>
      </c>
    </row>
    <row r="1244" spans="1:13">
      <c r="A1244" s="25">
        <v>45437</v>
      </c>
      <c r="B1244" s="25">
        <v>45802</v>
      </c>
      <c r="C1244" s="26" t="s">
        <v>4938</v>
      </c>
      <c r="D1244" s="26" t="s">
        <v>1675</v>
      </c>
      <c r="E1244" s="26" t="s">
        <v>32</v>
      </c>
      <c r="F1244" s="26" t="s">
        <v>16</v>
      </c>
      <c r="G1244" s="26" t="s">
        <v>7268</v>
      </c>
      <c r="H1244" s="26" t="s">
        <v>21</v>
      </c>
      <c r="I1244" s="26" t="s">
        <v>282</v>
      </c>
      <c r="J1244" s="26" t="s">
        <v>283</v>
      </c>
      <c r="K1244" s="26" t="s">
        <v>5620</v>
      </c>
      <c r="L1244" s="27">
        <v>7810</v>
      </c>
      <c r="M1244" s="26" t="s">
        <v>20</v>
      </c>
    </row>
    <row r="1245" spans="1:13">
      <c r="A1245" s="25">
        <v>45437</v>
      </c>
      <c r="B1245" s="25">
        <v>45802</v>
      </c>
      <c r="C1245" s="26" t="s">
        <v>4938</v>
      </c>
      <c r="D1245" s="26" t="s">
        <v>1675</v>
      </c>
      <c r="E1245" s="26" t="s">
        <v>15</v>
      </c>
      <c r="F1245" s="26" t="s">
        <v>16</v>
      </c>
      <c r="G1245" s="26" t="s">
        <v>7269</v>
      </c>
      <c r="H1245" s="26" t="s">
        <v>21</v>
      </c>
      <c r="I1245" s="26" t="s">
        <v>282</v>
      </c>
      <c r="J1245" s="26" t="s">
        <v>283</v>
      </c>
      <c r="K1245" s="26" t="s">
        <v>5620</v>
      </c>
      <c r="L1245" s="27">
        <v>3171</v>
      </c>
      <c r="M1245" s="26" t="s">
        <v>20</v>
      </c>
    </row>
    <row r="1246" spans="1:13">
      <c r="A1246" s="25">
        <v>45437</v>
      </c>
      <c r="B1246" s="25">
        <v>45802</v>
      </c>
      <c r="C1246" s="26" t="s">
        <v>4938</v>
      </c>
      <c r="D1246" s="26" t="s">
        <v>1675</v>
      </c>
      <c r="E1246" s="26" t="s">
        <v>661</v>
      </c>
      <c r="F1246" s="26" t="s">
        <v>16</v>
      </c>
      <c r="G1246" s="26" t="s">
        <v>7270</v>
      </c>
      <c r="H1246" s="26" t="s">
        <v>21</v>
      </c>
      <c r="I1246" s="26" t="s">
        <v>282</v>
      </c>
      <c r="J1246" s="26" t="s">
        <v>283</v>
      </c>
      <c r="K1246" s="26" t="s">
        <v>5620</v>
      </c>
      <c r="L1246" s="27">
        <v>29684</v>
      </c>
      <c r="M1246" s="26" t="s">
        <v>20</v>
      </c>
    </row>
    <row r="1247" spans="1:13">
      <c r="A1247" s="25">
        <v>45438</v>
      </c>
      <c r="B1247" s="25">
        <v>45803</v>
      </c>
      <c r="C1247" s="26" t="s">
        <v>5985</v>
      </c>
      <c r="D1247" s="26" t="s">
        <v>5986</v>
      </c>
      <c r="E1247" s="26" t="s">
        <v>661</v>
      </c>
      <c r="F1247" s="26" t="s">
        <v>16</v>
      </c>
      <c r="G1247" s="26" t="s">
        <v>7271</v>
      </c>
      <c r="H1247" s="26" t="s">
        <v>21</v>
      </c>
      <c r="I1247" s="26" t="s">
        <v>706</v>
      </c>
      <c r="J1247" s="26" t="s">
        <v>707</v>
      </c>
      <c r="K1247" s="26" t="s">
        <v>1179</v>
      </c>
      <c r="L1247" s="27">
        <v>17689</v>
      </c>
      <c r="M1247" s="26" t="s">
        <v>20</v>
      </c>
    </row>
    <row r="1248" spans="1:13">
      <c r="A1248" s="25">
        <v>45438</v>
      </c>
      <c r="B1248" s="25">
        <v>45803</v>
      </c>
      <c r="C1248" s="26" t="s">
        <v>5985</v>
      </c>
      <c r="D1248" s="26" t="s">
        <v>5986</v>
      </c>
      <c r="E1248" s="26" t="s">
        <v>32</v>
      </c>
      <c r="F1248" s="26" t="s">
        <v>16</v>
      </c>
      <c r="G1248" s="26" t="s">
        <v>7272</v>
      </c>
      <c r="H1248" s="26" t="s">
        <v>21</v>
      </c>
      <c r="I1248" s="26" t="s">
        <v>706</v>
      </c>
      <c r="J1248" s="26" t="s">
        <v>707</v>
      </c>
      <c r="K1248" s="26" t="s">
        <v>1179</v>
      </c>
      <c r="L1248" s="27">
        <v>7114</v>
      </c>
      <c r="M1248" s="26" t="s">
        <v>20</v>
      </c>
    </row>
    <row r="1249" spans="1:13">
      <c r="A1249" s="25">
        <v>45438</v>
      </c>
      <c r="B1249" s="25">
        <v>45803</v>
      </c>
      <c r="C1249" s="26" t="s">
        <v>5985</v>
      </c>
      <c r="D1249" s="26" t="s">
        <v>5986</v>
      </c>
      <c r="E1249" s="26" t="s">
        <v>15</v>
      </c>
      <c r="F1249" s="26" t="s">
        <v>16</v>
      </c>
      <c r="G1249" s="26" t="s">
        <v>7273</v>
      </c>
      <c r="H1249" s="26" t="s">
        <v>21</v>
      </c>
      <c r="I1249" s="26" t="s">
        <v>706</v>
      </c>
      <c r="J1249" s="26" t="s">
        <v>707</v>
      </c>
      <c r="K1249" s="26" t="s">
        <v>1179</v>
      </c>
      <c r="L1249" s="27">
        <v>6884</v>
      </c>
      <c r="M1249" s="26" t="s">
        <v>20</v>
      </c>
    </row>
    <row r="1250" spans="1:13">
      <c r="A1250" s="25">
        <v>45438</v>
      </c>
      <c r="B1250" s="25">
        <v>45803</v>
      </c>
      <c r="C1250" s="26" t="s">
        <v>4941</v>
      </c>
      <c r="D1250" s="26" t="s">
        <v>1689</v>
      </c>
      <c r="E1250" s="26" t="s">
        <v>15</v>
      </c>
      <c r="F1250" s="26" t="s">
        <v>16</v>
      </c>
      <c r="G1250" s="26" t="s">
        <v>7274</v>
      </c>
      <c r="H1250" s="26" t="s">
        <v>43</v>
      </c>
      <c r="I1250" s="26" t="s">
        <v>96</v>
      </c>
      <c r="J1250" s="26" t="s">
        <v>97</v>
      </c>
      <c r="K1250" s="26" t="s">
        <v>1179</v>
      </c>
      <c r="L1250" s="27">
        <v>1580</v>
      </c>
      <c r="M1250" s="26" t="s">
        <v>20</v>
      </c>
    </row>
    <row r="1251" spans="1:13">
      <c r="A1251" s="25">
        <v>45438</v>
      </c>
      <c r="B1251" s="25">
        <v>45803</v>
      </c>
      <c r="C1251" s="26" t="s">
        <v>4941</v>
      </c>
      <c r="D1251" s="26" t="s">
        <v>1689</v>
      </c>
      <c r="E1251" s="26" t="s">
        <v>32</v>
      </c>
      <c r="F1251" s="26" t="s">
        <v>16</v>
      </c>
      <c r="G1251" s="26" t="s">
        <v>7275</v>
      </c>
      <c r="H1251" s="26" t="s">
        <v>43</v>
      </c>
      <c r="I1251" s="26" t="s">
        <v>96</v>
      </c>
      <c r="J1251" s="26" t="s">
        <v>97</v>
      </c>
      <c r="K1251" s="26" t="s">
        <v>1179</v>
      </c>
      <c r="L1251" s="27">
        <v>7319</v>
      </c>
      <c r="M1251" s="26" t="s">
        <v>20</v>
      </c>
    </row>
    <row r="1252" spans="1:13">
      <c r="A1252" s="25">
        <v>45438</v>
      </c>
      <c r="B1252" s="25">
        <v>45803</v>
      </c>
      <c r="C1252" s="26" t="s">
        <v>4941</v>
      </c>
      <c r="D1252" s="26" t="s">
        <v>1689</v>
      </c>
      <c r="E1252" s="26" t="s">
        <v>661</v>
      </c>
      <c r="F1252" s="26" t="s">
        <v>16</v>
      </c>
      <c r="G1252" s="26" t="s">
        <v>7276</v>
      </c>
      <c r="H1252" s="26" t="s">
        <v>43</v>
      </c>
      <c r="I1252" s="26" t="s">
        <v>96</v>
      </c>
      <c r="J1252" s="26" t="s">
        <v>97</v>
      </c>
      <c r="K1252" s="26" t="s">
        <v>1179</v>
      </c>
      <c r="L1252" s="27">
        <v>38145</v>
      </c>
      <c r="M1252" s="26" t="s">
        <v>20</v>
      </c>
    </row>
    <row r="1253" spans="1:13">
      <c r="A1253" s="25">
        <v>45439</v>
      </c>
      <c r="B1253" s="25">
        <v>45804</v>
      </c>
      <c r="C1253" s="26" t="s">
        <v>5553</v>
      </c>
      <c r="D1253" s="26" t="s">
        <v>4241</v>
      </c>
      <c r="E1253" s="26" t="s">
        <v>661</v>
      </c>
      <c r="F1253" s="26" t="s">
        <v>16</v>
      </c>
      <c r="G1253" s="26" t="s">
        <v>7277</v>
      </c>
      <c r="H1253" s="26" t="s">
        <v>345</v>
      </c>
      <c r="I1253" s="26" t="s">
        <v>2574</v>
      </c>
      <c r="J1253" s="26" t="s">
        <v>2575</v>
      </c>
      <c r="K1253" s="26" t="s">
        <v>5624</v>
      </c>
      <c r="L1253" s="27">
        <v>34444</v>
      </c>
      <c r="M1253" s="26" t="s">
        <v>20</v>
      </c>
    </row>
    <row r="1254" spans="1:13">
      <c r="A1254" s="25">
        <v>45439</v>
      </c>
      <c r="B1254" s="25">
        <v>45804</v>
      </c>
      <c r="C1254" s="26" t="s">
        <v>5553</v>
      </c>
      <c r="D1254" s="26" t="s">
        <v>4241</v>
      </c>
      <c r="E1254" s="26" t="s">
        <v>15</v>
      </c>
      <c r="F1254" s="26" t="s">
        <v>16</v>
      </c>
      <c r="G1254" s="26" t="s">
        <v>7278</v>
      </c>
      <c r="H1254" s="26" t="s">
        <v>345</v>
      </c>
      <c r="I1254" s="26" t="s">
        <v>2574</v>
      </c>
      <c r="J1254" s="26" t="s">
        <v>2575</v>
      </c>
      <c r="K1254" s="26" t="s">
        <v>5624</v>
      </c>
      <c r="L1254" s="27">
        <v>3142</v>
      </c>
      <c r="M1254" s="26" t="s">
        <v>20</v>
      </c>
    </row>
    <row r="1255" spans="1:13">
      <c r="A1255" s="25">
        <v>45439</v>
      </c>
      <c r="B1255" s="25">
        <v>45804</v>
      </c>
      <c r="C1255" s="26" t="s">
        <v>5553</v>
      </c>
      <c r="D1255" s="26" t="s">
        <v>4241</v>
      </c>
      <c r="E1255" s="26" t="s">
        <v>32</v>
      </c>
      <c r="F1255" s="26" t="s">
        <v>16</v>
      </c>
      <c r="G1255" s="26" t="s">
        <v>7279</v>
      </c>
      <c r="H1255" s="26" t="s">
        <v>345</v>
      </c>
      <c r="I1255" s="26" t="s">
        <v>2574</v>
      </c>
      <c r="J1255" s="26" t="s">
        <v>2575</v>
      </c>
      <c r="K1255" s="26" t="s">
        <v>5624</v>
      </c>
      <c r="L1255" s="27">
        <v>6904</v>
      </c>
      <c r="M1255" s="26" t="s">
        <v>20</v>
      </c>
    </row>
    <row r="1256" spans="1:13">
      <c r="A1256" s="25">
        <v>45440</v>
      </c>
      <c r="B1256" s="25">
        <v>45805</v>
      </c>
      <c r="C1256" s="26" t="s">
        <v>4944</v>
      </c>
      <c r="D1256" s="26" t="s">
        <v>1700</v>
      </c>
      <c r="E1256" s="26" t="s">
        <v>15</v>
      </c>
      <c r="F1256" s="26" t="s">
        <v>16</v>
      </c>
      <c r="G1256" s="26" t="s">
        <v>7280</v>
      </c>
      <c r="H1256" s="26" t="s">
        <v>167</v>
      </c>
      <c r="I1256" s="26" t="s">
        <v>218</v>
      </c>
      <c r="J1256" s="26" t="s">
        <v>219</v>
      </c>
      <c r="K1256" s="26" t="s">
        <v>48</v>
      </c>
      <c r="L1256" s="27">
        <v>2552</v>
      </c>
      <c r="M1256" s="26" t="s">
        <v>20</v>
      </c>
    </row>
    <row r="1257" spans="1:13">
      <c r="A1257" s="25">
        <v>45440</v>
      </c>
      <c r="B1257" s="25">
        <v>45805</v>
      </c>
      <c r="C1257" s="26" t="s">
        <v>4944</v>
      </c>
      <c r="D1257" s="26" t="s">
        <v>1700</v>
      </c>
      <c r="E1257" s="26" t="s">
        <v>32</v>
      </c>
      <c r="F1257" s="26" t="s">
        <v>16</v>
      </c>
      <c r="G1257" s="26" t="s">
        <v>7281</v>
      </c>
      <c r="H1257" s="26" t="s">
        <v>167</v>
      </c>
      <c r="I1257" s="26" t="s">
        <v>218</v>
      </c>
      <c r="J1257" s="26" t="s">
        <v>219</v>
      </c>
      <c r="K1257" s="26" t="s">
        <v>48</v>
      </c>
      <c r="L1257" s="27">
        <v>18507</v>
      </c>
      <c r="M1257" s="26" t="s">
        <v>20</v>
      </c>
    </row>
    <row r="1258" spans="1:13">
      <c r="A1258" s="25">
        <v>45440</v>
      </c>
      <c r="B1258" s="25">
        <v>45805</v>
      </c>
      <c r="C1258" s="26" t="s">
        <v>4944</v>
      </c>
      <c r="D1258" s="26" t="s">
        <v>1700</v>
      </c>
      <c r="E1258" s="26" t="s">
        <v>661</v>
      </c>
      <c r="F1258" s="26" t="s">
        <v>16</v>
      </c>
      <c r="G1258" s="26" t="s">
        <v>7282</v>
      </c>
      <c r="H1258" s="26" t="s">
        <v>167</v>
      </c>
      <c r="I1258" s="26" t="s">
        <v>218</v>
      </c>
      <c r="J1258" s="26" t="s">
        <v>219</v>
      </c>
      <c r="K1258" s="26" t="s">
        <v>48</v>
      </c>
      <c r="L1258" s="27">
        <v>103673</v>
      </c>
      <c r="M1258" s="26" t="s">
        <v>20</v>
      </c>
    </row>
    <row r="1259" spans="1:13">
      <c r="A1259" s="25">
        <v>45440</v>
      </c>
      <c r="B1259" s="25">
        <v>45805</v>
      </c>
      <c r="C1259" s="26" t="s">
        <v>4944</v>
      </c>
      <c r="D1259" s="26" t="s">
        <v>1700</v>
      </c>
      <c r="E1259" s="26" t="s">
        <v>34</v>
      </c>
      <c r="F1259" s="26" t="s">
        <v>16</v>
      </c>
      <c r="G1259" s="26" t="s">
        <v>7283</v>
      </c>
      <c r="H1259" s="26" t="s">
        <v>167</v>
      </c>
      <c r="I1259" s="26" t="s">
        <v>218</v>
      </c>
      <c r="J1259" s="26" t="s">
        <v>219</v>
      </c>
      <c r="K1259" s="26" t="s">
        <v>48</v>
      </c>
      <c r="L1259" s="27">
        <v>41585</v>
      </c>
      <c r="M1259" s="26" t="s">
        <v>83</v>
      </c>
    </row>
    <row r="1260" spans="1:13">
      <c r="A1260" s="25">
        <v>45440</v>
      </c>
      <c r="B1260" s="25">
        <v>45805</v>
      </c>
      <c r="C1260" s="26" t="s">
        <v>4945</v>
      </c>
      <c r="D1260" s="26" t="s">
        <v>1705</v>
      </c>
      <c r="E1260" s="26" t="s">
        <v>32</v>
      </c>
      <c r="F1260" s="26" t="s">
        <v>16</v>
      </c>
      <c r="G1260" s="26" t="s">
        <v>7284</v>
      </c>
      <c r="H1260" s="26" t="s">
        <v>51</v>
      </c>
      <c r="I1260" s="26" t="s">
        <v>1707</v>
      </c>
      <c r="J1260" s="26" t="s">
        <v>1708</v>
      </c>
      <c r="K1260" s="26" t="s">
        <v>48</v>
      </c>
      <c r="L1260" s="27">
        <v>86710</v>
      </c>
      <c r="M1260" s="26" t="s">
        <v>20</v>
      </c>
    </row>
    <row r="1261" spans="1:13">
      <c r="A1261" s="25">
        <v>45440</v>
      </c>
      <c r="B1261" s="25">
        <v>45805</v>
      </c>
      <c r="C1261" s="26" t="s">
        <v>5987</v>
      </c>
      <c r="D1261" s="26" t="s">
        <v>5988</v>
      </c>
      <c r="E1261" s="26" t="s">
        <v>15</v>
      </c>
      <c r="F1261" s="26" t="s">
        <v>16</v>
      </c>
      <c r="G1261" s="26" t="s">
        <v>7285</v>
      </c>
      <c r="H1261" s="26" t="s">
        <v>21</v>
      </c>
      <c r="I1261" s="26" t="s">
        <v>103</v>
      </c>
      <c r="J1261" s="26" t="s">
        <v>104</v>
      </c>
      <c r="K1261" s="26" t="s">
        <v>5620</v>
      </c>
      <c r="L1261" s="27">
        <v>4937</v>
      </c>
      <c r="M1261" s="26" t="s">
        <v>20</v>
      </c>
    </row>
    <row r="1262" spans="1:13">
      <c r="A1262" s="25">
        <v>45440</v>
      </c>
      <c r="B1262" s="25">
        <v>45805</v>
      </c>
      <c r="C1262" s="26" t="s">
        <v>5987</v>
      </c>
      <c r="D1262" s="26" t="s">
        <v>5988</v>
      </c>
      <c r="E1262" s="26" t="s">
        <v>661</v>
      </c>
      <c r="F1262" s="26" t="s">
        <v>16</v>
      </c>
      <c r="G1262" s="26" t="s">
        <v>7286</v>
      </c>
      <c r="H1262" s="26" t="s">
        <v>21</v>
      </c>
      <c r="I1262" s="26" t="s">
        <v>103</v>
      </c>
      <c r="J1262" s="26" t="s">
        <v>104</v>
      </c>
      <c r="K1262" s="26" t="s">
        <v>5620</v>
      </c>
      <c r="L1262" s="27">
        <v>10982</v>
      </c>
      <c r="M1262" s="26" t="s">
        <v>20</v>
      </c>
    </row>
    <row r="1263" spans="1:13">
      <c r="A1263" s="25">
        <v>45440</v>
      </c>
      <c r="B1263" s="25">
        <v>45805</v>
      </c>
      <c r="C1263" s="26" t="s">
        <v>5987</v>
      </c>
      <c r="D1263" s="26" t="s">
        <v>5988</v>
      </c>
      <c r="E1263" s="26" t="s">
        <v>32</v>
      </c>
      <c r="F1263" s="26" t="s">
        <v>16</v>
      </c>
      <c r="G1263" s="26" t="s">
        <v>7287</v>
      </c>
      <c r="H1263" s="26" t="s">
        <v>21</v>
      </c>
      <c r="I1263" s="26" t="s">
        <v>103</v>
      </c>
      <c r="J1263" s="26" t="s">
        <v>104</v>
      </c>
      <c r="K1263" s="26" t="s">
        <v>5620</v>
      </c>
      <c r="L1263" s="27">
        <v>4344</v>
      </c>
      <c r="M1263" s="26" t="s">
        <v>20</v>
      </c>
    </row>
    <row r="1264" spans="1:13">
      <c r="A1264" s="25">
        <v>45440</v>
      </c>
      <c r="B1264" s="25">
        <v>45805</v>
      </c>
      <c r="C1264" s="26" t="s">
        <v>5987</v>
      </c>
      <c r="D1264" s="26" t="s">
        <v>5988</v>
      </c>
      <c r="E1264" s="26" t="s">
        <v>34</v>
      </c>
      <c r="F1264" s="26" t="s">
        <v>16</v>
      </c>
      <c r="G1264" s="26" t="s">
        <v>7288</v>
      </c>
      <c r="H1264" s="26" t="s">
        <v>21</v>
      </c>
      <c r="I1264" s="26" t="s">
        <v>103</v>
      </c>
      <c r="J1264" s="26" t="s">
        <v>104</v>
      </c>
      <c r="K1264" s="26" t="s">
        <v>5620</v>
      </c>
      <c r="L1264" s="27">
        <v>3354</v>
      </c>
      <c r="M1264" s="26" t="s">
        <v>83</v>
      </c>
    </row>
    <row r="1265" spans="1:13">
      <c r="A1265" s="25">
        <v>45441</v>
      </c>
      <c r="B1265" s="25">
        <v>45806</v>
      </c>
      <c r="C1265" s="26" t="s">
        <v>4947</v>
      </c>
      <c r="D1265" s="26" t="s">
        <v>1714</v>
      </c>
      <c r="E1265" s="26" t="s">
        <v>32</v>
      </c>
      <c r="F1265" s="26" t="s">
        <v>16</v>
      </c>
      <c r="G1265" s="26" t="s">
        <v>7289</v>
      </c>
      <c r="H1265" s="26" t="s">
        <v>249</v>
      </c>
      <c r="I1265" s="26" t="s">
        <v>1716</v>
      </c>
      <c r="J1265" s="26" t="s">
        <v>1717</v>
      </c>
      <c r="K1265" s="26" t="s">
        <v>1179</v>
      </c>
      <c r="L1265" s="27">
        <v>9909</v>
      </c>
      <c r="M1265" s="26" t="s">
        <v>20</v>
      </c>
    </row>
    <row r="1266" spans="1:13">
      <c r="A1266" s="25">
        <v>45441</v>
      </c>
      <c r="B1266" s="25">
        <v>45806</v>
      </c>
      <c r="C1266" s="26" t="s">
        <v>4947</v>
      </c>
      <c r="D1266" s="26" t="s">
        <v>1714</v>
      </c>
      <c r="E1266" s="26" t="s">
        <v>15</v>
      </c>
      <c r="F1266" s="26" t="s">
        <v>16</v>
      </c>
      <c r="G1266" s="26" t="s">
        <v>7290</v>
      </c>
      <c r="H1266" s="26" t="s">
        <v>249</v>
      </c>
      <c r="I1266" s="26" t="s">
        <v>1716</v>
      </c>
      <c r="J1266" s="26" t="s">
        <v>1717</v>
      </c>
      <c r="K1266" s="26" t="s">
        <v>1179</v>
      </c>
      <c r="L1266" s="27">
        <v>3059</v>
      </c>
      <c r="M1266" s="26" t="s">
        <v>29</v>
      </c>
    </row>
    <row r="1267" spans="1:13">
      <c r="A1267" s="25">
        <v>45441</v>
      </c>
      <c r="B1267" s="25">
        <v>45806</v>
      </c>
      <c r="C1267" s="26" t="s">
        <v>4947</v>
      </c>
      <c r="D1267" s="26" t="s">
        <v>1714</v>
      </c>
      <c r="E1267" s="26" t="s">
        <v>661</v>
      </c>
      <c r="F1267" s="26" t="s">
        <v>16</v>
      </c>
      <c r="G1267" s="26" t="s">
        <v>7291</v>
      </c>
      <c r="H1267" s="26" t="s">
        <v>249</v>
      </c>
      <c r="I1267" s="26" t="s">
        <v>1716</v>
      </c>
      <c r="J1267" s="26" t="s">
        <v>1717</v>
      </c>
      <c r="K1267" s="26" t="s">
        <v>1179</v>
      </c>
      <c r="L1267" s="27">
        <v>32152</v>
      </c>
      <c r="M1267" s="26" t="s">
        <v>20</v>
      </c>
    </row>
    <row r="1268" spans="1:13">
      <c r="A1268" s="25">
        <v>45442</v>
      </c>
      <c r="B1268" s="25">
        <v>45807</v>
      </c>
      <c r="C1268" s="26" t="s">
        <v>4948</v>
      </c>
      <c r="D1268" s="26" t="s">
        <v>1720</v>
      </c>
      <c r="E1268" s="26" t="s">
        <v>54</v>
      </c>
      <c r="F1268" s="26" t="s">
        <v>55</v>
      </c>
      <c r="G1268" s="26" t="s">
        <v>7292</v>
      </c>
      <c r="H1268" s="26" t="s">
        <v>310</v>
      </c>
      <c r="I1268" s="26" t="s">
        <v>103</v>
      </c>
      <c r="J1268" s="26" t="s">
        <v>104</v>
      </c>
      <c r="K1268" s="26" t="s">
        <v>5620</v>
      </c>
      <c r="L1268" s="27">
        <v>14439</v>
      </c>
      <c r="M1268" s="26" t="s">
        <v>23</v>
      </c>
    </row>
    <row r="1269" spans="1:13">
      <c r="A1269" s="25">
        <v>45442</v>
      </c>
      <c r="B1269" s="25">
        <v>45807</v>
      </c>
      <c r="C1269" s="26" t="s">
        <v>4949</v>
      </c>
      <c r="D1269" s="26" t="s">
        <v>1722</v>
      </c>
      <c r="E1269" s="26" t="s">
        <v>32</v>
      </c>
      <c r="F1269" s="26" t="s">
        <v>16</v>
      </c>
      <c r="G1269" s="26" t="s">
        <v>7293</v>
      </c>
      <c r="H1269" s="26" t="s">
        <v>61</v>
      </c>
      <c r="I1269" s="26" t="s">
        <v>236</v>
      </c>
      <c r="J1269" s="26" t="s">
        <v>237</v>
      </c>
      <c r="K1269" s="26" t="s">
        <v>112</v>
      </c>
      <c r="L1269" s="27">
        <v>89798</v>
      </c>
      <c r="M1269" s="26" t="s">
        <v>20</v>
      </c>
    </row>
    <row r="1270" spans="1:13">
      <c r="A1270" s="25">
        <v>45442</v>
      </c>
      <c r="B1270" s="25">
        <v>45807</v>
      </c>
      <c r="C1270" s="26" t="s">
        <v>4949</v>
      </c>
      <c r="D1270" s="26" t="s">
        <v>1722</v>
      </c>
      <c r="E1270" s="26" t="s">
        <v>661</v>
      </c>
      <c r="F1270" s="26" t="s">
        <v>16</v>
      </c>
      <c r="G1270" s="26" t="s">
        <v>7294</v>
      </c>
      <c r="H1270" s="26" t="s">
        <v>61</v>
      </c>
      <c r="I1270" s="26" t="s">
        <v>236</v>
      </c>
      <c r="J1270" s="26" t="s">
        <v>237</v>
      </c>
      <c r="K1270" s="26" t="s">
        <v>112</v>
      </c>
      <c r="L1270" s="27">
        <v>124498</v>
      </c>
      <c r="M1270" s="26" t="s">
        <v>20</v>
      </c>
    </row>
    <row r="1271" spans="1:13">
      <c r="A1271" s="25">
        <v>45442</v>
      </c>
      <c r="B1271" s="25">
        <v>45807</v>
      </c>
      <c r="C1271" s="26" t="s">
        <v>4949</v>
      </c>
      <c r="D1271" s="26" t="s">
        <v>1722</v>
      </c>
      <c r="E1271" s="26" t="s">
        <v>15</v>
      </c>
      <c r="F1271" s="26" t="s">
        <v>16</v>
      </c>
      <c r="G1271" s="26" t="s">
        <v>7295</v>
      </c>
      <c r="H1271" s="26" t="s">
        <v>61</v>
      </c>
      <c r="I1271" s="26" t="s">
        <v>236</v>
      </c>
      <c r="J1271" s="26" t="s">
        <v>237</v>
      </c>
      <c r="K1271" s="26" t="s">
        <v>112</v>
      </c>
      <c r="L1271" s="27">
        <v>13582</v>
      </c>
      <c r="M1271" s="26" t="s">
        <v>20</v>
      </c>
    </row>
    <row r="1272" spans="1:13">
      <c r="A1272" s="25">
        <v>45442</v>
      </c>
      <c r="B1272" s="25">
        <v>45807</v>
      </c>
      <c r="C1272" s="26" t="s">
        <v>4950</v>
      </c>
      <c r="D1272" s="26" t="s">
        <v>1727</v>
      </c>
      <c r="E1272" s="26" t="s">
        <v>15</v>
      </c>
      <c r="F1272" s="26" t="s">
        <v>16</v>
      </c>
      <c r="G1272" s="26" t="s">
        <v>7296</v>
      </c>
      <c r="H1272" s="26" t="s">
        <v>414</v>
      </c>
      <c r="I1272" s="26" t="s">
        <v>412</v>
      </c>
      <c r="J1272" s="26" t="s">
        <v>413</v>
      </c>
      <c r="K1272" s="26" t="s">
        <v>4176</v>
      </c>
      <c r="L1272" s="27">
        <v>5512</v>
      </c>
      <c r="M1272" s="26" t="s">
        <v>20</v>
      </c>
    </row>
    <row r="1273" spans="1:13">
      <c r="A1273" s="25">
        <v>45442</v>
      </c>
      <c r="B1273" s="25">
        <v>45807</v>
      </c>
      <c r="C1273" s="26" t="s">
        <v>4950</v>
      </c>
      <c r="D1273" s="26" t="s">
        <v>1727</v>
      </c>
      <c r="E1273" s="26" t="s">
        <v>661</v>
      </c>
      <c r="F1273" s="26" t="s">
        <v>16</v>
      </c>
      <c r="G1273" s="26" t="s">
        <v>7297</v>
      </c>
      <c r="H1273" s="26" t="s">
        <v>414</v>
      </c>
      <c r="I1273" s="26" t="s">
        <v>412</v>
      </c>
      <c r="J1273" s="26" t="s">
        <v>413</v>
      </c>
      <c r="K1273" s="26" t="s">
        <v>4176</v>
      </c>
      <c r="L1273" s="27">
        <v>109179</v>
      </c>
      <c r="M1273" s="26" t="s">
        <v>20</v>
      </c>
    </row>
    <row r="1274" spans="1:13">
      <c r="A1274" s="25">
        <v>45442</v>
      </c>
      <c r="B1274" s="25">
        <v>45807</v>
      </c>
      <c r="C1274" s="26" t="s">
        <v>4950</v>
      </c>
      <c r="D1274" s="26" t="s">
        <v>1727</v>
      </c>
      <c r="E1274" s="26" t="s">
        <v>32</v>
      </c>
      <c r="F1274" s="26" t="s">
        <v>16</v>
      </c>
      <c r="G1274" s="26" t="s">
        <v>7298</v>
      </c>
      <c r="H1274" s="26" t="s">
        <v>414</v>
      </c>
      <c r="I1274" s="26" t="s">
        <v>412</v>
      </c>
      <c r="J1274" s="26" t="s">
        <v>413</v>
      </c>
      <c r="K1274" s="26" t="s">
        <v>4176</v>
      </c>
      <c r="L1274" s="27">
        <v>59140</v>
      </c>
      <c r="M1274" s="26" t="s">
        <v>20</v>
      </c>
    </row>
    <row r="1275" spans="1:13">
      <c r="A1275" s="25">
        <v>45442</v>
      </c>
      <c r="B1275" s="25">
        <v>45807</v>
      </c>
      <c r="C1275" s="26" t="s">
        <v>4951</v>
      </c>
      <c r="D1275" s="26" t="s">
        <v>1732</v>
      </c>
      <c r="E1275" s="26" t="s">
        <v>15</v>
      </c>
      <c r="F1275" s="26" t="s">
        <v>16</v>
      </c>
      <c r="G1275" s="26" t="s">
        <v>7299</v>
      </c>
      <c r="H1275" s="26" t="s">
        <v>51</v>
      </c>
      <c r="I1275" s="26" t="s">
        <v>49</v>
      </c>
      <c r="J1275" s="26" t="s">
        <v>50</v>
      </c>
      <c r="K1275" s="26" t="s">
        <v>5623</v>
      </c>
      <c r="L1275" s="27">
        <v>3867</v>
      </c>
      <c r="M1275" s="26" t="s">
        <v>20</v>
      </c>
    </row>
    <row r="1276" spans="1:13">
      <c r="A1276" s="25">
        <v>45442</v>
      </c>
      <c r="B1276" s="25">
        <v>45807</v>
      </c>
      <c r="C1276" s="26" t="s">
        <v>4951</v>
      </c>
      <c r="D1276" s="26" t="s">
        <v>1732</v>
      </c>
      <c r="E1276" s="26" t="s">
        <v>34</v>
      </c>
      <c r="F1276" s="26" t="s">
        <v>16</v>
      </c>
      <c r="G1276" s="26" t="s">
        <v>7300</v>
      </c>
      <c r="H1276" s="26" t="s">
        <v>51</v>
      </c>
      <c r="I1276" s="26" t="s">
        <v>49</v>
      </c>
      <c r="J1276" s="26" t="s">
        <v>50</v>
      </c>
      <c r="K1276" s="26" t="s">
        <v>5623</v>
      </c>
      <c r="L1276" s="27">
        <v>10145</v>
      </c>
      <c r="M1276" s="26" t="s">
        <v>20</v>
      </c>
    </row>
    <row r="1277" spans="1:13">
      <c r="A1277" s="25">
        <v>45442</v>
      </c>
      <c r="B1277" s="25">
        <v>45807</v>
      </c>
      <c r="C1277" s="26" t="s">
        <v>4951</v>
      </c>
      <c r="D1277" s="26" t="s">
        <v>1732</v>
      </c>
      <c r="E1277" s="26" t="s">
        <v>661</v>
      </c>
      <c r="F1277" s="26" t="s">
        <v>16</v>
      </c>
      <c r="G1277" s="26" t="s">
        <v>7301</v>
      </c>
      <c r="H1277" s="26" t="s">
        <v>51</v>
      </c>
      <c r="I1277" s="26" t="s">
        <v>49</v>
      </c>
      <c r="J1277" s="26" t="s">
        <v>50</v>
      </c>
      <c r="K1277" s="26" t="s">
        <v>5623</v>
      </c>
      <c r="L1277" s="27">
        <v>35057</v>
      </c>
      <c r="M1277" s="26" t="s">
        <v>20</v>
      </c>
    </row>
    <row r="1278" spans="1:13">
      <c r="A1278" s="25">
        <v>45442</v>
      </c>
      <c r="B1278" s="25">
        <v>45807</v>
      </c>
      <c r="C1278" s="26" t="s">
        <v>5989</v>
      </c>
      <c r="D1278" s="26" t="s">
        <v>5990</v>
      </c>
      <c r="E1278" s="26" t="s">
        <v>34</v>
      </c>
      <c r="F1278" s="26" t="s">
        <v>16</v>
      </c>
      <c r="G1278" s="26" t="s">
        <v>7302</v>
      </c>
      <c r="H1278" s="26" t="s">
        <v>30</v>
      </c>
      <c r="I1278" s="26" t="s">
        <v>2751</v>
      </c>
      <c r="J1278" s="26" t="s">
        <v>2752</v>
      </c>
      <c r="K1278" s="26" t="s">
        <v>1179</v>
      </c>
      <c r="L1278" s="27">
        <v>7150</v>
      </c>
      <c r="M1278" s="26" t="s">
        <v>83</v>
      </c>
    </row>
    <row r="1279" spans="1:13">
      <c r="A1279" s="25">
        <v>45442</v>
      </c>
      <c r="B1279" s="25">
        <v>45807</v>
      </c>
      <c r="C1279" s="26" t="s">
        <v>5989</v>
      </c>
      <c r="D1279" s="26" t="s">
        <v>5990</v>
      </c>
      <c r="E1279" s="26" t="s">
        <v>661</v>
      </c>
      <c r="F1279" s="26" t="s">
        <v>16</v>
      </c>
      <c r="G1279" s="26" t="s">
        <v>7303</v>
      </c>
      <c r="H1279" s="26" t="s">
        <v>30</v>
      </c>
      <c r="I1279" s="26" t="s">
        <v>2751</v>
      </c>
      <c r="J1279" s="26" t="s">
        <v>2752</v>
      </c>
      <c r="K1279" s="26" t="s">
        <v>1179</v>
      </c>
      <c r="L1279" s="27">
        <v>28253</v>
      </c>
      <c r="M1279" s="26" t="s">
        <v>20</v>
      </c>
    </row>
    <row r="1280" spans="1:13">
      <c r="A1280" s="25">
        <v>45442</v>
      </c>
      <c r="B1280" s="25">
        <v>45807</v>
      </c>
      <c r="C1280" s="26" t="s">
        <v>5989</v>
      </c>
      <c r="D1280" s="26" t="s">
        <v>5990</v>
      </c>
      <c r="E1280" s="26" t="s">
        <v>15</v>
      </c>
      <c r="F1280" s="26" t="s">
        <v>16</v>
      </c>
      <c r="G1280" s="26" t="s">
        <v>7304</v>
      </c>
      <c r="H1280" s="26" t="s">
        <v>30</v>
      </c>
      <c r="I1280" s="26" t="s">
        <v>2751</v>
      </c>
      <c r="J1280" s="26" t="s">
        <v>2752</v>
      </c>
      <c r="K1280" s="26" t="s">
        <v>1179</v>
      </c>
      <c r="L1280" s="27">
        <v>1330</v>
      </c>
      <c r="M1280" s="26" t="s">
        <v>29</v>
      </c>
    </row>
    <row r="1281" spans="1:13">
      <c r="A1281" s="25">
        <v>45442</v>
      </c>
      <c r="B1281" s="25">
        <v>45807</v>
      </c>
      <c r="C1281" s="26" t="s">
        <v>5989</v>
      </c>
      <c r="D1281" s="26" t="s">
        <v>5990</v>
      </c>
      <c r="E1281" s="26" t="s">
        <v>32</v>
      </c>
      <c r="F1281" s="26" t="s">
        <v>16</v>
      </c>
      <c r="G1281" s="26" t="s">
        <v>7305</v>
      </c>
      <c r="H1281" s="26" t="s">
        <v>30</v>
      </c>
      <c r="I1281" s="26" t="s">
        <v>2751</v>
      </c>
      <c r="J1281" s="26" t="s">
        <v>2752</v>
      </c>
      <c r="K1281" s="26" t="s">
        <v>1179</v>
      </c>
      <c r="L1281" s="27">
        <v>10207</v>
      </c>
      <c r="M1281" s="26" t="s">
        <v>20</v>
      </c>
    </row>
    <row r="1282" spans="1:13">
      <c r="A1282" s="25">
        <v>45442</v>
      </c>
      <c r="B1282" s="25">
        <v>45807</v>
      </c>
      <c r="C1282" s="26" t="s">
        <v>4700</v>
      </c>
      <c r="D1282" s="26" t="s">
        <v>691</v>
      </c>
      <c r="E1282" s="26" t="s">
        <v>661</v>
      </c>
      <c r="F1282" s="26" t="s">
        <v>16</v>
      </c>
      <c r="G1282" s="26" t="s">
        <v>7306</v>
      </c>
      <c r="H1282" s="26" t="s">
        <v>51</v>
      </c>
      <c r="I1282" s="26" t="s">
        <v>78</v>
      </c>
      <c r="J1282" s="26" t="s">
        <v>79</v>
      </c>
      <c r="K1282" s="26" t="s">
        <v>77</v>
      </c>
      <c r="L1282" s="27">
        <v>47259</v>
      </c>
      <c r="M1282" s="26" t="s">
        <v>20</v>
      </c>
    </row>
    <row r="1283" spans="1:13">
      <c r="A1283" s="25">
        <v>45442</v>
      </c>
      <c r="B1283" s="25">
        <v>45807</v>
      </c>
      <c r="C1283" s="26" t="s">
        <v>4700</v>
      </c>
      <c r="D1283" s="26" t="s">
        <v>691</v>
      </c>
      <c r="E1283" s="26" t="s">
        <v>32</v>
      </c>
      <c r="F1283" s="26" t="s">
        <v>16</v>
      </c>
      <c r="G1283" s="26" t="s">
        <v>7307</v>
      </c>
      <c r="H1283" s="26" t="s">
        <v>51</v>
      </c>
      <c r="I1283" s="26" t="s">
        <v>78</v>
      </c>
      <c r="J1283" s="26" t="s">
        <v>79</v>
      </c>
      <c r="K1283" s="26" t="s">
        <v>77</v>
      </c>
      <c r="L1283" s="27">
        <v>7031</v>
      </c>
      <c r="M1283" s="26" t="s">
        <v>20</v>
      </c>
    </row>
    <row r="1284" spans="1:13">
      <c r="A1284" s="25">
        <v>45442</v>
      </c>
      <c r="B1284" s="25">
        <v>45807</v>
      </c>
      <c r="C1284" s="26" t="s">
        <v>4700</v>
      </c>
      <c r="D1284" s="26" t="s">
        <v>691</v>
      </c>
      <c r="E1284" s="26" t="s">
        <v>15</v>
      </c>
      <c r="F1284" s="26" t="s">
        <v>16</v>
      </c>
      <c r="G1284" s="26" t="s">
        <v>7308</v>
      </c>
      <c r="H1284" s="26" t="s">
        <v>51</v>
      </c>
      <c r="I1284" s="26" t="s">
        <v>78</v>
      </c>
      <c r="J1284" s="26" t="s">
        <v>79</v>
      </c>
      <c r="K1284" s="26" t="s">
        <v>77</v>
      </c>
      <c r="L1284" s="27">
        <v>2789</v>
      </c>
      <c r="M1284" s="26" t="s">
        <v>20</v>
      </c>
    </row>
    <row r="1285" spans="1:13">
      <c r="A1285" s="25">
        <v>45442</v>
      </c>
      <c r="B1285" s="25">
        <v>45807</v>
      </c>
      <c r="C1285" s="26" t="s">
        <v>4952</v>
      </c>
      <c r="D1285" s="26" t="s">
        <v>1739</v>
      </c>
      <c r="E1285" s="26" t="s">
        <v>661</v>
      </c>
      <c r="F1285" s="26" t="s">
        <v>16</v>
      </c>
      <c r="G1285" s="26" t="s">
        <v>7309</v>
      </c>
      <c r="H1285" s="26" t="s">
        <v>61</v>
      </c>
      <c r="I1285" s="26" t="s">
        <v>59</v>
      </c>
      <c r="J1285" s="26" t="s">
        <v>60</v>
      </c>
      <c r="K1285" s="26" t="s">
        <v>5620</v>
      </c>
      <c r="L1285" s="27">
        <v>20113</v>
      </c>
      <c r="M1285" s="26" t="s">
        <v>29</v>
      </c>
    </row>
    <row r="1286" spans="1:13">
      <c r="A1286" s="25">
        <v>45442</v>
      </c>
      <c r="B1286" s="25">
        <v>45807</v>
      </c>
      <c r="C1286" s="26" t="s">
        <v>4952</v>
      </c>
      <c r="D1286" s="26" t="s">
        <v>1739</v>
      </c>
      <c r="E1286" s="26" t="s">
        <v>34</v>
      </c>
      <c r="F1286" s="26" t="s">
        <v>16</v>
      </c>
      <c r="G1286" s="26" t="s">
        <v>7310</v>
      </c>
      <c r="H1286" s="26" t="s">
        <v>61</v>
      </c>
      <c r="I1286" s="26" t="s">
        <v>59</v>
      </c>
      <c r="J1286" s="26" t="s">
        <v>60</v>
      </c>
      <c r="K1286" s="26" t="s">
        <v>5620</v>
      </c>
      <c r="L1286" s="27">
        <v>4149</v>
      </c>
      <c r="M1286" s="26" t="s">
        <v>83</v>
      </c>
    </row>
    <row r="1287" spans="1:13">
      <c r="A1287" s="25">
        <v>45442</v>
      </c>
      <c r="B1287" s="25">
        <v>45807</v>
      </c>
      <c r="C1287" s="26" t="s">
        <v>4952</v>
      </c>
      <c r="D1287" s="26" t="s">
        <v>1739</v>
      </c>
      <c r="E1287" s="26" t="s">
        <v>15</v>
      </c>
      <c r="F1287" s="26" t="s">
        <v>16</v>
      </c>
      <c r="G1287" s="26" t="s">
        <v>7311</v>
      </c>
      <c r="H1287" s="26" t="s">
        <v>61</v>
      </c>
      <c r="I1287" s="26" t="s">
        <v>59</v>
      </c>
      <c r="J1287" s="26" t="s">
        <v>60</v>
      </c>
      <c r="K1287" s="26" t="s">
        <v>5620</v>
      </c>
      <c r="L1287" s="27">
        <v>1850</v>
      </c>
      <c r="M1287" s="26" t="s">
        <v>20</v>
      </c>
    </row>
    <row r="1288" spans="1:13">
      <c r="A1288" s="25">
        <v>45442</v>
      </c>
      <c r="B1288" s="25">
        <v>45807</v>
      </c>
      <c r="C1288" s="26" t="s">
        <v>11727</v>
      </c>
      <c r="D1288" s="26" t="s">
        <v>11728</v>
      </c>
      <c r="E1288" s="26" t="s">
        <v>54</v>
      </c>
      <c r="F1288" s="26" t="s">
        <v>55</v>
      </c>
      <c r="G1288" s="26" t="s">
        <v>11729</v>
      </c>
      <c r="H1288" s="26" t="s">
        <v>167</v>
      </c>
      <c r="I1288" s="26" t="s">
        <v>78</v>
      </c>
      <c r="J1288" s="26" t="s">
        <v>79</v>
      </c>
      <c r="K1288" s="26" t="s">
        <v>5620</v>
      </c>
      <c r="L1288" s="27">
        <v>4373</v>
      </c>
      <c r="M1288" s="26" t="s">
        <v>29</v>
      </c>
    </row>
    <row r="1289" spans="1:13">
      <c r="A1289" s="25">
        <v>45444</v>
      </c>
      <c r="B1289" s="25">
        <v>45809</v>
      </c>
      <c r="C1289" s="26" t="s">
        <v>4953</v>
      </c>
      <c r="D1289" s="26" t="s">
        <v>1743</v>
      </c>
      <c r="E1289" s="26" t="s">
        <v>15</v>
      </c>
      <c r="F1289" s="26" t="s">
        <v>16</v>
      </c>
      <c r="G1289" s="26" t="s">
        <v>7312</v>
      </c>
      <c r="H1289" s="26" t="s">
        <v>167</v>
      </c>
      <c r="I1289" s="26" t="s">
        <v>41</v>
      </c>
      <c r="J1289" s="26" t="s">
        <v>42</v>
      </c>
      <c r="K1289" s="26" t="s">
        <v>112</v>
      </c>
      <c r="L1289" s="27">
        <v>2555</v>
      </c>
      <c r="M1289" s="26" t="s">
        <v>20</v>
      </c>
    </row>
    <row r="1290" spans="1:13">
      <c r="A1290" s="25">
        <v>45444</v>
      </c>
      <c r="B1290" s="25">
        <v>45809</v>
      </c>
      <c r="C1290" s="26" t="s">
        <v>4953</v>
      </c>
      <c r="D1290" s="26" t="s">
        <v>1743</v>
      </c>
      <c r="E1290" s="26" t="s">
        <v>32</v>
      </c>
      <c r="F1290" s="26" t="s">
        <v>16</v>
      </c>
      <c r="G1290" s="26" t="s">
        <v>7313</v>
      </c>
      <c r="H1290" s="26" t="s">
        <v>167</v>
      </c>
      <c r="I1290" s="26" t="s">
        <v>41</v>
      </c>
      <c r="J1290" s="26" t="s">
        <v>42</v>
      </c>
      <c r="K1290" s="26" t="s">
        <v>112</v>
      </c>
      <c r="L1290" s="27">
        <v>3673</v>
      </c>
      <c r="M1290" s="26" t="s">
        <v>83</v>
      </c>
    </row>
    <row r="1291" spans="1:13">
      <c r="A1291" s="25">
        <v>45444</v>
      </c>
      <c r="B1291" s="25">
        <v>45809</v>
      </c>
      <c r="C1291" s="26" t="s">
        <v>4953</v>
      </c>
      <c r="D1291" s="26" t="s">
        <v>1743</v>
      </c>
      <c r="E1291" s="26" t="s">
        <v>661</v>
      </c>
      <c r="F1291" s="26" t="s">
        <v>16</v>
      </c>
      <c r="G1291" s="26" t="s">
        <v>7314</v>
      </c>
      <c r="H1291" s="26" t="s">
        <v>167</v>
      </c>
      <c r="I1291" s="26" t="s">
        <v>41</v>
      </c>
      <c r="J1291" s="26" t="s">
        <v>42</v>
      </c>
      <c r="K1291" s="26" t="s">
        <v>112</v>
      </c>
      <c r="L1291" s="27">
        <v>171041</v>
      </c>
      <c r="M1291" s="26" t="s">
        <v>20</v>
      </c>
    </row>
    <row r="1292" spans="1:13">
      <c r="A1292" s="25">
        <v>45444</v>
      </c>
      <c r="B1292" s="25">
        <v>45809</v>
      </c>
      <c r="C1292" s="26" t="s">
        <v>4954</v>
      </c>
      <c r="D1292" s="26" t="s">
        <v>1747</v>
      </c>
      <c r="E1292" s="26" t="s">
        <v>32</v>
      </c>
      <c r="F1292" s="26" t="s">
        <v>16</v>
      </c>
      <c r="G1292" s="26" t="s">
        <v>7315</v>
      </c>
      <c r="H1292" s="26" t="s">
        <v>203</v>
      </c>
      <c r="I1292" s="26" t="s">
        <v>78</v>
      </c>
      <c r="J1292" s="26" t="s">
        <v>79</v>
      </c>
      <c r="K1292" s="26" t="s">
        <v>77</v>
      </c>
      <c r="L1292" s="27">
        <v>9683</v>
      </c>
      <c r="M1292" s="26" t="s">
        <v>20</v>
      </c>
    </row>
    <row r="1293" spans="1:13">
      <c r="A1293" s="25">
        <v>45444</v>
      </c>
      <c r="B1293" s="25">
        <v>45809</v>
      </c>
      <c r="C1293" s="26" t="s">
        <v>4954</v>
      </c>
      <c r="D1293" s="26" t="s">
        <v>1747</v>
      </c>
      <c r="E1293" s="26" t="s">
        <v>661</v>
      </c>
      <c r="F1293" s="26" t="s">
        <v>16</v>
      </c>
      <c r="G1293" s="26" t="s">
        <v>7316</v>
      </c>
      <c r="H1293" s="26" t="s">
        <v>203</v>
      </c>
      <c r="I1293" s="26" t="s">
        <v>78</v>
      </c>
      <c r="J1293" s="26" t="s">
        <v>79</v>
      </c>
      <c r="K1293" s="26" t="s">
        <v>77</v>
      </c>
      <c r="L1293" s="27">
        <v>57131</v>
      </c>
      <c r="M1293" s="26" t="s">
        <v>23</v>
      </c>
    </row>
    <row r="1294" spans="1:13">
      <c r="A1294" s="25">
        <v>45444</v>
      </c>
      <c r="B1294" s="25">
        <v>45809</v>
      </c>
      <c r="C1294" s="26" t="s">
        <v>4954</v>
      </c>
      <c r="D1294" s="26" t="s">
        <v>1747</v>
      </c>
      <c r="E1294" s="26" t="s">
        <v>54</v>
      </c>
      <c r="F1294" s="26" t="s">
        <v>55</v>
      </c>
      <c r="G1294" s="26" t="s">
        <v>7317</v>
      </c>
      <c r="H1294" s="26" t="s">
        <v>203</v>
      </c>
      <c r="I1294" s="26" t="s">
        <v>78</v>
      </c>
      <c r="J1294" s="26" t="s">
        <v>79</v>
      </c>
      <c r="K1294" s="26" t="s">
        <v>77</v>
      </c>
      <c r="L1294" s="27">
        <v>135884</v>
      </c>
      <c r="M1294" s="26" t="s">
        <v>29</v>
      </c>
    </row>
    <row r="1295" spans="1:13">
      <c r="A1295" s="25">
        <v>45444</v>
      </c>
      <c r="B1295" s="25">
        <v>45809</v>
      </c>
      <c r="C1295" s="26" t="s">
        <v>4954</v>
      </c>
      <c r="D1295" s="26" t="s">
        <v>1747</v>
      </c>
      <c r="E1295" s="26" t="s">
        <v>15</v>
      </c>
      <c r="F1295" s="26" t="s">
        <v>16</v>
      </c>
      <c r="G1295" s="26" t="s">
        <v>7318</v>
      </c>
      <c r="H1295" s="26" t="s">
        <v>203</v>
      </c>
      <c r="I1295" s="26" t="s">
        <v>78</v>
      </c>
      <c r="J1295" s="26" t="s">
        <v>79</v>
      </c>
      <c r="K1295" s="26" t="s">
        <v>77</v>
      </c>
      <c r="L1295" s="27">
        <v>1250</v>
      </c>
      <c r="M1295" s="26" t="s">
        <v>20</v>
      </c>
    </row>
    <row r="1296" spans="1:13">
      <c r="A1296" s="25">
        <v>45444</v>
      </c>
      <c r="B1296" s="25">
        <v>45809</v>
      </c>
      <c r="C1296" s="26" t="s">
        <v>4954</v>
      </c>
      <c r="D1296" s="26" t="s">
        <v>1747</v>
      </c>
      <c r="E1296" s="26" t="s">
        <v>34</v>
      </c>
      <c r="F1296" s="26" t="s">
        <v>16</v>
      </c>
      <c r="G1296" s="26" t="s">
        <v>7319</v>
      </c>
      <c r="H1296" s="26" t="s">
        <v>203</v>
      </c>
      <c r="I1296" s="26" t="s">
        <v>78</v>
      </c>
      <c r="J1296" s="26" t="s">
        <v>79</v>
      </c>
      <c r="K1296" s="26" t="s">
        <v>77</v>
      </c>
      <c r="L1296" s="27">
        <v>27185</v>
      </c>
      <c r="M1296" s="26" t="s">
        <v>83</v>
      </c>
    </row>
    <row r="1297" spans="1:13">
      <c r="A1297" s="25">
        <v>45444</v>
      </c>
      <c r="B1297" s="25">
        <v>45809</v>
      </c>
      <c r="C1297" s="26" t="s">
        <v>4956</v>
      </c>
      <c r="D1297" s="26" t="s">
        <v>1753</v>
      </c>
      <c r="E1297" s="26" t="s">
        <v>34</v>
      </c>
      <c r="F1297" s="26" t="s">
        <v>16</v>
      </c>
      <c r="G1297" s="26" t="s">
        <v>7320</v>
      </c>
      <c r="H1297" s="26" t="s">
        <v>98</v>
      </c>
      <c r="I1297" s="26" t="s">
        <v>396</v>
      </c>
      <c r="J1297" s="26" t="s">
        <v>397</v>
      </c>
      <c r="K1297" s="26" t="s">
        <v>5660</v>
      </c>
      <c r="L1297" s="27">
        <v>11202</v>
      </c>
      <c r="M1297" s="26" t="s">
        <v>83</v>
      </c>
    </row>
    <row r="1298" spans="1:13">
      <c r="A1298" s="25">
        <v>45444</v>
      </c>
      <c r="B1298" s="25">
        <v>45809</v>
      </c>
      <c r="C1298" s="26" t="s">
        <v>4956</v>
      </c>
      <c r="D1298" s="26" t="s">
        <v>1753</v>
      </c>
      <c r="E1298" s="26" t="s">
        <v>15</v>
      </c>
      <c r="F1298" s="26" t="s">
        <v>16</v>
      </c>
      <c r="G1298" s="26" t="s">
        <v>7321</v>
      </c>
      <c r="H1298" s="26" t="s">
        <v>98</v>
      </c>
      <c r="I1298" s="26" t="s">
        <v>396</v>
      </c>
      <c r="J1298" s="26" t="s">
        <v>397</v>
      </c>
      <c r="K1298" s="26" t="s">
        <v>5660</v>
      </c>
      <c r="L1298" s="27">
        <v>4568</v>
      </c>
      <c r="M1298" s="26" t="s">
        <v>20</v>
      </c>
    </row>
    <row r="1299" spans="1:13">
      <c r="A1299" s="25">
        <v>45444</v>
      </c>
      <c r="B1299" s="25">
        <v>45809</v>
      </c>
      <c r="C1299" s="26" t="s">
        <v>4956</v>
      </c>
      <c r="D1299" s="26" t="s">
        <v>1753</v>
      </c>
      <c r="E1299" s="26" t="s">
        <v>32</v>
      </c>
      <c r="F1299" s="26" t="s">
        <v>16</v>
      </c>
      <c r="G1299" s="26" t="s">
        <v>7322</v>
      </c>
      <c r="H1299" s="26" t="s">
        <v>98</v>
      </c>
      <c r="I1299" s="26" t="s">
        <v>396</v>
      </c>
      <c r="J1299" s="26" t="s">
        <v>397</v>
      </c>
      <c r="K1299" s="26" t="s">
        <v>5660</v>
      </c>
      <c r="L1299" s="27">
        <v>37341</v>
      </c>
      <c r="M1299" s="26" t="s">
        <v>20</v>
      </c>
    </row>
    <row r="1300" spans="1:13">
      <c r="A1300" s="25">
        <v>45444</v>
      </c>
      <c r="B1300" s="25">
        <v>45809</v>
      </c>
      <c r="C1300" s="26" t="s">
        <v>4956</v>
      </c>
      <c r="D1300" s="26" t="s">
        <v>1753</v>
      </c>
      <c r="E1300" s="26" t="s">
        <v>661</v>
      </c>
      <c r="F1300" s="26" t="s">
        <v>16</v>
      </c>
      <c r="G1300" s="26" t="s">
        <v>7323</v>
      </c>
      <c r="H1300" s="26" t="s">
        <v>98</v>
      </c>
      <c r="I1300" s="26" t="s">
        <v>396</v>
      </c>
      <c r="J1300" s="26" t="s">
        <v>397</v>
      </c>
      <c r="K1300" s="26" t="s">
        <v>5660</v>
      </c>
      <c r="L1300" s="27">
        <v>27368</v>
      </c>
      <c r="M1300" s="26" t="s">
        <v>584</v>
      </c>
    </row>
    <row r="1301" spans="1:13">
      <c r="A1301" s="25">
        <v>45444</v>
      </c>
      <c r="B1301" s="25">
        <v>45809</v>
      </c>
      <c r="C1301" s="26" t="s">
        <v>4956</v>
      </c>
      <c r="D1301" s="26" t="s">
        <v>1753</v>
      </c>
      <c r="E1301" s="26" t="s">
        <v>54</v>
      </c>
      <c r="F1301" s="26" t="s">
        <v>55</v>
      </c>
      <c r="G1301" s="26" t="s">
        <v>7324</v>
      </c>
      <c r="H1301" s="26" t="s">
        <v>98</v>
      </c>
      <c r="I1301" s="26" t="s">
        <v>396</v>
      </c>
      <c r="J1301" s="26" t="s">
        <v>397</v>
      </c>
      <c r="K1301" s="26" t="s">
        <v>5660</v>
      </c>
      <c r="L1301" s="27">
        <v>2549</v>
      </c>
      <c r="M1301" s="26" t="s">
        <v>29</v>
      </c>
    </row>
    <row r="1302" spans="1:13">
      <c r="A1302" s="25">
        <v>45444</v>
      </c>
      <c r="B1302" s="25">
        <v>45809</v>
      </c>
      <c r="C1302" s="26" t="s">
        <v>4957</v>
      </c>
      <c r="D1302" s="26" t="s">
        <v>1759</v>
      </c>
      <c r="E1302" s="26" t="s">
        <v>32</v>
      </c>
      <c r="F1302" s="26" t="s">
        <v>16</v>
      </c>
      <c r="G1302" s="26" t="s">
        <v>7325</v>
      </c>
      <c r="H1302" s="26" t="s">
        <v>30</v>
      </c>
      <c r="I1302" s="26" t="s">
        <v>795</v>
      </c>
      <c r="J1302" s="26" t="s">
        <v>796</v>
      </c>
      <c r="K1302" s="26" t="s">
        <v>77</v>
      </c>
      <c r="L1302" s="27">
        <v>18587</v>
      </c>
      <c r="M1302" s="26" t="s">
        <v>20</v>
      </c>
    </row>
    <row r="1303" spans="1:13">
      <c r="A1303" s="25">
        <v>45444</v>
      </c>
      <c r="B1303" s="25">
        <v>45809</v>
      </c>
      <c r="C1303" s="26" t="s">
        <v>4957</v>
      </c>
      <c r="D1303" s="26" t="s">
        <v>1759</v>
      </c>
      <c r="E1303" s="26" t="s">
        <v>661</v>
      </c>
      <c r="F1303" s="26" t="s">
        <v>16</v>
      </c>
      <c r="G1303" s="26" t="s">
        <v>7326</v>
      </c>
      <c r="H1303" s="26" t="s">
        <v>30</v>
      </c>
      <c r="I1303" s="26" t="s">
        <v>795</v>
      </c>
      <c r="J1303" s="26" t="s">
        <v>796</v>
      </c>
      <c r="K1303" s="26" t="s">
        <v>77</v>
      </c>
      <c r="L1303" s="27">
        <v>55013</v>
      </c>
      <c r="M1303" s="26" t="s">
        <v>20</v>
      </c>
    </row>
    <row r="1304" spans="1:13">
      <c r="A1304" s="25">
        <v>45444</v>
      </c>
      <c r="B1304" s="25">
        <v>45809</v>
      </c>
      <c r="C1304" s="26" t="s">
        <v>4957</v>
      </c>
      <c r="D1304" s="26" t="s">
        <v>1759</v>
      </c>
      <c r="E1304" s="26" t="s">
        <v>15</v>
      </c>
      <c r="F1304" s="26" t="s">
        <v>16</v>
      </c>
      <c r="G1304" s="26" t="s">
        <v>7327</v>
      </c>
      <c r="H1304" s="26" t="s">
        <v>30</v>
      </c>
      <c r="I1304" s="26" t="s">
        <v>795</v>
      </c>
      <c r="J1304" s="26" t="s">
        <v>796</v>
      </c>
      <c r="K1304" s="26" t="s">
        <v>77</v>
      </c>
      <c r="L1304" s="27">
        <v>1869</v>
      </c>
      <c r="M1304" s="26" t="s">
        <v>20</v>
      </c>
    </row>
    <row r="1305" spans="1:13">
      <c r="A1305" s="25">
        <v>45444</v>
      </c>
      <c r="B1305" s="25">
        <v>45809</v>
      </c>
      <c r="C1305" s="26" t="s">
        <v>4957</v>
      </c>
      <c r="D1305" s="26" t="s">
        <v>1759</v>
      </c>
      <c r="E1305" s="26" t="s">
        <v>34</v>
      </c>
      <c r="F1305" s="26" t="s">
        <v>16</v>
      </c>
      <c r="G1305" s="26" t="s">
        <v>7328</v>
      </c>
      <c r="H1305" s="26" t="s">
        <v>30</v>
      </c>
      <c r="I1305" s="26" t="s">
        <v>795</v>
      </c>
      <c r="J1305" s="26" t="s">
        <v>796</v>
      </c>
      <c r="K1305" s="26" t="s">
        <v>77</v>
      </c>
      <c r="L1305" s="27">
        <v>19340</v>
      </c>
      <c r="M1305" s="26" t="s">
        <v>83</v>
      </c>
    </row>
    <row r="1306" spans="1:13">
      <c r="A1306" s="25">
        <v>45444</v>
      </c>
      <c r="B1306" s="25">
        <v>45809</v>
      </c>
      <c r="C1306" s="26" t="s">
        <v>4958</v>
      </c>
      <c r="D1306" s="26" t="s">
        <v>1764</v>
      </c>
      <c r="E1306" s="26" t="s">
        <v>661</v>
      </c>
      <c r="F1306" s="26" t="s">
        <v>16</v>
      </c>
      <c r="G1306" s="26" t="s">
        <v>7329</v>
      </c>
      <c r="H1306" s="26" t="s">
        <v>203</v>
      </c>
      <c r="I1306" s="26" t="s">
        <v>78</v>
      </c>
      <c r="J1306" s="26" t="s">
        <v>79</v>
      </c>
      <c r="K1306" s="26" t="s">
        <v>77</v>
      </c>
      <c r="L1306" s="27">
        <v>65233</v>
      </c>
      <c r="M1306" s="26" t="s">
        <v>23</v>
      </c>
    </row>
    <row r="1307" spans="1:13">
      <c r="A1307" s="25">
        <v>45444</v>
      </c>
      <c r="B1307" s="25">
        <v>45809</v>
      </c>
      <c r="C1307" s="26" t="s">
        <v>4958</v>
      </c>
      <c r="D1307" s="26" t="s">
        <v>1764</v>
      </c>
      <c r="E1307" s="26" t="s">
        <v>32</v>
      </c>
      <c r="F1307" s="26" t="s">
        <v>16</v>
      </c>
      <c r="G1307" s="26" t="s">
        <v>7330</v>
      </c>
      <c r="H1307" s="26" t="s">
        <v>203</v>
      </c>
      <c r="I1307" s="26" t="s">
        <v>78</v>
      </c>
      <c r="J1307" s="26" t="s">
        <v>79</v>
      </c>
      <c r="K1307" s="26" t="s">
        <v>77</v>
      </c>
      <c r="L1307" s="27">
        <v>12724</v>
      </c>
      <c r="M1307" s="26" t="s">
        <v>20</v>
      </c>
    </row>
    <row r="1308" spans="1:13">
      <c r="A1308" s="25">
        <v>45444</v>
      </c>
      <c r="B1308" s="25">
        <v>45809</v>
      </c>
      <c r="C1308" s="26" t="s">
        <v>4958</v>
      </c>
      <c r="D1308" s="26" t="s">
        <v>1764</v>
      </c>
      <c r="E1308" s="26" t="s">
        <v>15</v>
      </c>
      <c r="F1308" s="26" t="s">
        <v>16</v>
      </c>
      <c r="G1308" s="26" t="s">
        <v>7331</v>
      </c>
      <c r="H1308" s="26" t="s">
        <v>203</v>
      </c>
      <c r="I1308" s="26" t="s">
        <v>78</v>
      </c>
      <c r="J1308" s="26" t="s">
        <v>79</v>
      </c>
      <c r="K1308" s="26" t="s">
        <v>77</v>
      </c>
      <c r="L1308" s="27">
        <v>9006</v>
      </c>
      <c r="M1308" s="26" t="s">
        <v>83</v>
      </c>
    </row>
    <row r="1309" spans="1:13">
      <c r="A1309" s="25">
        <v>45444</v>
      </c>
      <c r="B1309" s="25">
        <v>45809</v>
      </c>
      <c r="C1309" s="26" t="s">
        <v>4958</v>
      </c>
      <c r="D1309" s="26" t="s">
        <v>1764</v>
      </c>
      <c r="E1309" s="26" t="s">
        <v>34</v>
      </c>
      <c r="F1309" s="26" t="s">
        <v>16</v>
      </c>
      <c r="G1309" s="26" t="s">
        <v>7332</v>
      </c>
      <c r="H1309" s="26" t="s">
        <v>203</v>
      </c>
      <c r="I1309" s="26" t="s">
        <v>78</v>
      </c>
      <c r="J1309" s="26" t="s">
        <v>79</v>
      </c>
      <c r="K1309" s="26" t="s">
        <v>77</v>
      </c>
      <c r="L1309" s="27">
        <v>31194</v>
      </c>
      <c r="M1309" s="26" t="s">
        <v>83</v>
      </c>
    </row>
    <row r="1310" spans="1:13">
      <c r="A1310" s="25">
        <v>45444</v>
      </c>
      <c r="B1310" s="25">
        <v>45809</v>
      </c>
      <c r="C1310" s="26" t="s">
        <v>5991</v>
      </c>
      <c r="D1310" s="26" t="s">
        <v>5992</v>
      </c>
      <c r="E1310" s="26" t="s">
        <v>32</v>
      </c>
      <c r="F1310" s="26" t="s">
        <v>16</v>
      </c>
      <c r="G1310" s="26" t="s">
        <v>7333</v>
      </c>
      <c r="H1310" s="26" t="s">
        <v>105</v>
      </c>
      <c r="I1310" s="26" t="s">
        <v>103</v>
      </c>
      <c r="J1310" s="26" t="s">
        <v>104</v>
      </c>
      <c r="K1310" s="26" t="s">
        <v>5620</v>
      </c>
      <c r="L1310" s="27">
        <v>6056</v>
      </c>
      <c r="M1310" s="26" t="s">
        <v>20</v>
      </c>
    </row>
    <row r="1311" spans="1:13">
      <c r="A1311" s="25">
        <v>45444</v>
      </c>
      <c r="B1311" s="25">
        <v>45809</v>
      </c>
      <c r="C1311" s="26" t="s">
        <v>5991</v>
      </c>
      <c r="D1311" s="26" t="s">
        <v>5992</v>
      </c>
      <c r="E1311" s="26" t="s">
        <v>661</v>
      </c>
      <c r="F1311" s="26" t="s">
        <v>16</v>
      </c>
      <c r="G1311" s="26" t="s">
        <v>7334</v>
      </c>
      <c r="H1311" s="26" t="s">
        <v>105</v>
      </c>
      <c r="I1311" s="26" t="s">
        <v>103</v>
      </c>
      <c r="J1311" s="26" t="s">
        <v>104</v>
      </c>
      <c r="K1311" s="26" t="s">
        <v>5620</v>
      </c>
      <c r="L1311" s="27">
        <v>12985</v>
      </c>
      <c r="M1311" s="26" t="s">
        <v>83</v>
      </c>
    </row>
    <row r="1312" spans="1:13">
      <c r="A1312" s="25">
        <v>45444</v>
      </c>
      <c r="B1312" s="25">
        <v>45809</v>
      </c>
      <c r="C1312" s="26" t="s">
        <v>5991</v>
      </c>
      <c r="D1312" s="26" t="s">
        <v>5992</v>
      </c>
      <c r="E1312" s="26" t="s">
        <v>15</v>
      </c>
      <c r="F1312" s="26" t="s">
        <v>16</v>
      </c>
      <c r="G1312" s="26" t="s">
        <v>7335</v>
      </c>
      <c r="H1312" s="26" t="s">
        <v>105</v>
      </c>
      <c r="I1312" s="26" t="s">
        <v>103</v>
      </c>
      <c r="J1312" s="26" t="s">
        <v>104</v>
      </c>
      <c r="K1312" s="26" t="s">
        <v>5620</v>
      </c>
      <c r="L1312" s="27">
        <v>4301</v>
      </c>
      <c r="M1312" s="26" t="s">
        <v>20</v>
      </c>
    </row>
    <row r="1313" spans="1:13">
      <c r="A1313" s="25">
        <v>45444</v>
      </c>
      <c r="B1313" s="25">
        <v>45809</v>
      </c>
      <c r="C1313" s="26" t="s">
        <v>4959</v>
      </c>
      <c r="D1313" s="26" t="s">
        <v>1770</v>
      </c>
      <c r="E1313" s="26" t="s">
        <v>15</v>
      </c>
      <c r="F1313" s="26" t="s">
        <v>16</v>
      </c>
      <c r="G1313" s="26" t="s">
        <v>7336</v>
      </c>
      <c r="H1313" s="26" t="s">
        <v>225</v>
      </c>
      <c r="I1313" s="26" t="s">
        <v>270</v>
      </c>
      <c r="J1313" s="26" t="s">
        <v>271</v>
      </c>
      <c r="K1313" s="26" t="s">
        <v>77</v>
      </c>
      <c r="L1313" s="27">
        <v>8938</v>
      </c>
      <c r="M1313" s="26" t="s">
        <v>20</v>
      </c>
    </row>
    <row r="1314" spans="1:13">
      <c r="A1314" s="25">
        <v>45444</v>
      </c>
      <c r="B1314" s="25">
        <v>45809</v>
      </c>
      <c r="C1314" s="26" t="s">
        <v>4959</v>
      </c>
      <c r="D1314" s="26" t="s">
        <v>1770</v>
      </c>
      <c r="E1314" s="26" t="s">
        <v>32</v>
      </c>
      <c r="F1314" s="26" t="s">
        <v>16</v>
      </c>
      <c r="G1314" s="26" t="s">
        <v>7337</v>
      </c>
      <c r="H1314" s="26" t="s">
        <v>225</v>
      </c>
      <c r="I1314" s="26" t="s">
        <v>270</v>
      </c>
      <c r="J1314" s="26" t="s">
        <v>271</v>
      </c>
      <c r="K1314" s="26" t="s">
        <v>77</v>
      </c>
      <c r="L1314" s="27">
        <v>22573</v>
      </c>
      <c r="M1314" s="26" t="s">
        <v>148</v>
      </c>
    </row>
    <row r="1315" spans="1:13">
      <c r="A1315" s="25">
        <v>45444</v>
      </c>
      <c r="B1315" s="25">
        <v>45809</v>
      </c>
      <c r="C1315" s="26" t="s">
        <v>4959</v>
      </c>
      <c r="D1315" s="26" t="s">
        <v>1770</v>
      </c>
      <c r="E1315" s="26" t="s">
        <v>661</v>
      </c>
      <c r="F1315" s="26" t="s">
        <v>16</v>
      </c>
      <c r="G1315" s="26" t="s">
        <v>7338</v>
      </c>
      <c r="H1315" s="26" t="s">
        <v>225</v>
      </c>
      <c r="I1315" s="26" t="s">
        <v>270</v>
      </c>
      <c r="J1315" s="26" t="s">
        <v>271</v>
      </c>
      <c r="K1315" s="26" t="s">
        <v>77</v>
      </c>
      <c r="L1315" s="27">
        <v>74911</v>
      </c>
      <c r="M1315" s="26" t="s">
        <v>23</v>
      </c>
    </row>
    <row r="1316" spans="1:13">
      <c r="A1316" s="25">
        <v>45444</v>
      </c>
      <c r="B1316" s="25">
        <v>45809</v>
      </c>
      <c r="C1316" s="26" t="s">
        <v>4960</v>
      </c>
      <c r="D1316" s="26" t="s">
        <v>1774</v>
      </c>
      <c r="E1316" s="26" t="s">
        <v>32</v>
      </c>
      <c r="F1316" s="26" t="s">
        <v>16</v>
      </c>
      <c r="G1316" s="26" t="s">
        <v>7339</v>
      </c>
      <c r="H1316" s="26" t="s">
        <v>43</v>
      </c>
      <c r="I1316" s="26" t="s">
        <v>1776</v>
      </c>
      <c r="J1316" s="26" t="s">
        <v>1777</v>
      </c>
      <c r="K1316" s="26" t="s">
        <v>1179</v>
      </c>
      <c r="L1316" s="27">
        <v>32657</v>
      </c>
      <c r="M1316" s="26" t="s">
        <v>20</v>
      </c>
    </row>
    <row r="1317" spans="1:13">
      <c r="A1317" s="25">
        <v>45444</v>
      </c>
      <c r="B1317" s="25">
        <v>45809</v>
      </c>
      <c r="C1317" s="26" t="s">
        <v>4961</v>
      </c>
      <c r="D1317" s="26" t="s">
        <v>1778</v>
      </c>
      <c r="E1317" s="26" t="s">
        <v>15</v>
      </c>
      <c r="F1317" s="26" t="s">
        <v>16</v>
      </c>
      <c r="G1317" s="26" t="s">
        <v>7340</v>
      </c>
      <c r="H1317" s="26" t="s">
        <v>21</v>
      </c>
      <c r="I1317" s="26" t="s">
        <v>706</v>
      </c>
      <c r="J1317" s="26" t="s">
        <v>707</v>
      </c>
      <c r="K1317" s="26" t="s">
        <v>48</v>
      </c>
      <c r="L1317" s="27">
        <v>37012</v>
      </c>
      <c r="M1317" s="26" t="s">
        <v>20</v>
      </c>
    </row>
    <row r="1318" spans="1:13">
      <c r="A1318" s="25">
        <v>45444</v>
      </c>
      <c r="B1318" s="25">
        <v>45809</v>
      </c>
      <c r="C1318" s="26" t="s">
        <v>4961</v>
      </c>
      <c r="D1318" s="26" t="s">
        <v>1778</v>
      </c>
      <c r="E1318" s="26" t="s">
        <v>661</v>
      </c>
      <c r="F1318" s="26" t="s">
        <v>16</v>
      </c>
      <c r="G1318" s="26" t="s">
        <v>7341</v>
      </c>
      <c r="H1318" s="26" t="s">
        <v>21</v>
      </c>
      <c r="I1318" s="26" t="s">
        <v>706</v>
      </c>
      <c r="J1318" s="26" t="s">
        <v>707</v>
      </c>
      <c r="K1318" s="26" t="s">
        <v>48</v>
      </c>
      <c r="L1318" s="27">
        <v>161170</v>
      </c>
      <c r="M1318" s="26" t="s">
        <v>83</v>
      </c>
    </row>
    <row r="1319" spans="1:13">
      <c r="A1319" s="25">
        <v>45444</v>
      </c>
      <c r="B1319" s="25">
        <v>45809</v>
      </c>
      <c r="C1319" s="26" t="s">
        <v>4961</v>
      </c>
      <c r="D1319" s="26" t="s">
        <v>1778</v>
      </c>
      <c r="E1319" s="26" t="s">
        <v>32</v>
      </c>
      <c r="F1319" s="26" t="s">
        <v>16</v>
      </c>
      <c r="G1319" s="26" t="s">
        <v>7342</v>
      </c>
      <c r="H1319" s="26" t="s">
        <v>21</v>
      </c>
      <c r="I1319" s="26" t="s">
        <v>706</v>
      </c>
      <c r="J1319" s="26" t="s">
        <v>707</v>
      </c>
      <c r="K1319" s="26" t="s">
        <v>48</v>
      </c>
      <c r="L1319" s="27">
        <v>103654</v>
      </c>
      <c r="M1319" s="26" t="s">
        <v>20</v>
      </c>
    </row>
    <row r="1320" spans="1:13">
      <c r="A1320" s="25">
        <v>45444</v>
      </c>
      <c r="B1320" s="25">
        <v>45809</v>
      </c>
      <c r="C1320" s="26" t="s">
        <v>4963</v>
      </c>
      <c r="D1320" s="26" t="s">
        <v>1786</v>
      </c>
      <c r="E1320" s="26" t="s">
        <v>15</v>
      </c>
      <c r="F1320" s="26" t="s">
        <v>16</v>
      </c>
      <c r="G1320" s="26" t="s">
        <v>7343</v>
      </c>
      <c r="H1320" s="26" t="s">
        <v>143</v>
      </c>
      <c r="I1320" s="26" t="s">
        <v>326</v>
      </c>
      <c r="J1320" s="26" t="s">
        <v>327</v>
      </c>
      <c r="K1320" s="26" t="s">
        <v>5623</v>
      </c>
      <c r="L1320" s="27">
        <v>2480</v>
      </c>
      <c r="M1320" s="26" t="s">
        <v>29</v>
      </c>
    </row>
    <row r="1321" spans="1:13">
      <c r="A1321" s="25">
        <v>45444</v>
      </c>
      <c r="B1321" s="25">
        <v>45809</v>
      </c>
      <c r="C1321" s="26" t="s">
        <v>4963</v>
      </c>
      <c r="D1321" s="26" t="s">
        <v>1786</v>
      </c>
      <c r="E1321" s="26" t="s">
        <v>661</v>
      </c>
      <c r="F1321" s="26" t="s">
        <v>16</v>
      </c>
      <c r="G1321" s="26" t="s">
        <v>7344</v>
      </c>
      <c r="H1321" s="26" t="s">
        <v>143</v>
      </c>
      <c r="I1321" s="26" t="s">
        <v>326</v>
      </c>
      <c r="J1321" s="26" t="s">
        <v>327</v>
      </c>
      <c r="K1321" s="26" t="s">
        <v>5623</v>
      </c>
      <c r="L1321" s="27">
        <v>49017</v>
      </c>
      <c r="M1321" s="26" t="s">
        <v>29</v>
      </c>
    </row>
    <row r="1322" spans="1:13">
      <c r="A1322" s="25">
        <v>45444</v>
      </c>
      <c r="B1322" s="25">
        <v>45809</v>
      </c>
      <c r="C1322" s="26" t="s">
        <v>4963</v>
      </c>
      <c r="D1322" s="26" t="s">
        <v>1786</v>
      </c>
      <c r="E1322" s="26" t="s">
        <v>32</v>
      </c>
      <c r="F1322" s="26" t="s">
        <v>16</v>
      </c>
      <c r="G1322" s="26" t="s">
        <v>7345</v>
      </c>
      <c r="H1322" s="26" t="s">
        <v>143</v>
      </c>
      <c r="I1322" s="26" t="s">
        <v>326</v>
      </c>
      <c r="J1322" s="26" t="s">
        <v>327</v>
      </c>
      <c r="K1322" s="26" t="s">
        <v>5623</v>
      </c>
      <c r="L1322" s="27">
        <v>13090</v>
      </c>
      <c r="M1322" s="26" t="s">
        <v>20</v>
      </c>
    </row>
    <row r="1323" spans="1:13">
      <c r="A1323" s="25">
        <v>45444</v>
      </c>
      <c r="B1323" s="25">
        <v>45809</v>
      </c>
      <c r="C1323" s="26" t="s">
        <v>4964</v>
      </c>
      <c r="D1323" s="26" t="s">
        <v>1790</v>
      </c>
      <c r="E1323" s="26" t="s">
        <v>32</v>
      </c>
      <c r="F1323" s="26" t="s">
        <v>16</v>
      </c>
      <c r="G1323" s="26" t="s">
        <v>7346</v>
      </c>
      <c r="H1323" s="26" t="s">
        <v>310</v>
      </c>
      <c r="I1323" s="26" t="s">
        <v>103</v>
      </c>
      <c r="J1323" s="26" t="s">
        <v>104</v>
      </c>
      <c r="K1323" s="26" t="s">
        <v>140</v>
      </c>
      <c r="L1323" s="27">
        <v>158325</v>
      </c>
      <c r="M1323" s="26" t="s">
        <v>148</v>
      </c>
    </row>
    <row r="1324" spans="1:13">
      <c r="A1324" s="25">
        <v>45444</v>
      </c>
      <c r="B1324" s="25">
        <v>45809</v>
      </c>
      <c r="C1324" s="26" t="s">
        <v>4965</v>
      </c>
      <c r="D1324" s="26" t="s">
        <v>1792</v>
      </c>
      <c r="E1324" s="26" t="s">
        <v>54</v>
      </c>
      <c r="F1324" s="26" t="s">
        <v>55</v>
      </c>
      <c r="G1324" s="26" t="s">
        <v>7347</v>
      </c>
      <c r="H1324" s="26" t="s">
        <v>90</v>
      </c>
      <c r="I1324" s="26" t="s">
        <v>165</v>
      </c>
      <c r="J1324" s="26" t="s">
        <v>166</v>
      </c>
      <c r="K1324" s="26" t="s">
        <v>1179</v>
      </c>
      <c r="L1324" s="27">
        <v>28918</v>
      </c>
      <c r="M1324" s="26" t="s">
        <v>89</v>
      </c>
    </row>
    <row r="1325" spans="1:13">
      <c r="A1325" s="25">
        <v>45444</v>
      </c>
      <c r="B1325" s="25">
        <v>45809</v>
      </c>
      <c r="C1325" s="26" t="s">
        <v>4866</v>
      </c>
      <c r="D1325" s="26" t="s">
        <v>1385</v>
      </c>
      <c r="E1325" s="26" t="s">
        <v>54</v>
      </c>
      <c r="F1325" s="26" t="s">
        <v>55</v>
      </c>
      <c r="G1325" s="26" t="s">
        <v>7348</v>
      </c>
      <c r="H1325" s="26" t="s">
        <v>1387</v>
      </c>
      <c r="I1325" s="26" t="s">
        <v>165</v>
      </c>
      <c r="J1325" s="26" t="s">
        <v>166</v>
      </c>
      <c r="K1325" s="26" t="s">
        <v>26</v>
      </c>
      <c r="L1325" s="27">
        <v>72625</v>
      </c>
      <c r="M1325" s="26" t="s">
        <v>29</v>
      </c>
    </row>
    <row r="1326" spans="1:13">
      <c r="A1326" s="25">
        <v>45444</v>
      </c>
      <c r="B1326" s="25">
        <v>45809</v>
      </c>
      <c r="C1326" s="26" t="s">
        <v>4966</v>
      </c>
      <c r="D1326" s="26" t="s">
        <v>1795</v>
      </c>
      <c r="E1326" s="26" t="s">
        <v>32</v>
      </c>
      <c r="F1326" s="26" t="s">
        <v>16</v>
      </c>
      <c r="G1326" s="26" t="s">
        <v>7349</v>
      </c>
      <c r="H1326" s="26" t="s">
        <v>203</v>
      </c>
      <c r="I1326" s="26" t="s">
        <v>846</v>
      </c>
      <c r="J1326" s="26" t="s">
        <v>847</v>
      </c>
      <c r="K1326" s="26" t="s">
        <v>304</v>
      </c>
      <c r="L1326" s="27">
        <v>69870</v>
      </c>
      <c r="M1326" s="26" t="s">
        <v>20</v>
      </c>
    </row>
    <row r="1327" spans="1:13">
      <c r="A1327" s="25">
        <v>45444</v>
      </c>
      <c r="B1327" s="25">
        <v>45809</v>
      </c>
      <c r="C1327" s="26" t="s">
        <v>4966</v>
      </c>
      <c r="D1327" s="26" t="s">
        <v>1795</v>
      </c>
      <c r="E1327" s="26" t="s">
        <v>15</v>
      </c>
      <c r="F1327" s="26" t="s">
        <v>16</v>
      </c>
      <c r="G1327" s="26" t="s">
        <v>7350</v>
      </c>
      <c r="H1327" s="26" t="s">
        <v>203</v>
      </c>
      <c r="I1327" s="26" t="s">
        <v>846</v>
      </c>
      <c r="J1327" s="26" t="s">
        <v>847</v>
      </c>
      <c r="K1327" s="26" t="s">
        <v>304</v>
      </c>
      <c r="L1327" s="27">
        <v>3037</v>
      </c>
      <c r="M1327" s="26" t="s">
        <v>20</v>
      </c>
    </row>
    <row r="1328" spans="1:13">
      <c r="A1328" s="25">
        <v>45444</v>
      </c>
      <c r="B1328" s="25">
        <v>45809</v>
      </c>
      <c r="C1328" s="26" t="s">
        <v>4966</v>
      </c>
      <c r="D1328" s="26" t="s">
        <v>1795</v>
      </c>
      <c r="E1328" s="26" t="s">
        <v>661</v>
      </c>
      <c r="F1328" s="26" t="s">
        <v>16</v>
      </c>
      <c r="G1328" s="26" t="s">
        <v>7351</v>
      </c>
      <c r="H1328" s="26" t="s">
        <v>203</v>
      </c>
      <c r="I1328" s="26" t="s">
        <v>846</v>
      </c>
      <c r="J1328" s="26" t="s">
        <v>847</v>
      </c>
      <c r="K1328" s="26" t="s">
        <v>304</v>
      </c>
      <c r="L1328" s="27">
        <v>125765</v>
      </c>
      <c r="M1328" s="26" t="s">
        <v>584</v>
      </c>
    </row>
    <row r="1329" spans="1:13">
      <c r="A1329" s="25">
        <v>45444</v>
      </c>
      <c r="B1329" s="25">
        <v>45809</v>
      </c>
      <c r="C1329" s="26" t="s">
        <v>4967</v>
      </c>
      <c r="D1329" s="26" t="s">
        <v>1799</v>
      </c>
      <c r="E1329" s="26" t="s">
        <v>15</v>
      </c>
      <c r="F1329" s="26" t="s">
        <v>16</v>
      </c>
      <c r="G1329" s="26" t="s">
        <v>7352</v>
      </c>
      <c r="H1329" s="26" t="s">
        <v>245</v>
      </c>
      <c r="I1329" s="26" t="s">
        <v>5785</v>
      </c>
      <c r="J1329" s="26" t="s">
        <v>5786</v>
      </c>
      <c r="K1329" s="26" t="s">
        <v>304</v>
      </c>
      <c r="L1329" s="27">
        <v>11764</v>
      </c>
      <c r="M1329" s="26" t="s">
        <v>20</v>
      </c>
    </row>
    <row r="1330" spans="1:13">
      <c r="A1330" s="25">
        <v>45444</v>
      </c>
      <c r="B1330" s="25">
        <v>45809</v>
      </c>
      <c r="C1330" s="26" t="s">
        <v>4967</v>
      </c>
      <c r="D1330" s="26" t="s">
        <v>1799</v>
      </c>
      <c r="E1330" s="26" t="s">
        <v>661</v>
      </c>
      <c r="F1330" s="26" t="s">
        <v>16</v>
      </c>
      <c r="G1330" s="26" t="s">
        <v>7353</v>
      </c>
      <c r="H1330" s="26" t="s">
        <v>245</v>
      </c>
      <c r="I1330" s="26" t="s">
        <v>5785</v>
      </c>
      <c r="J1330" s="26" t="s">
        <v>5786</v>
      </c>
      <c r="K1330" s="26" t="s">
        <v>304</v>
      </c>
      <c r="L1330" s="27">
        <v>71555</v>
      </c>
      <c r="M1330" s="26" t="s">
        <v>148</v>
      </c>
    </row>
    <row r="1331" spans="1:13">
      <c r="A1331" s="25">
        <v>45444</v>
      </c>
      <c r="B1331" s="25">
        <v>45809</v>
      </c>
      <c r="C1331" s="26" t="s">
        <v>4967</v>
      </c>
      <c r="D1331" s="26" t="s">
        <v>1799</v>
      </c>
      <c r="E1331" s="26" t="s">
        <v>32</v>
      </c>
      <c r="F1331" s="26" t="s">
        <v>16</v>
      </c>
      <c r="G1331" s="26" t="s">
        <v>7354</v>
      </c>
      <c r="H1331" s="26" t="s">
        <v>245</v>
      </c>
      <c r="I1331" s="26" t="s">
        <v>5785</v>
      </c>
      <c r="J1331" s="26" t="s">
        <v>5786</v>
      </c>
      <c r="K1331" s="26" t="s">
        <v>304</v>
      </c>
      <c r="L1331" s="27">
        <v>92961</v>
      </c>
      <c r="M1331" s="26" t="s">
        <v>148</v>
      </c>
    </row>
    <row r="1332" spans="1:13">
      <c r="A1332" s="25">
        <v>45444</v>
      </c>
      <c r="B1332" s="25">
        <v>45809</v>
      </c>
      <c r="C1332" s="26" t="s">
        <v>5719</v>
      </c>
      <c r="D1332" s="26" t="s">
        <v>5720</v>
      </c>
      <c r="E1332" s="26" t="s">
        <v>34</v>
      </c>
      <c r="F1332" s="26" t="s">
        <v>16</v>
      </c>
      <c r="G1332" s="26" t="s">
        <v>7355</v>
      </c>
      <c r="H1332" s="26" t="s">
        <v>345</v>
      </c>
      <c r="I1332" s="26" t="s">
        <v>846</v>
      </c>
      <c r="J1332" s="26" t="s">
        <v>847</v>
      </c>
      <c r="K1332" s="26" t="s">
        <v>5624</v>
      </c>
      <c r="L1332" s="27">
        <v>10347</v>
      </c>
      <c r="M1332" s="26" t="s">
        <v>83</v>
      </c>
    </row>
    <row r="1333" spans="1:13">
      <c r="A1333" s="25">
        <v>45444</v>
      </c>
      <c r="B1333" s="25">
        <v>45809</v>
      </c>
      <c r="C1333" s="26" t="s">
        <v>5719</v>
      </c>
      <c r="D1333" s="26" t="s">
        <v>5720</v>
      </c>
      <c r="E1333" s="26" t="s">
        <v>15</v>
      </c>
      <c r="F1333" s="26" t="s">
        <v>16</v>
      </c>
      <c r="G1333" s="26" t="s">
        <v>7356</v>
      </c>
      <c r="H1333" s="26" t="s">
        <v>345</v>
      </c>
      <c r="I1333" s="26" t="s">
        <v>846</v>
      </c>
      <c r="J1333" s="26" t="s">
        <v>847</v>
      </c>
      <c r="K1333" s="26" t="s">
        <v>5624</v>
      </c>
      <c r="L1333" s="27">
        <v>1665</v>
      </c>
      <c r="M1333" s="26" t="s">
        <v>20</v>
      </c>
    </row>
    <row r="1334" spans="1:13">
      <c r="A1334" s="25">
        <v>45444</v>
      </c>
      <c r="B1334" s="25">
        <v>45809</v>
      </c>
      <c r="C1334" s="26" t="s">
        <v>5719</v>
      </c>
      <c r="D1334" s="26" t="s">
        <v>5720</v>
      </c>
      <c r="E1334" s="26" t="s">
        <v>32</v>
      </c>
      <c r="F1334" s="26" t="s">
        <v>16</v>
      </c>
      <c r="G1334" s="26" t="s">
        <v>7357</v>
      </c>
      <c r="H1334" s="26" t="s">
        <v>345</v>
      </c>
      <c r="I1334" s="26" t="s">
        <v>846</v>
      </c>
      <c r="J1334" s="26" t="s">
        <v>847</v>
      </c>
      <c r="K1334" s="26" t="s">
        <v>5624</v>
      </c>
      <c r="L1334" s="27">
        <v>11541</v>
      </c>
      <c r="M1334" s="26" t="s">
        <v>20</v>
      </c>
    </row>
    <row r="1335" spans="1:13">
      <c r="A1335" s="25">
        <v>45444</v>
      </c>
      <c r="B1335" s="25">
        <v>45809</v>
      </c>
      <c r="C1335" s="26" t="s">
        <v>5719</v>
      </c>
      <c r="D1335" s="26" t="s">
        <v>5720</v>
      </c>
      <c r="E1335" s="26" t="s">
        <v>661</v>
      </c>
      <c r="F1335" s="26" t="s">
        <v>16</v>
      </c>
      <c r="G1335" s="26" t="s">
        <v>7358</v>
      </c>
      <c r="H1335" s="26" t="s">
        <v>345</v>
      </c>
      <c r="I1335" s="26" t="s">
        <v>846</v>
      </c>
      <c r="J1335" s="26" t="s">
        <v>847</v>
      </c>
      <c r="K1335" s="26" t="s">
        <v>5624</v>
      </c>
      <c r="L1335" s="27">
        <v>27733</v>
      </c>
      <c r="M1335" s="26" t="s">
        <v>20</v>
      </c>
    </row>
    <row r="1336" spans="1:13">
      <c r="A1336" s="25">
        <v>45444</v>
      </c>
      <c r="B1336" s="25">
        <v>45809</v>
      </c>
      <c r="C1336" s="26" t="s">
        <v>6107</v>
      </c>
      <c r="D1336" s="26" t="s">
        <v>6108</v>
      </c>
      <c r="E1336" s="26" t="s">
        <v>32</v>
      </c>
      <c r="F1336" s="26" t="s">
        <v>16</v>
      </c>
      <c r="G1336" s="26" t="s">
        <v>7359</v>
      </c>
      <c r="H1336" s="26" t="s">
        <v>225</v>
      </c>
      <c r="I1336" s="26" t="s">
        <v>96</v>
      </c>
      <c r="J1336" s="26" t="s">
        <v>97</v>
      </c>
      <c r="K1336" s="26" t="s">
        <v>1179</v>
      </c>
      <c r="L1336" s="27">
        <v>10844</v>
      </c>
      <c r="M1336" s="26" t="s">
        <v>83</v>
      </c>
    </row>
    <row r="1337" spans="1:13">
      <c r="A1337" s="25">
        <v>45444</v>
      </c>
      <c r="B1337" s="25">
        <v>45809</v>
      </c>
      <c r="C1337" s="26" t="s">
        <v>6107</v>
      </c>
      <c r="D1337" s="26" t="s">
        <v>6108</v>
      </c>
      <c r="E1337" s="26" t="s">
        <v>15</v>
      </c>
      <c r="F1337" s="26" t="s">
        <v>16</v>
      </c>
      <c r="G1337" s="26" t="s">
        <v>7360</v>
      </c>
      <c r="H1337" s="26" t="s">
        <v>225</v>
      </c>
      <c r="I1337" s="26" t="s">
        <v>96</v>
      </c>
      <c r="J1337" s="26" t="s">
        <v>97</v>
      </c>
      <c r="K1337" s="26" t="s">
        <v>1179</v>
      </c>
      <c r="L1337" s="27">
        <v>1502</v>
      </c>
      <c r="M1337" s="26" t="s">
        <v>20</v>
      </c>
    </row>
    <row r="1338" spans="1:13">
      <c r="A1338" s="25">
        <v>45444</v>
      </c>
      <c r="B1338" s="25">
        <v>45809</v>
      </c>
      <c r="C1338" s="26" t="s">
        <v>6107</v>
      </c>
      <c r="D1338" s="26" t="s">
        <v>6108</v>
      </c>
      <c r="E1338" s="26" t="s">
        <v>661</v>
      </c>
      <c r="F1338" s="26" t="s">
        <v>16</v>
      </c>
      <c r="G1338" s="26" t="s">
        <v>7361</v>
      </c>
      <c r="H1338" s="26" t="s">
        <v>225</v>
      </c>
      <c r="I1338" s="26" t="s">
        <v>96</v>
      </c>
      <c r="J1338" s="26" t="s">
        <v>97</v>
      </c>
      <c r="K1338" s="26" t="s">
        <v>1179</v>
      </c>
      <c r="L1338" s="27">
        <v>53714</v>
      </c>
      <c r="M1338" s="26" t="s">
        <v>20</v>
      </c>
    </row>
    <row r="1339" spans="1:13">
      <c r="A1339" s="25">
        <v>45444</v>
      </c>
      <c r="B1339" s="25">
        <v>45615</v>
      </c>
      <c r="C1339" s="26" t="s">
        <v>11730</v>
      </c>
      <c r="D1339" s="26" t="s">
        <v>11731</v>
      </c>
      <c r="E1339" s="26" t="s">
        <v>15</v>
      </c>
      <c r="F1339" s="26" t="s">
        <v>16</v>
      </c>
      <c r="G1339" s="26" t="s">
        <v>11732</v>
      </c>
      <c r="H1339" s="26" t="s">
        <v>43</v>
      </c>
      <c r="I1339" s="26" t="s">
        <v>570</v>
      </c>
      <c r="J1339" s="26" t="s">
        <v>571</v>
      </c>
      <c r="K1339" s="26" t="s">
        <v>5623</v>
      </c>
      <c r="L1339" s="27">
        <v>2091</v>
      </c>
      <c r="M1339" s="26" t="s">
        <v>20</v>
      </c>
    </row>
    <row r="1340" spans="1:13">
      <c r="A1340" s="25">
        <v>45444</v>
      </c>
      <c r="B1340" s="25">
        <v>45615</v>
      </c>
      <c r="C1340" s="26" t="s">
        <v>11730</v>
      </c>
      <c r="D1340" s="26" t="s">
        <v>11731</v>
      </c>
      <c r="E1340" s="26" t="s">
        <v>661</v>
      </c>
      <c r="F1340" s="26" t="s">
        <v>16</v>
      </c>
      <c r="G1340" s="26" t="s">
        <v>11733</v>
      </c>
      <c r="H1340" s="26" t="s">
        <v>43</v>
      </c>
      <c r="I1340" s="26" t="s">
        <v>570</v>
      </c>
      <c r="J1340" s="26" t="s">
        <v>571</v>
      </c>
      <c r="K1340" s="26" t="s">
        <v>5623</v>
      </c>
      <c r="L1340" s="27">
        <v>56876</v>
      </c>
      <c r="M1340" s="26" t="s">
        <v>20</v>
      </c>
    </row>
    <row r="1341" spans="1:13">
      <c r="A1341" s="25">
        <v>45444</v>
      </c>
      <c r="B1341" s="25">
        <v>45615</v>
      </c>
      <c r="C1341" s="26" t="s">
        <v>11730</v>
      </c>
      <c r="D1341" s="26" t="s">
        <v>11731</v>
      </c>
      <c r="E1341" s="26" t="s">
        <v>32</v>
      </c>
      <c r="F1341" s="26" t="s">
        <v>16</v>
      </c>
      <c r="G1341" s="26" t="s">
        <v>11734</v>
      </c>
      <c r="H1341" s="26" t="s">
        <v>43</v>
      </c>
      <c r="I1341" s="26" t="s">
        <v>570</v>
      </c>
      <c r="J1341" s="26" t="s">
        <v>571</v>
      </c>
      <c r="K1341" s="26" t="s">
        <v>5623</v>
      </c>
      <c r="L1341" s="27">
        <v>10040</v>
      </c>
      <c r="M1341" s="26" t="s">
        <v>20</v>
      </c>
    </row>
    <row r="1342" spans="1:13">
      <c r="A1342" s="25">
        <v>45444</v>
      </c>
      <c r="B1342" s="25">
        <v>45809</v>
      </c>
      <c r="C1342" s="26" t="s">
        <v>4968</v>
      </c>
      <c r="D1342" s="26" t="s">
        <v>1805</v>
      </c>
      <c r="E1342" s="26" t="s">
        <v>32</v>
      </c>
      <c r="F1342" s="26" t="s">
        <v>16</v>
      </c>
      <c r="G1342" s="26" t="s">
        <v>7362</v>
      </c>
      <c r="H1342" s="26" t="s">
        <v>310</v>
      </c>
      <c r="I1342" s="26" t="s">
        <v>1807</v>
      </c>
      <c r="J1342" s="26" t="s">
        <v>1808</v>
      </c>
      <c r="K1342" s="26" t="s">
        <v>304</v>
      </c>
      <c r="L1342" s="27">
        <v>109113</v>
      </c>
      <c r="M1342" s="26" t="s">
        <v>20</v>
      </c>
    </row>
    <row r="1343" spans="1:13">
      <c r="A1343" s="25">
        <v>45444</v>
      </c>
      <c r="B1343" s="25">
        <v>45809</v>
      </c>
      <c r="C1343" s="26" t="s">
        <v>4791</v>
      </c>
      <c r="D1343" s="26" t="s">
        <v>1082</v>
      </c>
      <c r="E1343" s="26" t="s">
        <v>661</v>
      </c>
      <c r="F1343" s="26" t="s">
        <v>16</v>
      </c>
      <c r="G1343" s="26" t="s">
        <v>7363</v>
      </c>
      <c r="H1343" s="26" t="s">
        <v>225</v>
      </c>
      <c r="I1343" s="26" t="s">
        <v>846</v>
      </c>
      <c r="J1343" s="26" t="s">
        <v>847</v>
      </c>
      <c r="K1343" s="26" t="s">
        <v>77</v>
      </c>
      <c r="L1343" s="27">
        <v>90222</v>
      </c>
      <c r="M1343" s="26" t="s">
        <v>29</v>
      </c>
    </row>
    <row r="1344" spans="1:13">
      <c r="A1344" s="25">
        <v>45444</v>
      </c>
      <c r="B1344" s="25">
        <v>45809</v>
      </c>
      <c r="C1344" s="26" t="s">
        <v>4791</v>
      </c>
      <c r="D1344" s="26" t="s">
        <v>1082</v>
      </c>
      <c r="E1344" s="26" t="s">
        <v>15</v>
      </c>
      <c r="F1344" s="26" t="s">
        <v>16</v>
      </c>
      <c r="G1344" s="26" t="s">
        <v>7364</v>
      </c>
      <c r="H1344" s="26" t="s">
        <v>225</v>
      </c>
      <c r="I1344" s="26" t="s">
        <v>846</v>
      </c>
      <c r="J1344" s="26" t="s">
        <v>847</v>
      </c>
      <c r="K1344" s="26" t="s">
        <v>77</v>
      </c>
      <c r="L1344" s="27">
        <v>2771</v>
      </c>
      <c r="M1344" s="26" t="s">
        <v>20</v>
      </c>
    </row>
    <row r="1345" spans="1:13">
      <c r="A1345" s="25">
        <v>45444</v>
      </c>
      <c r="B1345" s="25">
        <v>45809</v>
      </c>
      <c r="C1345" s="26" t="s">
        <v>4969</v>
      </c>
      <c r="D1345" s="26" t="s">
        <v>1809</v>
      </c>
      <c r="E1345" s="26" t="s">
        <v>54</v>
      </c>
      <c r="F1345" s="26" t="s">
        <v>55</v>
      </c>
      <c r="G1345" s="26" t="s">
        <v>7365</v>
      </c>
      <c r="H1345" s="26" t="s">
        <v>203</v>
      </c>
      <c r="I1345" s="26" t="s">
        <v>49</v>
      </c>
      <c r="J1345" s="26" t="s">
        <v>50</v>
      </c>
      <c r="K1345" s="26" t="s">
        <v>5623</v>
      </c>
      <c r="L1345" s="27">
        <v>39601</v>
      </c>
      <c r="M1345" s="26" t="s">
        <v>29</v>
      </c>
    </row>
    <row r="1346" spans="1:13">
      <c r="A1346" s="25">
        <v>45445</v>
      </c>
      <c r="B1346" s="25">
        <v>45810</v>
      </c>
      <c r="C1346" s="26" t="s">
        <v>7366</v>
      </c>
      <c r="D1346" s="26" t="s">
        <v>7367</v>
      </c>
      <c r="E1346" s="26" t="s">
        <v>32</v>
      </c>
      <c r="F1346" s="26" t="s">
        <v>16</v>
      </c>
      <c r="G1346" s="26" t="s">
        <v>7368</v>
      </c>
      <c r="H1346" s="26" t="s">
        <v>105</v>
      </c>
      <c r="I1346" s="26" t="s">
        <v>103</v>
      </c>
      <c r="J1346" s="26" t="s">
        <v>104</v>
      </c>
      <c r="K1346" s="26" t="s">
        <v>5620</v>
      </c>
      <c r="L1346" s="27">
        <v>11973</v>
      </c>
      <c r="M1346" s="26" t="s">
        <v>20</v>
      </c>
    </row>
    <row r="1347" spans="1:13">
      <c r="A1347" s="25">
        <v>45445</v>
      </c>
      <c r="B1347" s="25">
        <v>45810</v>
      </c>
      <c r="C1347" s="26" t="s">
        <v>7366</v>
      </c>
      <c r="D1347" s="26" t="s">
        <v>7367</v>
      </c>
      <c r="E1347" s="26" t="s">
        <v>15</v>
      </c>
      <c r="F1347" s="26" t="s">
        <v>16</v>
      </c>
      <c r="G1347" s="26" t="s">
        <v>7369</v>
      </c>
      <c r="H1347" s="26" t="s">
        <v>105</v>
      </c>
      <c r="I1347" s="26" t="s">
        <v>103</v>
      </c>
      <c r="J1347" s="26" t="s">
        <v>104</v>
      </c>
      <c r="K1347" s="26" t="s">
        <v>5620</v>
      </c>
      <c r="L1347" s="27">
        <v>1514</v>
      </c>
      <c r="M1347" s="26" t="s">
        <v>20</v>
      </c>
    </row>
    <row r="1348" spans="1:13">
      <c r="A1348" s="25">
        <v>45445</v>
      </c>
      <c r="B1348" s="25">
        <v>45810</v>
      </c>
      <c r="C1348" s="26" t="s">
        <v>7366</v>
      </c>
      <c r="D1348" s="26" t="s">
        <v>7367</v>
      </c>
      <c r="E1348" s="26" t="s">
        <v>661</v>
      </c>
      <c r="F1348" s="26" t="s">
        <v>16</v>
      </c>
      <c r="G1348" s="26" t="s">
        <v>7370</v>
      </c>
      <c r="H1348" s="26" t="s">
        <v>105</v>
      </c>
      <c r="I1348" s="26" t="s">
        <v>103</v>
      </c>
      <c r="J1348" s="26" t="s">
        <v>104</v>
      </c>
      <c r="K1348" s="26" t="s">
        <v>5620</v>
      </c>
      <c r="L1348" s="27">
        <v>30446</v>
      </c>
      <c r="M1348" s="26" t="s">
        <v>23</v>
      </c>
    </row>
    <row r="1349" spans="1:13">
      <c r="A1349" s="25">
        <v>45446</v>
      </c>
      <c r="B1349" s="25">
        <v>45811</v>
      </c>
      <c r="C1349" s="26" t="s">
        <v>4970</v>
      </c>
      <c r="D1349" s="26" t="s">
        <v>1812</v>
      </c>
      <c r="E1349" s="26" t="s">
        <v>34</v>
      </c>
      <c r="F1349" s="26" t="s">
        <v>16</v>
      </c>
      <c r="G1349" s="26" t="s">
        <v>7371</v>
      </c>
      <c r="H1349" s="26" t="s">
        <v>61</v>
      </c>
      <c r="I1349" s="26" t="s">
        <v>59</v>
      </c>
      <c r="J1349" s="26" t="s">
        <v>60</v>
      </c>
      <c r="K1349" s="26" t="s">
        <v>5620</v>
      </c>
      <c r="L1349" s="27">
        <v>18764</v>
      </c>
      <c r="M1349" s="26" t="s">
        <v>83</v>
      </c>
    </row>
    <row r="1350" spans="1:13">
      <c r="A1350" s="25">
        <v>45446</v>
      </c>
      <c r="B1350" s="25">
        <v>45811</v>
      </c>
      <c r="C1350" s="26" t="s">
        <v>4970</v>
      </c>
      <c r="D1350" s="26" t="s">
        <v>1812</v>
      </c>
      <c r="E1350" s="26" t="s">
        <v>32</v>
      </c>
      <c r="F1350" s="26" t="s">
        <v>16</v>
      </c>
      <c r="G1350" s="26" t="s">
        <v>7372</v>
      </c>
      <c r="H1350" s="26" t="s">
        <v>61</v>
      </c>
      <c r="I1350" s="26" t="s">
        <v>59</v>
      </c>
      <c r="J1350" s="26" t="s">
        <v>60</v>
      </c>
      <c r="K1350" s="26" t="s">
        <v>5620</v>
      </c>
      <c r="L1350" s="27">
        <v>15173</v>
      </c>
      <c r="M1350" s="26" t="s">
        <v>20</v>
      </c>
    </row>
    <row r="1351" spans="1:13">
      <c r="A1351" s="25">
        <v>45446</v>
      </c>
      <c r="B1351" s="25">
        <v>45811</v>
      </c>
      <c r="C1351" s="26" t="s">
        <v>4970</v>
      </c>
      <c r="D1351" s="26" t="s">
        <v>1812</v>
      </c>
      <c r="E1351" s="26" t="s">
        <v>661</v>
      </c>
      <c r="F1351" s="26" t="s">
        <v>16</v>
      </c>
      <c r="G1351" s="26" t="s">
        <v>7373</v>
      </c>
      <c r="H1351" s="26" t="s">
        <v>61</v>
      </c>
      <c r="I1351" s="26" t="s">
        <v>59</v>
      </c>
      <c r="J1351" s="26" t="s">
        <v>60</v>
      </c>
      <c r="K1351" s="26" t="s">
        <v>5620</v>
      </c>
      <c r="L1351" s="27">
        <v>32984</v>
      </c>
      <c r="M1351" s="26" t="s">
        <v>20</v>
      </c>
    </row>
    <row r="1352" spans="1:13">
      <c r="A1352" s="25">
        <v>45446</v>
      </c>
      <c r="B1352" s="25">
        <v>45811</v>
      </c>
      <c r="C1352" s="26" t="s">
        <v>4970</v>
      </c>
      <c r="D1352" s="26" t="s">
        <v>1812</v>
      </c>
      <c r="E1352" s="26" t="s">
        <v>661</v>
      </c>
      <c r="F1352" s="26" t="s">
        <v>16</v>
      </c>
      <c r="G1352" s="26" t="s">
        <v>7374</v>
      </c>
      <c r="H1352" s="26" t="s">
        <v>61</v>
      </c>
      <c r="I1352" s="26" t="s">
        <v>59</v>
      </c>
      <c r="J1352" s="26" t="s">
        <v>60</v>
      </c>
      <c r="K1352" s="26" t="s">
        <v>5620</v>
      </c>
      <c r="L1352" s="27">
        <v>20067</v>
      </c>
      <c r="M1352" s="26" t="s">
        <v>20</v>
      </c>
    </row>
    <row r="1353" spans="1:13">
      <c r="A1353" s="25">
        <v>45446</v>
      </c>
      <c r="B1353" s="25">
        <v>45811</v>
      </c>
      <c r="C1353" s="26" t="s">
        <v>4970</v>
      </c>
      <c r="D1353" s="26" t="s">
        <v>1812</v>
      </c>
      <c r="E1353" s="26" t="s">
        <v>15</v>
      </c>
      <c r="F1353" s="26" t="s">
        <v>16</v>
      </c>
      <c r="G1353" s="26" t="s">
        <v>7375</v>
      </c>
      <c r="H1353" s="26" t="s">
        <v>61</v>
      </c>
      <c r="I1353" s="26" t="s">
        <v>59</v>
      </c>
      <c r="J1353" s="26" t="s">
        <v>60</v>
      </c>
      <c r="K1353" s="26" t="s">
        <v>5620</v>
      </c>
      <c r="L1353" s="27">
        <v>1521</v>
      </c>
      <c r="M1353" s="26" t="s">
        <v>20</v>
      </c>
    </row>
    <row r="1354" spans="1:13">
      <c r="A1354" s="25">
        <v>45446</v>
      </c>
      <c r="B1354" s="25">
        <v>45811</v>
      </c>
      <c r="C1354" s="26" t="s">
        <v>4970</v>
      </c>
      <c r="D1354" s="26" t="s">
        <v>1812</v>
      </c>
      <c r="E1354" s="26" t="s">
        <v>54</v>
      </c>
      <c r="F1354" s="26" t="s">
        <v>55</v>
      </c>
      <c r="G1354" s="26" t="s">
        <v>7376</v>
      </c>
      <c r="H1354" s="26" t="s">
        <v>61</v>
      </c>
      <c r="I1354" s="26" t="s">
        <v>59</v>
      </c>
      <c r="J1354" s="26" t="s">
        <v>60</v>
      </c>
      <c r="K1354" s="26" t="s">
        <v>5620</v>
      </c>
      <c r="L1354" s="27">
        <v>22146</v>
      </c>
      <c r="M1354" s="26" t="s">
        <v>29</v>
      </c>
    </row>
    <row r="1355" spans="1:13">
      <c r="A1355" s="25">
        <v>45447</v>
      </c>
      <c r="B1355" s="25">
        <v>45812</v>
      </c>
      <c r="C1355" s="26" t="s">
        <v>4971</v>
      </c>
      <c r="D1355" s="26" t="s">
        <v>1819</v>
      </c>
      <c r="E1355" s="26" t="s">
        <v>15</v>
      </c>
      <c r="F1355" s="26" t="s">
        <v>16</v>
      </c>
      <c r="G1355" s="26" t="s">
        <v>7377</v>
      </c>
      <c r="H1355" s="26" t="s">
        <v>21</v>
      </c>
      <c r="I1355" s="26" t="s">
        <v>18</v>
      </c>
      <c r="J1355" s="26" t="s">
        <v>19</v>
      </c>
      <c r="K1355" s="26" t="s">
        <v>48</v>
      </c>
      <c r="L1355" s="27">
        <v>7471</v>
      </c>
      <c r="M1355" s="26" t="s">
        <v>20</v>
      </c>
    </row>
    <row r="1356" spans="1:13">
      <c r="A1356" s="25">
        <v>45447</v>
      </c>
      <c r="B1356" s="25">
        <v>45812</v>
      </c>
      <c r="C1356" s="26" t="s">
        <v>4971</v>
      </c>
      <c r="D1356" s="26" t="s">
        <v>1819</v>
      </c>
      <c r="E1356" s="26" t="s">
        <v>32</v>
      </c>
      <c r="F1356" s="26" t="s">
        <v>16</v>
      </c>
      <c r="G1356" s="26" t="s">
        <v>7378</v>
      </c>
      <c r="H1356" s="26" t="s">
        <v>21</v>
      </c>
      <c r="I1356" s="26" t="s">
        <v>18</v>
      </c>
      <c r="J1356" s="26" t="s">
        <v>19</v>
      </c>
      <c r="K1356" s="26" t="s">
        <v>48</v>
      </c>
      <c r="L1356" s="27">
        <v>35096</v>
      </c>
      <c r="M1356" s="26" t="s">
        <v>20</v>
      </c>
    </row>
    <row r="1357" spans="1:13">
      <c r="A1357" s="25">
        <v>45447</v>
      </c>
      <c r="B1357" s="25">
        <v>45812</v>
      </c>
      <c r="C1357" s="26" t="s">
        <v>4971</v>
      </c>
      <c r="D1357" s="26" t="s">
        <v>1819</v>
      </c>
      <c r="E1357" s="26" t="s">
        <v>661</v>
      </c>
      <c r="F1357" s="26" t="s">
        <v>16</v>
      </c>
      <c r="G1357" s="26" t="s">
        <v>7379</v>
      </c>
      <c r="H1357" s="26" t="s">
        <v>21</v>
      </c>
      <c r="I1357" s="26" t="s">
        <v>18</v>
      </c>
      <c r="J1357" s="26" t="s">
        <v>19</v>
      </c>
      <c r="K1357" s="26" t="s">
        <v>48</v>
      </c>
      <c r="L1357" s="27">
        <v>194367</v>
      </c>
      <c r="M1357" s="26" t="s">
        <v>23</v>
      </c>
    </row>
    <row r="1358" spans="1:13">
      <c r="A1358" s="25">
        <v>45449</v>
      </c>
      <c r="B1358" s="25">
        <v>45814</v>
      </c>
      <c r="C1358" s="26" t="s">
        <v>4972</v>
      </c>
      <c r="D1358" s="26" t="s">
        <v>1823</v>
      </c>
      <c r="E1358" s="26" t="s">
        <v>15</v>
      </c>
      <c r="F1358" s="26" t="s">
        <v>16</v>
      </c>
      <c r="G1358" s="26" t="s">
        <v>7380</v>
      </c>
      <c r="H1358" s="26" t="s">
        <v>43</v>
      </c>
      <c r="I1358" s="26" t="s">
        <v>103</v>
      </c>
      <c r="J1358" s="26" t="s">
        <v>104</v>
      </c>
      <c r="K1358" s="26" t="s">
        <v>5620</v>
      </c>
      <c r="L1358" s="27">
        <v>1241</v>
      </c>
      <c r="M1358" s="26" t="s">
        <v>20</v>
      </c>
    </row>
    <row r="1359" spans="1:13">
      <c r="A1359" s="25">
        <v>45449</v>
      </c>
      <c r="B1359" s="25">
        <v>45814</v>
      </c>
      <c r="C1359" s="26" t="s">
        <v>4972</v>
      </c>
      <c r="D1359" s="26" t="s">
        <v>1823</v>
      </c>
      <c r="E1359" s="26" t="s">
        <v>32</v>
      </c>
      <c r="F1359" s="26" t="s">
        <v>16</v>
      </c>
      <c r="G1359" s="26" t="s">
        <v>7381</v>
      </c>
      <c r="H1359" s="26" t="s">
        <v>43</v>
      </c>
      <c r="I1359" s="26" t="s">
        <v>103</v>
      </c>
      <c r="J1359" s="26" t="s">
        <v>104</v>
      </c>
      <c r="K1359" s="26" t="s">
        <v>5620</v>
      </c>
      <c r="L1359" s="27">
        <v>8024</v>
      </c>
      <c r="M1359" s="26" t="s">
        <v>20</v>
      </c>
    </row>
    <row r="1360" spans="1:13">
      <c r="A1360" s="25">
        <v>45449</v>
      </c>
      <c r="B1360" s="25">
        <v>45814</v>
      </c>
      <c r="C1360" s="26" t="s">
        <v>4972</v>
      </c>
      <c r="D1360" s="26" t="s">
        <v>1823</v>
      </c>
      <c r="E1360" s="26" t="s">
        <v>661</v>
      </c>
      <c r="F1360" s="26" t="s">
        <v>16</v>
      </c>
      <c r="G1360" s="26" t="s">
        <v>7382</v>
      </c>
      <c r="H1360" s="26" t="s">
        <v>43</v>
      </c>
      <c r="I1360" s="26" t="s">
        <v>103</v>
      </c>
      <c r="J1360" s="26" t="s">
        <v>104</v>
      </c>
      <c r="K1360" s="26" t="s">
        <v>5620</v>
      </c>
      <c r="L1360" s="27">
        <v>29002</v>
      </c>
      <c r="M1360" s="26" t="s">
        <v>23</v>
      </c>
    </row>
    <row r="1361" spans="1:13">
      <c r="A1361" s="25">
        <v>45450</v>
      </c>
      <c r="B1361" s="25">
        <v>45815</v>
      </c>
      <c r="C1361" s="26" t="s">
        <v>4973</v>
      </c>
      <c r="D1361" s="26" t="s">
        <v>1827</v>
      </c>
      <c r="E1361" s="26" t="s">
        <v>661</v>
      </c>
      <c r="F1361" s="26" t="s">
        <v>16</v>
      </c>
      <c r="G1361" s="26" t="s">
        <v>7383</v>
      </c>
      <c r="H1361" s="26" t="s">
        <v>21</v>
      </c>
      <c r="I1361" s="26" t="s">
        <v>3949</v>
      </c>
      <c r="J1361" s="26" t="s">
        <v>3950</v>
      </c>
      <c r="K1361" s="26" t="s">
        <v>5623</v>
      </c>
      <c r="L1361" s="27">
        <v>5849</v>
      </c>
      <c r="M1361" s="26" t="s">
        <v>29</v>
      </c>
    </row>
    <row r="1362" spans="1:13">
      <c r="A1362" s="25">
        <v>45450</v>
      </c>
      <c r="B1362" s="25">
        <v>45815</v>
      </c>
      <c r="C1362" s="26" t="s">
        <v>4973</v>
      </c>
      <c r="D1362" s="26" t="s">
        <v>1827</v>
      </c>
      <c r="E1362" s="26" t="s">
        <v>15</v>
      </c>
      <c r="F1362" s="26" t="s">
        <v>16</v>
      </c>
      <c r="G1362" s="26" t="s">
        <v>7384</v>
      </c>
      <c r="H1362" s="26" t="s">
        <v>21</v>
      </c>
      <c r="I1362" s="26" t="s">
        <v>3949</v>
      </c>
      <c r="J1362" s="26" t="s">
        <v>3950</v>
      </c>
      <c r="K1362" s="26" t="s">
        <v>5623</v>
      </c>
      <c r="L1362" s="27">
        <v>5425</v>
      </c>
      <c r="M1362" s="26" t="s">
        <v>20</v>
      </c>
    </row>
    <row r="1363" spans="1:13">
      <c r="A1363" s="25">
        <v>45450</v>
      </c>
      <c r="B1363" s="25">
        <v>45815</v>
      </c>
      <c r="C1363" s="26" t="s">
        <v>4973</v>
      </c>
      <c r="D1363" s="26" t="s">
        <v>1827</v>
      </c>
      <c r="E1363" s="26" t="s">
        <v>32</v>
      </c>
      <c r="F1363" s="26" t="s">
        <v>16</v>
      </c>
      <c r="G1363" s="26" t="s">
        <v>7385</v>
      </c>
      <c r="H1363" s="26" t="s">
        <v>21</v>
      </c>
      <c r="I1363" s="26" t="s">
        <v>3949</v>
      </c>
      <c r="J1363" s="26" t="s">
        <v>3950</v>
      </c>
      <c r="K1363" s="26" t="s">
        <v>5623</v>
      </c>
      <c r="L1363" s="27">
        <v>4129</v>
      </c>
      <c r="M1363" s="26" t="s">
        <v>20</v>
      </c>
    </row>
    <row r="1364" spans="1:13">
      <c r="A1364" s="25">
        <v>45450</v>
      </c>
      <c r="B1364" s="25">
        <v>45815</v>
      </c>
      <c r="C1364" s="26" t="s">
        <v>4974</v>
      </c>
      <c r="D1364" s="26" t="s">
        <v>1831</v>
      </c>
      <c r="E1364" s="26" t="s">
        <v>661</v>
      </c>
      <c r="F1364" s="26" t="s">
        <v>16</v>
      </c>
      <c r="G1364" s="26" t="s">
        <v>7386</v>
      </c>
      <c r="H1364" s="26" t="s">
        <v>51</v>
      </c>
      <c r="I1364" s="26" t="s">
        <v>103</v>
      </c>
      <c r="J1364" s="26" t="s">
        <v>104</v>
      </c>
      <c r="K1364" s="26" t="s">
        <v>5620</v>
      </c>
      <c r="L1364" s="27">
        <v>36592</v>
      </c>
      <c r="M1364" s="26" t="s">
        <v>20</v>
      </c>
    </row>
    <row r="1365" spans="1:13">
      <c r="A1365" s="25">
        <v>45450</v>
      </c>
      <c r="B1365" s="25">
        <v>45815</v>
      </c>
      <c r="C1365" s="26" t="s">
        <v>4974</v>
      </c>
      <c r="D1365" s="26" t="s">
        <v>1831</v>
      </c>
      <c r="E1365" s="26" t="s">
        <v>15</v>
      </c>
      <c r="F1365" s="26" t="s">
        <v>16</v>
      </c>
      <c r="G1365" s="26" t="s">
        <v>7387</v>
      </c>
      <c r="H1365" s="26" t="s">
        <v>51</v>
      </c>
      <c r="I1365" s="26" t="s">
        <v>103</v>
      </c>
      <c r="J1365" s="26" t="s">
        <v>104</v>
      </c>
      <c r="K1365" s="26" t="s">
        <v>5620</v>
      </c>
      <c r="L1365" s="27">
        <v>2262</v>
      </c>
      <c r="M1365" s="26" t="s">
        <v>20</v>
      </c>
    </row>
    <row r="1366" spans="1:13">
      <c r="A1366" s="25">
        <v>45450</v>
      </c>
      <c r="B1366" s="25">
        <v>45815</v>
      </c>
      <c r="C1366" s="26" t="s">
        <v>4974</v>
      </c>
      <c r="D1366" s="26" t="s">
        <v>1831</v>
      </c>
      <c r="E1366" s="26" t="s">
        <v>32</v>
      </c>
      <c r="F1366" s="26" t="s">
        <v>16</v>
      </c>
      <c r="G1366" s="26" t="s">
        <v>7388</v>
      </c>
      <c r="H1366" s="26" t="s">
        <v>51</v>
      </c>
      <c r="I1366" s="26" t="s">
        <v>103</v>
      </c>
      <c r="J1366" s="26" t="s">
        <v>104</v>
      </c>
      <c r="K1366" s="26" t="s">
        <v>5620</v>
      </c>
      <c r="L1366" s="27">
        <v>8401</v>
      </c>
      <c r="M1366" s="26" t="s">
        <v>20</v>
      </c>
    </row>
    <row r="1367" spans="1:13">
      <c r="A1367" s="25">
        <v>45451</v>
      </c>
      <c r="B1367" s="25">
        <v>45816</v>
      </c>
      <c r="C1367" s="26" t="s">
        <v>4975</v>
      </c>
      <c r="D1367" s="26" t="s">
        <v>1835</v>
      </c>
      <c r="E1367" s="26" t="s">
        <v>54</v>
      </c>
      <c r="F1367" s="26" t="s">
        <v>55</v>
      </c>
      <c r="G1367" s="26" t="s">
        <v>7389</v>
      </c>
      <c r="H1367" s="26" t="s">
        <v>813</v>
      </c>
      <c r="I1367" s="26" t="s">
        <v>270</v>
      </c>
      <c r="J1367" s="26" t="s">
        <v>271</v>
      </c>
      <c r="K1367" s="26" t="s">
        <v>5624</v>
      </c>
      <c r="L1367" s="27">
        <v>23219</v>
      </c>
      <c r="M1367" s="26" t="s">
        <v>29</v>
      </c>
    </row>
    <row r="1368" spans="1:13">
      <c r="A1368" s="25">
        <v>45451</v>
      </c>
      <c r="B1368" s="25">
        <v>45816</v>
      </c>
      <c r="C1368" s="26" t="s">
        <v>4976</v>
      </c>
      <c r="D1368" s="26" t="s">
        <v>1837</v>
      </c>
      <c r="E1368" s="26" t="s">
        <v>54</v>
      </c>
      <c r="F1368" s="26" t="s">
        <v>55</v>
      </c>
      <c r="G1368" s="26" t="s">
        <v>7390</v>
      </c>
      <c r="H1368" s="26" t="s">
        <v>813</v>
      </c>
      <c r="I1368" s="26" t="s">
        <v>270</v>
      </c>
      <c r="J1368" s="26" t="s">
        <v>271</v>
      </c>
      <c r="K1368" s="26" t="s">
        <v>77</v>
      </c>
      <c r="L1368" s="27">
        <v>25606</v>
      </c>
      <c r="M1368" s="26" t="s">
        <v>29</v>
      </c>
    </row>
    <row r="1369" spans="1:13">
      <c r="A1369" s="25">
        <v>45451</v>
      </c>
      <c r="B1369" s="25">
        <v>45816</v>
      </c>
      <c r="C1369" s="26" t="s">
        <v>4977</v>
      </c>
      <c r="D1369" s="26" t="s">
        <v>1839</v>
      </c>
      <c r="E1369" s="26" t="s">
        <v>15</v>
      </c>
      <c r="F1369" s="26" t="s">
        <v>16</v>
      </c>
      <c r="G1369" s="26" t="s">
        <v>7391</v>
      </c>
      <c r="H1369" s="26" t="s">
        <v>73</v>
      </c>
      <c r="I1369" s="26" t="s">
        <v>18</v>
      </c>
      <c r="J1369" s="26" t="s">
        <v>19</v>
      </c>
      <c r="K1369" s="26" t="s">
        <v>48</v>
      </c>
      <c r="L1369" s="27">
        <v>38611</v>
      </c>
      <c r="M1369" s="26" t="s">
        <v>20</v>
      </c>
    </row>
    <row r="1370" spans="1:13">
      <c r="A1370" s="25">
        <v>45451</v>
      </c>
      <c r="B1370" s="25">
        <v>45816</v>
      </c>
      <c r="C1370" s="26" t="s">
        <v>4977</v>
      </c>
      <c r="D1370" s="26" t="s">
        <v>1839</v>
      </c>
      <c r="E1370" s="26" t="s">
        <v>661</v>
      </c>
      <c r="F1370" s="26" t="s">
        <v>16</v>
      </c>
      <c r="G1370" s="26" t="s">
        <v>7392</v>
      </c>
      <c r="H1370" s="26" t="s">
        <v>73</v>
      </c>
      <c r="I1370" s="26" t="s">
        <v>18</v>
      </c>
      <c r="J1370" s="26" t="s">
        <v>19</v>
      </c>
      <c r="K1370" s="26" t="s">
        <v>48</v>
      </c>
      <c r="L1370" s="27">
        <v>145586</v>
      </c>
      <c r="M1370" s="26" t="s">
        <v>29</v>
      </c>
    </row>
    <row r="1371" spans="1:13">
      <c r="A1371" s="25">
        <v>45451</v>
      </c>
      <c r="B1371" s="25">
        <v>45816</v>
      </c>
      <c r="C1371" s="26" t="s">
        <v>4978</v>
      </c>
      <c r="D1371" s="26" t="s">
        <v>1842</v>
      </c>
      <c r="E1371" s="26" t="s">
        <v>661</v>
      </c>
      <c r="F1371" s="26" t="s">
        <v>16</v>
      </c>
      <c r="G1371" s="26" t="s">
        <v>7393</v>
      </c>
      <c r="H1371" s="26" t="s">
        <v>249</v>
      </c>
      <c r="I1371" s="26" t="s">
        <v>78</v>
      </c>
      <c r="J1371" s="26" t="s">
        <v>79</v>
      </c>
      <c r="K1371" s="26" t="s">
        <v>5620</v>
      </c>
      <c r="L1371" s="27">
        <v>29586</v>
      </c>
      <c r="M1371" s="26" t="s">
        <v>20</v>
      </c>
    </row>
    <row r="1372" spans="1:13">
      <c r="A1372" s="25">
        <v>45451</v>
      </c>
      <c r="B1372" s="25">
        <v>45816</v>
      </c>
      <c r="C1372" s="26" t="s">
        <v>4978</v>
      </c>
      <c r="D1372" s="26" t="s">
        <v>1842</v>
      </c>
      <c r="E1372" s="26" t="s">
        <v>15</v>
      </c>
      <c r="F1372" s="26" t="s">
        <v>16</v>
      </c>
      <c r="G1372" s="26" t="s">
        <v>7394</v>
      </c>
      <c r="H1372" s="26" t="s">
        <v>249</v>
      </c>
      <c r="I1372" s="26" t="s">
        <v>78</v>
      </c>
      <c r="J1372" s="26" t="s">
        <v>79</v>
      </c>
      <c r="K1372" s="26" t="s">
        <v>5620</v>
      </c>
      <c r="L1372" s="27">
        <v>1785</v>
      </c>
      <c r="M1372" s="26" t="s">
        <v>584</v>
      </c>
    </row>
    <row r="1373" spans="1:13">
      <c r="A1373" s="25">
        <v>45451</v>
      </c>
      <c r="B1373" s="25">
        <v>45816</v>
      </c>
      <c r="C1373" s="26" t="s">
        <v>4978</v>
      </c>
      <c r="D1373" s="26" t="s">
        <v>1842</v>
      </c>
      <c r="E1373" s="26" t="s">
        <v>32</v>
      </c>
      <c r="F1373" s="26" t="s">
        <v>16</v>
      </c>
      <c r="G1373" s="26" t="s">
        <v>7395</v>
      </c>
      <c r="H1373" s="26" t="s">
        <v>249</v>
      </c>
      <c r="I1373" s="26" t="s">
        <v>78</v>
      </c>
      <c r="J1373" s="26" t="s">
        <v>79</v>
      </c>
      <c r="K1373" s="26" t="s">
        <v>5620</v>
      </c>
      <c r="L1373" s="27">
        <v>25092</v>
      </c>
      <c r="M1373" s="26" t="s">
        <v>20</v>
      </c>
    </row>
    <row r="1374" spans="1:13">
      <c r="A1374" s="25">
        <v>45453</v>
      </c>
      <c r="B1374" s="25">
        <v>45818</v>
      </c>
      <c r="C1374" s="26" t="s">
        <v>4980</v>
      </c>
      <c r="D1374" s="26" t="s">
        <v>1848</v>
      </c>
      <c r="E1374" s="26" t="s">
        <v>661</v>
      </c>
      <c r="F1374" s="26" t="s">
        <v>16</v>
      </c>
      <c r="G1374" s="26" t="s">
        <v>7396</v>
      </c>
      <c r="H1374" s="26" t="s">
        <v>1850</v>
      </c>
      <c r="I1374" s="26" t="s">
        <v>78</v>
      </c>
      <c r="J1374" s="26" t="s">
        <v>79</v>
      </c>
      <c r="K1374" s="26" t="s">
        <v>77</v>
      </c>
      <c r="L1374" s="27">
        <v>88198</v>
      </c>
      <c r="M1374" s="26" t="s">
        <v>89</v>
      </c>
    </row>
    <row r="1375" spans="1:13">
      <c r="A1375" s="25">
        <v>45453</v>
      </c>
      <c r="B1375" s="25">
        <v>45818</v>
      </c>
      <c r="C1375" s="26" t="s">
        <v>4980</v>
      </c>
      <c r="D1375" s="26" t="s">
        <v>1848</v>
      </c>
      <c r="E1375" s="26" t="s">
        <v>34</v>
      </c>
      <c r="F1375" s="26" t="s">
        <v>16</v>
      </c>
      <c r="G1375" s="26" t="s">
        <v>7397</v>
      </c>
      <c r="H1375" s="26" t="s">
        <v>1850</v>
      </c>
      <c r="I1375" s="26" t="s">
        <v>78</v>
      </c>
      <c r="J1375" s="26" t="s">
        <v>79</v>
      </c>
      <c r="K1375" s="26" t="s">
        <v>77</v>
      </c>
      <c r="L1375" s="27">
        <v>32847</v>
      </c>
      <c r="M1375" s="26" t="s">
        <v>83</v>
      </c>
    </row>
    <row r="1376" spans="1:13">
      <c r="A1376" s="25">
        <v>45453</v>
      </c>
      <c r="B1376" s="25">
        <v>45818</v>
      </c>
      <c r="C1376" s="26" t="s">
        <v>4980</v>
      </c>
      <c r="D1376" s="26" t="s">
        <v>1848</v>
      </c>
      <c r="E1376" s="26" t="s">
        <v>32</v>
      </c>
      <c r="F1376" s="26" t="s">
        <v>16</v>
      </c>
      <c r="G1376" s="26" t="s">
        <v>7398</v>
      </c>
      <c r="H1376" s="26" t="s">
        <v>1850</v>
      </c>
      <c r="I1376" s="26" t="s">
        <v>78</v>
      </c>
      <c r="J1376" s="26" t="s">
        <v>79</v>
      </c>
      <c r="K1376" s="26" t="s">
        <v>77</v>
      </c>
      <c r="L1376" s="27">
        <v>58945</v>
      </c>
      <c r="M1376" s="26" t="s">
        <v>83</v>
      </c>
    </row>
    <row r="1377" spans="1:13">
      <c r="A1377" s="25">
        <v>45453</v>
      </c>
      <c r="B1377" s="25">
        <v>45818</v>
      </c>
      <c r="C1377" s="26" t="s">
        <v>4980</v>
      </c>
      <c r="D1377" s="26" t="s">
        <v>1848</v>
      </c>
      <c r="E1377" s="26" t="s">
        <v>15</v>
      </c>
      <c r="F1377" s="26" t="s">
        <v>16</v>
      </c>
      <c r="G1377" s="26" t="s">
        <v>7399</v>
      </c>
      <c r="H1377" s="26" t="s">
        <v>1850</v>
      </c>
      <c r="I1377" s="26" t="s">
        <v>78</v>
      </c>
      <c r="J1377" s="26" t="s">
        <v>79</v>
      </c>
      <c r="K1377" s="26" t="s">
        <v>77</v>
      </c>
      <c r="L1377" s="27">
        <v>1560</v>
      </c>
      <c r="M1377" s="26" t="s">
        <v>20</v>
      </c>
    </row>
    <row r="1378" spans="1:13">
      <c r="A1378" s="25">
        <v>45453</v>
      </c>
      <c r="B1378" s="25">
        <v>45777</v>
      </c>
      <c r="C1378" s="26" t="s">
        <v>11735</v>
      </c>
      <c r="D1378" s="26" t="s">
        <v>11736</v>
      </c>
      <c r="E1378" s="26" t="s">
        <v>54</v>
      </c>
      <c r="F1378" s="26" t="s">
        <v>55</v>
      </c>
      <c r="G1378" s="26" t="s">
        <v>11737</v>
      </c>
      <c r="H1378" s="26" t="s">
        <v>336</v>
      </c>
      <c r="I1378" s="26" t="s">
        <v>270</v>
      </c>
      <c r="J1378" s="26" t="s">
        <v>271</v>
      </c>
      <c r="K1378" s="26" t="s">
        <v>5624</v>
      </c>
      <c r="L1378" s="27">
        <v>13166</v>
      </c>
      <c r="M1378" s="26" t="s">
        <v>29</v>
      </c>
    </row>
    <row r="1379" spans="1:13">
      <c r="A1379" s="25">
        <v>45453</v>
      </c>
      <c r="B1379" s="25">
        <v>45818</v>
      </c>
      <c r="C1379" s="26" t="s">
        <v>4982</v>
      </c>
      <c r="D1379" s="26" t="s">
        <v>1856</v>
      </c>
      <c r="E1379" s="26" t="s">
        <v>32</v>
      </c>
      <c r="F1379" s="26" t="s">
        <v>16</v>
      </c>
      <c r="G1379" s="26" t="s">
        <v>7400</v>
      </c>
      <c r="H1379" s="26" t="s">
        <v>887</v>
      </c>
      <c r="I1379" s="26" t="s">
        <v>1858</v>
      </c>
      <c r="J1379" s="26" t="s">
        <v>1859</v>
      </c>
      <c r="K1379" s="26" t="s">
        <v>112</v>
      </c>
      <c r="L1379" s="27">
        <v>22287</v>
      </c>
      <c r="M1379" s="26" t="s">
        <v>20</v>
      </c>
    </row>
    <row r="1380" spans="1:13">
      <c r="A1380" s="25">
        <v>45453</v>
      </c>
      <c r="B1380" s="25">
        <v>45818</v>
      </c>
      <c r="C1380" s="26" t="s">
        <v>4982</v>
      </c>
      <c r="D1380" s="26" t="s">
        <v>1856</v>
      </c>
      <c r="E1380" s="26" t="s">
        <v>15</v>
      </c>
      <c r="F1380" s="26" t="s">
        <v>16</v>
      </c>
      <c r="G1380" s="26" t="s">
        <v>7401</v>
      </c>
      <c r="H1380" s="26" t="s">
        <v>887</v>
      </c>
      <c r="I1380" s="26" t="s">
        <v>1858</v>
      </c>
      <c r="J1380" s="26" t="s">
        <v>1859</v>
      </c>
      <c r="K1380" s="26" t="s">
        <v>112</v>
      </c>
      <c r="L1380" s="27">
        <v>1605</v>
      </c>
      <c r="M1380" s="26" t="s">
        <v>20</v>
      </c>
    </row>
    <row r="1381" spans="1:13">
      <c r="A1381" s="25">
        <v>45453</v>
      </c>
      <c r="B1381" s="25">
        <v>45818</v>
      </c>
      <c r="C1381" s="26" t="s">
        <v>4982</v>
      </c>
      <c r="D1381" s="26" t="s">
        <v>1856</v>
      </c>
      <c r="E1381" s="26" t="s">
        <v>661</v>
      </c>
      <c r="F1381" s="26" t="s">
        <v>16</v>
      </c>
      <c r="G1381" s="26" t="s">
        <v>7402</v>
      </c>
      <c r="H1381" s="26" t="s">
        <v>887</v>
      </c>
      <c r="I1381" s="26" t="s">
        <v>1858</v>
      </c>
      <c r="J1381" s="26" t="s">
        <v>1859</v>
      </c>
      <c r="K1381" s="26" t="s">
        <v>112</v>
      </c>
      <c r="L1381" s="27">
        <v>51724</v>
      </c>
      <c r="M1381" s="26" t="s">
        <v>29</v>
      </c>
    </row>
    <row r="1382" spans="1:13">
      <c r="A1382" s="25">
        <v>45453</v>
      </c>
      <c r="B1382" s="25">
        <v>45818</v>
      </c>
      <c r="C1382" s="26" t="s">
        <v>4983</v>
      </c>
      <c r="D1382" s="26" t="s">
        <v>1862</v>
      </c>
      <c r="E1382" s="26" t="s">
        <v>32</v>
      </c>
      <c r="F1382" s="26" t="s">
        <v>16</v>
      </c>
      <c r="G1382" s="26" t="s">
        <v>7403</v>
      </c>
      <c r="H1382" s="26" t="s">
        <v>105</v>
      </c>
      <c r="I1382" s="26" t="s">
        <v>103</v>
      </c>
      <c r="J1382" s="26" t="s">
        <v>104</v>
      </c>
      <c r="K1382" s="26" t="s">
        <v>5620</v>
      </c>
      <c r="L1382" s="27">
        <v>7502</v>
      </c>
      <c r="M1382" s="26" t="s">
        <v>20</v>
      </c>
    </row>
    <row r="1383" spans="1:13">
      <c r="A1383" s="25">
        <v>45453</v>
      </c>
      <c r="B1383" s="25">
        <v>45818</v>
      </c>
      <c r="C1383" s="26" t="s">
        <v>4983</v>
      </c>
      <c r="D1383" s="26" t="s">
        <v>1862</v>
      </c>
      <c r="E1383" s="26" t="s">
        <v>661</v>
      </c>
      <c r="F1383" s="26" t="s">
        <v>16</v>
      </c>
      <c r="G1383" s="26" t="s">
        <v>7404</v>
      </c>
      <c r="H1383" s="26" t="s">
        <v>105</v>
      </c>
      <c r="I1383" s="26" t="s">
        <v>103</v>
      </c>
      <c r="J1383" s="26" t="s">
        <v>104</v>
      </c>
      <c r="K1383" s="26" t="s">
        <v>5620</v>
      </c>
      <c r="L1383" s="27">
        <v>45636</v>
      </c>
      <c r="M1383" s="26" t="s">
        <v>23</v>
      </c>
    </row>
    <row r="1384" spans="1:13">
      <c r="A1384" s="25">
        <v>45453</v>
      </c>
      <c r="B1384" s="25">
        <v>45818</v>
      </c>
      <c r="C1384" s="26" t="s">
        <v>4983</v>
      </c>
      <c r="D1384" s="26" t="s">
        <v>1862</v>
      </c>
      <c r="E1384" s="26" t="s">
        <v>15</v>
      </c>
      <c r="F1384" s="26" t="s">
        <v>16</v>
      </c>
      <c r="G1384" s="26" t="s">
        <v>7405</v>
      </c>
      <c r="H1384" s="26" t="s">
        <v>105</v>
      </c>
      <c r="I1384" s="26" t="s">
        <v>103</v>
      </c>
      <c r="J1384" s="26" t="s">
        <v>104</v>
      </c>
      <c r="K1384" s="26" t="s">
        <v>5620</v>
      </c>
      <c r="L1384" s="27">
        <v>2131</v>
      </c>
      <c r="M1384" s="26" t="s">
        <v>20</v>
      </c>
    </row>
    <row r="1385" spans="1:13">
      <c r="A1385" s="25">
        <v>45454</v>
      </c>
      <c r="B1385" s="25">
        <v>45819</v>
      </c>
      <c r="C1385" s="26" t="s">
        <v>4986</v>
      </c>
      <c r="D1385" s="26" t="s">
        <v>1873</v>
      </c>
      <c r="E1385" s="26" t="s">
        <v>15</v>
      </c>
      <c r="F1385" s="26" t="s">
        <v>16</v>
      </c>
      <c r="G1385" s="26" t="s">
        <v>7406</v>
      </c>
      <c r="H1385" s="26" t="s">
        <v>51</v>
      </c>
      <c r="I1385" s="26" t="s">
        <v>65</v>
      </c>
      <c r="J1385" s="26" t="s">
        <v>66</v>
      </c>
      <c r="K1385" s="26" t="s">
        <v>5619</v>
      </c>
      <c r="L1385" s="27">
        <v>3994</v>
      </c>
      <c r="M1385" s="26" t="s">
        <v>20</v>
      </c>
    </row>
    <row r="1386" spans="1:13">
      <c r="A1386" s="25">
        <v>45454</v>
      </c>
      <c r="B1386" s="25">
        <v>45819</v>
      </c>
      <c r="C1386" s="26" t="s">
        <v>4986</v>
      </c>
      <c r="D1386" s="26" t="s">
        <v>1873</v>
      </c>
      <c r="E1386" s="26" t="s">
        <v>661</v>
      </c>
      <c r="F1386" s="26" t="s">
        <v>16</v>
      </c>
      <c r="G1386" s="26" t="s">
        <v>7407</v>
      </c>
      <c r="H1386" s="26" t="s">
        <v>51</v>
      </c>
      <c r="I1386" s="26" t="s">
        <v>65</v>
      </c>
      <c r="J1386" s="26" t="s">
        <v>66</v>
      </c>
      <c r="K1386" s="26" t="s">
        <v>5619</v>
      </c>
      <c r="L1386" s="27">
        <v>82293</v>
      </c>
      <c r="M1386" s="26" t="s">
        <v>20</v>
      </c>
    </row>
    <row r="1387" spans="1:13">
      <c r="A1387" s="25">
        <v>45455</v>
      </c>
      <c r="B1387" s="25">
        <v>45820</v>
      </c>
      <c r="C1387" s="26" t="s">
        <v>4982</v>
      </c>
      <c r="D1387" s="26" t="s">
        <v>1856</v>
      </c>
      <c r="E1387" s="26" t="s">
        <v>54</v>
      </c>
      <c r="F1387" s="26" t="s">
        <v>55</v>
      </c>
      <c r="G1387" s="26" t="s">
        <v>7408</v>
      </c>
      <c r="H1387" s="26" t="s">
        <v>887</v>
      </c>
      <c r="I1387" s="26" t="s">
        <v>1858</v>
      </c>
      <c r="J1387" s="26" t="s">
        <v>1859</v>
      </c>
      <c r="K1387" s="26" t="s">
        <v>112</v>
      </c>
      <c r="L1387" s="27">
        <v>8741</v>
      </c>
      <c r="M1387" s="26" t="s">
        <v>29</v>
      </c>
    </row>
    <row r="1388" spans="1:13">
      <c r="A1388" s="25">
        <v>45456</v>
      </c>
      <c r="B1388" s="25">
        <v>45821</v>
      </c>
      <c r="C1388" s="26" t="s">
        <v>4987</v>
      </c>
      <c r="D1388" s="26" t="s">
        <v>1877</v>
      </c>
      <c r="E1388" s="26" t="s">
        <v>54</v>
      </c>
      <c r="F1388" s="26" t="s">
        <v>55</v>
      </c>
      <c r="G1388" s="26" t="s">
        <v>7409</v>
      </c>
      <c r="H1388" s="26" t="s">
        <v>51</v>
      </c>
      <c r="I1388" s="26" t="s">
        <v>49</v>
      </c>
      <c r="J1388" s="26" t="s">
        <v>50</v>
      </c>
      <c r="K1388" s="26" t="s">
        <v>5623</v>
      </c>
      <c r="L1388" s="27">
        <v>16511</v>
      </c>
      <c r="M1388" s="26" t="s">
        <v>23</v>
      </c>
    </row>
    <row r="1389" spans="1:13">
      <c r="A1389" s="25">
        <v>45456</v>
      </c>
      <c r="B1389" s="25">
        <v>45821</v>
      </c>
      <c r="C1389" s="26" t="s">
        <v>4989</v>
      </c>
      <c r="D1389" s="26" t="s">
        <v>1883</v>
      </c>
      <c r="E1389" s="26" t="s">
        <v>54</v>
      </c>
      <c r="F1389" s="26" t="s">
        <v>55</v>
      </c>
      <c r="G1389" s="26" t="s">
        <v>7410</v>
      </c>
      <c r="H1389" s="26" t="s">
        <v>61</v>
      </c>
      <c r="I1389" s="26" t="s">
        <v>59</v>
      </c>
      <c r="J1389" s="26" t="s">
        <v>60</v>
      </c>
      <c r="K1389" s="26" t="s">
        <v>5620</v>
      </c>
      <c r="L1389" s="27">
        <v>18285</v>
      </c>
      <c r="M1389" s="26" t="s">
        <v>29</v>
      </c>
    </row>
    <row r="1390" spans="1:13">
      <c r="A1390" s="25">
        <v>45456</v>
      </c>
      <c r="B1390" s="25">
        <v>45821</v>
      </c>
      <c r="C1390" s="26" t="s">
        <v>4991</v>
      </c>
      <c r="D1390" s="26" t="s">
        <v>1889</v>
      </c>
      <c r="E1390" s="26" t="s">
        <v>54</v>
      </c>
      <c r="F1390" s="26" t="s">
        <v>55</v>
      </c>
      <c r="G1390" s="26" t="s">
        <v>7411</v>
      </c>
      <c r="H1390" s="26" t="s">
        <v>143</v>
      </c>
      <c r="I1390" s="26" t="s">
        <v>71</v>
      </c>
      <c r="J1390" s="26" t="s">
        <v>72</v>
      </c>
      <c r="K1390" s="26" t="s">
        <v>5660</v>
      </c>
      <c r="L1390" s="27">
        <v>29504</v>
      </c>
      <c r="M1390" s="26" t="s">
        <v>29</v>
      </c>
    </row>
    <row r="1391" spans="1:13">
      <c r="A1391" s="25">
        <v>45456</v>
      </c>
      <c r="B1391" s="25">
        <v>45821</v>
      </c>
      <c r="C1391" s="26" t="s">
        <v>4992</v>
      </c>
      <c r="D1391" s="26" t="s">
        <v>1891</v>
      </c>
      <c r="E1391" s="26" t="s">
        <v>54</v>
      </c>
      <c r="F1391" s="26" t="s">
        <v>55</v>
      </c>
      <c r="G1391" s="26" t="s">
        <v>7412</v>
      </c>
      <c r="H1391" s="26" t="s">
        <v>51</v>
      </c>
      <c r="I1391" s="26" t="s">
        <v>103</v>
      </c>
      <c r="J1391" s="26" t="s">
        <v>104</v>
      </c>
      <c r="K1391" s="26" t="s">
        <v>5620</v>
      </c>
      <c r="L1391" s="27">
        <v>5275</v>
      </c>
      <c r="M1391" s="26" t="s">
        <v>23</v>
      </c>
    </row>
    <row r="1392" spans="1:13">
      <c r="A1392" s="25">
        <v>45457</v>
      </c>
      <c r="B1392" s="25">
        <v>45822</v>
      </c>
      <c r="C1392" s="26" t="s">
        <v>4994</v>
      </c>
      <c r="D1392" s="26" t="s">
        <v>1898</v>
      </c>
      <c r="E1392" s="26" t="s">
        <v>661</v>
      </c>
      <c r="F1392" s="26" t="s">
        <v>16</v>
      </c>
      <c r="G1392" s="26" t="s">
        <v>7413</v>
      </c>
      <c r="H1392" s="26" t="s">
        <v>73</v>
      </c>
      <c r="I1392" s="26" t="s">
        <v>270</v>
      </c>
      <c r="J1392" s="26" t="s">
        <v>271</v>
      </c>
      <c r="K1392" s="26" t="s">
        <v>77</v>
      </c>
      <c r="L1392" s="27">
        <v>61797</v>
      </c>
      <c r="M1392" s="26" t="s">
        <v>20</v>
      </c>
    </row>
    <row r="1393" spans="1:13">
      <c r="A1393" s="25">
        <v>45457</v>
      </c>
      <c r="B1393" s="25">
        <v>45822</v>
      </c>
      <c r="C1393" s="26" t="s">
        <v>4994</v>
      </c>
      <c r="D1393" s="26" t="s">
        <v>1898</v>
      </c>
      <c r="E1393" s="26" t="s">
        <v>15</v>
      </c>
      <c r="F1393" s="26" t="s">
        <v>16</v>
      </c>
      <c r="G1393" s="26" t="s">
        <v>7414</v>
      </c>
      <c r="H1393" s="26" t="s">
        <v>73</v>
      </c>
      <c r="I1393" s="26" t="s">
        <v>270</v>
      </c>
      <c r="J1393" s="26" t="s">
        <v>271</v>
      </c>
      <c r="K1393" s="26" t="s">
        <v>77</v>
      </c>
      <c r="L1393" s="27">
        <v>2848</v>
      </c>
      <c r="M1393" s="26" t="s">
        <v>20</v>
      </c>
    </row>
    <row r="1394" spans="1:13">
      <c r="A1394" s="25">
        <v>45457</v>
      </c>
      <c r="B1394" s="25">
        <v>45727</v>
      </c>
      <c r="C1394" s="26" t="s">
        <v>11619</v>
      </c>
      <c r="D1394" s="26" t="s">
        <v>11620</v>
      </c>
      <c r="E1394" s="26" t="s">
        <v>54</v>
      </c>
      <c r="F1394" s="26" t="s">
        <v>55</v>
      </c>
      <c r="G1394" s="26" t="s">
        <v>11738</v>
      </c>
      <c r="H1394" s="26" t="s">
        <v>43</v>
      </c>
      <c r="I1394" s="26" t="s">
        <v>282</v>
      </c>
      <c r="J1394" s="26" t="s">
        <v>283</v>
      </c>
      <c r="K1394" s="26" t="s">
        <v>5620</v>
      </c>
      <c r="L1394" s="27">
        <v>39958</v>
      </c>
      <c r="M1394" s="26" t="s">
        <v>29</v>
      </c>
    </row>
    <row r="1395" spans="1:13">
      <c r="A1395" s="25">
        <v>45457</v>
      </c>
      <c r="B1395" s="25">
        <v>45822</v>
      </c>
      <c r="C1395" s="26" t="s">
        <v>4995</v>
      </c>
      <c r="D1395" s="26" t="s">
        <v>1902</v>
      </c>
      <c r="E1395" s="26" t="s">
        <v>34</v>
      </c>
      <c r="F1395" s="26" t="s">
        <v>16</v>
      </c>
      <c r="G1395" s="26" t="s">
        <v>7415</v>
      </c>
      <c r="H1395" s="26" t="s">
        <v>225</v>
      </c>
      <c r="I1395" s="26" t="s">
        <v>375</v>
      </c>
      <c r="J1395" s="26" t="s">
        <v>376</v>
      </c>
      <c r="K1395" s="26" t="s">
        <v>5624</v>
      </c>
      <c r="L1395" s="27">
        <v>6200</v>
      </c>
      <c r="M1395" s="26" t="s">
        <v>83</v>
      </c>
    </row>
    <row r="1396" spans="1:13">
      <c r="A1396" s="25">
        <v>45457</v>
      </c>
      <c r="B1396" s="25">
        <v>45822</v>
      </c>
      <c r="C1396" s="26" t="s">
        <v>4995</v>
      </c>
      <c r="D1396" s="26" t="s">
        <v>1902</v>
      </c>
      <c r="E1396" s="26" t="s">
        <v>15</v>
      </c>
      <c r="F1396" s="26" t="s">
        <v>16</v>
      </c>
      <c r="G1396" s="26" t="s">
        <v>7416</v>
      </c>
      <c r="H1396" s="26" t="s">
        <v>225</v>
      </c>
      <c r="I1396" s="26" t="s">
        <v>375</v>
      </c>
      <c r="J1396" s="26" t="s">
        <v>376</v>
      </c>
      <c r="K1396" s="26" t="s">
        <v>5624</v>
      </c>
      <c r="L1396" s="27">
        <v>1414</v>
      </c>
      <c r="M1396" s="26" t="s">
        <v>20</v>
      </c>
    </row>
    <row r="1397" spans="1:13">
      <c r="A1397" s="25">
        <v>45457</v>
      </c>
      <c r="B1397" s="25">
        <v>45822</v>
      </c>
      <c r="C1397" s="26" t="s">
        <v>4995</v>
      </c>
      <c r="D1397" s="26" t="s">
        <v>1902</v>
      </c>
      <c r="E1397" s="26" t="s">
        <v>32</v>
      </c>
      <c r="F1397" s="26" t="s">
        <v>16</v>
      </c>
      <c r="G1397" s="26" t="s">
        <v>7417</v>
      </c>
      <c r="H1397" s="26" t="s">
        <v>225</v>
      </c>
      <c r="I1397" s="26" t="s">
        <v>375</v>
      </c>
      <c r="J1397" s="26" t="s">
        <v>376</v>
      </c>
      <c r="K1397" s="26" t="s">
        <v>5624</v>
      </c>
      <c r="L1397" s="27">
        <v>17327</v>
      </c>
      <c r="M1397" s="26" t="s">
        <v>148</v>
      </c>
    </row>
    <row r="1398" spans="1:13">
      <c r="A1398" s="25">
        <v>45457</v>
      </c>
      <c r="B1398" s="25">
        <v>45822</v>
      </c>
      <c r="C1398" s="26" t="s">
        <v>4995</v>
      </c>
      <c r="D1398" s="26" t="s">
        <v>1902</v>
      </c>
      <c r="E1398" s="26" t="s">
        <v>661</v>
      </c>
      <c r="F1398" s="26" t="s">
        <v>16</v>
      </c>
      <c r="G1398" s="26" t="s">
        <v>7418</v>
      </c>
      <c r="H1398" s="26" t="s">
        <v>225</v>
      </c>
      <c r="I1398" s="26" t="s">
        <v>375</v>
      </c>
      <c r="J1398" s="26" t="s">
        <v>376</v>
      </c>
      <c r="K1398" s="26" t="s">
        <v>5624</v>
      </c>
      <c r="L1398" s="27">
        <v>25096</v>
      </c>
      <c r="M1398" s="26" t="s">
        <v>23</v>
      </c>
    </row>
    <row r="1399" spans="1:13">
      <c r="A1399" s="25">
        <v>45458</v>
      </c>
      <c r="B1399" s="25">
        <v>45823</v>
      </c>
      <c r="C1399" s="26" t="s">
        <v>4997</v>
      </c>
      <c r="D1399" s="26" t="s">
        <v>1914</v>
      </c>
      <c r="E1399" s="26" t="s">
        <v>661</v>
      </c>
      <c r="F1399" s="26" t="s">
        <v>16</v>
      </c>
      <c r="G1399" s="26" t="s">
        <v>7419</v>
      </c>
      <c r="H1399" s="26" t="s">
        <v>386</v>
      </c>
      <c r="I1399" s="26" t="s">
        <v>1916</v>
      </c>
      <c r="J1399" s="26" t="s">
        <v>1917</v>
      </c>
      <c r="K1399" s="26" t="s">
        <v>1179</v>
      </c>
      <c r="L1399" s="27">
        <v>19830</v>
      </c>
      <c r="M1399" s="26" t="s">
        <v>29</v>
      </c>
    </row>
    <row r="1400" spans="1:13">
      <c r="A1400" s="25">
        <v>45458</v>
      </c>
      <c r="B1400" s="25">
        <v>45823</v>
      </c>
      <c r="C1400" s="26" t="s">
        <v>4997</v>
      </c>
      <c r="D1400" s="26" t="s">
        <v>1914</v>
      </c>
      <c r="E1400" s="26" t="s">
        <v>32</v>
      </c>
      <c r="F1400" s="26" t="s">
        <v>16</v>
      </c>
      <c r="G1400" s="26" t="s">
        <v>7420</v>
      </c>
      <c r="H1400" s="26" t="s">
        <v>386</v>
      </c>
      <c r="I1400" s="26" t="s">
        <v>1916</v>
      </c>
      <c r="J1400" s="26" t="s">
        <v>1917</v>
      </c>
      <c r="K1400" s="26" t="s">
        <v>1179</v>
      </c>
      <c r="L1400" s="27">
        <v>4084</v>
      </c>
      <c r="M1400" s="26" t="s">
        <v>20</v>
      </c>
    </row>
    <row r="1401" spans="1:13">
      <c r="A1401" s="25">
        <v>45458</v>
      </c>
      <c r="B1401" s="25">
        <v>45823</v>
      </c>
      <c r="C1401" s="26" t="s">
        <v>4997</v>
      </c>
      <c r="D1401" s="26" t="s">
        <v>1914</v>
      </c>
      <c r="E1401" s="26" t="s">
        <v>15</v>
      </c>
      <c r="F1401" s="26" t="s">
        <v>16</v>
      </c>
      <c r="G1401" s="26" t="s">
        <v>7421</v>
      </c>
      <c r="H1401" s="26" t="s">
        <v>386</v>
      </c>
      <c r="I1401" s="26" t="s">
        <v>1916</v>
      </c>
      <c r="J1401" s="26" t="s">
        <v>1917</v>
      </c>
      <c r="K1401" s="26" t="s">
        <v>1179</v>
      </c>
      <c r="L1401" s="27">
        <v>4415</v>
      </c>
      <c r="M1401" s="26" t="s">
        <v>20</v>
      </c>
    </row>
    <row r="1402" spans="1:13">
      <c r="A1402" s="25">
        <v>45458</v>
      </c>
      <c r="B1402" s="25">
        <v>45823</v>
      </c>
      <c r="C1402" s="26" t="s">
        <v>4998</v>
      </c>
      <c r="D1402" s="26" t="s">
        <v>1920</v>
      </c>
      <c r="E1402" s="26" t="s">
        <v>54</v>
      </c>
      <c r="F1402" s="26" t="s">
        <v>55</v>
      </c>
      <c r="G1402" s="26" t="s">
        <v>7422</v>
      </c>
      <c r="H1402" s="26" t="s">
        <v>1325</v>
      </c>
      <c r="I1402" s="26" t="s">
        <v>78</v>
      </c>
      <c r="J1402" s="26" t="s">
        <v>79</v>
      </c>
      <c r="K1402" s="26" t="s">
        <v>5620</v>
      </c>
      <c r="L1402" s="27">
        <v>9811</v>
      </c>
      <c r="M1402" s="26" t="s">
        <v>29</v>
      </c>
    </row>
    <row r="1403" spans="1:13">
      <c r="A1403" s="25">
        <v>45458</v>
      </c>
      <c r="B1403" s="25">
        <v>45823</v>
      </c>
      <c r="C1403" s="26" t="s">
        <v>4999</v>
      </c>
      <c r="D1403" s="26" t="s">
        <v>1922</v>
      </c>
      <c r="E1403" s="26" t="s">
        <v>54</v>
      </c>
      <c r="F1403" s="26" t="s">
        <v>55</v>
      </c>
      <c r="G1403" s="26" t="s">
        <v>7423</v>
      </c>
      <c r="H1403" s="26" t="s">
        <v>245</v>
      </c>
      <c r="I1403" s="26" t="s">
        <v>103</v>
      </c>
      <c r="J1403" s="26" t="s">
        <v>104</v>
      </c>
      <c r="K1403" s="26" t="s">
        <v>5620</v>
      </c>
      <c r="L1403" s="27">
        <v>11136</v>
      </c>
      <c r="M1403" s="26" t="s">
        <v>29</v>
      </c>
    </row>
    <row r="1404" spans="1:13">
      <c r="A1404" s="25">
        <v>45458</v>
      </c>
      <c r="B1404" s="25">
        <v>45823</v>
      </c>
      <c r="C1404" s="26" t="s">
        <v>5000</v>
      </c>
      <c r="D1404" s="26" t="s">
        <v>1924</v>
      </c>
      <c r="E1404" s="26" t="s">
        <v>15</v>
      </c>
      <c r="F1404" s="26" t="s">
        <v>16</v>
      </c>
      <c r="G1404" s="26" t="s">
        <v>7424</v>
      </c>
      <c r="H1404" s="26" t="s">
        <v>73</v>
      </c>
      <c r="I1404" s="26" t="s">
        <v>1926</v>
      </c>
      <c r="J1404" s="26" t="s">
        <v>1927</v>
      </c>
      <c r="K1404" s="26" t="s">
        <v>1179</v>
      </c>
      <c r="L1404" s="27">
        <v>5107</v>
      </c>
      <c r="M1404" s="26" t="s">
        <v>20</v>
      </c>
    </row>
    <row r="1405" spans="1:13">
      <c r="A1405" s="25">
        <v>45458</v>
      </c>
      <c r="B1405" s="25">
        <v>45823</v>
      </c>
      <c r="C1405" s="26" t="s">
        <v>5000</v>
      </c>
      <c r="D1405" s="26" t="s">
        <v>1924</v>
      </c>
      <c r="E1405" s="26" t="s">
        <v>32</v>
      </c>
      <c r="F1405" s="26" t="s">
        <v>16</v>
      </c>
      <c r="G1405" s="26" t="s">
        <v>7425</v>
      </c>
      <c r="H1405" s="26" t="s">
        <v>73</v>
      </c>
      <c r="I1405" s="26" t="s">
        <v>1926</v>
      </c>
      <c r="J1405" s="26" t="s">
        <v>1927</v>
      </c>
      <c r="K1405" s="26" t="s">
        <v>1179</v>
      </c>
      <c r="L1405" s="27">
        <v>10345</v>
      </c>
      <c r="M1405" s="26" t="s">
        <v>20</v>
      </c>
    </row>
    <row r="1406" spans="1:13">
      <c r="A1406" s="25">
        <v>45458</v>
      </c>
      <c r="B1406" s="25">
        <v>45823</v>
      </c>
      <c r="C1406" s="26" t="s">
        <v>5000</v>
      </c>
      <c r="D1406" s="26" t="s">
        <v>1924</v>
      </c>
      <c r="E1406" s="26" t="s">
        <v>661</v>
      </c>
      <c r="F1406" s="26" t="s">
        <v>16</v>
      </c>
      <c r="G1406" s="26" t="s">
        <v>7426</v>
      </c>
      <c r="H1406" s="26" t="s">
        <v>73</v>
      </c>
      <c r="I1406" s="26" t="s">
        <v>1926</v>
      </c>
      <c r="J1406" s="26" t="s">
        <v>1927</v>
      </c>
      <c r="K1406" s="26" t="s">
        <v>1179</v>
      </c>
      <c r="L1406" s="27">
        <v>33326</v>
      </c>
      <c r="M1406" s="26" t="s">
        <v>20</v>
      </c>
    </row>
    <row r="1407" spans="1:13">
      <c r="A1407" s="25">
        <v>45459</v>
      </c>
      <c r="B1407" s="25">
        <v>45824</v>
      </c>
      <c r="C1407" s="26" t="s">
        <v>4979</v>
      </c>
      <c r="D1407" s="26" t="s">
        <v>1846</v>
      </c>
      <c r="E1407" s="26" t="s">
        <v>15</v>
      </c>
      <c r="F1407" s="26" t="s">
        <v>16</v>
      </c>
      <c r="G1407" s="26" t="s">
        <v>7427</v>
      </c>
      <c r="H1407" s="26" t="s">
        <v>345</v>
      </c>
      <c r="I1407" s="26" t="s">
        <v>570</v>
      </c>
      <c r="J1407" s="26" t="s">
        <v>571</v>
      </c>
      <c r="K1407" s="26" t="s">
        <v>5623</v>
      </c>
      <c r="L1407" s="27">
        <v>2802</v>
      </c>
      <c r="M1407" s="26" t="s">
        <v>29</v>
      </c>
    </row>
    <row r="1408" spans="1:13">
      <c r="A1408" s="25">
        <v>45459</v>
      </c>
      <c r="B1408" s="25">
        <v>45824</v>
      </c>
      <c r="C1408" s="26" t="s">
        <v>4979</v>
      </c>
      <c r="D1408" s="26" t="s">
        <v>1846</v>
      </c>
      <c r="E1408" s="26" t="s">
        <v>32</v>
      </c>
      <c r="F1408" s="26" t="s">
        <v>16</v>
      </c>
      <c r="G1408" s="26" t="s">
        <v>7428</v>
      </c>
      <c r="H1408" s="26" t="s">
        <v>345</v>
      </c>
      <c r="I1408" s="26" t="s">
        <v>570</v>
      </c>
      <c r="J1408" s="26" t="s">
        <v>571</v>
      </c>
      <c r="K1408" s="26" t="s">
        <v>5623</v>
      </c>
      <c r="L1408" s="27">
        <v>8641</v>
      </c>
      <c r="M1408" s="26" t="s">
        <v>20</v>
      </c>
    </row>
    <row r="1409" spans="1:13">
      <c r="A1409" s="25">
        <v>45459</v>
      </c>
      <c r="B1409" s="25">
        <v>45824</v>
      </c>
      <c r="C1409" s="26" t="s">
        <v>4979</v>
      </c>
      <c r="D1409" s="26" t="s">
        <v>1846</v>
      </c>
      <c r="E1409" s="26" t="s">
        <v>661</v>
      </c>
      <c r="F1409" s="26" t="s">
        <v>16</v>
      </c>
      <c r="G1409" s="26" t="s">
        <v>7429</v>
      </c>
      <c r="H1409" s="26" t="s">
        <v>345</v>
      </c>
      <c r="I1409" s="26" t="s">
        <v>570</v>
      </c>
      <c r="J1409" s="26" t="s">
        <v>571</v>
      </c>
      <c r="K1409" s="26" t="s">
        <v>5623</v>
      </c>
      <c r="L1409" s="27">
        <v>31651</v>
      </c>
      <c r="M1409" s="26" t="s">
        <v>20</v>
      </c>
    </row>
    <row r="1410" spans="1:13">
      <c r="A1410" s="25">
        <v>45459</v>
      </c>
      <c r="B1410" s="25">
        <v>45507</v>
      </c>
      <c r="C1410" s="26" t="s">
        <v>5170</v>
      </c>
      <c r="D1410" s="26" t="s">
        <v>2599</v>
      </c>
      <c r="E1410" s="26" t="s">
        <v>34</v>
      </c>
      <c r="F1410" s="26" t="s">
        <v>16</v>
      </c>
      <c r="G1410" s="26" t="s">
        <v>11739</v>
      </c>
      <c r="H1410" s="26" t="s">
        <v>245</v>
      </c>
      <c r="I1410" s="26" t="s">
        <v>103</v>
      </c>
      <c r="J1410" s="26" t="s">
        <v>104</v>
      </c>
      <c r="K1410" s="26" t="s">
        <v>140</v>
      </c>
      <c r="L1410" s="27">
        <v>2401</v>
      </c>
      <c r="M1410" s="26" t="s">
        <v>83</v>
      </c>
    </row>
    <row r="1411" spans="1:13">
      <c r="A1411" s="25">
        <v>45460</v>
      </c>
      <c r="B1411" s="25">
        <v>45825</v>
      </c>
      <c r="C1411" s="26" t="s">
        <v>5001</v>
      </c>
      <c r="D1411" s="26" t="s">
        <v>1933</v>
      </c>
      <c r="E1411" s="26" t="s">
        <v>661</v>
      </c>
      <c r="F1411" s="26" t="s">
        <v>16</v>
      </c>
      <c r="G1411" s="26" t="s">
        <v>7430</v>
      </c>
      <c r="H1411" s="26" t="s">
        <v>1234</v>
      </c>
      <c r="I1411" s="26" t="s">
        <v>1935</v>
      </c>
      <c r="J1411" s="26" t="s">
        <v>1936</v>
      </c>
      <c r="K1411" s="26" t="s">
        <v>1179</v>
      </c>
      <c r="L1411" s="27">
        <v>39193</v>
      </c>
      <c r="M1411" s="26" t="s">
        <v>20</v>
      </c>
    </row>
    <row r="1412" spans="1:13">
      <c r="A1412" s="25">
        <v>45460</v>
      </c>
      <c r="B1412" s="25">
        <v>45825</v>
      </c>
      <c r="C1412" s="26" t="s">
        <v>5001</v>
      </c>
      <c r="D1412" s="26" t="s">
        <v>1933</v>
      </c>
      <c r="E1412" s="26" t="s">
        <v>15</v>
      </c>
      <c r="F1412" s="26" t="s">
        <v>16</v>
      </c>
      <c r="G1412" s="26" t="s">
        <v>7431</v>
      </c>
      <c r="H1412" s="26" t="s">
        <v>1234</v>
      </c>
      <c r="I1412" s="26" t="s">
        <v>1935</v>
      </c>
      <c r="J1412" s="26" t="s">
        <v>1936</v>
      </c>
      <c r="K1412" s="26" t="s">
        <v>1179</v>
      </c>
      <c r="L1412" s="27">
        <v>4036</v>
      </c>
      <c r="M1412" s="26" t="s">
        <v>29</v>
      </c>
    </row>
    <row r="1413" spans="1:13">
      <c r="A1413" s="25">
        <v>45460</v>
      </c>
      <c r="B1413" s="25">
        <v>45825</v>
      </c>
      <c r="C1413" s="26" t="s">
        <v>5001</v>
      </c>
      <c r="D1413" s="26" t="s">
        <v>1933</v>
      </c>
      <c r="E1413" s="26" t="s">
        <v>32</v>
      </c>
      <c r="F1413" s="26" t="s">
        <v>16</v>
      </c>
      <c r="G1413" s="26" t="s">
        <v>7432</v>
      </c>
      <c r="H1413" s="26" t="s">
        <v>1234</v>
      </c>
      <c r="I1413" s="26" t="s">
        <v>1935</v>
      </c>
      <c r="J1413" s="26" t="s">
        <v>1936</v>
      </c>
      <c r="K1413" s="26" t="s">
        <v>1179</v>
      </c>
      <c r="L1413" s="27">
        <v>12368</v>
      </c>
      <c r="M1413" s="26" t="s">
        <v>83</v>
      </c>
    </row>
    <row r="1414" spans="1:13">
      <c r="A1414" s="25">
        <v>45460</v>
      </c>
      <c r="B1414" s="25">
        <v>45825</v>
      </c>
      <c r="C1414" s="26" t="s">
        <v>5002</v>
      </c>
      <c r="D1414" s="26" t="s">
        <v>1939</v>
      </c>
      <c r="E1414" s="26" t="s">
        <v>54</v>
      </c>
      <c r="F1414" s="26" t="s">
        <v>55</v>
      </c>
      <c r="G1414" s="26" t="s">
        <v>7433</v>
      </c>
      <c r="H1414" s="26" t="s">
        <v>51</v>
      </c>
      <c r="I1414" s="26" t="s">
        <v>18</v>
      </c>
      <c r="J1414" s="26" t="s">
        <v>19</v>
      </c>
      <c r="K1414" s="26" t="s">
        <v>5624</v>
      </c>
      <c r="L1414" s="27">
        <v>17135</v>
      </c>
      <c r="M1414" s="26" t="s">
        <v>29</v>
      </c>
    </row>
    <row r="1415" spans="1:13">
      <c r="A1415" s="25">
        <v>45460</v>
      </c>
      <c r="B1415" s="25">
        <v>45825</v>
      </c>
      <c r="C1415" s="26" t="s">
        <v>5003</v>
      </c>
      <c r="D1415" s="26" t="s">
        <v>1941</v>
      </c>
      <c r="E1415" s="26" t="s">
        <v>661</v>
      </c>
      <c r="F1415" s="26" t="s">
        <v>16</v>
      </c>
      <c r="G1415" s="26" t="s">
        <v>7434</v>
      </c>
      <c r="H1415" s="26" t="s">
        <v>125</v>
      </c>
      <c r="I1415" s="26" t="s">
        <v>570</v>
      </c>
      <c r="J1415" s="26" t="s">
        <v>571</v>
      </c>
      <c r="K1415" s="26" t="s">
        <v>5623</v>
      </c>
      <c r="L1415" s="27">
        <v>32623</v>
      </c>
      <c r="M1415" s="26" t="s">
        <v>23</v>
      </c>
    </row>
    <row r="1416" spans="1:13">
      <c r="A1416" s="25">
        <v>45460</v>
      </c>
      <c r="B1416" s="25">
        <v>45825</v>
      </c>
      <c r="C1416" s="26" t="s">
        <v>5003</v>
      </c>
      <c r="D1416" s="26" t="s">
        <v>1941</v>
      </c>
      <c r="E1416" s="26" t="s">
        <v>32</v>
      </c>
      <c r="F1416" s="26" t="s">
        <v>16</v>
      </c>
      <c r="G1416" s="26" t="s">
        <v>7435</v>
      </c>
      <c r="H1416" s="26" t="s">
        <v>125</v>
      </c>
      <c r="I1416" s="26" t="s">
        <v>570</v>
      </c>
      <c r="J1416" s="26" t="s">
        <v>571</v>
      </c>
      <c r="K1416" s="26" t="s">
        <v>5623</v>
      </c>
      <c r="L1416" s="27">
        <v>7960</v>
      </c>
      <c r="M1416" s="26" t="s">
        <v>20</v>
      </c>
    </row>
    <row r="1417" spans="1:13">
      <c r="A1417" s="25">
        <v>45460</v>
      </c>
      <c r="B1417" s="25">
        <v>45825</v>
      </c>
      <c r="C1417" s="26" t="s">
        <v>5003</v>
      </c>
      <c r="D1417" s="26" t="s">
        <v>1941</v>
      </c>
      <c r="E1417" s="26" t="s">
        <v>15</v>
      </c>
      <c r="F1417" s="26" t="s">
        <v>16</v>
      </c>
      <c r="G1417" s="26" t="s">
        <v>7436</v>
      </c>
      <c r="H1417" s="26" t="s">
        <v>125</v>
      </c>
      <c r="I1417" s="26" t="s">
        <v>570</v>
      </c>
      <c r="J1417" s="26" t="s">
        <v>571</v>
      </c>
      <c r="K1417" s="26" t="s">
        <v>5623</v>
      </c>
      <c r="L1417" s="27">
        <v>1761</v>
      </c>
      <c r="M1417" s="26" t="s">
        <v>20</v>
      </c>
    </row>
    <row r="1418" spans="1:13">
      <c r="A1418" s="25">
        <v>45461</v>
      </c>
      <c r="B1418" s="25">
        <v>45826</v>
      </c>
      <c r="C1418" s="26" t="s">
        <v>5004</v>
      </c>
      <c r="D1418" s="26" t="s">
        <v>1945</v>
      </c>
      <c r="E1418" s="26" t="s">
        <v>54</v>
      </c>
      <c r="F1418" s="26" t="s">
        <v>55</v>
      </c>
      <c r="G1418" s="26" t="s">
        <v>7437</v>
      </c>
      <c r="H1418" s="26" t="s">
        <v>167</v>
      </c>
      <c r="I1418" s="26" t="s">
        <v>165</v>
      </c>
      <c r="J1418" s="26" t="s">
        <v>166</v>
      </c>
      <c r="K1418" s="26" t="s">
        <v>1179</v>
      </c>
      <c r="L1418" s="27">
        <v>11856</v>
      </c>
      <c r="M1418" s="26" t="s">
        <v>23</v>
      </c>
    </row>
    <row r="1419" spans="1:13">
      <c r="A1419" s="25">
        <v>45462</v>
      </c>
      <c r="B1419" s="25">
        <v>45827</v>
      </c>
      <c r="C1419" s="26" t="s">
        <v>5005</v>
      </c>
      <c r="D1419" s="26" t="s">
        <v>1947</v>
      </c>
      <c r="E1419" s="26" t="s">
        <v>661</v>
      </c>
      <c r="F1419" s="26" t="s">
        <v>16</v>
      </c>
      <c r="G1419" s="26" t="s">
        <v>7438</v>
      </c>
      <c r="H1419" s="26" t="s">
        <v>73</v>
      </c>
      <c r="I1419" s="26" t="s">
        <v>71</v>
      </c>
      <c r="J1419" s="26" t="s">
        <v>72</v>
      </c>
      <c r="K1419" s="26" t="s">
        <v>5623</v>
      </c>
      <c r="L1419" s="27">
        <v>30591</v>
      </c>
      <c r="M1419" s="26" t="s">
        <v>20</v>
      </c>
    </row>
    <row r="1420" spans="1:13">
      <c r="A1420" s="25">
        <v>45462</v>
      </c>
      <c r="B1420" s="25">
        <v>45827</v>
      </c>
      <c r="C1420" s="26" t="s">
        <v>5005</v>
      </c>
      <c r="D1420" s="26" t="s">
        <v>1947</v>
      </c>
      <c r="E1420" s="26" t="s">
        <v>15</v>
      </c>
      <c r="F1420" s="26" t="s">
        <v>16</v>
      </c>
      <c r="G1420" s="26" t="s">
        <v>7439</v>
      </c>
      <c r="H1420" s="26" t="s">
        <v>73</v>
      </c>
      <c r="I1420" s="26" t="s">
        <v>71</v>
      </c>
      <c r="J1420" s="26" t="s">
        <v>72</v>
      </c>
      <c r="K1420" s="26" t="s">
        <v>5623</v>
      </c>
      <c r="L1420" s="27">
        <v>3305</v>
      </c>
      <c r="M1420" s="26" t="s">
        <v>29</v>
      </c>
    </row>
    <row r="1421" spans="1:13">
      <c r="A1421" s="25">
        <v>45462</v>
      </c>
      <c r="B1421" s="25">
        <v>45827</v>
      </c>
      <c r="C1421" s="26" t="s">
        <v>5005</v>
      </c>
      <c r="D1421" s="26" t="s">
        <v>1947</v>
      </c>
      <c r="E1421" s="26" t="s">
        <v>32</v>
      </c>
      <c r="F1421" s="26" t="s">
        <v>16</v>
      </c>
      <c r="G1421" s="26" t="s">
        <v>7440</v>
      </c>
      <c r="H1421" s="26" t="s">
        <v>73</v>
      </c>
      <c r="I1421" s="26" t="s">
        <v>71</v>
      </c>
      <c r="J1421" s="26" t="s">
        <v>72</v>
      </c>
      <c r="K1421" s="26" t="s">
        <v>5623</v>
      </c>
      <c r="L1421" s="27">
        <v>24784</v>
      </c>
      <c r="M1421" s="26" t="s">
        <v>20</v>
      </c>
    </row>
    <row r="1422" spans="1:13">
      <c r="A1422" s="25">
        <v>45462</v>
      </c>
      <c r="B1422" s="25">
        <v>45827</v>
      </c>
      <c r="C1422" s="26" t="s">
        <v>5006</v>
      </c>
      <c r="D1422" s="26" t="s">
        <v>1951</v>
      </c>
      <c r="E1422" s="26" t="s">
        <v>54</v>
      </c>
      <c r="F1422" s="26" t="s">
        <v>55</v>
      </c>
      <c r="G1422" s="26" t="s">
        <v>7441</v>
      </c>
      <c r="H1422" s="26" t="s">
        <v>310</v>
      </c>
      <c r="I1422" s="26" t="s">
        <v>103</v>
      </c>
      <c r="J1422" s="26" t="s">
        <v>104</v>
      </c>
      <c r="K1422" s="26" t="s">
        <v>5620</v>
      </c>
      <c r="L1422" s="27">
        <v>20120</v>
      </c>
      <c r="M1422" s="26" t="s">
        <v>23</v>
      </c>
    </row>
    <row r="1423" spans="1:13">
      <c r="A1423" s="25">
        <v>45462</v>
      </c>
      <c r="B1423" s="25">
        <v>45827</v>
      </c>
      <c r="C1423" s="26" t="s">
        <v>5008</v>
      </c>
      <c r="D1423" s="26" t="s">
        <v>1958</v>
      </c>
      <c r="E1423" s="26" t="s">
        <v>32</v>
      </c>
      <c r="F1423" s="26" t="s">
        <v>16</v>
      </c>
      <c r="G1423" s="26" t="s">
        <v>7442</v>
      </c>
      <c r="H1423" s="26" t="s">
        <v>125</v>
      </c>
      <c r="I1423" s="26" t="s">
        <v>123</v>
      </c>
      <c r="J1423" s="26" t="s">
        <v>124</v>
      </c>
      <c r="K1423" s="26" t="s">
        <v>5623</v>
      </c>
      <c r="L1423" s="27">
        <v>10552</v>
      </c>
      <c r="M1423" s="26" t="s">
        <v>20</v>
      </c>
    </row>
    <row r="1424" spans="1:13">
      <c r="A1424" s="25">
        <v>45462</v>
      </c>
      <c r="B1424" s="25">
        <v>45827</v>
      </c>
      <c r="C1424" s="26" t="s">
        <v>5008</v>
      </c>
      <c r="D1424" s="26" t="s">
        <v>1958</v>
      </c>
      <c r="E1424" s="26" t="s">
        <v>661</v>
      </c>
      <c r="F1424" s="26" t="s">
        <v>16</v>
      </c>
      <c r="G1424" s="26" t="s">
        <v>7443</v>
      </c>
      <c r="H1424" s="26" t="s">
        <v>125</v>
      </c>
      <c r="I1424" s="26" t="s">
        <v>123</v>
      </c>
      <c r="J1424" s="26" t="s">
        <v>124</v>
      </c>
      <c r="K1424" s="26" t="s">
        <v>5623</v>
      </c>
      <c r="L1424" s="27">
        <v>36450</v>
      </c>
      <c r="M1424" s="26" t="s">
        <v>20</v>
      </c>
    </row>
    <row r="1425" spans="1:13">
      <c r="A1425" s="25">
        <v>45462</v>
      </c>
      <c r="B1425" s="25">
        <v>45827</v>
      </c>
      <c r="C1425" s="26" t="s">
        <v>5008</v>
      </c>
      <c r="D1425" s="26" t="s">
        <v>1958</v>
      </c>
      <c r="E1425" s="26" t="s">
        <v>15</v>
      </c>
      <c r="F1425" s="26" t="s">
        <v>16</v>
      </c>
      <c r="G1425" s="26" t="s">
        <v>7444</v>
      </c>
      <c r="H1425" s="26" t="s">
        <v>125</v>
      </c>
      <c r="I1425" s="26" t="s">
        <v>123</v>
      </c>
      <c r="J1425" s="26" t="s">
        <v>124</v>
      </c>
      <c r="K1425" s="26" t="s">
        <v>5623</v>
      </c>
      <c r="L1425" s="27">
        <v>2257</v>
      </c>
      <c r="M1425" s="26" t="s">
        <v>20</v>
      </c>
    </row>
    <row r="1426" spans="1:13">
      <c r="A1426" s="25">
        <v>45462</v>
      </c>
      <c r="B1426" s="25">
        <v>45827</v>
      </c>
      <c r="C1426" s="26" t="s">
        <v>5008</v>
      </c>
      <c r="D1426" s="26" t="s">
        <v>1958</v>
      </c>
      <c r="E1426" s="26" t="s">
        <v>34</v>
      </c>
      <c r="F1426" s="26" t="s">
        <v>16</v>
      </c>
      <c r="G1426" s="26" t="s">
        <v>7445</v>
      </c>
      <c r="H1426" s="26" t="s">
        <v>125</v>
      </c>
      <c r="I1426" s="26" t="s">
        <v>123</v>
      </c>
      <c r="J1426" s="26" t="s">
        <v>124</v>
      </c>
      <c r="K1426" s="26" t="s">
        <v>5623</v>
      </c>
      <c r="L1426" s="27">
        <v>10480</v>
      </c>
      <c r="M1426" s="26" t="s">
        <v>83</v>
      </c>
    </row>
    <row r="1427" spans="1:13">
      <c r="A1427" s="25">
        <v>45463</v>
      </c>
      <c r="B1427" s="25">
        <v>45828</v>
      </c>
      <c r="C1427" s="26" t="s">
        <v>5009</v>
      </c>
      <c r="D1427" s="26" t="s">
        <v>1963</v>
      </c>
      <c r="E1427" s="26" t="s">
        <v>661</v>
      </c>
      <c r="F1427" s="26" t="s">
        <v>16</v>
      </c>
      <c r="G1427" s="26" t="s">
        <v>7446</v>
      </c>
      <c r="H1427" s="26" t="s">
        <v>310</v>
      </c>
      <c r="I1427" s="26" t="s">
        <v>103</v>
      </c>
      <c r="J1427" s="26" t="s">
        <v>104</v>
      </c>
      <c r="K1427" s="26" t="s">
        <v>140</v>
      </c>
      <c r="L1427" s="27">
        <v>104295</v>
      </c>
      <c r="M1427" s="26" t="s">
        <v>20</v>
      </c>
    </row>
    <row r="1428" spans="1:13">
      <c r="A1428" s="25">
        <v>45463</v>
      </c>
      <c r="B1428" s="25">
        <v>45828</v>
      </c>
      <c r="C1428" s="26" t="s">
        <v>5009</v>
      </c>
      <c r="D1428" s="26" t="s">
        <v>1963</v>
      </c>
      <c r="E1428" s="26" t="s">
        <v>15</v>
      </c>
      <c r="F1428" s="26" t="s">
        <v>16</v>
      </c>
      <c r="G1428" s="26" t="s">
        <v>7447</v>
      </c>
      <c r="H1428" s="26" t="s">
        <v>310</v>
      </c>
      <c r="I1428" s="26" t="s">
        <v>103</v>
      </c>
      <c r="J1428" s="26" t="s">
        <v>104</v>
      </c>
      <c r="K1428" s="26" t="s">
        <v>140</v>
      </c>
      <c r="L1428" s="27">
        <v>1375</v>
      </c>
      <c r="M1428" s="26" t="s">
        <v>20</v>
      </c>
    </row>
    <row r="1429" spans="1:13">
      <c r="A1429" s="25">
        <v>45463</v>
      </c>
      <c r="B1429" s="25">
        <v>45828</v>
      </c>
      <c r="C1429" s="26" t="s">
        <v>5010</v>
      </c>
      <c r="D1429" s="26" t="s">
        <v>1967</v>
      </c>
      <c r="E1429" s="26" t="s">
        <v>32</v>
      </c>
      <c r="F1429" s="26" t="s">
        <v>16</v>
      </c>
      <c r="G1429" s="26" t="s">
        <v>7448</v>
      </c>
      <c r="H1429" s="26" t="s">
        <v>125</v>
      </c>
      <c r="I1429" s="26" t="s">
        <v>492</v>
      </c>
      <c r="J1429" s="26" t="s">
        <v>493</v>
      </c>
      <c r="K1429" s="26" t="s">
        <v>77</v>
      </c>
      <c r="L1429" s="27">
        <v>29418</v>
      </c>
      <c r="M1429" s="26" t="s">
        <v>20</v>
      </c>
    </row>
    <row r="1430" spans="1:13">
      <c r="A1430" s="25">
        <v>45463</v>
      </c>
      <c r="B1430" s="25">
        <v>45828</v>
      </c>
      <c r="C1430" s="26" t="s">
        <v>5010</v>
      </c>
      <c r="D1430" s="26" t="s">
        <v>1967</v>
      </c>
      <c r="E1430" s="26" t="s">
        <v>661</v>
      </c>
      <c r="F1430" s="26" t="s">
        <v>16</v>
      </c>
      <c r="G1430" s="26" t="s">
        <v>7449</v>
      </c>
      <c r="H1430" s="26" t="s">
        <v>125</v>
      </c>
      <c r="I1430" s="26" t="s">
        <v>492</v>
      </c>
      <c r="J1430" s="26" t="s">
        <v>493</v>
      </c>
      <c r="K1430" s="26" t="s">
        <v>77</v>
      </c>
      <c r="L1430" s="27">
        <v>57423</v>
      </c>
      <c r="M1430" s="26" t="s">
        <v>23</v>
      </c>
    </row>
    <row r="1431" spans="1:13">
      <c r="A1431" s="25">
        <v>45463</v>
      </c>
      <c r="B1431" s="25">
        <v>45828</v>
      </c>
      <c r="C1431" s="26" t="s">
        <v>5010</v>
      </c>
      <c r="D1431" s="26" t="s">
        <v>1967</v>
      </c>
      <c r="E1431" s="26" t="s">
        <v>34</v>
      </c>
      <c r="F1431" s="26" t="s">
        <v>16</v>
      </c>
      <c r="G1431" s="26" t="s">
        <v>7450</v>
      </c>
      <c r="H1431" s="26" t="s">
        <v>125</v>
      </c>
      <c r="I1431" s="26" t="s">
        <v>492</v>
      </c>
      <c r="J1431" s="26" t="s">
        <v>493</v>
      </c>
      <c r="K1431" s="26" t="s">
        <v>77</v>
      </c>
      <c r="L1431" s="27">
        <v>17526</v>
      </c>
      <c r="M1431" s="26" t="s">
        <v>83</v>
      </c>
    </row>
    <row r="1432" spans="1:13">
      <c r="A1432" s="25">
        <v>45463</v>
      </c>
      <c r="B1432" s="25">
        <v>45828</v>
      </c>
      <c r="C1432" s="26" t="s">
        <v>5010</v>
      </c>
      <c r="D1432" s="26" t="s">
        <v>1967</v>
      </c>
      <c r="E1432" s="26" t="s">
        <v>15</v>
      </c>
      <c r="F1432" s="26" t="s">
        <v>16</v>
      </c>
      <c r="G1432" s="26" t="s">
        <v>7451</v>
      </c>
      <c r="H1432" s="26" t="s">
        <v>125</v>
      </c>
      <c r="I1432" s="26" t="s">
        <v>492</v>
      </c>
      <c r="J1432" s="26" t="s">
        <v>493</v>
      </c>
      <c r="K1432" s="26" t="s">
        <v>77</v>
      </c>
      <c r="L1432" s="27">
        <v>3733</v>
      </c>
      <c r="M1432" s="26" t="s">
        <v>20</v>
      </c>
    </row>
    <row r="1433" spans="1:13">
      <c r="A1433" s="25">
        <v>45464</v>
      </c>
      <c r="B1433" s="25">
        <v>45829</v>
      </c>
      <c r="C1433" s="26" t="s">
        <v>5011</v>
      </c>
      <c r="D1433" s="26" t="s">
        <v>1972</v>
      </c>
      <c r="E1433" s="26" t="s">
        <v>15</v>
      </c>
      <c r="F1433" s="26" t="s">
        <v>16</v>
      </c>
      <c r="G1433" s="26" t="s">
        <v>7452</v>
      </c>
      <c r="H1433" s="26" t="s">
        <v>203</v>
      </c>
      <c r="I1433" s="26" t="s">
        <v>165</v>
      </c>
      <c r="J1433" s="26" t="s">
        <v>166</v>
      </c>
      <c r="K1433" s="26" t="s">
        <v>26</v>
      </c>
      <c r="L1433" s="27">
        <v>4483</v>
      </c>
      <c r="M1433" s="26" t="s">
        <v>29</v>
      </c>
    </row>
    <row r="1434" spans="1:13">
      <c r="A1434" s="25">
        <v>45464</v>
      </c>
      <c r="B1434" s="25">
        <v>45829</v>
      </c>
      <c r="C1434" s="26" t="s">
        <v>5011</v>
      </c>
      <c r="D1434" s="26" t="s">
        <v>1972</v>
      </c>
      <c r="E1434" s="26" t="s">
        <v>32</v>
      </c>
      <c r="F1434" s="26" t="s">
        <v>16</v>
      </c>
      <c r="G1434" s="26" t="s">
        <v>7453</v>
      </c>
      <c r="H1434" s="26" t="s">
        <v>203</v>
      </c>
      <c r="I1434" s="26" t="s">
        <v>165</v>
      </c>
      <c r="J1434" s="26" t="s">
        <v>166</v>
      </c>
      <c r="K1434" s="26" t="s">
        <v>26</v>
      </c>
      <c r="L1434" s="27">
        <v>8909</v>
      </c>
      <c r="M1434" s="26" t="s">
        <v>20</v>
      </c>
    </row>
    <row r="1435" spans="1:13">
      <c r="A1435" s="25">
        <v>45464</v>
      </c>
      <c r="B1435" s="25">
        <v>45829</v>
      </c>
      <c r="C1435" s="26" t="s">
        <v>5011</v>
      </c>
      <c r="D1435" s="26" t="s">
        <v>1972</v>
      </c>
      <c r="E1435" s="26" t="s">
        <v>661</v>
      </c>
      <c r="F1435" s="26" t="s">
        <v>16</v>
      </c>
      <c r="G1435" s="26" t="s">
        <v>7454</v>
      </c>
      <c r="H1435" s="26" t="s">
        <v>203</v>
      </c>
      <c r="I1435" s="26" t="s">
        <v>165</v>
      </c>
      <c r="J1435" s="26" t="s">
        <v>166</v>
      </c>
      <c r="K1435" s="26" t="s">
        <v>26</v>
      </c>
      <c r="L1435" s="27">
        <v>32766</v>
      </c>
      <c r="M1435" s="26" t="s">
        <v>29</v>
      </c>
    </row>
    <row r="1436" spans="1:13">
      <c r="A1436" s="25">
        <v>45464</v>
      </c>
      <c r="B1436" s="25">
        <v>45829</v>
      </c>
      <c r="C1436" s="26" t="s">
        <v>5012</v>
      </c>
      <c r="D1436" s="26" t="s">
        <v>1976</v>
      </c>
      <c r="E1436" s="26" t="s">
        <v>661</v>
      </c>
      <c r="F1436" s="26" t="s">
        <v>16</v>
      </c>
      <c r="G1436" s="26" t="s">
        <v>7455</v>
      </c>
      <c r="H1436" s="26" t="s">
        <v>51</v>
      </c>
      <c r="I1436" s="26" t="s">
        <v>103</v>
      </c>
      <c r="J1436" s="26" t="s">
        <v>104</v>
      </c>
      <c r="K1436" s="26" t="s">
        <v>5620</v>
      </c>
      <c r="L1436" s="27">
        <v>35721</v>
      </c>
      <c r="M1436" s="26" t="s">
        <v>20</v>
      </c>
    </row>
    <row r="1437" spans="1:13">
      <c r="A1437" s="25">
        <v>45464</v>
      </c>
      <c r="B1437" s="25">
        <v>45829</v>
      </c>
      <c r="C1437" s="26" t="s">
        <v>5012</v>
      </c>
      <c r="D1437" s="26" t="s">
        <v>1976</v>
      </c>
      <c r="E1437" s="26" t="s">
        <v>15</v>
      </c>
      <c r="F1437" s="26" t="s">
        <v>16</v>
      </c>
      <c r="G1437" s="26" t="s">
        <v>7456</v>
      </c>
      <c r="H1437" s="26" t="s">
        <v>51</v>
      </c>
      <c r="I1437" s="26" t="s">
        <v>103</v>
      </c>
      <c r="J1437" s="26" t="s">
        <v>104</v>
      </c>
      <c r="K1437" s="26" t="s">
        <v>5620</v>
      </c>
      <c r="L1437" s="27">
        <v>3340</v>
      </c>
      <c r="M1437" s="26" t="s">
        <v>20</v>
      </c>
    </row>
    <row r="1438" spans="1:13">
      <c r="A1438" s="25">
        <v>45464</v>
      </c>
      <c r="B1438" s="25">
        <v>45829</v>
      </c>
      <c r="C1438" s="26" t="s">
        <v>5012</v>
      </c>
      <c r="D1438" s="26" t="s">
        <v>1976</v>
      </c>
      <c r="E1438" s="26" t="s">
        <v>32</v>
      </c>
      <c r="F1438" s="26" t="s">
        <v>16</v>
      </c>
      <c r="G1438" s="26" t="s">
        <v>7457</v>
      </c>
      <c r="H1438" s="26" t="s">
        <v>51</v>
      </c>
      <c r="I1438" s="26" t="s">
        <v>103</v>
      </c>
      <c r="J1438" s="26" t="s">
        <v>104</v>
      </c>
      <c r="K1438" s="26" t="s">
        <v>5620</v>
      </c>
      <c r="L1438" s="27">
        <v>16099</v>
      </c>
      <c r="M1438" s="26" t="s">
        <v>20</v>
      </c>
    </row>
    <row r="1439" spans="1:13">
      <c r="A1439" s="25">
        <v>45464</v>
      </c>
      <c r="B1439" s="25">
        <v>45829</v>
      </c>
      <c r="C1439" s="26" t="s">
        <v>5012</v>
      </c>
      <c r="D1439" s="26" t="s">
        <v>1976</v>
      </c>
      <c r="E1439" s="26" t="s">
        <v>34</v>
      </c>
      <c r="F1439" s="26" t="s">
        <v>16</v>
      </c>
      <c r="G1439" s="26" t="s">
        <v>7458</v>
      </c>
      <c r="H1439" s="26" t="s">
        <v>51</v>
      </c>
      <c r="I1439" s="26" t="s">
        <v>103</v>
      </c>
      <c r="J1439" s="26" t="s">
        <v>104</v>
      </c>
      <c r="K1439" s="26" t="s">
        <v>5620</v>
      </c>
      <c r="L1439" s="27">
        <v>8288</v>
      </c>
      <c r="M1439" s="26" t="s">
        <v>20</v>
      </c>
    </row>
    <row r="1440" spans="1:13">
      <c r="A1440" s="25">
        <v>45464</v>
      </c>
      <c r="B1440" s="25">
        <v>45829</v>
      </c>
      <c r="C1440" s="26" t="s">
        <v>5013</v>
      </c>
      <c r="D1440" s="26" t="s">
        <v>1981</v>
      </c>
      <c r="E1440" s="26" t="s">
        <v>54</v>
      </c>
      <c r="F1440" s="26" t="s">
        <v>55</v>
      </c>
      <c r="G1440" s="26" t="s">
        <v>7459</v>
      </c>
      <c r="H1440" s="26" t="s">
        <v>105</v>
      </c>
      <c r="I1440" s="26" t="s">
        <v>103</v>
      </c>
      <c r="J1440" s="26" t="s">
        <v>104</v>
      </c>
      <c r="K1440" s="26" t="s">
        <v>5620</v>
      </c>
      <c r="L1440" s="27">
        <v>13185</v>
      </c>
      <c r="M1440" s="26" t="s">
        <v>23</v>
      </c>
    </row>
    <row r="1441" spans="1:13">
      <c r="A1441" s="25">
        <v>45464</v>
      </c>
      <c r="B1441" s="25">
        <v>45829</v>
      </c>
      <c r="C1441" s="26" t="s">
        <v>5014</v>
      </c>
      <c r="D1441" s="26" t="s">
        <v>1983</v>
      </c>
      <c r="E1441" s="26" t="s">
        <v>15</v>
      </c>
      <c r="F1441" s="26" t="s">
        <v>16</v>
      </c>
      <c r="G1441" s="26" t="s">
        <v>7460</v>
      </c>
      <c r="H1441" s="26" t="s">
        <v>245</v>
      </c>
      <c r="I1441" s="26" t="s">
        <v>103</v>
      </c>
      <c r="J1441" s="26" t="s">
        <v>104</v>
      </c>
      <c r="K1441" s="26" t="s">
        <v>5620</v>
      </c>
      <c r="L1441" s="27">
        <v>1324</v>
      </c>
      <c r="M1441" s="26" t="s">
        <v>20</v>
      </c>
    </row>
    <row r="1442" spans="1:13">
      <c r="A1442" s="25">
        <v>45464</v>
      </c>
      <c r="B1442" s="25">
        <v>45829</v>
      </c>
      <c r="C1442" s="26" t="s">
        <v>5014</v>
      </c>
      <c r="D1442" s="26" t="s">
        <v>1983</v>
      </c>
      <c r="E1442" s="26" t="s">
        <v>661</v>
      </c>
      <c r="F1442" s="26" t="s">
        <v>16</v>
      </c>
      <c r="G1442" s="26" t="s">
        <v>7461</v>
      </c>
      <c r="H1442" s="26" t="s">
        <v>245</v>
      </c>
      <c r="I1442" s="26" t="s">
        <v>103</v>
      </c>
      <c r="J1442" s="26" t="s">
        <v>104</v>
      </c>
      <c r="K1442" s="26" t="s">
        <v>5620</v>
      </c>
      <c r="L1442" s="27">
        <v>21499</v>
      </c>
      <c r="M1442" s="26" t="s">
        <v>20</v>
      </c>
    </row>
    <row r="1443" spans="1:13">
      <c r="A1443" s="25">
        <v>45464</v>
      </c>
      <c r="B1443" s="25">
        <v>45829</v>
      </c>
      <c r="C1443" s="26" t="s">
        <v>5014</v>
      </c>
      <c r="D1443" s="26" t="s">
        <v>1983</v>
      </c>
      <c r="E1443" s="26" t="s">
        <v>32</v>
      </c>
      <c r="F1443" s="26" t="s">
        <v>16</v>
      </c>
      <c r="G1443" s="26" t="s">
        <v>7462</v>
      </c>
      <c r="H1443" s="26" t="s">
        <v>245</v>
      </c>
      <c r="I1443" s="26" t="s">
        <v>103</v>
      </c>
      <c r="J1443" s="26" t="s">
        <v>104</v>
      </c>
      <c r="K1443" s="26" t="s">
        <v>5620</v>
      </c>
      <c r="L1443" s="27">
        <v>9612</v>
      </c>
      <c r="M1443" s="26" t="s">
        <v>20</v>
      </c>
    </row>
    <row r="1444" spans="1:13">
      <c r="A1444" s="25">
        <v>45464</v>
      </c>
      <c r="B1444" s="25">
        <v>45829</v>
      </c>
      <c r="C1444" s="26" t="s">
        <v>5015</v>
      </c>
      <c r="D1444" s="26" t="s">
        <v>1987</v>
      </c>
      <c r="E1444" s="26" t="s">
        <v>15</v>
      </c>
      <c r="F1444" s="26" t="s">
        <v>16</v>
      </c>
      <c r="G1444" s="26" t="s">
        <v>7463</v>
      </c>
      <c r="H1444" s="26" t="s">
        <v>190</v>
      </c>
      <c r="I1444" s="26" t="s">
        <v>218</v>
      </c>
      <c r="J1444" s="26" t="s">
        <v>219</v>
      </c>
      <c r="K1444" s="26" t="s">
        <v>1179</v>
      </c>
      <c r="L1444" s="27">
        <v>1521</v>
      </c>
      <c r="M1444" s="26" t="s">
        <v>20</v>
      </c>
    </row>
    <row r="1445" spans="1:13">
      <c r="A1445" s="25">
        <v>45464</v>
      </c>
      <c r="B1445" s="25">
        <v>45829</v>
      </c>
      <c r="C1445" s="26" t="s">
        <v>5015</v>
      </c>
      <c r="D1445" s="26" t="s">
        <v>1987</v>
      </c>
      <c r="E1445" s="26" t="s">
        <v>661</v>
      </c>
      <c r="F1445" s="26" t="s">
        <v>16</v>
      </c>
      <c r="G1445" s="26" t="s">
        <v>7464</v>
      </c>
      <c r="H1445" s="26" t="s">
        <v>190</v>
      </c>
      <c r="I1445" s="26" t="s">
        <v>218</v>
      </c>
      <c r="J1445" s="26" t="s">
        <v>219</v>
      </c>
      <c r="K1445" s="26" t="s">
        <v>1179</v>
      </c>
      <c r="L1445" s="27">
        <v>21242</v>
      </c>
      <c r="M1445" s="26" t="s">
        <v>20</v>
      </c>
    </row>
    <row r="1446" spans="1:13">
      <c r="A1446" s="25">
        <v>45464</v>
      </c>
      <c r="B1446" s="25">
        <v>45829</v>
      </c>
      <c r="C1446" s="26" t="s">
        <v>5015</v>
      </c>
      <c r="D1446" s="26" t="s">
        <v>1987</v>
      </c>
      <c r="E1446" s="26" t="s">
        <v>32</v>
      </c>
      <c r="F1446" s="26" t="s">
        <v>16</v>
      </c>
      <c r="G1446" s="26" t="s">
        <v>7465</v>
      </c>
      <c r="H1446" s="26" t="s">
        <v>190</v>
      </c>
      <c r="I1446" s="26" t="s">
        <v>218</v>
      </c>
      <c r="J1446" s="26" t="s">
        <v>219</v>
      </c>
      <c r="K1446" s="26" t="s">
        <v>1179</v>
      </c>
      <c r="L1446" s="27">
        <v>6753</v>
      </c>
      <c r="M1446" s="26" t="s">
        <v>20</v>
      </c>
    </row>
    <row r="1447" spans="1:13">
      <c r="A1447" s="25">
        <v>45464</v>
      </c>
      <c r="B1447" s="25">
        <v>45829</v>
      </c>
      <c r="C1447" s="26" t="s">
        <v>5016</v>
      </c>
      <c r="D1447" s="26" t="s">
        <v>1991</v>
      </c>
      <c r="E1447" s="26" t="s">
        <v>15</v>
      </c>
      <c r="F1447" s="26" t="s">
        <v>16</v>
      </c>
      <c r="G1447" s="26" t="s">
        <v>7466</v>
      </c>
      <c r="H1447" s="26" t="s">
        <v>225</v>
      </c>
      <c r="I1447" s="26" t="s">
        <v>71</v>
      </c>
      <c r="J1447" s="26" t="s">
        <v>72</v>
      </c>
      <c r="K1447" s="26" t="s">
        <v>5660</v>
      </c>
      <c r="L1447" s="27">
        <v>3348</v>
      </c>
      <c r="M1447" s="26" t="s">
        <v>20</v>
      </c>
    </row>
    <row r="1448" spans="1:13">
      <c r="A1448" s="25">
        <v>45464</v>
      </c>
      <c r="B1448" s="25">
        <v>45829</v>
      </c>
      <c r="C1448" s="26" t="s">
        <v>5016</v>
      </c>
      <c r="D1448" s="26" t="s">
        <v>1991</v>
      </c>
      <c r="E1448" s="26" t="s">
        <v>661</v>
      </c>
      <c r="F1448" s="26" t="s">
        <v>16</v>
      </c>
      <c r="G1448" s="26" t="s">
        <v>7467</v>
      </c>
      <c r="H1448" s="26" t="s">
        <v>225</v>
      </c>
      <c r="I1448" s="26" t="s">
        <v>71</v>
      </c>
      <c r="J1448" s="26" t="s">
        <v>72</v>
      </c>
      <c r="K1448" s="26" t="s">
        <v>5660</v>
      </c>
      <c r="L1448" s="27">
        <v>76237</v>
      </c>
      <c r="M1448" s="26" t="s">
        <v>20</v>
      </c>
    </row>
    <row r="1449" spans="1:13">
      <c r="A1449" s="25">
        <v>45465</v>
      </c>
      <c r="B1449" s="25">
        <v>45830</v>
      </c>
      <c r="C1449" s="26" t="s">
        <v>4616</v>
      </c>
      <c r="D1449" s="26" t="s">
        <v>316</v>
      </c>
      <c r="E1449" s="26" t="s">
        <v>32</v>
      </c>
      <c r="F1449" s="26" t="s">
        <v>16</v>
      </c>
      <c r="G1449" s="26" t="s">
        <v>7468</v>
      </c>
      <c r="H1449" s="26" t="s">
        <v>310</v>
      </c>
      <c r="I1449" s="26" t="s">
        <v>103</v>
      </c>
      <c r="J1449" s="26" t="s">
        <v>104</v>
      </c>
      <c r="K1449" s="26" t="s">
        <v>140</v>
      </c>
      <c r="L1449" s="27">
        <v>20804</v>
      </c>
      <c r="M1449" s="26" t="s">
        <v>148</v>
      </c>
    </row>
    <row r="1450" spans="1:13">
      <c r="A1450" s="25">
        <v>45465</v>
      </c>
      <c r="B1450" s="25">
        <v>45830</v>
      </c>
      <c r="C1450" s="26" t="s">
        <v>4616</v>
      </c>
      <c r="D1450" s="26" t="s">
        <v>316</v>
      </c>
      <c r="E1450" s="26" t="s">
        <v>15</v>
      </c>
      <c r="F1450" s="26" t="s">
        <v>16</v>
      </c>
      <c r="G1450" s="26" t="s">
        <v>7469</v>
      </c>
      <c r="H1450" s="26" t="s">
        <v>310</v>
      </c>
      <c r="I1450" s="26" t="s">
        <v>103</v>
      </c>
      <c r="J1450" s="26" t="s">
        <v>104</v>
      </c>
      <c r="K1450" s="26" t="s">
        <v>140</v>
      </c>
      <c r="L1450" s="27">
        <v>1252</v>
      </c>
      <c r="M1450" s="26" t="s">
        <v>20</v>
      </c>
    </row>
    <row r="1451" spans="1:13">
      <c r="A1451" s="25">
        <v>45465</v>
      </c>
      <c r="B1451" s="25">
        <v>45830</v>
      </c>
      <c r="C1451" s="26" t="s">
        <v>4616</v>
      </c>
      <c r="D1451" s="26" t="s">
        <v>316</v>
      </c>
      <c r="E1451" s="26" t="s">
        <v>661</v>
      </c>
      <c r="F1451" s="26" t="s">
        <v>16</v>
      </c>
      <c r="G1451" s="26" t="s">
        <v>7470</v>
      </c>
      <c r="H1451" s="26" t="s">
        <v>310</v>
      </c>
      <c r="I1451" s="26" t="s">
        <v>103</v>
      </c>
      <c r="J1451" s="26" t="s">
        <v>104</v>
      </c>
      <c r="K1451" s="26" t="s">
        <v>140</v>
      </c>
      <c r="L1451" s="27">
        <v>82299</v>
      </c>
      <c r="M1451" s="26" t="s">
        <v>20</v>
      </c>
    </row>
    <row r="1452" spans="1:13">
      <c r="A1452" s="25">
        <v>45465</v>
      </c>
      <c r="B1452" s="25">
        <v>45830</v>
      </c>
      <c r="C1452" s="26" t="s">
        <v>5017</v>
      </c>
      <c r="D1452" s="26" t="s">
        <v>1994</v>
      </c>
      <c r="E1452" s="26" t="s">
        <v>15</v>
      </c>
      <c r="F1452" s="26" t="s">
        <v>16</v>
      </c>
      <c r="G1452" s="26" t="s">
        <v>7471</v>
      </c>
      <c r="H1452" s="26" t="s">
        <v>21</v>
      </c>
      <c r="I1452" s="26" t="s">
        <v>49</v>
      </c>
      <c r="J1452" s="26" t="s">
        <v>50</v>
      </c>
      <c r="K1452" s="26" t="s">
        <v>48</v>
      </c>
      <c r="L1452" s="27">
        <v>5512</v>
      </c>
      <c r="M1452" s="26" t="s">
        <v>20</v>
      </c>
    </row>
    <row r="1453" spans="1:13">
      <c r="A1453" s="25">
        <v>45465</v>
      </c>
      <c r="B1453" s="25">
        <v>45830</v>
      </c>
      <c r="C1453" s="26" t="s">
        <v>5017</v>
      </c>
      <c r="D1453" s="26" t="s">
        <v>1994</v>
      </c>
      <c r="E1453" s="26" t="s">
        <v>661</v>
      </c>
      <c r="F1453" s="26" t="s">
        <v>16</v>
      </c>
      <c r="G1453" s="26" t="s">
        <v>7472</v>
      </c>
      <c r="H1453" s="26" t="s">
        <v>21</v>
      </c>
      <c r="I1453" s="26" t="s">
        <v>49</v>
      </c>
      <c r="J1453" s="26" t="s">
        <v>50</v>
      </c>
      <c r="K1453" s="26" t="s">
        <v>48</v>
      </c>
      <c r="L1453" s="27">
        <v>104093</v>
      </c>
      <c r="M1453" s="26" t="s">
        <v>23</v>
      </c>
    </row>
    <row r="1454" spans="1:13">
      <c r="A1454" s="25">
        <v>45465</v>
      </c>
      <c r="B1454" s="25">
        <v>45830</v>
      </c>
      <c r="C1454" s="26" t="s">
        <v>4684</v>
      </c>
      <c r="D1454" s="26" t="s">
        <v>623</v>
      </c>
      <c r="E1454" s="26" t="s">
        <v>32</v>
      </c>
      <c r="F1454" s="26" t="s">
        <v>16</v>
      </c>
      <c r="G1454" s="26" t="s">
        <v>7473</v>
      </c>
      <c r="H1454" s="26" t="s">
        <v>105</v>
      </c>
      <c r="I1454" s="26" t="s">
        <v>103</v>
      </c>
      <c r="J1454" s="26" t="s">
        <v>104</v>
      </c>
      <c r="K1454" s="26" t="s">
        <v>140</v>
      </c>
      <c r="L1454" s="27">
        <v>10969</v>
      </c>
      <c r="M1454" s="26" t="s">
        <v>20</v>
      </c>
    </row>
    <row r="1455" spans="1:13">
      <c r="A1455" s="25">
        <v>45465</v>
      </c>
      <c r="B1455" s="25">
        <v>45830</v>
      </c>
      <c r="C1455" s="26" t="s">
        <v>4684</v>
      </c>
      <c r="D1455" s="26" t="s">
        <v>623</v>
      </c>
      <c r="E1455" s="26" t="s">
        <v>15</v>
      </c>
      <c r="F1455" s="26" t="s">
        <v>16</v>
      </c>
      <c r="G1455" s="26" t="s">
        <v>7474</v>
      </c>
      <c r="H1455" s="26" t="s">
        <v>105</v>
      </c>
      <c r="I1455" s="26" t="s">
        <v>103</v>
      </c>
      <c r="J1455" s="26" t="s">
        <v>104</v>
      </c>
      <c r="K1455" s="26" t="s">
        <v>140</v>
      </c>
      <c r="L1455" s="27">
        <v>1385</v>
      </c>
      <c r="M1455" s="26" t="s">
        <v>20</v>
      </c>
    </row>
    <row r="1456" spans="1:13">
      <c r="A1456" s="25">
        <v>45465</v>
      </c>
      <c r="B1456" s="25">
        <v>45830</v>
      </c>
      <c r="C1456" s="26" t="s">
        <v>4684</v>
      </c>
      <c r="D1456" s="26" t="s">
        <v>623</v>
      </c>
      <c r="E1456" s="26" t="s">
        <v>661</v>
      </c>
      <c r="F1456" s="26" t="s">
        <v>16</v>
      </c>
      <c r="G1456" s="26" t="s">
        <v>7475</v>
      </c>
      <c r="H1456" s="26" t="s">
        <v>105</v>
      </c>
      <c r="I1456" s="26" t="s">
        <v>103</v>
      </c>
      <c r="J1456" s="26" t="s">
        <v>104</v>
      </c>
      <c r="K1456" s="26" t="s">
        <v>140</v>
      </c>
      <c r="L1456" s="27">
        <v>31327</v>
      </c>
      <c r="M1456" s="26" t="s">
        <v>20</v>
      </c>
    </row>
    <row r="1457" spans="1:13">
      <c r="A1457" s="25">
        <v>45465</v>
      </c>
      <c r="B1457" s="25">
        <v>45830</v>
      </c>
      <c r="C1457" s="26" t="s">
        <v>5995</v>
      </c>
      <c r="D1457" s="26" t="s">
        <v>5996</v>
      </c>
      <c r="E1457" s="26" t="s">
        <v>661</v>
      </c>
      <c r="F1457" s="26" t="s">
        <v>16</v>
      </c>
      <c r="G1457" s="26" t="s">
        <v>7476</v>
      </c>
      <c r="H1457" s="26" t="s">
        <v>43</v>
      </c>
      <c r="I1457" s="26" t="s">
        <v>174</v>
      </c>
      <c r="J1457" s="26" t="s">
        <v>175</v>
      </c>
      <c r="K1457" s="26" t="s">
        <v>112</v>
      </c>
      <c r="L1457" s="27">
        <v>76599</v>
      </c>
      <c r="M1457" s="26" t="s">
        <v>20</v>
      </c>
    </row>
    <row r="1458" spans="1:13">
      <c r="A1458" s="25">
        <v>45465</v>
      </c>
      <c r="B1458" s="25">
        <v>45830</v>
      </c>
      <c r="C1458" s="26" t="s">
        <v>5995</v>
      </c>
      <c r="D1458" s="26" t="s">
        <v>5996</v>
      </c>
      <c r="E1458" s="26" t="s">
        <v>15</v>
      </c>
      <c r="F1458" s="26" t="s">
        <v>16</v>
      </c>
      <c r="G1458" s="26" t="s">
        <v>7477</v>
      </c>
      <c r="H1458" s="26" t="s">
        <v>43</v>
      </c>
      <c r="I1458" s="26" t="s">
        <v>174</v>
      </c>
      <c r="J1458" s="26" t="s">
        <v>175</v>
      </c>
      <c r="K1458" s="26" t="s">
        <v>112</v>
      </c>
      <c r="L1458" s="27">
        <v>3475</v>
      </c>
      <c r="M1458" s="26" t="s">
        <v>20</v>
      </c>
    </row>
    <row r="1459" spans="1:13">
      <c r="A1459" s="25">
        <v>45466</v>
      </c>
      <c r="B1459" s="25">
        <v>45831</v>
      </c>
      <c r="C1459" s="26" t="s">
        <v>5019</v>
      </c>
      <c r="D1459" s="26" t="s">
        <v>2006</v>
      </c>
      <c r="E1459" s="26" t="s">
        <v>661</v>
      </c>
      <c r="F1459" s="26" t="s">
        <v>16</v>
      </c>
      <c r="G1459" s="26" t="s">
        <v>7478</v>
      </c>
      <c r="H1459" s="26" t="s">
        <v>203</v>
      </c>
      <c r="I1459" s="26" t="s">
        <v>846</v>
      </c>
      <c r="J1459" s="26" t="s">
        <v>847</v>
      </c>
      <c r="K1459" s="26" t="s">
        <v>5624</v>
      </c>
      <c r="L1459" s="27">
        <v>22565</v>
      </c>
      <c r="M1459" s="26" t="s">
        <v>584</v>
      </c>
    </row>
    <row r="1460" spans="1:13">
      <c r="A1460" s="25">
        <v>45466</v>
      </c>
      <c r="B1460" s="25">
        <v>45831</v>
      </c>
      <c r="C1460" s="26" t="s">
        <v>5019</v>
      </c>
      <c r="D1460" s="26" t="s">
        <v>2006</v>
      </c>
      <c r="E1460" s="26" t="s">
        <v>15</v>
      </c>
      <c r="F1460" s="26" t="s">
        <v>16</v>
      </c>
      <c r="G1460" s="26" t="s">
        <v>7479</v>
      </c>
      <c r="H1460" s="26" t="s">
        <v>203</v>
      </c>
      <c r="I1460" s="26" t="s">
        <v>846</v>
      </c>
      <c r="J1460" s="26" t="s">
        <v>847</v>
      </c>
      <c r="K1460" s="26" t="s">
        <v>5624</v>
      </c>
      <c r="L1460" s="27">
        <v>2210</v>
      </c>
      <c r="M1460" s="26" t="s">
        <v>83</v>
      </c>
    </row>
    <row r="1461" spans="1:13">
      <c r="A1461" s="25">
        <v>45466</v>
      </c>
      <c r="B1461" s="25">
        <v>45831</v>
      </c>
      <c r="C1461" s="26" t="s">
        <v>5019</v>
      </c>
      <c r="D1461" s="26" t="s">
        <v>2006</v>
      </c>
      <c r="E1461" s="26" t="s">
        <v>32</v>
      </c>
      <c r="F1461" s="26" t="s">
        <v>16</v>
      </c>
      <c r="G1461" s="26" t="s">
        <v>7480</v>
      </c>
      <c r="H1461" s="26" t="s">
        <v>203</v>
      </c>
      <c r="I1461" s="26" t="s">
        <v>846</v>
      </c>
      <c r="J1461" s="26" t="s">
        <v>847</v>
      </c>
      <c r="K1461" s="26" t="s">
        <v>5624</v>
      </c>
      <c r="L1461" s="27">
        <v>6240</v>
      </c>
      <c r="M1461" s="26" t="s">
        <v>20</v>
      </c>
    </row>
    <row r="1462" spans="1:13">
      <c r="A1462" s="25">
        <v>45466</v>
      </c>
      <c r="B1462" s="25">
        <v>45822</v>
      </c>
      <c r="C1462" s="26" t="s">
        <v>4994</v>
      </c>
      <c r="D1462" s="26" t="s">
        <v>1898</v>
      </c>
      <c r="E1462" s="26" t="s">
        <v>32</v>
      </c>
      <c r="F1462" s="26" t="s">
        <v>16</v>
      </c>
      <c r="G1462" s="26" t="s">
        <v>7481</v>
      </c>
      <c r="H1462" s="26" t="s">
        <v>73</v>
      </c>
      <c r="I1462" s="26" t="s">
        <v>270</v>
      </c>
      <c r="J1462" s="26" t="s">
        <v>271</v>
      </c>
      <c r="K1462" s="26" t="s">
        <v>77</v>
      </c>
      <c r="L1462" s="27">
        <v>16980</v>
      </c>
      <c r="M1462" s="26" t="s">
        <v>83</v>
      </c>
    </row>
    <row r="1463" spans="1:13">
      <c r="A1463" s="25">
        <v>45466</v>
      </c>
      <c r="B1463" s="25">
        <v>45831</v>
      </c>
      <c r="C1463" s="26" t="s">
        <v>5022</v>
      </c>
      <c r="D1463" s="26" t="s">
        <v>2015</v>
      </c>
      <c r="E1463" s="26" t="s">
        <v>661</v>
      </c>
      <c r="F1463" s="26" t="s">
        <v>16</v>
      </c>
      <c r="G1463" s="26" t="s">
        <v>7482</v>
      </c>
      <c r="H1463" s="26" t="s">
        <v>2017</v>
      </c>
      <c r="I1463" s="26" t="s">
        <v>165</v>
      </c>
      <c r="J1463" s="26" t="s">
        <v>166</v>
      </c>
      <c r="K1463" s="26" t="s">
        <v>26</v>
      </c>
      <c r="L1463" s="27">
        <v>189607</v>
      </c>
      <c r="M1463" s="26" t="s">
        <v>20</v>
      </c>
    </row>
    <row r="1464" spans="1:13">
      <c r="A1464" s="25">
        <v>45466</v>
      </c>
      <c r="B1464" s="25">
        <v>45831</v>
      </c>
      <c r="C1464" s="26" t="s">
        <v>5022</v>
      </c>
      <c r="D1464" s="26" t="s">
        <v>2015</v>
      </c>
      <c r="E1464" s="26" t="s">
        <v>15</v>
      </c>
      <c r="F1464" s="26" t="s">
        <v>16</v>
      </c>
      <c r="G1464" s="26" t="s">
        <v>7483</v>
      </c>
      <c r="H1464" s="26" t="s">
        <v>2017</v>
      </c>
      <c r="I1464" s="26" t="s">
        <v>165</v>
      </c>
      <c r="J1464" s="26" t="s">
        <v>166</v>
      </c>
      <c r="K1464" s="26" t="s">
        <v>26</v>
      </c>
      <c r="L1464" s="27">
        <v>10704</v>
      </c>
      <c r="M1464" s="26" t="s">
        <v>20</v>
      </c>
    </row>
    <row r="1465" spans="1:13">
      <c r="A1465" s="25">
        <v>45468</v>
      </c>
      <c r="B1465" s="25">
        <v>45833</v>
      </c>
      <c r="C1465" s="26" t="s">
        <v>5023</v>
      </c>
      <c r="D1465" s="26" t="s">
        <v>2020</v>
      </c>
      <c r="E1465" s="26" t="s">
        <v>15</v>
      </c>
      <c r="F1465" s="26" t="s">
        <v>16</v>
      </c>
      <c r="G1465" s="26" t="s">
        <v>7484</v>
      </c>
      <c r="H1465" s="26" t="s">
        <v>21</v>
      </c>
      <c r="I1465" s="26" t="s">
        <v>174</v>
      </c>
      <c r="J1465" s="26" t="s">
        <v>175</v>
      </c>
      <c r="K1465" s="26" t="s">
        <v>5623</v>
      </c>
      <c r="L1465" s="27">
        <v>7378</v>
      </c>
      <c r="M1465" s="26" t="s">
        <v>20</v>
      </c>
    </row>
    <row r="1466" spans="1:13">
      <c r="A1466" s="25">
        <v>45468</v>
      </c>
      <c r="B1466" s="25">
        <v>45833</v>
      </c>
      <c r="C1466" s="26" t="s">
        <v>5023</v>
      </c>
      <c r="D1466" s="26" t="s">
        <v>2020</v>
      </c>
      <c r="E1466" s="26" t="s">
        <v>661</v>
      </c>
      <c r="F1466" s="26" t="s">
        <v>16</v>
      </c>
      <c r="G1466" s="26" t="s">
        <v>7485</v>
      </c>
      <c r="H1466" s="26" t="s">
        <v>21</v>
      </c>
      <c r="I1466" s="26" t="s">
        <v>174</v>
      </c>
      <c r="J1466" s="26" t="s">
        <v>175</v>
      </c>
      <c r="K1466" s="26" t="s">
        <v>5623</v>
      </c>
      <c r="L1466" s="27">
        <v>55009</v>
      </c>
      <c r="M1466" s="26" t="s">
        <v>23</v>
      </c>
    </row>
    <row r="1467" spans="1:13">
      <c r="A1467" s="25">
        <v>45469</v>
      </c>
      <c r="B1467" s="25">
        <v>45834</v>
      </c>
      <c r="C1467" s="26" t="s">
        <v>5025</v>
      </c>
      <c r="D1467" s="26" t="s">
        <v>2027</v>
      </c>
      <c r="E1467" s="26" t="s">
        <v>661</v>
      </c>
      <c r="F1467" s="26" t="s">
        <v>16</v>
      </c>
      <c r="G1467" s="26" t="s">
        <v>7486</v>
      </c>
      <c r="H1467" s="26" t="s">
        <v>225</v>
      </c>
      <c r="I1467" s="26" t="s">
        <v>270</v>
      </c>
      <c r="J1467" s="26" t="s">
        <v>271</v>
      </c>
      <c r="K1467" s="26" t="s">
        <v>77</v>
      </c>
      <c r="L1467" s="27">
        <v>50077</v>
      </c>
      <c r="M1467" s="26" t="s">
        <v>148</v>
      </c>
    </row>
    <row r="1468" spans="1:13">
      <c r="A1468" s="25">
        <v>45469</v>
      </c>
      <c r="B1468" s="25">
        <v>45834</v>
      </c>
      <c r="C1468" s="26" t="s">
        <v>5025</v>
      </c>
      <c r="D1468" s="26" t="s">
        <v>2027</v>
      </c>
      <c r="E1468" s="26" t="s">
        <v>15</v>
      </c>
      <c r="F1468" s="26" t="s">
        <v>16</v>
      </c>
      <c r="G1468" s="26" t="s">
        <v>7487</v>
      </c>
      <c r="H1468" s="26" t="s">
        <v>225</v>
      </c>
      <c r="I1468" s="26" t="s">
        <v>270</v>
      </c>
      <c r="J1468" s="26" t="s">
        <v>271</v>
      </c>
      <c r="K1468" s="26" t="s">
        <v>77</v>
      </c>
      <c r="L1468" s="27">
        <v>1250</v>
      </c>
      <c r="M1468" s="26" t="s">
        <v>20</v>
      </c>
    </row>
    <row r="1469" spans="1:13">
      <c r="A1469" s="25">
        <v>45469</v>
      </c>
      <c r="B1469" s="25">
        <v>45834</v>
      </c>
      <c r="C1469" s="26" t="s">
        <v>5025</v>
      </c>
      <c r="D1469" s="26" t="s">
        <v>2027</v>
      </c>
      <c r="E1469" s="26" t="s">
        <v>32</v>
      </c>
      <c r="F1469" s="26" t="s">
        <v>16</v>
      </c>
      <c r="G1469" s="26" t="s">
        <v>7488</v>
      </c>
      <c r="H1469" s="26" t="s">
        <v>225</v>
      </c>
      <c r="I1469" s="26" t="s">
        <v>270</v>
      </c>
      <c r="J1469" s="26" t="s">
        <v>271</v>
      </c>
      <c r="K1469" s="26" t="s">
        <v>77</v>
      </c>
      <c r="L1469" s="27">
        <v>21088</v>
      </c>
      <c r="M1469" s="26" t="s">
        <v>148</v>
      </c>
    </row>
    <row r="1470" spans="1:13">
      <c r="A1470" s="25">
        <v>45469</v>
      </c>
      <c r="B1470" s="25">
        <v>45834</v>
      </c>
      <c r="C1470" s="26" t="s">
        <v>5026</v>
      </c>
      <c r="D1470" s="26" t="s">
        <v>2033</v>
      </c>
      <c r="E1470" s="26" t="s">
        <v>54</v>
      </c>
      <c r="F1470" s="26" t="s">
        <v>55</v>
      </c>
      <c r="G1470" s="26" t="s">
        <v>7489</v>
      </c>
      <c r="H1470" s="26" t="s">
        <v>105</v>
      </c>
      <c r="I1470" s="26" t="s">
        <v>103</v>
      </c>
      <c r="J1470" s="26" t="s">
        <v>104</v>
      </c>
      <c r="K1470" s="26" t="s">
        <v>5620</v>
      </c>
      <c r="L1470" s="27">
        <v>15760</v>
      </c>
      <c r="M1470" s="26" t="s">
        <v>23</v>
      </c>
    </row>
    <row r="1471" spans="1:13">
      <c r="A1471" s="25">
        <v>45470</v>
      </c>
      <c r="B1471" s="25">
        <v>45835</v>
      </c>
      <c r="C1471" s="26" t="s">
        <v>5027</v>
      </c>
      <c r="D1471" s="26" t="s">
        <v>2035</v>
      </c>
      <c r="E1471" s="26" t="s">
        <v>661</v>
      </c>
      <c r="F1471" s="26" t="s">
        <v>16</v>
      </c>
      <c r="G1471" s="26" t="s">
        <v>7490</v>
      </c>
      <c r="H1471" s="26" t="s">
        <v>51</v>
      </c>
      <c r="I1471" s="26" t="s">
        <v>282</v>
      </c>
      <c r="J1471" s="26" t="s">
        <v>283</v>
      </c>
      <c r="K1471" s="26" t="s">
        <v>5619</v>
      </c>
      <c r="L1471" s="27">
        <v>144227</v>
      </c>
      <c r="M1471" s="26" t="s">
        <v>20</v>
      </c>
    </row>
    <row r="1472" spans="1:13">
      <c r="A1472" s="25">
        <v>45470</v>
      </c>
      <c r="B1472" s="25">
        <v>45835</v>
      </c>
      <c r="C1472" s="26" t="s">
        <v>5027</v>
      </c>
      <c r="D1472" s="26" t="s">
        <v>2035</v>
      </c>
      <c r="E1472" s="26" t="s">
        <v>32</v>
      </c>
      <c r="F1472" s="26" t="s">
        <v>16</v>
      </c>
      <c r="G1472" s="26" t="s">
        <v>7491</v>
      </c>
      <c r="H1472" s="26" t="s">
        <v>51</v>
      </c>
      <c r="I1472" s="26" t="s">
        <v>282</v>
      </c>
      <c r="J1472" s="26" t="s">
        <v>283</v>
      </c>
      <c r="K1472" s="26" t="s">
        <v>5619</v>
      </c>
      <c r="L1472" s="27">
        <v>28461</v>
      </c>
      <c r="M1472" s="26" t="s">
        <v>20</v>
      </c>
    </row>
    <row r="1473" spans="1:13">
      <c r="A1473" s="25">
        <v>45470</v>
      </c>
      <c r="B1473" s="25">
        <v>45835</v>
      </c>
      <c r="C1473" s="26" t="s">
        <v>5027</v>
      </c>
      <c r="D1473" s="26" t="s">
        <v>2035</v>
      </c>
      <c r="E1473" s="26" t="s">
        <v>15</v>
      </c>
      <c r="F1473" s="26" t="s">
        <v>16</v>
      </c>
      <c r="G1473" s="26" t="s">
        <v>7492</v>
      </c>
      <c r="H1473" s="26" t="s">
        <v>51</v>
      </c>
      <c r="I1473" s="26" t="s">
        <v>282</v>
      </c>
      <c r="J1473" s="26" t="s">
        <v>283</v>
      </c>
      <c r="K1473" s="26" t="s">
        <v>5619</v>
      </c>
      <c r="L1473" s="27">
        <v>4724</v>
      </c>
      <c r="M1473" s="26" t="s">
        <v>20</v>
      </c>
    </row>
    <row r="1474" spans="1:13">
      <c r="A1474" s="25">
        <v>45470</v>
      </c>
      <c r="B1474" s="25">
        <v>45835</v>
      </c>
      <c r="C1474" s="26" t="s">
        <v>5028</v>
      </c>
      <c r="D1474" s="26" t="s">
        <v>2040</v>
      </c>
      <c r="E1474" s="26" t="s">
        <v>54</v>
      </c>
      <c r="F1474" s="26" t="s">
        <v>55</v>
      </c>
      <c r="G1474" s="26" t="s">
        <v>7493</v>
      </c>
      <c r="H1474" s="26" t="s">
        <v>310</v>
      </c>
      <c r="I1474" s="26" t="s">
        <v>103</v>
      </c>
      <c r="J1474" s="26" t="s">
        <v>104</v>
      </c>
      <c r="K1474" s="26" t="s">
        <v>140</v>
      </c>
      <c r="L1474" s="27">
        <v>10930</v>
      </c>
      <c r="M1474" s="26" t="s">
        <v>29</v>
      </c>
    </row>
    <row r="1475" spans="1:13">
      <c r="A1475" s="25">
        <v>45470</v>
      </c>
      <c r="B1475" s="25">
        <v>45835</v>
      </c>
      <c r="C1475" s="26" t="s">
        <v>6109</v>
      </c>
      <c r="D1475" s="26" t="s">
        <v>6110</v>
      </c>
      <c r="E1475" s="26" t="s">
        <v>54</v>
      </c>
      <c r="F1475" s="26" t="s">
        <v>55</v>
      </c>
      <c r="G1475" s="26" t="s">
        <v>7494</v>
      </c>
      <c r="H1475" s="26" t="s">
        <v>225</v>
      </c>
      <c r="I1475" s="26" t="s">
        <v>270</v>
      </c>
      <c r="J1475" s="26" t="s">
        <v>271</v>
      </c>
      <c r="K1475" s="26" t="s">
        <v>5624</v>
      </c>
      <c r="L1475" s="27">
        <v>12878</v>
      </c>
      <c r="M1475" s="26" t="s">
        <v>89</v>
      </c>
    </row>
    <row r="1476" spans="1:13">
      <c r="A1476" s="25">
        <v>45470</v>
      </c>
      <c r="B1476" s="25">
        <v>45835</v>
      </c>
      <c r="C1476" s="26" t="s">
        <v>5029</v>
      </c>
      <c r="D1476" s="26" t="s">
        <v>2042</v>
      </c>
      <c r="E1476" s="26" t="s">
        <v>54</v>
      </c>
      <c r="F1476" s="26" t="s">
        <v>55</v>
      </c>
      <c r="G1476" s="26" t="s">
        <v>7495</v>
      </c>
      <c r="H1476" s="26" t="s">
        <v>167</v>
      </c>
      <c r="I1476" s="26" t="s">
        <v>165</v>
      </c>
      <c r="J1476" s="26" t="s">
        <v>166</v>
      </c>
      <c r="K1476" s="26" t="s">
        <v>1179</v>
      </c>
      <c r="L1476" s="27">
        <v>5487</v>
      </c>
      <c r="M1476" s="26" t="s">
        <v>89</v>
      </c>
    </row>
    <row r="1477" spans="1:13">
      <c r="A1477" s="25">
        <v>45470</v>
      </c>
      <c r="B1477" s="25">
        <v>45835</v>
      </c>
      <c r="C1477" s="26" t="s">
        <v>5030</v>
      </c>
      <c r="D1477" s="26" t="s">
        <v>2044</v>
      </c>
      <c r="E1477" s="26" t="s">
        <v>15</v>
      </c>
      <c r="F1477" s="26" t="s">
        <v>16</v>
      </c>
      <c r="G1477" s="26" t="s">
        <v>7496</v>
      </c>
      <c r="H1477" s="26" t="s">
        <v>225</v>
      </c>
      <c r="I1477" s="26" t="s">
        <v>96</v>
      </c>
      <c r="J1477" s="26" t="s">
        <v>97</v>
      </c>
      <c r="K1477" s="26" t="s">
        <v>140</v>
      </c>
      <c r="L1477" s="27">
        <v>3264</v>
      </c>
      <c r="M1477" s="26" t="s">
        <v>20</v>
      </c>
    </row>
    <row r="1478" spans="1:13">
      <c r="A1478" s="25">
        <v>45470</v>
      </c>
      <c r="B1478" s="25">
        <v>45835</v>
      </c>
      <c r="C1478" s="26" t="s">
        <v>5030</v>
      </c>
      <c r="D1478" s="26" t="s">
        <v>2044</v>
      </c>
      <c r="E1478" s="26" t="s">
        <v>661</v>
      </c>
      <c r="F1478" s="26" t="s">
        <v>16</v>
      </c>
      <c r="G1478" s="26" t="s">
        <v>7497</v>
      </c>
      <c r="H1478" s="26" t="s">
        <v>225</v>
      </c>
      <c r="I1478" s="26" t="s">
        <v>96</v>
      </c>
      <c r="J1478" s="26" t="s">
        <v>97</v>
      </c>
      <c r="K1478" s="26" t="s">
        <v>140</v>
      </c>
      <c r="L1478" s="27">
        <v>125547</v>
      </c>
      <c r="M1478" s="26" t="s">
        <v>83</v>
      </c>
    </row>
    <row r="1479" spans="1:13">
      <c r="A1479" s="25">
        <v>45470</v>
      </c>
      <c r="B1479" s="25">
        <v>45835</v>
      </c>
      <c r="C1479" s="26" t="s">
        <v>5030</v>
      </c>
      <c r="D1479" s="26" t="s">
        <v>2044</v>
      </c>
      <c r="E1479" s="26" t="s">
        <v>32</v>
      </c>
      <c r="F1479" s="26" t="s">
        <v>16</v>
      </c>
      <c r="G1479" s="26" t="s">
        <v>7498</v>
      </c>
      <c r="H1479" s="26" t="s">
        <v>225</v>
      </c>
      <c r="I1479" s="26" t="s">
        <v>96</v>
      </c>
      <c r="J1479" s="26" t="s">
        <v>97</v>
      </c>
      <c r="K1479" s="26" t="s">
        <v>140</v>
      </c>
      <c r="L1479" s="27">
        <v>33086</v>
      </c>
      <c r="M1479" s="26" t="s">
        <v>83</v>
      </c>
    </row>
    <row r="1480" spans="1:13">
      <c r="A1480" s="25">
        <v>45470</v>
      </c>
      <c r="B1480" s="25">
        <v>45835</v>
      </c>
      <c r="C1480" s="26" t="s">
        <v>5031</v>
      </c>
      <c r="D1480" s="26" t="s">
        <v>2048</v>
      </c>
      <c r="E1480" s="26" t="s">
        <v>15</v>
      </c>
      <c r="F1480" s="26" t="s">
        <v>16</v>
      </c>
      <c r="G1480" s="26" t="s">
        <v>7499</v>
      </c>
      <c r="H1480" s="26" t="s">
        <v>125</v>
      </c>
      <c r="I1480" s="26" t="s">
        <v>570</v>
      </c>
      <c r="J1480" s="26" t="s">
        <v>571</v>
      </c>
      <c r="K1480" s="26" t="s">
        <v>5623</v>
      </c>
      <c r="L1480" s="27">
        <v>2222</v>
      </c>
      <c r="M1480" s="26" t="s">
        <v>20</v>
      </c>
    </row>
    <row r="1481" spans="1:13">
      <c r="A1481" s="25">
        <v>45470</v>
      </c>
      <c r="B1481" s="25">
        <v>45835</v>
      </c>
      <c r="C1481" s="26" t="s">
        <v>5031</v>
      </c>
      <c r="D1481" s="26" t="s">
        <v>2048</v>
      </c>
      <c r="E1481" s="26" t="s">
        <v>661</v>
      </c>
      <c r="F1481" s="26" t="s">
        <v>16</v>
      </c>
      <c r="G1481" s="26" t="s">
        <v>7500</v>
      </c>
      <c r="H1481" s="26" t="s">
        <v>125</v>
      </c>
      <c r="I1481" s="26" t="s">
        <v>570</v>
      </c>
      <c r="J1481" s="26" t="s">
        <v>571</v>
      </c>
      <c r="K1481" s="26" t="s">
        <v>5623</v>
      </c>
      <c r="L1481" s="27">
        <v>14138</v>
      </c>
      <c r="M1481" s="26" t="s">
        <v>83</v>
      </c>
    </row>
    <row r="1482" spans="1:13">
      <c r="A1482" s="25">
        <v>45470</v>
      </c>
      <c r="B1482" s="25">
        <v>45835</v>
      </c>
      <c r="C1482" s="26" t="s">
        <v>5031</v>
      </c>
      <c r="D1482" s="26" t="s">
        <v>2048</v>
      </c>
      <c r="E1482" s="26" t="s">
        <v>32</v>
      </c>
      <c r="F1482" s="26" t="s">
        <v>16</v>
      </c>
      <c r="G1482" s="26" t="s">
        <v>7501</v>
      </c>
      <c r="H1482" s="26" t="s">
        <v>125</v>
      </c>
      <c r="I1482" s="26" t="s">
        <v>570</v>
      </c>
      <c r="J1482" s="26" t="s">
        <v>571</v>
      </c>
      <c r="K1482" s="26" t="s">
        <v>5623</v>
      </c>
      <c r="L1482" s="27">
        <v>3644</v>
      </c>
      <c r="M1482" s="26" t="s">
        <v>20</v>
      </c>
    </row>
    <row r="1483" spans="1:13">
      <c r="A1483" s="25">
        <v>45470</v>
      </c>
      <c r="B1483" s="25">
        <v>45835</v>
      </c>
      <c r="C1483" s="26" t="s">
        <v>11740</v>
      </c>
      <c r="D1483" s="26" t="s">
        <v>11741</v>
      </c>
      <c r="E1483" s="26" t="s">
        <v>32</v>
      </c>
      <c r="F1483" s="26" t="s">
        <v>16</v>
      </c>
      <c r="G1483" s="26" t="s">
        <v>11742</v>
      </c>
      <c r="H1483" s="26" t="s">
        <v>43</v>
      </c>
      <c r="I1483" s="26" t="s">
        <v>71</v>
      </c>
      <c r="J1483" s="26" t="s">
        <v>72</v>
      </c>
      <c r="K1483" s="26" t="s">
        <v>5660</v>
      </c>
      <c r="L1483" s="27">
        <v>6625</v>
      </c>
      <c r="M1483" s="26" t="s">
        <v>20</v>
      </c>
    </row>
    <row r="1484" spans="1:13">
      <c r="A1484" s="25">
        <v>45470</v>
      </c>
      <c r="B1484" s="25">
        <v>45835</v>
      </c>
      <c r="C1484" s="26" t="s">
        <v>11740</v>
      </c>
      <c r="D1484" s="26" t="s">
        <v>11741</v>
      </c>
      <c r="E1484" s="26" t="s">
        <v>15</v>
      </c>
      <c r="F1484" s="26" t="s">
        <v>16</v>
      </c>
      <c r="G1484" s="26" t="s">
        <v>11743</v>
      </c>
      <c r="H1484" s="26" t="s">
        <v>43</v>
      </c>
      <c r="I1484" s="26" t="s">
        <v>71</v>
      </c>
      <c r="J1484" s="26" t="s">
        <v>72</v>
      </c>
      <c r="K1484" s="26" t="s">
        <v>5660</v>
      </c>
      <c r="L1484" s="27">
        <v>2974</v>
      </c>
      <c r="M1484" s="26" t="s">
        <v>20</v>
      </c>
    </row>
    <row r="1485" spans="1:13">
      <c r="A1485" s="25">
        <v>45470</v>
      </c>
      <c r="B1485" s="25">
        <v>45835</v>
      </c>
      <c r="C1485" s="26" t="s">
        <v>11740</v>
      </c>
      <c r="D1485" s="26" t="s">
        <v>11741</v>
      </c>
      <c r="E1485" s="26" t="s">
        <v>661</v>
      </c>
      <c r="F1485" s="26" t="s">
        <v>16</v>
      </c>
      <c r="G1485" s="26" t="s">
        <v>11744</v>
      </c>
      <c r="H1485" s="26" t="s">
        <v>43</v>
      </c>
      <c r="I1485" s="26" t="s">
        <v>71</v>
      </c>
      <c r="J1485" s="26" t="s">
        <v>72</v>
      </c>
      <c r="K1485" s="26" t="s">
        <v>5660</v>
      </c>
      <c r="L1485" s="27">
        <v>67972</v>
      </c>
      <c r="M1485" s="26" t="s">
        <v>23</v>
      </c>
    </row>
    <row r="1486" spans="1:13">
      <c r="A1486" s="25">
        <v>45470</v>
      </c>
      <c r="B1486" s="25">
        <v>45835</v>
      </c>
      <c r="C1486" s="26" t="s">
        <v>5033</v>
      </c>
      <c r="D1486" s="26" t="s">
        <v>2054</v>
      </c>
      <c r="E1486" s="26" t="s">
        <v>54</v>
      </c>
      <c r="F1486" s="26" t="s">
        <v>55</v>
      </c>
      <c r="G1486" s="26" t="s">
        <v>7502</v>
      </c>
      <c r="H1486" s="26" t="s">
        <v>310</v>
      </c>
      <c r="I1486" s="26" t="s">
        <v>103</v>
      </c>
      <c r="J1486" s="26" t="s">
        <v>104</v>
      </c>
      <c r="K1486" s="26" t="s">
        <v>5620</v>
      </c>
      <c r="L1486" s="27">
        <v>55253</v>
      </c>
      <c r="M1486" s="26" t="s">
        <v>23</v>
      </c>
    </row>
    <row r="1487" spans="1:13">
      <c r="A1487" s="25">
        <v>45471</v>
      </c>
      <c r="B1487" s="25">
        <v>45512</v>
      </c>
      <c r="C1487" s="26" t="s">
        <v>11745</v>
      </c>
      <c r="D1487" s="26" t="s">
        <v>11746</v>
      </c>
      <c r="E1487" s="26" t="s">
        <v>661</v>
      </c>
      <c r="F1487" s="26" t="s">
        <v>16</v>
      </c>
      <c r="G1487" s="26" t="s">
        <v>11747</v>
      </c>
      <c r="H1487" s="26" t="s">
        <v>51</v>
      </c>
      <c r="I1487" s="26" t="s">
        <v>65</v>
      </c>
      <c r="J1487" s="26" t="s">
        <v>66</v>
      </c>
      <c r="K1487" s="26" t="s">
        <v>5620</v>
      </c>
      <c r="L1487" s="27">
        <v>16831</v>
      </c>
      <c r="M1487" s="26" t="s">
        <v>20</v>
      </c>
    </row>
    <row r="1488" spans="1:13">
      <c r="A1488" s="25">
        <v>45471</v>
      </c>
      <c r="B1488" s="25">
        <v>45512</v>
      </c>
      <c r="C1488" s="26" t="s">
        <v>11745</v>
      </c>
      <c r="D1488" s="26" t="s">
        <v>11746</v>
      </c>
      <c r="E1488" s="26" t="s">
        <v>15</v>
      </c>
      <c r="F1488" s="26" t="s">
        <v>16</v>
      </c>
      <c r="G1488" s="26" t="s">
        <v>11748</v>
      </c>
      <c r="H1488" s="26" t="s">
        <v>51</v>
      </c>
      <c r="I1488" s="26" t="s">
        <v>65</v>
      </c>
      <c r="J1488" s="26" t="s">
        <v>66</v>
      </c>
      <c r="K1488" s="26" t="s">
        <v>5620</v>
      </c>
      <c r="L1488" s="27">
        <v>3894</v>
      </c>
      <c r="M1488" s="26" t="s">
        <v>20</v>
      </c>
    </row>
    <row r="1489" spans="1:13">
      <c r="A1489" s="25">
        <v>45471</v>
      </c>
      <c r="B1489" s="25">
        <v>45836</v>
      </c>
      <c r="C1489" s="26" t="s">
        <v>5034</v>
      </c>
      <c r="D1489" s="26" t="s">
        <v>2056</v>
      </c>
      <c r="E1489" s="26" t="s">
        <v>661</v>
      </c>
      <c r="F1489" s="26" t="s">
        <v>16</v>
      </c>
      <c r="G1489" s="26" t="s">
        <v>7503</v>
      </c>
      <c r="H1489" s="26" t="s">
        <v>51</v>
      </c>
      <c r="I1489" s="26" t="s">
        <v>706</v>
      </c>
      <c r="J1489" s="26" t="s">
        <v>707</v>
      </c>
      <c r="K1489" s="26" t="s">
        <v>1179</v>
      </c>
      <c r="L1489" s="27">
        <v>47987</v>
      </c>
      <c r="M1489" s="26" t="s">
        <v>20</v>
      </c>
    </row>
    <row r="1490" spans="1:13">
      <c r="A1490" s="25">
        <v>45471</v>
      </c>
      <c r="B1490" s="25">
        <v>45836</v>
      </c>
      <c r="C1490" s="26" t="s">
        <v>5034</v>
      </c>
      <c r="D1490" s="26" t="s">
        <v>2056</v>
      </c>
      <c r="E1490" s="26" t="s">
        <v>32</v>
      </c>
      <c r="F1490" s="26" t="s">
        <v>16</v>
      </c>
      <c r="G1490" s="26" t="s">
        <v>7504</v>
      </c>
      <c r="H1490" s="26" t="s">
        <v>51</v>
      </c>
      <c r="I1490" s="26" t="s">
        <v>706</v>
      </c>
      <c r="J1490" s="26" t="s">
        <v>707</v>
      </c>
      <c r="K1490" s="26" t="s">
        <v>1179</v>
      </c>
      <c r="L1490" s="27">
        <v>8904</v>
      </c>
      <c r="M1490" s="26" t="s">
        <v>20</v>
      </c>
    </row>
    <row r="1491" spans="1:13">
      <c r="A1491" s="25">
        <v>45471</v>
      </c>
      <c r="B1491" s="25">
        <v>45836</v>
      </c>
      <c r="C1491" s="26" t="s">
        <v>5034</v>
      </c>
      <c r="D1491" s="26" t="s">
        <v>2056</v>
      </c>
      <c r="E1491" s="26" t="s">
        <v>15</v>
      </c>
      <c r="F1491" s="26" t="s">
        <v>16</v>
      </c>
      <c r="G1491" s="26" t="s">
        <v>7505</v>
      </c>
      <c r="H1491" s="26" t="s">
        <v>51</v>
      </c>
      <c r="I1491" s="26" t="s">
        <v>706</v>
      </c>
      <c r="J1491" s="26" t="s">
        <v>707</v>
      </c>
      <c r="K1491" s="26" t="s">
        <v>1179</v>
      </c>
      <c r="L1491" s="27">
        <v>3848</v>
      </c>
      <c r="M1491" s="26" t="s">
        <v>20</v>
      </c>
    </row>
    <row r="1492" spans="1:13">
      <c r="A1492" s="25">
        <v>45472</v>
      </c>
      <c r="B1492" s="25">
        <v>45641</v>
      </c>
      <c r="C1492" s="26" t="s">
        <v>11749</v>
      </c>
      <c r="D1492" s="26" t="s">
        <v>11750</v>
      </c>
      <c r="E1492" s="26" t="s">
        <v>661</v>
      </c>
      <c r="F1492" s="26" t="s">
        <v>16</v>
      </c>
      <c r="G1492" s="26" t="s">
        <v>11751</v>
      </c>
      <c r="H1492" s="26" t="s">
        <v>43</v>
      </c>
      <c r="I1492" s="26" t="s">
        <v>6063</v>
      </c>
      <c r="J1492" s="26" t="s">
        <v>6064</v>
      </c>
      <c r="K1492" s="26" t="s">
        <v>112</v>
      </c>
      <c r="L1492" s="27">
        <v>627224</v>
      </c>
      <c r="M1492" s="26" t="s">
        <v>29</v>
      </c>
    </row>
    <row r="1493" spans="1:13">
      <c r="A1493" s="25">
        <v>45472</v>
      </c>
      <c r="B1493" s="25">
        <v>45641</v>
      </c>
      <c r="C1493" s="26" t="s">
        <v>11749</v>
      </c>
      <c r="D1493" s="26" t="s">
        <v>11750</v>
      </c>
      <c r="E1493" s="26" t="s">
        <v>32</v>
      </c>
      <c r="F1493" s="26" t="s">
        <v>16</v>
      </c>
      <c r="G1493" s="26" t="s">
        <v>11752</v>
      </c>
      <c r="H1493" s="26" t="s">
        <v>43</v>
      </c>
      <c r="I1493" s="26" t="s">
        <v>6063</v>
      </c>
      <c r="J1493" s="26" t="s">
        <v>6064</v>
      </c>
      <c r="K1493" s="26" t="s">
        <v>112</v>
      </c>
      <c r="L1493" s="27">
        <v>80147</v>
      </c>
      <c r="M1493" s="26" t="s">
        <v>20</v>
      </c>
    </row>
    <row r="1494" spans="1:13">
      <c r="A1494" s="25">
        <v>45472</v>
      </c>
      <c r="B1494" s="25">
        <v>45641</v>
      </c>
      <c r="C1494" s="26" t="s">
        <v>11749</v>
      </c>
      <c r="D1494" s="26" t="s">
        <v>11750</v>
      </c>
      <c r="E1494" s="26" t="s">
        <v>15</v>
      </c>
      <c r="F1494" s="26" t="s">
        <v>16</v>
      </c>
      <c r="G1494" s="26" t="s">
        <v>11753</v>
      </c>
      <c r="H1494" s="26" t="s">
        <v>43</v>
      </c>
      <c r="I1494" s="26" t="s">
        <v>6063</v>
      </c>
      <c r="J1494" s="26" t="s">
        <v>6064</v>
      </c>
      <c r="K1494" s="26" t="s">
        <v>112</v>
      </c>
      <c r="L1494" s="27">
        <v>3126</v>
      </c>
      <c r="M1494" s="26" t="s">
        <v>20</v>
      </c>
    </row>
    <row r="1495" spans="1:13">
      <c r="A1495" s="25">
        <v>45472</v>
      </c>
      <c r="B1495" s="25">
        <v>45837</v>
      </c>
      <c r="C1495" s="26" t="s">
        <v>5035</v>
      </c>
      <c r="D1495" s="26" t="s">
        <v>2060</v>
      </c>
      <c r="E1495" s="26" t="s">
        <v>661</v>
      </c>
      <c r="F1495" s="26" t="s">
        <v>16</v>
      </c>
      <c r="G1495" s="26" t="s">
        <v>7506</v>
      </c>
      <c r="H1495" s="26" t="s">
        <v>43</v>
      </c>
      <c r="I1495" s="26" t="s">
        <v>71</v>
      </c>
      <c r="J1495" s="26" t="s">
        <v>72</v>
      </c>
      <c r="K1495" s="26" t="s">
        <v>5660</v>
      </c>
      <c r="L1495" s="27">
        <v>736521</v>
      </c>
      <c r="M1495" s="26" t="s">
        <v>20</v>
      </c>
    </row>
    <row r="1496" spans="1:13">
      <c r="A1496" s="25">
        <v>45472</v>
      </c>
      <c r="B1496" s="25">
        <v>45837</v>
      </c>
      <c r="C1496" s="26" t="s">
        <v>5035</v>
      </c>
      <c r="D1496" s="26" t="s">
        <v>2060</v>
      </c>
      <c r="E1496" s="26" t="s">
        <v>15</v>
      </c>
      <c r="F1496" s="26" t="s">
        <v>16</v>
      </c>
      <c r="G1496" s="26" t="s">
        <v>7507</v>
      </c>
      <c r="H1496" s="26" t="s">
        <v>43</v>
      </c>
      <c r="I1496" s="26" t="s">
        <v>71</v>
      </c>
      <c r="J1496" s="26" t="s">
        <v>72</v>
      </c>
      <c r="K1496" s="26" t="s">
        <v>5660</v>
      </c>
      <c r="L1496" s="27">
        <v>8071</v>
      </c>
      <c r="M1496" s="26" t="s">
        <v>20</v>
      </c>
    </row>
    <row r="1497" spans="1:13">
      <c r="A1497" s="25">
        <v>45472</v>
      </c>
      <c r="B1497" s="25">
        <v>45837</v>
      </c>
      <c r="C1497" s="26" t="s">
        <v>4718</v>
      </c>
      <c r="D1497" s="26" t="s">
        <v>762</v>
      </c>
      <c r="E1497" s="26" t="s">
        <v>54</v>
      </c>
      <c r="F1497" s="26" t="s">
        <v>55</v>
      </c>
      <c r="G1497" s="26" t="s">
        <v>7508</v>
      </c>
      <c r="H1497" s="26" t="s">
        <v>21</v>
      </c>
      <c r="I1497" s="26" t="s">
        <v>174</v>
      </c>
      <c r="J1497" s="26" t="s">
        <v>175</v>
      </c>
      <c r="K1497" s="26" t="s">
        <v>5623</v>
      </c>
      <c r="L1497" s="27">
        <v>4314</v>
      </c>
      <c r="M1497" s="26" t="s">
        <v>29</v>
      </c>
    </row>
    <row r="1498" spans="1:13">
      <c r="A1498" s="25">
        <v>45472</v>
      </c>
      <c r="B1498" s="25">
        <v>45837</v>
      </c>
      <c r="C1498" s="26" t="s">
        <v>5036</v>
      </c>
      <c r="D1498" s="26" t="s">
        <v>2063</v>
      </c>
      <c r="E1498" s="26" t="s">
        <v>54</v>
      </c>
      <c r="F1498" s="26" t="s">
        <v>55</v>
      </c>
      <c r="G1498" s="26" t="s">
        <v>7509</v>
      </c>
      <c r="H1498" s="26" t="s">
        <v>125</v>
      </c>
      <c r="I1498" s="26" t="s">
        <v>270</v>
      </c>
      <c r="J1498" s="26" t="s">
        <v>271</v>
      </c>
      <c r="K1498" s="26" t="s">
        <v>77</v>
      </c>
      <c r="L1498" s="27">
        <v>74647</v>
      </c>
      <c r="M1498" s="26" t="s">
        <v>23</v>
      </c>
    </row>
    <row r="1499" spans="1:13">
      <c r="A1499" s="25">
        <v>45472</v>
      </c>
      <c r="B1499" s="25">
        <v>45837</v>
      </c>
      <c r="C1499" s="26" t="s">
        <v>5037</v>
      </c>
      <c r="D1499" s="26" t="s">
        <v>2065</v>
      </c>
      <c r="E1499" s="26" t="s">
        <v>15</v>
      </c>
      <c r="F1499" s="26" t="s">
        <v>16</v>
      </c>
      <c r="G1499" s="26" t="s">
        <v>7510</v>
      </c>
      <c r="H1499" s="26" t="s">
        <v>21</v>
      </c>
      <c r="I1499" s="26" t="s">
        <v>174</v>
      </c>
      <c r="J1499" s="26" t="s">
        <v>175</v>
      </c>
      <c r="K1499" s="26" t="s">
        <v>112</v>
      </c>
      <c r="L1499" s="27">
        <v>5155</v>
      </c>
      <c r="M1499" s="26" t="s">
        <v>20</v>
      </c>
    </row>
    <row r="1500" spans="1:13">
      <c r="A1500" s="25">
        <v>45472</v>
      </c>
      <c r="B1500" s="25">
        <v>45837</v>
      </c>
      <c r="C1500" s="26" t="s">
        <v>5037</v>
      </c>
      <c r="D1500" s="26" t="s">
        <v>2065</v>
      </c>
      <c r="E1500" s="26" t="s">
        <v>661</v>
      </c>
      <c r="F1500" s="26" t="s">
        <v>16</v>
      </c>
      <c r="G1500" s="26" t="s">
        <v>7511</v>
      </c>
      <c r="H1500" s="26" t="s">
        <v>21</v>
      </c>
      <c r="I1500" s="26" t="s">
        <v>174</v>
      </c>
      <c r="J1500" s="26" t="s">
        <v>175</v>
      </c>
      <c r="K1500" s="26" t="s">
        <v>112</v>
      </c>
      <c r="L1500" s="27">
        <v>79218</v>
      </c>
      <c r="M1500" s="26" t="s">
        <v>20</v>
      </c>
    </row>
    <row r="1501" spans="1:13">
      <c r="A1501" s="25">
        <v>45472</v>
      </c>
      <c r="B1501" s="25">
        <v>45837</v>
      </c>
      <c r="C1501" s="26" t="s">
        <v>5037</v>
      </c>
      <c r="D1501" s="26" t="s">
        <v>2065</v>
      </c>
      <c r="E1501" s="26" t="s">
        <v>32</v>
      </c>
      <c r="F1501" s="26" t="s">
        <v>16</v>
      </c>
      <c r="G1501" s="26" t="s">
        <v>7512</v>
      </c>
      <c r="H1501" s="26" t="s">
        <v>21</v>
      </c>
      <c r="I1501" s="26" t="s">
        <v>174</v>
      </c>
      <c r="J1501" s="26" t="s">
        <v>175</v>
      </c>
      <c r="K1501" s="26" t="s">
        <v>112</v>
      </c>
      <c r="L1501" s="27">
        <v>10506</v>
      </c>
      <c r="M1501" s="26" t="s">
        <v>20</v>
      </c>
    </row>
    <row r="1502" spans="1:13">
      <c r="A1502" s="25">
        <v>45472</v>
      </c>
      <c r="B1502" s="25">
        <v>45837</v>
      </c>
      <c r="C1502" s="26" t="s">
        <v>7513</v>
      </c>
      <c r="D1502" s="26" t="s">
        <v>7514</v>
      </c>
      <c r="E1502" s="26" t="s">
        <v>661</v>
      </c>
      <c r="F1502" s="26" t="s">
        <v>16</v>
      </c>
      <c r="G1502" s="26" t="s">
        <v>7515</v>
      </c>
      <c r="H1502" s="26" t="s">
        <v>105</v>
      </c>
      <c r="I1502" s="26" t="s">
        <v>103</v>
      </c>
      <c r="J1502" s="26" t="s">
        <v>104</v>
      </c>
      <c r="K1502" s="26" t="s">
        <v>5620</v>
      </c>
      <c r="L1502" s="27">
        <v>22110</v>
      </c>
      <c r="M1502" s="26" t="s">
        <v>23</v>
      </c>
    </row>
    <row r="1503" spans="1:13">
      <c r="A1503" s="25">
        <v>45472</v>
      </c>
      <c r="B1503" s="25">
        <v>45837</v>
      </c>
      <c r="C1503" s="26" t="s">
        <v>7513</v>
      </c>
      <c r="D1503" s="26" t="s">
        <v>7514</v>
      </c>
      <c r="E1503" s="26" t="s">
        <v>15</v>
      </c>
      <c r="F1503" s="26" t="s">
        <v>16</v>
      </c>
      <c r="G1503" s="26" t="s">
        <v>7516</v>
      </c>
      <c r="H1503" s="26" t="s">
        <v>105</v>
      </c>
      <c r="I1503" s="26" t="s">
        <v>103</v>
      </c>
      <c r="J1503" s="26" t="s">
        <v>104</v>
      </c>
      <c r="K1503" s="26" t="s">
        <v>5620</v>
      </c>
      <c r="L1503" s="27">
        <v>1301</v>
      </c>
      <c r="M1503" s="26" t="s">
        <v>20</v>
      </c>
    </row>
    <row r="1504" spans="1:13">
      <c r="A1504" s="25">
        <v>45472</v>
      </c>
      <c r="B1504" s="25">
        <v>45837</v>
      </c>
      <c r="C1504" s="26" t="s">
        <v>7513</v>
      </c>
      <c r="D1504" s="26" t="s">
        <v>7514</v>
      </c>
      <c r="E1504" s="26" t="s">
        <v>32</v>
      </c>
      <c r="F1504" s="26" t="s">
        <v>16</v>
      </c>
      <c r="G1504" s="26" t="s">
        <v>7517</v>
      </c>
      <c r="H1504" s="26" t="s">
        <v>105</v>
      </c>
      <c r="I1504" s="26" t="s">
        <v>103</v>
      </c>
      <c r="J1504" s="26" t="s">
        <v>104</v>
      </c>
      <c r="K1504" s="26" t="s">
        <v>5620</v>
      </c>
      <c r="L1504" s="27">
        <v>12685</v>
      </c>
      <c r="M1504" s="26" t="s">
        <v>20</v>
      </c>
    </row>
    <row r="1505" spans="1:13">
      <c r="A1505" s="25">
        <v>45472</v>
      </c>
      <c r="B1505" s="25">
        <v>45837</v>
      </c>
      <c r="C1505" s="26" t="s">
        <v>11754</v>
      </c>
      <c r="D1505" s="26" t="s">
        <v>11755</v>
      </c>
      <c r="E1505" s="26" t="s">
        <v>15</v>
      </c>
      <c r="F1505" s="26" t="s">
        <v>16</v>
      </c>
      <c r="G1505" s="26" t="s">
        <v>11756</v>
      </c>
      <c r="H1505" s="26" t="s">
        <v>61</v>
      </c>
      <c r="I1505" s="26" t="s">
        <v>59</v>
      </c>
      <c r="J1505" s="26" t="s">
        <v>60</v>
      </c>
      <c r="K1505" s="26" t="s">
        <v>5620</v>
      </c>
      <c r="L1505" s="27">
        <v>6075</v>
      </c>
      <c r="M1505" s="26" t="s">
        <v>20</v>
      </c>
    </row>
    <row r="1506" spans="1:13">
      <c r="A1506" s="25">
        <v>45472</v>
      </c>
      <c r="B1506" s="25">
        <v>45837</v>
      </c>
      <c r="C1506" s="26" t="s">
        <v>11754</v>
      </c>
      <c r="D1506" s="26" t="s">
        <v>11755</v>
      </c>
      <c r="E1506" s="26" t="s">
        <v>661</v>
      </c>
      <c r="F1506" s="26" t="s">
        <v>16</v>
      </c>
      <c r="G1506" s="26" t="s">
        <v>11757</v>
      </c>
      <c r="H1506" s="26" t="s">
        <v>61</v>
      </c>
      <c r="I1506" s="26" t="s">
        <v>59</v>
      </c>
      <c r="J1506" s="26" t="s">
        <v>60</v>
      </c>
      <c r="K1506" s="26" t="s">
        <v>5620</v>
      </c>
      <c r="L1506" s="27">
        <v>70556</v>
      </c>
      <c r="M1506" s="26" t="s">
        <v>29</v>
      </c>
    </row>
    <row r="1507" spans="1:13">
      <c r="A1507" s="25">
        <v>45472</v>
      </c>
      <c r="B1507" s="25">
        <v>45635</v>
      </c>
      <c r="C1507" s="26" t="s">
        <v>11754</v>
      </c>
      <c r="D1507" s="26" t="s">
        <v>11755</v>
      </c>
      <c r="E1507" s="26" t="s">
        <v>34</v>
      </c>
      <c r="F1507" s="26" t="s">
        <v>16</v>
      </c>
      <c r="G1507" s="26" t="s">
        <v>11758</v>
      </c>
      <c r="H1507" s="26" t="s">
        <v>61</v>
      </c>
      <c r="I1507" s="26" t="s">
        <v>59</v>
      </c>
      <c r="J1507" s="26" t="s">
        <v>60</v>
      </c>
      <c r="K1507" s="26" t="s">
        <v>5620</v>
      </c>
      <c r="L1507" s="27">
        <v>48238</v>
      </c>
      <c r="M1507" s="26" t="s">
        <v>83</v>
      </c>
    </row>
    <row r="1508" spans="1:13">
      <c r="A1508" s="25">
        <v>45472</v>
      </c>
      <c r="B1508" s="25">
        <v>45837</v>
      </c>
      <c r="C1508" s="26" t="s">
        <v>11754</v>
      </c>
      <c r="D1508" s="26" t="s">
        <v>11755</v>
      </c>
      <c r="E1508" s="26" t="s">
        <v>54</v>
      </c>
      <c r="F1508" s="26" t="s">
        <v>55</v>
      </c>
      <c r="G1508" s="26" t="s">
        <v>11759</v>
      </c>
      <c r="H1508" s="26" t="s">
        <v>61</v>
      </c>
      <c r="I1508" s="26" t="s">
        <v>59</v>
      </c>
      <c r="J1508" s="26" t="s">
        <v>60</v>
      </c>
      <c r="K1508" s="26" t="s">
        <v>5620</v>
      </c>
      <c r="L1508" s="27">
        <v>103551</v>
      </c>
      <c r="M1508" s="26" t="s">
        <v>29</v>
      </c>
    </row>
    <row r="1509" spans="1:13">
      <c r="A1509" s="25">
        <v>45472</v>
      </c>
      <c r="B1509" s="25">
        <v>45635</v>
      </c>
      <c r="C1509" s="26" t="s">
        <v>11754</v>
      </c>
      <c r="D1509" s="26" t="s">
        <v>11755</v>
      </c>
      <c r="E1509" s="26" t="s">
        <v>32</v>
      </c>
      <c r="F1509" s="26" t="s">
        <v>16</v>
      </c>
      <c r="G1509" s="26" t="s">
        <v>11760</v>
      </c>
      <c r="H1509" s="26" t="s">
        <v>61</v>
      </c>
      <c r="I1509" s="26" t="s">
        <v>59</v>
      </c>
      <c r="J1509" s="26" t="s">
        <v>60</v>
      </c>
      <c r="K1509" s="26" t="s">
        <v>5620</v>
      </c>
      <c r="L1509" s="27">
        <v>43311</v>
      </c>
      <c r="M1509" s="26" t="s">
        <v>20</v>
      </c>
    </row>
    <row r="1510" spans="1:13">
      <c r="A1510" s="25">
        <v>45473</v>
      </c>
      <c r="B1510" s="25">
        <v>45838</v>
      </c>
      <c r="C1510" s="26" t="s">
        <v>5038</v>
      </c>
      <c r="D1510" s="26" t="s">
        <v>2069</v>
      </c>
      <c r="E1510" s="26" t="s">
        <v>661</v>
      </c>
      <c r="F1510" s="26" t="s">
        <v>16</v>
      </c>
      <c r="G1510" s="26" t="s">
        <v>7518</v>
      </c>
      <c r="H1510" s="26" t="s">
        <v>43</v>
      </c>
      <c r="I1510" s="26" t="s">
        <v>103</v>
      </c>
      <c r="J1510" s="26" t="s">
        <v>104</v>
      </c>
      <c r="K1510" s="26" t="s">
        <v>5620</v>
      </c>
      <c r="L1510" s="27">
        <v>8567</v>
      </c>
      <c r="M1510" s="26" t="s">
        <v>20</v>
      </c>
    </row>
    <row r="1511" spans="1:13">
      <c r="A1511" s="25">
        <v>45473</v>
      </c>
      <c r="B1511" s="25">
        <v>45838</v>
      </c>
      <c r="C1511" s="26" t="s">
        <v>5038</v>
      </c>
      <c r="D1511" s="26" t="s">
        <v>2069</v>
      </c>
      <c r="E1511" s="26" t="s">
        <v>15</v>
      </c>
      <c r="F1511" s="26" t="s">
        <v>16</v>
      </c>
      <c r="G1511" s="26" t="s">
        <v>7519</v>
      </c>
      <c r="H1511" s="26" t="s">
        <v>43</v>
      </c>
      <c r="I1511" s="26" t="s">
        <v>103</v>
      </c>
      <c r="J1511" s="26" t="s">
        <v>104</v>
      </c>
      <c r="K1511" s="26" t="s">
        <v>5620</v>
      </c>
      <c r="L1511" s="27">
        <v>2741</v>
      </c>
      <c r="M1511" s="26" t="s">
        <v>20</v>
      </c>
    </row>
    <row r="1512" spans="1:13">
      <c r="A1512" s="25">
        <v>45473</v>
      </c>
      <c r="B1512" s="25">
        <v>45838</v>
      </c>
      <c r="C1512" s="26" t="s">
        <v>5038</v>
      </c>
      <c r="D1512" s="26" t="s">
        <v>2069</v>
      </c>
      <c r="E1512" s="26" t="s">
        <v>32</v>
      </c>
      <c r="F1512" s="26" t="s">
        <v>16</v>
      </c>
      <c r="G1512" s="26" t="s">
        <v>7520</v>
      </c>
      <c r="H1512" s="26" t="s">
        <v>43</v>
      </c>
      <c r="I1512" s="26" t="s">
        <v>103</v>
      </c>
      <c r="J1512" s="26" t="s">
        <v>104</v>
      </c>
      <c r="K1512" s="26" t="s">
        <v>5620</v>
      </c>
      <c r="L1512" s="27">
        <v>7796</v>
      </c>
      <c r="M1512" s="26" t="s">
        <v>20</v>
      </c>
    </row>
    <row r="1513" spans="1:13">
      <c r="A1513" s="25">
        <v>45473</v>
      </c>
      <c r="B1513" s="25">
        <v>45479</v>
      </c>
      <c r="C1513" s="26" t="s">
        <v>11761</v>
      </c>
      <c r="D1513" s="26" t="s">
        <v>11762</v>
      </c>
      <c r="E1513" s="26" t="s">
        <v>15</v>
      </c>
      <c r="F1513" s="26" t="s">
        <v>16</v>
      </c>
      <c r="G1513" s="26" t="s">
        <v>11763</v>
      </c>
      <c r="H1513" s="26" t="s">
        <v>249</v>
      </c>
      <c r="I1513" s="26" t="s">
        <v>11764</v>
      </c>
      <c r="J1513" s="26" t="s">
        <v>11765</v>
      </c>
      <c r="K1513" s="26" t="s">
        <v>5657</v>
      </c>
      <c r="L1513" s="27">
        <v>1378</v>
      </c>
      <c r="M1513" s="26" t="s">
        <v>20</v>
      </c>
    </row>
    <row r="1514" spans="1:13">
      <c r="A1514" s="25">
        <v>45473</v>
      </c>
      <c r="B1514" s="25">
        <v>45479</v>
      </c>
      <c r="C1514" s="26" t="s">
        <v>11761</v>
      </c>
      <c r="D1514" s="26" t="s">
        <v>11762</v>
      </c>
      <c r="E1514" s="26" t="s">
        <v>32</v>
      </c>
      <c r="F1514" s="26" t="s">
        <v>16</v>
      </c>
      <c r="G1514" s="26" t="s">
        <v>11766</v>
      </c>
      <c r="H1514" s="26" t="s">
        <v>249</v>
      </c>
      <c r="I1514" s="26" t="s">
        <v>11764</v>
      </c>
      <c r="J1514" s="26" t="s">
        <v>11765</v>
      </c>
      <c r="K1514" s="26" t="s">
        <v>5657</v>
      </c>
      <c r="L1514" s="27">
        <v>7703</v>
      </c>
      <c r="M1514" s="26" t="s">
        <v>20</v>
      </c>
    </row>
    <row r="1515" spans="1:13">
      <c r="A1515" s="25">
        <v>45473</v>
      </c>
      <c r="B1515" s="25">
        <v>45479</v>
      </c>
      <c r="C1515" s="26" t="s">
        <v>11761</v>
      </c>
      <c r="D1515" s="26" t="s">
        <v>11762</v>
      </c>
      <c r="E1515" s="26" t="s">
        <v>661</v>
      </c>
      <c r="F1515" s="26" t="s">
        <v>16</v>
      </c>
      <c r="G1515" s="26" t="s">
        <v>11767</v>
      </c>
      <c r="H1515" s="26" t="s">
        <v>249</v>
      </c>
      <c r="I1515" s="26" t="s">
        <v>11764</v>
      </c>
      <c r="J1515" s="26" t="s">
        <v>11765</v>
      </c>
      <c r="K1515" s="26" t="s">
        <v>5657</v>
      </c>
      <c r="L1515" s="27">
        <v>57215</v>
      </c>
      <c r="M1515" s="26" t="s">
        <v>20</v>
      </c>
    </row>
    <row r="1516" spans="1:13">
      <c r="A1516" s="25">
        <v>45473</v>
      </c>
      <c r="B1516" s="25">
        <v>45838</v>
      </c>
      <c r="C1516" s="26" t="s">
        <v>5039</v>
      </c>
      <c r="D1516" s="26" t="s">
        <v>2073</v>
      </c>
      <c r="E1516" s="26" t="s">
        <v>32</v>
      </c>
      <c r="F1516" s="26" t="s">
        <v>16</v>
      </c>
      <c r="G1516" s="26" t="s">
        <v>7521</v>
      </c>
      <c r="H1516" s="26" t="s">
        <v>125</v>
      </c>
      <c r="I1516" s="26" t="s">
        <v>96</v>
      </c>
      <c r="J1516" s="26" t="s">
        <v>97</v>
      </c>
      <c r="K1516" s="26" t="s">
        <v>1179</v>
      </c>
      <c r="L1516" s="27">
        <v>10876</v>
      </c>
      <c r="M1516" s="26" t="s">
        <v>20</v>
      </c>
    </row>
    <row r="1517" spans="1:13">
      <c r="A1517" s="25">
        <v>45473</v>
      </c>
      <c r="B1517" s="25">
        <v>45838</v>
      </c>
      <c r="C1517" s="26" t="s">
        <v>5039</v>
      </c>
      <c r="D1517" s="26" t="s">
        <v>2073</v>
      </c>
      <c r="E1517" s="26" t="s">
        <v>661</v>
      </c>
      <c r="F1517" s="26" t="s">
        <v>16</v>
      </c>
      <c r="G1517" s="26" t="s">
        <v>7522</v>
      </c>
      <c r="H1517" s="26" t="s">
        <v>125</v>
      </c>
      <c r="I1517" s="26" t="s">
        <v>96</v>
      </c>
      <c r="J1517" s="26" t="s">
        <v>97</v>
      </c>
      <c r="K1517" s="26" t="s">
        <v>1179</v>
      </c>
      <c r="L1517" s="27">
        <v>25437</v>
      </c>
      <c r="M1517" s="26" t="s">
        <v>23</v>
      </c>
    </row>
    <row r="1518" spans="1:13">
      <c r="A1518" s="25">
        <v>45473</v>
      </c>
      <c r="B1518" s="25">
        <v>45838</v>
      </c>
      <c r="C1518" s="26" t="s">
        <v>5039</v>
      </c>
      <c r="D1518" s="26" t="s">
        <v>2073</v>
      </c>
      <c r="E1518" s="26" t="s">
        <v>15</v>
      </c>
      <c r="F1518" s="26" t="s">
        <v>16</v>
      </c>
      <c r="G1518" s="26" t="s">
        <v>7523</v>
      </c>
      <c r="H1518" s="26" t="s">
        <v>125</v>
      </c>
      <c r="I1518" s="26" t="s">
        <v>96</v>
      </c>
      <c r="J1518" s="26" t="s">
        <v>97</v>
      </c>
      <c r="K1518" s="26" t="s">
        <v>1179</v>
      </c>
      <c r="L1518" s="27">
        <v>1443</v>
      </c>
      <c r="M1518" s="26" t="s">
        <v>20</v>
      </c>
    </row>
    <row r="1519" spans="1:13">
      <c r="A1519" s="25">
        <v>45473</v>
      </c>
      <c r="B1519" s="25">
        <v>45838</v>
      </c>
      <c r="C1519" s="26" t="s">
        <v>5040</v>
      </c>
      <c r="D1519" s="26" t="s">
        <v>2077</v>
      </c>
      <c r="E1519" s="26" t="s">
        <v>15</v>
      </c>
      <c r="F1519" s="26" t="s">
        <v>16</v>
      </c>
      <c r="G1519" s="26" t="s">
        <v>7524</v>
      </c>
      <c r="H1519" s="26" t="s">
        <v>125</v>
      </c>
      <c r="I1519" s="26" t="s">
        <v>712</v>
      </c>
      <c r="J1519" s="26" t="s">
        <v>713</v>
      </c>
      <c r="K1519" s="26" t="s">
        <v>1179</v>
      </c>
      <c r="L1519" s="27">
        <v>2148</v>
      </c>
      <c r="M1519" s="26" t="s">
        <v>20</v>
      </c>
    </row>
    <row r="1520" spans="1:13">
      <c r="A1520" s="25">
        <v>45473</v>
      </c>
      <c r="B1520" s="25">
        <v>45838</v>
      </c>
      <c r="C1520" s="26" t="s">
        <v>5040</v>
      </c>
      <c r="D1520" s="26" t="s">
        <v>2077</v>
      </c>
      <c r="E1520" s="26" t="s">
        <v>661</v>
      </c>
      <c r="F1520" s="26" t="s">
        <v>16</v>
      </c>
      <c r="G1520" s="26" t="s">
        <v>7525</v>
      </c>
      <c r="H1520" s="26" t="s">
        <v>125</v>
      </c>
      <c r="I1520" s="26" t="s">
        <v>712</v>
      </c>
      <c r="J1520" s="26" t="s">
        <v>713</v>
      </c>
      <c r="K1520" s="26" t="s">
        <v>1179</v>
      </c>
      <c r="L1520" s="27">
        <v>48975</v>
      </c>
      <c r="M1520" s="26" t="s">
        <v>20</v>
      </c>
    </row>
    <row r="1521" spans="1:13">
      <c r="A1521" s="25">
        <v>45473</v>
      </c>
      <c r="B1521" s="25">
        <v>45838</v>
      </c>
      <c r="C1521" s="26" t="s">
        <v>5041</v>
      </c>
      <c r="D1521" s="26" t="s">
        <v>2080</v>
      </c>
      <c r="E1521" s="26" t="s">
        <v>15</v>
      </c>
      <c r="F1521" s="26" t="s">
        <v>16</v>
      </c>
      <c r="G1521" s="26" t="s">
        <v>7526</v>
      </c>
      <c r="H1521" s="26" t="s">
        <v>105</v>
      </c>
      <c r="I1521" s="26" t="s">
        <v>103</v>
      </c>
      <c r="J1521" s="26" t="s">
        <v>104</v>
      </c>
      <c r="K1521" s="26" t="s">
        <v>5620</v>
      </c>
      <c r="L1521" s="27">
        <v>1553</v>
      </c>
      <c r="M1521" s="26" t="s">
        <v>20</v>
      </c>
    </row>
    <row r="1522" spans="1:13">
      <c r="A1522" s="25">
        <v>45473</v>
      </c>
      <c r="B1522" s="25">
        <v>45838</v>
      </c>
      <c r="C1522" s="26" t="s">
        <v>5041</v>
      </c>
      <c r="D1522" s="26" t="s">
        <v>2080</v>
      </c>
      <c r="E1522" s="26" t="s">
        <v>32</v>
      </c>
      <c r="F1522" s="26" t="s">
        <v>16</v>
      </c>
      <c r="G1522" s="26" t="s">
        <v>7527</v>
      </c>
      <c r="H1522" s="26" t="s">
        <v>105</v>
      </c>
      <c r="I1522" s="26" t="s">
        <v>103</v>
      </c>
      <c r="J1522" s="26" t="s">
        <v>104</v>
      </c>
      <c r="K1522" s="26" t="s">
        <v>5620</v>
      </c>
      <c r="L1522" s="27">
        <v>11760</v>
      </c>
      <c r="M1522" s="26" t="s">
        <v>20</v>
      </c>
    </row>
    <row r="1523" spans="1:13">
      <c r="A1523" s="25">
        <v>45473</v>
      </c>
      <c r="B1523" s="25">
        <v>45838</v>
      </c>
      <c r="C1523" s="26" t="s">
        <v>5041</v>
      </c>
      <c r="D1523" s="26" t="s">
        <v>2080</v>
      </c>
      <c r="E1523" s="26" t="s">
        <v>661</v>
      </c>
      <c r="F1523" s="26" t="s">
        <v>16</v>
      </c>
      <c r="G1523" s="26" t="s">
        <v>7528</v>
      </c>
      <c r="H1523" s="26" t="s">
        <v>105</v>
      </c>
      <c r="I1523" s="26" t="s">
        <v>103</v>
      </c>
      <c r="J1523" s="26" t="s">
        <v>104</v>
      </c>
      <c r="K1523" s="26" t="s">
        <v>5620</v>
      </c>
      <c r="L1523" s="27">
        <v>20941</v>
      </c>
      <c r="M1523" s="26" t="s">
        <v>20</v>
      </c>
    </row>
    <row r="1524" spans="1:13">
      <c r="A1524" s="25">
        <v>45473</v>
      </c>
      <c r="B1524" s="25">
        <v>45523</v>
      </c>
      <c r="C1524" s="26" t="s">
        <v>5200</v>
      </c>
      <c r="D1524" s="26" t="s">
        <v>2732</v>
      </c>
      <c r="E1524" s="26" t="s">
        <v>32</v>
      </c>
      <c r="F1524" s="26" t="s">
        <v>16</v>
      </c>
      <c r="G1524" s="26" t="s">
        <v>11768</v>
      </c>
      <c r="H1524" s="26" t="s">
        <v>1699</v>
      </c>
      <c r="I1524" s="26" t="s">
        <v>2734</v>
      </c>
      <c r="J1524" s="26" t="s">
        <v>2735</v>
      </c>
      <c r="K1524" s="26" t="s">
        <v>5619</v>
      </c>
      <c r="L1524" s="27">
        <v>9792</v>
      </c>
      <c r="M1524" s="26" t="s">
        <v>20</v>
      </c>
    </row>
    <row r="1525" spans="1:13">
      <c r="A1525" s="25">
        <v>45473</v>
      </c>
      <c r="B1525" s="25">
        <v>45838</v>
      </c>
      <c r="C1525" s="26" t="s">
        <v>5042</v>
      </c>
      <c r="D1525" s="26" t="s">
        <v>2084</v>
      </c>
      <c r="E1525" s="26" t="s">
        <v>32</v>
      </c>
      <c r="F1525" s="26" t="s">
        <v>16</v>
      </c>
      <c r="G1525" s="26" t="s">
        <v>7529</v>
      </c>
      <c r="H1525" s="26" t="s">
        <v>310</v>
      </c>
      <c r="I1525" s="26" t="s">
        <v>2086</v>
      </c>
      <c r="J1525" s="26" t="s">
        <v>2087</v>
      </c>
      <c r="K1525" s="26" t="s">
        <v>140</v>
      </c>
      <c r="L1525" s="27">
        <v>21781</v>
      </c>
      <c r="M1525" s="26" t="s">
        <v>20</v>
      </c>
    </row>
    <row r="1526" spans="1:13">
      <c r="A1526" s="25">
        <v>45473</v>
      </c>
      <c r="B1526" s="25">
        <v>45838</v>
      </c>
      <c r="C1526" s="26" t="s">
        <v>5042</v>
      </c>
      <c r="D1526" s="26" t="s">
        <v>2084</v>
      </c>
      <c r="E1526" s="26" t="s">
        <v>661</v>
      </c>
      <c r="F1526" s="26" t="s">
        <v>16</v>
      </c>
      <c r="G1526" s="26" t="s">
        <v>7530</v>
      </c>
      <c r="H1526" s="26" t="s">
        <v>310</v>
      </c>
      <c r="I1526" s="26" t="s">
        <v>2086</v>
      </c>
      <c r="J1526" s="26" t="s">
        <v>2087</v>
      </c>
      <c r="K1526" s="26" t="s">
        <v>140</v>
      </c>
      <c r="L1526" s="27">
        <v>90146</v>
      </c>
      <c r="M1526" s="26" t="s">
        <v>11769</v>
      </c>
    </row>
    <row r="1527" spans="1:13">
      <c r="A1527" s="25">
        <v>45473</v>
      </c>
      <c r="B1527" s="25">
        <v>45838</v>
      </c>
      <c r="C1527" s="26" t="s">
        <v>5042</v>
      </c>
      <c r="D1527" s="26" t="s">
        <v>2084</v>
      </c>
      <c r="E1527" s="26" t="s">
        <v>15</v>
      </c>
      <c r="F1527" s="26" t="s">
        <v>16</v>
      </c>
      <c r="G1527" s="26" t="s">
        <v>7531</v>
      </c>
      <c r="H1527" s="26" t="s">
        <v>310</v>
      </c>
      <c r="I1527" s="26" t="s">
        <v>2086</v>
      </c>
      <c r="J1527" s="26" t="s">
        <v>2087</v>
      </c>
      <c r="K1527" s="26" t="s">
        <v>140</v>
      </c>
      <c r="L1527" s="27">
        <v>16293</v>
      </c>
      <c r="M1527" s="26" t="s">
        <v>20</v>
      </c>
    </row>
    <row r="1528" spans="1:13">
      <c r="A1528" s="25">
        <v>45473</v>
      </c>
      <c r="B1528" s="25">
        <v>45838</v>
      </c>
      <c r="C1528" s="26" t="s">
        <v>5043</v>
      </c>
      <c r="D1528" s="26" t="s">
        <v>2090</v>
      </c>
      <c r="E1528" s="26" t="s">
        <v>54</v>
      </c>
      <c r="F1528" s="26" t="s">
        <v>55</v>
      </c>
      <c r="G1528" s="26" t="s">
        <v>7532</v>
      </c>
      <c r="H1528" s="26" t="s">
        <v>310</v>
      </c>
      <c r="I1528" s="26" t="s">
        <v>103</v>
      </c>
      <c r="J1528" s="26" t="s">
        <v>104</v>
      </c>
      <c r="K1528" s="26" t="s">
        <v>5620</v>
      </c>
      <c r="L1528" s="27">
        <v>15580</v>
      </c>
      <c r="M1528" s="26" t="s">
        <v>23</v>
      </c>
    </row>
    <row r="1529" spans="1:13">
      <c r="A1529" s="25">
        <v>45473</v>
      </c>
      <c r="B1529" s="25">
        <v>45838</v>
      </c>
      <c r="C1529" s="26" t="s">
        <v>5044</v>
      </c>
      <c r="D1529" s="26" t="s">
        <v>2092</v>
      </c>
      <c r="E1529" s="26" t="s">
        <v>54</v>
      </c>
      <c r="F1529" s="26" t="s">
        <v>55</v>
      </c>
      <c r="G1529" s="26" t="s">
        <v>7533</v>
      </c>
      <c r="H1529" s="26" t="s">
        <v>336</v>
      </c>
      <c r="I1529" s="26" t="s">
        <v>165</v>
      </c>
      <c r="J1529" s="26" t="s">
        <v>166</v>
      </c>
      <c r="K1529" s="26" t="s">
        <v>1179</v>
      </c>
      <c r="L1529" s="27">
        <v>10433</v>
      </c>
      <c r="M1529" s="26" t="s">
        <v>29</v>
      </c>
    </row>
    <row r="1530" spans="1:13">
      <c r="A1530" s="25">
        <v>45473</v>
      </c>
      <c r="B1530" s="25">
        <v>45838</v>
      </c>
      <c r="C1530" s="26" t="s">
        <v>5045</v>
      </c>
      <c r="D1530" s="26" t="s">
        <v>2094</v>
      </c>
      <c r="E1530" s="26" t="s">
        <v>32</v>
      </c>
      <c r="F1530" s="26" t="s">
        <v>16</v>
      </c>
      <c r="G1530" s="26" t="s">
        <v>7534</v>
      </c>
      <c r="H1530" s="26" t="s">
        <v>225</v>
      </c>
      <c r="I1530" s="26" t="s">
        <v>165</v>
      </c>
      <c r="J1530" s="26" t="s">
        <v>166</v>
      </c>
      <c r="K1530" s="26" t="s">
        <v>1179</v>
      </c>
      <c r="L1530" s="27">
        <v>8353</v>
      </c>
      <c r="M1530" s="26" t="s">
        <v>148</v>
      </c>
    </row>
    <row r="1531" spans="1:13">
      <c r="A1531" s="25">
        <v>45473</v>
      </c>
      <c r="B1531" s="25">
        <v>45838</v>
      </c>
      <c r="C1531" s="26" t="s">
        <v>5045</v>
      </c>
      <c r="D1531" s="26" t="s">
        <v>2094</v>
      </c>
      <c r="E1531" s="26" t="s">
        <v>15</v>
      </c>
      <c r="F1531" s="26" t="s">
        <v>16</v>
      </c>
      <c r="G1531" s="26" t="s">
        <v>7535</v>
      </c>
      <c r="H1531" s="26" t="s">
        <v>225</v>
      </c>
      <c r="I1531" s="26" t="s">
        <v>165</v>
      </c>
      <c r="J1531" s="26" t="s">
        <v>166</v>
      </c>
      <c r="K1531" s="26" t="s">
        <v>1179</v>
      </c>
      <c r="L1531" s="27">
        <v>2783</v>
      </c>
      <c r="M1531" s="26" t="s">
        <v>29</v>
      </c>
    </row>
    <row r="1532" spans="1:13">
      <c r="A1532" s="25">
        <v>45473</v>
      </c>
      <c r="B1532" s="25">
        <v>45838</v>
      </c>
      <c r="C1532" s="26" t="s">
        <v>5045</v>
      </c>
      <c r="D1532" s="26" t="s">
        <v>2094</v>
      </c>
      <c r="E1532" s="26" t="s">
        <v>661</v>
      </c>
      <c r="F1532" s="26" t="s">
        <v>16</v>
      </c>
      <c r="G1532" s="26" t="s">
        <v>7536</v>
      </c>
      <c r="H1532" s="26" t="s">
        <v>225</v>
      </c>
      <c r="I1532" s="26" t="s">
        <v>165</v>
      </c>
      <c r="J1532" s="26" t="s">
        <v>166</v>
      </c>
      <c r="K1532" s="26" t="s">
        <v>1179</v>
      </c>
      <c r="L1532" s="27">
        <v>18938</v>
      </c>
      <c r="M1532" s="26" t="s">
        <v>148</v>
      </c>
    </row>
    <row r="1533" spans="1:13">
      <c r="A1533" s="25">
        <v>45473</v>
      </c>
      <c r="B1533" s="25">
        <v>45838</v>
      </c>
      <c r="C1533" s="26" t="s">
        <v>5047</v>
      </c>
      <c r="D1533" s="26" t="s">
        <v>2102</v>
      </c>
      <c r="E1533" s="26" t="s">
        <v>661</v>
      </c>
      <c r="F1533" s="26" t="s">
        <v>16</v>
      </c>
      <c r="G1533" s="26" t="s">
        <v>7537</v>
      </c>
      <c r="H1533" s="26" t="s">
        <v>203</v>
      </c>
      <c r="I1533" s="26" t="s">
        <v>78</v>
      </c>
      <c r="J1533" s="26" t="s">
        <v>79</v>
      </c>
      <c r="K1533" s="26" t="s">
        <v>77</v>
      </c>
      <c r="L1533" s="27">
        <v>29440</v>
      </c>
      <c r="M1533" s="26" t="s">
        <v>23</v>
      </c>
    </row>
    <row r="1534" spans="1:13">
      <c r="A1534" s="25">
        <v>45473</v>
      </c>
      <c r="B1534" s="25">
        <v>45838</v>
      </c>
      <c r="C1534" s="26" t="s">
        <v>5047</v>
      </c>
      <c r="D1534" s="26" t="s">
        <v>2102</v>
      </c>
      <c r="E1534" s="26" t="s">
        <v>34</v>
      </c>
      <c r="F1534" s="26" t="s">
        <v>16</v>
      </c>
      <c r="G1534" s="26" t="s">
        <v>7538</v>
      </c>
      <c r="H1534" s="26" t="s">
        <v>203</v>
      </c>
      <c r="I1534" s="26" t="s">
        <v>78</v>
      </c>
      <c r="J1534" s="26" t="s">
        <v>79</v>
      </c>
      <c r="K1534" s="26" t="s">
        <v>77</v>
      </c>
      <c r="L1534" s="27">
        <v>8012</v>
      </c>
      <c r="M1534" s="26" t="s">
        <v>83</v>
      </c>
    </row>
    <row r="1535" spans="1:13">
      <c r="A1535" s="25">
        <v>45473</v>
      </c>
      <c r="B1535" s="25">
        <v>45838</v>
      </c>
      <c r="C1535" s="26" t="s">
        <v>5047</v>
      </c>
      <c r="D1535" s="26" t="s">
        <v>2102</v>
      </c>
      <c r="E1535" s="26" t="s">
        <v>32</v>
      </c>
      <c r="F1535" s="26" t="s">
        <v>16</v>
      </c>
      <c r="G1535" s="26" t="s">
        <v>7539</v>
      </c>
      <c r="H1535" s="26" t="s">
        <v>203</v>
      </c>
      <c r="I1535" s="26" t="s">
        <v>78</v>
      </c>
      <c r="J1535" s="26" t="s">
        <v>79</v>
      </c>
      <c r="K1535" s="26" t="s">
        <v>77</v>
      </c>
      <c r="L1535" s="27">
        <v>14767</v>
      </c>
      <c r="M1535" s="26" t="s">
        <v>148</v>
      </c>
    </row>
    <row r="1536" spans="1:13">
      <c r="A1536" s="25">
        <v>45473</v>
      </c>
      <c r="B1536" s="25">
        <v>45838</v>
      </c>
      <c r="C1536" s="26" t="s">
        <v>5047</v>
      </c>
      <c r="D1536" s="26" t="s">
        <v>2102</v>
      </c>
      <c r="E1536" s="26" t="s">
        <v>15</v>
      </c>
      <c r="F1536" s="26" t="s">
        <v>16</v>
      </c>
      <c r="G1536" s="26" t="s">
        <v>7540</v>
      </c>
      <c r="H1536" s="26" t="s">
        <v>203</v>
      </c>
      <c r="I1536" s="26" t="s">
        <v>78</v>
      </c>
      <c r="J1536" s="26" t="s">
        <v>79</v>
      </c>
      <c r="K1536" s="26" t="s">
        <v>77</v>
      </c>
      <c r="L1536" s="27">
        <v>1258</v>
      </c>
      <c r="M1536" s="26" t="s">
        <v>20</v>
      </c>
    </row>
    <row r="1537" spans="1:13">
      <c r="A1537" s="25">
        <v>45473</v>
      </c>
      <c r="B1537" s="25">
        <v>45838</v>
      </c>
      <c r="C1537" s="26" t="s">
        <v>5048</v>
      </c>
      <c r="D1537" s="26" t="s">
        <v>2107</v>
      </c>
      <c r="E1537" s="26" t="s">
        <v>15</v>
      </c>
      <c r="F1537" s="26" t="s">
        <v>16</v>
      </c>
      <c r="G1537" s="26" t="s">
        <v>7541</v>
      </c>
      <c r="H1537" s="26" t="s">
        <v>245</v>
      </c>
      <c r="I1537" s="26" t="s">
        <v>6063</v>
      </c>
      <c r="J1537" s="26" t="s">
        <v>6064</v>
      </c>
      <c r="K1537" s="26" t="s">
        <v>5620</v>
      </c>
      <c r="L1537" s="27">
        <v>1636</v>
      </c>
      <c r="M1537" s="26" t="s">
        <v>20</v>
      </c>
    </row>
    <row r="1538" spans="1:13">
      <c r="A1538" s="25">
        <v>45473</v>
      </c>
      <c r="B1538" s="25">
        <v>45838</v>
      </c>
      <c r="C1538" s="26" t="s">
        <v>5048</v>
      </c>
      <c r="D1538" s="26" t="s">
        <v>2107</v>
      </c>
      <c r="E1538" s="26" t="s">
        <v>661</v>
      </c>
      <c r="F1538" s="26" t="s">
        <v>16</v>
      </c>
      <c r="G1538" s="26" t="s">
        <v>7542</v>
      </c>
      <c r="H1538" s="26" t="s">
        <v>245</v>
      </c>
      <c r="I1538" s="26" t="s">
        <v>6063</v>
      </c>
      <c r="J1538" s="26" t="s">
        <v>6064</v>
      </c>
      <c r="K1538" s="26" t="s">
        <v>5620</v>
      </c>
      <c r="L1538" s="27">
        <v>61253</v>
      </c>
      <c r="M1538" s="26" t="s">
        <v>20</v>
      </c>
    </row>
    <row r="1539" spans="1:13">
      <c r="A1539" s="25">
        <v>45473</v>
      </c>
      <c r="B1539" s="25">
        <v>45838</v>
      </c>
      <c r="C1539" s="26" t="s">
        <v>5048</v>
      </c>
      <c r="D1539" s="26" t="s">
        <v>2107</v>
      </c>
      <c r="E1539" s="26" t="s">
        <v>32</v>
      </c>
      <c r="F1539" s="26" t="s">
        <v>16</v>
      </c>
      <c r="G1539" s="26" t="s">
        <v>7543</v>
      </c>
      <c r="H1539" s="26" t="s">
        <v>245</v>
      </c>
      <c r="I1539" s="26" t="s">
        <v>6063</v>
      </c>
      <c r="J1539" s="26" t="s">
        <v>6064</v>
      </c>
      <c r="K1539" s="26" t="s">
        <v>5620</v>
      </c>
      <c r="L1539" s="27">
        <v>6798</v>
      </c>
      <c r="M1539" s="26" t="s">
        <v>20</v>
      </c>
    </row>
    <row r="1540" spans="1:13">
      <c r="A1540" s="25">
        <v>45473</v>
      </c>
      <c r="B1540" s="25">
        <v>45838</v>
      </c>
      <c r="C1540" s="26" t="s">
        <v>5049</v>
      </c>
      <c r="D1540" s="26" t="s">
        <v>2111</v>
      </c>
      <c r="E1540" s="26" t="s">
        <v>54</v>
      </c>
      <c r="F1540" s="26" t="s">
        <v>55</v>
      </c>
      <c r="G1540" s="26" t="s">
        <v>7544</v>
      </c>
      <c r="H1540" s="26" t="s">
        <v>203</v>
      </c>
      <c r="I1540" s="26" t="s">
        <v>305</v>
      </c>
      <c r="J1540" s="26" t="s">
        <v>306</v>
      </c>
      <c r="K1540" s="26" t="s">
        <v>5623</v>
      </c>
      <c r="L1540" s="27">
        <v>36511</v>
      </c>
      <c r="M1540" s="26" t="s">
        <v>29</v>
      </c>
    </row>
    <row r="1541" spans="1:13">
      <c r="A1541" s="25">
        <v>45473</v>
      </c>
      <c r="B1541" s="25">
        <v>45838</v>
      </c>
      <c r="C1541" s="26" t="s">
        <v>5050</v>
      </c>
      <c r="D1541" s="26" t="s">
        <v>2113</v>
      </c>
      <c r="E1541" s="26" t="s">
        <v>54</v>
      </c>
      <c r="F1541" s="26" t="s">
        <v>55</v>
      </c>
      <c r="G1541" s="26" t="s">
        <v>7545</v>
      </c>
      <c r="H1541" s="26" t="s">
        <v>21</v>
      </c>
      <c r="I1541" s="26" t="s">
        <v>2115</v>
      </c>
      <c r="J1541" s="26" t="s">
        <v>2116</v>
      </c>
      <c r="K1541" s="26" t="s">
        <v>4176</v>
      </c>
      <c r="L1541" s="27">
        <v>334598</v>
      </c>
      <c r="M1541" s="26" t="s">
        <v>29</v>
      </c>
    </row>
    <row r="1542" spans="1:13">
      <c r="A1542" s="25">
        <v>45473</v>
      </c>
      <c r="B1542" s="25">
        <v>45838</v>
      </c>
      <c r="C1542" s="26" t="s">
        <v>5051</v>
      </c>
      <c r="D1542" s="26" t="s">
        <v>2117</v>
      </c>
      <c r="E1542" s="26" t="s">
        <v>54</v>
      </c>
      <c r="F1542" s="26" t="s">
        <v>55</v>
      </c>
      <c r="G1542" s="26" t="s">
        <v>7546</v>
      </c>
      <c r="H1542" s="26" t="s">
        <v>215</v>
      </c>
      <c r="I1542" s="26" t="s">
        <v>103</v>
      </c>
      <c r="J1542" s="26" t="s">
        <v>104</v>
      </c>
      <c r="K1542" s="26" t="s">
        <v>5620</v>
      </c>
      <c r="L1542" s="27">
        <v>59101</v>
      </c>
      <c r="M1542" s="26" t="s">
        <v>29</v>
      </c>
    </row>
    <row r="1543" spans="1:13">
      <c r="A1543" s="25">
        <v>45473</v>
      </c>
      <c r="B1543" s="25">
        <v>45838</v>
      </c>
      <c r="C1543" s="26" t="s">
        <v>5040</v>
      </c>
      <c r="D1543" s="26" t="s">
        <v>2077</v>
      </c>
      <c r="E1543" s="26" t="s">
        <v>32</v>
      </c>
      <c r="F1543" s="26" t="s">
        <v>16</v>
      </c>
      <c r="G1543" s="26" t="s">
        <v>7547</v>
      </c>
      <c r="H1543" s="26" t="s">
        <v>125</v>
      </c>
      <c r="I1543" s="26" t="s">
        <v>712</v>
      </c>
      <c r="J1543" s="26" t="s">
        <v>713</v>
      </c>
      <c r="K1543" s="26" t="s">
        <v>1179</v>
      </c>
      <c r="L1543" s="27">
        <v>12929</v>
      </c>
      <c r="M1543" s="26" t="s">
        <v>20</v>
      </c>
    </row>
    <row r="1544" spans="1:13">
      <c r="A1544" s="25">
        <v>45473</v>
      </c>
      <c r="B1544" s="25">
        <v>45838</v>
      </c>
      <c r="C1544" s="26" t="s">
        <v>5052</v>
      </c>
      <c r="D1544" s="26" t="s">
        <v>2120</v>
      </c>
      <c r="E1544" s="26" t="s">
        <v>661</v>
      </c>
      <c r="F1544" s="26" t="s">
        <v>16</v>
      </c>
      <c r="G1544" s="26" t="s">
        <v>7548</v>
      </c>
      <c r="H1544" s="26" t="s">
        <v>21</v>
      </c>
      <c r="I1544" s="26" t="s">
        <v>282</v>
      </c>
      <c r="J1544" s="26" t="s">
        <v>283</v>
      </c>
      <c r="K1544" s="26" t="s">
        <v>5620</v>
      </c>
      <c r="L1544" s="27">
        <v>19970</v>
      </c>
      <c r="M1544" s="26" t="s">
        <v>20</v>
      </c>
    </row>
    <row r="1545" spans="1:13">
      <c r="A1545" s="25">
        <v>45473</v>
      </c>
      <c r="B1545" s="25">
        <v>45838</v>
      </c>
      <c r="C1545" s="26" t="s">
        <v>5052</v>
      </c>
      <c r="D1545" s="26" t="s">
        <v>2120</v>
      </c>
      <c r="E1545" s="26" t="s">
        <v>15</v>
      </c>
      <c r="F1545" s="26" t="s">
        <v>16</v>
      </c>
      <c r="G1545" s="26" t="s">
        <v>7549</v>
      </c>
      <c r="H1545" s="26" t="s">
        <v>21</v>
      </c>
      <c r="I1545" s="26" t="s">
        <v>282</v>
      </c>
      <c r="J1545" s="26" t="s">
        <v>283</v>
      </c>
      <c r="K1545" s="26" t="s">
        <v>5620</v>
      </c>
      <c r="L1545" s="27">
        <v>3529</v>
      </c>
      <c r="M1545" s="26" t="s">
        <v>20</v>
      </c>
    </row>
    <row r="1546" spans="1:13">
      <c r="A1546" s="25">
        <v>45473</v>
      </c>
      <c r="B1546" s="25">
        <v>45838</v>
      </c>
      <c r="C1546" s="26" t="s">
        <v>5052</v>
      </c>
      <c r="D1546" s="26" t="s">
        <v>2120</v>
      </c>
      <c r="E1546" s="26" t="s">
        <v>32</v>
      </c>
      <c r="F1546" s="26" t="s">
        <v>16</v>
      </c>
      <c r="G1546" s="26" t="s">
        <v>7550</v>
      </c>
      <c r="H1546" s="26" t="s">
        <v>21</v>
      </c>
      <c r="I1546" s="26" t="s">
        <v>282</v>
      </c>
      <c r="J1546" s="26" t="s">
        <v>283</v>
      </c>
      <c r="K1546" s="26" t="s">
        <v>5620</v>
      </c>
      <c r="L1546" s="27">
        <v>11994</v>
      </c>
      <c r="M1546" s="26" t="s">
        <v>20</v>
      </c>
    </row>
    <row r="1547" spans="1:13">
      <c r="A1547" s="25">
        <v>45473</v>
      </c>
      <c r="B1547" s="25">
        <v>45838</v>
      </c>
      <c r="C1547" s="26" t="s">
        <v>5054</v>
      </c>
      <c r="D1547" s="26" t="s">
        <v>2126</v>
      </c>
      <c r="E1547" s="26" t="s">
        <v>661</v>
      </c>
      <c r="F1547" s="26" t="s">
        <v>16</v>
      </c>
      <c r="G1547" s="26" t="s">
        <v>7551</v>
      </c>
      <c r="H1547" s="26" t="s">
        <v>125</v>
      </c>
      <c r="I1547" s="26" t="s">
        <v>2115</v>
      </c>
      <c r="J1547" s="26" t="s">
        <v>2116</v>
      </c>
      <c r="K1547" s="26" t="s">
        <v>5620</v>
      </c>
      <c r="L1547" s="27">
        <v>22599</v>
      </c>
      <c r="M1547" s="26" t="s">
        <v>23</v>
      </c>
    </row>
    <row r="1548" spans="1:13">
      <c r="A1548" s="25">
        <v>45473</v>
      </c>
      <c r="B1548" s="25">
        <v>45838</v>
      </c>
      <c r="C1548" s="26" t="s">
        <v>5054</v>
      </c>
      <c r="D1548" s="26" t="s">
        <v>2126</v>
      </c>
      <c r="E1548" s="26" t="s">
        <v>32</v>
      </c>
      <c r="F1548" s="26" t="s">
        <v>16</v>
      </c>
      <c r="G1548" s="26" t="s">
        <v>7552</v>
      </c>
      <c r="H1548" s="26" t="s">
        <v>125</v>
      </c>
      <c r="I1548" s="26" t="s">
        <v>2115</v>
      </c>
      <c r="J1548" s="26" t="s">
        <v>2116</v>
      </c>
      <c r="K1548" s="26" t="s">
        <v>5620</v>
      </c>
      <c r="L1548" s="27">
        <v>26739</v>
      </c>
      <c r="M1548" s="26" t="s">
        <v>20</v>
      </c>
    </row>
    <row r="1549" spans="1:13">
      <c r="A1549" s="25">
        <v>45473</v>
      </c>
      <c r="B1549" s="25">
        <v>45838</v>
      </c>
      <c r="C1549" s="26" t="s">
        <v>5054</v>
      </c>
      <c r="D1549" s="26" t="s">
        <v>2126</v>
      </c>
      <c r="E1549" s="26" t="s">
        <v>15</v>
      </c>
      <c r="F1549" s="26" t="s">
        <v>16</v>
      </c>
      <c r="G1549" s="26" t="s">
        <v>7553</v>
      </c>
      <c r="H1549" s="26" t="s">
        <v>125</v>
      </c>
      <c r="I1549" s="26" t="s">
        <v>2115</v>
      </c>
      <c r="J1549" s="26" t="s">
        <v>2116</v>
      </c>
      <c r="K1549" s="26" t="s">
        <v>5620</v>
      </c>
      <c r="L1549" s="27">
        <v>11235</v>
      </c>
      <c r="M1549" s="26" t="s">
        <v>83</v>
      </c>
    </row>
    <row r="1550" spans="1:13">
      <c r="A1550" s="25">
        <v>45474</v>
      </c>
      <c r="B1550" s="25">
        <v>45839</v>
      </c>
      <c r="C1550" s="26" t="s">
        <v>5055</v>
      </c>
      <c r="D1550" s="26" t="s">
        <v>2130</v>
      </c>
      <c r="E1550" s="26" t="s">
        <v>54</v>
      </c>
      <c r="F1550" s="26" t="s">
        <v>55</v>
      </c>
      <c r="G1550" s="26" t="s">
        <v>7554</v>
      </c>
      <c r="H1550" s="26" t="s">
        <v>61</v>
      </c>
      <c r="I1550" s="26" t="s">
        <v>59</v>
      </c>
      <c r="J1550" s="26" t="s">
        <v>60</v>
      </c>
      <c r="K1550" s="26" t="s">
        <v>5619</v>
      </c>
      <c r="L1550" s="27">
        <v>92028</v>
      </c>
      <c r="M1550" s="26" t="s">
        <v>29</v>
      </c>
    </row>
    <row r="1551" spans="1:13">
      <c r="A1551" s="25">
        <v>45474</v>
      </c>
      <c r="B1551" s="25">
        <v>45839</v>
      </c>
      <c r="C1551" s="26" t="s">
        <v>5058</v>
      </c>
      <c r="D1551" s="26" t="s">
        <v>2140</v>
      </c>
      <c r="E1551" s="26" t="s">
        <v>54</v>
      </c>
      <c r="F1551" s="26" t="s">
        <v>55</v>
      </c>
      <c r="G1551" s="26" t="s">
        <v>7555</v>
      </c>
      <c r="H1551" s="26" t="s">
        <v>181</v>
      </c>
      <c r="I1551" s="26" t="s">
        <v>179</v>
      </c>
      <c r="J1551" s="26" t="s">
        <v>180</v>
      </c>
      <c r="K1551" s="26" t="s">
        <v>26</v>
      </c>
      <c r="L1551" s="27">
        <v>46611</v>
      </c>
      <c r="M1551" s="26" t="s">
        <v>29</v>
      </c>
    </row>
    <row r="1552" spans="1:13">
      <c r="A1552" s="25">
        <v>45474</v>
      </c>
      <c r="B1552" s="25">
        <v>45839</v>
      </c>
      <c r="C1552" s="26" t="s">
        <v>5058</v>
      </c>
      <c r="D1552" s="26" t="s">
        <v>2140</v>
      </c>
      <c r="E1552" s="26" t="s">
        <v>32</v>
      </c>
      <c r="F1552" s="26" t="s">
        <v>16</v>
      </c>
      <c r="G1552" s="26" t="s">
        <v>7556</v>
      </c>
      <c r="H1552" s="26" t="s">
        <v>181</v>
      </c>
      <c r="I1552" s="26" t="s">
        <v>179</v>
      </c>
      <c r="J1552" s="26" t="s">
        <v>180</v>
      </c>
      <c r="K1552" s="26" t="s">
        <v>26</v>
      </c>
      <c r="L1552" s="27">
        <v>27578</v>
      </c>
      <c r="M1552" s="26" t="s">
        <v>20</v>
      </c>
    </row>
    <row r="1553" spans="1:13">
      <c r="A1553" s="25">
        <v>45474</v>
      </c>
      <c r="B1553" s="25">
        <v>45839</v>
      </c>
      <c r="C1553" s="26" t="s">
        <v>5058</v>
      </c>
      <c r="D1553" s="26" t="s">
        <v>2140</v>
      </c>
      <c r="E1553" s="26" t="s">
        <v>661</v>
      </c>
      <c r="F1553" s="26" t="s">
        <v>16</v>
      </c>
      <c r="G1553" s="26" t="s">
        <v>7557</v>
      </c>
      <c r="H1553" s="26" t="s">
        <v>181</v>
      </c>
      <c r="I1553" s="26" t="s">
        <v>179</v>
      </c>
      <c r="J1553" s="26" t="s">
        <v>180</v>
      </c>
      <c r="K1553" s="26" t="s">
        <v>26</v>
      </c>
      <c r="L1553" s="27">
        <v>25515</v>
      </c>
      <c r="M1553" s="26" t="s">
        <v>29</v>
      </c>
    </row>
    <row r="1554" spans="1:13">
      <c r="A1554" s="25">
        <v>45474</v>
      </c>
      <c r="B1554" s="25">
        <v>45839</v>
      </c>
      <c r="C1554" s="26" t="s">
        <v>5058</v>
      </c>
      <c r="D1554" s="26" t="s">
        <v>2140</v>
      </c>
      <c r="E1554" s="26" t="s">
        <v>15</v>
      </c>
      <c r="F1554" s="26" t="s">
        <v>16</v>
      </c>
      <c r="G1554" s="26" t="s">
        <v>7558</v>
      </c>
      <c r="H1554" s="26" t="s">
        <v>181</v>
      </c>
      <c r="I1554" s="26" t="s">
        <v>179</v>
      </c>
      <c r="J1554" s="26" t="s">
        <v>180</v>
      </c>
      <c r="K1554" s="26" t="s">
        <v>26</v>
      </c>
      <c r="L1554" s="27">
        <v>2516</v>
      </c>
      <c r="M1554" s="26" t="s">
        <v>29</v>
      </c>
    </row>
    <row r="1555" spans="1:13">
      <c r="A1555" s="25">
        <v>45474</v>
      </c>
      <c r="B1555" s="25">
        <v>45839</v>
      </c>
      <c r="C1555" s="26" t="s">
        <v>5997</v>
      </c>
      <c r="D1555" s="26" t="s">
        <v>5998</v>
      </c>
      <c r="E1555" s="26" t="s">
        <v>15</v>
      </c>
      <c r="F1555" s="26" t="s">
        <v>16</v>
      </c>
      <c r="G1555" s="26" t="s">
        <v>7559</v>
      </c>
      <c r="H1555" s="26" t="s">
        <v>105</v>
      </c>
      <c r="I1555" s="26" t="s">
        <v>5999</v>
      </c>
      <c r="J1555" s="26" t="s">
        <v>6000</v>
      </c>
      <c r="K1555" s="26" t="s">
        <v>112</v>
      </c>
      <c r="L1555" s="27">
        <v>2589</v>
      </c>
      <c r="M1555" s="26" t="s">
        <v>20</v>
      </c>
    </row>
    <row r="1556" spans="1:13">
      <c r="A1556" s="25">
        <v>45474</v>
      </c>
      <c r="B1556" s="25">
        <v>45839</v>
      </c>
      <c r="C1556" s="26" t="s">
        <v>5997</v>
      </c>
      <c r="D1556" s="26" t="s">
        <v>5998</v>
      </c>
      <c r="E1556" s="26" t="s">
        <v>32</v>
      </c>
      <c r="F1556" s="26" t="s">
        <v>16</v>
      </c>
      <c r="G1556" s="26" t="s">
        <v>7560</v>
      </c>
      <c r="H1556" s="26" t="s">
        <v>105</v>
      </c>
      <c r="I1556" s="26" t="s">
        <v>5999</v>
      </c>
      <c r="J1556" s="26" t="s">
        <v>6000</v>
      </c>
      <c r="K1556" s="26" t="s">
        <v>112</v>
      </c>
      <c r="L1556" s="27">
        <v>33998</v>
      </c>
      <c r="M1556" s="26" t="s">
        <v>20</v>
      </c>
    </row>
    <row r="1557" spans="1:13">
      <c r="A1557" s="25">
        <v>45474</v>
      </c>
      <c r="B1557" s="25">
        <v>45839</v>
      </c>
      <c r="C1557" s="26" t="s">
        <v>5997</v>
      </c>
      <c r="D1557" s="26" t="s">
        <v>5998</v>
      </c>
      <c r="E1557" s="26" t="s">
        <v>661</v>
      </c>
      <c r="F1557" s="26" t="s">
        <v>16</v>
      </c>
      <c r="G1557" s="26" t="s">
        <v>7561</v>
      </c>
      <c r="H1557" s="26" t="s">
        <v>105</v>
      </c>
      <c r="I1557" s="26" t="s">
        <v>5999</v>
      </c>
      <c r="J1557" s="26" t="s">
        <v>6000</v>
      </c>
      <c r="K1557" s="26" t="s">
        <v>112</v>
      </c>
      <c r="L1557" s="27">
        <v>37914</v>
      </c>
      <c r="M1557" s="26" t="s">
        <v>89</v>
      </c>
    </row>
    <row r="1558" spans="1:13">
      <c r="A1558" s="25">
        <v>45474</v>
      </c>
      <c r="B1558" s="25">
        <v>45839</v>
      </c>
      <c r="C1558" s="26" t="s">
        <v>5059</v>
      </c>
      <c r="D1558" s="26" t="s">
        <v>2145</v>
      </c>
      <c r="E1558" s="26" t="s">
        <v>54</v>
      </c>
      <c r="F1558" s="26" t="s">
        <v>55</v>
      </c>
      <c r="G1558" s="26" t="s">
        <v>7562</v>
      </c>
      <c r="H1558" s="26" t="s">
        <v>1405</v>
      </c>
      <c r="I1558" s="26" t="s">
        <v>103</v>
      </c>
      <c r="J1558" s="26" t="s">
        <v>104</v>
      </c>
      <c r="K1558" s="26" t="s">
        <v>5620</v>
      </c>
      <c r="L1558" s="27">
        <v>12442</v>
      </c>
      <c r="M1558" s="26" t="s">
        <v>23</v>
      </c>
    </row>
    <row r="1559" spans="1:13">
      <c r="A1559" s="25">
        <v>45474</v>
      </c>
      <c r="B1559" s="25">
        <v>45839</v>
      </c>
      <c r="C1559" s="26" t="s">
        <v>4893</v>
      </c>
      <c r="D1559" s="26" t="s">
        <v>1492</v>
      </c>
      <c r="E1559" s="26" t="s">
        <v>54</v>
      </c>
      <c r="F1559" s="26" t="s">
        <v>55</v>
      </c>
      <c r="G1559" s="26" t="s">
        <v>7563</v>
      </c>
      <c r="H1559" s="26" t="s">
        <v>30</v>
      </c>
      <c r="I1559" s="26" t="s">
        <v>920</v>
      </c>
      <c r="J1559" s="26" t="s">
        <v>921</v>
      </c>
      <c r="K1559" s="26" t="s">
        <v>112</v>
      </c>
      <c r="L1559" s="27">
        <v>227300</v>
      </c>
      <c r="M1559" s="26" t="s">
        <v>29</v>
      </c>
    </row>
    <row r="1560" spans="1:13">
      <c r="A1560" s="25">
        <v>45474</v>
      </c>
      <c r="B1560" s="25">
        <v>45839</v>
      </c>
      <c r="C1560" s="26" t="s">
        <v>5060</v>
      </c>
      <c r="D1560" s="26" t="s">
        <v>2148</v>
      </c>
      <c r="E1560" s="26" t="s">
        <v>15</v>
      </c>
      <c r="F1560" s="26" t="s">
        <v>16</v>
      </c>
      <c r="G1560" s="26" t="s">
        <v>7564</v>
      </c>
      <c r="H1560" s="26" t="s">
        <v>51</v>
      </c>
      <c r="I1560" s="26" t="s">
        <v>103</v>
      </c>
      <c r="J1560" s="26" t="s">
        <v>104</v>
      </c>
      <c r="K1560" s="26" t="s">
        <v>140</v>
      </c>
      <c r="L1560" s="27">
        <v>10000</v>
      </c>
      <c r="M1560" s="26" t="s">
        <v>20</v>
      </c>
    </row>
    <row r="1561" spans="1:13">
      <c r="A1561" s="25">
        <v>45474</v>
      </c>
      <c r="B1561" s="25">
        <v>45839</v>
      </c>
      <c r="C1561" s="26" t="s">
        <v>5060</v>
      </c>
      <c r="D1561" s="26" t="s">
        <v>2148</v>
      </c>
      <c r="E1561" s="26" t="s">
        <v>34</v>
      </c>
      <c r="F1561" s="26" t="s">
        <v>16</v>
      </c>
      <c r="G1561" s="26" t="s">
        <v>7565</v>
      </c>
      <c r="H1561" s="26" t="s">
        <v>51</v>
      </c>
      <c r="I1561" s="26" t="s">
        <v>103</v>
      </c>
      <c r="J1561" s="26" t="s">
        <v>104</v>
      </c>
      <c r="K1561" s="26" t="s">
        <v>140</v>
      </c>
      <c r="L1561" s="27">
        <v>48319</v>
      </c>
      <c r="M1561" s="26" t="s">
        <v>20</v>
      </c>
    </row>
    <row r="1562" spans="1:13">
      <c r="A1562" s="25">
        <v>45474</v>
      </c>
      <c r="B1562" s="25">
        <v>45839</v>
      </c>
      <c r="C1562" s="26" t="s">
        <v>5060</v>
      </c>
      <c r="D1562" s="26" t="s">
        <v>2148</v>
      </c>
      <c r="E1562" s="26" t="s">
        <v>661</v>
      </c>
      <c r="F1562" s="26" t="s">
        <v>16</v>
      </c>
      <c r="G1562" s="26" t="s">
        <v>7566</v>
      </c>
      <c r="H1562" s="26" t="s">
        <v>51</v>
      </c>
      <c r="I1562" s="26" t="s">
        <v>103</v>
      </c>
      <c r="J1562" s="26" t="s">
        <v>104</v>
      </c>
      <c r="K1562" s="26" t="s">
        <v>140</v>
      </c>
      <c r="L1562" s="27">
        <v>180031</v>
      </c>
      <c r="M1562" s="26" t="s">
        <v>89</v>
      </c>
    </row>
    <row r="1563" spans="1:13">
      <c r="A1563" s="25">
        <v>45474</v>
      </c>
      <c r="B1563" s="25">
        <v>45839</v>
      </c>
      <c r="C1563" s="26" t="s">
        <v>5060</v>
      </c>
      <c r="D1563" s="26" t="s">
        <v>2148</v>
      </c>
      <c r="E1563" s="26" t="s">
        <v>32</v>
      </c>
      <c r="F1563" s="26" t="s">
        <v>16</v>
      </c>
      <c r="G1563" s="26" t="s">
        <v>7567</v>
      </c>
      <c r="H1563" s="26" t="s">
        <v>51</v>
      </c>
      <c r="I1563" s="26" t="s">
        <v>103</v>
      </c>
      <c r="J1563" s="26" t="s">
        <v>104</v>
      </c>
      <c r="K1563" s="26" t="s">
        <v>140</v>
      </c>
      <c r="L1563" s="27">
        <v>55152</v>
      </c>
      <c r="M1563" s="26" t="s">
        <v>20</v>
      </c>
    </row>
    <row r="1564" spans="1:13">
      <c r="A1564" s="25">
        <v>45474</v>
      </c>
      <c r="B1564" s="25">
        <v>45839</v>
      </c>
      <c r="C1564" s="26" t="s">
        <v>5061</v>
      </c>
      <c r="D1564" s="26" t="s">
        <v>2152</v>
      </c>
      <c r="E1564" s="26" t="s">
        <v>54</v>
      </c>
      <c r="F1564" s="26" t="s">
        <v>55</v>
      </c>
      <c r="G1564" s="26" t="s">
        <v>7568</v>
      </c>
      <c r="H1564" s="26" t="s">
        <v>125</v>
      </c>
      <c r="I1564" s="26" t="s">
        <v>49</v>
      </c>
      <c r="J1564" s="26" t="s">
        <v>50</v>
      </c>
      <c r="K1564" s="26" t="s">
        <v>5623</v>
      </c>
      <c r="L1564" s="27">
        <v>7174</v>
      </c>
      <c r="M1564" s="26" t="s">
        <v>89</v>
      </c>
    </row>
    <row r="1565" spans="1:13">
      <c r="A1565" s="25">
        <v>45474</v>
      </c>
      <c r="B1565" s="25">
        <v>45839</v>
      </c>
      <c r="C1565" s="26" t="s">
        <v>7569</v>
      </c>
      <c r="D1565" s="26" t="s">
        <v>7570</v>
      </c>
      <c r="E1565" s="26" t="s">
        <v>54</v>
      </c>
      <c r="F1565" s="26" t="s">
        <v>55</v>
      </c>
      <c r="G1565" s="26" t="s">
        <v>7571</v>
      </c>
      <c r="H1565" s="26" t="s">
        <v>125</v>
      </c>
      <c r="I1565" s="26" t="s">
        <v>570</v>
      </c>
      <c r="J1565" s="26" t="s">
        <v>571</v>
      </c>
      <c r="K1565" s="26" t="s">
        <v>5623</v>
      </c>
      <c r="L1565" s="27">
        <v>50612</v>
      </c>
      <c r="M1565" s="26" t="s">
        <v>89</v>
      </c>
    </row>
    <row r="1566" spans="1:13">
      <c r="A1566" s="25">
        <v>45474</v>
      </c>
      <c r="B1566" s="25">
        <v>45839</v>
      </c>
      <c r="C1566" s="26" t="s">
        <v>5062</v>
      </c>
      <c r="D1566" s="26" t="s">
        <v>2154</v>
      </c>
      <c r="E1566" s="26" t="s">
        <v>54</v>
      </c>
      <c r="F1566" s="26" t="s">
        <v>55</v>
      </c>
      <c r="G1566" s="26" t="s">
        <v>7572</v>
      </c>
      <c r="H1566" s="26" t="s">
        <v>125</v>
      </c>
      <c r="I1566" s="26" t="s">
        <v>570</v>
      </c>
      <c r="J1566" s="26" t="s">
        <v>571</v>
      </c>
      <c r="K1566" s="26" t="s">
        <v>5623</v>
      </c>
      <c r="L1566" s="27">
        <v>40661</v>
      </c>
      <c r="M1566" s="26" t="s">
        <v>23</v>
      </c>
    </row>
    <row r="1567" spans="1:13">
      <c r="A1567" s="25">
        <v>45474</v>
      </c>
      <c r="B1567" s="25">
        <v>45839</v>
      </c>
      <c r="C1567" s="26" t="s">
        <v>5063</v>
      </c>
      <c r="D1567" s="26" t="s">
        <v>2156</v>
      </c>
      <c r="E1567" s="26" t="s">
        <v>661</v>
      </c>
      <c r="F1567" s="26" t="s">
        <v>16</v>
      </c>
      <c r="G1567" s="26" t="s">
        <v>7573</v>
      </c>
      <c r="H1567" s="26" t="s">
        <v>328</v>
      </c>
      <c r="I1567" s="26" t="s">
        <v>570</v>
      </c>
      <c r="J1567" s="26" t="s">
        <v>571</v>
      </c>
      <c r="K1567" s="26" t="s">
        <v>5623</v>
      </c>
      <c r="L1567" s="27">
        <v>16524</v>
      </c>
      <c r="M1567" s="26" t="s">
        <v>23</v>
      </c>
    </row>
    <row r="1568" spans="1:13">
      <c r="A1568" s="25">
        <v>45474</v>
      </c>
      <c r="B1568" s="25">
        <v>45839</v>
      </c>
      <c r="C1568" s="26" t="s">
        <v>5063</v>
      </c>
      <c r="D1568" s="26" t="s">
        <v>2156</v>
      </c>
      <c r="E1568" s="26" t="s">
        <v>15</v>
      </c>
      <c r="F1568" s="26" t="s">
        <v>16</v>
      </c>
      <c r="G1568" s="26" t="s">
        <v>7574</v>
      </c>
      <c r="H1568" s="26" t="s">
        <v>328</v>
      </c>
      <c r="I1568" s="26" t="s">
        <v>570</v>
      </c>
      <c r="J1568" s="26" t="s">
        <v>571</v>
      </c>
      <c r="K1568" s="26" t="s">
        <v>5623</v>
      </c>
      <c r="L1568" s="27">
        <v>1766</v>
      </c>
      <c r="M1568" s="26" t="s">
        <v>20</v>
      </c>
    </row>
    <row r="1569" spans="1:13">
      <c r="A1569" s="25">
        <v>45474</v>
      </c>
      <c r="B1569" s="25">
        <v>45839</v>
      </c>
      <c r="C1569" s="26" t="s">
        <v>5063</v>
      </c>
      <c r="D1569" s="26" t="s">
        <v>2156</v>
      </c>
      <c r="E1569" s="26" t="s">
        <v>32</v>
      </c>
      <c r="F1569" s="26" t="s">
        <v>16</v>
      </c>
      <c r="G1569" s="26" t="s">
        <v>7575</v>
      </c>
      <c r="H1569" s="26" t="s">
        <v>328</v>
      </c>
      <c r="I1569" s="26" t="s">
        <v>570</v>
      </c>
      <c r="J1569" s="26" t="s">
        <v>571</v>
      </c>
      <c r="K1569" s="26" t="s">
        <v>5623</v>
      </c>
      <c r="L1569" s="27">
        <v>31409</v>
      </c>
      <c r="M1569" s="26" t="s">
        <v>20</v>
      </c>
    </row>
    <row r="1570" spans="1:13">
      <c r="A1570" s="25">
        <v>45474</v>
      </c>
      <c r="B1570" s="25">
        <v>45839</v>
      </c>
      <c r="C1570" s="26" t="s">
        <v>5063</v>
      </c>
      <c r="D1570" s="26" t="s">
        <v>2156</v>
      </c>
      <c r="E1570" s="26" t="s">
        <v>34</v>
      </c>
      <c r="F1570" s="26" t="s">
        <v>16</v>
      </c>
      <c r="G1570" s="26" t="s">
        <v>7576</v>
      </c>
      <c r="H1570" s="26" t="s">
        <v>328</v>
      </c>
      <c r="I1570" s="26" t="s">
        <v>570</v>
      </c>
      <c r="J1570" s="26" t="s">
        <v>571</v>
      </c>
      <c r="K1570" s="26" t="s">
        <v>5623</v>
      </c>
      <c r="L1570" s="27">
        <v>3835</v>
      </c>
      <c r="M1570" s="26" t="s">
        <v>83</v>
      </c>
    </row>
    <row r="1571" spans="1:13">
      <c r="A1571" s="25">
        <v>45474</v>
      </c>
      <c r="B1571" s="25">
        <v>45839</v>
      </c>
      <c r="C1571" s="26" t="s">
        <v>5064</v>
      </c>
      <c r="D1571" s="26" t="s">
        <v>2161</v>
      </c>
      <c r="E1571" s="26" t="s">
        <v>661</v>
      </c>
      <c r="F1571" s="26" t="s">
        <v>16</v>
      </c>
      <c r="G1571" s="26" t="s">
        <v>7577</v>
      </c>
      <c r="H1571" s="26" t="s">
        <v>51</v>
      </c>
      <c r="I1571" s="26" t="s">
        <v>18</v>
      </c>
      <c r="J1571" s="26" t="s">
        <v>19</v>
      </c>
      <c r="K1571" s="26" t="s">
        <v>48</v>
      </c>
      <c r="L1571" s="27">
        <v>143377</v>
      </c>
      <c r="M1571" s="26" t="s">
        <v>23</v>
      </c>
    </row>
    <row r="1572" spans="1:13">
      <c r="A1572" s="25">
        <v>45474</v>
      </c>
      <c r="B1572" s="25">
        <v>45839</v>
      </c>
      <c r="C1572" s="26" t="s">
        <v>5064</v>
      </c>
      <c r="D1572" s="26" t="s">
        <v>2161</v>
      </c>
      <c r="E1572" s="26" t="s">
        <v>15</v>
      </c>
      <c r="F1572" s="26" t="s">
        <v>16</v>
      </c>
      <c r="G1572" s="26" t="s">
        <v>7578</v>
      </c>
      <c r="H1572" s="26" t="s">
        <v>51</v>
      </c>
      <c r="I1572" s="26" t="s">
        <v>18</v>
      </c>
      <c r="J1572" s="26" t="s">
        <v>19</v>
      </c>
      <c r="K1572" s="26" t="s">
        <v>48</v>
      </c>
      <c r="L1572" s="27">
        <v>14959</v>
      </c>
      <c r="M1572" s="26" t="s">
        <v>20</v>
      </c>
    </row>
    <row r="1573" spans="1:13">
      <c r="A1573" s="25">
        <v>45474</v>
      </c>
      <c r="B1573" s="25">
        <v>45839</v>
      </c>
      <c r="C1573" s="26" t="s">
        <v>5065</v>
      </c>
      <c r="D1573" s="26" t="s">
        <v>2165</v>
      </c>
      <c r="E1573" s="26" t="s">
        <v>661</v>
      </c>
      <c r="F1573" s="26" t="s">
        <v>16</v>
      </c>
      <c r="G1573" s="26" t="s">
        <v>7579</v>
      </c>
      <c r="H1573" s="26" t="s">
        <v>1850</v>
      </c>
      <c r="I1573" s="26" t="s">
        <v>2167</v>
      </c>
      <c r="J1573" s="26" t="s">
        <v>2168</v>
      </c>
      <c r="K1573" s="26" t="s">
        <v>112</v>
      </c>
      <c r="L1573" s="27">
        <v>76422</v>
      </c>
      <c r="M1573" s="26" t="s">
        <v>29</v>
      </c>
    </row>
    <row r="1574" spans="1:13">
      <c r="A1574" s="25">
        <v>45474</v>
      </c>
      <c r="B1574" s="25">
        <v>45839</v>
      </c>
      <c r="C1574" s="26" t="s">
        <v>5065</v>
      </c>
      <c r="D1574" s="26" t="s">
        <v>2165</v>
      </c>
      <c r="E1574" s="26" t="s">
        <v>32</v>
      </c>
      <c r="F1574" s="26" t="s">
        <v>16</v>
      </c>
      <c r="G1574" s="26" t="s">
        <v>7580</v>
      </c>
      <c r="H1574" s="26" t="s">
        <v>1850</v>
      </c>
      <c r="I1574" s="26" t="s">
        <v>2167</v>
      </c>
      <c r="J1574" s="26" t="s">
        <v>2168</v>
      </c>
      <c r="K1574" s="26" t="s">
        <v>112</v>
      </c>
      <c r="L1574" s="27">
        <v>103500</v>
      </c>
      <c r="M1574" s="26" t="s">
        <v>20</v>
      </c>
    </row>
    <row r="1575" spans="1:13">
      <c r="A1575" s="25">
        <v>45474</v>
      </c>
      <c r="B1575" s="25">
        <v>45839</v>
      </c>
      <c r="C1575" s="26" t="s">
        <v>5065</v>
      </c>
      <c r="D1575" s="26" t="s">
        <v>2165</v>
      </c>
      <c r="E1575" s="26" t="s">
        <v>15</v>
      </c>
      <c r="F1575" s="26" t="s">
        <v>16</v>
      </c>
      <c r="G1575" s="26" t="s">
        <v>7581</v>
      </c>
      <c r="H1575" s="26" t="s">
        <v>1850</v>
      </c>
      <c r="I1575" s="26" t="s">
        <v>2167</v>
      </c>
      <c r="J1575" s="26" t="s">
        <v>2168</v>
      </c>
      <c r="K1575" s="26" t="s">
        <v>112</v>
      </c>
      <c r="L1575" s="27">
        <v>13119</v>
      </c>
      <c r="M1575" s="26" t="s">
        <v>29</v>
      </c>
    </row>
    <row r="1576" spans="1:13">
      <c r="A1576" s="25">
        <v>45474</v>
      </c>
      <c r="B1576" s="25">
        <v>45839</v>
      </c>
      <c r="C1576" s="26" t="s">
        <v>5065</v>
      </c>
      <c r="D1576" s="26" t="s">
        <v>2165</v>
      </c>
      <c r="E1576" s="26" t="s">
        <v>54</v>
      </c>
      <c r="F1576" s="26" t="s">
        <v>55</v>
      </c>
      <c r="G1576" s="26" t="s">
        <v>7582</v>
      </c>
      <c r="H1576" s="26" t="s">
        <v>1850</v>
      </c>
      <c r="I1576" s="26" t="s">
        <v>2167</v>
      </c>
      <c r="J1576" s="26" t="s">
        <v>2168</v>
      </c>
      <c r="K1576" s="26" t="s">
        <v>112</v>
      </c>
      <c r="L1576" s="27">
        <v>17653</v>
      </c>
      <c r="M1576" s="26" t="s">
        <v>23</v>
      </c>
    </row>
    <row r="1577" spans="1:13">
      <c r="A1577" s="25">
        <v>45474</v>
      </c>
      <c r="B1577" s="25">
        <v>45839</v>
      </c>
      <c r="C1577" s="26" t="s">
        <v>5057</v>
      </c>
      <c r="D1577" s="26" t="s">
        <v>2138</v>
      </c>
      <c r="E1577" s="26" t="s">
        <v>54</v>
      </c>
      <c r="F1577" s="26" t="s">
        <v>55</v>
      </c>
      <c r="G1577" s="26" t="s">
        <v>11770</v>
      </c>
      <c r="H1577" s="26" t="s">
        <v>203</v>
      </c>
      <c r="I1577" s="26" t="s">
        <v>305</v>
      </c>
      <c r="J1577" s="26" t="s">
        <v>306</v>
      </c>
      <c r="K1577" s="26" t="s">
        <v>5623</v>
      </c>
      <c r="L1577" s="27">
        <v>7530</v>
      </c>
      <c r="M1577" s="26" t="s">
        <v>29</v>
      </c>
    </row>
    <row r="1578" spans="1:13">
      <c r="A1578" s="25">
        <v>45474</v>
      </c>
      <c r="B1578" s="25">
        <v>45839</v>
      </c>
      <c r="C1578" s="26" t="s">
        <v>5057</v>
      </c>
      <c r="D1578" s="26" t="s">
        <v>2138</v>
      </c>
      <c r="E1578" s="26" t="s">
        <v>54</v>
      </c>
      <c r="F1578" s="26" t="s">
        <v>55</v>
      </c>
      <c r="G1578" s="26" t="s">
        <v>7583</v>
      </c>
      <c r="H1578" s="26" t="s">
        <v>203</v>
      </c>
      <c r="I1578" s="26" t="s">
        <v>305</v>
      </c>
      <c r="J1578" s="26" t="s">
        <v>306</v>
      </c>
      <c r="K1578" s="26" t="s">
        <v>5623</v>
      </c>
      <c r="L1578" s="27">
        <v>4838</v>
      </c>
      <c r="M1578" s="26" t="s">
        <v>29</v>
      </c>
    </row>
    <row r="1579" spans="1:13">
      <c r="A1579" s="25">
        <v>45474</v>
      </c>
      <c r="B1579" s="25">
        <v>45839</v>
      </c>
      <c r="C1579" s="26" t="s">
        <v>5066</v>
      </c>
      <c r="D1579" s="26" t="s">
        <v>2173</v>
      </c>
      <c r="E1579" s="26" t="s">
        <v>15</v>
      </c>
      <c r="F1579" s="26" t="s">
        <v>16</v>
      </c>
      <c r="G1579" s="26" t="s">
        <v>7584</v>
      </c>
      <c r="H1579" s="26" t="s">
        <v>310</v>
      </c>
      <c r="I1579" s="26" t="s">
        <v>165</v>
      </c>
      <c r="J1579" s="26" t="s">
        <v>166</v>
      </c>
      <c r="K1579" s="26" t="s">
        <v>1179</v>
      </c>
      <c r="L1579" s="27">
        <v>2926</v>
      </c>
      <c r="M1579" s="26" t="s">
        <v>20</v>
      </c>
    </row>
    <row r="1580" spans="1:13">
      <c r="A1580" s="25">
        <v>45474</v>
      </c>
      <c r="B1580" s="25">
        <v>45839</v>
      </c>
      <c r="C1580" s="26" t="s">
        <v>5066</v>
      </c>
      <c r="D1580" s="26" t="s">
        <v>2173</v>
      </c>
      <c r="E1580" s="26" t="s">
        <v>54</v>
      </c>
      <c r="F1580" s="26" t="s">
        <v>55</v>
      </c>
      <c r="G1580" s="26" t="s">
        <v>7585</v>
      </c>
      <c r="H1580" s="26" t="s">
        <v>310</v>
      </c>
      <c r="I1580" s="26" t="s">
        <v>165</v>
      </c>
      <c r="J1580" s="26" t="s">
        <v>166</v>
      </c>
      <c r="K1580" s="26" t="s">
        <v>1179</v>
      </c>
      <c r="L1580" s="27">
        <v>9818</v>
      </c>
      <c r="M1580" s="26" t="s">
        <v>29</v>
      </c>
    </row>
    <row r="1581" spans="1:13">
      <c r="A1581" s="25">
        <v>45474</v>
      </c>
      <c r="B1581" s="25">
        <v>45839</v>
      </c>
      <c r="C1581" s="26" t="s">
        <v>5066</v>
      </c>
      <c r="D1581" s="26" t="s">
        <v>2173</v>
      </c>
      <c r="E1581" s="26" t="s">
        <v>32</v>
      </c>
      <c r="F1581" s="26" t="s">
        <v>16</v>
      </c>
      <c r="G1581" s="26" t="s">
        <v>7586</v>
      </c>
      <c r="H1581" s="26" t="s">
        <v>310</v>
      </c>
      <c r="I1581" s="26" t="s">
        <v>165</v>
      </c>
      <c r="J1581" s="26" t="s">
        <v>166</v>
      </c>
      <c r="K1581" s="26" t="s">
        <v>1179</v>
      </c>
      <c r="L1581" s="27">
        <v>15105</v>
      </c>
      <c r="M1581" s="26" t="s">
        <v>148</v>
      </c>
    </row>
    <row r="1582" spans="1:13">
      <c r="A1582" s="25">
        <v>45474</v>
      </c>
      <c r="B1582" s="25">
        <v>45839</v>
      </c>
      <c r="C1582" s="26" t="s">
        <v>5066</v>
      </c>
      <c r="D1582" s="26" t="s">
        <v>2173</v>
      </c>
      <c r="E1582" s="26" t="s">
        <v>661</v>
      </c>
      <c r="F1582" s="26" t="s">
        <v>16</v>
      </c>
      <c r="G1582" s="26" t="s">
        <v>7587</v>
      </c>
      <c r="H1582" s="26" t="s">
        <v>310</v>
      </c>
      <c r="I1582" s="26" t="s">
        <v>165</v>
      </c>
      <c r="J1582" s="26" t="s">
        <v>166</v>
      </c>
      <c r="K1582" s="26" t="s">
        <v>1179</v>
      </c>
      <c r="L1582" s="27">
        <v>22224</v>
      </c>
      <c r="M1582" s="26" t="s">
        <v>20</v>
      </c>
    </row>
    <row r="1583" spans="1:13">
      <c r="A1583" s="25">
        <v>45474</v>
      </c>
      <c r="B1583" s="25">
        <v>45839</v>
      </c>
      <c r="C1583" s="26" t="s">
        <v>5067</v>
      </c>
      <c r="D1583" s="26" t="s">
        <v>2178</v>
      </c>
      <c r="E1583" s="26" t="s">
        <v>32</v>
      </c>
      <c r="F1583" s="26" t="s">
        <v>16</v>
      </c>
      <c r="G1583" s="26" t="s">
        <v>7588</v>
      </c>
      <c r="H1583" s="26" t="s">
        <v>167</v>
      </c>
      <c r="I1583" s="26" t="s">
        <v>2180</v>
      </c>
      <c r="J1583" s="26" t="s">
        <v>2181</v>
      </c>
      <c r="K1583" s="26" t="s">
        <v>112</v>
      </c>
      <c r="L1583" s="27">
        <v>25819</v>
      </c>
      <c r="M1583" s="26" t="s">
        <v>20</v>
      </c>
    </row>
    <row r="1584" spans="1:13">
      <c r="A1584" s="25">
        <v>45474</v>
      </c>
      <c r="B1584" s="25">
        <v>45839</v>
      </c>
      <c r="C1584" s="26" t="s">
        <v>5067</v>
      </c>
      <c r="D1584" s="26" t="s">
        <v>2178</v>
      </c>
      <c r="E1584" s="26" t="s">
        <v>15</v>
      </c>
      <c r="F1584" s="26" t="s">
        <v>16</v>
      </c>
      <c r="G1584" s="26" t="s">
        <v>7589</v>
      </c>
      <c r="H1584" s="26" t="s">
        <v>167</v>
      </c>
      <c r="I1584" s="26" t="s">
        <v>2180</v>
      </c>
      <c r="J1584" s="26" t="s">
        <v>2181</v>
      </c>
      <c r="K1584" s="26" t="s">
        <v>112</v>
      </c>
      <c r="L1584" s="27">
        <v>3263</v>
      </c>
      <c r="M1584" s="26" t="s">
        <v>20</v>
      </c>
    </row>
    <row r="1585" spans="1:13">
      <c r="A1585" s="25">
        <v>45474</v>
      </c>
      <c r="B1585" s="25">
        <v>45839</v>
      </c>
      <c r="C1585" s="26" t="s">
        <v>5067</v>
      </c>
      <c r="D1585" s="26" t="s">
        <v>2178</v>
      </c>
      <c r="E1585" s="26" t="s">
        <v>661</v>
      </c>
      <c r="F1585" s="26" t="s">
        <v>16</v>
      </c>
      <c r="G1585" s="26" t="s">
        <v>7590</v>
      </c>
      <c r="H1585" s="26" t="s">
        <v>167</v>
      </c>
      <c r="I1585" s="26" t="s">
        <v>2180</v>
      </c>
      <c r="J1585" s="26" t="s">
        <v>2181</v>
      </c>
      <c r="K1585" s="26" t="s">
        <v>112</v>
      </c>
      <c r="L1585" s="27">
        <v>86294</v>
      </c>
      <c r="M1585" s="26" t="s">
        <v>89</v>
      </c>
    </row>
    <row r="1586" spans="1:13">
      <c r="A1586" s="25">
        <v>45474</v>
      </c>
      <c r="B1586" s="25">
        <v>45839</v>
      </c>
      <c r="C1586" s="26" t="s">
        <v>4815</v>
      </c>
      <c r="D1586" s="26" t="s">
        <v>1187</v>
      </c>
      <c r="E1586" s="26" t="s">
        <v>54</v>
      </c>
      <c r="F1586" s="26" t="s">
        <v>55</v>
      </c>
      <c r="G1586" s="26" t="s">
        <v>7591</v>
      </c>
      <c r="H1586" s="26" t="s">
        <v>21</v>
      </c>
      <c r="I1586" s="26" t="s">
        <v>18</v>
      </c>
      <c r="J1586" s="26" t="s">
        <v>19</v>
      </c>
      <c r="K1586" s="26" t="s">
        <v>48</v>
      </c>
      <c r="L1586" s="27">
        <v>89519</v>
      </c>
      <c r="M1586" s="26" t="s">
        <v>29</v>
      </c>
    </row>
    <row r="1587" spans="1:13">
      <c r="A1587" s="25">
        <v>45474</v>
      </c>
      <c r="B1587" s="25">
        <v>45839</v>
      </c>
      <c r="C1587" s="26" t="s">
        <v>5069</v>
      </c>
      <c r="D1587" s="26" t="s">
        <v>2184</v>
      </c>
      <c r="E1587" s="26" t="s">
        <v>32</v>
      </c>
      <c r="F1587" s="26" t="s">
        <v>16</v>
      </c>
      <c r="G1587" s="26" t="s">
        <v>7592</v>
      </c>
      <c r="H1587" s="26" t="s">
        <v>409</v>
      </c>
      <c r="I1587" s="26" t="s">
        <v>78</v>
      </c>
      <c r="J1587" s="26" t="s">
        <v>79</v>
      </c>
      <c r="K1587" s="26" t="s">
        <v>5620</v>
      </c>
      <c r="L1587" s="27">
        <v>11629</v>
      </c>
      <c r="M1587" s="26" t="s">
        <v>83</v>
      </c>
    </row>
    <row r="1588" spans="1:13">
      <c r="A1588" s="25">
        <v>45474</v>
      </c>
      <c r="B1588" s="25">
        <v>45839</v>
      </c>
      <c r="C1588" s="26" t="s">
        <v>5069</v>
      </c>
      <c r="D1588" s="26" t="s">
        <v>2184</v>
      </c>
      <c r="E1588" s="26" t="s">
        <v>15</v>
      </c>
      <c r="F1588" s="26" t="s">
        <v>16</v>
      </c>
      <c r="G1588" s="26" t="s">
        <v>7593</v>
      </c>
      <c r="H1588" s="26" t="s">
        <v>409</v>
      </c>
      <c r="I1588" s="26" t="s">
        <v>78</v>
      </c>
      <c r="J1588" s="26" t="s">
        <v>79</v>
      </c>
      <c r="K1588" s="26" t="s">
        <v>5620</v>
      </c>
      <c r="L1588" s="27">
        <v>1250</v>
      </c>
      <c r="M1588" s="26" t="s">
        <v>83</v>
      </c>
    </row>
    <row r="1589" spans="1:13">
      <c r="A1589" s="25">
        <v>45474</v>
      </c>
      <c r="B1589" s="25">
        <v>45839</v>
      </c>
      <c r="C1589" s="26" t="s">
        <v>5069</v>
      </c>
      <c r="D1589" s="26" t="s">
        <v>2184</v>
      </c>
      <c r="E1589" s="26" t="s">
        <v>34</v>
      </c>
      <c r="F1589" s="26" t="s">
        <v>16</v>
      </c>
      <c r="G1589" s="26" t="s">
        <v>7594</v>
      </c>
      <c r="H1589" s="26" t="s">
        <v>409</v>
      </c>
      <c r="I1589" s="26" t="s">
        <v>78</v>
      </c>
      <c r="J1589" s="26" t="s">
        <v>79</v>
      </c>
      <c r="K1589" s="26" t="s">
        <v>5620</v>
      </c>
      <c r="L1589" s="27">
        <v>4333</v>
      </c>
      <c r="M1589" s="26" t="s">
        <v>83</v>
      </c>
    </row>
    <row r="1590" spans="1:13">
      <c r="A1590" s="25">
        <v>45474</v>
      </c>
      <c r="B1590" s="25">
        <v>45839</v>
      </c>
      <c r="C1590" s="26" t="s">
        <v>5069</v>
      </c>
      <c r="D1590" s="26" t="s">
        <v>2184</v>
      </c>
      <c r="E1590" s="26" t="s">
        <v>661</v>
      </c>
      <c r="F1590" s="26" t="s">
        <v>16</v>
      </c>
      <c r="G1590" s="26" t="s">
        <v>7595</v>
      </c>
      <c r="H1590" s="26" t="s">
        <v>409</v>
      </c>
      <c r="I1590" s="26" t="s">
        <v>78</v>
      </c>
      <c r="J1590" s="26" t="s">
        <v>79</v>
      </c>
      <c r="K1590" s="26" t="s">
        <v>5620</v>
      </c>
      <c r="L1590" s="27">
        <v>20085</v>
      </c>
      <c r="M1590" s="26" t="s">
        <v>23</v>
      </c>
    </row>
    <row r="1591" spans="1:13">
      <c r="A1591" s="25">
        <v>45474</v>
      </c>
      <c r="B1591" s="25">
        <v>45839</v>
      </c>
      <c r="C1591" s="26" t="s">
        <v>5070</v>
      </c>
      <c r="D1591" s="26" t="s">
        <v>2190</v>
      </c>
      <c r="E1591" s="26" t="s">
        <v>32</v>
      </c>
      <c r="F1591" s="26" t="s">
        <v>16</v>
      </c>
      <c r="G1591" s="26" t="s">
        <v>7596</v>
      </c>
      <c r="H1591" s="26" t="s">
        <v>90</v>
      </c>
      <c r="I1591" s="26" t="s">
        <v>2192</v>
      </c>
      <c r="J1591" s="26" t="s">
        <v>2193</v>
      </c>
      <c r="K1591" s="26" t="s">
        <v>4176</v>
      </c>
      <c r="L1591" s="27">
        <v>16116</v>
      </c>
      <c r="M1591" s="26" t="s">
        <v>20</v>
      </c>
    </row>
    <row r="1592" spans="1:13">
      <c r="A1592" s="25">
        <v>45474</v>
      </c>
      <c r="B1592" s="25">
        <v>45839</v>
      </c>
      <c r="C1592" s="26" t="s">
        <v>5070</v>
      </c>
      <c r="D1592" s="26" t="s">
        <v>2190</v>
      </c>
      <c r="E1592" s="26" t="s">
        <v>661</v>
      </c>
      <c r="F1592" s="26" t="s">
        <v>16</v>
      </c>
      <c r="G1592" s="26" t="s">
        <v>7597</v>
      </c>
      <c r="H1592" s="26" t="s">
        <v>90</v>
      </c>
      <c r="I1592" s="26" t="s">
        <v>2192</v>
      </c>
      <c r="J1592" s="26" t="s">
        <v>2193</v>
      </c>
      <c r="K1592" s="26" t="s">
        <v>4176</v>
      </c>
      <c r="L1592" s="27">
        <v>43768</v>
      </c>
      <c r="M1592" s="26" t="s">
        <v>23</v>
      </c>
    </row>
    <row r="1593" spans="1:13">
      <c r="A1593" s="25">
        <v>45474</v>
      </c>
      <c r="B1593" s="25">
        <v>45839</v>
      </c>
      <c r="C1593" s="26" t="s">
        <v>5070</v>
      </c>
      <c r="D1593" s="26" t="s">
        <v>2190</v>
      </c>
      <c r="E1593" s="26" t="s">
        <v>15</v>
      </c>
      <c r="F1593" s="26" t="s">
        <v>16</v>
      </c>
      <c r="G1593" s="26" t="s">
        <v>7598</v>
      </c>
      <c r="H1593" s="26" t="s">
        <v>90</v>
      </c>
      <c r="I1593" s="26" t="s">
        <v>2192</v>
      </c>
      <c r="J1593" s="26" t="s">
        <v>2193</v>
      </c>
      <c r="K1593" s="26" t="s">
        <v>4176</v>
      </c>
      <c r="L1593" s="27">
        <v>8147</v>
      </c>
      <c r="M1593" s="26" t="s">
        <v>20</v>
      </c>
    </row>
    <row r="1594" spans="1:13">
      <c r="A1594" s="25">
        <v>45474</v>
      </c>
      <c r="B1594" s="25">
        <v>45839</v>
      </c>
      <c r="C1594" s="26" t="s">
        <v>5070</v>
      </c>
      <c r="D1594" s="26" t="s">
        <v>2190</v>
      </c>
      <c r="E1594" s="26" t="s">
        <v>54</v>
      </c>
      <c r="F1594" s="26" t="s">
        <v>55</v>
      </c>
      <c r="G1594" s="26" t="s">
        <v>7599</v>
      </c>
      <c r="H1594" s="26" t="s">
        <v>90</v>
      </c>
      <c r="I1594" s="26" t="s">
        <v>2192</v>
      </c>
      <c r="J1594" s="26" t="s">
        <v>2193</v>
      </c>
      <c r="K1594" s="26" t="s">
        <v>4176</v>
      </c>
      <c r="L1594" s="27">
        <v>7984</v>
      </c>
      <c r="M1594" s="26" t="s">
        <v>29</v>
      </c>
    </row>
    <row r="1595" spans="1:13">
      <c r="A1595" s="25">
        <v>45474</v>
      </c>
      <c r="B1595" s="25">
        <v>45839</v>
      </c>
      <c r="C1595" s="26" t="s">
        <v>5071</v>
      </c>
      <c r="D1595" s="26" t="s">
        <v>2197</v>
      </c>
      <c r="E1595" s="26" t="s">
        <v>15</v>
      </c>
      <c r="F1595" s="26" t="s">
        <v>16</v>
      </c>
      <c r="G1595" s="26" t="s">
        <v>7600</v>
      </c>
      <c r="H1595" s="26" t="s">
        <v>21</v>
      </c>
      <c r="I1595" s="26" t="s">
        <v>18</v>
      </c>
      <c r="J1595" s="26" t="s">
        <v>19</v>
      </c>
      <c r="K1595" s="26" t="s">
        <v>48</v>
      </c>
      <c r="L1595" s="27">
        <v>11698</v>
      </c>
      <c r="M1595" s="26" t="s">
        <v>20</v>
      </c>
    </row>
    <row r="1596" spans="1:13">
      <c r="A1596" s="25">
        <v>45474</v>
      </c>
      <c r="B1596" s="25">
        <v>45839</v>
      </c>
      <c r="C1596" s="26" t="s">
        <v>5071</v>
      </c>
      <c r="D1596" s="26" t="s">
        <v>2197</v>
      </c>
      <c r="E1596" s="26" t="s">
        <v>661</v>
      </c>
      <c r="F1596" s="26" t="s">
        <v>16</v>
      </c>
      <c r="G1596" s="26" t="s">
        <v>7601</v>
      </c>
      <c r="H1596" s="26" t="s">
        <v>21</v>
      </c>
      <c r="I1596" s="26" t="s">
        <v>18</v>
      </c>
      <c r="J1596" s="26" t="s">
        <v>19</v>
      </c>
      <c r="K1596" s="26" t="s">
        <v>48</v>
      </c>
      <c r="L1596" s="27">
        <v>153000</v>
      </c>
      <c r="M1596" s="26" t="s">
        <v>23</v>
      </c>
    </row>
    <row r="1597" spans="1:13">
      <c r="A1597" s="25">
        <v>45474</v>
      </c>
      <c r="B1597" s="25">
        <v>45839</v>
      </c>
      <c r="C1597" s="26" t="s">
        <v>5073</v>
      </c>
      <c r="D1597" s="26" t="s">
        <v>2202</v>
      </c>
      <c r="E1597" s="26" t="s">
        <v>34</v>
      </c>
      <c r="F1597" s="26" t="s">
        <v>16</v>
      </c>
      <c r="G1597" s="26" t="s">
        <v>7602</v>
      </c>
      <c r="H1597" s="26" t="s">
        <v>409</v>
      </c>
      <c r="I1597" s="26" t="s">
        <v>201</v>
      </c>
      <c r="J1597" s="26" t="s">
        <v>202</v>
      </c>
      <c r="K1597" s="26" t="s">
        <v>5660</v>
      </c>
      <c r="L1597" s="27">
        <v>6196</v>
      </c>
      <c r="M1597" s="26" t="s">
        <v>83</v>
      </c>
    </row>
    <row r="1598" spans="1:13">
      <c r="A1598" s="25">
        <v>45474</v>
      </c>
      <c r="B1598" s="25">
        <v>45839</v>
      </c>
      <c r="C1598" s="26" t="s">
        <v>5073</v>
      </c>
      <c r="D1598" s="26" t="s">
        <v>2202</v>
      </c>
      <c r="E1598" s="26" t="s">
        <v>32</v>
      </c>
      <c r="F1598" s="26" t="s">
        <v>16</v>
      </c>
      <c r="G1598" s="26" t="s">
        <v>7603</v>
      </c>
      <c r="H1598" s="26" t="s">
        <v>409</v>
      </c>
      <c r="I1598" s="26" t="s">
        <v>201</v>
      </c>
      <c r="J1598" s="26" t="s">
        <v>202</v>
      </c>
      <c r="K1598" s="26" t="s">
        <v>5660</v>
      </c>
      <c r="L1598" s="27">
        <v>17705</v>
      </c>
      <c r="M1598" s="26" t="s">
        <v>20</v>
      </c>
    </row>
    <row r="1599" spans="1:13">
      <c r="A1599" s="25">
        <v>45474</v>
      </c>
      <c r="B1599" s="25">
        <v>45839</v>
      </c>
      <c r="C1599" s="26" t="s">
        <v>5073</v>
      </c>
      <c r="D1599" s="26" t="s">
        <v>2202</v>
      </c>
      <c r="E1599" s="26" t="s">
        <v>54</v>
      </c>
      <c r="F1599" s="26" t="s">
        <v>55</v>
      </c>
      <c r="G1599" s="26" t="s">
        <v>7604</v>
      </c>
      <c r="H1599" s="26" t="s">
        <v>409</v>
      </c>
      <c r="I1599" s="26" t="s">
        <v>201</v>
      </c>
      <c r="J1599" s="26" t="s">
        <v>202</v>
      </c>
      <c r="K1599" s="26" t="s">
        <v>5660</v>
      </c>
      <c r="L1599" s="27">
        <v>38396</v>
      </c>
      <c r="M1599" s="26" t="s">
        <v>29</v>
      </c>
    </row>
    <row r="1600" spans="1:13">
      <c r="A1600" s="25">
        <v>45474</v>
      </c>
      <c r="B1600" s="25">
        <v>45839</v>
      </c>
      <c r="C1600" s="26" t="s">
        <v>5073</v>
      </c>
      <c r="D1600" s="26" t="s">
        <v>2202</v>
      </c>
      <c r="E1600" s="26" t="s">
        <v>15</v>
      </c>
      <c r="F1600" s="26" t="s">
        <v>16</v>
      </c>
      <c r="G1600" s="26" t="s">
        <v>7605</v>
      </c>
      <c r="H1600" s="26" t="s">
        <v>409</v>
      </c>
      <c r="I1600" s="26" t="s">
        <v>201</v>
      </c>
      <c r="J1600" s="26" t="s">
        <v>202</v>
      </c>
      <c r="K1600" s="26" t="s">
        <v>5660</v>
      </c>
      <c r="L1600" s="27">
        <v>5463</v>
      </c>
      <c r="M1600" s="26" t="s">
        <v>20</v>
      </c>
    </row>
    <row r="1601" spans="1:13">
      <c r="A1601" s="25">
        <v>45474</v>
      </c>
      <c r="B1601" s="25">
        <v>45839</v>
      </c>
      <c r="C1601" s="26" t="s">
        <v>5073</v>
      </c>
      <c r="D1601" s="26" t="s">
        <v>2202</v>
      </c>
      <c r="E1601" s="26" t="s">
        <v>661</v>
      </c>
      <c r="F1601" s="26" t="s">
        <v>16</v>
      </c>
      <c r="G1601" s="26" t="s">
        <v>7606</v>
      </c>
      <c r="H1601" s="26" t="s">
        <v>409</v>
      </c>
      <c r="I1601" s="26" t="s">
        <v>201</v>
      </c>
      <c r="J1601" s="26" t="s">
        <v>202</v>
      </c>
      <c r="K1601" s="26" t="s">
        <v>5660</v>
      </c>
      <c r="L1601" s="27">
        <v>24403</v>
      </c>
      <c r="M1601" s="26" t="s">
        <v>23</v>
      </c>
    </row>
    <row r="1602" spans="1:13">
      <c r="A1602" s="25">
        <v>45474</v>
      </c>
      <c r="B1602" s="25">
        <v>45839</v>
      </c>
      <c r="C1602" s="26" t="s">
        <v>5074</v>
      </c>
      <c r="D1602" s="26" t="s">
        <v>2208</v>
      </c>
      <c r="E1602" s="26" t="s">
        <v>15</v>
      </c>
      <c r="F1602" s="26" t="s">
        <v>16</v>
      </c>
      <c r="G1602" s="26" t="s">
        <v>7607</v>
      </c>
      <c r="H1602" s="26" t="s">
        <v>30</v>
      </c>
      <c r="I1602" s="26" t="s">
        <v>1372</v>
      </c>
      <c r="J1602" s="26" t="s">
        <v>1373</v>
      </c>
      <c r="K1602" s="26" t="s">
        <v>1179</v>
      </c>
      <c r="L1602" s="27">
        <v>1723</v>
      </c>
      <c r="M1602" s="26" t="s">
        <v>29</v>
      </c>
    </row>
    <row r="1603" spans="1:13">
      <c r="A1603" s="25">
        <v>45474</v>
      </c>
      <c r="B1603" s="25">
        <v>45839</v>
      </c>
      <c r="C1603" s="26" t="s">
        <v>5074</v>
      </c>
      <c r="D1603" s="26" t="s">
        <v>2208</v>
      </c>
      <c r="E1603" s="26" t="s">
        <v>661</v>
      </c>
      <c r="F1603" s="26" t="s">
        <v>16</v>
      </c>
      <c r="G1603" s="26" t="s">
        <v>7608</v>
      </c>
      <c r="H1603" s="26" t="s">
        <v>30</v>
      </c>
      <c r="I1603" s="26" t="s">
        <v>1372</v>
      </c>
      <c r="J1603" s="26" t="s">
        <v>1373</v>
      </c>
      <c r="K1603" s="26" t="s">
        <v>1179</v>
      </c>
      <c r="L1603" s="27">
        <v>9897</v>
      </c>
      <c r="M1603" s="26" t="s">
        <v>89</v>
      </c>
    </row>
    <row r="1604" spans="1:13">
      <c r="A1604" s="25">
        <v>45474</v>
      </c>
      <c r="B1604" s="25">
        <v>45839</v>
      </c>
      <c r="C1604" s="26" t="s">
        <v>5074</v>
      </c>
      <c r="D1604" s="26" t="s">
        <v>2208</v>
      </c>
      <c r="E1604" s="26" t="s">
        <v>32</v>
      </c>
      <c r="F1604" s="26" t="s">
        <v>16</v>
      </c>
      <c r="G1604" s="26" t="s">
        <v>7609</v>
      </c>
      <c r="H1604" s="26" t="s">
        <v>30</v>
      </c>
      <c r="I1604" s="26" t="s">
        <v>1372</v>
      </c>
      <c r="J1604" s="26" t="s">
        <v>1373</v>
      </c>
      <c r="K1604" s="26" t="s">
        <v>1179</v>
      </c>
      <c r="L1604" s="27">
        <v>8475</v>
      </c>
      <c r="M1604" s="26" t="s">
        <v>20</v>
      </c>
    </row>
    <row r="1605" spans="1:13">
      <c r="A1605" s="25">
        <v>45474</v>
      </c>
      <c r="B1605" s="25">
        <v>45839</v>
      </c>
      <c r="C1605" s="26" t="s">
        <v>7610</v>
      </c>
      <c r="D1605" s="26" t="s">
        <v>7611</v>
      </c>
      <c r="E1605" s="26" t="s">
        <v>15</v>
      </c>
      <c r="F1605" s="26" t="s">
        <v>16</v>
      </c>
      <c r="G1605" s="26" t="s">
        <v>7612</v>
      </c>
      <c r="H1605" s="26" t="s">
        <v>203</v>
      </c>
      <c r="I1605" s="26" t="s">
        <v>201</v>
      </c>
      <c r="J1605" s="26" t="s">
        <v>202</v>
      </c>
      <c r="K1605" s="26" t="s">
        <v>5660</v>
      </c>
      <c r="L1605" s="27">
        <v>3781</v>
      </c>
      <c r="M1605" s="26" t="s">
        <v>20</v>
      </c>
    </row>
    <row r="1606" spans="1:13">
      <c r="A1606" s="25">
        <v>45474</v>
      </c>
      <c r="B1606" s="25">
        <v>45839</v>
      </c>
      <c r="C1606" s="26" t="s">
        <v>7610</v>
      </c>
      <c r="D1606" s="26" t="s">
        <v>7611</v>
      </c>
      <c r="E1606" s="26" t="s">
        <v>34</v>
      </c>
      <c r="F1606" s="26" t="s">
        <v>16</v>
      </c>
      <c r="G1606" s="26" t="s">
        <v>7613</v>
      </c>
      <c r="H1606" s="26" t="s">
        <v>203</v>
      </c>
      <c r="I1606" s="26" t="s">
        <v>201</v>
      </c>
      <c r="J1606" s="26" t="s">
        <v>202</v>
      </c>
      <c r="K1606" s="26" t="s">
        <v>5660</v>
      </c>
      <c r="L1606" s="27">
        <v>35452</v>
      </c>
      <c r="M1606" s="26" t="s">
        <v>83</v>
      </c>
    </row>
    <row r="1607" spans="1:13">
      <c r="A1607" s="25">
        <v>45474</v>
      </c>
      <c r="B1607" s="25">
        <v>45839</v>
      </c>
      <c r="C1607" s="26" t="s">
        <v>7610</v>
      </c>
      <c r="D1607" s="26" t="s">
        <v>7611</v>
      </c>
      <c r="E1607" s="26" t="s">
        <v>32</v>
      </c>
      <c r="F1607" s="26" t="s">
        <v>16</v>
      </c>
      <c r="G1607" s="26" t="s">
        <v>7614</v>
      </c>
      <c r="H1607" s="26" t="s">
        <v>203</v>
      </c>
      <c r="I1607" s="26" t="s">
        <v>201</v>
      </c>
      <c r="J1607" s="26" t="s">
        <v>202</v>
      </c>
      <c r="K1607" s="26" t="s">
        <v>5660</v>
      </c>
      <c r="L1607" s="27">
        <v>37656</v>
      </c>
      <c r="M1607" s="26" t="s">
        <v>148</v>
      </c>
    </row>
    <row r="1608" spans="1:13">
      <c r="A1608" s="25">
        <v>45474</v>
      </c>
      <c r="B1608" s="25">
        <v>45839</v>
      </c>
      <c r="C1608" s="26" t="s">
        <v>7610</v>
      </c>
      <c r="D1608" s="26" t="s">
        <v>7611</v>
      </c>
      <c r="E1608" s="26" t="s">
        <v>661</v>
      </c>
      <c r="F1608" s="26" t="s">
        <v>16</v>
      </c>
      <c r="G1608" s="26" t="s">
        <v>7615</v>
      </c>
      <c r="H1608" s="26" t="s">
        <v>203</v>
      </c>
      <c r="I1608" s="26" t="s">
        <v>201</v>
      </c>
      <c r="J1608" s="26" t="s">
        <v>202</v>
      </c>
      <c r="K1608" s="26" t="s">
        <v>5660</v>
      </c>
      <c r="L1608" s="27">
        <v>135003</v>
      </c>
      <c r="M1608" s="26" t="s">
        <v>23</v>
      </c>
    </row>
    <row r="1609" spans="1:13">
      <c r="A1609" s="25">
        <v>45474</v>
      </c>
      <c r="B1609" s="25">
        <v>45839</v>
      </c>
      <c r="C1609" s="26" t="s">
        <v>5078</v>
      </c>
      <c r="D1609" s="26" t="s">
        <v>2220</v>
      </c>
      <c r="E1609" s="26" t="s">
        <v>54</v>
      </c>
      <c r="F1609" s="26" t="s">
        <v>55</v>
      </c>
      <c r="G1609" s="26" t="s">
        <v>7616</v>
      </c>
      <c r="H1609" s="26" t="s">
        <v>98</v>
      </c>
      <c r="I1609" s="26" t="s">
        <v>396</v>
      </c>
      <c r="J1609" s="26" t="s">
        <v>397</v>
      </c>
      <c r="K1609" s="26" t="s">
        <v>5623</v>
      </c>
      <c r="L1609" s="27">
        <v>24896</v>
      </c>
      <c r="M1609" s="26" t="s">
        <v>29</v>
      </c>
    </row>
    <row r="1610" spans="1:13">
      <c r="A1610" s="25">
        <v>45474</v>
      </c>
      <c r="B1610" s="25">
        <v>45839</v>
      </c>
      <c r="C1610" s="26" t="s">
        <v>5079</v>
      </c>
      <c r="D1610" s="26" t="s">
        <v>2222</v>
      </c>
      <c r="E1610" s="26" t="s">
        <v>661</v>
      </c>
      <c r="F1610" s="26" t="s">
        <v>16</v>
      </c>
      <c r="G1610" s="26" t="s">
        <v>7617</v>
      </c>
      <c r="H1610" s="26" t="s">
        <v>190</v>
      </c>
      <c r="I1610" s="26" t="s">
        <v>2224</v>
      </c>
      <c r="J1610" s="26" t="s">
        <v>2225</v>
      </c>
      <c r="K1610" s="26" t="s">
        <v>48</v>
      </c>
      <c r="L1610" s="27">
        <v>58477</v>
      </c>
      <c r="M1610" s="26" t="s">
        <v>23</v>
      </c>
    </row>
    <row r="1611" spans="1:13">
      <c r="A1611" s="25">
        <v>45474</v>
      </c>
      <c r="B1611" s="25">
        <v>45839</v>
      </c>
      <c r="C1611" s="26" t="s">
        <v>5079</v>
      </c>
      <c r="D1611" s="26" t="s">
        <v>2222</v>
      </c>
      <c r="E1611" s="26" t="s">
        <v>32</v>
      </c>
      <c r="F1611" s="26" t="s">
        <v>16</v>
      </c>
      <c r="G1611" s="26" t="s">
        <v>7618</v>
      </c>
      <c r="H1611" s="26" t="s">
        <v>190</v>
      </c>
      <c r="I1611" s="26" t="s">
        <v>2224</v>
      </c>
      <c r="J1611" s="26" t="s">
        <v>2225</v>
      </c>
      <c r="K1611" s="26" t="s">
        <v>48</v>
      </c>
      <c r="L1611" s="27">
        <v>14007</v>
      </c>
      <c r="M1611" s="26" t="s">
        <v>148</v>
      </c>
    </row>
    <row r="1612" spans="1:13">
      <c r="A1612" s="25">
        <v>45474</v>
      </c>
      <c r="B1612" s="25">
        <v>45839</v>
      </c>
      <c r="C1612" s="26" t="s">
        <v>5079</v>
      </c>
      <c r="D1612" s="26" t="s">
        <v>2222</v>
      </c>
      <c r="E1612" s="26" t="s">
        <v>54</v>
      </c>
      <c r="F1612" s="26" t="s">
        <v>55</v>
      </c>
      <c r="G1612" s="26" t="s">
        <v>7619</v>
      </c>
      <c r="H1612" s="26" t="s">
        <v>190</v>
      </c>
      <c r="I1612" s="26" t="s">
        <v>2224</v>
      </c>
      <c r="J1612" s="26" t="s">
        <v>2225</v>
      </c>
      <c r="K1612" s="26" t="s">
        <v>48</v>
      </c>
      <c r="L1612" s="27">
        <v>9442</v>
      </c>
      <c r="M1612" s="26" t="s">
        <v>29</v>
      </c>
    </row>
    <row r="1613" spans="1:13">
      <c r="A1613" s="25">
        <v>45474</v>
      </c>
      <c r="B1613" s="25">
        <v>45839</v>
      </c>
      <c r="C1613" s="26" t="s">
        <v>4891</v>
      </c>
      <c r="D1613" s="26" t="s">
        <v>1483</v>
      </c>
      <c r="E1613" s="26" t="s">
        <v>54</v>
      </c>
      <c r="F1613" s="26" t="s">
        <v>55</v>
      </c>
      <c r="G1613" s="26" t="s">
        <v>7620</v>
      </c>
      <c r="H1613" s="26" t="s">
        <v>61</v>
      </c>
      <c r="I1613" s="26" t="s">
        <v>59</v>
      </c>
      <c r="J1613" s="26" t="s">
        <v>60</v>
      </c>
      <c r="K1613" s="26" t="s">
        <v>5620</v>
      </c>
      <c r="L1613" s="27">
        <v>22309</v>
      </c>
      <c r="M1613" s="26" t="s">
        <v>29</v>
      </c>
    </row>
    <row r="1614" spans="1:13">
      <c r="A1614" s="25">
        <v>45474</v>
      </c>
      <c r="B1614" s="25">
        <v>45839</v>
      </c>
      <c r="C1614" s="26" t="s">
        <v>5080</v>
      </c>
      <c r="D1614" s="26" t="s">
        <v>2229</v>
      </c>
      <c r="E1614" s="26" t="s">
        <v>661</v>
      </c>
      <c r="F1614" s="26" t="s">
        <v>16</v>
      </c>
      <c r="G1614" s="26" t="s">
        <v>7621</v>
      </c>
      <c r="H1614" s="26" t="s">
        <v>1850</v>
      </c>
      <c r="I1614" s="26" t="s">
        <v>2167</v>
      </c>
      <c r="J1614" s="26" t="s">
        <v>2168</v>
      </c>
      <c r="K1614" s="26" t="s">
        <v>112</v>
      </c>
      <c r="L1614" s="27">
        <v>132337</v>
      </c>
      <c r="M1614" s="26" t="s">
        <v>23</v>
      </c>
    </row>
    <row r="1615" spans="1:13">
      <c r="A1615" s="25">
        <v>45474</v>
      </c>
      <c r="B1615" s="25">
        <v>45839</v>
      </c>
      <c r="C1615" s="26" t="s">
        <v>5080</v>
      </c>
      <c r="D1615" s="26" t="s">
        <v>2229</v>
      </c>
      <c r="E1615" s="26" t="s">
        <v>15</v>
      </c>
      <c r="F1615" s="26" t="s">
        <v>16</v>
      </c>
      <c r="G1615" s="26" t="s">
        <v>7622</v>
      </c>
      <c r="H1615" s="26" t="s">
        <v>1850</v>
      </c>
      <c r="I1615" s="26" t="s">
        <v>2167</v>
      </c>
      <c r="J1615" s="26" t="s">
        <v>2168</v>
      </c>
      <c r="K1615" s="26" t="s">
        <v>112</v>
      </c>
      <c r="L1615" s="27">
        <v>5230</v>
      </c>
      <c r="M1615" s="26" t="s">
        <v>20</v>
      </c>
    </row>
    <row r="1616" spans="1:13">
      <c r="A1616" s="25">
        <v>45474</v>
      </c>
      <c r="B1616" s="25">
        <v>45839</v>
      </c>
      <c r="C1616" s="26" t="s">
        <v>5080</v>
      </c>
      <c r="D1616" s="26" t="s">
        <v>2229</v>
      </c>
      <c r="E1616" s="26" t="s">
        <v>32</v>
      </c>
      <c r="F1616" s="26" t="s">
        <v>16</v>
      </c>
      <c r="G1616" s="26" t="s">
        <v>7623</v>
      </c>
      <c r="H1616" s="26" t="s">
        <v>1850</v>
      </c>
      <c r="I1616" s="26" t="s">
        <v>2167</v>
      </c>
      <c r="J1616" s="26" t="s">
        <v>2168</v>
      </c>
      <c r="K1616" s="26" t="s">
        <v>112</v>
      </c>
      <c r="L1616" s="27">
        <v>123519</v>
      </c>
      <c r="M1616" s="26" t="s">
        <v>83</v>
      </c>
    </row>
    <row r="1617" spans="1:13">
      <c r="A1617" s="25">
        <v>45474</v>
      </c>
      <c r="B1617" s="25">
        <v>45839</v>
      </c>
      <c r="C1617" s="26" t="s">
        <v>5080</v>
      </c>
      <c r="D1617" s="26" t="s">
        <v>2229</v>
      </c>
      <c r="E1617" s="26" t="s">
        <v>34</v>
      </c>
      <c r="F1617" s="26" t="s">
        <v>16</v>
      </c>
      <c r="G1617" s="26" t="s">
        <v>7624</v>
      </c>
      <c r="H1617" s="26" t="s">
        <v>1850</v>
      </c>
      <c r="I1617" s="26" t="s">
        <v>2167</v>
      </c>
      <c r="J1617" s="26" t="s">
        <v>2168</v>
      </c>
      <c r="K1617" s="26" t="s">
        <v>112</v>
      </c>
      <c r="L1617" s="27">
        <v>61522</v>
      </c>
      <c r="M1617" s="26" t="s">
        <v>83</v>
      </c>
    </row>
    <row r="1618" spans="1:13">
      <c r="A1618" s="25">
        <v>45474</v>
      </c>
      <c r="B1618" s="25">
        <v>45839</v>
      </c>
      <c r="C1618" s="26" t="s">
        <v>5081</v>
      </c>
      <c r="D1618" s="26" t="s">
        <v>2234</v>
      </c>
      <c r="E1618" s="26" t="s">
        <v>32</v>
      </c>
      <c r="F1618" s="26" t="s">
        <v>16</v>
      </c>
      <c r="G1618" s="26" t="s">
        <v>7625</v>
      </c>
      <c r="H1618" s="26" t="s">
        <v>143</v>
      </c>
      <c r="I1618" s="26" t="s">
        <v>5717</v>
      </c>
      <c r="J1618" s="26" t="s">
        <v>5718</v>
      </c>
      <c r="K1618" s="26" t="s">
        <v>4176</v>
      </c>
      <c r="L1618" s="27">
        <v>659083</v>
      </c>
      <c r="M1618" s="26" t="s">
        <v>20</v>
      </c>
    </row>
    <row r="1619" spans="1:13">
      <c r="A1619" s="25">
        <v>45474</v>
      </c>
      <c r="B1619" s="25">
        <v>45839</v>
      </c>
      <c r="C1619" s="26" t="s">
        <v>5083</v>
      </c>
      <c r="D1619" s="26" t="s">
        <v>2240</v>
      </c>
      <c r="E1619" s="26" t="s">
        <v>15</v>
      </c>
      <c r="F1619" s="26" t="s">
        <v>16</v>
      </c>
      <c r="G1619" s="26" t="s">
        <v>7626</v>
      </c>
      <c r="H1619" s="26" t="s">
        <v>167</v>
      </c>
      <c r="I1619" s="26" t="s">
        <v>165</v>
      </c>
      <c r="J1619" s="26" t="s">
        <v>166</v>
      </c>
      <c r="K1619" s="26" t="s">
        <v>1179</v>
      </c>
      <c r="L1619" s="27">
        <v>2514</v>
      </c>
      <c r="M1619" s="26" t="s">
        <v>20</v>
      </c>
    </row>
    <row r="1620" spans="1:13">
      <c r="A1620" s="25">
        <v>45474</v>
      </c>
      <c r="B1620" s="25">
        <v>45839</v>
      </c>
      <c r="C1620" s="26" t="s">
        <v>5083</v>
      </c>
      <c r="D1620" s="26" t="s">
        <v>2240</v>
      </c>
      <c r="E1620" s="26" t="s">
        <v>661</v>
      </c>
      <c r="F1620" s="26" t="s">
        <v>16</v>
      </c>
      <c r="G1620" s="26" t="s">
        <v>7627</v>
      </c>
      <c r="H1620" s="26" t="s">
        <v>167</v>
      </c>
      <c r="I1620" s="26" t="s">
        <v>165</v>
      </c>
      <c r="J1620" s="26" t="s">
        <v>166</v>
      </c>
      <c r="K1620" s="26" t="s">
        <v>1179</v>
      </c>
      <c r="L1620" s="27">
        <v>31125</v>
      </c>
      <c r="M1620" s="26" t="s">
        <v>89</v>
      </c>
    </row>
    <row r="1621" spans="1:13">
      <c r="A1621" s="25">
        <v>45474</v>
      </c>
      <c r="B1621" s="25">
        <v>45839</v>
      </c>
      <c r="C1621" s="26" t="s">
        <v>5084</v>
      </c>
      <c r="D1621" s="26" t="s">
        <v>2243</v>
      </c>
      <c r="E1621" s="26" t="s">
        <v>32</v>
      </c>
      <c r="F1621" s="26" t="s">
        <v>16</v>
      </c>
      <c r="G1621" s="26" t="s">
        <v>7628</v>
      </c>
      <c r="H1621" s="26" t="s">
        <v>51</v>
      </c>
      <c r="I1621" s="26" t="s">
        <v>2245</v>
      </c>
      <c r="J1621" s="26" t="s">
        <v>2246</v>
      </c>
      <c r="K1621" s="26" t="s">
        <v>5624</v>
      </c>
      <c r="L1621" s="27">
        <v>85149</v>
      </c>
      <c r="M1621" s="26" t="s">
        <v>20</v>
      </c>
    </row>
    <row r="1622" spans="1:13">
      <c r="A1622" s="25">
        <v>45474</v>
      </c>
      <c r="B1622" s="25">
        <v>45839</v>
      </c>
      <c r="C1622" s="26" t="s">
        <v>5085</v>
      </c>
      <c r="D1622" s="26" t="s">
        <v>2247</v>
      </c>
      <c r="E1622" s="26" t="s">
        <v>661</v>
      </c>
      <c r="F1622" s="26" t="s">
        <v>16</v>
      </c>
      <c r="G1622" s="26" t="s">
        <v>7629</v>
      </c>
      <c r="H1622" s="26" t="s">
        <v>386</v>
      </c>
      <c r="I1622" s="26" t="s">
        <v>384</v>
      </c>
      <c r="J1622" s="26" t="s">
        <v>385</v>
      </c>
      <c r="K1622" s="26" t="s">
        <v>112</v>
      </c>
      <c r="L1622" s="27">
        <v>67599</v>
      </c>
      <c r="M1622" s="26" t="s">
        <v>23</v>
      </c>
    </row>
    <row r="1623" spans="1:13">
      <c r="A1623" s="25">
        <v>45474</v>
      </c>
      <c r="B1623" s="25">
        <v>45839</v>
      </c>
      <c r="C1623" s="26" t="s">
        <v>5085</v>
      </c>
      <c r="D1623" s="26" t="s">
        <v>2247</v>
      </c>
      <c r="E1623" s="26" t="s">
        <v>32</v>
      </c>
      <c r="F1623" s="26" t="s">
        <v>16</v>
      </c>
      <c r="G1623" s="26" t="s">
        <v>7630</v>
      </c>
      <c r="H1623" s="26" t="s">
        <v>386</v>
      </c>
      <c r="I1623" s="26" t="s">
        <v>384</v>
      </c>
      <c r="J1623" s="26" t="s">
        <v>385</v>
      </c>
      <c r="K1623" s="26" t="s">
        <v>112</v>
      </c>
      <c r="L1623" s="27">
        <v>14177</v>
      </c>
      <c r="M1623" s="26" t="s">
        <v>83</v>
      </c>
    </row>
    <row r="1624" spans="1:13">
      <c r="A1624" s="25">
        <v>45474</v>
      </c>
      <c r="B1624" s="25">
        <v>45839</v>
      </c>
      <c r="C1624" s="26" t="s">
        <v>5085</v>
      </c>
      <c r="D1624" s="26" t="s">
        <v>2247</v>
      </c>
      <c r="E1624" s="26" t="s">
        <v>15</v>
      </c>
      <c r="F1624" s="26" t="s">
        <v>16</v>
      </c>
      <c r="G1624" s="26" t="s">
        <v>7631</v>
      </c>
      <c r="H1624" s="26" t="s">
        <v>386</v>
      </c>
      <c r="I1624" s="26" t="s">
        <v>384</v>
      </c>
      <c r="J1624" s="26" t="s">
        <v>385</v>
      </c>
      <c r="K1624" s="26" t="s">
        <v>112</v>
      </c>
      <c r="L1624" s="27">
        <v>3913</v>
      </c>
      <c r="M1624" s="26" t="s">
        <v>83</v>
      </c>
    </row>
    <row r="1625" spans="1:13">
      <c r="A1625" s="25">
        <v>45474</v>
      </c>
      <c r="B1625" s="25">
        <v>45839</v>
      </c>
      <c r="C1625" s="26" t="s">
        <v>5086</v>
      </c>
      <c r="D1625" s="26" t="s">
        <v>2251</v>
      </c>
      <c r="E1625" s="26" t="s">
        <v>54</v>
      </c>
      <c r="F1625" s="26" t="s">
        <v>55</v>
      </c>
      <c r="G1625" s="26" t="s">
        <v>7632</v>
      </c>
      <c r="H1625" s="26" t="s">
        <v>98</v>
      </c>
      <c r="I1625" s="26" t="s">
        <v>396</v>
      </c>
      <c r="J1625" s="26" t="s">
        <v>397</v>
      </c>
      <c r="K1625" s="26" t="s">
        <v>5660</v>
      </c>
      <c r="L1625" s="27">
        <v>2007</v>
      </c>
      <c r="M1625" s="26" t="s">
        <v>29</v>
      </c>
    </row>
    <row r="1626" spans="1:13">
      <c r="A1626" s="25">
        <v>45474</v>
      </c>
      <c r="B1626" s="25">
        <v>45839</v>
      </c>
      <c r="C1626" s="26" t="s">
        <v>5086</v>
      </c>
      <c r="D1626" s="26" t="s">
        <v>2251</v>
      </c>
      <c r="E1626" s="26" t="s">
        <v>32</v>
      </c>
      <c r="F1626" s="26" t="s">
        <v>16</v>
      </c>
      <c r="G1626" s="26" t="s">
        <v>7633</v>
      </c>
      <c r="H1626" s="26" t="s">
        <v>98</v>
      </c>
      <c r="I1626" s="26" t="s">
        <v>396</v>
      </c>
      <c r="J1626" s="26" t="s">
        <v>397</v>
      </c>
      <c r="K1626" s="26" t="s">
        <v>5660</v>
      </c>
      <c r="L1626" s="27">
        <v>43650</v>
      </c>
      <c r="M1626" s="26" t="s">
        <v>83</v>
      </c>
    </row>
    <row r="1627" spans="1:13">
      <c r="A1627" s="25">
        <v>45474</v>
      </c>
      <c r="B1627" s="25">
        <v>45839</v>
      </c>
      <c r="C1627" s="26" t="s">
        <v>5086</v>
      </c>
      <c r="D1627" s="26" t="s">
        <v>2251</v>
      </c>
      <c r="E1627" s="26" t="s">
        <v>15</v>
      </c>
      <c r="F1627" s="26" t="s">
        <v>16</v>
      </c>
      <c r="G1627" s="26" t="s">
        <v>7634</v>
      </c>
      <c r="H1627" s="26" t="s">
        <v>98</v>
      </c>
      <c r="I1627" s="26" t="s">
        <v>396</v>
      </c>
      <c r="J1627" s="26" t="s">
        <v>397</v>
      </c>
      <c r="K1627" s="26" t="s">
        <v>5660</v>
      </c>
      <c r="L1627" s="27">
        <v>6849</v>
      </c>
      <c r="M1627" s="26" t="s">
        <v>584</v>
      </c>
    </row>
    <row r="1628" spans="1:13">
      <c r="A1628" s="25">
        <v>45474</v>
      </c>
      <c r="B1628" s="25">
        <v>45839</v>
      </c>
      <c r="C1628" s="26" t="s">
        <v>5086</v>
      </c>
      <c r="D1628" s="26" t="s">
        <v>2251</v>
      </c>
      <c r="E1628" s="26" t="s">
        <v>661</v>
      </c>
      <c r="F1628" s="26" t="s">
        <v>16</v>
      </c>
      <c r="G1628" s="26" t="s">
        <v>7635</v>
      </c>
      <c r="H1628" s="26" t="s">
        <v>98</v>
      </c>
      <c r="I1628" s="26" t="s">
        <v>396</v>
      </c>
      <c r="J1628" s="26" t="s">
        <v>397</v>
      </c>
      <c r="K1628" s="26" t="s">
        <v>5660</v>
      </c>
      <c r="L1628" s="27">
        <v>51672</v>
      </c>
      <c r="M1628" s="26" t="s">
        <v>23</v>
      </c>
    </row>
    <row r="1629" spans="1:13">
      <c r="A1629" s="25">
        <v>45474</v>
      </c>
      <c r="B1629" s="25">
        <v>45839</v>
      </c>
      <c r="C1629" s="26" t="s">
        <v>5087</v>
      </c>
      <c r="D1629" s="26" t="s">
        <v>2257</v>
      </c>
      <c r="E1629" s="26" t="s">
        <v>54</v>
      </c>
      <c r="F1629" s="26" t="s">
        <v>55</v>
      </c>
      <c r="G1629" s="26" t="s">
        <v>7636</v>
      </c>
      <c r="H1629" s="26" t="s">
        <v>125</v>
      </c>
      <c r="I1629" s="26" t="s">
        <v>570</v>
      </c>
      <c r="J1629" s="26" t="s">
        <v>571</v>
      </c>
      <c r="K1629" s="26" t="s">
        <v>26</v>
      </c>
      <c r="L1629" s="27">
        <v>73584</v>
      </c>
      <c r="M1629" s="26" t="s">
        <v>23</v>
      </c>
    </row>
    <row r="1630" spans="1:13">
      <c r="A1630" s="25">
        <v>45474</v>
      </c>
      <c r="B1630" s="25">
        <v>45839</v>
      </c>
      <c r="C1630" s="26" t="s">
        <v>5088</v>
      </c>
      <c r="D1630" s="26" t="s">
        <v>2259</v>
      </c>
      <c r="E1630" s="26" t="s">
        <v>32</v>
      </c>
      <c r="F1630" s="26" t="s">
        <v>16</v>
      </c>
      <c r="G1630" s="26" t="s">
        <v>7637</v>
      </c>
      <c r="H1630" s="26" t="s">
        <v>98</v>
      </c>
      <c r="I1630" s="26" t="s">
        <v>396</v>
      </c>
      <c r="J1630" s="26" t="s">
        <v>397</v>
      </c>
      <c r="K1630" s="26" t="s">
        <v>5660</v>
      </c>
      <c r="L1630" s="27">
        <v>92143</v>
      </c>
      <c r="M1630" s="26" t="s">
        <v>20</v>
      </c>
    </row>
    <row r="1631" spans="1:13">
      <c r="A1631" s="25">
        <v>45475</v>
      </c>
      <c r="B1631" s="25">
        <v>45840</v>
      </c>
      <c r="C1631" s="26" t="s">
        <v>6005</v>
      </c>
      <c r="D1631" s="26" t="s">
        <v>6006</v>
      </c>
      <c r="E1631" s="26" t="s">
        <v>15</v>
      </c>
      <c r="F1631" s="26" t="s">
        <v>16</v>
      </c>
      <c r="G1631" s="26" t="s">
        <v>7638</v>
      </c>
      <c r="H1631" s="26" t="s">
        <v>51</v>
      </c>
      <c r="I1631" s="26" t="s">
        <v>103</v>
      </c>
      <c r="J1631" s="26" t="s">
        <v>104</v>
      </c>
      <c r="K1631" s="26" t="s">
        <v>5620</v>
      </c>
      <c r="L1631" s="27">
        <v>2439</v>
      </c>
      <c r="M1631" s="26" t="s">
        <v>20</v>
      </c>
    </row>
    <row r="1632" spans="1:13">
      <c r="A1632" s="25">
        <v>45475</v>
      </c>
      <c r="B1632" s="25">
        <v>45840</v>
      </c>
      <c r="C1632" s="26" t="s">
        <v>6005</v>
      </c>
      <c r="D1632" s="26" t="s">
        <v>6006</v>
      </c>
      <c r="E1632" s="26" t="s">
        <v>661</v>
      </c>
      <c r="F1632" s="26" t="s">
        <v>16</v>
      </c>
      <c r="G1632" s="26" t="s">
        <v>7639</v>
      </c>
      <c r="H1632" s="26" t="s">
        <v>51</v>
      </c>
      <c r="I1632" s="26" t="s">
        <v>103</v>
      </c>
      <c r="J1632" s="26" t="s">
        <v>104</v>
      </c>
      <c r="K1632" s="26" t="s">
        <v>5620</v>
      </c>
      <c r="L1632" s="27">
        <v>51820</v>
      </c>
      <c r="M1632" s="26" t="s">
        <v>23</v>
      </c>
    </row>
    <row r="1633" spans="1:13">
      <c r="A1633" s="25">
        <v>45475</v>
      </c>
      <c r="B1633" s="25">
        <v>45840</v>
      </c>
      <c r="C1633" s="26" t="s">
        <v>6005</v>
      </c>
      <c r="D1633" s="26" t="s">
        <v>6006</v>
      </c>
      <c r="E1633" s="26" t="s">
        <v>32</v>
      </c>
      <c r="F1633" s="26" t="s">
        <v>16</v>
      </c>
      <c r="G1633" s="26" t="s">
        <v>7640</v>
      </c>
      <c r="H1633" s="26" t="s">
        <v>51</v>
      </c>
      <c r="I1633" s="26" t="s">
        <v>103</v>
      </c>
      <c r="J1633" s="26" t="s">
        <v>104</v>
      </c>
      <c r="K1633" s="26" t="s">
        <v>5620</v>
      </c>
      <c r="L1633" s="27">
        <v>14088</v>
      </c>
      <c r="M1633" s="26" t="s">
        <v>20</v>
      </c>
    </row>
    <row r="1634" spans="1:13">
      <c r="A1634" s="25">
        <v>45475</v>
      </c>
      <c r="B1634" s="25">
        <v>45840</v>
      </c>
      <c r="C1634" s="26" t="s">
        <v>5090</v>
      </c>
      <c r="D1634" s="26" t="s">
        <v>2263</v>
      </c>
      <c r="E1634" s="26" t="s">
        <v>15</v>
      </c>
      <c r="F1634" s="26" t="s">
        <v>16</v>
      </c>
      <c r="G1634" s="26" t="s">
        <v>7641</v>
      </c>
      <c r="H1634" s="26" t="s">
        <v>43</v>
      </c>
      <c r="I1634" s="26" t="s">
        <v>96</v>
      </c>
      <c r="J1634" s="26" t="s">
        <v>97</v>
      </c>
      <c r="K1634" s="26" t="s">
        <v>1179</v>
      </c>
      <c r="L1634" s="27">
        <v>1250</v>
      </c>
      <c r="M1634" s="26" t="s">
        <v>20</v>
      </c>
    </row>
    <row r="1635" spans="1:13">
      <c r="A1635" s="25">
        <v>45475</v>
      </c>
      <c r="B1635" s="25">
        <v>45840</v>
      </c>
      <c r="C1635" s="26" t="s">
        <v>5090</v>
      </c>
      <c r="D1635" s="26" t="s">
        <v>2263</v>
      </c>
      <c r="E1635" s="26" t="s">
        <v>32</v>
      </c>
      <c r="F1635" s="26" t="s">
        <v>16</v>
      </c>
      <c r="G1635" s="26" t="s">
        <v>7642</v>
      </c>
      <c r="H1635" s="26" t="s">
        <v>43</v>
      </c>
      <c r="I1635" s="26" t="s">
        <v>96</v>
      </c>
      <c r="J1635" s="26" t="s">
        <v>97</v>
      </c>
      <c r="K1635" s="26" t="s">
        <v>1179</v>
      </c>
      <c r="L1635" s="27">
        <v>3547</v>
      </c>
      <c r="M1635" s="26" t="s">
        <v>20</v>
      </c>
    </row>
    <row r="1636" spans="1:13">
      <c r="A1636" s="25">
        <v>45475</v>
      </c>
      <c r="B1636" s="25">
        <v>45840</v>
      </c>
      <c r="C1636" s="26" t="s">
        <v>5090</v>
      </c>
      <c r="D1636" s="26" t="s">
        <v>2263</v>
      </c>
      <c r="E1636" s="26" t="s">
        <v>661</v>
      </c>
      <c r="F1636" s="26" t="s">
        <v>16</v>
      </c>
      <c r="G1636" s="26" t="s">
        <v>7643</v>
      </c>
      <c r="H1636" s="26" t="s">
        <v>43</v>
      </c>
      <c r="I1636" s="26" t="s">
        <v>96</v>
      </c>
      <c r="J1636" s="26" t="s">
        <v>97</v>
      </c>
      <c r="K1636" s="26" t="s">
        <v>1179</v>
      </c>
      <c r="L1636" s="27">
        <v>16554</v>
      </c>
      <c r="M1636" s="26" t="s">
        <v>23</v>
      </c>
    </row>
    <row r="1637" spans="1:13">
      <c r="A1637" s="25">
        <v>45475</v>
      </c>
      <c r="B1637" s="25">
        <v>45689</v>
      </c>
      <c r="C1637" s="26" t="s">
        <v>11771</v>
      </c>
      <c r="D1637" s="26" t="s">
        <v>11772</v>
      </c>
      <c r="E1637" s="26" t="s">
        <v>661</v>
      </c>
      <c r="F1637" s="26" t="s">
        <v>16</v>
      </c>
      <c r="G1637" s="26" t="s">
        <v>11773</v>
      </c>
      <c r="H1637" s="26" t="s">
        <v>2017</v>
      </c>
      <c r="I1637" s="26" t="s">
        <v>5863</v>
      </c>
      <c r="J1637" s="26" t="s">
        <v>5864</v>
      </c>
      <c r="K1637" s="26" t="s">
        <v>304</v>
      </c>
      <c r="L1637" s="27">
        <v>602261</v>
      </c>
      <c r="M1637" s="26" t="s">
        <v>89</v>
      </c>
    </row>
    <row r="1638" spans="1:13">
      <c r="A1638" s="25">
        <v>45475</v>
      </c>
      <c r="B1638" s="25">
        <v>45738</v>
      </c>
      <c r="C1638" s="26" t="s">
        <v>11771</v>
      </c>
      <c r="D1638" s="26" t="s">
        <v>11772</v>
      </c>
      <c r="E1638" s="26" t="s">
        <v>32</v>
      </c>
      <c r="F1638" s="26" t="s">
        <v>16</v>
      </c>
      <c r="G1638" s="26" t="s">
        <v>11774</v>
      </c>
      <c r="H1638" s="26" t="s">
        <v>2017</v>
      </c>
      <c r="I1638" s="26" t="s">
        <v>5863</v>
      </c>
      <c r="J1638" s="26" t="s">
        <v>5864</v>
      </c>
      <c r="K1638" s="26" t="s">
        <v>304</v>
      </c>
      <c r="L1638" s="27">
        <v>500</v>
      </c>
      <c r="M1638" s="26" t="s">
        <v>20</v>
      </c>
    </row>
    <row r="1639" spans="1:13">
      <c r="A1639" s="25">
        <v>45475</v>
      </c>
      <c r="B1639" s="25">
        <v>45689</v>
      </c>
      <c r="C1639" s="26" t="s">
        <v>11771</v>
      </c>
      <c r="D1639" s="26" t="s">
        <v>11772</v>
      </c>
      <c r="E1639" s="26" t="s">
        <v>15</v>
      </c>
      <c r="F1639" s="26" t="s">
        <v>16</v>
      </c>
      <c r="G1639" s="26" t="s">
        <v>11775</v>
      </c>
      <c r="H1639" s="26" t="s">
        <v>2017</v>
      </c>
      <c r="I1639" s="26" t="s">
        <v>5863</v>
      </c>
      <c r="J1639" s="26" t="s">
        <v>5864</v>
      </c>
      <c r="K1639" s="26" t="s">
        <v>304</v>
      </c>
      <c r="L1639" s="27">
        <v>63135</v>
      </c>
      <c r="M1639" s="26" t="s">
        <v>20</v>
      </c>
    </row>
    <row r="1640" spans="1:13">
      <c r="A1640" s="25">
        <v>45476</v>
      </c>
      <c r="B1640" s="25">
        <v>45841</v>
      </c>
      <c r="C1640" s="26" t="s">
        <v>4976</v>
      </c>
      <c r="D1640" s="26" t="s">
        <v>1837</v>
      </c>
      <c r="E1640" s="26" t="s">
        <v>32</v>
      </c>
      <c r="F1640" s="26" t="s">
        <v>16</v>
      </c>
      <c r="G1640" s="26" t="s">
        <v>7644</v>
      </c>
      <c r="H1640" s="26" t="s">
        <v>813</v>
      </c>
      <c r="I1640" s="26" t="s">
        <v>270</v>
      </c>
      <c r="J1640" s="26" t="s">
        <v>271</v>
      </c>
      <c r="K1640" s="26" t="s">
        <v>77</v>
      </c>
      <c r="L1640" s="27">
        <v>44889</v>
      </c>
      <c r="M1640" s="26" t="s">
        <v>20</v>
      </c>
    </row>
    <row r="1641" spans="1:13">
      <c r="A1641" s="25">
        <v>45476</v>
      </c>
      <c r="B1641" s="25">
        <v>45841</v>
      </c>
      <c r="C1641" s="26" t="s">
        <v>4976</v>
      </c>
      <c r="D1641" s="26" t="s">
        <v>1837</v>
      </c>
      <c r="E1641" s="26" t="s">
        <v>34</v>
      </c>
      <c r="F1641" s="26" t="s">
        <v>16</v>
      </c>
      <c r="G1641" s="26" t="s">
        <v>7645</v>
      </c>
      <c r="H1641" s="26" t="s">
        <v>813</v>
      </c>
      <c r="I1641" s="26" t="s">
        <v>270</v>
      </c>
      <c r="J1641" s="26" t="s">
        <v>271</v>
      </c>
      <c r="K1641" s="26" t="s">
        <v>77</v>
      </c>
      <c r="L1641" s="27">
        <v>8994</v>
      </c>
      <c r="M1641" s="26" t="s">
        <v>83</v>
      </c>
    </row>
    <row r="1642" spans="1:13">
      <c r="A1642" s="25">
        <v>45476</v>
      </c>
      <c r="B1642" s="25">
        <v>45841</v>
      </c>
      <c r="C1642" s="26" t="s">
        <v>4976</v>
      </c>
      <c r="D1642" s="26" t="s">
        <v>1837</v>
      </c>
      <c r="E1642" s="26" t="s">
        <v>15</v>
      </c>
      <c r="F1642" s="26" t="s">
        <v>16</v>
      </c>
      <c r="G1642" s="26" t="s">
        <v>7646</v>
      </c>
      <c r="H1642" s="26" t="s">
        <v>813</v>
      </c>
      <c r="I1642" s="26" t="s">
        <v>270</v>
      </c>
      <c r="J1642" s="26" t="s">
        <v>271</v>
      </c>
      <c r="K1642" s="26" t="s">
        <v>77</v>
      </c>
      <c r="L1642" s="27">
        <v>2684</v>
      </c>
      <c r="M1642" s="26" t="s">
        <v>20</v>
      </c>
    </row>
    <row r="1643" spans="1:13">
      <c r="A1643" s="25">
        <v>45476</v>
      </c>
      <c r="B1643" s="25">
        <v>45841</v>
      </c>
      <c r="C1643" s="26" t="s">
        <v>4976</v>
      </c>
      <c r="D1643" s="26" t="s">
        <v>1837</v>
      </c>
      <c r="E1643" s="26" t="s">
        <v>661</v>
      </c>
      <c r="F1643" s="26" t="s">
        <v>16</v>
      </c>
      <c r="G1643" s="26" t="s">
        <v>7647</v>
      </c>
      <c r="H1643" s="26" t="s">
        <v>813</v>
      </c>
      <c r="I1643" s="26" t="s">
        <v>270</v>
      </c>
      <c r="J1643" s="26" t="s">
        <v>271</v>
      </c>
      <c r="K1643" s="26" t="s">
        <v>77</v>
      </c>
      <c r="L1643" s="27">
        <v>46116</v>
      </c>
      <c r="M1643" s="26" t="s">
        <v>23</v>
      </c>
    </row>
    <row r="1644" spans="1:13">
      <c r="A1644" s="25">
        <v>45476</v>
      </c>
      <c r="B1644" s="25">
        <v>45841</v>
      </c>
      <c r="C1644" s="26" t="s">
        <v>5725</v>
      </c>
      <c r="D1644" s="26" t="s">
        <v>5726</v>
      </c>
      <c r="E1644" s="26" t="s">
        <v>15</v>
      </c>
      <c r="F1644" s="26" t="s">
        <v>16</v>
      </c>
      <c r="G1644" s="26" t="s">
        <v>7648</v>
      </c>
      <c r="H1644" s="26" t="s">
        <v>21</v>
      </c>
      <c r="I1644" s="26" t="s">
        <v>305</v>
      </c>
      <c r="J1644" s="26" t="s">
        <v>306</v>
      </c>
      <c r="K1644" s="26" t="s">
        <v>5623</v>
      </c>
      <c r="L1644" s="27">
        <v>3230</v>
      </c>
      <c r="M1644" s="26" t="s">
        <v>20</v>
      </c>
    </row>
    <row r="1645" spans="1:13">
      <c r="A1645" s="25">
        <v>45476</v>
      </c>
      <c r="B1645" s="25">
        <v>45841</v>
      </c>
      <c r="C1645" s="26" t="s">
        <v>5725</v>
      </c>
      <c r="D1645" s="26" t="s">
        <v>5726</v>
      </c>
      <c r="E1645" s="26" t="s">
        <v>661</v>
      </c>
      <c r="F1645" s="26" t="s">
        <v>16</v>
      </c>
      <c r="G1645" s="26" t="s">
        <v>7649</v>
      </c>
      <c r="H1645" s="26" t="s">
        <v>21</v>
      </c>
      <c r="I1645" s="26" t="s">
        <v>305</v>
      </c>
      <c r="J1645" s="26" t="s">
        <v>306</v>
      </c>
      <c r="K1645" s="26" t="s">
        <v>5623</v>
      </c>
      <c r="L1645" s="27">
        <v>6585</v>
      </c>
      <c r="M1645" s="26" t="s">
        <v>23</v>
      </c>
    </row>
    <row r="1646" spans="1:13">
      <c r="A1646" s="25">
        <v>45476</v>
      </c>
      <c r="B1646" s="25">
        <v>45841</v>
      </c>
      <c r="C1646" s="26" t="s">
        <v>5725</v>
      </c>
      <c r="D1646" s="26" t="s">
        <v>5726</v>
      </c>
      <c r="E1646" s="26" t="s">
        <v>32</v>
      </c>
      <c r="F1646" s="26" t="s">
        <v>16</v>
      </c>
      <c r="G1646" s="26" t="s">
        <v>7650</v>
      </c>
      <c r="H1646" s="26" t="s">
        <v>21</v>
      </c>
      <c r="I1646" s="26" t="s">
        <v>305</v>
      </c>
      <c r="J1646" s="26" t="s">
        <v>306</v>
      </c>
      <c r="K1646" s="26" t="s">
        <v>5623</v>
      </c>
      <c r="L1646" s="27">
        <v>4920</v>
      </c>
      <c r="M1646" s="26" t="s">
        <v>20</v>
      </c>
    </row>
    <row r="1647" spans="1:13">
      <c r="A1647" s="25">
        <v>45476</v>
      </c>
      <c r="B1647" s="25">
        <v>45841</v>
      </c>
      <c r="C1647" s="26" t="s">
        <v>5092</v>
      </c>
      <c r="D1647" s="26" t="s">
        <v>2275</v>
      </c>
      <c r="E1647" s="26" t="s">
        <v>32</v>
      </c>
      <c r="F1647" s="26" t="s">
        <v>16</v>
      </c>
      <c r="G1647" s="26" t="s">
        <v>7651</v>
      </c>
      <c r="H1647" s="26" t="s">
        <v>125</v>
      </c>
      <c r="I1647" s="26" t="s">
        <v>570</v>
      </c>
      <c r="J1647" s="26" t="s">
        <v>571</v>
      </c>
      <c r="K1647" s="26" t="s">
        <v>5623</v>
      </c>
      <c r="L1647" s="27">
        <v>24629</v>
      </c>
      <c r="M1647" s="26" t="s">
        <v>20</v>
      </c>
    </row>
    <row r="1648" spans="1:13">
      <c r="A1648" s="25">
        <v>45476</v>
      </c>
      <c r="B1648" s="25">
        <v>45841</v>
      </c>
      <c r="C1648" s="26" t="s">
        <v>5092</v>
      </c>
      <c r="D1648" s="26" t="s">
        <v>2275</v>
      </c>
      <c r="E1648" s="26" t="s">
        <v>661</v>
      </c>
      <c r="F1648" s="26" t="s">
        <v>16</v>
      </c>
      <c r="G1648" s="26" t="s">
        <v>7652</v>
      </c>
      <c r="H1648" s="26" t="s">
        <v>125</v>
      </c>
      <c r="I1648" s="26" t="s">
        <v>570</v>
      </c>
      <c r="J1648" s="26" t="s">
        <v>571</v>
      </c>
      <c r="K1648" s="26" t="s">
        <v>5623</v>
      </c>
      <c r="L1648" s="27">
        <v>30006</v>
      </c>
      <c r="M1648" s="26" t="s">
        <v>23</v>
      </c>
    </row>
    <row r="1649" spans="1:13">
      <c r="A1649" s="25">
        <v>45476</v>
      </c>
      <c r="B1649" s="25">
        <v>45841</v>
      </c>
      <c r="C1649" s="26" t="s">
        <v>5092</v>
      </c>
      <c r="D1649" s="26" t="s">
        <v>2275</v>
      </c>
      <c r="E1649" s="26" t="s">
        <v>15</v>
      </c>
      <c r="F1649" s="26" t="s">
        <v>16</v>
      </c>
      <c r="G1649" s="26" t="s">
        <v>7653</v>
      </c>
      <c r="H1649" s="26" t="s">
        <v>125</v>
      </c>
      <c r="I1649" s="26" t="s">
        <v>570</v>
      </c>
      <c r="J1649" s="26" t="s">
        <v>571</v>
      </c>
      <c r="K1649" s="26" t="s">
        <v>5623</v>
      </c>
      <c r="L1649" s="27">
        <v>5373</v>
      </c>
      <c r="M1649" s="26" t="s">
        <v>20</v>
      </c>
    </row>
    <row r="1650" spans="1:13">
      <c r="A1650" s="25">
        <v>45476</v>
      </c>
      <c r="B1650" s="25">
        <v>45841</v>
      </c>
      <c r="C1650" s="26" t="s">
        <v>5092</v>
      </c>
      <c r="D1650" s="26" t="s">
        <v>2275</v>
      </c>
      <c r="E1650" s="26" t="s">
        <v>34</v>
      </c>
      <c r="F1650" s="26" t="s">
        <v>16</v>
      </c>
      <c r="G1650" s="26" t="s">
        <v>7654</v>
      </c>
      <c r="H1650" s="26" t="s">
        <v>125</v>
      </c>
      <c r="I1650" s="26" t="s">
        <v>570</v>
      </c>
      <c r="J1650" s="26" t="s">
        <v>571</v>
      </c>
      <c r="K1650" s="26" t="s">
        <v>5623</v>
      </c>
      <c r="L1650" s="27">
        <v>12203</v>
      </c>
      <c r="M1650" s="26" t="s">
        <v>83</v>
      </c>
    </row>
    <row r="1651" spans="1:13">
      <c r="A1651" s="25">
        <v>45477</v>
      </c>
      <c r="B1651" s="25">
        <v>45842</v>
      </c>
      <c r="C1651" s="26" t="s">
        <v>5093</v>
      </c>
      <c r="D1651" s="26" t="s">
        <v>2280</v>
      </c>
      <c r="E1651" s="26" t="s">
        <v>54</v>
      </c>
      <c r="F1651" s="26" t="s">
        <v>55</v>
      </c>
      <c r="G1651" s="26" t="s">
        <v>7655</v>
      </c>
      <c r="H1651" s="26" t="s">
        <v>61</v>
      </c>
      <c r="I1651" s="26" t="s">
        <v>59</v>
      </c>
      <c r="J1651" s="26" t="s">
        <v>60</v>
      </c>
      <c r="K1651" s="26" t="s">
        <v>5620</v>
      </c>
      <c r="L1651" s="27">
        <v>13361</v>
      </c>
      <c r="M1651" s="26" t="s">
        <v>29</v>
      </c>
    </row>
    <row r="1652" spans="1:13">
      <c r="A1652" s="25">
        <v>45477</v>
      </c>
      <c r="B1652" s="25">
        <v>45842</v>
      </c>
      <c r="C1652" s="26" t="s">
        <v>5093</v>
      </c>
      <c r="D1652" s="26" t="s">
        <v>2280</v>
      </c>
      <c r="E1652" s="26" t="s">
        <v>34</v>
      </c>
      <c r="F1652" s="26" t="s">
        <v>16</v>
      </c>
      <c r="G1652" s="26" t="s">
        <v>7656</v>
      </c>
      <c r="H1652" s="26" t="s">
        <v>61</v>
      </c>
      <c r="I1652" s="26" t="s">
        <v>59</v>
      </c>
      <c r="J1652" s="26" t="s">
        <v>60</v>
      </c>
      <c r="K1652" s="26" t="s">
        <v>5620</v>
      </c>
      <c r="L1652" s="27">
        <v>15564</v>
      </c>
      <c r="M1652" s="26" t="s">
        <v>83</v>
      </c>
    </row>
    <row r="1653" spans="1:13">
      <c r="A1653" s="25">
        <v>45477</v>
      </c>
      <c r="B1653" s="25">
        <v>45842</v>
      </c>
      <c r="C1653" s="26" t="s">
        <v>5093</v>
      </c>
      <c r="D1653" s="26" t="s">
        <v>2280</v>
      </c>
      <c r="E1653" s="26" t="s">
        <v>661</v>
      </c>
      <c r="F1653" s="26" t="s">
        <v>16</v>
      </c>
      <c r="G1653" s="26" t="s">
        <v>7657</v>
      </c>
      <c r="H1653" s="26" t="s">
        <v>61</v>
      </c>
      <c r="I1653" s="26" t="s">
        <v>59</v>
      </c>
      <c r="J1653" s="26" t="s">
        <v>60</v>
      </c>
      <c r="K1653" s="26" t="s">
        <v>5620</v>
      </c>
      <c r="L1653" s="27">
        <v>2913</v>
      </c>
      <c r="M1653" s="26" t="s">
        <v>23</v>
      </c>
    </row>
    <row r="1654" spans="1:13">
      <c r="A1654" s="25">
        <v>45477</v>
      </c>
      <c r="B1654" s="25">
        <v>45842</v>
      </c>
      <c r="C1654" s="26" t="s">
        <v>5093</v>
      </c>
      <c r="D1654" s="26" t="s">
        <v>2280</v>
      </c>
      <c r="E1654" s="26" t="s">
        <v>15</v>
      </c>
      <c r="F1654" s="26" t="s">
        <v>16</v>
      </c>
      <c r="G1654" s="26" t="s">
        <v>7658</v>
      </c>
      <c r="H1654" s="26" t="s">
        <v>61</v>
      </c>
      <c r="I1654" s="26" t="s">
        <v>59</v>
      </c>
      <c r="J1654" s="26" t="s">
        <v>60</v>
      </c>
      <c r="K1654" s="26" t="s">
        <v>5620</v>
      </c>
      <c r="L1654" s="27">
        <v>1734</v>
      </c>
      <c r="M1654" s="26" t="s">
        <v>20</v>
      </c>
    </row>
    <row r="1655" spans="1:13">
      <c r="A1655" s="25">
        <v>45477</v>
      </c>
      <c r="B1655" s="25">
        <v>45842</v>
      </c>
      <c r="C1655" s="26" t="s">
        <v>5093</v>
      </c>
      <c r="D1655" s="26" t="s">
        <v>2280</v>
      </c>
      <c r="E1655" s="26" t="s">
        <v>661</v>
      </c>
      <c r="F1655" s="26" t="s">
        <v>16</v>
      </c>
      <c r="G1655" s="26" t="s">
        <v>7659</v>
      </c>
      <c r="H1655" s="26" t="s">
        <v>61</v>
      </c>
      <c r="I1655" s="26" t="s">
        <v>59</v>
      </c>
      <c r="J1655" s="26" t="s">
        <v>60</v>
      </c>
      <c r="K1655" s="26" t="s">
        <v>5620</v>
      </c>
      <c r="L1655" s="27">
        <v>71841</v>
      </c>
      <c r="M1655" s="26" t="s">
        <v>23</v>
      </c>
    </row>
    <row r="1656" spans="1:13">
      <c r="A1656" s="25">
        <v>45478</v>
      </c>
      <c r="B1656" s="25">
        <v>45843</v>
      </c>
      <c r="C1656" s="26" t="s">
        <v>5094</v>
      </c>
      <c r="D1656" s="26" t="s">
        <v>2285</v>
      </c>
      <c r="E1656" s="26" t="s">
        <v>54</v>
      </c>
      <c r="F1656" s="26" t="s">
        <v>55</v>
      </c>
      <c r="G1656" s="26" t="s">
        <v>7660</v>
      </c>
      <c r="H1656" s="26" t="s">
        <v>310</v>
      </c>
      <c r="I1656" s="26" t="s">
        <v>103</v>
      </c>
      <c r="J1656" s="26" t="s">
        <v>104</v>
      </c>
      <c r="K1656" s="26" t="s">
        <v>140</v>
      </c>
      <c r="L1656" s="27">
        <v>6515</v>
      </c>
      <c r="M1656" s="26" t="s">
        <v>29</v>
      </c>
    </row>
    <row r="1657" spans="1:13">
      <c r="A1657" s="25">
        <v>45478</v>
      </c>
      <c r="B1657" s="25">
        <v>45843</v>
      </c>
      <c r="C1657" s="26" t="s">
        <v>5095</v>
      </c>
      <c r="D1657" s="26" t="s">
        <v>2287</v>
      </c>
      <c r="E1657" s="26" t="s">
        <v>15</v>
      </c>
      <c r="F1657" s="26" t="s">
        <v>16</v>
      </c>
      <c r="G1657" s="26" t="s">
        <v>7661</v>
      </c>
      <c r="H1657" s="26" t="s">
        <v>43</v>
      </c>
      <c r="I1657" s="26" t="s">
        <v>96</v>
      </c>
      <c r="J1657" s="26" t="s">
        <v>97</v>
      </c>
      <c r="K1657" s="26" t="s">
        <v>140</v>
      </c>
      <c r="L1657" s="27">
        <v>1442</v>
      </c>
      <c r="M1657" s="26" t="s">
        <v>20</v>
      </c>
    </row>
    <row r="1658" spans="1:13">
      <c r="A1658" s="25">
        <v>45478</v>
      </c>
      <c r="B1658" s="25">
        <v>45843</v>
      </c>
      <c r="C1658" s="26" t="s">
        <v>5095</v>
      </c>
      <c r="D1658" s="26" t="s">
        <v>2287</v>
      </c>
      <c r="E1658" s="26" t="s">
        <v>32</v>
      </c>
      <c r="F1658" s="26" t="s">
        <v>16</v>
      </c>
      <c r="G1658" s="26" t="s">
        <v>7662</v>
      </c>
      <c r="H1658" s="26" t="s">
        <v>43</v>
      </c>
      <c r="I1658" s="26" t="s">
        <v>96</v>
      </c>
      <c r="J1658" s="26" t="s">
        <v>97</v>
      </c>
      <c r="K1658" s="26" t="s">
        <v>140</v>
      </c>
      <c r="L1658" s="27">
        <v>10681</v>
      </c>
      <c r="M1658" s="26" t="s">
        <v>20</v>
      </c>
    </row>
    <row r="1659" spans="1:13">
      <c r="A1659" s="25">
        <v>45478</v>
      </c>
      <c r="B1659" s="25">
        <v>45843</v>
      </c>
      <c r="C1659" s="26" t="s">
        <v>5095</v>
      </c>
      <c r="D1659" s="26" t="s">
        <v>2287</v>
      </c>
      <c r="E1659" s="26" t="s">
        <v>661</v>
      </c>
      <c r="F1659" s="26" t="s">
        <v>16</v>
      </c>
      <c r="G1659" s="26" t="s">
        <v>7663</v>
      </c>
      <c r="H1659" s="26" t="s">
        <v>43</v>
      </c>
      <c r="I1659" s="26" t="s">
        <v>96</v>
      </c>
      <c r="J1659" s="26" t="s">
        <v>97</v>
      </c>
      <c r="K1659" s="26" t="s">
        <v>140</v>
      </c>
      <c r="L1659" s="27">
        <v>70120</v>
      </c>
      <c r="M1659" s="26" t="s">
        <v>23</v>
      </c>
    </row>
    <row r="1660" spans="1:13">
      <c r="A1660" s="25">
        <v>45478</v>
      </c>
      <c r="B1660" s="25">
        <v>45843</v>
      </c>
      <c r="C1660" s="26" t="s">
        <v>5096</v>
      </c>
      <c r="D1660" s="26" t="s">
        <v>2291</v>
      </c>
      <c r="E1660" s="26" t="s">
        <v>661</v>
      </c>
      <c r="F1660" s="26" t="s">
        <v>16</v>
      </c>
      <c r="G1660" s="26" t="s">
        <v>7664</v>
      </c>
      <c r="H1660" s="26" t="s">
        <v>21</v>
      </c>
      <c r="I1660" s="26" t="s">
        <v>18</v>
      </c>
      <c r="J1660" s="26" t="s">
        <v>19</v>
      </c>
      <c r="K1660" s="26" t="s">
        <v>48</v>
      </c>
      <c r="L1660" s="27">
        <v>100559</v>
      </c>
      <c r="M1660" s="26" t="s">
        <v>29</v>
      </c>
    </row>
    <row r="1661" spans="1:13">
      <c r="A1661" s="25">
        <v>45478</v>
      </c>
      <c r="B1661" s="25">
        <v>45843</v>
      </c>
      <c r="C1661" s="26" t="s">
        <v>5096</v>
      </c>
      <c r="D1661" s="26" t="s">
        <v>2291</v>
      </c>
      <c r="E1661" s="26" t="s">
        <v>32</v>
      </c>
      <c r="F1661" s="26" t="s">
        <v>16</v>
      </c>
      <c r="G1661" s="26" t="s">
        <v>7665</v>
      </c>
      <c r="H1661" s="26" t="s">
        <v>21</v>
      </c>
      <c r="I1661" s="26" t="s">
        <v>18</v>
      </c>
      <c r="J1661" s="26" t="s">
        <v>19</v>
      </c>
      <c r="K1661" s="26" t="s">
        <v>48</v>
      </c>
      <c r="L1661" s="27">
        <v>1723</v>
      </c>
      <c r="M1661" s="26" t="s">
        <v>20</v>
      </c>
    </row>
    <row r="1662" spans="1:13">
      <c r="A1662" s="25">
        <v>45478</v>
      </c>
      <c r="B1662" s="25">
        <v>45843</v>
      </c>
      <c r="C1662" s="26" t="s">
        <v>5096</v>
      </c>
      <c r="D1662" s="26" t="s">
        <v>2291</v>
      </c>
      <c r="E1662" s="26" t="s">
        <v>15</v>
      </c>
      <c r="F1662" s="26" t="s">
        <v>16</v>
      </c>
      <c r="G1662" s="26" t="s">
        <v>7666</v>
      </c>
      <c r="H1662" s="26" t="s">
        <v>21</v>
      </c>
      <c r="I1662" s="26" t="s">
        <v>18</v>
      </c>
      <c r="J1662" s="26" t="s">
        <v>19</v>
      </c>
      <c r="K1662" s="26" t="s">
        <v>48</v>
      </c>
      <c r="L1662" s="27">
        <v>2935</v>
      </c>
      <c r="M1662" s="26" t="s">
        <v>29</v>
      </c>
    </row>
    <row r="1663" spans="1:13">
      <c r="A1663" s="25">
        <v>45478</v>
      </c>
      <c r="B1663" s="25">
        <v>45843</v>
      </c>
      <c r="C1663" s="26" t="s">
        <v>11776</v>
      </c>
      <c r="D1663" s="26" t="s">
        <v>11777</v>
      </c>
      <c r="E1663" s="26" t="s">
        <v>32</v>
      </c>
      <c r="F1663" s="26" t="s">
        <v>16</v>
      </c>
      <c r="G1663" s="26" t="s">
        <v>11778</v>
      </c>
      <c r="H1663" s="26" t="s">
        <v>43</v>
      </c>
      <c r="I1663" s="26" t="s">
        <v>11779</v>
      </c>
      <c r="J1663" s="26" t="s">
        <v>11780</v>
      </c>
      <c r="K1663" s="26" t="s">
        <v>1179</v>
      </c>
      <c r="L1663" s="27">
        <v>12721</v>
      </c>
      <c r="M1663" s="26" t="s">
        <v>20</v>
      </c>
    </row>
    <row r="1664" spans="1:13">
      <c r="A1664" s="25">
        <v>45478</v>
      </c>
      <c r="B1664" s="25">
        <v>45843</v>
      </c>
      <c r="C1664" s="26" t="s">
        <v>11776</v>
      </c>
      <c r="D1664" s="26" t="s">
        <v>11777</v>
      </c>
      <c r="E1664" s="26" t="s">
        <v>661</v>
      </c>
      <c r="F1664" s="26" t="s">
        <v>16</v>
      </c>
      <c r="G1664" s="26" t="s">
        <v>11781</v>
      </c>
      <c r="H1664" s="26" t="s">
        <v>43</v>
      </c>
      <c r="I1664" s="26" t="s">
        <v>11779</v>
      </c>
      <c r="J1664" s="26" t="s">
        <v>11780</v>
      </c>
      <c r="K1664" s="26" t="s">
        <v>1179</v>
      </c>
      <c r="L1664" s="27">
        <v>24973</v>
      </c>
      <c r="M1664" s="26" t="s">
        <v>23</v>
      </c>
    </row>
    <row r="1665" spans="1:13">
      <c r="A1665" s="25">
        <v>45478</v>
      </c>
      <c r="B1665" s="25">
        <v>45843</v>
      </c>
      <c r="C1665" s="26" t="s">
        <v>11776</v>
      </c>
      <c r="D1665" s="26" t="s">
        <v>11777</v>
      </c>
      <c r="E1665" s="26" t="s">
        <v>15</v>
      </c>
      <c r="F1665" s="26" t="s">
        <v>16</v>
      </c>
      <c r="G1665" s="26" t="s">
        <v>11782</v>
      </c>
      <c r="H1665" s="26" t="s">
        <v>43</v>
      </c>
      <c r="I1665" s="26" t="s">
        <v>11779</v>
      </c>
      <c r="J1665" s="26" t="s">
        <v>11780</v>
      </c>
      <c r="K1665" s="26" t="s">
        <v>1179</v>
      </c>
      <c r="L1665" s="27">
        <v>2816</v>
      </c>
      <c r="M1665" s="26" t="s">
        <v>20</v>
      </c>
    </row>
    <row r="1666" spans="1:13">
      <c r="A1666" s="25">
        <v>45479</v>
      </c>
      <c r="B1666" s="25">
        <v>45844</v>
      </c>
      <c r="C1666" s="26" t="s">
        <v>5099</v>
      </c>
      <c r="D1666" s="26" t="s">
        <v>2301</v>
      </c>
      <c r="E1666" s="26" t="s">
        <v>54</v>
      </c>
      <c r="F1666" s="26" t="s">
        <v>55</v>
      </c>
      <c r="G1666" s="26" t="s">
        <v>7667</v>
      </c>
      <c r="H1666" s="26" t="s">
        <v>414</v>
      </c>
      <c r="I1666" s="26" t="s">
        <v>103</v>
      </c>
      <c r="J1666" s="26" t="s">
        <v>104</v>
      </c>
      <c r="K1666" s="26" t="s">
        <v>5620</v>
      </c>
      <c r="L1666" s="27">
        <v>8826</v>
      </c>
      <c r="M1666" s="26" t="s">
        <v>23</v>
      </c>
    </row>
    <row r="1667" spans="1:13">
      <c r="A1667" s="25">
        <v>45480</v>
      </c>
      <c r="B1667" s="25">
        <v>45845</v>
      </c>
      <c r="C1667" s="26" t="s">
        <v>5098</v>
      </c>
      <c r="D1667" s="26" t="s">
        <v>2299</v>
      </c>
      <c r="E1667" s="26" t="s">
        <v>32</v>
      </c>
      <c r="F1667" s="26" t="s">
        <v>16</v>
      </c>
      <c r="G1667" s="26" t="s">
        <v>7668</v>
      </c>
      <c r="H1667" s="26" t="s">
        <v>125</v>
      </c>
      <c r="I1667" s="26" t="s">
        <v>270</v>
      </c>
      <c r="J1667" s="26" t="s">
        <v>271</v>
      </c>
      <c r="K1667" s="26" t="s">
        <v>5624</v>
      </c>
      <c r="L1667" s="27">
        <v>3959</v>
      </c>
      <c r="M1667" s="26" t="s">
        <v>20</v>
      </c>
    </row>
    <row r="1668" spans="1:13">
      <c r="A1668" s="25">
        <v>45481</v>
      </c>
      <c r="B1668" s="25">
        <v>45846</v>
      </c>
      <c r="C1668" s="26" t="s">
        <v>5729</v>
      </c>
      <c r="D1668" s="26" t="s">
        <v>5730</v>
      </c>
      <c r="E1668" s="26" t="s">
        <v>54</v>
      </c>
      <c r="F1668" s="26" t="s">
        <v>55</v>
      </c>
      <c r="G1668" s="26" t="s">
        <v>7669</v>
      </c>
      <c r="H1668" s="26" t="s">
        <v>167</v>
      </c>
      <c r="I1668" s="26" t="s">
        <v>165</v>
      </c>
      <c r="J1668" s="26" t="s">
        <v>166</v>
      </c>
      <c r="K1668" s="26" t="s">
        <v>1179</v>
      </c>
      <c r="L1668" s="27">
        <v>23408</v>
      </c>
      <c r="M1668" s="26" t="s">
        <v>29</v>
      </c>
    </row>
    <row r="1669" spans="1:13">
      <c r="A1669" s="25">
        <v>45481</v>
      </c>
      <c r="B1669" s="25">
        <v>45846</v>
      </c>
      <c r="C1669" s="26" t="s">
        <v>5099</v>
      </c>
      <c r="D1669" s="26" t="s">
        <v>2301</v>
      </c>
      <c r="E1669" s="26" t="s">
        <v>661</v>
      </c>
      <c r="F1669" s="26" t="s">
        <v>16</v>
      </c>
      <c r="G1669" s="26" t="s">
        <v>7670</v>
      </c>
      <c r="H1669" s="26" t="s">
        <v>414</v>
      </c>
      <c r="I1669" s="26" t="s">
        <v>103</v>
      </c>
      <c r="J1669" s="26" t="s">
        <v>104</v>
      </c>
      <c r="K1669" s="26" t="s">
        <v>5620</v>
      </c>
      <c r="L1669" s="27">
        <v>47843</v>
      </c>
      <c r="M1669" s="26" t="s">
        <v>29</v>
      </c>
    </row>
    <row r="1670" spans="1:13">
      <c r="A1670" s="25">
        <v>45481</v>
      </c>
      <c r="B1670" s="25">
        <v>45846</v>
      </c>
      <c r="C1670" s="26" t="s">
        <v>5099</v>
      </c>
      <c r="D1670" s="26" t="s">
        <v>2301</v>
      </c>
      <c r="E1670" s="26" t="s">
        <v>32</v>
      </c>
      <c r="F1670" s="26" t="s">
        <v>16</v>
      </c>
      <c r="G1670" s="26" t="s">
        <v>7671</v>
      </c>
      <c r="H1670" s="26" t="s">
        <v>414</v>
      </c>
      <c r="I1670" s="26" t="s">
        <v>103</v>
      </c>
      <c r="J1670" s="26" t="s">
        <v>104</v>
      </c>
      <c r="K1670" s="26" t="s">
        <v>5620</v>
      </c>
      <c r="L1670" s="27">
        <v>9189</v>
      </c>
      <c r="M1670" s="26" t="s">
        <v>20</v>
      </c>
    </row>
    <row r="1671" spans="1:13">
      <c r="A1671" s="25">
        <v>45481</v>
      </c>
      <c r="B1671" s="25">
        <v>45846</v>
      </c>
      <c r="C1671" s="26" t="s">
        <v>5099</v>
      </c>
      <c r="D1671" s="26" t="s">
        <v>2301</v>
      </c>
      <c r="E1671" s="26" t="s">
        <v>15</v>
      </c>
      <c r="F1671" s="26" t="s">
        <v>16</v>
      </c>
      <c r="G1671" s="26" t="s">
        <v>7672</v>
      </c>
      <c r="H1671" s="26" t="s">
        <v>414</v>
      </c>
      <c r="I1671" s="26" t="s">
        <v>103</v>
      </c>
      <c r="J1671" s="26" t="s">
        <v>104</v>
      </c>
      <c r="K1671" s="26" t="s">
        <v>5620</v>
      </c>
      <c r="L1671" s="27">
        <v>1772</v>
      </c>
      <c r="M1671" s="26" t="s">
        <v>29</v>
      </c>
    </row>
    <row r="1672" spans="1:13">
      <c r="A1672" s="25">
        <v>45482</v>
      </c>
      <c r="B1672" s="25">
        <v>45847</v>
      </c>
      <c r="C1672" s="26" t="s">
        <v>5100</v>
      </c>
      <c r="D1672" s="26" t="s">
        <v>2304</v>
      </c>
      <c r="E1672" s="26" t="s">
        <v>54</v>
      </c>
      <c r="F1672" s="26" t="s">
        <v>55</v>
      </c>
      <c r="G1672" s="26" t="s">
        <v>7673</v>
      </c>
      <c r="H1672" s="26" t="s">
        <v>73</v>
      </c>
      <c r="I1672" s="26" t="s">
        <v>71</v>
      </c>
      <c r="J1672" s="26" t="s">
        <v>72</v>
      </c>
      <c r="K1672" s="26" t="s">
        <v>5660</v>
      </c>
      <c r="L1672" s="27">
        <v>23378</v>
      </c>
      <c r="M1672" s="26" t="s">
        <v>29</v>
      </c>
    </row>
    <row r="1673" spans="1:13">
      <c r="A1673" s="25">
        <v>45482</v>
      </c>
      <c r="B1673" s="25">
        <v>45847</v>
      </c>
      <c r="C1673" s="26" t="s">
        <v>5102</v>
      </c>
      <c r="D1673" s="26" t="s">
        <v>2310</v>
      </c>
      <c r="E1673" s="26" t="s">
        <v>15</v>
      </c>
      <c r="F1673" s="26" t="s">
        <v>16</v>
      </c>
      <c r="G1673" s="26" t="s">
        <v>7674</v>
      </c>
      <c r="H1673" s="26" t="s">
        <v>225</v>
      </c>
      <c r="I1673" s="26" t="s">
        <v>375</v>
      </c>
      <c r="J1673" s="26" t="s">
        <v>376</v>
      </c>
      <c r="K1673" s="26" t="s">
        <v>5624</v>
      </c>
      <c r="L1673" s="27">
        <v>3490</v>
      </c>
      <c r="M1673" s="26" t="s">
        <v>20</v>
      </c>
    </row>
    <row r="1674" spans="1:13">
      <c r="A1674" s="25">
        <v>45482</v>
      </c>
      <c r="B1674" s="25">
        <v>45847</v>
      </c>
      <c r="C1674" s="26" t="s">
        <v>5102</v>
      </c>
      <c r="D1674" s="26" t="s">
        <v>2310</v>
      </c>
      <c r="E1674" s="26" t="s">
        <v>661</v>
      </c>
      <c r="F1674" s="26" t="s">
        <v>16</v>
      </c>
      <c r="G1674" s="26" t="s">
        <v>7675</v>
      </c>
      <c r="H1674" s="26" t="s">
        <v>225</v>
      </c>
      <c r="I1674" s="26" t="s">
        <v>375</v>
      </c>
      <c r="J1674" s="26" t="s">
        <v>376</v>
      </c>
      <c r="K1674" s="26" t="s">
        <v>5624</v>
      </c>
      <c r="L1674" s="27">
        <v>10778</v>
      </c>
      <c r="M1674" s="26" t="s">
        <v>23</v>
      </c>
    </row>
    <row r="1675" spans="1:13">
      <c r="A1675" s="25">
        <v>45482</v>
      </c>
      <c r="B1675" s="25">
        <v>45847</v>
      </c>
      <c r="C1675" s="26" t="s">
        <v>5102</v>
      </c>
      <c r="D1675" s="26" t="s">
        <v>2310</v>
      </c>
      <c r="E1675" s="26" t="s">
        <v>32</v>
      </c>
      <c r="F1675" s="26" t="s">
        <v>16</v>
      </c>
      <c r="G1675" s="26" t="s">
        <v>7676</v>
      </c>
      <c r="H1675" s="26" t="s">
        <v>225</v>
      </c>
      <c r="I1675" s="26" t="s">
        <v>375</v>
      </c>
      <c r="J1675" s="26" t="s">
        <v>376</v>
      </c>
      <c r="K1675" s="26" t="s">
        <v>5624</v>
      </c>
      <c r="L1675" s="27">
        <v>2551</v>
      </c>
      <c r="M1675" s="26" t="s">
        <v>83</v>
      </c>
    </row>
    <row r="1676" spans="1:13">
      <c r="A1676" s="25">
        <v>45483</v>
      </c>
      <c r="B1676" s="25">
        <v>45664</v>
      </c>
      <c r="C1676" s="26" t="s">
        <v>11783</v>
      </c>
      <c r="D1676" s="26" t="s">
        <v>11784</v>
      </c>
      <c r="E1676" s="26" t="s">
        <v>15</v>
      </c>
      <c r="F1676" s="26" t="s">
        <v>16</v>
      </c>
      <c r="G1676" s="26" t="s">
        <v>11785</v>
      </c>
      <c r="H1676" s="26" t="s">
        <v>203</v>
      </c>
      <c r="I1676" s="26" t="s">
        <v>2216</v>
      </c>
      <c r="J1676" s="26" t="s">
        <v>2217</v>
      </c>
      <c r="K1676" s="26" t="s">
        <v>5620</v>
      </c>
      <c r="L1676" s="27">
        <v>3255</v>
      </c>
      <c r="M1676" s="26" t="s">
        <v>20</v>
      </c>
    </row>
    <row r="1677" spans="1:13">
      <c r="A1677" s="25">
        <v>45483</v>
      </c>
      <c r="B1677" s="25">
        <v>45664</v>
      </c>
      <c r="C1677" s="26" t="s">
        <v>11783</v>
      </c>
      <c r="D1677" s="26" t="s">
        <v>11784</v>
      </c>
      <c r="E1677" s="26" t="s">
        <v>32</v>
      </c>
      <c r="F1677" s="26" t="s">
        <v>16</v>
      </c>
      <c r="G1677" s="26" t="s">
        <v>11786</v>
      </c>
      <c r="H1677" s="26" t="s">
        <v>203</v>
      </c>
      <c r="I1677" s="26" t="s">
        <v>2216</v>
      </c>
      <c r="J1677" s="26" t="s">
        <v>2217</v>
      </c>
      <c r="K1677" s="26" t="s">
        <v>5620</v>
      </c>
      <c r="L1677" s="27">
        <v>1671</v>
      </c>
      <c r="M1677" s="26" t="s">
        <v>20</v>
      </c>
    </row>
    <row r="1678" spans="1:13">
      <c r="A1678" s="25">
        <v>45483</v>
      </c>
      <c r="B1678" s="25">
        <v>45664</v>
      </c>
      <c r="C1678" s="26" t="s">
        <v>11783</v>
      </c>
      <c r="D1678" s="26" t="s">
        <v>11784</v>
      </c>
      <c r="E1678" s="26" t="s">
        <v>661</v>
      </c>
      <c r="F1678" s="26" t="s">
        <v>16</v>
      </c>
      <c r="G1678" s="26" t="s">
        <v>11787</v>
      </c>
      <c r="H1678" s="26" t="s">
        <v>203</v>
      </c>
      <c r="I1678" s="26" t="s">
        <v>2216</v>
      </c>
      <c r="J1678" s="26" t="s">
        <v>2217</v>
      </c>
      <c r="K1678" s="26" t="s">
        <v>5620</v>
      </c>
      <c r="L1678" s="27">
        <v>23505</v>
      </c>
      <c r="M1678" s="26" t="s">
        <v>89</v>
      </c>
    </row>
    <row r="1679" spans="1:13">
      <c r="A1679" s="25">
        <v>45483</v>
      </c>
      <c r="B1679" s="25">
        <v>45848</v>
      </c>
      <c r="C1679" s="26" t="s">
        <v>6111</v>
      </c>
      <c r="D1679" s="26" t="s">
        <v>6112</v>
      </c>
      <c r="E1679" s="26" t="s">
        <v>32</v>
      </c>
      <c r="F1679" s="26" t="s">
        <v>16</v>
      </c>
      <c r="G1679" s="26" t="s">
        <v>7677</v>
      </c>
      <c r="H1679" s="26" t="s">
        <v>43</v>
      </c>
      <c r="I1679" s="26" t="s">
        <v>2216</v>
      </c>
      <c r="J1679" s="26" t="s">
        <v>2217</v>
      </c>
      <c r="K1679" s="26" t="s">
        <v>5620</v>
      </c>
      <c r="L1679" s="27">
        <v>6499</v>
      </c>
      <c r="M1679" s="26" t="s">
        <v>20</v>
      </c>
    </row>
    <row r="1680" spans="1:13">
      <c r="A1680" s="25">
        <v>45483</v>
      </c>
      <c r="B1680" s="25">
        <v>45848</v>
      </c>
      <c r="C1680" s="26" t="s">
        <v>6111</v>
      </c>
      <c r="D1680" s="26" t="s">
        <v>6112</v>
      </c>
      <c r="E1680" s="26" t="s">
        <v>661</v>
      </c>
      <c r="F1680" s="26" t="s">
        <v>16</v>
      </c>
      <c r="G1680" s="26" t="s">
        <v>7678</v>
      </c>
      <c r="H1680" s="26" t="s">
        <v>43</v>
      </c>
      <c r="I1680" s="26" t="s">
        <v>2216</v>
      </c>
      <c r="J1680" s="26" t="s">
        <v>2217</v>
      </c>
      <c r="K1680" s="26" t="s">
        <v>5620</v>
      </c>
      <c r="L1680" s="27">
        <v>60082</v>
      </c>
      <c r="M1680" s="26" t="s">
        <v>23</v>
      </c>
    </row>
    <row r="1681" spans="1:13">
      <c r="A1681" s="25">
        <v>45483</v>
      </c>
      <c r="B1681" s="25">
        <v>45848</v>
      </c>
      <c r="C1681" s="26" t="s">
        <v>6111</v>
      </c>
      <c r="D1681" s="26" t="s">
        <v>6112</v>
      </c>
      <c r="E1681" s="26" t="s">
        <v>15</v>
      </c>
      <c r="F1681" s="26" t="s">
        <v>16</v>
      </c>
      <c r="G1681" s="26" t="s">
        <v>7679</v>
      </c>
      <c r="H1681" s="26" t="s">
        <v>43</v>
      </c>
      <c r="I1681" s="26" t="s">
        <v>2216</v>
      </c>
      <c r="J1681" s="26" t="s">
        <v>2217</v>
      </c>
      <c r="K1681" s="26" t="s">
        <v>5620</v>
      </c>
      <c r="L1681" s="27">
        <v>1238</v>
      </c>
      <c r="M1681" s="26" t="s">
        <v>20</v>
      </c>
    </row>
    <row r="1682" spans="1:13">
      <c r="A1682" s="25">
        <v>45483</v>
      </c>
      <c r="B1682" s="25">
        <v>45848</v>
      </c>
      <c r="C1682" s="26" t="s">
        <v>5103</v>
      </c>
      <c r="D1682" s="26" t="s">
        <v>2314</v>
      </c>
      <c r="E1682" s="26" t="s">
        <v>32</v>
      </c>
      <c r="F1682" s="26" t="s">
        <v>16</v>
      </c>
      <c r="G1682" s="26" t="s">
        <v>7680</v>
      </c>
      <c r="H1682" s="26" t="s">
        <v>125</v>
      </c>
      <c r="I1682" s="26" t="s">
        <v>712</v>
      </c>
      <c r="J1682" s="26" t="s">
        <v>713</v>
      </c>
      <c r="K1682" s="26" t="s">
        <v>26</v>
      </c>
      <c r="L1682" s="27">
        <v>36553</v>
      </c>
      <c r="M1682" s="26" t="s">
        <v>20</v>
      </c>
    </row>
    <row r="1683" spans="1:13">
      <c r="A1683" s="25">
        <v>45483</v>
      </c>
      <c r="B1683" s="25">
        <v>45848</v>
      </c>
      <c r="C1683" s="26" t="s">
        <v>5103</v>
      </c>
      <c r="D1683" s="26" t="s">
        <v>2314</v>
      </c>
      <c r="E1683" s="26" t="s">
        <v>661</v>
      </c>
      <c r="F1683" s="26" t="s">
        <v>16</v>
      </c>
      <c r="G1683" s="26" t="s">
        <v>7681</v>
      </c>
      <c r="H1683" s="26" t="s">
        <v>125</v>
      </c>
      <c r="I1683" s="26" t="s">
        <v>712</v>
      </c>
      <c r="J1683" s="26" t="s">
        <v>713</v>
      </c>
      <c r="K1683" s="26" t="s">
        <v>26</v>
      </c>
      <c r="L1683" s="27">
        <v>41962</v>
      </c>
      <c r="M1683" s="26" t="s">
        <v>23</v>
      </c>
    </row>
    <row r="1684" spans="1:13">
      <c r="A1684" s="25">
        <v>45483</v>
      </c>
      <c r="B1684" s="25">
        <v>45848</v>
      </c>
      <c r="C1684" s="26" t="s">
        <v>5103</v>
      </c>
      <c r="D1684" s="26" t="s">
        <v>2314</v>
      </c>
      <c r="E1684" s="26" t="s">
        <v>15</v>
      </c>
      <c r="F1684" s="26" t="s">
        <v>16</v>
      </c>
      <c r="G1684" s="26" t="s">
        <v>7682</v>
      </c>
      <c r="H1684" s="26" t="s">
        <v>125</v>
      </c>
      <c r="I1684" s="26" t="s">
        <v>712</v>
      </c>
      <c r="J1684" s="26" t="s">
        <v>713</v>
      </c>
      <c r="K1684" s="26" t="s">
        <v>26</v>
      </c>
      <c r="L1684" s="27">
        <v>9579</v>
      </c>
      <c r="M1684" s="26" t="s">
        <v>83</v>
      </c>
    </row>
    <row r="1685" spans="1:13">
      <c r="A1685" s="25">
        <v>45483</v>
      </c>
      <c r="B1685" s="25">
        <v>45848</v>
      </c>
      <c r="C1685" s="26" t="s">
        <v>5104</v>
      </c>
      <c r="D1685" s="26" t="s">
        <v>2318</v>
      </c>
      <c r="E1685" s="26" t="s">
        <v>15</v>
      </c>
      <c r="F1685" s="26" t="s">
        <v>16</v>
      </c>
      <c r="G1685" s="26" t="s">
        <v>7683</v>
      </c>
      <c r="H1685" s="26" t="s">
        <v>73</v>
      </c>
      <c r="I1685" s="26" t="s">
        <v>18</v>
      </c>
      <c r="J1685" s="26" t="s">
        <v>19</v>
      </c>
      <c r="K1685" s="26" t="s">
        <v>5624</v>
      </c>
      <c r="L1685" s="27">
        <v>2038</v>
      </c>
      <c r="M1685" s="26" t="s">
        <v>20</v>
      </c>
    </row>
    <row r="1686" spans="1:13">
      <c r="A1686" s="25">
        <v>45483</v>
      </c>
      <c r="B1686" s="25">
        <v>45848</v>
      </c>
      <c r="C1686" s="26" t="s">
        <v>5104</v>
      </c>
      <c r="D1686" s="26" t="s">
        <v>2318</v>
      </c>
      <c r="E1686" s="26" t="s">
        <v>661</v>
      </c>
      <c r="F1686" s="26" t="s">
        <v>16</v>
      </c>
      <c r="G1686" s="26" t="s">
        <v>7684</v>
      </c>
      <c r="H1686" s="26" t="s">
        <v>73</v>
      </c>
      <c r="I1686" s="26" t="s">
        <v>18</v>
      </c>
      <c r="J1686" s="26" t="s">
        <v>19</v>
      </c>
      <c r="K1686" s="26" t="s">
        <v>5624</v>
      </c>
      <c r="L1686" s="27">
        <v>51558</v>
      </c>
      <c r="M1686" s="26" t="s">
        <v>23</v>
      </c>
    </row>
    <row r="1687" spans="1:13">
      <c r="A1687" s="25">
        <v>45483</v>
      </c>
      <c r="B1687" s="25">
        <v>45848</v>
      </c>
      <c r="C1687" s="26" t="s">
        <v>5104</v>
      </c>
      <c r="D1687" s="26" t="s">
        <v>2318</v>
      </c>
      <c r="E1687" s="26" t="s">
        <v>32</v>
      </c>
      <c r="F1687" s="26" t="s">
        <v>16</v>
      </c>
      <c r="G1687" s="26" t="s">
        <v>7685</v>
      </c>
      <c r="H1687" s="26" t="s">
        <v>73</v>
      </c>
      <c r="I1687" s="26" t="s">
        <v>18</v>
      </c>
      <c r="J1687" s="26" t="s">
        <v>19</v>
      </c>
      <c r="K1687" s="26" t="s">
        <v>5624</v>
      </c>
      <c r="L1687" s="27">
        <v>17324</v>
      </c>
      <c r="M1687" s="26" t="s">
        <v>20</v>
      </c>
    </row>
    <row r="1688" spans="1:13">
      <c r="A1688" s="25">
        <v>45483</v>
      </c>
      <c r="B1688" s="25">
        <v>45848</v>
      </c>
      <c r="C1688" s="26" t="s">
        <v>11788</v>
      </c>
      <c r="D1688" s="26" t="s">
        <v>11789</v>
      </c>
      <c r="E1688" s="26" t="s">
        <v>15</v>
      </c>
      <c r="F1688" s="26" t="s">
        <v>16</v>
      </c>
      <c r="G1688" s="26" t="s">
        <v>11790</v>
      </c>
      <c r="H1688" s="26" t="s">
        <v>249</v>
      </c>
      <c r="I1688" s="26" t="s">
        <v>78</v>
      </c>
      <c r="J1688" s="26" t="s">
        <v>79</v>
      </c>
      <c r="K1688" s="26" t="s">
        <v>5620</v>
      </c>
      <c r="L1688" s="27">
        <v>1330</v>
      </c>
      <c r="M1688" s="26" t="s">
        <v>584</v>
      </c>
    </row>
    <row r="1689" spans="1:13">
      <c r="A1689" s="25">
        <v>45483</v>
      </c>
      <c r="B1689" s="25">
        <v>45848</v>
      </c>
      <c r="C1689" s="26" t="s">
        <v>11788</v>
      </c>
      <c r="D1689" s="26" t="s">
        <v>11789</v>
      </c>
      <c r="E1689" s="26" t="s">
        <v>32</v>
      </c>
      <c r="F1689" s="26" t="s">
        <v>16</v>
      </c>
      <c r="G1689" s="26" t="s">
        <v>11791</v>
      </c>
      <c r="H1689" s="26" t="s">
        <v>249</v>
      </c>
      <c r="I1689" s="26" t="s">
        <v>78</v>
      </c>
      <c r="J1689" s="26" t="s">
        <v>79</v>
      </c>
      <c r="K1689" s="26" t="s">
        <v>5620</v>
      </c>
      <c r="L1689" s="27">
        <v>16230</v>
      </c>
      <c r="M1689" s="26" t="s">
        <v>20</v>
      </c>
    </row>
    <row r="1690" spans="1:13">
      <c r="A1690" s="25">
        <v>45483</v>
      </c>
      <c r="B1690" s="25">
        <v>45848</v>
      </c>
      <c r="C1690" s="26" t="s">
        <v>11788</v>
      </c>
      <c r="D1690" s="26" t="s">
        <v>11789</v>
      </c>
      <c r="E1690" s="26" t="s">
        <v>34</v>
      </c>
      <c r="F1690" s="26" t="s">
        <v>16</v>
      </c>
      <c r="G1690" s="26" t="s">
        <v>11792</v>
      </c>
      <c r="H1690" s="26" t="s">
        <v>249</v>
      </c>
      <c r="I1690" s="26" t="s">
        <v>78</v>
      </c>
      <c r="J1690" s="26" t="s">
        <v>79</v>
      </c>
      <c r="K1690" s="26" t="s">
        <v>5620</v>
      </c>
      <c r="L1690" s="27">
        <v>9453</v>
      </c>
      <c r="M1690" s="26" t="s">
        <v>83</v>
      </c>
    </row>
    <row r="1691" spans="1:13">
      <c r="A1691" s="25">
        <v>45483</v>
      </c>
      <c r="B1691" s="25">
        <v>45848</v>
      </c>
      <c r="C1691" s="26" t="s">
        <v>11788</v>
      </c>
      <c r="D1691" s="26" t="s">
        <v>11789</v>
      </c>
      <c r="E1691" s="26" t="s">
        <v>661</v>
      </c>
      <c r="F1691" s="26" t="s">
        <v>16</v>
      </c>
      <c r="G1691" s="26" t="s">
        <v>11793</v>
      </c>
      <c r="H1691" s="26" t="s">
        <v>249</v>
      </c>
      <c r="I1691" s="26" t="s">
        <v>78</v>
      </c>
      <c r="J1691" s="26" t="s">
        <v>79</v>
      </c>
      <c r="K1691" s="26" t="s">
        <v>5620</v>
      </c>
      <c r="L1691" s="27">
        <v>14964</v>
      </c>
      <c r="M1691" s="26" t="s">
        <v>23</v>
      </c>
    </row>
    <row r="1692" spans="1:13">
      <c r="A1692" s="25">
        <v>45484</v>
      </c>
      <c r="B1692" s="25">
        <v>45849</v>
      </c>
      <c r="C1692" s="26" t="s">
        <v>5105</v>
      </c>
      <c r="D1692" s="26" t="s">
        <v>2322</v>
      </c>
      <c r="E1692" s="26" t="s">
        <v>15</v>
      </c>
      <c r="F1692" s="26" t="s">
        <v>16</v>
      </c>
      <c r="G1692" s="26" t="s">
        <v>7686</v>
      </c>
      <c r="H1692" s="26" t="s">
        <v>51</v>
      </c>
      <c r="I1692" s="26" t="s">
        <v>65</v>
      </c>
      <c r="J1692" s="26" t="s">
        <v>66</v>
      </c>
      <c r="K1692" s="26" t="s">
        <v>5620</v>
      </c>
      <c r="L1692" s="27">
        <v>2422</v>
      </c>
      <c r="M1692" s="26" t="s">
        <v>20</v>
      </c>
    </row>
    <row r="1693" spans="1:13">
      <c r="A1693" s="25">
        <v>45484</v>
      </c>
      <c r="B1693" s="25">
        <v>45849</v>
      </c>
      <c r="C1693" s="26" t="s">
        <v>5105</v>
      </c>
      <c r="D1693" s="26" t="s">
        <v>2322</v>
      </c>
      <c r="E1693" s="26" t="s">
        <v>661</v>
      </c>
      <c r="F1693" s="26" t="s">
        <v>16</v>
      </c>
      <c r="G1693" s="26" t="s">
        <v>7687</v>
      </c>
      <c r="H1693" s="26" t="s">
        <v>51</v>
      </c>
      <c r="I1693" s="26" t="s">
        <v>65</v>
      </c>
      <c r="J1693" s="26" t="s">
        <v>66</v>
      </c>
      <c r="K1693" s="26" t="s">
        <v>5620</v>
      </c>
      <c r="L1693" s="27">
        <v>23815</v>
      </c>
      <c r="M1693" s="26" t="s">
        <v>23</v>
      </c>
    </row>
    <row r="1694" spans="1:13">
      <c r="A1694" s="25">
        <v>45484</v>
      </c>
      <c r="B1694" s="25">
        <v>45849</v>
      </c>
      <c r="C1694" s="26" t="s">
        <v>5106</v>
      </c>
      <c r="D1694" s="26" t="s">
        <v>2326</v>
      </c>
      <c r="E1694" s="26" t="s">
        <v>15</v>
      </c>
      <c r="F1694" s="26" t="s">
        <v>16</v>
      </c>
      <c r="G1694" s="26" t="s">
        <v>7688</v>
      </c>
      <c r="H1694" s="26" t="s">
        <v>21</v>
      </c>
      <c r="I1694" s="26" t="s">
        <v>18</v>
      </c>
      <c r="J1694" s="26" t="s">
        <v>19</v>
      </c>
      <c r="K1694" s="26" t="s">
        <v>5624</v>
      </c>
      <c r="L1694" s="27">
        <v>4838</v>
      </c>
      <c r="M1694" s="26" t="s">
        <v>20</v>
      </c>
    </row>
    <row r="1695" spans="1:13">
      <c r="A1695" s="25">
        <v>45484</v>
      </c>
      <c r="B1695" s="25">
        <v>45849</v>
      </c>
      <c r="C1695" s="26" t="s">
        <v>5106</v>
      </c>
      <c r="D1695" s="26" t="s">
        <v>2326</v>
      </c>
      <c r="E1695" s="26" t="s">
        <v>661</v>
      </c>
      <c r="F1695" s="26" t="s">
        <v>16</v>
      </c>
      <c r="G1695" s="26" t="s">
        <v>7689</v>
      </c>
      <c r="H1695" s="26" t="s">
        <v>21</v>
      </c>
      <c r="I1695" s="26" t="s">
        <v>18</v>
      </c>
      <c r="J1695" s="26" t="s">
        <v>19</v>
      </c>
      <c r="K1695" s="26" t="s">
        <v>5624</v>
      </c>
      <c r="L1695" s="27">
        <v>36766</v>
      </c>
      <c r="M1695" s="26" t="s">
        <v>23</v>
      </c>
    </row>
    <row r="1696" spans="1:13">
      <c r="A1696" s="25">
        <v>45485</v>
      </c>
      <c r="B1696" s="25">
        <v>45850</v>
      </c>
      <c r="C1696" s="26" t="s">
        <v>5107</v>
      </c>
      <c r="D1696" s="26" t="s">
        <v>2330</v>
      </c>
      <c r="E1696" s="26" t="s">
        <v>15</v>
      </c>
      <c r="F1696" s="26" t="s">
        <v>16</v>
      </c>
      <c r="G1696" s="26" t="s">
        <v>7690</v>
      </c>
      <c r="H1696" s="26" t="s">
        <v>51</v>
      </c>
      <c r="I1696" s="26" t="s">
        <v>706</v>
      </c>
      <c r="J1696" s="26" t="s">
        <v>707</v>
      </c>
      <c r="K1696" s="26" t="s">
        <v>1179</v>
      </c>
      <c r="L1696" s="27">
        <v>3712</v>
      </c>
      <c r="M1696" s="26" t="s">
        <v>20</v>
      </c>
    </row>
    <row r="1697" spans="1:13">
      <c r="A1697" s="25">
        <v>45485</v>
      </c>
      <c r="B1697" s="25">
        <v>45850</v>
      </c>
      <c r="C1697" s="26" t="s">
        <v>5107</v>
      </c>
      <c r="D1697" s="26" t="s">
        <v>2330</v>
      </c>
      <c r="E1697" s="26" t="s">
        <v>32</v>
      </c>
      <c r="F1697" s="26" t="s">
        <v>16</v>
      </c>
      <c r="G1697" s="26" t="s">
        <v>7691</v>
      </c>
      <c r="H1697" s="26" t="s">
        <v>51</v>
      </c>
      <c r="I1697" s="26" t="s">
        <v>706</v>
      </c>
      <c r="J1697" s="26" t="s">
        <v>707</v>
      </c>
      <c r="K1697" s="26" t="s">
        <v>1179</v>
      </c>
      <c r="L1697" s="27">
        <v>12280</v>
      </c>
      <c r="M1697" s="26" t="s">
        <v>20</v>
      </c>
    </row>
    <row r="1698" spans="1:13">
      <c r="A1698" s="25">
        <v>45485</v>
      </c>
      <c r="B1698" s="25">
        <v>45850</v>
      </c>
      <c r="C1698" s="26" t="s">
        <v>5107</v>
      </c>
      <c r="D1698" s="26" t="s">
        <v>2330</v>
      </c>
      <c r="E1698" s="26" t="s">
        <v>661</v>
      </c>
      <c r="F1698" s="26" t="s">
        <v>16</v>
      </c>
      <c r="G1698" s="26" t="s">
        <v>7692</v>
      </c>
      <c r="H1698" s="26" t="s">
        <v>51</v>
      </c>
      <c r="I1698" s="26" t="s">
        <v>706</v>
      </c>
      <c r="J1698" s="26" t="s">
        <v>707</v>
      </c>
      <c r="K1698" s="26" t="s">
        <v>1179</v>
      </c>
      <c r="L1698" s="27">
        <v>34918</v>
      </c>
      <c r="M1698" s="26" t="s">
        <v>23</v>
      </c>
    </row>
    <row r="1699" spans="1:13">
      <c r="A1699" s="25">
        <v>45486</v>
      </c>
      <c r="B1699" s="25">
        <v>45851</v>
      </c>
      <c r="C1699" s="26" t="s">
        <v>5028</v>
      </c>
      <c r="D1699" s="26" t="s">
        <v>2040</v>
      </c>
      <c r="E1699" s="26" t="s">
        <v>32</v>
      </c>
      <c r="F1699" s="26" t="s">
        <v>16</v>
      </c>
      <c r="G1699" s="26" t="s">
        <v>7693</v>
      </c>
      <c r="H1699" s="26" t="s">
        <v>310</v>
      </c>
      <c r="I1699" s="26" t="s">
        <v>103</v>
      </c>
      <c r="J1699" s="26" t="s">
        <v>104</v>
      </c>
      <c r="K1699" s="26" t="s">
        <v>140</v>
      </c>
      <c r="L1699" s="27">
        <v>23110</v>
      </c>
      <c r="M1699" s="26" t="s">
        <v>20</v>
      </c>
    </row>
    <row r="1700" spans="1:13">
      <c r="A1700" s="25">
        <v>45486</v>
      </c>
      <c r="B1700" s="25">
        <v>45851</v>
      </c>
      <c r="C1700" s="26" t="s">
        <v>5028</v>
      </c>
      <c r="D1700" s="26" t="s">
        <v>2040</v>
      </c>
      <c r="E1700" s="26" t="s">
        <v>661</v>
      </c>
      <c r="F1700" s="26" t="s">
        <v>16</v>
      </c>
      <c r="G1700" s="26" t="s">
        <v>7694</v>
      </c>
      <c r="H1700" s="26" t="s">
        <v>310</v>
      </c>
      <c r="I1700" s="26" t="s">
        <v>103</v>
      </c>
      <c r="J1700" s="26" t="s">
        <v>104</v>
      </c>
      <c r="K1700" s="26" t="s">
        <v>140</v>
      </c>
      <c r="L1700" s="27">
        <v>72051</v>
      </c>
      <c r="M1700" s="26" t="s">
        <v>20</v>
      </c>
    </row>
    <row r="1701" spans="1:13">
      <c r="A1701" s="25">
        <v>45486</v>
      </c>
      <c r="B1701" s="25">
        <v>45851</v>
      </c>
      <c r="C1701" s="26" t="s">
        <v>5028</v>
      </c>
      <c r="D1701" s="26" t="s">
        <v>2040</v>
      </c>
      <c r="E1701" s="26" t="s">
        <v>34</v>
      </c>
      <c r="F1701" s="26" t="s">
        <v>16</v>
      </c>
      <c r="G1701" s="26" t="s">
        <v>7695</v>
      </c>
      <c r="H1701" s="26" t="s">
        <v>310</v>
      </c>
      <c r="I1701" s="26" t="s">
        <v>103</v>
      </c>
      <c r="J1701" s="26" t="s">
        <v>104</v>
      </c>
      <c r="K1701" s="26" t="s">
        <v>140</v>
      </c>
      <c r="L1701" s="27">
        <v>16775</v>
      </c>
      <c r="M1701" s="26" t="s">
        <v>83</v>
      </c>
    </row>
    <row r="1702" spans="1:13">
      <c r="A1702" s="25">
        <v>45486</v>
      </c>
      <c r="B1702" s="25">
        <v>45851</v>
      </c>
      <c r="C1702" s="26" t="s">
        <v>5028</v>
      </c>
      <c r="D1702" s="26" t="s">
        <v>2040</v>
      </c>
      <c r="E1702" s="26" t="s">
        <v>15</v>
      </c>
      <c r="F1702" s="26" t="s">
        <v>16</v>
      </c>
      <c r="G1702" s="26" t="s">
        <v>7696</v>
      </c>
      <c r="H1702" s="26" t="s">
        <v>310</v>
      </c>
      <c r="I1702" s="26" t="s">
        <v>103</v>
      </c>
      <c r="J1702" s="26" t="s">
        <v>104</v>
      </c>
      <c r="K1702" s="26" t="s">
        <v>140</v>
      </c>
      <c r="L1702" s="27">
        <v>1431</v>
      </c>
      <c r="M1702" s="26" t="s">
        <v>20</v>
      </c>
    </row>
    <row r="1703" spans="1:13">
      <c r="A1703" s="25">
        <v>45486</v>
      </c>
      <c r="B1703" s="25">
        <v>45851</v>
      </c>
      <c r="C1703" s="26" t="s">
        <v>11794</v>
      </c>
      <c r="D1703" s="26" t="s">
        <v>11795</v>
      </c>
      <c r="E1703" s="26" t="s">
        <v>32</v>
      </c>
      <c r="F1703" s="26" t="s">
        <v>16</v>
      </c>
      <c r="G1703" s="26" t="s">
        <v>11796</v>
      </c>
      <c r="H1703" s="26" t="s">
        <v>43</v>
      </c>
      <c r="I1703" s="26" t="s">
        <v>11797</v>
      </c>
      <c r="J1703" s="26" t="s">
        <v>11798</v>
      </c>
      <c r="K1703" s="26" t="s">
        <v>77</v>
      </c>
      <c r="L1703" s="27">
        <v>4776</v>
      </c>
      <c r="M1703" s="26" t="s">
        <v>20</v>
      </c>
    </row>
    <row r="1704" spans="1:13">
      <c r="A1704" s="25">
        <v>45486</v>
      </c>
      <c r="B1704" s="25">
        <v>45851</v>
      </c>
      <c r="C1704" s="26" t="s">
        <v>11794</v>
      </c>
      <c r="D1704" s="26" t="s">
        <v>11795</v>
      </c>
      <c r="E1704" s="26" t="s">
        <v>15</v>
      </c>
      <c r="F1704" s="26" t="s">
        <v>16</v>
      </c>
      <c r="G1704" s="26" t="s">
        <v>11799</v>
      </c>
      <c r="H1704" s="26" t="s">
        <v>43</v>
      </c>
      <c r="I1704" s="26" t="s">
        <v>11797</v>
      </c>
      <c r="J1704" s="26" t="s">
        <v>11798</v>
      </c>
      <c r="K1704" s="26" t="s">
        <v>77</v>
      </c>
      <c r="L1704" s="27">
        <v>1239</v>
      </c>
      <c r="M1704" s="26" t="s">
        <v>20</v>
      </c>
    </row>
    <row r="1705" spans="1:13">
      <c r="A1705" s="25">
        <v>45486</v>
      </c>
      <c r="B1705" s="25">
        <v>45851</v>
      </c>
      <c r="C1705" s="26" t="s">
        <v>11794</v>
      </c>
      <c r="D1705" s="26" t="s">
        <v>11795</v>
      </c>
      <c r="E1705" s="26" t="s">
        <v>661</v>
      </c>
      <c r="F1705" s="26" t="s">
        <v>16</v>
      </c>
      <c r="G1705" s="26" t="s">
        <v>11800</v>
      </c>
      <c r="H1705" s="26" t="s">
        <v>43</v>
      </c>
      <c r="I1705" s="26" t="s">
        <v>11797</v>
      </c>
      <c r="J1705" s="26" t="s">
        <v>11798</v>
      </c>
      <c r="K1705" s="26" t="s">
        <v>77</v>
      </c>
      <c r="L1705" s="27">
        <v>77928</v>
      </c>
      <c r="M1705" s="26" t="s">
        <v>23</v>
      </c>
    </row>
    <row r="1706" spans="1:13">
      <c r="A1706" s="25">
        <v>45487</v>
      </c>
      <c r="B1706" s="25">
        <v>45852</v>
      </c>
      <c r="C1706" s="26" t="s">
        <v>5109</v>
      </c>
      <c r="D1706" s="26" t="s">
        <v>2342</v>
      </c>
      <c r="E1706" s="26" t="s">
        <v>661</v>
      </c>
      <c r="F1706" s="26" t="s">
        <v>16</v>
      </c>
      <c r="G1706" s="26" t="s">
        <v>7697</v>
      </c>
      <c r="H1706" s="26" t="s">
        <v>125</v>
      </c>
      <c r="I1706" s="26" t="s">
        <v>712</v>
      </c>
      <c r="J1706" s="26" t="s">
        <v>713</v>
      </c>
      <c r="K1706" s="26" t="s">
        <v>26</v>
      </c>
      <c r="L1706" s="27">
        <v>67274</v>
      </c>
      <c r="M1706" s="26" t="s">
        <v>23</v>
      </c>
    </row>
    <row r="1707" spans="1:13">
      <c r="A1707" s="25">
        <v>45487</v>
      </c>
      <c r="B1707" s="25">
        <v>45852</v>
      </c>
      <c r="C1707" s="26" t="s">
        <v>5109</v>
      </c>
      <c r="D1707" s="26" t="s">
        <v>2342</v>
      </c>
      <c r="E1707" s="26" t="s">
        <v>32</v>
      </c>
      <c r="F1707" s="26" t="s">
        <v>16</v>
      </c>
      <c r="G1707" s="26" t="s">
        <v>7698</v>
      </c>
      <c r="H1707" s="26" t="s">
        <v>125</v>
      </c>
      <c r="I1707" s="26" t="s">
        <v>712</v>
      </c>
      <c r="J1707" s="26" t="s">
        <v>713</v>
      </c>
      <c r="K1707" s="26" t="s">
        <v>26</v>
      </c>
      <c r="L1707" s="27">
        <v>23519</v>
      </c>
      <c r="M1707" s="26" t="s">
        <v>20</v>
      </c>
    </row>
    <row r="1708" spans="1:13">
      <c r="A1708" s="25">
        <v>45487</v>
      </c>
      <c r="B1708" s="25">
        <v>45852</v>
      </c>
      <c r="C1708" s="26" t="s">
        <v>5109</v>
      </c>
      <c r="D1708" s="26" t="s">
        <v>2342</v>
      </c>
      <c r="E1708" s="26" t="s">
        <v>15</v>
      </c>
      <c r="F1708" s="26" t="s">
        <v>16</v>
      </c>
      <c r="G1708" s="26" t="s">
        <v>7699</v>
      </c>
      <c r="H1708" s="26" t="s">
        <v>125</v>
      </c>
      <c r="I1708" s="26" t="s">
        <v>712</v>
      </c>
      <c r="J1708" s="26" t="s">
        <v>713</v>
      </c>
      <c r="K1708" s="26" t="s">
        <v>26</v>
      </c>
      <c r="L1708" s="27">
        <v>5490</v>
      </c>
      <c r="M1708" s="26" t="s">
        <v>20</v>
      </c>
    </row>
    <row r="1709" spans="1:13">
      <c r="A1709" s="25">
        <v>45487</v>
      </c>
      <c r="B1709" s="25">
        <v>45852</v>
      </c>
      <c r="C1709" s="26" t="s">
        <v>5110</v>
      </c>
      <c r="D1709" s="26" t="s">
        <v>2346</v>
      </c>
      <c r="E1709" s="26" t="s">
        <v>661</v>
      </c>
      <c r="F1709" s="26" t="s">
        <v>16</v>
      </c>
      <c r="G1709" s="26" t="s">
        <v>7700</v>
      </c>
      <c r="H1709" s="26" t="s">
        <v>582</v>
      </c>
      <c r="I1709" s="26" t="s">
        <v>165</v>
      </c>
      <c r="J1709" s="26" t="s">
        <v>166</v>
      </c>
      <c r="K1709" s="26" t="s">
        <v>1179</v>
      </c>
      <c r="L1709" s="27">
        <v>32108</v>
      </c>
      <c r="M1709" s="26" t="s">
        <v>23</v>
      </c>
    </row>
    <row r="1710" spans="1:13">
      <c r="A1710" s="25">
        <v>45487</v>
      </c>
      <c r="B1710" s="25">
        <v>45852</v>
      </c>
      <c r="C1710" s="26" t="s">
        <v>5110</v>
      </c>
      <c r="D1710" s="26" t="s">
        <v>2346</v>
      </c>
      <c r="E1710" s="26" t="s">
        <v>32</v>
      </c>
      <c r="F1710" s="26" t="s">
        <v>16</v>
      </c>
      <c r="G1710" s="26" t="s">
        <v>7701</v>
      </c>
      <c r="H1710" s="26" t="s">
        <v>582</v>
      </c>
      <c r="I1710" s="26" t="s">
        <v>165</v>
      </c>
      <c r="J1710" s="26" t="s">
        <v>166</v>
      </c>
      <c r="K1710" s="26" t="s">
        <v>1179</v>
      </c>
      <c r="L1710" s="27">
        <v>20374</v>
      </c>
      <c r="M1710" s="26" t="s">
        <v>20</v>
      </c>
    </row>
    <row r="1711" spans="1:13">
      <c r="A1711" s="25">
        <v>45487</v>
      </c>
      <c r="B1711" s="25">
        <v>45852</v>
      </c>
      <c r="C1711" s="26" t="s">
        <v>5110</v>
      </c>
      <c r="D1711" s="26" t="s">
        <v>2346</v>
      </c>
      <c r="E1711" s="26" t="s">
        <v>15</v>
      </c>
      <c r="F1711" s="26" t="s">
        <v>16</v>
      </c>
      <c r="G1711" s="26" t="s">
        <v>7702</v>
      </c>
      <c r="H1711" s="26" t="s">
        <v>582</v>
      </c>
      <c r="I1711" s="26" t="s">
        <v>165</v>
      </c>
      <c r="J1711" s="26" t="s">
        <v>166</v>
      </c>
      <c r="K1711" s="26" t="s">
        <v>1179</v>
      </c>
      <c r="L1711" s="27">
        <v>1935</v>
      </c>
      <c r="M1711" s="26" t="s">
        <v>83</v>
      </c>
    </row>
    <row r="1712" spans="1:13">
      <c r="A1712" s="25">
        <v>45487</v>
      </c>
      <c r="B1712" s="25">
        <v>45852</v>
      </c>
      <c r="C1712" s="26" t="s">
        <v>5111</v>
      </c>
      <c r="D1712" s="26" t="s">
        <v>2350</v>
      </c>
      <c r="E1712" s="26" t="s">
        <v>661</v>
      </c>
      <c r="F1712" s="26" t="s">
        <v>16</v>
      </c>
      <c r="G1712" s="26" t="s">
        <v>7703</v>
      </c>
      <c r="H1712" s="26" t="s">
        <v>21</v>
      </c>
      <c r="I1712" s="26" t="s">
        <v>174</v>
      </c>
      <c r="J1712" s="26" t="s">
        <v>175</v>
      </c>
      <c r="K1712" s="26" t="s">
        <v>112</v>
      </c>
      <c r="L1712" s="27">
        <v>111836</v>
      </c>
      <c r="M1712" s="26" t="s">
        <v>23</v>
      </c>
    </row>
    <row r="1713" spans="1:13">
      <c r="A1713" s="25">
        <v>45487</v>
      </c>
      <c r="B1713" s="25">
        <v>45852</v>
      </c>
      <c r="C1713" s="26" t="s">
        <v>5111</v>
      </c>
      <c r="D1713" s="26" t="s">
        <v>2350</v>
      </c>
      <c r="E1713" s="26" t="s">
        <v>15</v>
      </c>
      <c r="F1713" s="26" t="s">
        <v>16</v>
      </c>
      <c r="G1713" s="26" t="s">
        <v>7704</v>
      </c>
      <c r="H1713" s="26" t="s">
        <v>21</v>
      </c>
      <c r="I1713" s="26" t="s">
        <v>174</v>
      </c>
      <c r="J1713" s="26" t="s">
        <v>175</v>
      </c>
      <c r="K1713" s="26" t="s">
        <v>112</v>
      </c>
      <c r="L1713" s="27">
        <v>3712</v>
      </c>
      <c r="M1713" s="26" t="s">
        <v>20</v>
      </c>
    </row>
    <row r="1714" spans="1:13">
      <c r="A1714" s="25">
        <v>45487</v>
      </c>
      <c r="B1714" s="25">
        <v>45852</v>
      </c>
      <c r="C1714" s="26" t="s">
        <v>5111</v>
      </c>
      <c r="D1714" s="26" t="s">
        <v>2350</v>
      </c>
      <c r="E1714" s="26" t="s">
        <v>32</v>
      </c>
      <c r="F1714" s="26" t="s">
        <v>16</v>
      </c>
      <c r="G1714" s="26" t="s">
        <v>7705</v>
      </c>
      <c r="H1714" s="26" t="s">
        <v>21</v>
      </c>
      <c r="I1714" s="26" t="s">
        <v>174</v>
      </c>
      <c r="J1714" s="26" t="s">
        <v>175</v>
      </c>
      <c r="K1714" s="26" t="s">
        <v>112</v>
      </c>
      <c r="L1714" s="27">
        <v>36247</v>
      </c>
      <c r="M1714" s="26" t="s">
        <v>20</v>
      </c>
    </row>
    <row r="1715" spans="1:13">
      <c r="A1715" s="25">
        <v>45487</v>
      </c>
      <c r="B1715" s="25">
        <v>45809</v>
      </c>
      <c r="C1715" s="26" t="s">
        <v>11801</v>
      </c>
      <c r="D1715" s="26" t="s">
        <v>11802</v>
      </c>
      <c r="E1715" s="26" t="s">
        <v>15</v>
      </c>
      <c r="F1715" s="26" t="s">
        <v>16</v>
      </c>
      <c r="G1715" s="26" t="s">
        <v>11803</v>
      </c>
      <c r="H1715" s="26" t="s">
        <v>1234</v>
      </c>
      <c r="I1715" s="26" t="s">
        <v>71</v>
      </c>
      <c r="J1715" s="26" t="s">
        <v>72</v>
      </c>
      <c r="K1715" s="26" t="s">
        <v>5623</v>
      </c>
      <c r="L1715" s="27">
        <v>1255</v>
      </c>
      <c r="M1715" s="26" t="s">
        <v>20</v>
      </c>
    </row>
    <row r="1716" spans="1:13">
      <c r="A1716" s="25">
        <v>45487</v>
      </c>
      <c r="B1716" s="25">
        <v>45809</v>
      </c>
      <c r="C1716" s="26" t="s">
        <v>11801</v>
      </c>
      <c r="D1716" s="26" t="s">
        <v>11802</v>
      </c>
      <c r="E1716" s="26" t="s">
        <v>34</v>
      </c>
      <c r="F1716" s="26" t="s">
        <v>16</v>
      </c>
      <c r="G1716" s="26" t="s">
        <v>11804</v>
      </c>
      <c r="H1716" s="26" t="s">
        <v>1234</v>
      </c>
      <c r="I1716" s="26" t="s">
        <v>71</v>
      </c>
      <c r="J1716" s="26" t="s">
        <v>72</v>
      </c>
      <c r="K1716" s="26" t="s">
        <v>5623</v>
      </c>
      <c r="L1716" s="27">
        <v>3839</v>
      </c>
      <c r="M1716" s="26" t="s">
        <v>83</v>
      </c>
    </row>
    <row r="1717" spans="1:13">
      <c r="A1717" s="25">
        <v>45487</v>
      </c>
      <c r="B1717" s="25">
        <v>45809</v>
      </c>
      <c r="C1717" s="26" t="s">
        <v>11801</v>
      </c>
      <c r="D1717" s="26" t="s">
        <v>11802</v>
      </c>
      <c r="E1717" s="26" t="s">
        <v>32</v>
      </c>
      <c r="F1717" s="26" t="s">
        <v>16</v>
      </c>
      <c r="G1717" s="26" t="s">
        <v>11805</v>
      </c>
      <c r="H1717" s="26" t="s">
        <v>1234</v>
      </c>
      <c r="I1717" s="26" t="s">
        <v>71</v>
      </c>
      <c r="J1717" s="26" t="s">
        <v>72</v>
      </c>
      <c r="K1717" s="26" t="s">
        <v>5623</v>
      </c>
      <c r="L1717" s="27">
        <v>21587</v>
      </c>
      <c r="M1717" s="26" t="s">
        <v>83</v>
      </c>
    </row>
    <row r="1718" spans="1:13">
      <c r="A1718" s="25">
        <v>45487</v>
      </c>
      <c r="B1718" s="25">
        <v>45797</v>
      </c>
      <c r="C1718" s="26" t="s">
        <v>11801</v>
      </c>
      <c r="D1718" s="26" t="s">
        <v>11802</v>
      </c>
      <c r="E1718" s="26" t="s">
        <v>661</v>
      </c>
      <c r="F1718" s="26" t="s">
        <v>16</v>
      </c>
      <c r="G1718" s="26" t="s">
        <v>11806</v>
      </c>
      <c r="H1718" s="26" t="s">
        <v>1234</v>
      </c>
      <c r="I1718" s="26" t="s">
        <v>71</v>
      </c>
      <c r="J1718" s="26" t="s">
        <v>72</v>
      </c>
      <c r="K1718" s="26" t="s">
        <v>5623</v>
      </c>
      <c r="L1718" s="27">
        <v>20565</v>
      </c>
      <c r="M1718" s="26" t="s">
        <v>23</v>
      </c>
    </row>
    <row r="1719" spans="1:13">
      <c r="A1719" s="25">
        <v>45488</v>
      </c>
      <c r="B1719" s="25">
        <v>45853</v>
      </c>
      <c r="C1719" s="26" t="s">
        <v>5112</v>
      </c>
      <c r="D1719" s="26" t="s">
        <v>2354</v>
      </c>
      <c r="E1719" s="26" t="s">
        <v>32</v>
      </c>
      <c r="F1719" s="26" t="s">
        <v>16</v>
      </c>
      <c r="G1719" s="26" t="s">
        <v>7706</v>
      </c>
      <c r="H1719" s="26" t="s">
        <v>167</v>
      </c>
      <c r="I1719" s="26" t="s">
        <v>174</v>
      </c>
      <c r="J1719" s="26" t="s">
        <v>175</v>
      </c>
      <c r="K1719" s="26" t="s">
        <v>112</v>
      </c>
      <c r="L1719" s="27">
        <v>13513</v>
      </c>
      <c r="M1719" s="26" t="s">
        <v>20</v>
      </c>
    </row>
    <row r="1720" spans="1:13">
      <c r="A1720" s="25">
        <v>45488</v>
      </c>
      <c r="B1720" s="25">
        <v>45853</v>
      </c>
      <c r="C1720" s="26" t="s">
        <v>5112</v>
      </c>
      <c r="D1720" s="26" t="s">
        <v>2354</v>
      </c>
      <c r="E1720" s="26" t="s">
        <v>661</v>
      </c>
      <c r="F1720" s="26" t="s">
        <v>16</v>
      </c>
      <c r="G1720" s="26" t="s">
        <v>7707</v>
      </c>
      <c r="H1720" s="26" t="s">
        <v>167</v>
      </c>
      <c r="I1720" s="26" t="s">
        <v>174</v>
      </c>
      <c r="J1720" s="26" t="s">
        <v>175</v>
      </c>
      <c r="K1720" s="26" t="s">
        <v>112</v>
      </c>
      <c r="L1720" s="27">
        <v>96458</v>
      </c>
      <c r="M1720" s="26" t="s">
        <v>29</v>
      </c>
    </row>
    <row r="1721" spans="1:13">
      <c r="A1721" s="25">
        <v>45488</v>
      </c>
      <c r="B1721" s="25">
        <v>45853</v>
      </c>
      <c r="C1721" s="26" t="s">
        <v>5112</v>
      </c>
      <c r="D1721" s="26" t="s">
        <v>2354</v>
      </c>
      <c r="E1721" s="26" t="s">
        <v>15</v>
      </c>
      <c r="F1721" s="26" t="s">
        <v>16</v>
      </c>
      <c r="G1721" s="26" t="s">
        <v>7708</v>
      </c>
      <c r="H1721" s="26" t="s">
        <v>167</v>
      </c>
      <c r="I1721" s="26" t="s">
        <v>174</v>
      </c>
      <c r="J1721" s="26" t="s">
        <v>175</v>
      </c>
      <c r="K1721" s="26" t="s">
        <v>112</v>
      </c>
      <c r="L1721" s="27">
        <v>3605</v>
      </c>
      <c r="M1721" s="26" t="s">
        <v>20</v>
      </c>
    </row>
    <row r="1722" spans="1:13">
      <c r="A1722" s="25">
        <v>45488</v>
      </c>
      <c r="B1722" s="25">
        <v>45853</v>
      </c>
      <c r="C1722" s="26" t="s">
        <v>5113</v>
      </c>
      <c r="D1722" s="26" t="s">
        <v>2358</v>
      </c>
      <c r="E1722" s="26" t="s">
        <v>32</v>
      </c>
      <c r="F1722" s="26" t="s">
        <v>16</v>
      </c>
      <c r="G1722" s="26" t="s">
        <v>7709</v>
      </c>
      <c r="H1722" s="26" t="s">
        <v>225</v>
      </c>
      <c r="I1722" s="26" t="s">
        <v>270</v>
      </c>
      <c r="J1722" s="26" t="s">
        <v>271</v>
      </c>
      <c r="K1722" s="26" t="s">
        <v>5624</v>
      </c>
      <c r="L1722" s="27">
        <v>8631</v>
      </c>
      <c r="M1722" s="26" t="s">
        <v>148</v>
      </c>
    </row>
    <row r="1723" spans="1:13">
      <c r="A1723" s="25">
        <v>45488</v>
      </c>
      <c r="B1723" s="25">
        <v>45853</v>
      </c>
      <c r="C1723" s="26" t="s">
        <v>5113</v>
      </c>
      <c r="D1723" s="26" t="s">
        <v>2358</v>
      </c>
      <c r="E1723" s="26" t="s">
        <v>661</v>
      </c>
      <c r="F1723" s="26" t="s">
        <v>16</v>
      </c>
      <c r="G1723" s="26" t="s">
        <v>7710</v>
      </c>
      <c r="H1723" s="26" t="s">
        <v>225</v>
      </c>
      <c r="I1723" s="26" t="s">
        <v>270</v>
      </c>
      <c r="J1723" s="26" t="s">
        <v>271</v>
      </c>
      <c r="K1723" s="26" t="s">
        <v>5624</v>
      </c>
      <c r="L1723" s="27">
        <v>47860</v>
      </c>
      <c r="M1723" s="26" t="s">
        <v>23</v>
      </c>
    </row>
    <row r="1724" spans="1:13">
      <c r="A1724" s="25">
        <v>45488</v>
      </c>
      <c r="B1724" s="25">
        <v>45853</v>
      </c>
      <c r="C1724" s="26" t="s">
        <v>5113</v>
      </c>
      <c r="D1724" s="26" t="s">
        <v>2358</v>
      </c>
      <c r="E1724" s="26" t="s">
        <v>15</v>
      </c>
      <c r="F1724" s="26" t="s">
        <v>16</v>
      </c>
      <c r="G1724" s="26" t="s">
        <v>7711</v>
      </c>
      <c r="H1724" s="26" t="s">
        <v>225</v>
      </c>
      <c r="I1724" s="26" t="s">
        <v>270</v>
      </c>
      <c r="J1724" s="26" t="s">
        <v>271</v>
      </c>
      <c r="K1724" s="26" t="s">
        <v>5624</v>
      </c>
      <c r="L1724" s="27">
        <v>1539</v>
      </c>
      <c r="M1724" s="26" t="s">
        <v>29</v>
      </c>
    </row>
    <row r="1725" spans="1:13">
      <c r="A1725" s="25">
        <v>45488</v>
      </c>
      <c r="B1725" s="25">
        <v>45853</v>
      </c>
      <c r="C1725" s="26" t="s">
        <v>5115</v>
      </c>
      <c r="D1725" s="26" t="s">
        <v>2366</v>
      </c>
      <c r="E1725" s="26" t="s">
        <v>15</v>
      </c>
      <c r="F1725" s="26" t="s">
        <v>16</v>
      </c>
      <c r="G1725" s="26" t="s">
        <v>7712</v>
      </c>
      <c r="H1725" s="26" t="s">
        <v>345</v>
      </c>
      <c r="I1725" s="26" t="s">
        <v>846</v>
      </c>
      <c r="J1725" s="26" t="s">
        <v>847</v>
      </c>
      <c r="K1725" s="26" t="s">
        <v>5624</v>
      </c>
      <c r="L1725" s="27">
        <v>4200</v>
      </c>
      <c r="M1725" s="26" t="s">
        <v>20</v>
      </c>
    </row>
    <row r="1726" spans="1:13">
      <c r="A1726" s="25">
        <v>45488</v>
      </c>
      <c r="B1726" s="25">
        <v>45853</v>
      </c>
      <c r="C1726" s="26" t="s">
        <v>5115</v>
      </c>
      <c r="D1726" s="26" t="s">
        <v>2366</v>
      </c>
      <c r="E1726" s="26" t="s">
        <v>34</v>
      </c>
      <c r="F1726" s="26" t="s">
        <v>16</v>
      </c>
      <c r="G1726" s="26" t="s">
        <v>7713</v>
      </c>
      <c r="H1726" s="26" t="s">
        <v>345</v>
      </c>
      <c r="I1726" s="26" t="s">
        <v>846</v>
      </c>
      <c r="J1726" s="26" t="s">
        <v>847</v>
      </c>
      <c r="K1726" s="26" t="s">
        <v>5624</v>
      </c>
      <c r="L1726" s="27">
        <v>10716</v>
      </c>
      <c r="M1726" s="26" t="s">
        <v>83</v>
      </c>
    </row>
    <row r="1727" spans="1:13">
      <c r="A1727" s="25">
        <v>45488</v>
      </c>
      <c r="B1727" s="25">
        <v>45853</v>
      </c>
      <c r="C1727" s="26" t="s">
        <v>5115</v>
      </c>
      <c r="D1727" s="26" t="s">
        <v>2366</v>
      </c>
      <c r="E1727" s="26" t="s">
        <v>661</v>
      </c>
      <c r="F1727" s="26" t="s">
        <v>16</v>
      </c>
      <c r="G1727" s="26" t="s">
        <v>7714</v>
      </c>
      <c r="H1727" s="26" t="s">
        <v>345</v>
      </c>
      <c r="I1727" s="26" t="s">
        <v>846</v>
      </c>
      <c r="J1727" s="26" t="s">
        <v>847</v>
      </c>
      <c r="K1727" s="26" t="s">
        <v>5624</v>
      </c>
      <c r="L1727" s="27">
        <v>46420</v>
      </c>
      <c r="M1727" s="26" t="s">
        <v>29</v>
      </c>
    </row>
    <row r="1728" spans="1:13">
      <c r="A1728" s="25">
        <v>45488</v>
      </c>
      <c r="B1728" s="25">
        <v>45853</v>
      </c>
      <c r="C1728" s="26" t="s">
        <v>5076</v>
      </c>
      <c r="D1728" s="26" t="s">
        <v>2214</v>
      </c>
      <c r="E1728" s="26" t="s">
        <v>32</v>
      </c>
      <c r="F1728" s="26" t="s">
        <v>16</v>
      </c>
      <c r="G1728" s="26" t="s">
        <v>7715</v>
      </c>
      <c r="H1728" s="26" t="s">
        <v>43</v>
      </c>
      <c r="I1728" s="26" t="s">
        <v>2216</v>
      </c>
      <c r="J1728" s="26" t="s">
        <v>2217</v>
      </c>
      <c r="K1728" s="26" t="s">
        <v>5620</v>
      </c>
      <c r="L1728" s="27">
        <v>10618</v>
      </c>
      <c r="M1728" s="26" t="s">
        <v>20</v>
      </c>
    </row>
    <row r="1729" spans="1:13">
      <c r="A1729" s="25">
        <v>45488</v>
      </c>
      <c r="B1729" s="25">
        <v>45853</v>
      </c>
      <c r="C1729" s="26" t="s">
        <v>5076</v>
      </c>
      <c r="D1729" s="26" t="s">
        <v>2214</v>
      </c>
      <c r="E1729" s="26" t="s">
        <v>661</v>
      </c>
      <c r="F1729" s="26" t="s">
        <v>16</v>
      </c>
      <c r="G1729" s="26" t="s">
        <v>7716</v>
      </c>
      <c r="H1729" s="26" t="s">
        <v>43</v>
      </c>
      <c r="I1729" s="26" t="s">
        <v>2216</v>
      </c>
      <c r="J1729" s="26" t="s">
        <v>2217</v>
      </c>
      <c r="K1729" s="26" t="s">
        <v>5620</v>
      </c>
      <c r="L1729" s="27">
        <v>47400</v>
      </c>
      <c r="M1729" s="26" t="s">
        <v>89</v>
      </c>
    </row>
    <row r="1730" spans="1:13">
      <c r="A1730" s="25">
        <v>45488</v>
      </c>
      <c r="B1730" s="25">
        <v>45853</v>
      </c>
      <c r="C1730" s="26" t="s">
        <v>5076</v>
      </c>
      <c r="D1730" s="26" t="s">
        <v>2214</v>
      </c>
      <c r="E1730" s="26" t="s">
        <v>15</v>
      </c>
      <c r="F1730" s="26" t="s">
        <v>16</v>
      </c>
      <c r="G1730" s="26" t="s">
        <v>7717</v>
      </c>
      <c r="H1730" s="26" t="s">
        <v>43</v>
      </c>
      <c r="I1730" s="26" t="s">
        <v>2216</v>
      </c>
      <c r="J1730" s="26" t="s">
        <v>2217</v>
      </c>
      <c r="K1730" s="26" t="s">
        <v>5620</v>
      </c>
      <c r="L1730" s="27">
        <v>1404</v>
      </c>
      <c r="M1730" s="26" t="s">
        <v>20</v>
      </c>
    </row>
    <row r="1731" spans="1:13">
      <c r="A1731" s="25">
        <v>45488</v>
      </c>
      <c r="B1731" s="25">
        <v>45853</v>
      </c>
      <c r="C1731" s="26" t="s">
        <v>5118</v>
      </c>
      <c r="D1731" s="26" t="s">
        <v>2380</v>
      </c>
      <c r="E1731" s="26" t="s">
        <v>15</v>
      </c>
      <c r="F1731" s="26" t="s">
        <v>16</v>
      </c>
      <c r="G1731" s="26" t="s">
        <v>7718</v>
      </c>
      <c r="H1731" s="26" t="s">
        <v>73</v>
      </c>
      <c r="I1731" s="26" t="s">
        <v>71</v>
      </c>
      <c r="J1731" s="26" t="s">
        <v>72</v>
      </c>
      <c r="K1731" s="26" t="s">
        <v>5623</v>
      </c>
      <c r="L1731" s="27">
        <v>3119</v>
      </c>
      <c r="M1731" s="26" t="s">
        <v>29</v>
      </c>
    </row>
    <row r="1732" spans="1:13">
      <c r="A1732" s="25">
        <v>45488</v>
      </c>
      <c r="B1732" s="25">
        <v>45853</v>
      </c>
      <c r="C1732" s="26" t="s">
        <v>5118</v>
      </c>
      <c r="D1732" s="26" t="s">
        <v>2380</v>
      </c>
      <c r="E1732" s="26" t="s">
        <v>661</v>
      </c>
      <c r="F1732" s="26" t="s">
        <v>16</v>
      </c>
      <c r="G1732" s="26" t="s">
        <v>7719</v>
      </c>
      <c r="H1732" s="26" t="s">
        <v>73</v>
      </c>
      <c r="I1732" s="26" t="s">
        <v>71</v>
      </c>
      <c r="J1732" s="26" t="s">
        <v>72</v>
      </c>
      <c r="K1732" s="26" t="s">
        <v>5623</v>
      </c>
      <c r="L1732" s="27">
        <v>27863</v>
      </c>
      <c r="M1732" s="26" t="s">
        <v>29</v>
      </c>
    </row>
    <row r="1733" spans="1:13">
      <c r="A1733" s="25">
        <v>45488</v>
      </c>
      <c r="B1733" s="25">
        <v>45853</v>
      </c>
      <c r="C1733" s="26" t="s">
        <v>5119</v>
      </c>
      <c r="D1733" s="26" t="s">
        <v>2383</v>
      </c>
      <c r="E1733" s="26" t="s">
        <v>661</v>
      </c>
      <c r="F1733" s="26" t="s">
        <v>16</v>
      </c>
      <c r="G1733" s="26" t="s">
        <v>7720</v>
      </c>
      <c r="H1733" s="26" t="s">
        <v>98</v>
      </c>
      <c r="I1733" s="26" t="s">
        <v>695</v>
      </c>
      <c r="J1733" s="26" t="s">
        <v>696</v>
      </c>
      <c r="K1733" s="26" t="s">
        <v>1179</v>
      </c>
      <c r="L1733" s="27">
        <v>20192</v>
      </c>
      <c r="M1733" s="26" t="s">
        <v>23</v>
      </c>
    </row>
    <row r="1734" spans="1:13">
      <c r="A1734" s="25">
        <v>45488</v>
      </c>
      <c r="B1734" s="25">
        <v>45853</v>
      </c>
      <c r="C1734" s="26" t="s">
        <v>5119</v>
      </c>
      <c r="D1734" s="26" t="s">
        <v>2383</v>
      </c>
      <c r="E1734" s="26" t="s">
        <v>15</v>
      </c>
      <c r="F1734" s="26" t="s">
        <v>16</v>
      </c>
      <c r="G1734" s="26" t="s">
        <v>7721</v>
      </c>
      <c r="H1734" s="26" t="s">
        <v>98</v>
      </c>
      <c r="I1734" s="26" t="s">
        <v>695</v>
      </c>
      <c r="J1734" s="26" t="s">
        <v>696</v>
      </c>
      <c r="K1734" s="26" t="s">
        <v>1179</v>
      </c>
      <c r="L1734" s="27">
        <v>2185</v>
      </c>
      <c r="M1734" s="26" t="s">
        <v>20</v>
      </c>
    </row>
    <row r="1735" spans="1:13">
      <c r="A1735" s="25">
        <v>45488</v>
      </c>
      <c r="B1735" s="25">
        <v>45853</v>
      </c>
      <c r="C1735" s="26" t="s">
        <v>5119</v>
      </c>
      <c r="D1735" s="26" t="s">
        <v>2383</v>
      </c>
      <c r="E1735" s="26" t="s">
        <v>32</v>
      </c>
      <c r="F1735" s="26" t="s">
        <v>16</v>
      </c>
      <c r="G1735" s="26" t="s">
        <v>7722</v>
      </c>
      <c r="H1735" s="26" t="s">
        <v>98</v>
      </c>
      <c r="I1735" s="26" t="s">
        <v>695</v>
      </c>
      <c r="J1735" s="26" t="s">
        <v>696</v>
      </c>
      <c r="K1735" s="26" t="s">
        <v>1179</v>
      </c>
      <c r="L1735" s="27">
        <v>5774</v>
      </c>
      <c r="M1735" s="26" t="s">
        <v>20</v>
      </c>
    </row>
    <row r="1736" spans="1:13">
      <c r="A1736" s="25">
        <v>45488</v>
      </c>
      <c r="B1736" s="25">
        <v>45853</v>
      </c>
      <c r="C1736" s="26" t="s">
        <v>5119</v>
      </c>
      <c r="D1736" s="26" t="s">
        <v>2383</v>
      </c>
      <c r="E1736" s="26" t="s">
        <v>34</v>
      </c>
      <c r="F1736" s="26" t="s">
        <v>16</v>
      </c>
      <c r="G1736" s="26" t="s">
        <v>7723</v>
      </c>
      <c r="H1736" s="26" t="s">
        <v>98</v>
      </c>
      <c r="I1736" s="26" t="s">
        <v>695</v>
      </c>
      <c r="J1736" s="26" t="s">
        <v>696</v>
      </c>
      <c r="K1736" s="26" t="s">
        <v>1179</v>
      </c>
      <c r="L1736" s="27">
        <v>4887</v>
      </c>
      <c r="M1736" s="26" t="s">
        <v>83</v>
      </c>
    </row>
    <row r="1737" spans="1:13">
      <c r="A1737" s="25">
        <v>45489</v>
      </c>
      <c r="B1737" s="25">
        <v>45854</v>
      </c>
      <c r="C1737" s="26" t="s">
        <v>5120</v>
      </c>
      <c r="D1737" s="26" t="s">
        <v>2388</v>
      </c>
      <c r="E1737" s="26" t="s">
        <v>32</v>
      </c>
      <c r="F1737" s="26" t="s">
        <v>16</v>
      </c>
      <c r="G1737" s="26" t="s">
        <v>7724</v>
      </c>
      <c r="H1737" s="26" t="s">
        <v>115</v>
      </c>
      <c r="I1737" s="26" t="s">
        <v>1685</v>
      </c>
      <c r="J1737" s="26" t="s">
        <v>1686</v>
      </c>
      <c r="K1737" s="26" t="s">
        <v>5624</v>
      </c>
      <c r="L1737" s="27">
        <v>9926</v>
      </c>
      <c r="M1737" s="26" t="s">
        <v>20</v>
      </c>
    </row>
    <row r="1738" spans="1:13">
      <c r="A1738" s="25">
        <v>45489</v>
      </c>
      <c r="B1738" s="25">
        <v>45854</v>
      </c>
      <c r="C1738" s="26" t="s">
        <v>5120</v>
      </c>
      <c r="D1738" s="26" t="s">
        <v>2388</v>
      </c>
      <c r="E1738" s="26" t="s">
        <v>661</v>
      </c>
      <c r="F1738" s="26" t="s">
        <v>16</v>
      </c>
      <c r="G1738" s="26" t="s">
        <v>7725</v>
      </c>
      <c r="H1738" s="26" t="s">
        <v>115</v>
      </c>
      <c r="I1738" s="26" t="s">
        <v>1685</v>
      </c>
      <c r="J1738" s="26" t="s">
        <v>1686</v>
      </c>
      <c r="K1738" s="26" t="s">
        <v>5624</v>
      </c>
      <c r="L1738" s="27">
        <v>6781</v>
      </c>
      <c r="M1738" s="26" t="s">
        <v>29</v>
      </c>
    </row>
    <row r="1739" spans="1:13">
      <c r="A1739" s="25">
        <v>45489</v>
      </c>
      <c r="B1739" s="25">
        <v>45854</v>
      </c>
      <c r="C1739" s="26" t="s">
        <v>5120</v>
      </c>
      <c r="D1739" s="26" t="s">
        <v>2388</v>
      </c>
      <c r="E1739" s="26" t="s">
        <v>15</v>
      </c>
      <c r="F1739" s="26" t="s">
        <v>16</v>
      </c>
      <c r="G1739" s="26" t="s">
        <v>7726</v>
      </c>
      <c r="H1739" s="26" t="s">
        <v>115</v>
      </c>
      <c r="I1739" s="26" t="s">
        <v>1685</v>
      </c>
      <c r="J1739" s="26" t="s">
        <v>1686</v>
      </c>
      <c r="K1739" s="26" t="s">
        <v>5624</v>
      </c>
      <c r="L1739" s="27">
        <v>1825</v>
      </c>
      <c r="M1739" s="26" t="s">
        <v>20</v>
      </c>
    </row>
    <row r="1740" spans="1:13">
      <c r="A1740" s="25">
        <v>45490</v>
      </c>
      <c r="B1740" s="25">
        <v>45855</v>
      </c>
      <c r="C1740" s="26" t="s">
        <v>5122</v>
      </c>
      <c r="D1740" s="26" t="s">
        <v>2397</v>
      </c>
      <c r="E1740" s="26" t="s">
        <v>32</v>
      </c>
      <c r="F1740" s="26" t="s">
        <v>16</v>
      </c>
      <c r="G1740" s="26" t="s">
        <v>7727</v>
      </c>
      <c r="H1740" s="26" t="s">
        <v>414</v>
      </c>
      <c r="I1740" s="26" t="s">
        <v>2399</v>
      </c>
      <c r="J1740" s="26" t="s">
        <v>2400</v>
      </c>
      <c r="K1740" s="26" t="s">
        <v>1179</v>
      </c>
      <c r="L1740" s="27">
        <v>11214</v>
      </c>
      <c r="M1740" s="26" t="s">
        <v>20</v>
      </c>
    </row>
    <row r="1741" spans="1:13">
      <c r="A1741" s="25">
        <v>45490</v>
      </c>
      <c r="B1741" s="25">
        <v>45855</v>
      </c>
      <c r="C1741" s="26" t="s">
        <v>5122</v>
      </c>
      <c r="D1741" s="26" t="s">
        <v>2397</v>
      </c>
      <c r="E1741" s="26" t="s">
        <v>15</v>
      </c>
      <c r="F1741" s="26" t="s">
        <v>16</v>
      </c>
      <c r="G1741" s="26" t="s">
        <v>7728</v>
      </c>
      <c r="H1741" s="26" t="s">
        <v>414</v>
      </c>
      <c r="I1741" s="26" t="s">
        <v>2399</v>
      </c>
      <c r="J1741" s="26" t="s">
        <v>2400</v>
      </c>
      <c r="K1741" s="26" t="s">
        <v>1179</v>
      </c>
      <c r="L1741" s="27">
        <v>2451</v>
      </c>
      <c r="M1741" s="26" t="s">
        <v>20</v>
      </c>
    </row>
    <row r="1742" spans="1:13">
      <c r="A1742" s="25">
        <v>45490</v>
      </c>
      <c r="B1742" s="25">
        <v>45855</v>
      </c>
      <c r="C1742" s="26" t="s">
        <v>5122</v>
      </c>
      <c r="D1742" s="26" t="s">
        <v>2397</v>
      </c>
      <c r="E1742" s="26" t="s">
        <v>661</v>
      </c>
      <c r="F1742" s="26" t="s">
        <v>16</v>
      </c>
      <c r="G1742" s="26" t="s">
        <v>7729</v>
      </c>
      <c r="H1742" s="26" t="s">
        <v>414</v>
      </c>
      <c r="I1742" s="26" t="s">
        <v>2399</v>
      </c>
      <c r="J1742" s="26" t="s">
        <v>2400</v>
      </c>
      <c r="K1742" s="26" t="s">
        <v>1179</v>
      </c>
      <c r="L1742" s="27">
        <v>25442</v>
      </c>
      <c r="M1742" s="26" t="s">
        <v>23</v>
      </c>
    </row>
    <row r="1743" spans="1:13">
      <c r="A1743" s="25">
        <v>45490</v>
      </c>
      <c r="B1743" s="25">
        <v>45525</v>
      </c>
      <c r="C1743" s="26" t="s">
        <v>11807</v>
      </c>
      <c r="D1743" s="26" t="s">
        <v>11808</v>
      </c>
      <c r="E1743" s="26" t="s">
        <v>32</v>
      </c>
      <c r="F1743" s="26" t="s">
        <v>16</v>
      </c>
      <c r="G1743" s="26" t="s">
        <v>11809</v>
      </c>
      <c r="H1743" s="26" t="s">
        <v>43</v>
      </c>
      <c r="I1743" s="26" t="s">
        <v>11810</v>
      </c>
      <c r="J1743" s="26" t="s">
        <v>11811</v>
      </c>
      <c r="K1743" s="26" t="s">
        <v>5660</v>
      </c>
      <c r="L1743" s="27">
        <v>32942</v>
      </c>
      <c r="M1743" s="26" t="s">
        <v>20</v>
      </c>
    </row>
    <row r="1744" spans="1:13">
      <c r="A1744" s="25">
        <v>45490</v>
      </c>
      <c r="B1744" s="25">
        <v>45525</v>
      </c>
      <c r="C1744" s="26" t="s">
        <v>11807</v>
      </c>
      <c r="D1744" s="26" t="s">
        <v>11808</v>
      </c>
      <c r="E1744" s="26" t="s">
        <v>54</v>
      </c>
      <c r="F1744" s="26" t="s">
        <v>55</v>
      </c>
      <c r="G1744" s="26" t="s">
        <v>11812</v>
      </c>
      <c r="H1744" s="26" t="s">
        <v>43</v>
      </c>
      <c r="I1744" s="26" t="s">
        <v>11810</v>
      </c>
      <c r="J1744" s="26" t="s">
        <v>11811</v>
      </c>
      <c r="K1744" s="26" t="s">
        <v>5660</v>
      </c>
      <c r="L1744" s="27">
        <v>48935</v>
      </c>
      <c r="M1744" s="26" t="s">
        <v>29</v>
      </c>
    </row>
    <row r="1745" spans="1:13">
      <c r="A1745" s="25">
        <v>45490</v>
      </c>
      <c r="B1745" s="25">
        <v>45525</v>
      </c>
      <c r="C1745" s="26" t="s">
        <v>11807</v>
      </c>
      <c r="D1745" s="26" t="s">
        <v>11808</v>
      </c>
      <c r="E1745" s="26" t="s">
        <v>15</v>
      </c>
      <c r="F1745" s="26" t="s">
        <v>16</v>
      </c>
      <c r="G1745" s="26" t="s">
        <v>11813</v>
      </c>
      <c r="H1745" s="26" t="s">
        <v>43</v>
      </c>
      <c r="I1745" s="26" t="s">
        <v>11810</v>
      </c>
      <c r="J1745" s="26" t="s">
        <v>11811</v>
      </c>
      <c r="K1745" s="26" t="s">
        <v>5660</v>
      </c>
      <c r="L1745" s="27">
        <v>2473</v>
      </c>
      <c r="M1745" s="26" t="s">
        <v>20</v>
      </c>
    </row>
    <row r="1746" spans="1:13">
      <c r="A1746" s="25">
        <v>45490</v>
      </c>
      <c r="B1746" s="25">
        <v>45532</v>
      </c>
      <c r="C1746" s="26" t="s">
        <v>11807</v>
      </c>
      <c r="D1746" s="26" t="s">
        <v>11808</v>
      </c>
      <c r="E1746" s="26" t="s">
        <v>661</v>
      </c>
      <c r="F1746" s="26" t="s">
        <v>16</v>
      </c>
      <c r="G1746" s="26" t="s">
        <v>11814</v>
      </c>
      <c r="H1746" s="26" t="s">
        <v>43</v>
      </c>
      <c r="I1746" s="26" t="s">
        <v>11810</v>
      </c>
      <c r="J1746" s="26" t="s">
        <v>11811</v>
      </c>
      <c r="K1746" s="26" t="s">
        <v>5660</v>
      </c>
      <c r="L1746" s="27">
        <v>136152</v>
      </c>
      <c r="M1746" s="26" t="s">
        <v>29</v>
      </c>
    </row>
    <row r="1747" spans="1:13">
      <c r="A1747" s="25">
        <v>45490</v>
      </c>
      <c r="B1747" s="25">
        <v>45748</v>
      </c>
      <c r="C1747" s="26" t="s">
        <v>11815</v>
      </c>
      <c r="D1747" s="26" t="s">
        <v>11816</v>
      </c>
      <c r="E1747" s="26" t="s">
        <v>32</v>
      </c>
      <c r="F1747" s="26" t="s">
        <v>16</v>
      </c>
      <c r="G1747" s="26" t="s">
        <v>11817</v>
      </c>
      <c r="H1747" s="26" t="s">
        <v>1346</v>
      </c>
      <c r="I1747" s="26" t="s">
        <v>71</v>
      </c>
      <c r="J1747" s="26" t="s">
        <v>72</v>
      </c>
      <c r="K1747" s="26" t="s">
        <v>5623</v>
      </c>
      <c r="L1747" s="27">
        <v>8355</v>
      </c>
      <c r="M1747" s="26" t="s">
        <v>20</v>
      </c>
    </row>
    <row r="1748" spans="1:13">
      <c r="A1748" s="25">
        <v>45490</v>
      </c>
      <c r="B1748" s="25">
        <v>45748</v>
      </c>
      <c r="C1748" s="26" t="s">
        <v>11815</v>
      </c>
      <c r="D1748" s="26" t="s">
        <v>11816</v>
      </c>
      <c r="E1748" s="26" t="s">
        <v>15</v>
      </c>
      <c r="F1748" s="26" t="s">
        <v>16</v>
      </c>
      <c r="G1748" s="26" t="s">
        <v>11818</v>
      </c>
      <c r="H1748" s="26" t="s">
        <v>1346</v>
      </c>
      <c r="I1748" s="26" t="s">
        <v>71</v>
      </c>
      <c r="J1748" s="26" t="s">
        <v>72</v>
      </c>
      <c r="K1748" s="26" t="s">
        <v>5623</v>
      </c>
      <c r="L1748" s="27">
        <v>1877</v>
      </c>
      <c r="M1748" s="26" t="s">
        <v>29</v>
      </c>
    </row>
    <row r="1749" spans="1:13">
      <c r="A1749" s="25">
        <v>45490</v>
      </c>
      <c r="B1749" s="25">
        <v>45748</v>
      </c>
      <c r="C1749" s="26" t="s">
        <v>11815</v>
      </c>
      <c r="D1749" s="26" t="s">
        <v>11816</v>
      </c>
      <c r="E1749" s="26" t="s">
        <v>661</v>
      </c>
      <c r="F1749" s="26" t="s">
        <v>16</v>
      </c>
      <c r="G1749" s="26" t="s">
        <v>11819</v>
      </c>
      <c r="H1749" s="26" t="s">
        <v>1346</v>
      </c>
      <c r="I1749" s="26" t="s">
        <v>71</v>
      </c>
      <c r="J1749" s="26" t="s">
        <v>72</v>
      </c>
      <c r="K1749" s="26" t="s">
        <v>5623</v>
      </c>
      <c r="L1749" s="27">
        <v>22837</v>
      </c>
      <c r="M1749" s="26" t="s">
        <v>29</v>
      </c>
    </row>
    <row r="1750" spans="1:13">
      <c r="A1750" s="25">
        <v>45490</v>
      </c>
      <c r="B1750" s="25">
        <v>45748</v>
      </c>
      <c r="C1750" s="26" t="s">
        <v>11815</v>
      </c>
      <c r="D1750" s="26" t="s">
        <v>11816</v>
      </c>
      <c r="E1750" s="26" t="s">
        <v>34</v>
      </c>
      <c r="F1750" s="26" t="s">
        <v>16</v>
      </c>
      <c r="G1750" s="26" t="s">
        <v>11820</v>
      </c>
      <c r="H1750" s="26" t="s">
        <v>1346</v>
      </c>
      <c r="I1750" s="26" t="s">
        <v>71</v>
      </c>
      <c r="J1750" s="26" t="s">
        <v>72</v>
      </c>
      <c r="K1750" s="26" t="s">
        <v>5623</v>
      </c>
      <c r="L1750" s="27">
        <v>6885</v>
      </c>
      <c r="M1750" s="26" t="s">
        <v>83</v>
      </c>
    </row>
    <row r="1751" spans="1:13">
      <c r="A1751" s="25">
        <v>45490</v>
      </c>
      <c r="B1751" s="25">
        <v>45855</v>
      </c>
      <c r="C1751" s="26" t="s">
        <v>5124</v>
      </c>
      <c r="D1751" s="26" t="s">
        <v>2405</v>
      </c>
      <c r="E1751" s="26" t="s">
        <v>32</v>
      </c>
      <c r="F1751" s="26" t="s">
        <v>16</v>
      </c>
      <c r="G1751" s="26" t="s">
        <v>7730</v>
      </c>
      <c r="H1751" s="26" t="s">
        <v>167</v>
      </c>
      <c r="I1751" s="26" t="s">
        <v>2086</v>
      </c>
      <c r="J1751" s="26" t="s">
        <v>2087</v>
      </c>
      <c r="K1751" s="26" t="s">
        <v>1179</v>
      </c>
      <c r="L1751" s="27">
        <v>11486</v>
      </c>
      <c r="M1751" s="26" t="s">
        <v>20</v>
      </c>
    </row>
    <row r="1752" spans="1:13">
      <c r="A1752" s="25">
        <v>45490</v>
      </c>
      <c r="B1752" s="25">
        <v>45855</v>
      </c>
      <c r="C1752" s="26" t="s">
        <v>5124</v>
      </c>
      <c r="D1752" s="26" t="s">
        <v>2405</v>
      </c>
      <c r="E1752" s="26" t="s">
        <v>15</v>
      </c>
      <c r="F1752" s="26" t="s">
        <v>16</v>
      </c>
      <c r="G1752" s="26" t="s">
        <v>7731</v>
      </c>
      <c r="H1752" s="26" t="s">
        <v>167</v>
      </c>
      <c r="I1752" s="26" t="s">
        <v>2086</v>
      </c>
      <c r="J1752" s="26" t="s">
        <v>2087</v>
      </c>
      <c r="K1752" s="26" t="s">
        <v>1179</v>
      </c>
      <c r="L1752" s="27">
        <v>7434</v>
      </c>
      <c r="M1752" s="26" t="s">
        <v>20</v>
      </c>
    </row>
    <row r="1753" spans="1:13">
      <c r="A1753" s="25">
        <v>45490</v>
      </c>
      <c r="B1753" s="25">
        <v>45855</v>
      </c>
      <c r="C1753" s="26" t="s">
        <v>5124</v>
      </c>
      <c r="D1753" s="26" t="s">
        <v>2405</v>
      </c>
      <c r="E1753" s="26" t="s">
        <v>661</v>
      </c>
      <c r="F1753" s="26" t="s">
        <v>16</v>
      </c>
      <c r="G1753" s="26" t="s">
        <v>7732</v>
      </c>
      <c r="H1753" s="26" t="s">
        <v>167</v>
      </c>
      <c r="I1753" s="26" t="s">
        <v>2086</v>
      </c>
      <c r="J1753" s="26" t="s">
        <v>2087</v>
      </c>
      <c r="K1753" s="26" t="s">
        <v>1179</v>
      </c>
      <c r="L1753" s="27">
        <v>34649</v>
      </c>
      <c r="M1753" s="26" t="s">
        <v>29</v>
      </c>
    </row>
    <row r="1754" spans="1:13">
      <c r="A1754" s="25">
        <v>45492</v>
      </c>
      <c r="B1754" s="25">
        <v>45857</v>
      </c>
      <c r="C1754" s="26" t="s">
        <v>5125</v>
      </c>
      <c r="D1754" s="26" t="s">
        <v>2409</v>
      </c>
      <c r="E1754" s="26" t="s">
        <v>32</v>
      </c>
      <c r="F1754" s="26" t="s">
        <v>16</v>
      </c>
      <c r="G1754" s="26" t="s">
        <v>7733</v>
      </c>
      <c r="H1754" s="26" t="s">
        <v>51</v>
      </c>
      <c r="I1754" s="26" t="s">
        <v>706</v>
      </c>
      <c r="J1754" s="26" t="s">
        <v>707</v>
      </c>
      <c r="K1754" s="26" t="s">
        <v>1179</v>
      </c>
      <c r="L1754" s="27">
        <v>10098</v>
      </c>
      <c r="M1754" s="26" t="s">
        <v>20</v>
      </c>
    </row>
    <row r="1755" spans="1:13">
      <c r="A1755" s="25">
        <v>45492</v>
      </c>
      <c r="B1755" s="25">
        <v>45857</v>
      </c>
      <c r="C1755" s="26" t="s">
        <v>5125</v>
      </c>
      <c r="D1755" s="26" t="s">
        <v>2409</v>
      </c>
      <c r="E1755" s="26" t="s">
        <v>661</v>
      </c>
      <c r="F1755" s="26" t="s">
        <v>16</v>
      </c>
      <c r="G1755" s="26" t="s">
        <v>7734</v>
      </c>
      <c r="H1755" s="26" t="s">
        <v>51</v>
      </c>
      <c r="I1755" s="26" t="s">
        <v>706</v>
      </c>
      <c r="J1755" s="26" t="s">
        <v>707</v>
      </c>
      <c r="K1755" s="26" t="s">
        <v>1179</v>
      </c>
      <c r="L1755" s="27">
        <v>34169</v>
      </c>
      <c r="M1755" s="26" t="s">
        <v>23</v>
      </c>
    </row>
    <row r="1756" spans="1:13">
      <c r="A1756" s="25">
        <v>45492</v>
      </c>
      <c r="B1756" s="25">
        <v>45857</v>
      </c>
      <c r="C1756" s="26" t="s">
        <v>5125</v>
      </c>
      <c r="D1756" s="26" t="s">
        <v>2409</v>
      </c>
      <c r="E1756" s="26" t="s">
        <v>15</v>
      </c>
      <c r="F1756" s="26" t="s">
        <v>16</v>
      </c>
      <c r="G1756" s="26" t="s">
        <v>7735</v>
      </c>
      <c r="H1756" s="26" t="s">
        <v>51</v>
      </c>
      <c r="I1756" s="26" t="s">
        <v>706</v>
      </c>
      <c r="J1756" s="26" t="s">
        <v>707</v>
      </c>
      <c r="K1756" s="26" t="s">
        <v>1179</v>
      </c>
      <c r="L1756" s="27">
        <v>3183</v>
      </c>
      <c r="M1756" s="26" t="s">
        <v>20</v>
      </c>
    </row>
    <row r="1757" spans="1:13">
      <c r="A1757" s="25">
        <v>45492</v>
      </c>
      <c r="B1757" s="25">
        <v>45857</v>
      </c>
      <c r="C1757" s="26" t="s">
        <v>7736</v>
      </c>
      <c r="D1757" s="26" t="s">
        <v>7737</v>
      </c>
      <c r="E1757" s="26" t="s">
        <v>32</v>
      </c>
      <c r="F1757" s="26" t="s">
        <v>16</v>
      </c>
      <c r="G1757" s="26" t="s">
        <v>7738</v>
      </c>
      <c r="H1757" s="26" t="s">
        <v>21</v>
      </c>
      <c r="I1757" s="26" t="s">
        <v>305</v>
      </c>
      <c r="J1757" s="26" t="s">
        <v>306</v>
      </c>
      <c r="K1757" s="26" t="s">
        <v>304</v>
      </c>
      <c r="L1757" s="27">
        <v>11565</v>
      </c>
      <c r="M1757" s="26" t="s">
        <v>83</v>
      </c>
    </row>
    <row r="1758" spans="1:13">
      <c r="A1758" s="25">
        <v>45492</v>
      </c>
      <c r="B1758" s="25">
        <v>45857</v>
      </c>
      <c r="C1758" s="26" t="s">
        <v>7736</v>
      </c>
      <c r="D1758" s="26" t="s">
        <v>7737</v>
      </c>
      <c r="E1758" s="26" t="s">
        <v>15</v>
      </c>
      <c r="F1758" s="26" t="s">
        <v>16</v>
      </c>
      <c r="G1758" s="26" t="s">
        <v>7739</v>
      </c>
      <c r="H1758" s="26" t="s">
        <v>21</v>
      </c>
      <c r="I1758" s="26" t="s">
        <v>305</v>
      </c>
      <c r="J1758" s="26" t="s">
        <v>306</v>
      </c>
      <c r="K1758" s="26" t="s">
        <v>304</v>
      </c>
      <c r="L1758" s="27">
        <v>5362</v>
      </c>
      <c r="M1758" s="26" t="s">
        <v>83</v>
      </c>
    </row>
    <row r="1759" spans="1:13">
      <c r="A1759" s="25">
        <v>45492</v>
      </c>
      <c r="B1759" s="25">
        <v>45857</v>
      </c>
      <c r="C1759" s="26" t="s">
        <v>7736</v>
      </c>
      <c r="D1759" s="26" t="s">
        <v>7737</v>
      </c>
      <c r="E1759" s="26" t="s">
        <v>34</v>
      </c>
      <c r="F1759" s="26" t="s">
        <v>16</v>
      </c>
      <c r="G1759" s="26" t="s">
        <v>7740</v>
      </c>
      <c r="H1759" s="26" t="s">
        <v>21</v>
      </c>
      <c r="I1759" s="26" t="s">
        <v>305</v>
      </c>
      <c r="J1759" s="26" t="s">
        <v>306</v>
      </c>
      <c r="K1759" s="26" t="s">
        <v>304</v>
      </c>
      <c r="L1759" s="27">
        <v>19603</v>
      </c>
      <c r="M1759" s="26" t="s">
        <v>83</v>
      </c>
    </row>
    <row r="1760" spans="1:13">
      <c r="A1760" s="25">
        <v>45492</v>
      </c>
      <c r="B1760" s="25">
        <v>45857</v>
      </c>
      <c r="C1760" s="26" t="s">
        <v>7736</v>
      </c>
      <c r="D1760" s="26" t="s">
        <v>7737</v>
      </c>
      <c r="E1760" s="26" t="s">
        <v>661</v>
      </c>
      <c r="F1760" s="26" t="s">
        <v>16</v>
      </c>
      <c r="G1760" s="26" t="s">
        <v>7741</v>
      </c>
      <c r="H1760" s="26" t="s">
        <v>21</v>
      </c>
      <c r="I1760" s="26" t="s">
        <v>305</v>
      </c>
      <c r="J1760" s="26" t="s">
        <v>306</v>
      </c>
      <c r="K1760" s="26" t="s">
        <v>304</v>
      </c>
      <c r="L1760" s="27">
        <v>47063</v>
      </c>
      <c r="M1760" s="26" t="s">
        <v>23</v>
      </c>
    </row>
    <row r="1761" spans="1:13">
      <c r="A1761" s="25">
        <v>45492</v>
      </c>
      <c r="B1761" s="25">
        <v>45857</v>
      </c>
      <c r="C1761" s="26" t="s">
        <v>6113</v>
      </c>
      <c r="D1761" s="26" t="s">
        <v>6114</v>
      </c>
      <c r="E1761" s="26" t="s">
        <v>661</v>
      </c>
      <c r="F1761" s="26" t="s">
        <v>16</v>
      </c>
      <c r="G1761" s="26" t="s">
        <v>7742</v>
      </c>
      <c r="H1761" s="26" t="s">
        <v>203</v>
      </c>
      <c r="I1761" s="26" t="s">
        <v>270</v>
      </c>
      <c r="J1761" s="26" t="s">
        <v>271</v>
      </c>
      <c r="K1761" s="26" t="s">
        <v>5624</v>
      </c>
      <c r="L1761" s="27">
        <v>42236</v>
      </c>
      <c r="M1761" s="26" t="s">
        <v>23</v>
      </c>
    </row>
    <row r="1762" spans="1:13">
      <c r="A1762" s="25">
        <v>45492</v>
      </c>
      <c r="B1762" s="25">
        <v>45857</v>
      </c>
      <c r="C1762" s="26" t="s">
        <v>6113</v>
      </c>
      <c r="D1762" s="26" t="s">
        <v>6114</v>
      </c>
      <c r="E1762" s="26" t="s">
        <v>15</v>
      </c>
      <c r="F1762" s="26" t="s">
        <v>16</v>
      </c>
      <c r="G1762" s="26" t="s">
        <v>7743</v>
      </c>
      <c r="H1762" s="26" t="s">
        <v>203</v>
      </c>
      <c r="I1762" s="26" t="s">
        <v>270</v>
      </c>
      <c r="J1762" s="26" t="s">
        <v>271</v>
      </c>
      <c r="K1762" s="26" t="s">
        <v>5624</v>
      </c>
      <c r="L1762" s="27">
        <v>5100</v>
      </c>
      <c r="M1762" s="26" t="s">
        <v>20</v>
      </c>
    </row>
    <row r="1763" spans="1:13">
      <c r="A1763" s="25">
        <v>45492</v>
      </c>
      <c r="B1763" s="25">
        <v>45857</v>
      </c>
      <c r="C1763" s="26" t="s">
        <v>6113</v>
      </c>
      <c r="D1763" s="26" t="s">
        <v>6114</v>
      </c>
      <c r="E1763" s="26" t="s">
        <v>32</v>
      </c>
      <c r="F1763" s="26" t="s">
        <v>16</v>
      </c>
      <c r="G1763" s="26" t="s">
        <v>7744</v>
      </c>
      <c r="H1763" s="26" t="s">
        <v>203</v>
      </c>
      <c r="I1763" s="26" t="s">
        <v>270</v>
      </c>
      <c r="J1763" s="26" t="s">
        <v>271</v>
      </c>
      <c r="K1763" s="26" t="s">
        <v>5624</v>
      </c>
      <c r="L1763" s="27">
        <v>22149</v>
      </c>
      <c r="M1763" s="26" t="s">
        <v>148</v>
      </c>
    </row>
    <row r="1764" spans="1:13">
      <c r="A1764" s="25">
        <v>45493</v>
      </c>
      <c r="B1764" s="25">
        <v>45858</v>
      </c>
      <c r="C1764" s="26" t="s">
        <v>5127</v>
      </c>
      <c r="D1764" s="26" t="s">
        <v>2417</v>
      </c>
      <c r="E1764" s="26" t="s">
        <v>54</v>
      </c>
      <c r="F1764" s="26" t="s">
        <v>55</v>
      </c>
      <c r="G1764" s="26" t="s">
        <v>7745</v>
      </c>
      <c r="H1764" s="26" t="s">
        <v>105</v>
      </c>
      <c r="I1764" s="26" t="s">
        <v>103</v>
      </c>
      <c r="J1764" s="26" t="s">
        <v>104</v>
      </c>
      <c r="K1764" s="26" t="s">
        <v>5620</v>
      </c>
      <c r="L1764" s="27">
        <v>18358</v>
      </c>
      <c r="M1764" s="26" t="s">
        <v>23</v>
      </c>
    </row>
    <row r="1765" spans="1:13">
      <c r="A1765" s="25">
        <v>45493</v>
      </c>
      <c r="B1765" s="25">
        <v>45858</v>
      </c>
      <c r="C1765" s="26" t="s">
        <v>5128</v>
      </c>
      <c r="D1765" s="26" t="s">
        <v>2419</v>
      </c>
      <c r="E1765" s="26" t="s">
        <v>661</v>
      </c>
      <c r="F1765" s="26" t="s">
        <v>16</v>
      </c>
      <c r="G1765" s="26" t="s">
        <v>7746</v>
      </c>
      <c r="H1765" s="26" t="s">
        <v>21</v>
      </c>
      <c r="I1765" s="26" t="s">
        <v>18</v>
      </c>
      <c r="J1765" s="26" t="s">
        <v>19</v>
      </c>
      <c r="K1765" s="26" t="s">
        <v>5624</v>
      </c>
      <c r="L1765" s="27">
        <v>48395</v>
      </c>
      <c r="M1765" s="26" t="s">
        <v>23</v>
      </c>
    </row>
    <row r="1766" spans="1:13">
      <c r="A1766" s="25">
        <v>45493</v>
      </c>
      <c r="B1766" s="25">
        <v>45858</v>
      </c>
      <c r="C1766" s="26" t="s">
        <v>5128</v>
      </c>
      <c r="D1766" s="26" t="s">
        <v>2419</v>
      </c>
      <c r="E1766" s="26" t="s">
        <v>15</v>
      </c>
      <c r="F1766" s="26" t="s">
        <v>16</v>
      </c>
      <c r="G1766" s="26" t="s">
        <v>7747</v>
      </c>
      <c r="H1766" s="26" t="s">
        <v>21</v>
      </c>
      <c r="I1766" s="26" t="s">
        <v>18</v>
      </c>
      <c r="J1766" s="26" t="s">
        <v>19</v>
      </c>
      <c r="K1766" s="26" t="s">
        <v>5624</v>
      </c>
      <c r="L1766" s="27">
        <v>4321</v>
      </c>
      <c r="M1766" s="26" t="s">
        <v>20</v>
      </c>
    </row>
    <row r="1767" spans="1:13">
      <c r="A1767" s="25">
        <v>45493</v>
      </c>
      <c r="B1767" s="25">
        <v>45858</v>
      </c>
      <c r="C1767" s="26" t="s">
        <v>5128</v>
      </c>
      <c r="D1767" s="26" t="s">
        <v>2419</v>
      </c>
      <c r="E1767" s="26" t="s">
        <v>32</v>
      </c>
      <c r="F1767" s="26" t="s">
        <v>16</v>
      </c>
      <c r="G1767" s="26" t="s">
        <v>7748</v>
      </c>
      <c r="H1767" s="26" t="s">
        <v>21</v>
      </c>
      <c r="I1767" s="26" t="s">
        <v>18</v>
      </c>
      <c r="J1767" s="26" t="s">
        <v>19</v>
      </c>
      <c r="K1767" s="26" t="s">
        <v>5624</v>
      </c>
      <c r="L1767" s="27">
        <v>5329</v>
      </c>
      <c r="M1767" s="26" t="s">
        <v>20</v>
      </c>
    </row>
    <row r="1768" spans="1:13">
      <c r="A1768" s="25">
        <v>45494</v>
      </c>
      <c r="B1768" s="25">
        <v>45859</v>
      </c>
      <c r="C1768" s="26" t="s">
        <v>5129</v>
      </c>
      <c r="D1768" s="26" t="s">
        <v>2424</v>
      </c>
      <c r="E1768" s="26" t="s">
        <v>54</v>
      </c>
      <c r="F1768" s="26" t="s">
        <v>55</v>
      </c>
      <c r="G1768" s="26" t="s">
        <v>7749</v>
      </c>
      <c r="H1768" s="26" t="s">
        <v>51</v>
      </c>
      <c r="I1768" s="26" t="s">
        <v>174</v>
      </c>
      <c r="J1768" s="26" t="s">
        <v>175</v>
      </c>
      <c r="K1768" s="26" t="s">
        <v>112</v>
      </c>
      <c r="L1768" s="27">
        <v>22623</v>
      </c>
      <c r="M1768" s="26" t="s">
        <v>23</v>
      </c>
    </row>
    <row r="1769" spans="1:13">
      <c r="A1769" s="25">
        <v>45495</v>
      </c>
      <c r="B1769" s="25">
        <v>45617</v>
      </c>
      <c r="C1769" s="26" t="s">
        <v>11821</v>
      </c>
      <c r="D1769" s="26" t="s">
        <v>11822</v>
      </c>
      <c r="E1769" s="26" t="s">
        <v>32</v>
      </c>
      <c r="F1769" s="26" t="s">
        <v>16</v>
      </c>
      <c r="G1769" s="26" t="s">
        <v>11823</v>
      </c>
      <c r="H1769" s="26" t="s">
        <v>43</v>
      </c>
      <c r="I1769" s="26" t="s">
        <v>11824</v>
      </c>
      <c r="J1769" s="26" t="s">
        <v>11825</v>
      </c>
      <c r="K1769" s="26" t="s">
        <v>5620</v>
      </c>
      <c r="L1769" s="27">
        <v>10399</v>
      </c>
      <c r="M1769" s="26" t="s">
        <v>20</v>
      </c>
    </row>
    <row r="1770" spans="1:13">
      <c r="A1770" s="25">
        <v>45495</v>
      </c>
      <c r="B1770" s="25">
        <v>45617</v>
      </c>
      <c r="C1770" s="26" t="s">
        <v>11821</v>
      </c>
      <c r="D1770" s="26" t="s">
        <v>11822</v>
      </c>
      <c r="E1770" s="26" t="s">
        <v>661</v>
      </c>
      <c r="F1770" s="26" t="s">
        <v>16</v>
      </c>
      <c r="G1770" s="26" t="s">
        <v>11826</v>
      </c>
      <c r="H1770" s="26" t="s">
        <v>43</v>
      </c>
      <c r="I1770" s="26" t="s">
        <v>11824</v>
      </c>
      <c r="J1770" s="26" t="s">
        <v>11825</v>
      </c>
      <c r="K1770" s="26" t="s">
        <v>5620</v>
      </c>
      <c r="L1770" s="27">
        <v>30628</v>
      </c>
      <c r="M1770" s="26" t="s">
        <v>89</v>
      </c>
    </row>
    <row r="1771" spans="1:13">
      <c r="A1771" s="25">
        <v>45495</v>
      </c>
      <c r="B1771" s="25">
        <v>45617</v>
      </c>
      <c r="C1771" s="26" t="s">
        <v>11821</v>
      </c>
      <c r="D1771" s="26" t="s">
        <v>11822</v>
      </c>
      <c r="E1771" s="26" t="s">
        <v>15</v>
      </c>
      <c r="F1771" s="26" t="s">
        <v>16</v>
      </c>
      <c r="G1771" s="26" t="s">
        <v>11827</v>
      </c>
      <c r="H1771" s="26" t="s">
        <v>43</v>
      </c>
      <c r="I1771" s="26" t="s">
        <v>11824</v>
      </c>
      <c r="J1771" s="26" t="s">
        <v>11825</v>
      </c>
      <c r="K1771" s="26" t="s">
        <v>5620</v>
      </c>
      <c r="L1771" s="27">
        <v>2740</v>
      </c>
      <c r="M1771" s="26" t="s">
        <v>20</v>
      </c>
    </row>
    <row r="1772" spans="1:13">
      <c r="A1772" s="25">
        <v>45495</v>
      </c>
      <c r="B1772" s="25">
        <v>45536</v>
      </c>
      <c r="C1772" s="26" t="s">
        <v>5226</v>
      </c>
      <c r="D1772" s="26" t="s">
        <v>2849</v>
      </c>
      <c r="E1772" s="26" t="s">
        <v>32</v>
      </c>
      <c r="F1772" s="26" t="s">
        <v>16</v>
      </c>
      <c r="G1772" s="26" t="s">
        <v>11828</v>
      </c>
      <c r="H1772" s="26" t="s">
        <v>125</v>
      </c>
      <c r="I1772" s="26" t="s">
        <v>570</v>
      </c>
      <c r="J1772" s="26" t="s">
        <v>571</v>
      </c>
      <c r="K1772" s="26" t="s">
        <v>26</v>
      </c>
      <c r="L1772" s="27">
        <v>580</v>
      </c>
      <c r="M1772" s="26" t="s">
        <v>20</v>
      </c>
    </row>
    <row r="1773" spans="1:13">
      <c r="A1773" s="25">
        <v>45495</v>
      </c>
      <c r="B1773" s="25">
        <v>45536</v>
      </c>
      <c r="C1773" s="26" t="s">
        <v>5226</v>
      </c>
      <c r="D1773" s="26" t="s">
        <v>2849</v>
      </c>
      <c r="E1773" s="26" t="s">
        <v>32</v>
      </c>
      <c r="F1773" s="26" t="s">
        <v>16</v>
      </c>
      <c r="G1773" s="26" t="s">
        <v>11829</v>
      </c>
      <c r="H1773" s="26" t="s">
        <v>125</v>
      </c>
      <c r="I1773" s="26" t="s">
        <v>570</v>
      </c>
      <c r="J1773" s="26" t="s">
        <v>571</v>
      </c>
      <c r="K1773" s="26" t="s">
        <v>26</v>
      </c>
      <c r="L1773" s="27">
        <v>3628</v>
      </c>
      <c r="M1773" s="26" t="s">
        <v>20</v>
      </c>
    </row>
    <row r="1774" spans="1:13">
      <c r="A1774" s="25">
        <v>45495</v>
      </c>
      <c r="B1774" s="25">
        <v>45536</v>
      </c>
      <c r="C1774" s="26" t="s">
        <v>5226</v>
      </c>
      <c r="D1774" s="26" t="s">
        <v>2849</v>
      </c>
      <c r="E1774" s="26" t="s">
        <v>34</v>
      </c>
      <c r="F1774" s="26" t="s">
        <v>16</v>
      </c>
      <c r="G1774" s="26" t="s">
        <v>11830</v>
      </c>
      <c r="H1774" s="26" t="s">
        <v>125</v>
      </c>
      <c r="I1774" s="26" t="s">
        <v>570</v>
      </c>
      <c r="J1774" s="26" t="s">
        <v>571</v>
      </c>
      <c r="K1774" s="26" t="s">
        <v>26</v>
      </c>
      <c r="L1774" s="27">
        <v>5481</v>
      </c>
      <c r="M1774" s="26" t="s">
        <v>83</v>
      </c>
    </row>
    <row r="1775" spans="1:13">
      <c r="A1775" s="25">
        <v>45495</v>
      </c>
      <c r="B1775" s="25">
        <v>45536</v>
      </c>
      <c r="C1775" s="26" t="s">
        <v>5226</v>
      </c>
      <c r="D1775" s="26" t="s">
        <v>2849</v>
      </c>
      <c r="E1775" s="26" t="s">
        <v>661</v>
      </c>
      <c r="F1775" s="26" t="s">
        <v>16</v>
      </c>
      <c r="G1775" s="26" t="s">
        <v>11831</v>
      </c>
      <c r="H1775" s="26" t="s">
        <v>125</v>
      </c>
      <c r="I1775" s="26" t="s">
        <v>570</v>
      </c>
      <c r="J1775" s="26" t="s">
        <v>571</v>
      </c>
      <c r="K1775" s="26" t="s">
        <v>26</v>
      </c>
      <c r="L1775" s="27">
        <v>13674</v>
      </c>
      <c r="M1775" s="26" t="s">
        <v>23</v>
      </c>
    </row>
    <row r="1776" spans="1:13">
      <c r="A1776" s="25">
        <v>45495</v>
      </c>
      <c r="B1776" s="25">
        <v>45536</v>
      </c>
      <c r="C1776" s="26" t="s">
        <v>5226</v>
      </c>
      <c r="D1776" s="26" t="s">
        <v>2849</v>
      </c>
      <c r="E1776" s="26" t="s">
        <v>15</v>
      </c>
      <c r="F1776" s="26" t="s">
        <v>16</v>
      </c>
      <c r="G1776" s="26" t="s">
        <v>11832</v>
      </c>
      <c r="H1776" s="26" t="s">
        <v>125</v>
      </c>
      <c r="I1776" s="26" t="s">
        <v>570</v>
      </c>
      <c r="J1776" s="26" t="s">
        <v>571</v>
      </c>
      <c r="K1776" s="26" t="s">
        <v>26</v>
      </c>
      <c r="L1776" s="27">
        <v>1095</v>
      </c>
      <c r="M1776" s="26" t="s">
        <v>20</v>
      </c>
    </row>
    <row r="1777" spans="1:13">
      <c r="A1777" s="25">
        <v>45495</v>
      </c>
      <c r="B1777" s="25">
        <v>45860</v>
      </c>
      <c r="C1777" s="26" t="s">
        <v>6007</v>
      </c>
      <c r="D1777" s="26" t="s">
        <v>6008</v>
      </c>
      <c r="E1777" s="26" t="s">
        <v>54</v>
      </c>
      <c r="F1777" s="26" t="s">
        <v>55</v>
      </c>
      <c r="G1777" s="26" t="s">
        <v>7750</v>
      </c>
      <c r="H1777" s="26" t="s">
        <v>90</v>
      </c>
      <c r="I1777" s="26" t="s">
        <v>795</v>
      </c>
      <c r="J1777" s="26" t="s">
        <v>796</v>
      </c>
      <c r="K1777" s="26" t="s">
        <v>304</v>
      </c>
      <c r="L1777" s="27">
        <v>36450</v>
      </c>
      <c r="M1777" s="26" t="s">
        <v>29</v>
      </c>
    </row>
    <row r="1778" spans="1:13">
      <c r="A1778" s="25">
        <v>45495</v>
      </c>
      <c r="B1778" s="25">
        <v>45860</v>
      </c>
      <c r="C1778" s="26" t="s">
        <v>6007</v>
      </c>
      <c r="D1778" s="26" t="s">
        <v>6008</v>
      </c>
      <c r="E1778" s="26" t="s">
        <v>661</v>
      </c>
      <c r="F1778" s="26" t="s">
        <v>16</v>
      </c>
      <c r="G1778" s="26" t="s">
        <v>7751</v>
      </c>
      <c r="H1778" s="26" t="s">
        <v>90</v>
      </c>
      <c r="I1778" s="26" t="s">
        <v>795</v>
      </c>
      <c r="J1778" s="26" t="s">
        <v>796</v>
      </c>
      <c r="K1778" s="26" t="s">
        <v>304</v>
      </c>
      <c r="L1778" s="27">
        <v>476025</v>
      </c>
      <c r="M1778" s="26" t="s">
        <v>23</v>
      </c>
    </row>
    <row r="1779" spans="1:13">
      <c r="A1779" s="25">
        <v>45495</v>
      </c>
      <c r="B1779" s="25">
        <v>45860</v>
      </c>
      <c r="C1779" s="26" t="s">
        <v>6007</v>
      </c>
      <c r="D1779" s="26" t="s">
        <v>6008</v>
      </c>
      <c r="E1779" s="26" t="s">
        <v>32</v>
      </c>
      <c r="F1779" s="26" t="s">
        <v>16</v>
      </c>
      <c r="G1779" s="26" t="s">
        <v>7752</v>
      </c>
      <c r="H1779" s="26" t="s">
        <v>90</v>
      </c>
      <c r="I1779" s="26" t="s">
        <v>795</v>
      </c>
      <c r="J1779" s="26" t="s">
        <v>796</v>
      </c>
      <c r="K1779" s="26" t="s">
        <v>304</v>
      </c>
      <c r="L1779" s="27">
        <v>60743</v>
      </c>
      <c r="M1779" s="26" t="s">
        <v>20</v>
      </c>
    </row>
    <row r="1780" spans="1:13">
      <c r="A1780" s="25">
        <v>45495</v>
      </c>
      <c r="B1780" s="25">
        <v>45860</v>
      </c>
      <c r="C1780" s="26" t="s">
        <v>6007</v>
      </c>
      <c r="D1780" s="26" t="s">
        <v>6008</v>
      </c>
      <c r="E1780" s="26" t="s">
        <v>15</v>
      </c>
      <c r="F1780" s="26" t="s">
        <v>16</v>
      </c>
      <c r="G1780" s="26" t="s">
        <v>7753</v>
      </c>
      <c r="H1780" s="26" t="s">
        <v>90</v>
      </c>
      <c r="I1780" s="26" t="s">
        <v>795</v>
      </c>
      <c r="J1780" s="26" t="s">
        <v>796</v>
      </c>
      <c r="K1780" s="26" t="s">
        <v>304</v>
      </c>
      <c r="L1780" s="27">
        <v>10317</v>
      </c>
      <c r="M1780" s="26" t="s">
        <v>29</v>
      </c>
    </row>
    <row r="1781" spans="1:13">
      <c r="A1781" s="25">
        <v>45495</v>
      </c>
      <c r="B1781" s="25">
        <v>45860</v>
      </c>
      <c r="C1781" s="26" t="s">
        <v>5130</v>
      </c>
      <c r="D1781" s="26" t="s">
        <v>2426</v>
      </c>
      <c r="E1781" s="26" t="s">
        <v>661</v>
      </c>
      <c r="F1781" s="26" t="s">
        <v>16</v>
      </c>
      <c r="G1781" s="26" t="s">
        <v>7754</v>
      </c>
      <c r="H1781" s="26" t="s">
        <v>125</v>
      </c>
      <c r="I1781" s="26" t="s">
        <v>270</v>
      </c>
      <c r="J1781" s="26" t="s">
        <v>271</v>
      </c>
      <c r="K1781" s="26" t="s">
        <v>5624</v>
      </c>
      <c r="L1781" s="27">
        <v>18671</v>
      </c>
      <c r="M1781" s="26" t="s">
        <v>23</v>
      </c>
    </row>
    <row r="1782" spans="1:13">
      <c r="A1782" s="25">
        <v>45495</v>
      </c>
      <c r="B1782" s="25">
        <v>45860</v>
      </c>
      <c r="C1782" s="26" t="s">
        <v>5130</v>
      </c>
      <c r="D1782" s="26" t="s">
        <v>2426</v>
      </c>
      <c r="E1782" s="26" t="s">
        <v>32</v>
      </c>
      <c r="F1782" s="26" t="s">
        <v>16</v>
      </c>
      <c r="G1782" s="26" t="s">
        <v>7755</v>
      </c>
      <c r="H1782" s="26" t="s">
        <v>125</v>
      </c>
      <c r="I1782" s="26" t="s">
        <v>270</v>
      </c>
      <c r="J1782" s="26" t="s">
        <v>271</v>
      </c>
      <c r="K1782" s="26" t="s">
        <v>5624</v>
      </c>
      <c r="L1782" s="27">
        <v>6956</v>
      </c>
      <c r="M1782" s="26" t="s">
        <v>20</v>
      </c>
    </row>
    <row r="1783" spans="1:13">
      <c r="A1783" s="25">
        <v>45495</v>
      </c>
      <c r="B1783" s="25">
        <v>45860</v>
      </c>
      <c r="C1783" s="26" t="s">
        <v>5130</v>
      </c>
      <c r="D1783" s="26" t="s">
        <v>2426</v>
      </c>
      <c r="E1783" s="26" t="s">
        <v>15</v>
      </c>
      <c r="F1783" s="26" t="s">
        <v>16</v>
      </c>
      <c r="G1783" s="26" t="s">
        <v>7756</v>
      </c>
      <c r="H1783" s="26" t="s">
        <v>125</v>
      </c>
      <c r="I1783" s="26" t="s">
        <v>270</v>
      </c>
      <c r="J1783" s="26" t="s">
        <v>271</v>
      </c>
      <c r="K1783" s="26" t="s">
        <v>5624</v>
      </c>
      <c r="L1783" s="27">
        <v>5373</v>
      </c>
      <c r="M1783" s="26" t="s">
        <v>83</v>
      </c>
    </row>
    <row r="1784" spans="1:13">
      <c r="A1784" s="25">
        <v>45495</v>
      </c>
      <c r="B1784" s="25">
        <v>45860</v>
      </c>
      <c r="C1784" s="26" t="s">
        <v>5131</v>
      </c>
      <c r="D1784" s="26" t="s">
        <v>2430</v>
      </c>
      <c r="E1784" s="26" t="s">
        <v>32</v>
      </c>
      <c r="F1784" s="26" t="s">
        <v>16</v>
      </c>
      <c r="G1784" s="26" t="s">
        <v>7757</v>
      </c>
      <c r="H1784" s="26" t="s">
        <v>225</v>
      </c>
      <c r="I1784" s="26" t="s">
        <v>96</v>
      </c>
      <c r="J1784" s="26" t="s">
        <v>97</v>
      </c>
      <c r="K1784" s="26" t="s">
        <v>140</v>
      </c>
      <c r="L1784" s="27">
        <v>41715</v>
      </c>
      <c r="M1784" s="26" t="s">
        <v>83</v>
      </c>
    </row>
    <row r="1785" spans="1:13">
      <c r="A1785" s="25">
        <v>45495</v>
      </c>
      <c r="B1785" s="25">
        <v>45860</v>
      </c>
      <c r="C1785" s="26" t="s">
        <v>5131</v>
      </c>
      <c r="D1785" s="26" t="s">
        <v>2430</v>
      </c>
      <c r="E1785" s="26" t="s">
        <v>15</v>
      </c>
      <c r="F1785" s="26" t="s">
        <v>16</v>
      </c>
      <c r="G1785" s="26" t="s">
        <v>7758</v>
      </c>
      <c r="H1785" s="26" t="s">
        <v>225</v>
      </c>
      <c r="I1785" s="26" t="s">
        <v>96</v>
      </c>
      <c r="J1785" s="26" t="s">
        <v>97</v>
      </c>
      <c r="K1785" s="26" t="s">
        <v>140</v>
      </c>
      <c r="L1785" s="27">
        <v>1852</v>
      </c>
      <c r="M1785" s="26" t="s">
        <v>20</v>
      </c>
    </row>
    <row r="1786" spans="1:13">
      <c r="A1786" s="25">
        <v>45495</v>
      </c>
      <c r="B1786" s="25">
        <v>45860</v>
      </c>
      <c r="C1786" s="26" t="s">
        <v>5131</v>
      </c>
      <c r="D1786" s="26" t="s">
        <v>2430</v>
      </c>
      <c r="E1786" s="26" t="s">
        <v>661</v>
      </c>
      <c r="F1786" s="26" t="s">
        <v>16</v>
      </c>
      <c r="G1786" s="26" t="s">
        <v>7759</v>
      </c>
      <c r="H1786" s="26" t="s">
        <v>225</v>
      </c>
      <c r="I1786" s="26" t="s">
        <v>96</v>
      </c>
      <c r="J1786" s="26" t="s">
        <v>97</v>
      </c>
      <c r="K1786" s="26" t="s">
        <v>140</v>
      </c>
      <c r="L1786" s="27">
        <v>191963</v>
      </c>
      <c r="M1786" s="26" t="s">
        <v>23</v>
      </c>
    </row>
    <row r="1787" spans="1:13">
      <c r="A1787" s="25">
        <v>45495</v>
      </c>
      <c r="B1787" s="25">
        <v>45860</v>
      </c>
      <c r="C1787" s="26" t="s">
        <v>5132</v>
      </c>
      <c r="D1787" s="26" t="s">
        <v>2434</v>
      </c>
      <c r="E1787" s="26" t="s">
        <v>661</v>
      </c>
      <c r="F1787" s="26" t="s">
        <v>16</v>
      </c>
      <c r="G1787" s="26" t="s">
        <v>7760</v>
      </c>
      <c r="H1787" s="26" t="s">
        <v>143</v>
      </c>
      <c r="I1787" s="26" t="s">
        <v>141</v>
      </c>
      <c r="J1787" s="26" t="s">
        <v>142</v>
      </c>
      <c r="K1787" s="26" t="s">
        <v>5623</v>
      </c>
      <c r="L1787" s="27">
        <v>30125</v>
      </c>
      <c r="M1787" s="26" t="s">
        <v>23</v>
      </c>
    </row>
    <row r="1788" spans="1:13">
      <c r="A1788" s="25">
        <v>45495</v>
      </c>
      <c r="B1788" s="25">
        <v>45860</v>
      </c>
      <c r="C1788" s="26" t="s">
        <v>5132</v>
      </c>
      <c r="D1788" s="26" t="s">
        <v>2434</v>
      </c>
      <c r="E1788" s="26" t="s">
        <v>32</v>
      </c>
      <c r="F1788" s="26" t="s">
        <v>16</v>
      </c>
      <c r="G1788" s="26" t="s">
        <v>7761</v>
      </c>
      <c r="H1788" s="26" t="s">
        <v>143</v>
      </c>
      <c r="I1788" s="26" t="s">
        <v>141</v>
      </c>
      <c r="J1788" s="26" t="s">
        <v>142</v>
      </c>
      <c r="K1788" s="26" t="s">
        <v>5623</v>
      </c>
      <c r="L1788" s="27">
        <v>10319</v>
      </c>
      <c r="M1788" s="26" t="s">
        <v>83</v>
      </c>
    </row>
    <row r="1789" spans="1:13">
      <c r="A1789" s="25">
        <v>45495</v>
      </c>
      <c r="B1789" s="25">
        <v>45860</v>
      </c>
      <c r="C1789" s="26" t="s">
        <v>5132</v>
      </c>
      <c r="D1789" s="26" t="s">
        <v>2434</v>
      </c>
      <c r="E1789" s="26" t="s">
        <v>15</v>
      </c>
      <c r="F1789" s="26" t="s">
        <v>16</v>
      </c>
      <c r="G1789" s="26" t="s">
        <v>7762</v>
      </c>
      <c r="H1789" s="26" t="s">
        <v>143</v>
      </c>
      <c r="I1789" s="26" t="s">
        <v>141</v>
      </c>
      <c r="J1789" s="26" t="s">
        <v>142</v>
      </c>
      <c r="K1789" s="26" t="s">
        <v>5623</v>
      </c>
      <c r="L1789" s="27">
        <v>3413</v>
      </c>
      <c r="M1789" s="26" t="s">
        <v>83</v>
      </c>
    </row>
    <row r="1790" spans="1:13">
      <c r="A1790" s="25">
        <v>45495</v>
      </c>
      <c r="B1790" s="25">
        <v>45860</v>
      </c>
      <c r="C1790" s="26" t="s">
        <v>5132</v>
      </c>
      <c r="D1790" s="26" t="s">
        <v>2434</v>
      </c>
      <c r="E1790" s="26" t="s">
        <v>34</v>
      </c>
      <c r="F1790" s="26" t="s">
        <v>16</v>
      </c>
      <c r="G1790" s="26" t="s">
        <v>7763</v>
      </c>
      <c r="H1790" s="26" t="s">
        <v>143</v>
      </c>
      <c r="I1790" s="26" t="s">
        <v>141</v>
      </c>
      <c r="J1790" s="26" t="s">
        <v>142</v>
      </c>
      <c r="K1790" s="26" t="s">
        <v>5623</v>
      </c>
      <c r="L1790" s="27">
        <v>6596</v>
      </c>
      <c r="M1790" s="26" t="s">
        <v>83</v>
      </c>
    </row>
    <row r="1791" spans="1:13">
      <c r="A1791" s="25">
        <v>45496</v>
      </c>
      <c r="B1791" s="25">
        <v>45861</v>
      </c>
      <c r="C1791" s="26" t="s">
        <v>6009</v>
      </c>
      <c r="D1791" s="26" t="s">
        <v>6010</v>
      </c>
      <c r="E1791" s="26" t="s">
        <v>661</v>
      </c>
      <c r="F1791" s="26" t="s">
        <v>16</v>
      </c>
      <c r="G1791" s="26" t="s">
        <v>7764</v>
      </c>
      <c r="H1791" s="26" t="s">
        <v>21</v>
      </c>
      <c r="I1791" s="26" t="s">
        <v>18</v>
      </c>
      <c r="J1791" s="26" t="s">
        <v>19</v>
      </c>
      <c r="K1791" s="26" t="s">
        <v>5624</v>
      </c>
      <c r="L1791" s="27">
        <v>25921</v>
      </c>
      <c r="M1791" s="26" t="s">
        <v>23</v>
      </c>
    </row>
    <row r="1792" spans="1:13">
      <c r="A1792" s="25">
        <v>45496</v>
      </c>
      <c r="B1792" s="25">
        <v>45861</v>
      </c>
      <c r="C1792" s="26" t="s">
        <v>6009</v>
      </c>
      <c r="D1792" s="26" t="s">
        <v>6010</v>
      </c>
      <c r="E1792" s="26" t="s">
        <v>32</v>
      </c>
      <c r="F1792" s="26" t="s">
        <v>16</v>
      </c>
      <c r="G1792" s="26" t="s">
        <v>7765</v>
      </c>
      <c r="H1792" s="26" t="s">
        <v>21</v>
      </c>
      <c r="I1792" s="26" t="s">
        <v>18</v>
      </c>
      <c r="J1792" s="26" t="s">
        <v>19</v>
      </c>
      <c r="K1792" s="26" t="s">
        <v>5624</v>
      </c>
      <c r="L1792" s="27">
        <v>3204</v>
      </c>
      <c r="M1792" s="26" t="s">
        <v>20</v>
      </c>
    </row>
    <row r="1793" spans="1:13">
      <c r="A1793" s="25">
        <v>45496</v>
      </c>
      <c r="B1793" s="25">
        <v>45861</v>
      </c>
      <c r="C1793" s="26" t="s">
        <v>6009</v>
      </c>
      <c r="D1793" s="26" t="s">
        <v>6010</v>
      </c>
      <c r="E1793" s="26" t="s">
        <v>15</v>
      </c>
      <c r="F1793" s="26" t="s">
        <v>16</v>
      </c>
      <c r="G1793" s="26" t="s">
        <v>7766</v>
      </c>
      <c r="H1793" s="26" t="s">
        <v>21</v>
      </c>
      <c r="I1793" s="26" t="s">
        <v>18</v>
      </c>
      <c r="J1793" s="26" t="s">
        <v>19</v>
      </c>
      <c r="K1793" s="26" t="s">
        <v>5624</v>
      </c>
      <c r="L1793" s="27">
        <v>4019</v>
      </c>
      <c r="M1793" s="26" t="s">
        <v>20</v>
      </c>
    </row>
    <row r="1794" spans="1:13">
      <c r="A1794" s="25">
        <v>45496</v>
      </c>
      <c r="B1794" s="25">
        <v>45861</v>
      </c>
      <c r="C1794" s="26" t="s">
        <v>5133</v>
      </c>
      <c r="D1794" s="26" t="s">
        <v>2438</v>
      </c>
      <c r="E1794" s="26" t="s">
        <v>661</v>
      </c>
      <c r="F1794" s="26" t="s">
        <v>16</v>
      </c>
      <c r="G1794" s="26" t="s">
        <v>7767</v>
      </c>
      <c r="H1794" s="26" t="s">
        <v>105</v>
      </c>
      <c r="I1794" s="26" t="s">
        <v>103</v>
      </c>
      <c r="J1794" s="26" t="s">
        <v>104</v>
      </c>
      <c r="K1794" s="26" t="s">
        <v>5620</v>
      </c>
      <c r="L1794" s="27">
        <v>22483</v>
      </c>
      <c r="M1794" s="26" t="s">
        <v>23</v>
      </c>
    </row>
    <row r="1795" spans="1:13">
      <c r="A1795" s="25">
        <v>45496</v>
      </c>
      <c r="B1795" s="25">
        <v>45861</v>
      </c>
      <c r="C1795" s="26" t="s">
        <v>5133</v>
      </c>
      <c r="D1795" s="26" t="s">
        <v>2438</v>
      </c>
      <c r="E1795" s="26" t="s">
        <v>15</v>
      </c>
      <c r="F1795" s="26" t="s">
        <v>16</v>
      </c>
      <c r="G1795" s="26" t="s">
        <v>7768</v>
      </c>
      <c r="H1795" s="26" t="s">
        <v>105</v>
      </c>
      <c r="I1795" s="26" t="s">
        <v>103</v>
      </c>
      <c r="J1795" s="26" t="s">
        <v>104</v>
      </c>
      <c r="K1795" s="26" t="s">
        <v>5620</v>
      </c>
      <c r="L1795" s="27">
        <v>2356</v>
      </c>
      <c r="M1795" s="26" t="s">
        <v>20</v>
      </c>
    </row>
    <row r="1796" spans="1:13">
      <c r="A1796" s="25">
        <v>45496</v>
      </c>
      <c r="B1796" s="25">
        <v>45861</v>
      </c>
      <c r="C1796" s="26" t="s">
        <v>5133</v>
      </c>
      <c r="D1796" s="26" t="s">
        <v>2438</v>
      </c>
      <c r="E1796" s="26" t="s">
        <v>32</v>
      </c>
      <c r="F1796" s="26" t="s">
        <v>16</v>
      </c>
      <c r="G1796" s="26" t="s">
        <v>7769</v>
      </c>
      <c r="H1796" s="26" t="s">
        <v>105</v>
      </c>
      <c r="I1796" s="26" t="s">
        <v>103</v>
      </c>
      <c r="J1796" s="26" t="s">
        <v>104</v>
      </c>
      <c r="K1796" s="26" t="s">
        <v>5620</v>
      </c>
      <c r="L1796" s="27">
        <v>5918</v>
      </c>
      <c r="M1796" s="26" t="s">
        <v>20</v>
      </c>
    </row>
    <row r="1797" spans="1:13">
      <c r="A1797" s="25">
        <v>45496</v>
      </c>
      <c r="B1797" s="25">
        <v>45861</v>
      </c>
      <c r="C1797" s="26" t="s">
        <v>5134</v>
      </c>
      <c r="D1797" s="26" t="s">
        <v>2445</v>
      </c>
      <c r="E1797" s="26" t="s">
        <v>661</v>
      </c>
      <c r="F1797" s="26" t="s">
        <v>16</v>
      </c>
      <c r="G1797" s="26" t="s">
        <v>7770</v>
      </c>
      <c r="H1797" s="26" t="s">
        <v>51</v>
      </c>
      <c r="I1797" s="26" t="s">
        <v>165</v>
      </c>
      <c r="J1797" s="26" t="s">
        <v>166</v>
      </c>
      <c r="K1797" s="26" t="s">
        <v>26</v>
      </c>
      <c r="L1797" s="27">
        <v>376087</v>
      </c>
      <c r="M1797" s="26" t="s">
        <v>23</v>
      </c>
    </row>
    <row r="1798" spans="1:13">
      <c r="A1798" s="25">
        <v>45496</v>
      </c>
      <c r="B1798" s="25">
        <v>45861</v>
      </c>
      <c r="C1798" s="26" t="s">
        <v>5134</v>
      </c>
      <c r="D1798" s="26" t="s">
        <v>2445</v>
      </c>
      <c r="E1798" s="26" t="s">
        <v>15</v>
      </c>
      <c r="F1798" s="26" t="s">
        <v>16</v>
      </c>
      <c r="G1798" s="26" t="s">
        <v>7771</v>
      </c>
      <c r="H1798" s="26" t="s">
        <v>51</v>
      </c>
      <c r="I1798" s="26" t="s">
        <v>165</v>
      </c>
      <c r="J1798" s="26" t="s">
        <v>166</v>
      </c>
      <c r="K1798" s="26" t="s">
        <v>26</v>
      </c>
      <c r="L1798" s="27">
        <v>11094</v>
      </c>
      <c r="M1798" s="26" t="s">
        <v>20</v>
      </c>
    </row>
    <row r="1799" spans="1:13">
      <c r="A1799" s="25">
        <v>45496</v>
      </c>
      <c r="B1799" s="25">
        <v>45861</v>
      </c>
      <c r="C1799" s="26" t="s">
        <v>5134</v>
      </c>
      <c r="D1799" s="26" t="s">
        <v>2445</v>
      </c>
      <c r="E1799" s="26" t="s">
        <v>32</v>
      </c>
      <c r="F1799" s="26" t="s">
        <v>16</v>
      </c>
      <c r="G1799" s="26" t="s">
        <v>7772</v>
      </c>
      <c r="H1799" s="26" t="s">
        <v>51</v>
      </c>
      <c r="I1799" s="26" t="s">
        <v>165</v>
      </c>
      <c r="J1799" s="26" t="s">
        <v>166</v>
      </c>
      <c r="K1799" s="26" t="s">
        <v>26</v>
      </c>
      <c r="L1799" s="27">
        <v>55837</v>
      </c>
      <c r="M1799" s="26" t="s">
        <v>20</v>
      </c>
    </row>
    <row r="1800" spans="1:13">
      <c r="A1800" s="25">
        <v>45496</v>
      </c>
      <c r="B1800" s="25">
        <v>45861</v>
      </c>
      <c r="C1800" s="26" t="s">
        <v>11833</v>
      </c>
      <c r="D1800" s="26" t="s">
        <v>11834</v>
      </c>
      <c r="E1800" s="26" t="s">
        <v>54</v>
      </c>
      <c r="F1800" s="26" t="s">
        <v>55</v>
      </c>
      <c r="G1800" s="26" t="s">
        <v>11835</v>
      </c>
      <c r="H1800" s="26" t="s">
        <v>51</v>
      </c>
      <c r="I1800" s="26" t="s">
        <v>174</v>
      </c>
      <c r="J1800" s="26" t="s">
        <v>175</v>
      </c>
      <c r="K1800" s="26" t="s">
        <v>5623</v>
      </c>
      <c r="L1800" s="27">
        <v>6324</v>
      </c>
      <c r="M1800" s="26" t="s">
        <v>23</v>
      </c>
    </row>
    <row r="1801" spans="1:13">
      <c r="A1801" s="25">
        <v>45497</v>
      </c>
      <c r="B1801" s="25">
        <v>45862</v>
      </c>
      <c r="C1801" s="26" t="s">
        <v>5136</v>
      </c>
      <c r="D1801" s="26" t="s">
        <v>2452</v>
      </c>
      <c r="E1801" s="26" t="s">
        <v>32</v>
      </c>
      <c r="F1801" s="26" t="s">
        <v>16</v>
      </c>
      <c r="G1801" s="26" t="s">
        <v>7773</v>
      </c>
      <c r="H1801" s="26" t="s">
        <v>21</v>
      </c>
      <c r="I1801" s="26" t="s">
        <v>706</v>
      </c>
      <c r="J1801" s="26" t="s">
        <v>707</v>
      </c>
      <c r="K1801" s="26" t="s">
        <v>1179</v>
      </c>
      <c r="L1801" s="27">
        <v>6508</v>
      </c>
      <c r="M1801" s="26" t="s">
        <v>20</v>
      </c>
    </row>
    <row r="1802" spans="1:13">
      <c r="A1802" s="25">
        <v>45497</v>
      </c>
      <c r="B1802" s="25">
        <v>45862</v>
      </c>
      <c r="C1802" s="26" t="s">
        <v>5136</v>
      </c>
      <c r="D1802" s="26" t="s">
        <v>2452</v>
      </c>
      <c r="E1802" s="26" t="s">
        <v>15</v>
      </c>
      <c r="F1802" s="26" t="s">
        <v>16</v>
      </c>
      <c r="G1802" s="26" t="s">
        <v>7774</v>
      </c>
      <c r="H1802" s="26" t="s">
        <v>21</v>
      </c>
      <c r="I1802" s="26" t="s">
        <v>706</v>
      </c>
      <c r="J1802" s="26" t="s">
        <v>707</v>
      </c>
      <c r="K1802" s="26" t="s">
        <v>1179</v>
      </c>
      <c r="L1802" s="27">
        <v>5506</v>
      </c>
      <c r="M1802" s="26" t="s">
        <v>20</v>
      </c>
    </row>
    <row r="1803" spans="1:13">
      <c r="A1803" s="25">
        <v>45497</v>
      </c>
      <c r="B1803" s="25">
        <v>45862</v>
      </c>
      <c r="C1803" s="26" t="s">
        <v>5137</v>
      </c>
      <c r="D1803" s="26" t="s">
        <v>2456</v>
      </c>
      <c r="E1803" s="26" t="s">
        <v>661</v>
      </c>
      <c r="F1803" s="26" t="s">
        <v>16</v>
      </c>
      <c r="G1803" s="26" t="s">
        <v>7775</v>
      </c>
      <c r="H1803" s="26" t="s">
        <v>43</v>
      </c>
      <c r="I1803" s="26" t="s">
        <v>96</v>
      </c>
      <c r="J1803" s="26" t="s">
        <v>97</v>
      </c>
      <c r="K1803" s="26" t="s">
        <v>1179</v>
      </c>
      <c r="L1803" s="27">
        <v>45088</v>
      </c>
      <c r="M1803" s="26" t="s">
        <v>89</v>
      </c>
    </row>
    <row r="1804" spans="1:13">
      <c r="A1804" s="25">
        <v>45497</v>
      </c>
      <c r="B1804" s="25">
        <v>45862</v>
      </c>
      <c r="C1804" s="26" t="s">
        <v>5137</v>
      </c>
      <c r="D1804" s="26" t="s">
        <v>2456</v>
      </c>
      <c r="E1804" s="26" t="s">
        <v>15</v>
      </c>
      <c r="F1804" s="26" t="s">
        <v>16</v>
      </c>
      <c r="G1804" s="26" t="s">
        <v>7776</v>
      </c>
      <c r="H1804" s="26" t="s">
        <v>43</v>
      </c>
      <c r="I1804" s="26" t="s">
        <v>96</v>
      </c>
      <c r="J1804" s="26" t="s">
        <v>97</v>
      </c>
      <c r="K1804" s="26" t="s">
        <v>1179</v>
      </c>
      <c r="L1804" s="27">
        <v>2716</v>
      </c>
      <c r="M1804" s="26" t="s">
        <v>20</v>
      </c>
    </row>
    <row r="1805" spans="1:13">
      <c r="A1805" s="25">
        <v>45497</v>
      </c>
      <c r="B1805" s="25">
        <v>45862</v>
      </c>
      <c r="C1805" s="26" t="s">
        <v>5137</v>
      </c>
      <c r="D1805" s="26" t="s">
        <v>2456</v>
      </c>
      <c r="E1805" s="26" t="s">
        <v>32</v>
      </c>
      <c r="F1805" s="26" t="s">
        <v>16</v>
      </c>
      <c r="G1805" s="26" t="s">
        <v>7777</v>
      </c>
      <c r="H1805" s="26" t="s">
        <v>43</v>
      </c>
      <c r="I1805" s="26" t="s">
        <v>96</v>
      </c>
      <c r="J1805" s="26" t="s">
        <v>97</v>
      </c>
      <c r="K1805" s="26" t="s">
        <v>1179</v>
      </c>
      <c r="L1805" s="27">
        <v>8633</v>
      </c>
      <c r="M1805" s="26" t="s">
        <v>20</v>
      </c>
    </row>
    <row r="1806" spans="1:13">
      <c r="A1806" s="25">
        <v>45497</v>
      </c>
      <c r="B1806" s="25">
        <v>45862</v>
      </c>
      <c r="C1806" s="26" t="s">
        <v>5138</v>
      </c>
      <c r="D1806" s="26" t="s">
        <v>2460</v>
      </c>
      <c r="E1806" s="26" t="s">
        <v>32</v>
      </c>
      <c r="F1806" s="26" t="s">
        <v>16</v>
      </c>
      <c r="G1806" s="26" t="s">
        <v>7778</v>
      </c>
      <c r="H1806" s="26" t="s">
        <v>30</v>
      </c>
      <c r="I1806" s="26" t="s">
        <v>270</v>
      </c>
      <c r="J1806" s="26" t="s">
        <v>271</v>
      </c>
      <c r="K1806" s="26" t="s">
        <v>5624</v>
      </c>
      <c r="L1806" s="27">
        <v>5189</v>
      </c>
      <c r="M1806" s="26" t="s">
        <v>20</v>
      </c>
    </row>
    <row r="1807" spans="1:13">
      <c r="A1807" s="25">
        <v>45497</v>
      </c>
      <c r="B1807" s="25">
        <v>45862</v>
      </c>
      <c r="C1807" s="26" t="s">
        <v>5138</v>
      </c>
      <c r="D1807" s="26" t="s">
        <v>2460</v>
      </c>
      <c r="E1807" s="26" t="s">
        <v>15</v>
      </c>
      <c r="F1807" s="26" t="s">
        <v>16</v>
      </c>
      <c r="G1807" s="26" t="s">
        <v>7779</v>
      </c>
      <c r="H1807" s="26" t="s">
        <v>30</v>
      </c>
      <c r="I1807" s="26" t="s">
        <v>270</v>
      </c>
      <c r="J1807" s="26" t="s">
        <v>271</v>
      </c>
      <c r="K1807" s="26" t="s">
        <v>5624</v>
      </c>
      <c r="L1807" s="27">
        <v>1908</v>
      </c>
      <c r="M1807" s="26" t="s">
        <v>29</v>
      </c>
    </row>
    <row r="1808" spans="1:13">
      <c r="A1808" s="25">
        <v>45497</v>
      </c>
      <c r="B1808" s="25">
        <v>45862</v>
      </c>
      <c r="C1808" s="26" t="s">
        <v>5138</v>
      </c>
      <c r="D1808" s="26" t="s">
        <v>2460</v>
      </c>
      <c r="E1808" s="26" t="s">
        <v>661</v>
      </c>
      <c r="F1808" s="26" t="s">
        <v>16</v>
      </c>
      <c r="G1808" s="26" t="s">
        <v>7780</v>
      </c>
      <c r="H1808" s="26" t="s">
        <v>30</v>
      </c>
      <c r="I1808" s="26" t="s">
        <v>270</v>
      </c>
      <c r="J1808" s="26" t="s">
        <v>271</v>
      </c>
      <c r="K1808" s="26" t="s">
        <v>5624</v>
      </c>
      <c r="L1808" s="27">
        <v>15445</v>
      </c>
      <c r="M1808" s="26" t="s">
        <v>29</v>
      </c>
    </row>
    <row r="1809" spans="1:13">
      <c r="A1809" s="25">
        <v>45497</v>
      </c>
      <c r="B1809" s="25">
        <v>45862</v>
      </c>
      <c r="C1809" s="26" t="s">
        <v>5139</v>
      </c>
      <c r="D1809" s="26" t="s">
        <v>2464</v>
      </c>
      <c r="E1809" s="26" t="s">
        <v>54</v>
      </c>
      <c r="F1809" s="26" t="s">
        <v>55</v>
      </c>
      <c r="G1809" s="26" t="s">
        <v>7781</v>
      </c>
      <c r="H1809" s="26" t="s">
        <v>135</v>
      </c>
      <c r="I1809" s="26" t="s">
        <v>270</v>
      </c>
      <c r="J1809" s="26" t="s">
        <v>271</v>
      </c>
      <c r="K1809" s="26" t="s">
        <v>5624</v>
      </c>
      <c r="L1809" s="27">
        <v>14218</v>
      </c>
      <c r="M1809" s="26" t="s">
        <v>29</v>
      </c>
    </row>
    <row r="1810" spans="1:13">
      <c r="A1810" s="25">
        <v>45497</v>
      </c>
      <c r="B1810" s="25">
        <v>45862</v>
      </c>
      <c r="C1810" s="26" t="s">
        <v>5140</v>
      </c>
      <c r="D1810" s="26" t="s">
        <v>2466</v>
      </c>
      <c r="E1810" s="26" t="s">
        <v>15</v>
      </c>
      <c r="F1810" s="26" t="s">
        <v>16</v>
      </c>
      <c r="G1810" s="26" t="s">
        <v>7782</v>
      </c>
      <c r="H1810" s="26" t="s">
        <v>125</v>
      </c>
      <c r="I1810" s="26" t="s">
        <v>570</v>
      </c>
      <c r="J1810" s="26" t="s">
        <v>571</v>
      </c>
      <c r="K1810" s="26" t="s">
        <v>5623</v>
      </c>
      <c r="L1810" s="27">
        <v>1608</v>
      </c>
      <c r="M1810" s="26" t="s">
        <v>20</v>
      </c>
    </row>
    <row r="1811" spans="1:13">
      <c r="A1811" s="25">
        <v>45497</v>
      </c>
      <c r="B1811" s="25">
        <v>45862</v>
      </c>
      <c r="C1811" s="26" t="s">
        <v>5140</v>
      </c>
      <c r="D1811" s="26" t="s">
        <v>2466</v>
      </c>
      <c r="E1811" s="26" t="s">
        <v>32</v>
      </c>
      <c r="F1811" s="26" t="s">
        <v>16</v>
      </c>
      <c r="G1811" s="26" t="s">
        <v>7783</v>
      </c>
      <c r="H1811" s="26" t="s">
        <v>125</v>
      </c>
      <c r="I1811" s="26" t="s">
        <v>570</v>
      </c>
      <c r="J1811" s="26" t="s">
        <v>571</v>
      </c>
      <c r="K1811" s="26" t="s">
        <v>5623</v>
      </c>
      <c r="L1811" s="27">
        <v>3796</v>
      </c>
      <c r="M1811" s="26" t="s">
        <v>20</v>
      </c>
    </row>
    <row r="1812" spans="1:13">
      <c r="A1812" s="25">
        <v>45497</v>
      </c>
      <c r="B1812" s="25">
        <v>45862</v>
      </c>
      <c r="C1812" s="26" t="s">
        <v>5140</v>
      </c>
      <c r="D1812" s="26" t="s">
        <v>2466</v>
      </c>
      <c r="E1812" s="26" t="s">
        <v>661</v>
      </c>
      <c r="F1812" s="26" t="s">
        <v>16</v>
      </c>
      <c r="G1812" s="26" t="s">
        <v>7784</v>
      </c>
      <c r="H1812" s="26" t="s">
        <v>125</v>
      </c>
      <c r="I1812" s="26" t="s">
        <v>570</v>
      </c>
      <c r="J1812" s="26" t="s">
        <v>571</v>
      </c>
      <c r="K1812" s="26" t="s">
        <v>5623</v>
      </c>
      <c r="L1812" s="27">
        <v>8787</v>
      </c>
      <c r="M1812" s="26" t="s">
        <v>23</v>
      </c>
    </row>
    <row r="1813" spans="1:13">
      <c r="A1813" s="25">
        <v>45497</v>
      </c>
      <c r="B1813" s="25">
        <v>45862</v>
      </c>
      <c r="C1813" s="26" t="s">
        <v>5136</v>
      </c>
      <c r="D1813" s="26" t="s">
        <v>2452</v>
      </c>
      <c r="E1813" s="26" t="s">
        <v>661</v>
      </c>
      <c r="F1813" s="26" t="s">
        <v>16</v>
      </c>
      <c r="G1813" s="26" t="s">
        <v>7785</v>
      </c>
      <c r="H1813" s="26" t="s">
        <v>21</v>
      </c>
      <c r="I1813" s="26" t="s">
        <v>706</v>
      </c>
      <c r="J1813" s="26" t="s">
        <v>707</v>
      </c>
      <c r="K1813" s="26" t="s">
        <v>1179</v>
      </c>
      <c r="L1813" s="27">
        <v>42476</v>
      </c>
      <c r="M1813" s="26" t="s">
        <v>23</v>
      </c>
    </row>
    <row r="1814" spans="1:13">
      <c r="A1814" s="25">
        <v>45498</v>
      </c>
      <c r="B1814" s="25">
        <v>45863</v>
      </c>
      <c r="C1814" s="26" t="s">
        <v>5142</v>
      </c>
      <c r="D1814" s="26" t="s">
        <v>2474</v>
      </c>
      <c r="E1814" s="26" t="s">
        <v>15</v>
      </c>
      <c r="F1814" s="26" t="s">
        <v>16</v>
      </c>
      <c r="G1814" s="26" t="s">
        <v>7786</v>
      </c>
      <c r="H1814" s="26" t="s">
        <v>21</v>
      </c>
      <c r="I1814" s="26" t="s">
        <v>174</v>
      </c>
      <c r="J1814" s="26" t="s">
        <v>175</v>
      </c>
      <c r="K1814" s="26" t="s">
        <v>5623</v>
      </c>
      <c r="L1814" s="27">
        <v>4613</v>
      </c>
      <c r="M1814" s="26" t="s">
        <v>20</v>
      </c>
    </row>
    <row r="1815" spans="1:13">
      <c r="A1815" s="25">
        <v>45498</v>
      </c>
      <c r="B1815" s="25">
        <v>45863</v>
      </c>
      <c r="C1815" s="26" t="s">
        <v>5142</v>
      </c>
      <c r="D1815" s="26" t="s">
        <v>2474</v>
      </c>
      <c r="E1815" s="26" t="s">
        <v>661</v>
      </c>
      <c r="F1815" s="26" t="s">
        <v>16</v>
      </c>
      <c r="G1815" s="26" t="s">
        <v>7787</v>
      </c>
      <c r="H1815" s="26" t="s">
        <v>21</v>
      </c>
      <c r="I1815" s="26" t="s">
        <v>174</v>
      </c>
      <c r="J1815" s="26" t="s">
        <v>175</v>
      </c>
      <c r="K1815" s="26" t="s">
        <v>5623</v>
      </c>
      <c r="L1815" s="27">
        <v>37165</v>
      </c>
      <c r="M1815" s="26" t="s">
        <v>23</v>
      </c>
    </row>
    <row r="1816" spans="1:13">
      <c r="A1816" s="25">
        <v>45500</v>
      </c>
      <c r="B1816" s="25">
        <v>45865</v>
      </c>
      <c r="C1816" s="26" t="s">
        <v>5143</v>
      </c>
      <c r="D1816" s="26" t="s">
        <v>2477</v>
      </c>
      <c r="E1816" s="26" t="s">
        <v>54</v>
      </c>
      <c r="F1816" s="26" t="s">
        <v>55</v>
      </c>
      <c r="G1816" s="26" t="s">
        <v>7788</v>
      </c>
      <c r="H1816" s="26" t="s">
        <v>61</v>
      </c>
      <c r="I1816" s="26" t="s">
        <v>59</v>
      </c>
      <c r="J1816" s="26" t="s">
        <v>60</v>
      </c>
      <c r="K1816" s="26" t="s">
        <v>5620</v>
      </c>
      <c r="L1816" s="27">
        <v>26862</v>
      </c>
      <c r="M1816" s="26" t="s">
        <v>29</v>
      </c>
    </row>
    <row r="1817" spans="1:13">
      <c r="A1817" s="25">
        <v>45501</v>
      </c>
      <c r="B1817" s="25">
        <v>45866</v>
      </c>
      <c r="C1817" s="26" t="s">
        <v>5144</v>
      </c>
      <c r="D1817" s="26" t="s">
        <v>2479</v>
      </c>
      <c r="E1817" s="26" t="s">
        <v>661</v>
      </c>
      <c r="F1817" s="26" t="s">
        <v>16</v>
      </c>
      <c r="G1817" s="26" t="s">
        <v>7789</v>
      </c>
      <c r="H1817" s="26" t="s">
        <v>328</v>
      </c>
      <c r="I1817" s="26" t="s">
        <v>795</v>
      </c>
      <c r="J1817" s="26" t="s">
        <v>796</v>
      </c>
      <c r="K1817" s="26" t="s">
        <v>77</v>
      </c>
      <c r="L1817" s="27">
        <v>101457</v>
      </c>
      <c r="M1817" s="26" t="s">
        <v>23</v>
      </c>
    </row>
    <row r="1818" spans="1:13">
      <c r="A1818" s="25">
        <v>45501</v>
      </c>
      <c r="B1818" s="25">
        <v>45866</v>
      </c>
      <c r="C1818" s="26" t="s">
        <v>5144</v>
      </c>
      <c r="D1818" s="26" t="s">
        <v>2479</v>
      </c>
      <c r="E1818" s="26" t="s">
        <v>34</v>
      </c>
      <c r="F1818" s="26" t="s">
        <v>16</v>
      </c>
      <c r="G1818" s="26" t="s">
        <v>7790</v>
      </c>
      <c r="H1818" s="26" t="s">
        <v>328</v>
      </c>
      <c r="I1818" s="26" t="s">
        <v>795</v>
      </c>
      <c r="J1818" s="26" t="s">
        <v>796</v>
      </c>
      <c r="K1818" s="26" t="s">
        <v>77</v>
      </c>
      <c r="L1818" s="27">
        <v>46107</v>
      </c>
      <c r="M1818" s="26" t="s">
        <v>83</v>
      </c>
    </row>
    <row r="1819" spans="1:13">
      <c r="A1819" s="25">
        <v>45501</v>
      </c>
      <c r="B1819" s="25">
        <v>45866</v>
      </c>
      <c r="C1819" s="26" t="s">
        <v>5144</v>
      </c>
      <c r="D1819" s="26" t="s">
        <v>2479</v>
      </c>
      <c r="E1819" s="26" t="s">
        <v>15</v>
      </c>
      <c r="F1819" s="26" t="s">
        <v>16</v>
      </c>
      <c r="G1819" s="26" t="s">
        <v>7791</v>
      </c>
      <c r="H1819" s="26" t="s">
        <v>328</v>
      </c>
      <c r="I1819" s="26" t="s">
        <v>795</v>
      </c>
      <c r="J1819" s="26" t="s">
        <v>796</v>
      </c>
      <c r="K1819" s="26" t="s">
        <v>77</v>
      </c>
      <c r="L1819" s="27">
        <v>1997</v>
      </c>
      <c r="M1819" s="26" t="s">
        <v>29</v>
      </c>
    </row>
    <row r="1820" spans="1:13">
      <c r="A1820" s="25">
        <v>45501</v>
      </c>
      <c r="B1820" s="25">
        <v>45866</v>
      </c>
      <c r="C1820" s="26" t="s">
        <v>5145</v>
      </c>
      <c r="D1820" s="26" t="s">
        <v>2485</v>
      </c>
      <c r="E1820" s="26" t="s">
        <v>15</v>
      </c>
      <c r="F1820" s="26" t="s">
        <v>16</v>
      </c>
      <c r="G1820" s="26" t="s">
        <v>7792</v>
      </c>
      <c r="H1820" s="26" t="s">
        <v>190</v>
      </c>
      <c r="I1820" s="26" t="s">
        <v>1685</v>
      </c>
      <c r="J1820" s="26" t="s">
        <v>1686</v>
      </c>
      <c r="K1820" s="26" t="s">
        <v>5624</v>
      </c>
      <c r="L1820" s="27">
        <v>1502</v>
      </c>
      <c r="M1820" s="26" t="s">
        <v>29</v>
      </c>
    </row>
    <row r="1821" spans="1:13">
      <c r="A1821" s="25">
        <v>45501</v>
      </c>
      <c r="B1821" s="25">
        <v>45866</v>
      </c>
      <c r="C1821" s="26" t="s">
        <v>5145</v>
      </c>
      <c r="D1821" s="26" t="s">
        <v>2485</v>
      </c>
      <c r="E1821" s="26" t="s">
        <v>32</v>
      </c>
      <c r="F1821" s="26" t="s">
        <v>16</v>
      </c>
      <c r="G1821" s="26" t="s">
        <v>7793</v>
      </c>
      <c r="H1821" s="26" t="s">
        <v>190</v>
      </c>
      <c r="I1821" s="26" t="s">
        <v>1685</v>
      </c>
      <c r="J1821" s="26" t="s">
        <v>1686</v>
      </c>
      <c r="K1821" s="26" t="s">
        <v>5624</v>
      </c>
      <c r="L1821" s="27">
        <v>5412</v>
      </c>
      <c r="M1821" s="26" t="s">
        <v>20</v>
      </c>
    </row>
    <row r="1822" spans="1:13">
      <c r="A1822" s="25">
        <v>45501</v>
      </c>
      <c r="B1822" s="25">
        <v>45866</v>
      </c>
      <c r="C1822" s="26" t="s">
        <v>5145</v>
      </c>
      <c r="D1822" s="26" t="s">
        <v>2485</v>
      </c>
      <c r="E1822" s="26" t="s">
        <v>661</v>
      </c>
      <c r="F1822" s="26" t="s">
        <v>16</v>
      </c>
      <c r="G1822" s="26" t="s">
        <v>7794</v>
      </c>
      <c r="H1822" s="26" t="s">
        <v>190</v>
      </c>
      <c r="I1822" s="26" t="s">
        <v>1685</v>
      </c>
      <c r="J1822" s="26" t="s">
        <v>1686</v>
      </c>
      <c r="K1822" s="26" t="s">
        <v>5624</v>
      </c>
      <c r="L1822" s="27">
        <v>16280</v>
      </c>
      <c r="M1822" s="26" t="s">
        <v>29</v>
      </c>
    </row>
    <row r="1823" spans="1:13">
      <c r="A1823" s="25">
        <v>45502</v>
      </c>
      <c r="B1823" s="25">
        <v>45803</v>
      </c>
      <c r="C1823" s="26" t="s">
        <v>11836</v>
      </c>
      <c r="D1823" s="26" t="s">
        <v>11837</v>
      </c>
      <c r="E1823" s="26" t="s">
        <v>32</v>
      </c>
      <c r="F1823" s="26" t="s">
        <v>16</v>
      </c>
      <c r="G1823" s="26" t="s">
        <v>11838</v>
      </c>
      <c r="H1823" s="26" t="s">
        <v>2017</v>
      </c>
      <c r="I1823" s="26" t="s">
        <v>5863</v>
      </c>
      <c r="J1823" s="26" t="s">
        <v>5864</v>
      </c>
      <c r="K1823" s="26" t="s">
        <v>5623</v>
      </c>
      <c r="L1823" s="27">
        <v>3999</v>
      </c>
      <c r="M1823" s="26" t="s">
        <v>20</v>
      </c>
    </row>
    <row r="1824" spans="1:13">
      <c r="A1824" s="25">
        <v>45502</v>
      </c>
      <c r="B1824" s="25">
        <v>45803</v>
      </c>
      <c r="C1824" s="26" t="s">
        <v>11836</v>
      </c>
      <c r="D1824" s="26" t="s">
        <v>11837</v>
      </c>
      <c r="E1824" s="26" t="s">
        <v>15</v>
      </c>
      <c r="F1824" s="26" t="s">
        <v>16</v>
      </c>
      <c r="G1824" s="26" t="s">
        <v>11839</v>
      </c>
      <c r="H1824" s="26" t="s">
        <v>2017</v>
      </c>
      <c r="I1824" s="26" t="s">
        <v>5863</v>
      </c>
      <c r="J1824" s="26" t="s">
        <v>5864</v>
      </c>
      <c r="K1824" s="26" t="s">
        <v>5623</v>
      </c>
      <c r="L1824" s="27">
        <v>2416</v>
      </c>
      <c r="M1824" s="26" t="s">
        <v>29</v>
      </c>
    </row>
    <row r="1825" spans="1:13">
      <c r="A1825" s="25">
        <v>45502</v>
      </c>
      <c r="B1825" s="25">
        <v>45803</v>
      </c>
      <c r="C1825" s="26" t="s">
        <v>11836</v>
      </c>
      <c r="D1825" s="26" t="s">
        <v>11837</v>
      </c>
      <c r="E1825" s="26" t="s">
        <v>661</v>
      </c>
      <c r="F1825" s="26" t="s">
        <v>16</v>
      </c>
      <c r="G1825" s="26" t="s">
        <v>11840</v>
      </c>
      <c r="H1825" s="26" t="s">
        <v>2017</v>
      </c>
      <c r="I1825" s="26" t="s">
        <v>5863</v>
      </c>
      <c r="J1825" s="26" t="s">
        <v>5864</v>
      </c>
      <c r="K1825" s="26" t="s">
        <v>5623</v>
      </c>
      <c r="L1825" s="27">
        <v>14578</v>
      </c>
      <c r="M1825" s="26" t="s">
        <v>29</v>
      </c>
    </row>
    <row r="1826" spans="1:13">
      <c r="A1826" s="25">
        <v>45503</v>
      </c>
      <c r="B1826" s="25">
        <v>45816</v>
      </c>
      <c r="C1826" s="26" t="s">
        <v>11841</v>
      </c>
      <c r="D1826" s="26" t="s">
        <v>11842</v>
      </c>
      <c r="E1826" s="26" t="s">
        <v>15</v>
      </c>
      <c r="F1826" s="26" t="s">
        <v>16</v>
      </c>
      <c r="G1826" s="26" t="s">
        <v>11843</v>
      </c>
      <c r="H1826" s="26" t="s">
        <v>21</v>
      </c>
      <c r="I1826" s="26" t="s">
        <v>18</v>
      </c>
      <c r="J1826" s="26" t="s">
        <v>19</v>
      </c>
      <c r="K1826" s="26" t="s">
        <v>5624</v>
      </c>
      <c r="L1826" s="27">
        <v>3163</v>
      </c>
      <c r="M1826" s="26" t="s">
        <v>20</v>
      </c>
    </row>
    <row r="1827" spans="1:13">
      <c r="A1827" s="25">
        <v>45503</v>
      </c>
      <c r="B1827" s="25">
        <v>45816</v>
      </c>
      <c r="C1827" s="26" t="s">
        <v>11841</v>
      </c>
      <c r="D1827" s="26" t="s">
        <v>11842</v>
      </c>
      <c r="E1827" s="26" t="s">
        <v>661</v>
      </c>
      <c r="F1827" s="26" t="s">
        <v>16</v>
      </c>
      <c r="G1827" s="26" t="s">
        <v>11844</v>
      </c>
      <c r="H1827" s="26" t="s">
        <v>21</v>
      </c>
      <c r="I1827" s="26" t="s">
        <v>18</v>
      </c>
      <c r="J1827" s="26" t="s">
        <v>19</v>
      </c>
      <c r="K1827" s="26" t="s">
        <v>5624</v>
      </c>
      <c r="L1827" s="27">
        <v>23988</v>
      </c>
      <c r="M1827" s="26" t="s">
        <v>23</v>
      </c>
    </row>
    <row r="1828" spans="1:13">
      <c r="A1828" s="25">
        <v>45504</v>
      </c>
      <c r="B1828" s="25">
        <v>45869</v>
      </c>
      <c r="C1828" s="26" t="s">
        <v>5146</v>
      </c>
      <c r="D1828" s="26" t="s">
        <v>2490</v>
      </c>
      <c r="E1828" s="26" t="s">
        <v>15</v>
      </c>
      <c r="F1828" s="26" t="s">
        <v>16</v>
      </c>
      <c r="G1828" s="26" t="s">
        <v>7795</v>
      </c>
      <c r="H1828" s="26" t="s">
        <v>345</v>
      </c>
      <c r="I1828" s="26" t="s">
        <v>846</v>
      </c>
      <c r="J1828" s="26" t="s">
        <v>847</v>
      </c>
      <c r="K1828" s="26" t="s">
        <v>5624</v>
      </c>
      <c r="L1828" s="27">
        <v>2187</v>
      </c>
      <c r="M1828" s="26" t="s">
        <v>29</v>
      </c>
    </row>
    <row r="1829" spans="1:13">
      <c r="A1829" s="25">
        <v>45504</v>
      </c>
      <c r="B1829" s="25">
        <v>45869</v>
      </c>
      <c r="C1829" s="26" t="s">
        <v>5146</v>
      </c>
      <c r="D1829" s="26" t="s">
        <v>2490</v>
      </c>
      <c r="E1829" s="26" t="s">
        <v>661</v>
      </c>
      <c r="F1829" s="26" t="s">
        <v>16</v>
      </c>
      <c r="G1829" s="26" t="s">
        <v>7796</v>
      </c>
      <c r="H1829" s="26" t="s">
        <v>345</v>
      </c>
      <c r="I1829" s="26" t="s">
        <v>846</v>
      </c>
      <c r="J1829" s="26" t="s">
        <v>847</v>
      </c>
      <c r="K1829" s="26" t="s">
        <v>5624</v>
      </c>
      <c r="L1829" s="27">
        <v>10757</v>
      </c>
      <c r="M1829" s="26" t="s">
        <v>23</v>
      </c>
    </row>
    <row r="1830" spans="1:13">
      <c r="A1830" s="25">
        <v>45504</v>
      </c>
      <c r="B1830" s="25">
        <v>45869</v>
      </c>
      <c r="C1830" s="26" t="s">
        <v>5147</v>
      </c>
      <c r="D1830" s="26" t="s">
        <v>2493</v>
      </c>
      <c r="E1830" s="26" t="s">
        <v>54</v>
      </c>
      <c r="F1830" s="26" t="s">
        <v>55</v>
      </c>
      <c r="G1830" s="26" t="s">
        <v>7797</v>
      </c>
      <c r="H1830" s="26" t="s">
        <v>582</v>
      </c>
      <c r="I1830" s="26" t="s">
        <v>861</v>
      </c>
      <c r="J1830" s="26" t="s">
        <v>862</v>
      </c>
      <c r="K1830" s="26" t="s">
        <v>5624</v>
      </c>
      <c r="L1830" s="27">
        <v>7227</v>
      </c>
      <c r="M1830" s="26" t="s">
        <v>23</v>
      </c>
    </row>
    <row r="1831" spans="1:13">
      <c r="A1831" s="25">
        <v>45504</v>
      </c>
      <c r="B1831" s="25">
        <v>45869</v>
      </c>
      <c r="C1831" s="26" t="s">
        <v>5148</v>
      </c>
      <c r="D1831" s="26" t="s">
        <v>2495</v>
      </c>
      <c r="E1831" s="26" t="s">
        <v>32</v>
      </c>
      <c r="F1831" s="26" t="s">
        <v>16</v>
      </c>
      <c r="G1831" s="26" t="s">
        <v>7798</v>
      </c>
      <c r="H1831" s="26" t="s">
        <v>2017</v>
      </c>
      <c r="I1831" s="26" t="s">
        <v>2497</v>
      </c>
      <c r="J1831" s="26" t="s">
        <v>2498</v>
      </c>
      <c r="K1831" s="26" t="s">
        <v>5624</v>
      </c>
      <c r="L1831" s="27">
        <v>19239</v>
      </c>
      <c r="M1831" s="26" t="s">
        <v>20</v>
      </c>
    </row>
    <row r="1832" spans="1:13">
      <c r="A1832" s="25">
        <v>45504</v>
      </c>
      <c r="B1832" s="25">
        <v>45869</v>
      </c>
      <c r="C1832" s="26" t="s">
        <v>5148</v>
      </c>
      <c r="D1832" s="26" t="s">
        <v>2495</v>
      </c>
      <c r="E1832" s="26" t="s">
        <v>661</v>
      </c>
      <c r="F1832" s="26" t="s">
        <v>16</v>
      </c>
      <c r="G1832" s="26" t="s">
        <v>7799</v>
      </c>
      <c r="H1832" s="26" t="s">
        <v>2017</v>
      </c>
      <c r="I1832" s="26" t="s">
        <v>2497</v>
      </c>
      <c r="J1832" s="26" t="s">
        <v>2498</v>
      </c>
      <c r="K1832" s="26" t="s">
        <v>5624</v>
      </c>
      <c r="L1832" s="27">
        <v>59613</v>
      </c>
      <c r="M1832" s="26" t="s">
        <v>23</v>
      </c>
    </row>
    <row r="1833" spans="1:13">
      <c r="A1833" s="25">
        <v>45504</v>
      </c>
      <c r="B1833" s="25">
        <v>45869</v>
      </c>
      <c r="C1833" s="26" t="s">
        <v>5148</v>
      </c>
      <c r="D1833" s="26" t="s">
        <v>2495</v>
      </c>
      <c r="E1833" s="26" t="s">
        <v>15</v>
      </c>
      <c r="F1833" s="26" t="s">
        <v>16</v>
      </c>
      <c r="G1833" s="26" t="s">
        <v>7800</v>
      </c>
      <c r="H1833" s="26" t="s">
        <v>2017</v>
      </c>
      <c r="I1833" s="26" t="s">
        <v>2497</v>
      </c>
      <c r="J1833" s="26" t="s">
        <v>2498</v>
      </c>
      <c r="K1833" s="26" t="s">
        <v>5624</v>
      </c>
      <c r="L1833" s="27">
        <v>4952</v>
      </c>
      <c r="M1833" s="26" t="s">
        <v>20</v>
      </c>
    </row>
    <row r="1834" spans="1:13">
      <c r="A1834" s="25">
        <v>45504</v>
      </c>
      <c r="B1834" s="25">
        <v>45869</v>
      </c>
      <c r="C1834" s="26" t="s">
        <v>5149</v>
      </c>
      <c r="D1834" s="26" t="s">
        <v>2501</v>
      </c>
      <c r="E1834" s="26" t="s">
        <v>54</v>
      </c>
      <c r="F1834" s="26" t="s">
        <v>55</v>
      </c>
      <c r="G1834" s="26" t="s">
        <v>7801</v>
      </c>
      <c r="H1834" s="26" t="s">
        <v>801</v>
      </c>
      <c r="I1834" s="26" t="s">
        <v>165</v>
      </c>
      <c r="J1834" s="26" t="s">
        <v>166</v>
      </c>
      <c r="K1834" s="26" t="s">
        <v>1179</v>
      </c>
      <c r="L1834" s="27">
        <v>11250</v>
      </c>
      <c r="M1834" s="26" t="s">
        <v>29</v>
      </c>
    </row>
    <row r="1835" spans="1:13">
      <c r="A1835" s="25">
        <v>45504</v>
      </c>
      <c r="B1835" s="25">
        <v>45869</v>
      </c>
      <c r="C1835" s="26" t="s">
        <v>5150</v>
      </c>
      <c r="D1835" s="26" t="s">
        <v>2503</v>
      </c>
      <c r="E1835" s="26" t="s">
        <v>32</v>
      </c>
      <c r="F1835" s="26" t="s">
        <v>16</v>
      </c>
      <c r="G1835" s="26" t="s">
        <v>7802</v>
      </c>
      <c r="H1835" s="26" t="s">
        <v>310</v>
      </c>
      <c r="I1835" s="26" t="s">
        <v>78</v>
      </c>
      <c r="J1835" s="26" t="s">
        <v>79</v>
      </c>
      <c r="K1835" s="26" t="s">
        <v>77</v>
      </c>
      <c r="L1835" s="27">
        <v>13733</v>
      </c>
      <c r="M1835" s="26" t="s">
        <v>20</v>
      </c>
    </row>
    <row r="1836" spans="1:13">
      <c r="A1836" s="25">
        <v>45504</v>
      </c>
      <c r="B1836" s="25">
        <v>45869</v>
      </c>
      <c r="C1836" s="26" t="s">
        <v>5150</v>
      </c>
      <c r="D1836" s="26" t="s">
        <v>2503</v>
      </c>
      <c r="E1836" s="26" t="s">
        <v>661</v>
      </c>
      <c r="F1836" s="26" t="s">
        <v>16</v>
      </c>
      <c r="G1836" s="26" t="s">
        <v>7803</v>
      </c>
      <c r="H1836" s="26" t="s">
        <v>310</v>
      </c>
      <c r="I1836" s="26" t="s">
        <v>78</v>
      </c>
      <c r="J1836" s="26" t="s">
        <v>79</v>
      </c>
      <c r="K1836" s="26" t="s">
        <v>77</v>
      </c>
      <c r="L1836" s="27">
        <v>81564</v>
      </c>
      <c r="M1836" s="26" t="s">
        <v>148</v>
      </c>
    </row>
    <row r="1837" spans="1:13">
      <c r="A1837" s="25">
        <v>45504</v>
      </c>
      <c r="B1837" s="25">
        <v>45869</v>
      </c>
      <c r="C1837" s="26" t="s">
        <v>5150</v>
      </c>
      <c r="D1837" s="26" t="s">
        <v>2503</v>
      </c>
      <c r="E1837" s="26" t="s">
        <v>34</v>
      </c>
      <c r="F1837" s="26" t="s">
        <v>16</v>
      </c>
      <c r="G1837" s="26" t="s">
        <v>7804</v>
      </c>
      <c r="H1837" s="26" t="s">
        <v>310</v>
      </c>
      <c r="I1837" s="26" t="s">
        <v>78</v>
      </c>
      <c r="J1837" s="26" t="s">
        <v>79</v>
      </c>
      <c r="K1837" s="26" t="s">
        <v>77</v>
      </c>
      <c r="L1837" s="27">
        <v>20472</v>
      </c>
      <c r="M1837" s="26" t="s">
        <v>83</v>
      </c>
    </row>
    <row r="1838" spans="1:13">
      <c r="A1838" s="25">
        <v>45504</v>
      </c>
      <c r="B1838" s="25">
        <v>45869</v>
      </c>
      <c r="C1838" s="26" t="s">
        <v>5150</v>
      </c>
      <c r="D1838" s="26" t="s">
        <v>2503</v>
      </c>
      <c r="E1838" s="26" t="s">
        <v>15</v>
      </c>
      <c r="F1838" s="26" t="s">
        <v>16</v>
      </c>
      <c r="G1838" s="26" t="s">
        <v>7805</v>
      </c>
      <c r="H1838" s="26" t="s">
        <v>310</v>
      </c>
      <c r="I1838" s="26" t="s">
        <v>78</v>
      </c>
      <c r="J1838" s="26" t="s">
        <v>79</v>
      </c>
      <c r="K1838" s="26" t="s">
        <v>77</v>
      </c>
      <c r="L1838" s="27">
        <v>1815</v>
      </c>
      <c r="M1838" s="26" t="s">
        <v>20</v>
      </c>
    </row>
    <row r="1839" spans="1:13">
      <c r="A1839" s="25">
        <v>45505</v>
      </c>
      <c r="B1839" s="25">
        <v>45870</v>
      </c>
      <c r="C1839" s="26" t="s">
        <v>5151</v>
      </c>
      <c r="D1839" s="26" t="s">
        <v>2508</v>
      </c>
      <c r="E1839" s="26" t="s">
        <v>54</v>
      </c>
      <c r="F1839" s="26" t="s">
        <v>55</v>
      </c>
      <c r="G1839" s="26" t="s">
        <v>7806</v>
      </c>
      <c r="H1839" s="26" t="s">
        <v>453</v>
      </c>
      <c r="I1839" s="26" t="s">
        <v>165</v>
      </c>
      <c r="J1839" s="26" t="s">
        <v>166</v>
      </c>
      <c r="K1839" s="26" t="s">
        <v>1179</v>
      </c>
      <c r="L1839" s="27">
        <v>63931</v>
      </c>
      <c r="M1839" s="26" t="s">
        <v>29</v>
      </c>
    </row>
    <row r="1840" spans="1:13">
      <c r="A1840" s="25">
        <v>45505</v>
      </c>
      <c r="B1840" s="25">
        <v>45870</v>
      </c>
      <c r="C1840" s="26" t="s">
        <v>5152</v>
      </c>
      <c r="D1840" s="26" t="s">
        <v>2510</v>
      </c>
      <c r="E1840" s="26" t="s">
        <v>32</v>
      </c>
      <c r="F1840" s="26" t="s">
        <v>16</v>
      </c>
      <c r="G1840" s="26" t="s">
        <v>7807</v>
      </c>
      <c r="H1840" s="26" t="s">
        <v>2512</v>
      </c>
      <c r="I1840" s="26" t="s">
        <v>396</v>
      </c>
      <c r="J1840" s="26" t="s">
        <v>397</v>
      </c>
      <c r="K1840" s="26" t="s">
        <v>5660</v>
      </c>
      <c r="L1840" s="27">
        <v>91624</v>
      </c>
      <c r="M1840" s="26" t="s">
        <v>20</v>
      </c>
    </row>
    <row r="1841" spans="1:13">
      <c r="A1841" s="25">
        <v>45505</v>
      </c>
      <c r="B1841" s="25">
        <v>45870</v>
      </c>
      <c r="C1841" s="26" t="s">
        <v>5153</v>
      </c>
      <c r="D1841" s="26" t="s">
        <v>2513</v>
      </c>
      <c r="E1841" s="26" t="s">
        <v>32</v>
      </c>
      <c r="F1841" s="26" t="s">
        <v>16</v>
      </c>
      <c r="G1841" s="26" t="s">
        <v>7808</v>
      </c>
      <c r="H1841" s="26" t="s">
        <v>21</v>
      </c>
      <c r="I1841" s="26" t="s">
        <v>18</v>
      </c>
      <c r="J1841" s="26" t="s">
        <v>19</v>
      </c>
      <c r="K1841" s="26" t="s">
        <v>48</v>
      </c>
      <c r="L1841" s="27">
        <v>2929</v>
      </c>
      <c r="M1841" s="26" t="s">
        <v>20</v>
      </c>
    </row>
    <row r="1842" spans="1:13">
      <c r="A1842" s="25">
        <v>45505</v>
      </c>
      <c r="B1842" s="25">
        <v>45870</v>
      </c>
      <c r="C1842" s="26" t="s">
        <v>5153</v>
      </c>
      <c r="D1842" s="26" t="s">
        <v>2513</v>
      </c>
      <c r="E1842" s="26" t="s">
        <v>15</v>
      </c>
      <c r="F1842" s="26" t="s">
        <v>16</v>
      </c>
      <c r="G1842" s="26" t="s">
        <v>7809</v>
      </c>
      <c r="H1842" s="26" t="s">
        <v>21</v>
      </c>
      <c r="I1842" s="26" t="s">
        <v>18</v>
      </c>
      <c r="J1842" s="26" t="s">
        <v>19</v>
      </c>
      <c r="K1842" s="26" t="s">
        <v>48</v>
      </c>
      <c r="L1842" s="27">
        <v>26952</v>
      </c>
      <c r="M1842" s="26" t="s">
        <v>20</v>
      </c>
    </row>
    <row r="1843" spans="1:13">
      <c r="A1843" s="25">
        <v>45505</v>
      </c>
      <c r="B1843" s="25">
        <v>45870</v>
      </c>
      <c r="C1843" s="26" t="s">
        <v>5153</v>
      </c>
      <c r="D1843" s="26" t="s">
        <v>2513</v>
      </c>
      <c r="E1843" s="26" t="s">
        <v>661</v>
      </c>
      <c r="F1843" s="26" t="s">
        <v>16</v>
      </c>
      <c r="G1843" s="26" t="s">
        <v>7810</v>
      </c>
      <c r="H1843" s="26" t="s">
        <v>21</v>
      </c>
      <c r="I1843" s="26" t="s">
        <v>18</v>
      </c>
      <c r="J1843" s="26" t="s">
        <v>19</v>
      </c>
      <c r="K1843" s="26" t="s">
        <v>48</v>
      </c>
      <c r="L1843" s="27">
        <v>140675</v>
      </c>
      <c r="M1843" s="26" t="s">
        <v>23</v>
      </c>
    </row>
    <row r="1844" spans="1:13">
      <c r="A1844" s="25">
        <v>45505</v>
      </c>
      <c r="B1844" s="25">
        <v>45870</v>
      </c>
      <c r="C1844" s="26" t="s">
        <v>5154</v>
      </c>
      <c r="D1844" s="26" t="s">
        <v>2517</v>
      </c>
      <c r="E1844" s="26" t="s">
        <v>54</v>
      </c>
      <c r="F1844" s="26" t="s">
        <v>55</v>
      </c>
      <c r="G1844" s="26" t="s">
        <v>7811</v>
      </c>
      <c r="H1844" s="26" t="s">
        <v>409</v>
      </c>
      <c r="I1844" s="26" t="s">
        <v>201</v>
      </c>
      <c r="J1844" s="26" t="s">
        <v>202</v>
      </c>
      <c r="K1844" s="26" t="s">
        <v>5623</v>
      </c>
      <c r="L1844" s="27">
        <v>9623</v>
      </c>
      <c r="M1844" s="26" t="s">
        <v>29</v>
      </c>
    </row>
    <row r="1845" spans="1:13">
      <c r="A1845" s="25">
        <v>45505</v>
      </c>
      <c r="B1845" s="25">
        <v>45870</v>
      </c>
      <c r="C1845" s="26" t="s">
        <v>5154</v>
      </c>
      <c r="D1845" s="26" t="s">
        <v>2517</v>
      </c>
      <c r="E1845" s="26" t="s">
        <v>661</v>
      </c>
      <c r="F1845" s="26" t="s">
        <v>16</v>
      </c>
      <c r="G1845" s="26" t="s">
        <v>7812</v>
      </c>
      <c r="H1845" s="26" t="s">
        <v>409</v>
      </c>
      <c r="I1845" s="26" t="s">
        <v>201</v>
      </c>
      <c r="J1845" s="26" t="s">
        <v>202</v>
      </c>
      <c r="K1845" s="26" t="s">
        <v>5623</v>
      </c>
      <c r="L1845" s="27">
        <v>16603</v>
      </c>
      <c r="M1845" s="26" t="s">
        <v>23</v>
      </c>
    </row>
    <row r="1846" spans="1:13">
      <c r="A1846" s="25">
        <v>45505</v>
      </c>
      <c r="B1846" s="25">
        <v>45870</v>
      </c>
      <c r="C1846" s="26" t="s">
        <v>5154</v>
      </c>
      <c r="D1846" s="26" t="s">
        <v>2517</v>
      </c>
      <c r="E1846" s="26" t="s">
        <v>34</v>
      </c>
      <c r="F1846" s="26" t="s">
        <v>16</v>
      </c>
      <c r="G1846" s="26" t="s">
        <v>7813</v>
      </c>
      <c r="H1846" s="26" t="s">
        <v>409</v>
      </c>
      <c r="I1846" s="26" t="s">
        <v>201</v>
      </c>
      <c r="J1846" s="26" t="s">
        <v>202</v>
      </c>
      <c r="K1846" s="26" t="s">
        <v>5623</v>
      </c>
      <c r="L1846" s="27">
        <v>3573</v>
      </c>
      <c r="M1846" s="26" t="s">
        <v>83</v>
      </c>
    </row>
    <row r="1847" spans="1:13">
      <c r="A1847" s="25">
        <v>45505</v>
      </c>
      <c r="B1847" s="25">
        <v>45870</v>
      </c>
      <c r="C1847" s="26" t="s">
        <v>5154</v>
      </c>
      <c r="D1847" s="26" t="s">
        <v>2517</v>
      </c>
      <c r="E1847" s="26" t="s">
        <v>15</v>
      </c>
      <c r="F1847" s="26" t="s">
        <v>16</v>
      </c>
      <c r="G1847" s="26" t="s">
        <v>7814</v>
      </c>
      <c r="H1847" s="26" t="s">
        <v>409</v>
      </c>
      <c r="I1847" s="26" t="s">
        <v>201</v>
      </c>
      <c r="J1847" s="26" t="s">
        <v>202</v>
      </c>
      <c r="K1847" s="26" t="s">
        <v>5623</v>
      </c>
      <c r="L1847" s="27">
        <v>1555</v>
      </c>
      <c r="M1847" s="26" t="s">
        <v>29</v>
      </c>
    </row>
    <row r="1848" spans="1:13">
      <c r="A1848" s="25">
        <v>45505</v>
      </c>
      <c r="B1848" s="25">
        <v>45870</v>
      </c>
      <c r="C1848" s="26" t="s">
        <v>5154</v>
      </c>
      <c r="D1848" s="26" t="s">
        <v>2517</v>
      </c>
      <c r="E1848" s="26" t="s">
        <v>32</v>
      </c>
      <c r="F1848" s="26" t="s">
        <v>16</v>
      </c>
      <c r="G1848" s="26" t="s">
        <v>7815</v>
      </c>
      <c r="H1848" s="26" t="s">
        <v>409</v>
      </c>
      <c r="I1848" s="26" t="s">
        <v>201</v>
      </c>
      <c r="J1848" s="26" t="s">
        <v>202</v>
      </c>
      <c r="K1848" s="26" t="s">
        <v>5623</v>
      </c>
      <c r="L1848" s="27">
        <v>14796</v>
      </c>
      <c r="M1848" s="26" t="s">
        <v>20</v>
      </c>
    </row>
    <row r="1849" spans="1:13">
      <c r="A1849" s="25">
        <v>45505</v>
      </c>
      <c r="B1849" s="25">
        <v>45870</v>
      </c>
      <c r="C1849" s="26" t="s">
        <v>5155</v>
      </c>
      <c r="D1849" s="26" t="s">
        <v>2523</v>
      </c>
      <c r="E1849" s="26" t="s">
        <v>15</v>
      </c>
      <c r="F1849" s="26" t="s">
        <v>16</v>
      </c>
      <c r="G1849" s="26" t="s">
        <v>7816</v>
      </c>
      <c r="H1849" s="26" t="s">
        <v>225</v>
      </c>
      <c r="I1849" s="26" t="s">
        <v>165</v>
      </c>
      <c r="J1849" s="26" t="s">
        <v>166</v>
      </c>
      <c r="K1849" s="26" t="s">
        <v>26</v>
      </c>
      <c r="L1849" s="27">
        <v>5813</v>
      </c>
      <c r="M1849" s="26" t="s">
        <v>20</v>
      </c>
    </row>
    <row r="1850" spans="1:13">
      <c r="A1850" s="25">
        <v>45505</v>
      </c>
      <c r="B1850" s="25">
        <v>45870</v>
      </c>
      <c r="C1850" s="26" t="s">
        <v>5155</v>
      </c>
      <c r="D1850" s="26" t="s">
        <v>2523</v>
      </c>
      <c r="E1850" s="26" t="s">
        <v>661</v>
      </c>
      <c r="F1850" s="26" t="s">
        <v>16</v>
      </c>
      <c r="G1850" s="26" t="s">
        <v>7817</v>
      </c>
      <c r="H1850" s="26" t="s">
        <v>225</v>
      </c>
      <c r="I1850" s="26" t="s">
        <v>165</v>
      </c>
      <c r="J1850" s="26" t="s">
        <v>166</v>
      </c>
      <c r="K1850" s="26" t="s">
        <v>26</v>
      </c>
      <c r="L1850" s="27">
        <v>220760</v>
      </c>
      <c r="M1850" s="26" t="s">
        <v>23</v>
      </c>
    </row>
    <row r="1851" spans="1:13">
      <c r="A1851" s="25">
        <v>45505</v>
      </c>
      <c r="B1851" s="25">
        <v>45778</v>
      </c>
      <c r="C1851" s="26" t="s">
        <v>4881</v>
      </c>
      <c r="D1851" s="26" t="s">
        <v>1445</v>
      </c>
      <c r="E1851" s="26" t="s">
        <v>661</v>
      </c>
      <c r="F1851" s="26" t="s">
        <v>16</v>
      </c>
      <c r="G1851" s="26" t="s">
        <v>11845</v>
      </c>
      <c r="H1851" s="26" t="s">
        <v>167</v>
      </c>
      <c r="I1851" s="26" t="s">
        <v>1447</v>
      </c>
      <c r="J1851" s="26" t="s">
        <v>1448</v>
      </c>
      <c r="K1851" s="26" t="s">
        <v>5624</v>
      </c>
      <c r="L1851" s="27">
        <v>141694</v>
      </c>
      <c r="M1851" s="26" t="s">
        <v>23</v>
      </c>
    </row>
    <row r="1852" spans="1:13">
      <c r="A1852" s="25">
        <v>45505</v>
      </c>
      <c r="B1852" s="25">
        <v>45778</v>
      </c>
      <c r="C1852" s="26" t="s">
        <v>4881</v>
      </c>
      <c r="D1852" s="26" t="s">
        <v>1445</v>
      </c>
      <c r="E1852" s="26" t="s">
        <v>15</v>
      </c>
      <c r="F1852" s="26" t="s">
        <v>16</v>
      </c>
      <c r="G1852" s="26" t="s">
        <v>11846</v>
      </c>
      <c r="H1852" s="26" t="s">
        <v>167</v>
      </c>
      <c r="I1852" s="26" t="s">
        <v>1447</v>
      </c>
      <c r="J1852" s="26" t="s">
        <v>1448</v>
      </c>
      <c r="K1852" s="26" t="s">
        <v>5624</v>
      </c>
      <c r="L1852" s="27">
        <v>14549</v>
      </c>
      <c r="M1852" s="26" t="s">
        <v>20</v>
      </c>
    </row>
    <row r="1853" spans="1:13">
      <c r="A1853" s="25">
        <v>45505</v>
      </c>
      <c r="B1853" s="25">
        <v>45511</v>
      </c>
      <c r="C1853" s="26" t="s">
        <v>4881</v>
      </c>
      <c r="D1853" s="26" t="s">
        <v>1445</v>
      </c>
      <c r="E1853" s="26" t="s">
        <v>32</v>
      </c>
      <c r="F1853" s="26" t="s">
        <v>16</v>
      </c>
      <c r="G1853" s="26" t="s">
        <v>11847</v>
      </c>
      <c r="H1853" s="26" t="s">
        <v>167</v>
      </c>
      <c r="I1853" s="26" t="s">
        <v>1447</v>
      </c>
      <c r="J1853" s="26" t="s">
        <v>1448</v>
      </c>
      <c r="K1853" s="26" t="s">
        <v>5624</v>
      </c>
      <c r="L1853" s="27">
        <v>24764</v>
      </c>
      <c r="M1853" s="26" t="s">
        <v>148</v>
      </c>
    </row>
    <row r="1854" spans="1:13">
      <c r="A1854" s="25">
        <v>45505</v>
      </c>
      <c r="B1854" s="25">
        <v>45870</v>
      </c>
      <c r="C1854" s="26" t="s">
        <v>5156</v>
      </c>
      <c r="D1854" s="26" t="s">
        <v>2528</v>
      </c>
      <c r="E1854" s="26" t="s">
        <v>32</v>
      </c>
      <c r="F1854" s="26" t="s">
        <v>16</v>
      </c>
      <c r="G1854" s="26" t="s">
        <v>7818</v>
      </c>
      <c r="H1854" s="26" t="s">
        <v>249</v>
      </c>
      <c r="I1854" s="26" t="s">
        <v>1106</v>
      </c>
      <c r="J1854" s="26" t="s">
        <v>1107</v>
      </c>
      <c r="K1854" s="26" t="s">
        <v>304</v>
      </c>
      <c r="L1854" s="27">
        <v>112733</v>
      </c>
      <c r="M1854" s="26" t="s">
        <v>20</v>
      </c>
    </row>
    <row r="1855" spans="1:13">
      <c r="A1855" s="25">
        <v>45505</v>
      </c>
      <c r="B1855" s="25">
        <v>45870</v>
      </c>
      <c r="C1855" s="26" t="s">
        <v>5157</v>
      </c>
      <c r="D1855" s="26" t="s">
        <v>2530</v>
      </c>
      <c r="E1855" s="26" t="s">
        <v>54</v>
      </c>
      <c r="F1855" s="26" t="s">
        <v>55</v>
      </c>
      <c r="G1855" s="26" t="s">
        <v>11848</v>
      </c>
      <c r="H1855" s="26" t="s">
        <v>345</v>
      </c>
      <c r="I1855" s="26" t="s">
        <v>343</v>
      </c>
      <c r="J1855" s="26" t="s">
        <v>344</v>
      </c>
      <c r="K1855" s="26" t="s">
        <v>4176</v>
      </c>
      <c r="L1855" s="27">
        <v>376179</v>
      </c>
      <c r="M1855" s="26" t="s">
        <v>29</v>
      </c>
    </row>
    <row r="1856" spans="1:13">
      <c r="A1856" s="25">
        <v>45505</v>
      </c>
      <c r="B1856" s="25">
        <v>45870</v>
      </c>
      <c r="C1856" s="26" t="s">
        <v>5157</v>
      </c>
      <c r="D1856" s="26" t="s">
        <v>2530</v>
      </c>
      <c r="E1856" s="26" t="s">
        <v>15</v>
      </c>
      <c r="F1856" s="26" t="s">
        <v>16</v>
      </c>
      <c r="G1856" s="26" t="s">
        <v>7819</v>
      </c>
      <c r="H1856" s="26" t="s">
        <v>345</v>
      </c>
      <c r="I1856" s="26" t="s">
        <v>343</v>
      </c>
      <c r="J1856" s="26" t="s">
        <v>344</v>
      </c>
      <c r="K1856" s="26" t="s">
        <v>4176</v>
      </c>
      <c r="L1856" s="27">
        <v>19566</v>
      </c>
      <c r="M1856" s="26" t="s">
        <v>20</v>
      </c>
    </row>
    <row r="1857" spans="1:13">
      <c r="A1857" s="25">
        <v>45505</v>
      </c>
      <c r="B1857" s="25">
        <v>45870</v>
      </c>
      <c r="C1857" s="26" t="s">
        <v>5157</v>
      </c>
      <c r="D1857" s="26" t="s">
        <v>2530</v>
      </c>
      <c r="E1857" s="26" t="s">
        <v>32</v>
      </c>
      <c r="F1857" s="26" t="s">
        <v>16</v>
      </c>
      <c r="G1857" s="26" t="s">
        <v>7820</v>
      </c>
      <c r="H1857" s="26" t="s">
        <v>345</v>
      </c>
      <c r="I1857" s="26" t="s">
        <v>343</v>
      </c>
      <c r="J1857" s="26" t="s">
        <v>344</v>
      </c>
      <c r="K1857" s="26" t="s">
        <v>4176</v>
      </c>
      <c r="L1857" s="27">
        <v>108236</v>
      </c>
      <c r="M1857" s="26" t="s">
        <v>20</v>
      </c>
    </row>
    <row r="1858" spans="1:13">
      <c r="A1858" s="25">
        <v>45505</v>
      </c>
      <c r="B1858" s="25">
        <v>45870</v>
      </c>
      <c r="C1858" s="26" t="s">
        <v>5157</v>
      </c>
      <c r="D1858" s="26" t="s">
        <v>2530</v>
      </c>
      <c r="E1858" s="26" t="s">
        <v>54</v>
      </c>
      <c r="F1858" s="26" t="s">
        <v>55</v>
      </c>
      <c r="G1858" s="26" t="s">
        <v>7821</v>
      </c>
      <c r="H1858" s="26" t="s">
        <v>345</v>
      </c>
      <c r="I1858" s="26" t="s">
        <v>343</v>
      </c>
      <c r="J1858" s="26" t="s">
        <v>344</v>
      </c>
      <c r="K1858" s="26" t="s">
        <v>4176</v>
      </c>
      <c r="L1858" s="27">
        <v>198318</v>
      </c>
      <c r="M1858" s="26" t="s">
        <v>29</v>
      </c>
    </row>
    <row r="1859" spans="1:13">
      <c r="A1859" s="25">
        <v>45505</v>
      </c>
      <c r="B1859" s="25">
        <v>45870</v>
      </c>
      <c r="C1859" s="26" t="s">
        <v>5157</v>
      </c>
      <c r="D1859" s="26" t="s">
        <v>2530</v>
      </c>
      <c r="E1859" s="26" t="s">
        <v>661</v>
      </c>
      <c r="F1859" s="26" t="s">
        <v>16</v>
      </c>
      <c r="G1859" s="26" t="s">
        <v>7822</v>
      </c>
      <c r="H1859" s="26" t="s">
        <v>345</v>
      </c>
      <c r="I1859" s="26" t="s">
        <v>343</v>
      </c>
      <c r="J1859" s="26" t="s">
        <v>344</v>
      </c>
      <c r="K1859" s="26" t="s">
        <v>4176</v>
      </c>
      <c r="L1859" s="27">
        <v>926629</v>
      </c>
      <c r="M1859" s="26" t="s">
        <v>23</v>
      </c>
    </row>
    <row r="1860" spans="1:13">
      <c r="A1860" s="25">
        <v>45505</v>
      </c>
      <c r="B1860" s="25">
        <v>45870</v>
      </c>
      <c r="C1860" s="26" t="s">
        <v>5158</v>
      </c>
      <c r="D1860" s="26" t="s">
        <v>2536</v>
      </c>
      <c r="E1860" s="26" t="s">
        <v>32</v>
      </c>
      <c r="F1860" s="26" t="s">
        <v>16</v>
      </c>
      <c r="G1860" s="26" t="s">
        <v>7823</v>
      </c>
      <c r="H1860" s="26" t="s">
        <v>386</v>
      </c>
      <c r="I1860" s="26" t="s">
        <v>2538</v>
      </c>
      <c r="J1860" s="26" t="s">
        <v>2539</v>
      </c>
      <c r="K1860" s="26" t="s">
        <v>5623</v>
      </c>
      <c r="L1860" s="27">
        <v>15841</v>
      </c>
      <c r="M1860" s="26" t="s">
        <v>20</v>
      </c>
    </row>
    <row r="1861" spans="1:13">
      <c r="A1861" s="25">
        <v>45505</v>
      </c>
      <c r="B1861" s="25">
        <v>45870</v>
      </c>
      <c r="C1861" s="26" t="s">
        <v>5158</v>
      </c>
      <c r="D1861" s="26" t="s">
        <v>2536</v>
      </c>
      <c r="E1861" s="26" t="s">
        <v>661</v>
      </c>
      <c r="F1861" s="26" t="s">
        <v>16</v>
      </c>
      <c r="G1861" s="26" t="s">
        <v>7824</v>
      </c>
      <c r="H1861" s="26" t="s">
        <v>386</v>
      </c>
      <c r="I1861" s="26" t="s">
        <v>2538</v>
      </c>
      <c r="J1861" s="26" t="s">
        <v>2539</v>
      </c>
      <c r="K1861" s="26" t="s">
        <v>5623</v>
      </c>
      <c r="L1861" s="27">
        <v>24301</v>
      </c>
      <c r="M1861" s="26" t="s">
        <v>89</v>
      </c>
    </row>
    <row r="1862" spans="1:13">
      <c r="A1862" s="25">
        <v>45505</v>
      </c>
      <c r="B1862" s="25">
        <v>45870</v>
      </c>
      <c r="C1862" s="26" t="s">
        <v>5158</v>
      </c>
      <c r="D1862" s="26" t="s">
        <v>2536</v>
      </c>
      <c r="E1862" s="26" t="s">
        <v>15</v>
      </c>
      <c r="F1862" s="26" t="s">
        <v>16</v>
      </c>
      <c r="G1862" s="26" t="s">
        <v>7825</v>
      </c>
      <c r="H1862" s="26" t="s">
        <v>386</v>
      </c>
      <c r="I1862" s="26" t="s">
        <v>2538</v>
      </c>
      <c r="J1862" s="26" t="s">
        <v>2539</v>
      </c>
      <c r="K1862" s="26" t="s">
        <v>5623</v>
      </c>
      <c r="L1862" s="27">
        <v>2681</v>
      </c>
      <c r="M1862" s="26" t="s">
        <v>29</v>
      </c>
    </row>
    <row r="1863" spans="1:13">
      <c r="A1863" s="25">
        <v>45505</v>
      </c>
      <c r="B1863" s="25">
        <v>45870</v>
      </c>
      <c r="C1863" s="26" t="s">
        <v>5159</v>
      </c>
      <c r="D1863" s="26" t="s">
        <v>2542</v>
      </c>
      <c r="E1863" s="26" t="s">
        <v>32</v>
      </c>
      <c r="F1863" s="26" t="s">
        <v>16</v>
      </c>
      <c r="G1863" s="26" t="s">
        <v>7826</v>
      </c>
      <c r="H1863" s="26" t="s">
        <v>125</v>
      </c>
      <c r="I1863" s="26" t="s">
        <v>2544</v>
      </c>
      <c r="J1863" s="26" t="s">
        <v>2545</v>
      </c>
      <c r="K1863" s="26" t="s">
        <v>4176</v>
      </c>
      <c r="L1863" s="27">
        <v>22834</v>
      </c>
      <c r="M1863" s="26" t="s">
        <v>20</v>
      </c>
    </row>
    <row r="1864" spans="1:13">
      <c r="A1864" s="25">
        <v>45505</v>
      </c>
      <c r="B1864" s="25">
        <v>45870</v>
      </c>
      <c r="C1864" s="26" t="s">
        <v>5159</v>
      </c>
      <c r="D1864" s="26" t="s">
        <v>2542</v>
      </c>
      <c r="E1864" s="26" t="s">
        <v>661</v>
      </c>
      <c r="F1864" s="26" t="s">
        <v>16</v>
      </c>
      <c r="G1864" s="26" t="s">
        <v>7827</v>
      </c>
      <c r="H1864" s="26" t="s">
        <v>125</v>
      </c>
      <c r="I1864" s="26" t="s">
        <v>2544</v>
      </c>
      <c r="J1864" s="26" t="s">
        <v>2545</v>
      </c>
      <c r="K1864" s="26" t="s">
        <v>4176</v>
      </c>
      <c r="L1864" s="27">
        <v>699518</v>
      </c>
      <c r="M1864" s="26" t="s">
        <v>89</v>
      </c>
    </row>
    <row r="1865" spans="1:13">
      <c r="A1865" s="25">
        <v>45505</v>
      </c>
      <c r="B1865" s="25">
        <v>45870</v>
      </c>
      <c r="C1865" s="26" t="s">
        <v>5159</v>
      </c>
      <c r="D1865" s="26" t="s">
        <v>2542</v>
      </c>
      <c r="E1865" s="26" t="s">
        <v>15</v>
      </c>
      <c r="F1865" s="26" t="s">
        <v>16</v>
      </c>
      <c r="G1865" s="26" t="s">
        <v>7828</v>
      </c>
      <c r="H1865" s="26" t="s">
        <v>125</v>
      </c>
      <c r="I1865" s="26" t="s">
        <v>2544</v>
      </c>
      <c r="J1865" s="26" t="s">
        <v>2545</v>
      </c>
      <c r="K1865" s="26" t="s">
        <v>4176</v>
      </c>
      <c r="L1865" s="27">
        <v>17266</v>
      </c>
      <c r="M1865" s="26" t="s">
        <v>83</v>
      </c>
    </row>
    <row r="1866" spans="1:13">
      <c r="A1866" s="25">
        <v>45505</v>
      </c>
      <c r="B1866" s="25">
        <v>45870</v>
      </c>
      <c r="C1866" s="26" t="s">
        <v>5160</v>
      </c>
      <c r="D1866" s="26" t="s">
        <v>2548</v>
      </c>
      <c r="E1866" s="26" t="s">
        <v>32</v>
      </c>
      <c r="F1866" s="26" t="s">
        <v>16</v>
      </c>
      <c r="G1866" s="26" t="s">
        <v>7829</v>
      </c>
      <c r="H1866" s="26" t="s">
        <v>105</v>
      </c>
      <c r="I1866" s="26" t="s">
        <v>103</v>
      </c>
      <c r="J1866" s="26" t="s">
        <v>104</v>
      </c>
      <c r="K1866" s="26" t="s">
        <v>140</v>
      </c>
      <c r="L1866" s="27">
        <v>126594</v>
      </c>
      <c r="M1866" s="26" t="s">
        <v>20</v>
      </c>
    </row>
    <row r="1867" spans="1:13">
      <c r="A1867" s="25">
        <v>45505</v>
      </c>
      <c r="B1867" s="25">
        <v>45566</v>
      </c>
      <c r="C1867" s="26" t="s">
        <v>11849</v>
      </c>
      <c r="D1867" s="26" t="s">
        <v>11850</v>
      </c>
      <c r="E1867" s="26" t="s">
        <v>54</v>
      </c>
      <c r="F1867" s="26" t="s">
        <v>55</v>
      </c>
      <c r="G1867" s="26" t="s">
        <v>11851</v>
      </c>
      <c r="H1867" s="26" t="s">
        <v>181</v>
      </c>
      <c r="I1867" s="26" t="s">
        <v>396</v>
      </c>
      <c r="J1867" s="26" t="s">
        <v>397</v>
      </c>
      <c r="K1867" s="26" t="s">
        <v>5660</v>
      </c>
      <c r="L1867" s="27">
        <v>29808</v>
      </c>
      <c r="M1867" s="26" t="s">
        <v>29</v>
      </c>
    </row>
    <row r="1868" spans="1:13">
      <c r="A1868" s="25">
        <v>45505</v>
      </c>
      <c r="B1868" s="25">
        <v>45870</v>
      </c>
      <c r="C1868" s="26" t="s">
        <v>5161</v>
      </c>
      <c r="D1868" s="26" t="s">
        <v>2550</v>
      </c>
      <c r="E1868" s="26" t="s">
        <v>32</v>
      </c>
      <c r="F1868" s="26" t="s">
        <v>16</v>
      </c>
      <c r="G1868" s="26" t="s">
        <v>7830</v>
      </c>
      <c r="H1868" s="26" t="s">
        <v>125</v>
      </c>
      <c r="I1868" s="26" t="s">
        <v>1106</v>
      </c>
      <c r="J1868" s="26" t="s">
        <v>1107</v>
      </c>
      <c r="K1868" s="26" t="s">
        <v>304</v>
      </c>
      <c r="L1868" s="27">
        <v>27052</v>
      </c>
      <c r="M1868" s="26" t="s">
        <v>20</v>
      </c>
    </row>
    <row r="1869" spans="1:13">
      <c r="A1869" s="25">
        <v>45505</v>
      </c>
      <c r="B1869" s="25">
        <v>45870</v>
      </c>
      <c r="C1869" s="26" t="s">
        <v>5769</v>
      </c>
      <c r="D1869" s="26" t="s">
        <v>5770</v>
      </c>
      <c r="E1869" s="26" t="s">
        <v>32</v>
      </c>
      <c r="F1869" s="26" t="s">
        <v>16</v>
      </c>
      <c r="G1869" s="26" t="s">
        <v>7831</v>
      </c>
      <c r="H1869" s="26" t="s">
        <v>51</v>
      </c>
      <c r="I1869" s="26" t="s">
        <v>49</v>
      </c>
      <c r="J1869" s="26" t="s">
        <v>50</v>
      </c>
      <c r="K1869" s="26" t="s">
        <v>5623</v>
      </c>
      <c r="L1869" s="27">
        <v>4640</v>
      </c>
      <c r="M1869" s="26" t="s">
        <v>20</v>
      </c>
    </row>
    <row r="1870" spans="1:13">
      <c r="A1870" s="25">
        <v>45505</v>
      </c>
      <c r="B1870" s="25">
        <v>45870</v>
      </c>
      <c r="C1870" s="26" t="s">
        <v>5769</v>
      </c>
      <c r="D1870" s="26" t="s">
        <v>5770</v>
      </c>
      <c r="E1870" s="26" t="s">
        <v>15</v>
      </c>
      <c r="F1870" s="26" t="s">
        <v>16</v>
      </c>
      <c r="G1870" s="26" t="s">
        <v>7832</v>
      </c>
      <c r="H1870" s="26" t="s">
        <v>51</v>
      </c>
      <c r="I1870" s="26" t="s">
        <v>49</v>
      </c>
      <c r="J1870" s="26" t="s">
        <v>50</v>
      </c>
      <c r="K1870" s="26" t="s">
        <v>5623</v>
      </c>
      <c r="L1870" s="27">
        <v>1429</v>
      </c>
      <c r="M1870" s="26" t="s">
        <v>20</v>
      </c>
    </row>
    <row r="1871" spans="1:13">
      <c r="A1871" s="25">
        <v>45505</v>
      </c>
      <c r="B1871" s="25">
        <v>45870</v>
      </c>
      <c r="C1871" s="26" t="s">
        <v>5769</v>
      </c>
      <c r="D1871" s="26" t="s">
        <v>5770</v>
      </c>
      <c r="E1871" s="26" t="s">
        <v>661</v>
      </c>
      <c r="F1871" s="26" t="s">
        <v>16</v>
      </c>
      <c r="G1871" s="26" t="s">
        <v>7833</v>
      </c>
      <c r="H1871" s="26" t="s">
        <v>51</v>
      </c>
      <c r="I1871" s="26" t="s">
        <v>49</v>
      </c>
      <c r="J1871" s="26" t="s">
        <v>50</v>
      </c>
      <c r="K1871" s="26" t="s">
        <v>5623</v>
      </c>
      <c r="L1871" s="27">
        <v>31961</v>
      </c>
      <c r="M1871" s="26" t="s">
        <v>23</v>
      </c>
    </row>
    <row r="1872" spans="1:13">
      <c r="A1872" s="25">
        <v>45505</v>
      </c>
      <c r="B1872" s="25">
        <v>45870</v>
      </c>
      <c r="C1872" s="26" t="s">
        <v>5162</v>
      </c>
      <c r="D1872" s="26" t="s">
        <v>2552</v>
      </c>
      <c r="E1872" s="26" t="s">
        <v>661</v>
      </c>
      <c r="F1872" s="26" t="s">
        <v>16</v>
      </c>
      <c r="G1872" s="26" t="s">
        <v>7834</v>
      </c>
      <c r="H1872" s="26" t="s">
        <v>125</v>
      </c>
      <c r="I1872" s="26" t="s">
        <v>2554</v>
      </c>
      <c r="J1872" s="26" t="s">
        <v>2555</v>
      </c>
      <c r="K1872" s="26" t="s">
        <v>304</v>
      </c>
      <c r="L1872" s="27">
        <v>175733</v>
      </c>
      <c r="M1872" s="26" t="s">
        <v>29</v>
      </c>
    </row>
    <row r="1873" spans="1:13">
      <c r="A1873" s="25">
        <v>45505</v>
      </c>
      <c r="B1873" s="25">
        <v>45870</v>
      </c>
      <c r="C1873" s="26" t="s">
        <v>5162</v>
      </c>
      <c r="D1873" s="26" t="s">
        <v>2552</v>
      </c>
      <c r="E1873" s="26" t="s">
        <v>15</v>
      </c>
      <c r="F1873" s="26" t="s">
        <v>16</v>
      </c>
      <c r="G1873" s="26" t="s">
        <v>7835</v>
      </c>
      <c r="H1873" s="26" t="s">
        <v>125</v>
      </c>
      <c r="I1873" s="26" t="s">
        <v>2554</v>
      </c>
      <c r="J1873" s="26" t="s">
        <v>2555</v>
      </c>
      <c r="K1873" s="26" t="s">
        <v>304</v>
      </c>
      <c r="L1873" s="27">
        <v>2535</v>
      </c>
      <c r="M1873" s="26" t="s">
        <v>83</v>
      </c>
    </row>
    <row r="1874" spans="1:13">
      <c r="A1874" s="25">
        <v>45505</v>
      </c>
      <c r="B1874" s="25">
        <v>45870</v>
      </c>
      <c r="C1874" s="26" t="s">
        <v>5163</v>
      </c>
      <c r="D1874" s="26" t="s">
        <v>2558</v>
      </c>
      <c r="E1874" s="26" t="s">
        <v>32</v>
      </c>
      <c r="F1874" s="26" t="s">
        <v>16</v>
      </c>
      <c r="G1874" s="26" t="s">
        <v>7836</v>
      </c>
      <c r="H1874" s="26" t="s">
        <v>105</v>
      </c>
      <c r="I1874" s="26" t="s">
        <v>103</v>
      </c>
      <c r="J1874" s="26" t="s">
        <v>104</v>
      </c>
      <c r="K1874" s="26" t="s">
        <v>140</v>
      </c>
      <c r="L1874" s="27">
        <v>157615</v>
      </c>
      <c r="M1874" s="26" t="s">
        <v>20</v>
      </c>
    </row>
    <row r="1875" spans="1:13">
      <c r="A1875" s="25">
        <v>45505</v>
      </c>
      <c r="B1875" s="25">
        <v>45870</v>
      </c>
      <c r="C1875" s="26" t="s">
        <v>5164</v>
      </c>
      <c r="D1875" s="26" t="s">
        <v>2560</v>
      </c>
      <c r="E1875" s="26" t="s">
        <v>15</v>
      </c>
      <c r="F1875" s="26" t="s">
        <v>16</v>
      </c>
      <c r="G1875" s="26" t="s">
        <v>7837</v>
      </c>
      <c r="H1875" s="26" t="s">
        <v>225</v>
      </c>
      <c r="I1875" s="26" t="s">
        <v>2562</v>
      </c>
      <c r="J1875" s="26" t="s">
        <v>2563</v>
      </c>
      <c r="K1875" s="26" t="s">
        <v>48</v>
      </c>
      <c r="L1875" s="27">
        <v>4457</v>
      </c>
      <c r="M1875" s="26" t="s">
        <v>20</v>
      </c>
    </row>
    <row r="1876" spans="1:13">
      <c r="A1876" s="25">
        <v>45505</v>
      </c>
      <c r="B1876" s="25">
        <v>45870</v>
      </c>
      <c r="C1876" s="26" t="s">
        <v>5164</v>
      </c>
      <c r="D1876" s="26" t="s">
        <v>2560</v>
      </c>
      <c r="E1876" s="26" t="s">
        <v>54</v>
      </c>
      <c r="F1876" s="26" t="s">
        <v>55</v>
      </c>
      <c r="G1876" s="26" t="s">
        <v>7838</v>
      </c>
      <c r="H1876" s="26" t="s">
        <v>225</v>
      </c>
      <c r="I1876" s="26" t="s">
        <v>2562</v>
      </c>
      <c r="J1876" s="26" t="s">
        <v>2563</v>
      </c>
      <c r="K1876" s="26" t="s">
        <v>48</v>
      </c>
      <c r="L1876" s="27">
        <v>44604</v>
      </c>
      <c r="M1876" s="26" t="s">
        <v>29</v>
      </c>
    </row>
    <row r="1877" spans="1:13">
      <c r="A1877" s="25">
        <v>45505</v>
      </c>
      <c r="B1877" s="25">
        <v>45870</v>
      </c>
      <c r="C1877" s="26" t="s">
        <v>5164</v>
      </c>
      <c r="D1877" s="26" t="s">
        <v>2560</v>
      </c>
      <c r="E1877" s="26" t="s">
        <v>32</v>
      </c>
      <c r="F1877" s="26" t="s">
        <v>16</v>
      </c>
      <c r="G1877" s="26" t="s">
        <v>7839</v>
      </c>
      <c r="H1877" s="26" t="s">
        <v>225</v>
      </c>
      <c r="I1877" s="26" t="s">
        <v>2562</v>
      </c>
      <c r="J1877" s="26" t="s">
        <v>2563</v>
      </c>
      <c r="K1877" s="26" t="s">
        <v>48</v>
      </c>
      <c r="L1877" s="27">
        <v>36918</v>
      </c>
      <c r="M1877" s="26" t="s">
        <v>83</v>
      </c>
    </row>
    <row r="1878" spans="1:13">
      <c r="A1878" s="25">
        <v>45505</v>
      </c>
      <c r="B1878" s="25">
        <v>45870</v>
      </c>
      <c r="C1878" s="26" t="s">
        <v>5164</v>
      </c>
      <c r="D1878" s="26" t="s">
        <v>2560</v>
      </c>
      <c r="E1878" s="26" t="s">
        <v>661</v>
      </c>
      <c r="F1878" s="26" t="s">
        <v>16</v>
      </c>
      <c r="G1878" s="26" t="s">
        <v>7840</v>
      </c>
      <c r="H1878" s="26" t="s">
        <v>225</v>
      </c>
      <c r="I1878" s="26" t="s">
        <v>2562</v>
      </c>
      <c r="J1878" s="26" t="s">
        <v>2563</v>
      </c>
      <c r="K1878" s="26" t="s">
        <v>48</v>
      </c>
      <c r="L1878" s="27">
        <v>68566</v>
      </c>
      <c r="M1878" s="26" t="s">
        <v>23</v>
      </c>
    </row>
    <row r="1879" spans="1:13">
      <c r="A1879" s="25">
        <v>45505</v>
      </c>
      <c r="B1879" s="25">
        <v>45870</v>
      </c>
      <c r="C1879" s="26" t="s">
        <v>5165</v>
      </c>
      <c r="D1879" s="26" t="s">
        <v>2564</v>
      </c>
      <c r="E1879" s="26" t="s">
        <v>15</v>
      </c>
      <c r="F1879" s="26" t="s">
        <v>16</v>
      </c>
      <c r="G1879" s="26" t="s">
        <v>7841</v>
      </c>
      <c r="H1879" s="26" t="s">
        <v>98</v>
      </c>
      <c r="I1879" s="26" t="s">
        <v>695</v>
      </c>
      <c r="J1879" s="26" t="s">
        <v>696</v>
      </c>
      <c r="K1879" s="26" t="s">
        <v>1179</v>
      </c>
      <c r="L1879" s="27">
        <v>7843</v>
      </c>
      <c r="M1879" s="26" t="s">
        <v>20</v>
      </c>
    </row>
    <row r="1880" spans="1:13">
      <c r="A1880" s="25">
        <v>45505</v>
      </c>
      <c r="B1880" s="25">
        <v>45870</v>
      </c>
      <c r="C1880" s="26" t="s">
        <v>5165</v>
      </c>
      <c r="D1880" s="26" t="s">
        <v>2564</v>
      </c>
      <c r="E1880" s="26" t="s">
        <v>661</v>
      </c>
      <c r="F1880" s="26" t="s">
        <v>16</v>
      </c>
      <c r="G1880" s="26" t="s">
        <v>7842</v>
      </c>
      <c r="H1880" s="26" t="s">
        <v>98</v>
      </c>
      <c r="I1880" s="26" t="s">
        <v>695</v>
      </c>
      <c r="J1880" s="26" t="s">
        <v>696</v>
      </c>
      <c r="K1880" s="26" t="s">
        <v>1179</v>
      </c>
      <c r="L1880" s="27">
        <v>29669</v>
      </c>
      <c r="M1880" s="26" t="s">
        <v>23</v>
      </c>
    </row>
    <row r="1881" spans="1:13">
      <c r="A1881" s="25">
        <v>45505</v>
      </c>
      <c r="B1881" s="25">
        <v>45870</v>
      </c>
      <c r="C1881" s="26" t="s">
        <v>5165</v>
      </c>
      <c r="D1881" s="26" t="s">
        <v>2564</v>
      </c>
      <c r="E1881" s="26" t="s">
        <v>32</v>
      </c>
      <c r="F1881" s="26" t="s">
        <v>16</v>
      </c>
      <c r="G1881" s="26" t="s">
        <v>7843</v>
      </c>
      <c r="H1881" s="26" t="s">
        <v>98</v>
      </c>
      <c r="I1881" s="26" t="s">
        <v>695</v>
      </c>
      <c r="J1881" s="26" t="s">
        <v>696</v>
      </c>
      <c r="K1881" s="26" t="s">
        <v>1179</v>
      </c>
      <c r="L1881" s="27">
        <v>8090</v>
      </c>
      <c r="M1881" s="26" t="s">
        <v>20</v>
      </c>
    </row>
    <row r="1882" spans="1:13">
      <c r="A1882" s="25">
        <v>45505</v>
      </c>
      <c r="B1882" s="25">
        <v>45870</v>
      </c>
      <c r="C1882" s="26" t="s">
        <v>6011</v>
      </c>
      <c r="D1882" s="26" t="s">
        <v>6012</v>
      </c>
      <c r="E1882" s="26" t="s">
        <v>15</v>
      </c>
      <c r="F1882" s="26" t="s">
        <v>16</v>
      </c>
      <c r="G1882" s="26" t="s">
        <v>7844</v>
      </c>
      <c r="H1882" s="26" t="s">
        <v>21</v>
      </c>
      <c r="I1882" s="26" t="s">
        <v>103</v>
      </c>
      <c r="J1882" s="26" t="s">
        <v>104</v>
      </c>
      <c r="K1882" s="26" t="s">
        <v>140</v>
      </c>
      <c r="L1882" s="27">
        <v>6421</v>
      </c>
      <c r="M1882" s="26" t="s">
        <v>20</v>
      </c>
    </row>
    <row r="1883" spans="1:13">
      <c r="A1883" s="25">
        <v>45505</v>
      </c>
      <c r="B1883" s="25">
        <v>45870</v>
      </c>
      <c r="C1883" s="26" t="s">
        <v>6011</v>
      </c>
      <c r="D1883" s="26" t="s">
        <v>6012</v>
      </c>
      <c r="E1883" s="26" t="s">
        <v>661</v>
      </c>
      <c r="F1883" s="26" t="s">
        <v>16</v>
      </c>
      <c r="G1883" s="26" t="s">
        <v>7845</v>
      </c>
      <c r="H1883" s="26" t="s">
        <v>21</v>
      </c>
      <c r="I1883" s="26" t="s">
        <v>103</v>
      </c>
      <c r="J1883" s="26" t="s">
        <v>104</v>
      </c>
      <c r="K1883" s="26" t="s">
        <v>140</v>
      </c>
      <c r="L1883" s="27">
        <v>361077</v>
      </c>
      <c r="M1883" s="26" t="s">
        <v>29</v>
      </c>
    </row>
    <row r="1884" spans="1:13">
      <c r="A1884" s="25">
        <v>45505</v>
      </c>
      <c r="B1884" s="25">
        <v>45870</v>
      </c>
      <c r="C1884" s="26" t="s">
        <v>6011</v>
      </c>
      <c r="D1884" s="26" t="s">
        <v>6012</v>
      </c>
      <c r="E1884" s="26" t="s">
        <v>32</v>
      </c>
      <c r="F1884" s="26" t="s">
        <v>16</v>
      </c>
      <c r="G1884" s="26" t="s">
        <v>7846</v>
      </c>
      <c r="H1884" s="26" t="s">
        <v>21</v>
      </c>
      <c r="I1884" s="26" t="s">
        <v>103</v>
      </c>
      <c r="J1884" s="26" t="s">
        <v>104</v>
      </c>
      <c r="K1884" s="26" t="s">
        <v>140</v>
      </c>
      <c r="L1884" s="27">
        <v>56298</v>
      </c>
      <c r="M1884" s="26" t="s">
        <v>20</v>
      </c>
    </row>
    <row r="1885" spans="1:13">
      <c r="A1885" s="25">
        <v>45505</v>
      </c>
      <c r="B1885" s="25">
        <v>45870</v>
      </c>
      <c r="C1885" s="26" t="s">
        <v>5168</v>
      </c>
      <c r="D1885" s="26" t="s">
        <v>2578</v>
      </c>
      <c r="E1885" s="26" t="s">
        <v>661</v>
      </c>
      <c r="F1885" s="26" t="s">
        <v>16</v>
      </c>
      <c r="G1885" s="26" t="s">
        <v>7847</v>
      </c>
      <c r="H1885" s="26" t="s">
        <v>225</v>
      </c>
      <c r="I1885" s="26" t="s">
        <v>2580</v>
      </c>
      <c r="J1885" s="26" t="s">
        <v>2581</v>
      </c>
      <c r="K1885" s="26" t="s">
        <v>5660</v>
      </c>
      <c r="L1885" s="27">
        <v>63527</v>
      </c>
      <c r="M1885" s="26" t="s">
        <v>29</v>
      </c>
    </row>
    <row r="1886" spans="1:13">
      <c r="A1886" s="25">
        <v>45505</v>
      </c>
      <c r="B1886" s="25">
        <v>45870</v>
      </c>
      <c r="C1886" s="26" t="s">
        <v>5168</v>
      </c>
      <c r="D1886" s="26" t="s">
        <v>2578</v>
      </c>
      <c r="E1886" s="26" t="s">
        <v>15</v>
      </c>
      <c r="F1886" s="26" t="s">
        <v>16</v>
      </c>
      <c r="G1886" s="26" t="s">
        <v>7848</v>
      </c>
      <c r="H1886" s="26" t="s">
        <v>225</v>
      </c>
      <c r="I1886" s="26" t="s">
        <v>2580</v>
      </c>
      <c r="J1886" s="26" t="s">
        <v>2581</v>
      </c>
      <c r="K1886" s="26" t="s">
        <v>5660</v>
      </c>
      <c r="L1886" s="27">
        <v>2400</v>
      </c>
      <c r="M1886" s="26" t="s">
        <v>29</v>
      </c>
    </row>
    <row r="1887" spans="1:13">
      <c r="A1887" s="25">
        <v>45505</v>
      </c>
      <c r="B1887" s="25">
        <v>45870</v>
      </c>
      <c r="C1887" s="26" t="s">
        <v>5168</v>
      </c>
      <c r="D1887" s="26" t="s">
        <v>2578</v>
      </c>
      <c r="E1887" s="26" t="s">
        <v>32</v>
      </c>
      <c r="F1887" s="26" t="s">
        <v>16</v>
      </c>
      <c r="G1887" s="26" t="s">
        <v>7849</v>
      </c>
      <c r="H1887" s="26" t="s">
        <v>225</v>
      </c>
      <c r="I1887" s="26" t="s">
        <v>2580</v>
      </c>
      <c r="J1887" s="26" t="s">
        <v>2581</v>
      </c>
      <c r="K1887" s="26" t="s">
        <v>5660</v>
      </c>
      <c r="L1887" s="27">
        <v>25570</v>
      </c>
      <c r="M1887" s="26" t="s">
        <v>83</v>
      </c>
    </row>
    <row r="1888" spans="1:13">
      <c r="A1888" s="25">
        <v>45505</v>
      </c>
      <c r="B1888" s="25">
        <v>45870</v>
      </c>
      <c r="C1888" s="26" t="s">
        <v>5168</v>
      </c>
      <c r="D1888" s="26" t="s">
        <v>2578</v>
      </c>
      <c r="E1888" s="26" t="s">
        <v>34</v>
      </c>
      <c r="F1888" s="26" t="s">
        <v>16</v>
      </c>
      <c r="G1888" s="26" t="s">
        <v>7850</v>
      </c>
      <c r="H1888" s="26" t="s">
        <v>225</v>
      </c>
      <c r="I1888" s="26" t="s">
        <v>2580</v>
      </c>
      <c r="J1888" s="26" t="s">
        <v>2581</v>
      </c>
      <c r="K1888" s="26" t="s">
        <v>5660</v>
      </c>
      <c r="L1888" s="27">
        <v>23674</v>
      </c>
      <c r="M1888" s="26" t="s">
        <v>83</v>
      </c>
    </row>
    <row r="1889" spans="1:13">
      <c r="A1889" s="25">
        <v>45505</v>
      </c>
      <c r="B1889" s="25">
        <v>45532</v>
      </c>
      <c r="C1889" s="26" t="s">
        <v>11852</v>
      </c>
      <c r="D1889" s="26" t="s">
        <v>11853</v>
      </c>
      <c r="E1889" s="26" t="s">
        <v>32</v>
      </c>
      <c r="F1889" s="26" t="s">
        <v>16</v>
      </c>
      <c r="G1889" s="26" t="s">
        <v>11854</v>
      </c>
      <c r="H1889" s="26" t="s">
        <v>43</v>
      </c>
      <c r="I1889" s="26" t="s">
        <v>96</v>
      </c>
      <c r="J1889" s="26" t="s">
        <v>97</v>
      </c>
      <c r="K1889" s="26" t="s">
        <v>1179</v>
      </c>
      <c r="L1889" s="27">
        <v>3594</v>
      </c>
      <c r="M1889" s="26" t="s">
        <v>20</v>
      </c>
    </row>
    <row r="1890" spans="1:13">
      <c r="A1890" s="25">
        <v>45505</v>
      </c>
      <c r="B1890" s="25">
        <v>45532</v>
      </c>
      <c r="C1890" s="26" t="s">
        <v>11852</v>
      </c>
      <c r="D1890" s="26" t="s">
        <v>11853</v>
      </c>
      <c r="E1890" s="26" t="s">
        <v>661</v>
      </c>
      <c r="F1890" s="26" t="s">
        <v>16</v>
      </c>
      <c r="G1890" s="26" t="s">
        <v>11855</v>
      </c>
      <c r="H1890" s="26" t="s">
        <v>43</v>
      </c>
      <c r="I1890" s="26" t="s">
        <v>96</v>
      </c>
      <c r="J1890" s="26" t="s">
        <v>97</v>
      </c>
      <c r="K1890" s="26" t="s">
        <v>1179</v>
      </c>
      <c r="L1890" s="27">
        <v>31430</v>
      </c>
      <c r="M1890" s="26" t="s">
        <v>23</v>
      </c>
    </row>
    <row r="1891" spans="1:13">
      <c r="A1891" s="25">
        <v>45505</v>
      </c>
      <c r="B1891" s="25">
        <v>45545</v>
      </c>
      <c r="C1891" s="26" t="s">
        <v>11852</v>
      </c>
      <c r="D1891" s="26" t="s">
        <v>11853</v>
      </c>
      <c r="E1891" s="26" t="s">
        <v>15</v>
      </c>
      <c r="F1891" s="26" t="s">
        <v>16</v>
      </c>
      <c r="G1891" s="26" t="s">
        <v>11856</v>
      </c>
      <c r="H1891" s="26" t="s">
        <v>43</v>
      </c>
      <c r="I1891" s="26" t="s">
        <v>96</v>
      </c>
      <c r="J1891" s="26" t="s">
        <v>97</v>
      </c>
      <c r="K1891" s="26" t="s">
        <v>1179</v>
      </c>
      <c r="L1891" s="27">
        <v>1598</v>
      </c>
      <c r="M1891" s="26" t="s">
        <v>20</v>
      </c>
    </row>
    <row r="1892" spans="1:13">
      <c r="A1892" s="25">
        <v>45505</v>
      </c>
      <c r="B1892" s="25">
        <v>45870</v>
      </c>
      <c r="C1892" s="26" t="s">
        <v>5169</v>
      </c>
      <c r="D1892" s="26" t="s">
        <v>2585</v>
      </c>
      <c r="E1892" s="26" t="s">
        <v>661</v>
      </c>
      <c r="F1892" s="26" t="s">
        <v>16</v>
      </c>
      <c r="G1892" s="26" t="s">
        <v>7851</v>
      </c>
      <c r="H1892" s="26" t="s">
        <v>590</v>
      </c>
      <c r="I1892" s="26" t="s">
        <v>2587</v>
      </c>
      <c r="J1892" s="26" t="s">
        <v>2588</v>
      </c>
      <c r="K1892" s="26" t="s">
        <v>5660</v>
      </c>
      <c r="L1892" s="27">
        <v>73041</v>
      </c>
      <c r="M1892" s="26" t="s">
        <v>29</v>
      </c>
    </row>
    <row r="1893" spans="1:13">
      <c r="A1893" s="25">
        <v>45505</v>
      </c>
      <c r="B1893" s="25">
        <v>45870</v>
      </c>
      <c r="C1893" s="26" t="s">
        <v>5169</v>
      </c>
      <c r="D1893" s="26" t="s">
        <v>2585</v>
      </c>
      <c r="E1893" s="26" t="s">
        <v>32</v>
      </c>
      <c r="F1893" s="26" t="s">
        <v>16</v>
      </c>
      <c r="G1893" s="26" t="s">
        <v>7852</v>
      </c>
      <c r="H1893" s="26" t="s">
        <v>590</v>
      </c>
      <c r="I1893" s="26" t="s">
        <v>2587</v>
      </c>
      <c r="J1893" s="26" t="s">
        <v>2588</v>
      </c>
      <c r="K1893" s="26" t="s">
        <v>5660</v>
      </c>
      <c r="L1893" s="27">
        <v>23345</v>
      </c>
      <c r="M1893" s="26" t="s">
        <v>83</v>
      </c>
    </row>
    <row r="1894" spans="1:13">
      <c r="A1894" s="25">
        <v>45505</v>
      </c>
      <c r="B1894" s="25">
        <v>45870</v>
      </c>
      <c r="C1894" s="26" t="s">
        <v>5169</v>
      </c>
      <c r="D1894" s="26" t="s">
        <v>2585</v>
      </c>
      <c r="E1894" s="26" t="s">
        <v>15</v>
      </c>
      <c r="F1894" s="26" t="s">
        <v>16</v>
      </c>
      <c r="G1894" s="26" t="s">
        <v>7853</v>
      </c>
      <c r="H1894" s="26" t="s">
        <v>590</v>
      </c>
      <c r="I1894" s="26" t="s">
        <v>2587</v>
      </c>
      <c r="J1894" s="26" t="s">
        <v>2588</v>
      </c>
      <c r="K1894" s="26" t="s">
        <v>5660</v>
      </c>
      <c r="L1894" s="27">
        <v>7279</v>
      </c>
      <c r="M1894" s="26" t="s">
        <v>83</v>
      </c>
    </row>
    <row r="1895" spans="1:13">
      <c r="A1895" s="25">
        <v>45507</v>
      </c>
      <c r="B1895" s="25">
        <v>45872</v>
      </c>
      <c r="C1895" s="26" t="s">
        <v>5741</v>
      </c>
      <c r="D1895" s="26" t="s">
        <v>5742</v>
      </c>
      <c r="E1895" s="26" t="s">
        <v>15</v>
      </c>
      <c r="F1895" s="26" t="s">
        <v>16</v>
      </c>
      <c r="G1895" s="26" t="s">
        <v>7854</v>
      </c>
      <c r="H1895" s="26" t="s">
        <v>143</v>
      </c>
      <c r="I1895" s="26" t="s">
        <v>570</v>
      </c>
      <c r="J1895" s="26" t="s">
        <v>571</v>
      </c>
      <c r="K1895" s="26" t="s">
        <v>5623</v>
      </c>
      <c r="L1895" s="27">
        <v>2575</v>
      </c>
      <c r="M1895" s="26" t="s">
        <v>83</v>
      </c>
    </row>
    <row r="1896" spans="1:13">
      <c r="A1896" s="25">
        <v>45507</v>
      </c>
      <c r="B1896" s="25">
        <v>45872</v>
      </c>
      <c r="C1896" s="26" t="s">
        <v>5741</v>
      </c>
      <c r="D1896" s="26" t="s">
        <v>5742</v>
      </c>
      <c r="E1896" s="26" t="s">
        <v>661</v>
      </c>
      <c r="F1896" s="26" t="s">
        <v>16</v>
      </c>
      <c r="G1896" s="26" t="s">
        <v>7855</v>
      </c>
      <c r="H1896" s="26" t="s">
        <v>143</v>
      </c>
      <c r="I1896" s="26" t="s">
        <v>570</v>
      </c>
      <c r="J1896" s="26" t="s">
        <v>571</v>
      </c>
      <c r="K1896" s="26" t="s">
        <v>5623</v>
      </c>
      <c r="L1896" s="27">
        <v>37639</v>
      </c>
      <c r="M1896" s="26" t="s">
        <v>29</v>
      </c>
    </row>
    <row r="1897" spans="1:13">
      <c r="A1897" s="25">
        <v>45507</v>
      </c>
      <c r="B1897" s="25">
        <v>45872</v>
      </c>
      <c r="C1897" s="26" t="s">
        <v>5741</v>
      </c>
      <c r="D1897" s="26" t="s">
        <v>5742</v>
      </c>
      <c r="E1897" s="26" t="s">
        <v>32</v>
      </c>
      <c r="F1897" s="26" t="s">
        <v>16</v>
      </c>
      <c r="G1897" s="26" t="s">
        <v>7856</v>
      </c>
      <c r="H1897" s="26" t="s">
        <v>143</v>
      </c>
      <c r="I1897" s="26" t="s">
        <v>570</v>
      </c>
      <c r="J1897" s="26" t="s">
        <v>571</v>
      </c>
      <c r="K1897" s="26" t="s">
        <v>5623</v>
      </c>
      <c r="L1897" s="27">
        <v>19663</v>
      </c>
      <c r="M1897" s="26" t="s">
        <v>148</v>
      </c>
    </row>
    <row r="1898" spans="1:13">
      <c r="A1898" s="25">
        <v>45507</v>
      </c>
      <c r="B1898" s="25">
        <v>45872</v>
      </c>
      <c r="C1898" s="26" t="s">
        <v>4739</v>
      </c>
      <c r="D1898" s="26" t="s">
        <v>859</v>
      </c>
      <c r="E1898" s="26" t="s">
        <v>34</v>
      </c>
      <c r="F1898" s="26" t="s">
        <v>16</v>
      </c>
      <c r="G1898" s="26" t="s">
        <v>7857</v>
      </c>
      <c r="H1898" s="26" t="s">
        <v>336</v>
      </c>
      <c r="I1898" s="26" t="s">
        <v>861</v>
      </c>
      <c r="J1898" s="26" t="s">
        <v>862</v>
      </c>
      <c r="K1898" s="26" t="s">
        <v>112</v>
      </c>
      <c r="L1898" s="27">
        <v>23628</v>
      </c>
      <c r="M1898" s="26" t="s">
        <v>83</v>
      </c>
    </row>
    <row r="1899" spans="1:13">
      <c r="A1899" s="25">
        <v>45507</v>
      </c>
      <c r="B1899" s="25">
        <v>45872</v>
      </c>
      <c r="C1899" s="26" t="s">
        <v>4739</v>
      </c>
      <c r="D1899" s="26" t="s">
        <v>859</v>
      </c>
      <c r="E1899" s="26" t="s">
        <v>15</v>
      </c>
      <c r="F1899" s="26" t="s">
        <v>16</v>
      </c>
      <c r="G1899" s="26" t="s">
        <v>7858</v>
      </c>
      <c r="H1899" s="26" t="s">
        <v>336</v>
      </c>
      <c r="I1899" s="26" t="s">
        <v>861</v>
      </c>
      <c r="J1899" s="26" t="s">
        <v>862</v>
      </c>
      <c r="K1899" s="26" t="s">
        <v>112</v>
      </c>
      <c r="L1899" s="27">
        <v>1102</v>
      </c>
      <c r="M1899" s="26" t="s">
        <v>29</v>
      </c>
    </row>
    <row r="1900" spans="1:13">
      <c r="A1900" s="25">
        <v>45507</v>
      </c>
      <c r="B1900" s="25">
        <v>45872</v>
      </c>
      <c r="C1900" s="26" t="s">
        <v>4739</v>
      </c>
      <c r="D1900" s="26" t="s">
        <v>859</v>
      </c>
      <c r="E1900" s="26" t="s">
        <v>32</v>
      </c>
      <c r="F1900" s="26" t="s">
        <v>16</v>
      </c>
      <c r="G1900" s="26" t="s">
        <v>7859</v>
      </c>
      <c r="H1900" s="26" t="s">
        <v>336</v>
      </c>
      <c r="I1900" s="26" t="s">
        <v>861</v>
      </c>
      <c r="J1900" s="26" t="s">
        <v>862</v>
      </c>
      <c r="K1900" s="26" t="s">
        <v>112</v>
      </c>
      <c r="L1900" s="27">
        <v>23886</v>
      </c>
      <c r="M1900" s="26" t="s">
        <v>20</v>
      </c>
    </row>
    <row r="1901" spans="1:13">
      <c r="A1901" s="25">
        <v>45507</v>
      </c>
      <c r="B1901" s="25">
        <v>45872</v>
      </c>
      <c r="C1901" s="26" t="s">
        <v>4739</v>
      </c>
      <c r="D1901" s="26" t="s">
        <v>859</v>
      </c>
      <c r="E1901" s="26" t="s">
        <v>661</v>
      </c>
      <c r="F1901" s="26" t="s">
        <v>16</v>
      </c>
      <c r="G1901" s="26" t="s">
        <v>7860</v>
      </c>
      <c r="H1901" s="26" t="s">
        <v>336</v>
      </c>
      <c r="I1901" s="26" t="s">
        <v>861</v>
      </c>
      <c r="J1901" s="26" t="s">
        <v>862</v>
      </c>
      <c r="K1901" s="26" t="s">
        <v>112</v>
      </c>
      <c r="L1901" s="27">
        <v>49842</v>
      </c>
      <c r="M1901" s="26" t="s">
        <v>23</v>
      </c>
    </row>
    <row r="1902" spans="1:13">
      <c r="A1902" s="25">
        <v>45507</v>
      </c>
      <c r="B1902" s="25">
        <v>45872</v>
      </c>
      <c r="C1902" s="26" t="s">
        <v>5170</v>
      </c>
      <c r="D1902" s="26" t="s">
        <v>2599</v>
      </c>
      <c r="E1902" s="26" t="s">
        <v>15</v>
      </c>
      <c r="F1902" s="26" t="s">
        <v>16</v>
      </c>
      <c r="G1902" s="26" t="s">
        <v>7861</v>
      </c>
      <c r="H1902" s="26" t="s">
        <v>245</v>
      </c>
      <c r="I1902" s="26" t="s">
        <v>103</v>
      </c>
      <c r="J1902" s="26" t="s">
        <v>104</v>
      </c>
      <c r="K1902" s="26" t="s">
        <v>140</v>
      </c>
      <c r="L1902" s="27">
        <v>2603</v>
      </c>
      <c r="M1902" s="26" t="s">
        <v>20</v>
      </c>
    </row>
    <row r="1903" spans="1:13">
      <c r="A1903" s="25">
        <v>45507</v>
      </c>
      <c r="B1903" s="25">
        <v>45872</v>
      </c>
      <c r="C1903" s="26" t="s">
        <v>5170</v>
      </c>
      <c r="D1903" s="26" t="s">
        <v>2599</v>
      </c>
      <c r="E1903" s="26" t="s">
        <v>661</v>
      </c>
      <c r="F1903" s="26" t="s">
        <v>16</v>
      </c>
      <c r="G1903" s="26" t="s">
        <v>7862</v>
      </c>
      <c r="H1903" s="26" t="s">
        <v>245</v>
      </c>
      <c r="I1903" s="26" t="s">
        <v>103</v>
      </c>
      <c r="J1903" s="26" t="s">
        <v>104</v>
      </c>
      <c r="K1903" s="26" t="s">
        <v>140</v>
      </c>
      <c r="L1903" s="27">
        <v>75902</v>
      </c>
      <c r="M1903" s="26" t="s">
        <v>23</v>
      </c>
    </row>
    <row r="1904" spans="1:13">
      <c r="A1904" s="25">
        <v>45507</v>
      </c>
      <c r="B1904" s="25">
        <v>45872</v>
      </c>
      <c r="C1904" s="26" t="s">
        <v>5170</v>
      </c>
      <c r="D1904" s="26" t="s">
        <v>2599</v>
      </c>
      <c r="E1904" s="26" t="s">
        <v>32</v>
      </c>
      <c r="F1904" s="26" t="s">
        <v>16</v>
      </c>
      <c r="G1904" s="26" t="s">
        <v>7863</v>
      </c>
      <c r="H1904" s="26" t="s">
        <v>245</v>
      </c>
      <c r="I1904" s="26" t="s">
        <v>103</v>
      </c>
      <c r="J1904" s="26" t="s">
        <v>104</v>
      </c>
      <c r="K1904" s="26" t="s">
        <v>140</v>
      </c>
      <c r="L1904" s="27">
        <v>12127</v>
      </c>
      <c r="M1904" s="26" t="s">
        <v>20</v>
      </c>
    </row>
    <row r="1905" spans="1:13">
      <c r="A1905" s="25">
        <v>45508</v>
      </c>
      <c r="B1905" s="25">
        <v>45873</v>
      </c>
      <c r="C1905" s="26" t="s">
        <v>5134</v>
      </c>
      <c r="D1905" s="26" t="s">
        <v>2445</v>
      </c>
      <c r="E1905" s="26" t="s">
        <v>54</v>
      </c>
      <c r="F1905" s="26" t="s">
        <v>55</v>
      </c>
      <c r="G1905" s="26" t="s">
        <v>7864</v>
      </c>
      <c r="H1905" s="26" t="s">
        <v>51</v>
      </c>
      <c r="I1905" s="26" t="s">
        <v>165</v>
      </c>
      <c r="J1905" s="26" t="s">
        <v>166</v>
      </c>
      <c r="K1905" s="26" t="s">
        <v>26</v>
      </c>
      <c r="L1905" s="27">
        <v>96721</v>
      </c>
      <c r="M1905" s="26" t="s">
        <v>89</v>
      </c>
    </row>
    <row r="1906" spans="1:13">
      <c r="A1906" s="25">
        <v>45508</v>
      </c>
      <c r="B1906" s="25">
        <v>45873</v>
      </c>
      <c r="C1906" s="26" t="s">
        <v>11857</v>
      </c>
      <c r="D1906" s="26" t="s">
        <v>11858</v>
      </c>
      <c r="E1906" s="26" t="s">
        <v>32</v>
      </c>
      <c r="F1906" s="26" t="s">
        <v>16</v>
      </c>
      <c r="G1906" s="26" t="s">
        <v>11859</v>
      </c>
      <c r="H1906" s="26" t="s">
        <v>190</v>
      </c>
      <c r="I1906" s="26" t="s">
        <v>41</v>
      </c>
      <c r="J1906" s="26" t="s">
        <v>42</v>
      </c>
      <c r="K1906" s="26" t="s">
        <v>5623</v>
      </c>
      <c r="L1906" s="27">
        <v>6203</v>
      </c>
      <c r="M1906" s="26" t="s">
        <v>20</v>
      </c>
    </row>
    <row r="1907" spans="1:13">
      <c r="A1907" s="25">
        <v>45508</v>
      </c>
      <c r="B1907" s="25">
        <v>45873</v>
      </c>
      <c r="C1907" s="26" t="s">
        <v>11857</v>
      </c>
      <c r="D1907" s="26" t="s">
        <v>11858</v>
      </c>
      <c r="E1907" s="26" t="s">
        <v>661</v>
      </c>
      <c r="F1907" s="26" t="s">
        <v>16</v>
      </c>
      <c r="G1907" s="26" t="s">
        <v>11860</v>
      </c>
      <c r="H1907" s="26" t="s">
        <v>190</v>
      </c>
      <c r="I1907" s="26" t="s">
        <v>41</v>
      </c>
      <c r="J1907" s="26" t="s">
        <v>42</v>
      </c>
      <c r="K1907" s="26" t="s">
        <v>5623</v>
      </c>
      <c r="L1907" s="27">
        <v>20090</v>
      </c>
      <c r="M1907" s="26" t="s">
        <v>29</v>
      </c>
    </row>
    <row r="1908" spans="1:13">
      <c r="A1908" s="25">
        <v>45508</v>
      </c>
      <c r="B1908" s="25">
        <v>45873</v>
      </c>
      <c r="C1908" s="26" t="s">
        <v>11857</v>
      </c>
      <c r="D1908" s="26" t="s">
        <v>11858</v>
      </c>
      <c r="E1908" s="26" t="s">
        <v>15</v>
      </c>
      <c r="F1908" s="26" t="s">
        <v>16</v>
      </c>
      <c r="G1908" s="26" t="s">
        <v>11861</v>
      </c>
      <c r="H1908" s="26" t="s">
        <v>190</v>
      </c>
      <c r="I1908" s="26" t="s">
        <v>41</v>
      </c>
      <c r="J1908" s="26" t="s">
        <v>42</v>
      </c>
      <c r="K1908" s="26" t="s">
        <v>5623</v>
      </c>
      <c r="L1908" s="27">
        <v>1433</v>
      </c>
      <c r="M1908" s="26" t="s">
        <v>20</v>
      </c>
    </row>
    <row r="1909" spans="1:13">
      <c r="A1909" s="25">
        <v>45509</v>
      </c>
      <c r="B1909" s="25">
        <v>45562</v>
      </c>
      <c r="C1909" s="26" t="s">
        <v>11862</v>
      </c>
      <c r="D1909" s="26" t="s">
        <v>11863</v>
      </c>
      <c r="E1909" s="26" t="s">
        <v>661</v>
      </c>
      <c r="F1909" s="26" t="s">
        <v>16</v>
      </c>
      <c r="G1909" s="26" t="s">
        <v>11864</v>
      </c>
      <c r="H1909" s="26" t="s">
        <v>225</v>
      </c>
      <c r="I1909" s="26" t="s">
        <v>270</v>
      </c>
      <c r="J1909" s="26" t="s">
        <v>271</v>
      </c>
      <c r="K1909" s="26" t="s">
        <v>5624</v>
      </c>
      <c r="L1909" s="27">
        <v>55103</v>
      </c>
      <c r="M1909" s="26" t="s">
        <v>29</v>
      </c>
    </row>
    <row r="1910" spans="1:13">
      <c r="A1910" s="25">
        <v>45509</v>
      </c>
      <c r="B1910" s="25">
        <v>45562</v>
      </c>
      <c r="C1910" s="26" t="s">
        <v>11862</v>
      </c>
      <c r="D1910" s="26" t="s">
        <v>11863</v>
      </c>
      <c r="E1910" s="26" t="s">
        <v>15</v>
      </c>
      <c r="F1910" s="26" t="s">
        <v>16</v>
      </c>
      <c r="G1910" s="26" t="s">
        <v>11865</v>
      </c>
      <c r="H1910" s="26" t="s">
        <v>225</v>
      </c>
      <c r="I1910" s="26" t="s">
        <v>270</v>
      </c>
      <c r="J1910" s="26" t="s">
        <v>271</v>
      </c>
      <c r="K1910" s="26" t="s">
        <v>5624</v>
      </c>
      <c r="L1910" s="27">
        <v>1668</v>
      </c>
      <c r="M1910" s="26" t="s">
        <v>20</v>
      </c>
    </row>
    <row r="1911" spans="1:13">
      <c r="A1911" s="25">
        <v>45509</v>
      </c>
      <c r="B1911" s="25">
        <v>45562</v>
      </c>
      <c r="C1911" s="26" t="s">
        <v>11862</v>
      </c>
      <c r="D1911" s="26" t="s">
        <v>11863</v>
      </c>
      <c r="E1911" s="26" t="s">
        <v>32</v>
      </c>
      <c r="F1911" s="26" t="s">
        <v>16</v>
      </c>
      <c r="G1911" s="26" t="s">
        <v>11866</v>
      </c>
      <c r="H1911" s="26" t="s">
        <v>225</v>
      </c>
      <c r="I1911" s="26" t="s">
        <v>270</v>
      </c>
      <c r="J1911" s="26" t="s">
        <v>271</v>
      </c>
      <c r="K1911" s="26" t="s">
        <v>5624</v>
      </c>
      <c r="L1911" s="27">
        <v>9742</v>
      </c>
      <c r="M1911" s="26" t="s">
        <v>83</v>
      </c>
    </row>
    <row r="1912" spans="1:13">
      <c r="A1912" s="25">
        <v>45509</v>
      </c>
      <c r="B1912" s="25">
        <v>45874</v>
      </c>
      <c r="C1912" s="26" t="s">
        <v>5032</v>
      </c>
      <c r="D1912" s="26" t="s">
        <v>2052</v>
      </c>
      <c r="E1912" s="26" t="s">
        <v>34</v>
      </c>
      <c r="F1912" s="26" t="s">
        <v>16</v>
      </c>
      <c r="G1912" s="26" t="s">
        <v>11867</v>
      </c>
      <c r="H1912" s="26" t="s">
        <v>43</v>
      </c>
      <c r="I1912" s="26" t="s">
        <v>846</v>
      </c>
      <c r="J1912" s="26" t="s">
        <v>847</v>
      </c>
      <c r="K1912" s="26" t="s">
        <v>77</v>
      </c>
      <c r="L1912" s="27">
        <v>35613</v>
      </c>
      <c r="M1912" s="26" t="s">
        <v>20</v>
      </c>
    </row>
    <row r="1913" spans="1:13">
      <c r="A1913" s="25">
        <v>45509</v>
      </c>
      <c r="B1913" s="25">
        <v>45874</v>
      </c>
      <c r="C1913" s="26" t="s">
        <v>5032</v>
      </c>
      <c r="D1913" s="26" t="s">
        <v>2052</v>
      </c>
      <c r="E1913" s="26" t="s">
        <v>32</v>
      </c>
      <c r="F1913" s="26" t="s">
        <v>16</v>
      </c>
      <c r="G1913" s="26" t="s">
        <v>11868</v>
      </c>
      <c r="H1913" s="26" t="s">
        <v>43</v>
      </c>
      <c r="I1913" s="26" t="s">
        <v>846</v>
      </c>
      <c r="J1913" s="26" t="s">
        <v>847</v>
      </c>
      <c r="K1913" s="26" t="s">
        <v>77</v>
      </c>
      <c r="L1913" s="27">
        <v>52761</v>
      </c>
      <c r="M1913" s="26" t="s">
        <v>20</v>
      </c>
    </row>
    <row r="1914" spans="1:13">
      <c r="A1914" s="25">
        <v>45509</v>
      </c>
      <c r="B1914" s="25">
        <v>45874</v>
      </c>
      <c r="C1914" s="26" t="s">
        <v>5032</v>
      </c>
      <c r="D1914" s="26" t="s">
        <v>2052</v>
      </c>
      <c r="E1914" s="26" t="s">
        <v>15</v>
      </c>
      <c r="F1914" s="26" t="s">
        <v>16</v>
      </c>
      <c r="G1914" s="26" t="s">
        <v>11869</v>
      </c>
      <c r="H1914" s="26" t="s">
        <v>43</v>
      </c>
      <c r="I1914" s="26" t="s">
        <v>846</v>
      </c>
      <c r="J1914" s="26" t="s">
        <v>847</v>
      </c>
      <c r="K1914" s="26" t="s">
        <v>77</v>
      </c>
      <c r="L1914" s="27">
        <v>2528</v>
      </c>
      <c r="M1914" s="26" t="s">
        <v>20</v>
      </c>
    </row>
    <row r="1915" spans="1:13">
      <c r="A1915" s="25">
        <v>45509</v>
      </c>
      <c r="B1915" s="25">
        <v>45874</v>
      </c>
      <c r="C1915" s="26" t="s">
        <v>5032</v>
      </c>
      <c r="D1915" s="26" t="s">
        <v>2052</v>
      </c>
      <c r="E1915" s="26" t="s">
        <v>661</v>
      </c>
      <c r="F1915" s="26" t="s">
        <v>16</v>
      </c>
      <c r="G1915" s="26" t="s">
        <v>11870</v>
      </c>
      <c r="H1915" s="26" t="s">
        <v>43</v>
      </c>
      <c r="I1915" s="26" t="s">
        <v>846</v>
      </c>
      <c r="J1915" s="26" t="s">
        <v>847</v>
      </c>
      <c r="K1915" s="26" t="s">
        <v>77</v>
      </c>
      <c r="L1915" s="27">
        <v>135821</v>
      </c>
      <c r="M1915" s="26" t="s">
        <v>29</v>
      </c>
    </row>
    <row r="1916" spans="1:13">
      <c r="A1916" s="25">
        <v>45509</v>
      </c>
      <c r="B1916" s="25">
        <v>45874</v>
      </c>
      <c r="C1916" s="26" t="s">
        <v>5171</v>
      </c>
      <c r="D1916" s="26" t="s">
        <v>2605</v>
      </c>
      <c r="E1916" s="26" t="s">
        <v>15</v>
      </c>
      <c r="F1916" s="26" t="s">
        <v>16</v>
      </c>
      <c r="G1916" s="26" t="s">
        <v>7865</v>
      </c>
      <c r="H1916" s="26" t="s">
        <v>203</v>
      </c>
      <c r="I1916" s="26" t="s">
        <v>2607</v>
      </c>
      <c r="J1916" s="26" t="s">
        <v>2608</v>
      </c>
      <c r="K1916" s="26" t="s">
        <v>1179</v>
      </c>
      <c r="L1916" s="27">
        <v>4112</v>
      </c>
      <c r="M1916" s="26" t="s">
        <v>29</v>
      </c>
    </row>
    <row r="1917" spans="1:13">
      <c r="A1917" s="25">
        <v>45509</v>
      </c>
      <c r="B1917" s="25">
        <v>45874</v>
      </c>
      <c r="C1917" s="26" t="s">
        <v>5171</v>
      </c>
      <c r="D1917" s="26" t="s">
        <v>2605</v>
      </c>
      <c r="E1917" s="26" t="s">
        <v>661</v>
      </c>
      <c r="F1917" s="26" t="s">
        <v>16</v>
      </c>
      <c r="G1917" s="26" t="s">
        <v>7866</v>
      </c>
      <c r="H1917" s="26" t="s">
        <v>203</v>
      </c>
      <c r="I1917" s="26" t="s">
        <v>2607</v>
      </c>
      <c r="J1917" s="26" t="s">
        <v>2608</v>
      </c>
      <c r="K1917" s="26" t="s">
        <v>1179</v>
      </c>
      <c r="L1917" s="27">
        <v>34291</v>
      </c>
      <c r="M1917" s="26" t="s">
        <v>23</v>
      </c>
    </row>
    <row r="1918" spans="1:13">
      <c r="A1918" s="25">
        <v>45509</v>
      </c>
      <c r="B1918" s="25">
        <v>45874</v>
      </c>
      <c r="C1918" s="26" t="s">
        <v>5171</v>
      </c>
      <c r="D1918" s="26" t="s">
        <v>2605</v>
      </c>
      <c r="E1918" s="26" t="s">
        <v>32</v>
      </c>
      <c r="F1918" s="26" t="s">
        <v>16</v>
      </c>
      <c r="G1918" s="26" t="s">
        <v>7867</v>
      </c>
      <c r="H1918" s="26" t="s">
        <v>203</v>
      </c>
      <c r="I1918" s="26" t="s">
        <v>2607</v>
      </c>
      <c r="J1918" s="26" t="s">
        <v>2608</v>
      </c>
      <c r="K1918" s="26" t="s">
        <v>1179</v>
      </c>
      <c r="L1918" s="27">
        <v>13340</v>
      </c>
      <c r="M1918" s="26" t="s">
        <v>20</v>
      </c>
    </row>
    <row r="1919" spans="1:13">
      <c r="A1919" s="25">
        <v>45509</v>
      </c>
      <c r="B1919" s="25">
        <v>45576</v>
      </c>
      <c r="C1919" s="26" t="s">
        <v>5171</v>
      </c>
      <c r="D1919" s="26" t="s">
        <v>2605</v>
      </c>
      <c r="E1919" s="26" t="s">
        <v>34</v>
      </c>
      <c r="F1919" s="26" t="s">
        <v>16</v>
      </c>
      <c r="G1919" s="26" t="s">
        <v>11871</v>
      </c>
      <c r="H1919" s="26" t="s">
        <v>203</v>
      </c>
      <c r="I1919" s="26" t="s">
        <v>2607</v>
      </c>
      <c r="J1919" s="26" t="s">
        <v>2608</v>
      </c>
      <c r="K1919" s="26" t="s">
        <v>1179</v>
      </c>
      <c r="L1919" s="27">
        <v>9306</v>
      </c>
      <c r="M1919" s="26" t="s">
        <v>83</v>
      </c>
    </row>
    <row r="1920" spans="1:13">
      <c r="A1920" s="25">
        <v>45509</v>
      </c>
      <c r="B1920" s="25">
        <v>45874</v>
      </c>
      <c r="C1920" s="26" t="s">
        <v>5172</v>
      </c>
      <c r="D1920" s="26" t="s">
        <v>2611</v>
      </c>
      <c r="E1920" s="26" t="s">
        <v>54</v>
      </c>
      <c r="F1920" s="26" t="s">
        <v>55</v>
      </c>
      <c r="G1920" s="26" t="s">
        <v>7868</v>
      </c>
      <c r="H1920" s="26" t="s">
        <v>43</v>
      </c>
      <c r="I1920" s="26" t="s">
        <v>103</v>
      </c>
      <c r="J1920" s="26" t="s">
        <v>104</v>
      </c>
      <c r="K1920" s="26" t="s">
        <v>5620</v>
      </c>
      <c r="L1920" s="27">
        <v>20929</v>
      </c>
      <c r="M1920" s="26" t="s">
        <v>29</v>
      </c>
    </row>
    <row r="1921" spans="1:13">
      <c r="A1921" s="25">
        <v>45510</v>
      </c>
      <c r="B1921" s="25">
        <v>45875</v>
      </c>
      <c r="C1921" s="26" t="s">
        <v>5175</v>
      </c>
      <c r="D1921" s="26" t="s">
        <v>2621</v>
      </c>
      <c r="E1921" s="26" t="s">
        <v>34</v>
      </c>
      <c r="F1921" s="26" t="s">
        <v>16</v>
      </c>
      <c r="G1921" s="26" t="s">
        <v>7869</v>
      </c>
      <c r="H1921" s="26" t="s">
        <v>386</v>
      </c>
      <c r="I1921" s="26" t="s">
        <v>2538</v>
      </c>
      <c r="J1921" s="26" t="s">
        <v>2539</v>
      </c>
      <c r="K1921" s="26" t="s">
        <v>5623</v>
      </c>
      <c r="L1921" s="27">
        <v>6290</v>
      </c>
      <c r="M1921" s="26" t="s">
        <v>83</v>
      </c>
    </row>
    <row r="1922" spans="1:13">
      <c r="A1922" s="25">
        <v>45510</v>
      </c>
      <c r="B1922" s="25">
        <v>45875</v>
      </c>
      <c r="C1922" s="26" t="s">
        <v>5175</v>
      </c>
      <c r="D1922" s="26" t="s">
        <v>2621</v>
      </c>
      <c r="E1922" s="26" t="s">
        <v>15</v>
      </c>
      <c r="F1922" s="26" t="s">
        <v>16</v>
      </c>
      <c r="G1922" s="26" t="s">
        <v>7870</v>
      </c>
      <c r="H1922" s="26" t="s">
        <v>386</v>
      </c>
      <c r="I1922" s="26" t="s">
        <v>2538</v>
      </c>
      <c r="J1922" s="26" t="s">
        <v>2539</v>
      </c>
      <c r="K1922" s="26" t="s">
        <v>5623</v>
      </c>
      <c r="L1922" s="27">
        <v>1594</v>
      </c>
      <c r="M1922" s="26" t="s">
        <v>20</v>
      </c>
    </row>
    <row r="1923" spans="1:13">
      <c r="A1923" s="25">
        <v>45510</v>
      </c>
      <c r="B1923" s="25">
        <v>45875</v>
      </c>
      <c r="C1923" s="26" t="s">
        <v>5175</v>
      </c>
      <c r="D1923" s="26" t="s">
        <v>2621</v>
      </c>
      <c r="E1923" s="26" t="s">
        <v>32</v>
      </c>
      <c r="F1923" s="26" t="s">
        <v>16</v>
      </c>
      <c r="G1923" s="26" t="s">
        <v>7871</v>
      </c>
      <c r="H1923" s="26" t="s">
        <v>386</v>
      </c>
      <c r="I1923" s="26" t="s">
        <v>2538</v>
      </c>
      <c r="J1923" s="26" t="s">
        <v>2539</v>
      </c>
      <c r="K1923" s="26" t="s">
        <v>5623</v>
      </c>
      <c r="L1923" s="27">
        <v>20561</v>
      </c>
      <c r="M1923" s="26" t="s">
        <v>83</v>
      </c>
    </row>
    <row r="1924" spans="1:13">
      <c r="A1924" s="25">
        <v>45510</v>
      </c>
      <c r="B1924" s="25">
        <v>45875</v>
      </c>
      <c r="C1924" s="26" t="s">
        <v>5175</v>
      </c>
      <c r="D1924" s="26" t="s">
        <v>2621</v>
      </c>
      <c r="E1924" s="26" t="s">
        <v>661</v>
      </c>
      <c r="F1924" s="26" t="s">
        <v>16</v>
      </c>
      <c r="G1924" s="26" t="s">
        <v>7872</v>
      </c>
      <c r="H1924" s="26" t="s">
        <v>386</v>
      </c>
      <c r="I1924" s="26" t="s">
        <v>2538</v>
      </c>
      <c r="J1924" s="26" t="s">
        <v>2539</v>
      </c>
      <c r="K1924" s="26" t="s">
        <v>5623</v>
      </c>
      <c r="L1924" s="27">
        <v>28103</v>
      </c>
      <c r="M1924" s="26" t="s">
        <v>23</v>
      </c>
    </row>
    <row r="1925" spans="1:13">
      <c r="A1925" s="25">
        <v>45510</v>
      </c>
      <c r="B1925" s="25">
        <v>45875</v>
      </c>
      <c r="C1925" s="26" t="s">
        <v>4914</v>
      </c>
      <c r="D1925" s="26" t="s">
        <v>1586</v>
      </c>
      <c r="E1925" s="26" t="s">
        <v>15</v>
      </c>
      <c r="F1925" s="26" t="s">
        <v>16</v>
      </c>
      <c r="G1925" s="26" t="s">
        <v>7873</v>
      </c>
      <c r="H1925" s="26" t="s">
        <v>336</v>
      </c>
      <c r="I1925" s="26" t="s">
        <v>861</v>
      </c>
      <c r="J1925" s="26" t="s">
        <v>862</v>
      </c>
      <c r="K1925" s="26" t="s">
        <v>112</v>
      </c>
      <c r="L1925" s="27">
        <v>4902</v>
      </c>
      <c r="M1925" s="26" t="s">
        <v>29</v>
      </c>
    </row>
    <row r="1926" spans="1:13">
      <c r="A1926" s="25">
        <v>45510</v>
      </c>
      <c r="B1926" s="25">
        <v>45875</v>
      </c>
      <c r="C1926" s="26" t="s">
        <v>4914</v>
      </c>
      <c r="D1926" s="26" t="s">
        <v>1586</v>
      </c>
      <c r="E1926" s="26" t="s">
        <v>32</v>
      </c>
      <c r="F1926" s="26" t="s">
        <v>16</v>
      </c>
      <c r="G1926" s="26" t="s">
        <v>7874</v>
      </c>
      <c r="H1926" s="26" t="s">
        <v>336</v>
      </c>
      <c r="I1926" s="26" t="s">
        <v>861</v>
      </c>
      <c r="J1926" s="26" t="s">
        <v>862</v>
      </c>
      <c r="K1926" s="26" t="s">
        <v>112</v>
      </c>
      <c r="L1926" s="27">
        <v>630</v>
      </c>
      <c r="M1926" s="26" t="s">
        <v>20</v>
      </c>
    </row>
    <row r="1927" spans="1:13">
      <c r="A1927" s="25">
        <v>45510</v>
      </c>
      <c r="B1927" s="25">
        <v>45875</v>
      </c>
      <c r="C1927" s="26" t="s">
        <v>4914</v>
      </c>
      <c r="D1927" s="26" t="s">
        <v>1586</v>
      </c>
      <c r="E1927" s="26" t="s">
        <v>34</v>
      </c>
      <c r="F1927" s="26" t="s">
        <v>16</v>
      </c>
      <c r="G1927" s="26" t="s">
        <v>7875</v>
      </c>
      <c r="H1927" s="26" t="s">
        <v>336</v>
      </c>
      <c r="I1927" s="26" t="s">
        <v>861</v>
      </c>
      <c r="J1927" s="26" t="s">
        <v>862</v>
      </c>
      <c r="K1927" s="26" t="s">
        <v>112</v>
      </c>
      <c r="L1927" s="27">
        <v>11298</v>
      </c>
      <c r="M1927" s="26" t="s">
        <v>83</v>
      </c>
    </row>
    <row r="1928" spans="1:13">
      <c r="A1928" s="25">
        <v>45510</v>
      </c>
      <c r="B1928" s="25">
        <v>45809</v>
      </c>
      <c r="C1928" s="26" t="s">
        <v>4914</v>
      </c>
      <c r="D1928" s="26" t="s">
        <v>1586</v>
      </c>
      <c r="E1928" s="26" t="s">
        <v>661</v>
      </c>
      <c r="F1928" s="26" t="s">
        <v>16</v>
      </c>
      <c r="G1928" s="26" t="s">
        <v>7876</v>
      </c>
      <c r="H1928" s="26" t="s">
        <v>336</v>
      </c>
      <c r="I1928" s="26" t="s">
        <v>861</v>
      </c>
      <c r="J1928" s="26" t="s">
        <v>862</v>
      </c>
      <c r="K1928" s="26" t="s">
        <v>112</v>
      </c>
      <c r="L1928" s="27">
        <v>48515</v>
      </c>
      <c r="M1928" s="26" t="s">
        <v>23</v>
      </c>
    </row>
    <row r="1929" spans="1:13">
      <c r="A1929" s="25">
        <v>45511</v>
      </c>
      <c r="B1929" s="25">
        <v>45876</v>
      </c>
      <c r="C1929" s="26" t="s">
        <v>5176</v>
      </c>
      <c r="D1929" s="26" t="s">
        <v>2626</v>
      </c>
      <c r="E1929" s="26" t="s">
        <v>32</v>
      </c>
      <c r="F1929" s="26" t="s">
        <v>16</v>
      </c>
      <c r="G1929" s="26" t="s">
        <v>7877</v>
      </c>
      <c r="H1929" s="26" t="s">
        <v>386</v>
      </c>
      <c r="I1929" s="26" t="s">
        <v>384</v>
      </c>
      <c r="J1929" s="26" t="s">
        <v>385</v>
      </c>
      <c r="K1929" s="26" t="s">
        <v>5623</v>
      </c>
      <c r="L1929" s="27">
        <v>2540</v>
      </c>
      <c r="M1929" s="26" t="s">
        <v>83</v>
      </c>
    </row>
    <row r="1930" spans="1:13">
      <c r="A1930" s="25">
        <v>45511</v>
      </c>
      <c r="B1930" s="25">
        <v>45876</v>
      </c>
      <c r="C1930" s="26" t="s">
        <v>5176</v>
      </c>
      <c r="D1930" s="26" t="s">
        <v>2626</v>
      </c>
      <c r="E1930" s="26" t="s">
        <v>34</v>
      </c>
      <c r="F1930" s="26" t="s">
        <v>16</v>
      </c>
      <c r="G1930" s="26" t="s">
        <v>7878</v>
      </c>
      <c r="H1930" s="26" t="s">
        <v>386</v>
      </c>
      <c r="I1930" s="26" t="s">
        <v>384</v>
      </c>
      <c r="J1930" s="26" t="s">
        <v>385</v>
      </c>
      <c r="K1930" s="26" t="s">
        <v>5623</v>
      </c>
      <c r="L1930" s="27">
        <v>11819</v>
      </c>
      <c r="M1930" s="26" t="s">
        <v>83</v>
      </c>
    </row>
    <row r="1931" spans="1:13">
      <c r="A1931" s="25">
        <v>45511</v>
      </c>
      <c r="B1931" s="25">
        <v>45876</v>
      </c>
      <c r="C1931" s="26" t="s">
        <v>5176</v>
      </c>
      <c r="D1931" s="26" t="s">
        <v>2626</v>
      </c>
      <c r="E1931" s="26" t="s">
        <v>15</v>
      </c>
      <c r="F1931" s="26" t="s">
        <v>16</v>
      </c>
      <c r="G1931" s="26" t="s">
        <v>7879</v>
      </c>
      <c r="H1931" s="26" t="s">
        <v>386</v>
      </c>
      <c r="I1931" s="26" t="s">
        <v>384</v>
      </c>
      <c r="J1931" s="26" t="s">
        <v>385</v>
      </c>
      <c r="K1931" s="26" t="s">
        <v>5623</v>
      </c>
      <c r="L1931" s="27">
        <v>1894</v>
      </c>
      <c r="M1931" s="26" t="s">
        <v>29</v>
      </c>
    </row>
    <row r="1932" spans="1:13">
      <c r="A1932" s="25">
        <v>45511</v>
      </c>
      <c r="B1932" s="25">
        <v>45876</v>
      </c>
      <c r="C1932" s="26" t="s">
        <v>5176</v>
      </c>
      <c r="D1932" s="26" t="s">
        <v>2626</v>
      </c>
      <c r="E1932" s="26" t="s">
        <v>661</v>
      </c>
      <c r="F1932" s="26" t="s">
        <v>16</v>
      </c>
      <c r="G1932" s="26" t="s">
        <v>7880</v>
      </c>
      <c r="H1932" s="26" t="s">
        <v>386</v>
      </c>
      <c r="I1932" s="26" t="s">
        <v>384</v>
      </c>
      <c r="J1932" s="26" t="s">
        <v>385</v>
      </c>
      <c r="K1932" s="26" t="s">
        <v>5623</v>
      </c>
      <c r="L1932" s="27">
        <v>54685</v>
      </c>
      <c r="M1932" s="26" t="s">
        <v>89</v>
      </c>
    </row>
    <row r="1933" spans="1:13">
      <c r="A1933" s="25">
        <v>45512</v>
      </c>
      <c r="B1933" s="25">
        <v>45877</v>
      </c>
      <c r="C1933" s="26" t="s">
        <v>11872</v>
      </c>
      <c r="D1933" s="26" t="s">
        <v>11873</v>
      </c>
      <c r="E1933" s="26" t="s">
        <v>15</v>
      </c>
      <c r="F1933" s="26" t="s">
        <v>16</v>
      </c>
      <c r="G1933" s="26" t="s">
        <v>11874</v>
      </c>
      <c r="H1933" s="26" t="s">
        <v>51</v>
      </c>
      <c r="I1933" s="26" t="s">
        <v>5967</v>
      </c>
      <c r="J1933" s="26" t="s">
        <v>5968</v>
      </c>
      <c r="K1933" s="26" t="s">
        <v>112</v>
      </c>
      <c r="L1933" s="27">
        <v>2503</v>
      </c>
      <c r="M1933" s="26" t="s">
        <v>20</v>
      </c>
    </row>
    <row r="1934" spans="1:13">
      <c r="A1934" s="25">
        <v>45512</v>
      </c>
      <c r="B1934" s="25">
        <v>45877</v>
      </c>
      <c r="C1934" s="26" t="s">
        <v>11872</v>
      </c>
      <c r="D1934" s="26" t="s">
        <v>11873</v>
      </c>
      <c r="E1934" s="26" t="s">
        <v>661</v>
      </c>
      <c r="F1934" s="26" t="s">
        <v>16</v>
      </c>
      <c r="G1934" s="26" t="s">
        <v>11875</v>
      </c>
      <c r="H1934" s="26" t="s">
        <v>51</v>
      </c>
      <c r="I1934" s="26" t="s">
        <v>5967</v>
      </c>
      <c r="J1934" s="26" t="s">
        <v>5968</v>
      </c>
      <c r="K1934" s="26" t="s">
        <v>112</v>
      </c>
      <c r="L1934" s="27">
        <v>47807</v>
      </c>
      <c r="M1934" s="26" t="s">
        <v>23</v>
      </c>
    </row>
    <row r="1935" spans="1:13">
      <c r="A1935" s="25">
        <v>45512</v>
      </c>
      <c r="B1935" s="25">
        <v>45877</v>
      </c>
      <c r="C1935" s="26" t="s">
        <v>11872</v>
      </c>
      <c r="D1935" s="26" t="s">
        <v>11873</v>
      </c>
      <c r="E1935" s="26" t="s">
        <v>34</v>
      </c>
      <c r="F1935" s="26" t="s">
        <v>16</v>
      </c>
      <c r="G1935" s="26" t="s">
        <v>11876</v>
      </c>
      <c r="H1935" s="26" t="s">
        <v>51</v>
      </c>
      <c r="I1935" s="26" t="s">
        <v>5967</v>
      </c>
      <c r="J1935" s="26" t="s">
        <v>5968</v>
      </c>
      <c r="K1935" s="26" t="s">
        <v>112</v>
      </c>
      <c r="L1935" s="27">
        <v>12848</v>
      </c>
      <c r="M1935" s="26" t="s">
        <v>20</v>
      </c>
    </row>
    <row r="1936" spans="1:13">
      <c r="A1936" s="25">
        <v>45512</v>
      </c>
      <c r="B1936" s="25">
        <v>45877</v>
      </c>
      <c r="C1936" s="26" t="s">
        <v>11872</v>
      </c>
      <c r="D1936" s="26" t="s">
        <v>11873</v>
      </c>
      <c r="E1936" s="26" t="s">
        <v>32</v>
      </c>
      <c r="F1936" s="26" t="s">
        <v>16</v>
      </c>
      <c r="G1936" s="26" t="s">
        <v>11877</v>
      </c>
      <c r="H1936" s="26" t="s">
        <v>51</v>
      </c>
      <c r="I1936" s="26" t="s">
        <v>5967</v>
      </c>
      <c r="J1936" s="26" t="s">
        <v>5968</v>
      </c>
      <c r="K1936" s="26" t="s">
        <v>112</v>
      </c>
      <c r="L1936" s="27">
        <v>28040</v>
      </c>
      <c r="M1936" s="26" t="s">
        <v>20</v>
      </c>
    </row>
    <row r="1937" spans="1:13">
      <c r="A1937" s="25">
        <v>45512</v>
      </c>
      <c r="B1937" s="25">
        <v>45877</v>
      </c>
      <c r="C1937" s="26" t="s">
        <v>5177</v>
      </c>
      <c r="D1937" s="26" t="s">
        <v>2631</v>
      </c>
      <c r="E1937" s="26" t="s">
        <v>54</v>
      </c>
      <c r="F1937" s="26" t="s">
        <v>55</v>
      </c>
      <c r="G1937" s="26" t="s">
        <v>7881</v>
      </c>
      <c r="H1937" s="26" t="s">
        <v>105</v>
      </c>
      <c r="I1937" s="26" t="s">
        <v>103</v>
      </c>
      <c r="J1937" s="26" t="s">
        <v>104</v>
      </c>
      <c r="K1937" s="26" t="s">
        <v>5620</v>
      </c>
      <c r="L1937" s="27">
        <v>31115</v>
      </c>
      <c r="M1937" s="26" t="s">
        <v>23</v>
      </c>
    </row>
    <row r="1938" spans="1:13">
      <c r="A1938" s="25">
        <v>45512</v>
      </c>
      <c r="B1938" s="25">
        <v>45877</v>
      </c>
      <c r="C1938" s="26" t="s">
        <v>5158</v>
      </c>
      <c r="D1938" s="26" t="s">
        <v>2536</v>
      </c>
      <c r="E1938" s="26" t="s">
        <v>54</v>
      </c>
      <c r="F1938" s="26" t="s">
        <v>55</v>
      </c>
      <c r="G1938" s="26" t="s">
        <v>7882</v>
      </c>
      <c r="H1938" s="26" t="s">
        <v>386</v>
      </c>
      <c r="I1938" s="26" t="s">
        <v>2538</v>
      </c>
      <c r="J1938" s="26" t="s">
        <v>2539</v>
      </c>
      <c r="K1938" s="26" t="s">
        <v>5623</v>
      </c>
      <c r="L1938" s="27">
        <v>3647</v>
      </c>
      <c r="M1938" s="26" t="s">
        <v>29</v>
      </c>
    </row>
    <row r="1939" spans="1:13">
      <c r="A1939" s="25">
        <v>45513</v>
      </c>
      <c r="B1939" s="25">
        <v>45878</v>
      </c>
      <c r="C1939" s="26" t="s">
        <v>6017</v>
      </c>
      <c r="D1939" s="26" t="s">
        <v>6018</v>
      </c>
      <c r="E1939" s="26" t="s">
        <v>32</v>
      </c>
      <c r="F1939" s="26" t="s">
        <v>16</v>
      </c>
      <c r="G1939" s="26" t="s">
        <v>7883</v>
      </c>
      <c r="H1939" s="26" t="s">
        <v>590</v>
      </c>
      <c r="I1939" s="26" t="s">
        <v>11878</v>
      </c>
      <c r="J1939" s="26" t="s">
        <v>11879</v>
      </c>
      <c r="K1939" s="26" t="s">
        <v>1179</v>
      </c>
      <c r="L1939" s="27">
        <v>4627</v>
      </c>
      <c r="M1939" s="26" t="s">
        <v>83</v>
      </c>
    </row>
    <row r="1940" spans="1:13">
      <c r="A1940" s="25">
        <v>45513</v>
      </c>
      <c r="B1940" s="25">
        <v>45878</v>
      </c>
      <c r="C1940" s="26" t="s">
        <v>6017</v>
      </c>
      <c r="D1940" s="26" t="s">
        <v>6018</v>
      </c>
      <c r="E1940" s="26" t="s">
        <v>661</v>
      </c>
      <c r="F1940" s="26" t="s">
        <v>16</v>
      </c>
      <c r="G1940" s="26" t="s">
        <v>7884</v>
      </c>
      <c r="H1940" s="26" t="s">
        <v>590</v>
      </c>
      <c r="I1940" s="26" t="s">
        <v>11878</v>
      </c>
      <c r="J1940" s="26" t="s">
        <v>11879</v>
      </c>
      <c r="K1940" s="26" t="s">
        <v>1179</v>
      </c>
      <c r="L1940" s="27">
        <v>13985</v>
      </c>
      <c r="M1940" s="26" t="s">
        <v>23</v>
      </c>
    </row>
    <row r="1941" spans="1:13">
      <c r="A1941" s="25">
        <v>45513</v>
      </c>
      <c r="B1941" s="25">
        <v>45878</v>
      </c>
      <c r="C1941" s="26" t="s">
        <v>6017</v>
      </c>
      <c r="D1941" s="26" t="s">
        <v>6018</v>
      </c>
      <c r="E1941" s="26" t="s">
        <v>15</v>
      </c>
      <c r="F1941" s="26" t="s">
        <v>16</v>
      </c>
      <c r="G1941" s="26" t="s">
        <v>7885</v>
      </c>
      <c r="H1941" s="26" t="s">
        <v>590</v>
      </c>
      <c r="I1941" s="26" t="s">
        <v>11878</v>
      </c>
      <c r="J1941" s="26" t="s">
        <v>11879</v>
      </c>
      <c r="K1941" s="26" t="s">
        <v>1179</v>
      </c>
      <c r="L1941" s="27">
        <v>1374</v>
      </c>
      <c r="M1941" s="26" t="s">
        <v>148</v>
      </c>
    </row>
    <row r="1942" spans="1:13">
      <c r="A1942" s="25">
        <v>45513</v>
      </c>
      <c r="B1942" s="25">
        <v>45878</v>
      </c>
      <c r="C1942" s="26" t="s">
        <v>11880</v>
      </c>
      <c r="D1942" s="26" t="s">
        <v>11881</v>
      </c>
      <c r="E1942" s="26" t="s">
        <v>32</v>
      </c>
      <c r="F1942" s="26" t="s">
        <v>16</v>
      </c>
      <c r="G1942" s="26" t="s">
        <v>11882</v>
      </c>
      <c r="H1942" s="26" t="s">
        <v>190</v>
      </c>
      <c r="I1942" s="26" t="s">
        <v>218</v>
      </c>
      <c r="J1942" s="26" t="s">
        <v>219</v>
      </c>
      <c r="K1942" s="26" t="s">
        <v>48</v>
      </c>
      <c r="L1942" s="27">
        <v>21760</v>
      </c>
      <c r="M1942" s="26" t="s">
        <v>20</v>
      </c>
    </row>
    <row r="1943" spans="1:13">
      <c r="A1943" s="25">
        <v>45513</v>
      </c>
      <c r="B1943" s="25">
        <v>45878</v>
      </c>
      <c r="C1943" s="26" t="s">
        <v>11880</v>
      </c>
      <c r="D1943" s="26" t="s">
        <v>11881</v>
      </c>
      <c r="E1943" s="26" t="s">
        <v>661</v>
      </c>
      <c r="F1943" s="26" t="s">
        <v>16</v>
      </c>
      <c r="G1943" s="26" t="s">
        <v>11883</v>
      </c>
      <c r="H1943" s="26" t="s">
        <v>190</v>
      </c>
      <c r="I1943" s="26" t="s">
        <v>218</v>
      </c>
      <c r="J1943" s="26" t="s">
        <v>219</v>
      </c>
      <c r="K1943" s="26" t="s">
        <v>48</v>
      </c>
      <c r="L1943" s="27">
        <v>51288</v>
      </c>
      <c r="M1943" s="26" t="s">
        <v>23</v>
      </c>
    </row>
    <row r="1944" spans="1:13">
      <c r="A1944" s="25">
        <v>45513</v>
      </c>
      <c r="B1944" s="25">
        <v>45878</v>
      </c>
      <c r="C1944" s="26" t="s">
        <v>11880</v>
      </c>
      <c r="D1944" s="26" t="s">
        <v>11881</v>
      </c>
      <c r="E1944" s="26" t="s">
        <v>15</v>
      </c>
      <c r="F1944" s="26" t="s">
        <v>16</v>
      </c>
      <c r="G1944" s="26" t="s">
        <v>11884</v>
      </c>
      <c r="H1944" s="26" t="s">
        <v>190</v>
      </c>
      <c r="I1944" s="26" t="s">
        <v>218</v>
      </c>
      <c r="J1944" s="26" t="s">
        <v>219</v>
      </c>
      <c r="K1944" s="26" t="s">
        <v>48</v>
      </c>
      <c r="L1944" s="27">
        <v>2015</v>
      </c>
      <c r="M1944" s="26" t="s">
        <v>20</v>
      </c>
    </row>
    <row r="1945" spans="1:13">
      <c r="A1945" s="25">
        <v>45513</v>
      </c>
      <c r="B1945" s="25">
        <v>45878</v>
      </c>
      <c r="C1945" s="26" t="s">
        <v>5178</v>
      </c>
      <c r="D1945" s="26" t="s">
        <v>2635</v>
      </c>
      <c r="E1945" s="26" t="s">
        <v>15</v>
      </c>
      <c r="F1945" s="26" t="s">
        <v>16</v>
      </c>
      <c r="G1945" s="26" t="s">
        <v>7886</v>
      </c>
      <c r="H1945" s="26" t="s">
        <v>190</v>
      </c>
      <c r="I1945" s="26" t="s">
        <v>41</v>
      </c>
      <c r="J1945" s="26" t="s">
        <v>42</v>
      </c>
      <c r="K1945" s="26" t="s">
        <v>5623</v>
      </c>
      <c r="L1945" s="27">
        <v>4218</v>
      </c>
      <c r="M1945" s="26" t="s">
        <v>20</v>
      </c>
    </row>
    <row r="1946" spans="1:13">
      <c r="A1946" s="25">
        <v>45513</v>
      </c>
      <c r="B1946" s="25">
        <v>45878</v>
      </c>
      <c r="C1946" s="26" t="s">
        <v>5178</v>
      </c>
      <c r="D1946" s="26" t="s">
        <v>2635</v>
      </c>
      <c r="E1946" s="26" t="s">
        <v>32</v>
      </c>
      <c r="F1946" s="26" t="s">
        <v>16</v>
      </c>
      <c r="G1946" s="26" t="s">
        <v>7887</v>
      </c>
      <c r="H1946" s="26" t="s">
        <v>190</v>
      </c>
      <c r="I1946" s="26" t="s">
        <v>41</v>
      </c>
      <c r="J1946" s="26" t="s">
        <v>42</v>
      </c>
      <c r="K1946" s="26" t="s">
        <v>5623</v>
      </c>
      <c r="L1946" s="27">
        <v>3005</v>
      </c>
      <c r="M1946" s="26" t="s">
        <v>20</v>
      </c>
    </row>
    <row r="1947" spans="1:13">
      <c r="A1947" s="25">
        <v>45513</v>
      </c>
      <c r="B1947" s="25">
        <v>45878</v>
      </c>
      <c r="C1947" s="26" t="s">
        <v>5178</v>
      </c>
      <c r="D1947" s="26" t="s">
        <v>2635</v>
      </c>
      <c r="E1947" s="26" t="s">
        <v>661</v>
      </c>
      <c r="F1947" s="26" t="s">
        <v>16</v>
      </c>
      <c r="G1947" s="26" t="s">
        <v>7888</v>
      </c>
      <c r="H1947" s="26" t="s">
        <v>190</v>
      </c>
      <c r="I1947" s="26" t="s">
        <v>41</v>
      </c>
      <c r="J1947" s="26" t="s">
        <v>42</v>
      </c>
      <c r="K1947" s="26" t="s">
        <v>5623</v>
      </c>
      <c r="L1947" s="27">
        <v>17590</v>
      </c>
      <c r="M1947" s="26" t="s">
        <v>23</v>
      </c>
    </row>
    <row r="1948" spans="1:13">
      <c r="A1948" s="25">
        <v>45514</v>
      </c>
      <c r="B1948" s="25">
        <v>45879</v>
      </c>
      <c r="C1948" s="26" t="s">
        <v>5903</v>
      </c>
      <c r="D1948" s="26" t="s">
        <v>5904</v>
      </c>
      <c r="E1948" s="26" t="s">
        <v>54</v>
      </c>
      <c r="F1948" s="26" t="s">
        <v>55</v>
      </c>
      <c r="G1948" s="26" t="s">
        <v>7889</v>
      </c>
      <c r="H1948" s="26" t="s">
        <v>310</v>
      </c>
      <c r="I1948" s="26" t="s">
        <v>570</v>
      </c>
      <c r="J1948" s="26" t="s">
        <v>571</v>
      </c>
      <c r="K1948" s="26" t="s">
        <v>5623</v>
      </c>
      <c r="L1948" s="27">
        <v>13020</v>
      </c>
      <c r="M1948" s="26" t="s">
        <v>23</v>
      </c>
    </row>
    <row r="1949" spans="1:13">
      <c r="A1949" s="25">
        <v>45514</v>
      </c>
      <c r="B1949" s="25">
        <v>45879</v>
      </c>
      <c r="C1949" s="26" t="s">
        <v>6117</v>
      </c>
      <c r="D1949" s="26" t="s">
        <v>6118</v>
      </c>
      <c r="E1949" s="26" t="s">
        <v>661</v>
      </c>
      <c r="F1949" s="26" t="s">
        <v>16</v>
      </c>
      <c r="G1949" s="26" t="s">
        <v>7890</v>
      </c>
      <c r="H1949" s="26" t="s">
        <v>345</v>
      </c>
      <c r="I1949" s="26" t="s">
        <v>78</v>
      </c>
      <c r="J1949" s="26" t="s">
        <v>79</v>
      </c>
      <c r="K1949" s="26" t="s">
        <v>5620</v>
      </c>
      <c r="L1949" s="27">
        <v>33477</v>
      </c>
      <c r="M1949" s="26" t="s">
        <v>23</v>
      </c>
    </row>
    <row r="1950" spans="1:13">
      <c r="A1950" s="25">
        <v>45514</v>
      </c>
      <c r="B1950" s="25">
        <v>45879</v>
      </c>
      <c r="C1950" s="26" t="s">
        <v>6117</v>
      </c>
      <c r="D1950" s="26" t="s">
        <v>6118</v>
      </c>
      <c r="E1950" s="26" t="s">
        <v>15</v>
      </c>
      <c r="F1950" s="26" t="s">
        <v>16</v>
      </c>
      <c r="G1950" s="26" t="s">
        <v>7891</v>
      </c>
      <c r="H1950" s="26" t="s">
        <v>345</v>
      </c>
      <c r="I1950" s="26" t="s">
        <v>78</v>
      </c>
      <c r="J1950" s="26" t="s">
        <v>79</v>
      </c>
      <c r="K1950" s="26" t="s">
        <v>5620</v>
      </c>
      <c r="L1950" s="27">
        <v>2804</v>
      </c>
      <c r="M1950" s="26" t="s">
        <v>20</v>
      </c>
    </row>
    <row r="1951" spans="1:13">
      <c r="A1951" s="25">
        <v>45514</v>
      </c>
      <c r="B1951" s="25">
        <v>45879</v>
      </c>
      <c r="C1951" s="26" t="s">
        <v>5180</v>
      </c>
      <c r="D1951" s="26" t="s">
        <v>2641</v>
      </c>
      <c r="E1951" s="26" t="s">
        <v>34</v>
      </c>
      <c r="F1951" s="26" t="s">
        <v>16</v>
      </c>
      <c r="G1951" s="26" t="s">
        <v>7892</v>
      </c>
      <c r="H1951" s="26" t="s">
        <v>590</v>
      </c>
      <c r="I1951" s="26" t="s">
        <v>2643</v>
      </c>
      <c r="J1951" s="26" t="s">
        <v>2644</v>
      </c>
      <c r="K1951" s="26" t="s">
        <v>1179</v>
      </c>
      <c r="L1951" s="27">
        <v>5420</v>
      </c>
      <c r="M1951" s="26" t="s">
        <v>83</v>
      </c>
    </row>
    <row r="1952" spans="1:13">
      <c r="A1952" s="25">
        <v>45514</v>
      </c>
      <c r="B1952" s="25">
        <v>45879</v>
      </c>
      <c r="C1952" s="26" t="s">
        <v>5180</v>
      </c>
      <c r="D1952" s="26" t="s">
        <v>2641</v>
      </c>
      <c r="E1952" s="26" t="s">
        <v>32</v>
      </c>
      <c r="F1952" s="26" t="s">
        <v>16</v>
      </c>
      <c r="G1952" s="26" t="s">
        <v>7893</v>
      </c>
      <c r="H1952" s="26" t="s">
        <v>590</v>
      </c>
      <c r="I1952" s="26" t="s">
        <v>2643</v>
      </c>
      <c r="J1952" s="26" t="s">
        <v>2644</v>
      </c>
      <c r="K1952" s="26" t="s">
        <v>1179</v>
      </c>
      <c r="L1952" s="27">
        <v>15164</v>
      </c>
      <c r="M1952" s="26" t="s">
        <v>83</v>
      </c>
    </row>
    <row r="1953" spans="1:13">
      <c r="A1953" s="25">
        <v>45514</v>
      </c>
      <c r="B1953" s="25">
        <v>45879</v>
      </c>
      <c r="C1953" s="26" t="s">
        <v>5180</v>
      </c>
      <c r="D1953" s="26" t="s">
        <v>2641</v>
      </c>
      <c r="E1953" s="26" t="s">
        <v>15</v>
      </c>
      <c r="F1953" s="26" t="s">
        <v>16</v>
      </c>
      <c r="G1953" s="26" t="s">
        <v>7894</v>
      </c>
      <c r="H1953" s="26" t="s">
        <v>590</v>
      </c>
      <c r="I1953" s="26" t="s">
        <v>2643</v>
      </c>
      <c r="J1953" s="26" t="s">
        <v>2644</v>
      </c>
      <c r="K1953" s="26" t="s">
        <v>1179</v>
      </c>
      <c r="L1953" s="27">
        <v>2492</v>
      </c>
      <c r="M1953" s="26" t="s">
        <v>83</v>
      </c>
    </row>
    <row r="1954" spans="1:13">
      <c r="A1954" s="25">
        <v>45514</v>
      </c>
      <c r="B1954" s="25">
        <v>45879</v>
      </c>
      <c r="C1954" s="26" t="s">
        <v>5180</v>
      </c>
      <c r="D1954" s="26" t="s">
        <v>2641</v>
      </c>
      <c r="E1954" s="26" t="s">
        <v>661</v>
      </c>
      <c r="F1954" s="26" t="s">
        <v>16</v>
      </c>
      <c r="G1954" s="26" t="s">
        <v>7895</v>
      </c>
      <c r="H1954" s="26" t="s">
        <v>590</v>
      </c>
      <c r="I1954" s="26" t="s">
        <v>2643</v>
      </c>
      <c r="J1954" s="26" t="s">
        <v>2644</v>
      </c>
      <c r="K1954" s="26" t="s">
        <v>1179</v>
      </c>
      <c r="L1954" s="27">
        <v>28535</v>
      </c>
      <c r="M1954" s="26" t="s">
        <v>23</v>
      </c>
    </row>
    <row r="1955" spans="1:13">
      <c r="A1955" s="25">
        <v>45514</v>
      </c>
      <c r="B1955" s="25">
        <v>45548</v>
      </c>
      <c r="C1955" s="26" t="s">
        <v>11885</v>
      </c>
      <c r="D1955" s="26" t="s">
        <v>11886</v>
      </c>
      <c r="E1955" s="26" t="s">
        <v>661</v>
      </c>
      <c r="F1955" s="26" t="s">
        <v>16</v>
      </c>
      <c r="G1955" s="26" t="s">
        <v>11887</v>
      </c>
      <c r="H1955" s="26" t="s">
        <v>225</v>
      </c>
      <c r="I1955" s="26" t="s">
        <v>71</v>
      </c>
      <c r="J1955" s="26" t="s">
        <v>72</v>
      </c>
      <c r="K1955" s="26" t="s">
        <v>5623</v>
      </c>
      <c r="L1955" s="27">
        <v>27691</v>
      </c>
      <c r="M1955" s="26" t="s">
        <v>23</v>
      </c>
    </row>
    <row r="1956" spans="1:13">
      <c r="A1956" s="25">
        <v>45514</v>
      </c>
      <c r="B1956" s="25">
        <v>45548</v>
      </c>
      <c r="C1956" s="26" t="s">
        <v>11885</v>
      </c>
      <c r="D1956" s="26" t="s">
        <v>11886</v>
      </c>
      <c r="E1956" s="26" t="s">
        <v>34</v>
      </c>
      <c r="F1956" s="26" t="s">
        <v>16</v>
      </c>
      <c r="G1956" s="26" t="s">
        <v>11888</v>
      </c>
      <c r="H1956" s="26" t="s">
        <v>225</v>
      </c>
      <c r="I1956" s="26" t="s">
        <v>71</v>
      </c>
      <c r="J1956" s="26" t="s">
        <v>72</v>
      </c>
      <c r="K1956" s="26" t="s">
        <v>5623</v>
      </c>
      <c r="L1956" s="27">
        <v>8160</v>
      </c>
      <c r="M1956" s="26" t="s">
        <v>83</v>
      </c>
    </row>
    <row r="1957" spans="1:13">
      <c r="A1957" s="25">
        <v>45514</v>
      </c>
      <c r="B1957" s="25">
        <v>45548</v>
      </c>
      <c r="C1957" s="26" t="s">
        <v>11885</v>
      </c>
      <c r="D1957" s="26" t="s">
        <v>11886</v>
      </c>
      <c r="E1957" s="26" t="s">
        <v>32</v>
      </c>
      <c r="F1957" s="26" t="s">
        <v>16</v>
      </c>
      <c r="G1957" s="26" t="s">
        <v>11889</v>
      </c>
      <c r="H1957" s="26" t="s">
        <v>225</v>
      </c>
      <c r="I1957" s="26" t="s">
        <v>71</v>
      </c>
      <c r="J1957" s="26" t="s">
        <v>72</v>
      </c>
      <c r="K1957" s="26" t="s">
        <v>5623</v>
      </c>
      <c r="L1957" s="27">
        <v>7002</v>
      </c>
      <c r="M1957" s="26" t="s">
        <v>20</v>
      </c>
    </row>
    <row r="1958" spans="1:13">
      <c r="A1958" s="25">
        <v>45514</v>
      </c>
      <c r="B1958" s="25">
        <v>45548</v>
      </c>
      <c r="C1958" s="26" t="s">
        <v>11885</v>
      </c>
      <c r="D1958" s="26" t="s">
        <v>11886</v>
      </c>
      <c r="E1958" s="26" t="s">
        <v>15</v>
      </c>
      <c r="F1958" s="26" t="s">
        <v>16</v>
      </c>
      <c r="G1958" s="26" t="s">
        <v>11890</v>
      </c>
      <c r="H1958" s="26" t="s">
        <v>225</v>
      </c>
      <c r="I1958" s="26" t="s">
        <v>71</v>
      </c>
      <c r="J1958" s="26" t="s">
        <v>72</v>
      </c>
      <c r="K1958" s="26" t="s">
        <v>5623</v>
      </c>
      <c r="L1958" s="27">
        <v>1680</v>
      </c>
      <c r="M1958" s="26" t="s">
        <v>20</v>
      </c>
    </row>
    <row r="1959" spans="1:13">
      <c r="A1959" s="25">
        <v>45514</v>
      </c>
      <c r="B1959" s="25">
        <v>45748</v>
      </c>
      <c r="C1959" s="26" t="s">
        <v>11815</v>
      </c>
      <c r="D1959" s="26" t="s">
        <v>11816</v>
      </c>
      <c r="E1959" s="26" t="s">
        <v>54</v>
      </c>
      <c r="F1959" s="26" t="s">
        <v>55</v>
      </c>
      <c r="G1959" s="26" t="s">
        <v>11891</v>
      </c>
      <c r="H1959" s="26" t="s">
        <v>1346</v>
      </c>
      <c r="I1959" s="26" t="s">
        <v>71</v>
      </c>
      <c r="J1959" s="26" t="s">
        <v>72</v>
      </c>
      <c r="K1959" s="26" t="s">
        <v>5623</v>
      </c>
      <c r="L1959" s="27">
        <v>22323</v>
      </c>
      <c r="M1959" s="26" t="s">
        <v>29</v>
      </c>
    </row>
    <row r="1960" spans="1:13">
      <c r="A1960" s="25">
        <v>45515</v>
      </c>
      <c r="B1960" s="25">
        <v>45788</v>
      </c>
      <c r="C1960" s="26" t="s">
        <v>11892</v>
      </c>
      <c r="D1960" s="26" t="s">
        <v>11893</v>
      </c>
      <c r="E1960" s="26" t="s">
        <v>32</v>
      </c>
      <c r="F1960" s="26" t="s">
        <v>16</v>
      </c>
      <c r="G1960" s="26" t="s">
        <v>11894</v>
      </c>
      <c r="H1960" s="26" t="s">
        <v>43</v>
      </c>
      <c r="I1960" s="26" t="s">
        <v>78</v>
      </c>
      <c r="J1960" s="26" t="s">
        <v>79</v>
      </c>
      <c r="K1960" s="26" t="s">
        <v>5620</v>
      </c>
      <c r="L1960" s="27">
        <v>1679</v>
      </c>
      <c r="M1960" s="26" t="s">
        <v>20</v>
      </c>
    </row>
    <row r="1961" spans="1:13">
      <c r="A1961" s="25">
        <v>45515</v>
      </c>
      <c r="B1961" s="25">
        <v>45788</v>
      </c>
      <c r="C1961" s="26" t="s">
        <v>11892</v>
      </c>
      <c r="D1961" s="26" t="s">
        <v>11893</v>
      </c>
      <c r="E1961" s="26" t="s">
        <v>661</v>
      </c>
      <c r="F1961" s="26" t="s">
        <v>16</v>
      </c>
      <c r="G1961" s="26" t="s">
        <v>11895</v>
      </c>
      <c r="H1961" s="26" t="s">
        <v>43</v>
      </c>
      <c r="I1961" s="26" t="s">
        <v>78</v>
      </c>
      <c r="J1961" s="26" t="s">
        <v>79</v>
      </c>
      <c r="K1961" s="26" t="s">
        <v>5620</v>
      </c>
      <c r="L1961" s="27">
        <v>29233</v>
      </c>
      <c r="M1961" s="26" t="s">
        <v>23</v>
      </c>
    </row>
    <row r="1962" spans="1:13">
      <c r="A1962" s="25">
        <v>45515</v>
      </c>
      <c r="B1962" s="25">
        <v>45786</v>
      </c>
      <c r="C1962" s="26" t="s">
        <v>11892</v>
      </c>
      <c r="D1962" s="26" t="s">
        <v>11893</v>
      </c>
      <c r="E1962" s="26" t="s">
        <v>54</v>
      </c>
      <c r="F1962" s="26" t="s">
        <v>55</v>
      </c>
      <c r="G1962" s="26" t="s">
        <v>11896</v>
      </c>
      <c r="H1962" s="26" t="s">
        <v>43</v>
      </c>
      <c r="I1962" s="26" t="s">
        <v>78</v>
      </c>
      <c r="J1962" s="26" t="s">
        <v>79</v>
      </c>
      <c r="K1962" s="26" t="s">
        <v>5620</v>
      </c>
      <c r="L1962" s="27">
        <v>2004</v>
      </c>
      <c r="M1962" s="26" t="s">
        <v>29</v>
      </c>
    </row>
    <row r="1963" spans="1:13">
      <c r="A1963" s="25">
        <v>45515</v>
      </c>
      <c r="B1963" s="25">
        <v>45788</v>
      </c>
      <c r="C1963" s="26" t="s">
        <v>11892</v>
      </c>
      <c r="D1963" s="26" t="s">
        <v>11893</v>
      </c>
      <c r="E1963" s="26" t="s">
        <v>15</v>
      </c>
      <c r="F1963" s="26" t="s">
        <v>16</v>
      </c>
      <c r="G1963" s="26" t="s">
        <v>11897</v>
      </c>
      <c r="H1963" s="26" t="s">
        <v>43</v>
      </c>
      <c r="I1963" s="26" t="s">
        <v>78</v>
      </c>
      <c r="J1963" s="26" t="s">
        <v>79</v>
      </c>
      <c r="K1963" s="26" t="s">
        <v>5620</v>
      </c>
      <c r="L1963" s="27">
        <v>1931</v>
      </c>
      <c r="M1963" s="26" t="s">
        <v>20</v>
      </c>
    </row>
    <row r="1964" spans="1:13">
      <c r="A1964" s="25">
        <v>45516</v>
      </c>
      <c r="B1964" s="25">
        <v>45881</v>
      </c>
      <c r="C1964" s="26" t="s">
        <v>5747</v>
      </c>
      <c r="D1964" s="26" t="s">
        <v>5748</v>
      </c>
      <c r="E1964" s="26" t="s">
        <v>15</v>
      </c>
      <c r="F1964" s="26" t="s">
        <v>16</v>
      </c>
      <c r="G1964" s="26" t="s">
        <v>7896</v>
      </c>
      <c r="H1964" s="26" t="s">
        <v>336</v>
      </c>
      <c r="I1964" s="26" t="s">
        <v>861</v>
      </c>
      <c r="J1964" s="26" t="s">
        <v>862</v>
      </c>
      <c r="K1964" s="26" t="s">
        <v>112</v>
      </c>
      <c r="L1964" s="27">
        <v>2150</v>
      </c>
      <c r="M1964" s="26" t="s">
        <v>29</v>
      </c>
    </row>
    <row r="1965" spans="1:13">
      <c r="A1965" s="25">
        <v>45516</v>
      </c>
      <c r="B1965" s="25">
        <v>45881</v>
      </c>
      <c r="C1965" s="26" t="s">
        <v>5747</v>
      </c>
      <c r="D1965" s="26" t="s">
        <v>5748</v>
      </c>
      <c r="E1965" s="26" t="s">
        <v>34</v>
      </c>
      <c r="F1965" s="26" t="s">
        <v>16</v>
      </c>
      <c r="G1965" s="26" t="s">
        <v>7897</v>
      </c>
      <c r="H1965" s="26" t="s">
        <v>336</v>
      </c>
      <c r="I1965" s="26" t="s">
        <v>861</v>
      </c>
      <c r="J1965" s="26" t="s">
        <v>862</v>
      </c>
      <c r="K1965" s="26" t="s">
        <v>112</v>
      </c>
      <c r="L1965" s="27">
        <v>62865</v>
      </c>
      <c r="M1965" s="26" t="s">
        <v>83</v>
      </c>
    </row>
    <row r="1966" spans="1:13">
      <c r="A1966" s="25">
        <v>45516</v>
      </c>
      <c r="B1966" s="25">
        <v>45881</v>
      </c>
      <c r="C1966" s="26" t="s">
        <v>5747</v>
      </c>
      <c r="D1966" s="26" t="s">
        <v>5748</v>
      </c>
      <c r="E1966" s="26" t="s">
        <v>661</v>
      </c>
      <c r="F1966" s="26" t="s">
        <v>16</v>
      </c>
      <c r="G1966" s="26" t="s">
        <v>7898</v>
      </c>
      <c r="H1966" s="26" t="s">
        <v>336</v>
      </c>
      <c r="I1966" s="26" t="s">
        <v>861</v>
      </c>
      <c r="J1966" s="26" t="s">
        <v>862</v>
      </c>
      <c r="K1966" s="26" t="s">
        <v>112</v>
      </c>
      <c r="L1966" s="27">
        <v>162865</v>
      </c>
      <c r="M1966" s="26" t="s">
        <v>89</v>
      </c>
    </row>
    <row r="1967" spans="1:13">
      <c r="A1967" s="25">
        <v>45516</v>
      </c>
      <c r="B1967" s="25">
        <v>45881</v>
      </c>
      <c r="C1967" s="26" t="s">
        <v>5747</v>
      </c>
      <c r="D1967" s="26" t="s">
        <v>5748</v>
      </c>
      <c r="E1967" s="26" t="s">
        <v>32</v>
      </c>
      <c r="F1967" s="26" t="s">
        <v>16</v>
      </c>
      <c r="G1967" s="26" t="s">
        <v>7899</v>
      </c>
      <c r="H1967" s="26" t="s">
        <v>336</v>
      </c>
      <c r="I1967" s="26" t="s">
        <v>861</v>
      </c>
      <c r="J1967" s="26" t="s">
        <v>862</v>
      </c>
      <c r="K1967" s="26" t="s">
        <v>112</v>
      </c>
      <c r="L1967" s="27">
        <v>13186</v>
      </c>
      <c r="M1967" s="26" t="s">
        <v>148</v>
      </c>
    </row>
    <row r="1968" spans="1:13">
      <c r="A1968" s="25">
        <v>45516</v>
      </c>
      <c r="B1968" s="25">
        <v>45881</v>
      </c>
      <c r="C1968" s="26" t="s">
        <v>4837</v>
      </c>
      <c r="D1968" s="26" t="s">
        <v>1274</v>
      </c>
      <c r="E1968" s="26" t="s">
        <v>32</v>
      </c>
      <c r="F1968" s="26" t="s">
        <v>16</v>
      </c>
      <c r="G1968" s="26" t="s">
        <v>7900</v>
      </c>
      <c r="H1968" s="26" t="s">
        <v>125</v>
      </c>
      <c r="I1968" s="26" t="s">
        <v>570</v>
      </c>
      <c r="J1968" s="26" t="s">
        <v>571</v>
      </c>
      <c r="K1968" s="26" t="s">
        <v>26</v>
      </c>
      <c r="L1968" s="27">
        <v>14264</v>
      </c>
      <c r="M1968" s="26" t="s">
        <v>20</v>
      </c>
    </row>
    <row r="1969" spans="1:13">
      <c r="A1969" s="25">
        <v>45516</v>
      </c>
      <c r="B1969" s="25">
        <v>45881</v>
      </c>
      <c r="C1969" s="26" t="s">
        <v>4837</v>
      </c>
      <c r="D1969" s="26" t="s">
        <v>1274</v>
      </c>
      <c r="E1969" s="26" t="s">
        <v>15</v>
      </c>
      <c r="F1969" s="26" t="s">
        <v>16</v>
      </c>
      <c r="G1969" s="26" t="s">
        <v>7901</v>
      </c>
      <c r="H1969" s="26" t="s">
        <v>125</v>
      </c>
      <c r="I1969" s="26" t="s">
        <v>570</v>
      </c>
      <c r="J1969" s="26" t="s">
        <v>571</v>
      </c>
      <c r="K1969" s="26" t="s">
        <v>26</v>
      </c>
      <c r="L1969" s="27">
        <v>3067</v>
      </c>
      <c r="M1969" s="26" t="s">
        <v>83</v>
      </c>
    </row>
    <row r="1970" spans="1:13">
      <c r="A1970" s="25">
        <v>45516</v>
      </c>
      <c r="B1970" s="25">
        <v>45881</v>
      </c>
      <c r="C1970" s="26" t="s">
        <v>4837</v>
      </c>
      <c r="D1970" s="26" t="s">
        <v>1274</v>
      </c>
      <c r="E1970" s="26" t="s">
        <v>661</v>
      </c>
      <c r="F1970" s="26" t="s">
        <v>16</v>
      </c>
      <c r="G1970" s="26" t="s">
        <v>7902</v>
      </c>
      <c r="H1970" s="26" t="s">
        <v>125</v>
      </c>
      <c r="I1970" s="26" t="s">
        <v>570</v>
      </c>
      <c r="J1970" s="26" t="s">
        <v>571</v>
      </c>
      <c r="K1970" s="26" t="s">
        <v>26</v>
      </c>
      <c r="L1970" s="27">
        <v>42849</v>
      </c>
      <c r="M1970" s="26" t="s">
        <v>89</v>
      </c>
    </row>
    <row r="1971" spans="1:13">
      <c r="A1971" s="25">
        <v>45516</v>
      </c>
      <c r="B1971" s="25">
        <v>45881</v>
      </c>
      <c r="C1971" s="26" t="s">
        <v>5181</v>
      </c>
      <c r="D1971" s="26" t="s">
        <v>2650</v>
      </c>
      <c r="E1971" s="26" t="s">
        <v>15</v>
      </c>
      <c r="F1971" s="26" t="s">
        <v>16</v>
      </c>
      <c r="G1971" s="26" t="s">
        <v>7903</v>
      </c>
      <c r="H1971" s="26" t="s">
        <v>310</v>
      </c>
      <c r="I1971" s="26" t="s">
        <v>103</v>
      </c>
      <c r="J1971" s="26" t="s">
        <v>104</v>
      </c>
      <c r="K1971" s="26" t="s">
        <v>5620</v>
      </c>
      <c r="L1971" s="27">
        <v>1380</v>
      </c>
      <c r="M1971" s="26" t="s">
        <v>20</v>
      </c>
    </row>
    <row r="1972" spans="1:13">
      <c r="A1972" s="25">
        <v>45516</v>
      </c>
      <c r="B1972" s="25">
        <v>45881</v>
      </c>
      <c r="C1972" s="26" t="s">
        <v>5181</v>
      </c>
      <c r="D1972" s="26" t="s">
        <v>2650</v>
      </c>
      <c r="E1972" s="26" t="s">
        <v>661</v>
      </c>
      <c r="F1972" s="26" t="s">
        <v>16</v>
      </c>
      <c r="G1972" s="26" t="s">
        <v>7904</v>
      </c>
      <c r="H1972" s="26" t="s">
        <v>310</v>
      </c>
      <c r="I1972" s="26" t="s">
        <v>103</v>
      </c>
      <c r="J1972" s="26" t="s">
        <v>104</v>
      </c>
      <c r="K1972" s="26" t="s">
        <v>5620</v>
      </c>
      <c r="L1972" s="27">
        <v>38438</v>
      </c>
      <c r="M1972" s="26" t="s">
        <v>20</v>
      </c>
    </row>
    <row r="1973" spans="1:13">
      <c r="A1973" s="25">
        <v>45516</v>
      </c>
      <c r="B1973" s="25">
        <v>45881</v>
      </c>
      <c r="C1973" s="26" t="s">
        <v>5181</v>
      </c>
      <c r="D1973" s="26" t="s">
        <v>2650</v>
      </c>
      <c r="E1973" s="26" t="s">
        <v>32</v>
      </c>
      <c r="F1973" s="26" t="s">
        <v>16</v>
      </c>
      <c r="G1973" s="26" t="s">
        <v>7905</v>
      </c>
      <c r="H1973" s="26" t="s">
        <v>310</v>
      </c>
      <c r="I1973" s="26" t="s">
        <v>103</v>
      </c>
      <c r="J1973" s="26" t="s">
        <v>104</v>
      </c>
      <c r="K1973" s="26" t="s">
        <v>5620</v>
      </c>
      <c r="L1973" s="27">
        <v>7907</v>
      </c>
      <c r="M1973" s="26" t="s">
        <v>20</v>
      </c>
    </row>
    <row r="1974" spans="1:13">
      <c r="A1974" s="25">
        <v>45517</v>
      </c>
      <c r="B1974" s="25">
        <v>45882</v>
      </c>
      <c r="C1974" s="26" t="s">
        <v>5182</v>
      </c>
      <c r="D1974" s="26" t="s">
        <v>2654</v>
      </c>
      <c r="E1974" s="26" t="s">
        <v>54</v>
      </c>
      <c r="F1974" s="26" t="s">
        <v>55</v>
      </c>
      <c r="G1974" s="26" t="s">
        <v>7906</v>
      </c>
      <c r="H1974" s="26" t="s">
        <v>328</v>
      </c>
      <c r="I1974" s="26" t="s">
        <v>165</v>
      </c>
      <c r="J1974" s="26" t="s">
        <v>166</v>
      </c>
      <c r="K1974" s="26" t="s">
        <v>1179</v>
      </c>
      <c r="L1974" s="27">
        <v>5922</v>
      </c>
      <c r="M1974" s="26" t="s">
        <v>23</v>
      </c>
    </row>
    <row r="1975" spans="1:13">
      <c r="A1975" s="25">
        <v>45517</v>
      </c>
      <c r="B1975" s="25">
        <v>45882</v>
      </c>
      <c r="C1975" s="26" t="s">
        <v>5182</v>
      </c>
      <c r="D1975" s="26" t="s">
        <v>2654</v>
      </c>
      <c r="E1975" s="26" t="s">
        <v>15</v>
      </c>
      <c r="F1975" s="26" t="s">
        <v>16</v>
      </c>
      <c r="G1975" s="26" t="s">
        <v>7907</v>
      </c>
      <c r="H1975" s="26" t="s">
        <v>328</v>
      </c>
      <c r="I1975" s="26" t="s">
        <v>165</v>
      </c>
      <c r="J1975" s="26" t="s">
        <v>166</v>
      </c>
      <c r="K1975" s="26" t="s">
        <v>1179</v>
      </c>
      <c r="L1975" s="27">
        <v>1322</v>
      </c>
      <c r="M1975" s="26" t="s">
        <v>20</v>
      </c>
    </row>
    <row r="1976" spans="1:13">
      <c r="A1976" s="25">
        <v>45517</v>
      </c>
      <c r="B1976" s="25">
        <v>45882</v>
      </c>
      <c r="C1976" s="26" t="s">
        <v>5182</v>
      </c>
      <c r="D1976" s="26" t="s">
        <v>2654</v>
      </c>
      <c r="E1976" s="26" t="s">
        <v>32</v>
      </c>
      <c r="F1976" s="26" t="s">
        <v>16</v>
      </c>
      <c r="G1976" s="26" t="s">
        <v>7908</v>
      </c>
      <c r="H1976" s="26" t="s">
        <v>328</v>
      </c>
      <c r="I1976" s="26" t="s">
        <v>165</v>
      </c>
      <c r="J1976" s="26" t="s">
        <v>166</v>
      </c>
      <c r="K1976" s="26" t="s">
        <v>1179</v>
      </c>
      <c r="L1976" s="27">
        <v>11101</v>
      </c>
      <c r="M1976" s="26" t="s">
        <v>20</v>
      </c>
    </row>
    <row r="1977" spans="1:13">
      <c r="A1977" s="25">
        <v>45517</v>
      </c>
      <c r="B1977" s="25">
        <v>45882</v>
      </c>
      <c r="C1977" s="26" t="s">
        <v>5182</v>
      </c>
      <c r="D1977" s="26" t="s">
        <v>2654</v>
      </c>
      <c r="E1977" s="26" t="s">
        <v>34</v>
      </c>
      <c r="F1977" s="26" t="s">
        <v>16</v>
      </c>
      <c r="G1977" s="26" t="s">
        <v>7909</v>
      </c>
      <c r="H1977" s="26" t="s">
        <v>328</v>
      </c>
      <c r="I1977" s="26" t="s">
        <v>165</v>
      </c>
      <c r="J1977" s="26" t="s">
        <v>166</v>
      </c>
      <c r="K1977" s="26" t="s">
        <v>1179</v>
      </c>
      <c r="L1977" s="27">
        <v>4132</v>
      </c>
      <c r="M1977" s="26" t="s">
        <v>83</v>
      </c>
    </row>
    <row r="1978" spans="1:13">
      <c r="A1978" s="25">
        <v>45517</v>
      </c>
      <c r="B1978" s="25">
        <v>45882</v>
      </c>
      <c r="C1978" s="26" t="s">
        <v>5182</v>
      </c>
      <c r="D1978" s="26" t="s">
        <v>2654</v>
      </c>
      <c r="E1978" s="26" t="s">
        <v>661</v>
      </c>
      <c r="F1978" s="26" t="s">
        <v>16</v>
      </c>
      <c r="G1978" s="26" t="s">
        <v>7910</v>
      </c>
      <c r="H1978" s="26" t="s">
        <v>328</v>
      </c>
      <c r="I1978" s="26" t="s">
        <v>165</v>
      </c>
      <c r="J1978" s="26" t="s">
        <v>166</v>
      </c>
      <c r="K1978" s="26" t="s">
        <v>1179</v>
      </c>
      <c r="L1978" s="27">
        <v>17931</v>
      </c>
      <c r="M1978" s="26" t="s">
        <v>23</v>
      </c>
    </row>
    <row r="1979" spans="1:13">
      <c r="A1979" s="25">
        <v>45517</v>
      </c>
      <c r="B1979" s="25">
        <v>45882</v>
      </c>
      <c r="C1979" s="26" t="s">
        <v>5184</v>
      </c>
      <c r="D1979" s="26" t="s">
        <v>2661</v>
      </c>
      <c r="E1979" s="26" t="s">
        <v>54</v>
      </c>
      <c r="F1979" s="26" t="s">
        <v>55</v>
      </c>
      <c r="G1979" s="26" t="s">
        <v>7911</v>
      </c>
      <c r="H1979" s="26" t="s">
        <v>310</v>
      </c>
      <c r="I1979" s="26" t="s">
        <v>209</v>
      </c>
      <c r="J1979" s="26" t="s">
        <v>210</v>
      </c>
      <c r="K1979" s="26" t="s">
        <v>4176</v>
      </c>
      <c r="L1979" s="27">
        <v>13170</v>
      </c>
      <c r="M1979" s="26" t="s">
        <v>29</v>
      </c>
    </row>
    <row r="1980" spans="1:13">
      <c r="A1980" s="25">
        <v>45517</v>
      </c>
      <c r="B1980" s="25">
        <v>45882</v>
      </c>
      <c r="C1980" s="26" t="s">
        <v>5184</v>
      </c>
      <c r="D1980" s="26" t="s">
        <v>2661</v>
      </c>
      <c r="E1980" s="26" t="s">
        <v>15</v>
      </c>
      <c r="F1980" s="26" t="s">
        <v>16</v>
      </c>
      <c r="G1980" s="26" t="s">
        <v>7912</v>
      </c>
      <c r="H1980" s="26" t="s">
        <v>310</v>
      </c>
      <c r="I1980" s="26" t="s">
        <v>209</v>
      </c>
      <c r="J1980" s="26" t="s">
        <v>210</v>
      </c>
      <c r="K1980" s="26" t="s">
        <v>4176</v>
      </c>
      <c r="L1980" s="27">
        <v>8396</v>
      </c>
      <c r="M1980" s="26" t="s">
        <v>20</v>
      </c>
    </row>
    <row r="1981" spans="1:13">
      <c r="A1981" s="25">
        <v>45517</v>
      </c>
      <c r="B1981" s="25">
        <v>45882</v>
      </c>
      <c r="C1981" s="26" t="s">
        <v>5184</v>
      </c>
      <c r="D1981" s="26" t="s">
        <v>2661</v>
      </c>
      <c r="E1981" s="26" t="s">
        <v>661</v>
      </c>
      <c r="F1981" s="26" t="s">
        <v>16</v>
      </c>
      <c r="G1981" s="26" t="s">
        <v>7913</v>
      </c>
      <c r="H1981" s="26" t="s">
        <v>310</v>
      </c>
      <c r="I1981" s="26" t="s">
        <v>209</v>
      </c>
      <c r="J1981" s="26" t="s">
        <v>210</v>
      </c>
      <c r="K1981" s="26" t="s">
        <v>4176</v>
      </c>
      <c r="L1981" s="27">
        <v>92670</v>
      </c>
      <c r="M1981" s="26" t="s">
        <v>83</v>
      </c>
    </row>
    <row r="1982" spans="1:13">
      <c r="A1982" s="25">
        <v>45517</v>
      </c>
      <c r="B1982" s="25">
        <v>45882</v>
      </c>
      <c r="C1982" s="26" t="s">
        <v>5184</v>
      </c>
      <c r="D1982" s="26" t="s">
        <v>2661</v>
      </c>
      <c r="E1982" s="26" t="s">
        <v>32</v>
      </c>
      <c r="F1982" s="26" t="s">
        <v>16</v>
      </c>
      <c r="G1982" s="26" t="s">
        <v>7914</v>
      </c>
      <c r="H1982" s="26" t="s">
        <v>310</v>
      </c>
      <c r="I1982" s="26" t="s">
        <v>209</v>
      </c>
      <c r="J1982" s="26" t="s">
        <v>210</v>
      </c>
      <c r="K1982" s="26" t="s">
        <v>4176</v>
      </c>
      <c r="L1982" s="27">
        <v>22719</v>
      </c>
      <c r="M1982" s="26" t="s">
        <v>20</v>
      </c>
    </row>
    <row r="1983" spans="1:13">
      <c r="A1983" s="25">
        <v>45518</v>
      </c>
      <c r="B1983" s="25">
        <v>45883</v>
      </c>
      <c r="C1983" s="26" t="s">
        <v>5185</v>
      </c>
      <c r="D1983" s="26" t="s">
        <v>2666</v>
      </c>
      <c r="E1983" s="26" t="s">
        <v>32</v>
      </c>
      <c r="F1983" s="26" t="s">
        <v>16</v>
      </c>
      <c r="G1983" s="26" t="s">
        <v>7915</v>
      </c>
      <c r="H1983" s="26" t="s">
        <v>225</v>
      </c>
      <c r="I1983" s="26" t="s">
        <v>71</v>
      </c>
      <c r="J1983" s="26" t="s">
        <v>72</v>
      </c>
      <c r="K1983" s="26" t="s">
        <v>5660</v>
      </c>
      <c r="L1983" s="27">
        <v>20251</v>
      </c>
      <c r="M1983" s="26" t="s">
        <v>20</v>
      </c>
    </row>
    <row r="1984" spans="1:13">
      <c r="A1984" s="25">
        <v>45518</v>
      </c>
      <c r="B1984" s="25">
        <v>45883</v>
      </c>
      <c r="C1984" s="26" t="s">
        <v>5185</v>
      </c>
      <c r="D1984" s="26" t="s">
        <v>2666</v>
      </c>
      <c r="E1984" s="26" t="s">
        <v>15</v>
      </c>
      <c r="F1984" s="26" t="s">
        <v>16</v>
      </c>
      <c r="G1984" s="26" t="s">
        <v>7916</v>
      </c>
      <c r="H1984" s="26" t="s">
        <v>225</v>
      </c>
      <c r="I1984" s="26" t="s">
        <v>71</v>
      </c>
      <c r="J1984" s="26" t="s">
        <v>72</v>
      </c>
      <c r="K1984" s="26" t="s">
        <v>5660</v>
      </c>
      <c r="L1984" s="27">
        <v>2664</v>
      </c>
      <c r="M1984" s="26" t="s">
        <v>29</v>
      </c>
    </row>
    <row r="1985" spans="1:13">
      <c r="A1985" s="25">
        <v>45518</v>
      </c>
      <c r="B1985" s="25">
        <v>45883</v>
      </c>
      <c r="C1985" s="26" t="s">
        <v>5185</v>
      </c>
      <c r="D1985" s="26" t="s">
        <v>2666</v>
      </c>
      <c r="E1985" s="26" t="s">
        <v>661</v>
      </c>
      <c r="F1985" s="26" t="s">
        <v>16</v>
      </c>
      <c r="G1985" s="26" t="s">
        <v>7917</v>
      </c>
      <c r="H1985" s="26" t="s">
        <v>225</v>
      </c>
      <c r="I1985" s="26" t="s">
        <v>71</v>
      </c>
      <c r="J1985" s="26" t="s">
        <v>72</v>
      </c>
      <c r="K1985" s="26" t="s">
        <v>5660</v>
      </c>
      <c r="L1985" s="27">
        <v>70251</v>
      </c>
      <c r="M1985" s="26" t="s">
        <v>23</v>
      </c>
    </row>
    <row r="1986" spans="1:13">
      <c r="A1986" s="25">
        <v>45518</v>
      </c>
      <c r="B1986" s="25">
        <v>45883</v>
      </c>
      <c r="C1986" s="26" t="s">
        <v>6119</v>
      </c>
      <c r="D1986" s="26" t="s">
        <v>6120</v>
      </c>
      <c r="E1986" s="26" t="s">
        <v>661</v>
      </c>
      <c r="F1986" s="26" t="s">
        <v>16</v>
      </c>
      <c r="G1986" s="26" t="s">
        <v>7918</v>
      </c>
      <c r="H1986" s="26" t="s">
        <v>225</v>
      </c>
      <c r="I1986" s="26" t="s">
        <v>270</v>
      </c>
      <c r="J1986" s="26" t="s">
        <v>271</v>
      </c>
      <c r="K1986" s="26" t="s">
        <v>5624</v>
      </c>
      <c r="L1986" s="27">
        <v>33584</v>
      </c>
      <c r="M1986" s="26" t="s">
        <v>23</v>
      </c>
    </row>
    <row r="1987" spans="1:13">
      <c r="A1987" s="25">
        <v>45518</v>
      </c>
      <c r="B1987" s="25">
        <v>45883</v>
      </c>
      <c r="C1987" s="26" t="s">
        <v>6119</v>
      </c>
      <c r="D1987" s="26" t="s">
        <v>6120</v>
      </c>
      <c r="E1987" s="26" t="s">
        <v>15</v>
      </c>
      <c r="F1987" s="26" t="s">
        <v>16</v>
      </c>
      <c r="G1987" s="26" t="s">
        <v>7919</v>
      </c>
      <c r="H1987" s="26" t="s">
        <v>225</v>
      </c>
      <c r="I1987" s="26" t="s">
        <v>270</v>
      </c>
      <c r="J1987" s="26" t="s">
        <v>271</v>
      </c>
      <c r="K1987" s="26" t="s">
        <v>5624</v>
      </c>
      <c r="L1987" s="27">
        <v>1825</v>
      </c>
      <c r="M1987" s="26" t="s">
        <v>20</v>
      </c>
    </row>
    <row r="1988" spans="1:13">
      <c r="A1988" s="25">
        <v>45518</v>
      </c>
      <c r="B1988" s="25">
        <v>45883</v>
      </c>
      <c r="C1988" s="26" t="s">
        <v>6119</v>
      </c>
      <c r="D1988" s="26" t="s">
        <v>6120</v>
      </c>
      <c r="E1988" s="26" t="s">
        <v>32</v>
      </c>
      <c r="F1988" s="26" t="s">
        <v>16</v>
      </c>
      <c r="G1988" s="26" t="s">
        <v>7920</v>
      </c>
      <c r="H1988" s="26" t="s">
        <v>225</v>
      </c>
      <c r="I1988" s="26" t="s">
        <v>270</v>
      </c>
      <c r="J1988" s="26" t="s">
        <v>271</v>
      </c>
      <c r="K1988" s="26" t="s">
        <v>5624</v>
      </c>
      <c r="L1988" s="27">
        <v>6971</v>
      </c>
      <c r="M1988" s="26" t="s">
        <v>148</v>
      </c>
    </row>
    <row r="1989" spans="1:13">
      <c r="A1989" s="25">
        <v>45518</v>
      </c>
      <c r="B1989" s="25">
        <v>45883</v>
      </c>
      <c r="C1989" s="26" t="s">
        <v>5186</v>
      </c>
      <c r="D1989" s="26" t="s">
        <v>2670</v>
      </c>
      <c r="E1989" s="26" t="s">
        <v>661</v>
      </c>
      <c r="F1989" s="26" t="s">
        <v>16</v>
      </c>
      <c r="G1989" s="26" t="s">
        <v>7921</v>
      </c>
      <c r="H1989" s="26" t="s">
        <v>73</v>
      </c>
      <c r="I1989" s="26" t="s">
        <v>71</v>
      </c>
      <c r="J1989" s="26" t="s">
        <v>72</v>
      </c>
      <c r="K1989" s="26" t="s">
        <v>5623</v>
      </c>
      <c r="L1989" s="27">
        <v>27092</v>
      </c>
      <c r="M1989" s="26" t="s">
        <v>23</v>
      </c>
    </row>
    <row r="1990" spans="1:13">
      <c r="A1990" s="25">
        <v>45518</v>
      </c>
      <c r="B1990" s="25">
        <v>45883</v>
      </c>
      <c r="C1990" s="26" t="s">
        <v>5186</v>
      </c>
      <c r="D1990" s="26" t="s">
        <v>2670</v>
      </c>
      <c r="E1990" s="26" t="s">
        <v>15</v>
      </c>
      <c r="F1990" s="26" t="s">
        <v>16</v>
      </c>
      <c r="G1990" s="26" t="s">
        <v>7922</v>
      </c>
      <c r="H1990" s="26" t="s">
        <v>73</v>
      </c>
      <c r="I1990" s="26" t="s">
        <v>71</v>
      </c>
      <c r="J1990" s="26" t="s">
        <v>72</v>
      </c>
      <c r="K1990" s="26" t="s">
        <v>5623</v>
      </c>
      <c r="L1990" s="27">
        <v>2526</v>
      </c>
      <c r="M1990" s="26" t="s">
        <v>29</v>
      </c>
    </row>
    <row r="1991" spans="1:13">
      <c r="A1991" s="25">
        <v>45518</v>
      </c>
      <c r="B1991" s="25">
        <v>45883</v>
      </c>
      <c r="C1991" s="26" t="s">
        <v>5187</v>
      </c>
      <c r="D1991" s="26" t="s">
        <v>2673</v>
      </c>
      <c r="E1991" s="26" t="s">
        <v>34</v>
      </c>
      <c r="F1991" s="26" t="s">
        <v>16</v>
      </c>
      <c r="G1991" s="26" t="s">
        <v>7923</v>
      </c>
      <c r="H1991" s="26" t="s">
        <v>310</v>
      </c>
      <c r="I1991" s="26" t="s">
        <v>78</v>
      </c>
      <c r="J1991" s="26" t="s">
        <v>79</v>
      </c>
      <c r="K1991" s="26" t="s">
        <v>5620</v>
      </c>
      <c r="L1991" s="27">
        <v>5079</v>
      </c>
      <c r="M1991" s="26" t="s">
        <v>83</v>
      </c>
    </row>
    <row r="1992" spans="1:13">
      <c r="A1992" s="25">
        <v>45518</v>
      </c>
      <c r="B1992" s="25">
        <v>45883</v>
      </c>
      <c r="C1992" s="26" t="s">
        <v>5187</v>
      </c>
      <c r="D1992" s="26" t="s">
        <v>2673</v>
      </c>
      <c r="E1992" s="26" t="s">
        <v>32</v>
      </c>
      <c r="F1992" s="26" t="s">
        <v>16</v>
      </c>
      <c r="G1992" s="26" t="s">
        <v>7924</v>
      </c>
      <c r="H1992" s="26" t="s">
        <v>310</v>
      </c>
      <c r="I1992" s="26" t="s">
        <v>78</v>
      </c>
      <c r="J1992" s="26" t="s">
        <v>79</v>
      </c>
      <c r="K1992" s="26" t="s">
        <v>5620</v>
      </c>
      <c r="L1992" s="27">
        <v>8507</v>
      </c>
      <c r="M1992" s="26" t="s">
        <v>20</v>
      </c>
    </row>
    <row r="1993" spans="1:13">
      <c r="A1993" s="25">
        <v>45518</v>
      </c>
      <c r="B1993" s="25">
        <v>45883</v>
      </c>
      <c r="C1993" s="26" t="s">
        <v>5187</v>
      </c>
      <c r="D1993" s="26" t="s">
        <v>2673</v>
      </c>
      <c r="E1993" s="26" t="s">
        <v>661</v>
      </c>
      <c r="F1993" s="26" t="s">
        <v>16</v>
      </c>
      <c r="G1993" s="26" t="s">
        <v>7925</v>
      </c>
      <c r="H1993" s="26" t="s">
        <v>310</v>
      </c>
      <c r="I1993" s="26" t="s">
        <v>78</v>
      </c>
      <c r="J1993" s="26" t="s">
        <v>79</v>
      </c>
      <c r="K1993" s="26" t="s">
        <v>5620</v>
      </c>
      <c r="L1993" s="27">
        <v>20608</v>
      </c>
      <c r="M1993" s="26" t="s">
        <v>20</v>
      </c>
    </row>
    <row r="1994" spans="1:13">
      <c r="A1994" s="25">
        <v>45518</v>
      </c>
      <c r="B1994" s="25">
        <v>45883</v>
      </c>
      <c r="C1994" s="26" t="s">
        <v>5187</v>
      </c>
      <c r="D1994" s="26" t="s">
        <v>2673</v>
      </c>
      <c r="E1994" s="26" t="s">
        <v>15</v>
      </c>
      <c r="F1994" s="26" t="s">
        <v>16</v>
      </c>
      <c r="G1994" s="26" t="s">
        <v>7926</v>
      </c>
      <c r="H1994" s="26" t="s">
        <v>310</v>
      </c>
      <c r="I1994" s="26" t="s">
        <v>78</v>
      </c>
      <c r="J1994" s="26" t="s">
        <v>79</v>
      </c>
      <c r="K1994" s="26" t="s">
        <v>5620</v>
      </c>
      <c r="L1994" s="27">
        <v>1683</v>
      </c>
      <c r="M1994" s="26" t="s">
        <v>20</v>
      </c>
    </row>
    <row r="1995" spans="1:13">
      <c r="A1995" s="25">
        <v>45519</v>
      </c>
      <c r="B1995" s="25">
        <v>45884</v>
      </c>
      <c r="C1995" s="26" t="s">
        <v>5188</v>
      </c>
      <c r="D1995" s="26" t="s">
        <v>2678</v>
      </c>
      <c r="E1995" s="26" t="s">
        <v>15</v>
      </c>
      <c r="F1995" s="26" t="s">
        <v>16</v>
      </c>
      <c r="G1995" s="26" t="s">
        <v>7927</v>
      </c>
      <c r="H1995" s="26" t="s">
        <v>125</v>
      </c>
      <c r="I1995" s="26" t="s">
        <v>712</v>
      </c>
      <c r="J1995" s="26" t="s">
        <v>713</v>
      </c>
      <c r="K1995" s="26" t="s">
        <v>1179</v>
      </c>
      <c r="L1995" s="27">
        <v>4036</v>
      </c>
      <c r="M1995" s="26" t="s">
        <v>83</v>
      </c>
    </row>
    <row r="1996" spans="1:13">
      <c r="A1996" s="25">
        <v>45519</v>
      </c>
      <c r="B1996" s="25">
        <v>45884</v>
      </c>
      <c r="C1996" s="26" t="s">
        <v>5188</v>
      </c>
      <c r="D1996" s="26" t="s">
        <v>2678</v>
      </c>
      <c r="E1996" s="26" t="s">
        <v>661</v>
      </c>
      <c r="F1996" s="26" t="s">
        <v>16</v>
      </c>
      <c r="G1996" s="26" t="s">
        <v>7928</v>
      </c>
      <c r="H1996" s="26" t="s">
        <v>125</v>
      </c>
      <c r="I1996" s="26" t="s">
        <v>712</v>
      </c>
      <c r="J1996" s="26" t="s">
        <v>713</v>
      </c>
      <c r="K1996" s="26" t="s">
        <v>1179</v>
      </c>
      <c r="L1996" s="27">
        <v>58732</v>
      </c>
      <c r="M1996" s="26" t="s">
        <v>23</v>
      </c>
    </row>
    <row r="1997" spans="1:13">
      <c r="A1997" s="25">
        <v>45519</v>
      </c>
      <c r="B1997" s="25">
        <v>45884</v>
      </c>
      <c r="C1997" s="26" t="s">
        <v>5189</v>
      </c>
      <c r="D1997" s="26" t="s">
        <v>2681</v>
      </c>
      <c r="E1997" s="26" t="s">
        <v>34</v>
      </c>
      <c r="F1997" s="26" t="s">
        <v>16</v>
      </c>
      <c r="G1997" s="26" t="s">
        <v>7929</v>
      </c>
      <c r="H1997" s="26" t="s">
        <v>345</v>
      </c>
      <c r="I1997" s="26" t="s">
        <v>1564</v>
      </c>
      <c r="J1997" s="26" t="s">
        <v>1565</v>
      </c>
      <c r="K1997" s="26" t="s">
        <v>112</v>
      </c>
      <c r="L1997" s="27">
        <v>5115</v>
      </c>
      <c r="M1997" s="26" t="s">
        <v>83</v>
      </c>
    </row>
    <row r="1998" spans="1:13">
      <c r="A1998" s="25">
        <v>45519</v>
      </c>
      <c r="B1998" s="25">
        <v>45884</v>
      </c>
      <c r="C1998" s="26" t="s">
        <v>5189</v>
      </c>
      <c r="D1998" s="26" t="s">
        <v>2681</v>
      </c>
      <c r="E1998" s="26" t="s">
        <v>32</v>
      </c>
      <c r="F1998" s="26" t="s">
        <v>16</v>
      </c>
      <c r="G1998" s="26" t="s">
        <v>7930</v>
      </c>
      <c r="H1998" s="26" t="s">
        <v>345</v>
      </c>
      <c r="I1998" s="26" t="s">
        <v>1564</v>
      </c>
      <c r="J1998" s="26" t="s">
        <v>1565</v>
      </c>
      <c r="K1998" s="26" t="s">
        <v>112</v>
      </c>
      <c r="L1998" s="27">
        <v>22468</v>
      </c>
      <c r="M1998" s="26" t="s">
        <v>20</v>
      </c>
    </row>
    <row r="1999" spans="1:13">
      <c r="A1999" s="25">
        <v>45519</v>
      </c>
      <c r="B1999" s="25">
        <v>45884</v>
      </c>
      <c r="C1999" s="26" t="s">
        <v>5189</v>
      </c>
      <c r="D1999" s="26" t="s">
        <v>2681</v>
      </c>
      <c r="E1999" s="26" t="s">
        <v>661</v>
      </c>
      <c r="F1999" s="26" t="s">
        <v>16</v>
      </c>
      <c r="G1999" s="26" t="s">
        <v>7931</v>
      </c>
      <c r="H1999" s="26" t="s">
        <v>345</v>
      </c>
      <c r="I1999" s="26" t="s">
        <v>1564</v>
      </c>
      <c r="J1999" s="26" t="s">
        <v>1565</v>
      </c>
      <c r="K1999" s="26" t="s">
        <v>112</v>
      </c>
      <c r="L1999" s="27">
        <v>21291</v>
      </c>
      <c r="M1999" s="26" t="s">
        <v>23</v>
      </c>
    </row>
    <row r="2000" spans="1:13">
      <c r="A2000" s="25">
        <v>45519</v>
      </c>
      <c r="B2000" s="25">
        <v>45884</v>
      </c>
      <c r="C2000" s="26" t="s">
        <v>5189</v>
      </c>
      <c r="D2000" s="26" t="s">
        <v>2681</v>
      </c>
      <c r="E2000" s="26" t="s">
        <v>15</v>
      </c>
      <c r="F2000" s="26" t="s">
        <v>16</v>
      </c>
      <c r="G2000" s="26" t="s">
        <v>7932</v>
      </c>
      <c r="H2000" s="26" t="s">
        <v>345</v>
      </c>
      <c r="I2000" s="26" t="s">
        <v>1564</v>
      </c>
      <c r="J2000" s="26" t="s">
        <v>1565</v>
      </c>
      <c r="K2000" s="26" t="s">
        <v>112</v>
      </c>
      <c r="L2000" s="27">
        <v>1729</v>
      </c>
      <c r="M2000" s="26" t="s">
        <v>29</v>
      </c>
    </row>
    <row r="2001" spans="1:13">
      <c r="A2001" s="25">
        <v>45519</v>
      </c>
      <c r="B2001" s="25">
        <v>45884</v>
      </c>
      <c r="C2001" s="26" t="s">
        <v>5190</v>
      </c>
      <c r="D2001" s="26" t="s">
        <v>2686</v>
      </c>
      <c r="E2001" s="26" t="s">
        <v>15</v>
      </c>
      <c r="F2001" s="26" t="s">
        <v>16</v>
      </c>
      <c r="G2001" s="26" t="s">
        <v>7933</v>
      </c>
      <c r="H2001" s="26" t="s">
        <v>167</v>
      </c>
      <c r="I2001" s="26" t="s">
        <v>165</v>
      </c>
      <c r="J2001" s="26" t="s">
        <v>166</v>
      </c>
      <c r="K2001" s="26" t="s">
        <v>1179</v>
      </c>
      <c r="L2001" s="27">
        <v>1375</v>
      </c>
      <c r="M2001" s="26" t="s">
        <v>20</v>
      </c>
    </row>
    <row r="2002" spans="1:13">
      <c r="A2002" s="25">
        <v>45519</v>
      </c>
      <c r="B2002" s="25">
        <v>45884</v>
      </c>
      <c r="C2002" s="26" t="s">
        <v>5190</v>
      </c>
      <c r="D2002" s="26" t="s">
        <v>2686</v>
      </c>
      <c r="E2002" s="26" t="s">
        <v>32</v>
      </c>
      <c r="F2002" s="26" t="s">
        <v>16</v>
      </c>
      <c r="G2002" s="26" t="s">
        <v>7934</v>
      </c>
      <c r="H2002" s="26" t="s">
        <v>167</v>
      </c>
      <c r="I2002" s="26" t="s">
        <v>165</v>
      </c>
      <c r="J2002" s="26" t="s">
        <v>166</v>
      </c>
      <c r="K2002" s="26" t="s">
        <v>1179</v>
      </c>
      <c r="L2002" s="27">
        <v>7089</v>
      </c>
      <c r="M2002" s="26" t="s">
        <v>20</v>
      </c>
    </row>
    <row r="2003" spans="1:13">
      <c r="A2003" s="25">
        <v>45519</v>
      </c>
      <c r="B2003" s="25">
        <v>45884</v>
      </c>
      <c r="C2003" s="26" t="s">
        <v>5190</v>
      </c>
      <c r="D2003" s="26" t="s">
        <v>2686</v>
      </c>
      <c r="E2003" s="26" t="s">
        <v>661</v>
      </c>
      <c r="F2003" s="26" t="s">
        <v>16</v>
      </c>
      <c r="G2003" s="26" t="s">
        <v>7935</v>
      </c>
      <c r="H2003" s="26" t="s">
        <v>167</v>
      </c>
      <c r="I2003" s="26" t="s">
        <v>165</v>
      </c>
      <c r="J2003" s="26" t="s">
        <v>166</v>
      </c>
      <c r="K2003" s="26" t="s">
        <v>1179</v>
      </c>
      <c r="L2003" s="27">
        <v>24552</v>
      </c>
      <c r="M2003" s="26" t="s">
        <v>23</v>
      </c>
    </row>
    <row r="2004" spans="1:13">
      <c r="A2004" s="25">
        <v>45519</v>
      </c>
      <c r="B2004" s="25">
        <v>45884</v>
      </c>
      <c r="C2004" s="26" t="s">
        <v>5755</v>
      </c>
      <c r="D2004" s="26" t="s">
        <v>5756</v>
      </c>
      <c r="E2004" s="26" t="s">
        <v>54</v>
      </c>
      <c r="F2004" s="26" t="s">
        <v>55</v>
      </c>
      <c r="G2004" s="26" t="s">
        <v>7936</v>
      </c>
      <c r="H2004" s="26" t="s">
        <v>328</v>
      </c>
      <c r="I2004" s="26" t="s">
        <v>78</v>
      </c>
      <c r="J2004" s="26" t="s">
        <v>79</v>
      </c>
      <c r="K2004" s="26" t="s">
        <v>5620</v>
      </c>
      <c r="L2004" s="27">
        <v>28066</v>
      </c>
      <c r="M2004" s="26" t="s">
        <v>29</v>
      </c>
    </row>
    <row r="2005" spans="1:13">
      <c r="A2005" s="25">
        <v>45519</v>
      </c>
      <c r="B2005" s="25">
        <v>45884</v>
      </c>
      <c r="C2005" s="26" t="s">
        <v>7937</v>
      </c>
      <c r="D2005" s="26" t="s">
        <v>7938</v>
      </c>
      <c r="E2005" s="26" t="s">
        <v>54</v>
      </c>
      <c r="F2005" s="26" t="s">
        <v>55</v>
      </c>
      <c r="G2005" s="26" t="s">
        <v>7939</v>
      </c>
      <c r="H2005" s="26" t="s">
        <v>310</v>
      </c>
      <c r="I2005" s="26" t="s">
        <v>103</v>
      </c>
      <c r="J2005" s="26" t="s">
        <v>104</v>
      </c>
      <c r="K2005" s="26" t="s">
        <v>5620</v>
      </c>
      <c r="L2005" s="27">
        <v>15630</v>
      </c>
      <c r="M2005" s="26" t="s">
        <v>23</v>
      </c>
    </row>
    <row r="2006" spans="1:13">
      <c r="A2006" s="25">
        <v>45519</v>
      </c>
      <c r="B2006" s="25">
        <v>45884</v>
      </c>
      <c r="C2006" s="26" t="s">
        <v>11898</v>
      </c>
      <c r="D2006" s="26" t="s">
        <v>11899</v>
      </c>
      <c r="E2006" s="26" t="s">
        <v>15</v>
      </c>
      <c r="F2006" s="26" t="s">
        <v>16</v>
      </c>
      <c r="G2006" s="26" t="s">
        <v>11900</v>
      </c>
      <c r="H2006" s="26" t="s">
        <v>225</v>
      </c>
      <c r="I2006" s="26" t="s">
        <v>270</v>
      </c>
      <c r="J2006" s="26" t="s">
        <v>271</v>
      </c>
      <c r="K2006" s="26" t="s">
        <v>5624</v>
      </c>
      <c r="L2006" s="27">
        <v>5416</v>
      </c>
      <c r="M2006" s="26" t="s">
        <v>148</v>
      </c>
    </row>
    <row r="2007" spans="1:13">
      <c r="A2007" s="25">
        <v>45519</v>
      </c>
      <c r="B2007" s="25">
        <v>45884</v>
      </c>
      <c r="C2007" s="26" t="s">
        <v>11898</v>
      </c>
      <c r="D2007" s="26" t="s">
        <v>11899</v>
      </c>
      <c r="E2007" s="26" t="s">
        <v>661</v>
      </c>
      <c r="F2007" s="26" t="s">
        <v>16</v>
      </c>
      <c r="G2007" s="26" t="s">
        <v>11901</v>
      </c>
      <c r="H2007" s="26" t="s">
        <v>225</v>
      </c>
      <c r="I2007" s="26" t="s">
        <v>270</v>
      </c>
      <c r="J2007" s="26" t="s">
        <v>271</v>
      </c>
      <c r="K2007" s="26" t="s">
        <v>5624</v>
      </c>
      <c r="L2007" s="27">
        <v>28831</v>
      </c>
      <c r="M2007" s="26" t="s">
        <v>89</v>
      </c>
    </row>
    <row r="2008" spans="1:13">
      <c r="A2008" s="25">
        <v>45519</v>
      </c>
      <c r="B2008" s="25">
        <v>45884</v>
      </c>
      <c r="C2008" s="26" t="s">
        <v>11898</v>
      </c>
      <c r="D2008" s="26" t="s">
        <v>11899</v>
      </c>
      <c r="E2008" s="26" t="s">
        <v>32</v>
      </c>
      <c r="F2008" s="26" t="s">
        <v>16</v>
      </c>
      <c r="G2008" s="26" t="s">
        <v>11902</v>
      </c>
      <c r="H2008" s="26" t="s">
        <v>225</v>
      </c>
      <c r="I2008" s="26" t="s">
        <v>270</v>
      </c>
      <c r="J2008" s="26" t="s">
        <v>271</v>
      </c>
      <c r="K2008" s="26" t="s">
        <v>5624</v>
      </c>
      <c r="L2008" s="27">
        <v>37663</v>
      </c>
      <c r="M2008" s="26" t="s">
        <v>83</v>
      </c>
    </row>
    <row r="2009" spans="1:13">
      <c r="A2009" s="25">
        <v>45519</v>
      </c>
      <c r="B2009" s="25">
        <v>45884</v>
      </c>
      <c r="C2009" s="26" t="s">
        <v>5150</v>
      </c>
      <c r="D2009" s="26" t="s">
        <v>2503</v>
      </c>
      <c r="E2009" s="26" t="s">
        <v>54</v>
      </c>
      <c r="F2009" s="26" t="s">
        <v>55</v>
      </c>
      <c r="G2009" s="26" t="s">
        <v>7940</v>
      </c>
      <c r="H2009" s="26" t="s">
        <v>310</v>
      </c>
      <c r="I2009" s="26" t="s">
        <v>78</v>
      </c>
      <c r="J2009" s="26" t="s">
        <v>79</v>
      </c>
      <c r="K2009" s="26" t="s">
        <v>77</v>
      </c>
      <c r="L2009" s="27">
        <v>45989</v>
      </c>
      <c r="M2009" s="26" t="s">
        <v>29</v>
      </c>
    </row>
    <row r="2010" spans="1:13">
      <c r="A2010" s="25">
        <v>45519</v>
      </c>
      <c r="B2010" s="25">
        <v>45884</v>
      </c>
      <c r="C2010" s="26" t="s">
        <v>5191</v>
      </c>
      <c r="D2010" s="26" t="s">
        <v>2691</v>
      </c>
      <c r="E2010" s="26" t="s">
        <v>15</v>
      </c>
      <c r="F2010" s="26" t="s">
        <v>16</v>
      </c>
      <c r="G2010" s="26" t="s">
        <v>7941</v>
      </c>
      <c r="H2010" s="26" t="s">
        <v>328</v>
      </c>
      <c r="I2010" s="26" t="s">
        <v>78</v>
      </c>
      <c r="J2010" s="26" t="s">
        <v>79</v>
      </c>
      <c r="K2010" s="26" t="s">
        <v>5620</v>
      </c>
      <c r="L2010" s="27">
        <v>1862</v>
      </c>
      <c r="M2010" s="26" t="s">
        <v>29</v>
      </c>
    </row>
    <row r="2011" spans="1:13">
      <c r="A2011" s="25">
        <v>45519</v>
      </c>
      <c r="B2011" s="25">
        <v>45884</v>
      </c>
      <c r="C2011" s="26" t="s">
        <v>5191</v>
      </c>
      <c r="D2011" s="26" t="s">
        <v>2691</v>
      </c>
      <c r="E2011" s="26" t="s">
        <v>32</v>
      </c>
      <c r="F2011" s="26" t="s">
        <v>16</v>
      </c>
      <c r="G2011" s="26" t="s">
        <v>7942</v>
      </c>
      <c r="H2011" s="26" t="s">
        <v>328</v>
      </c>
      <c r="I2011" s="26" t="s">
        <v>78</v>
      </c>
      <c r="J2011" s="26" t="s">
        <v>79</v>
      </c>
      <c r="K2011" s="26" t="s">
        <v>5620</v>
      </c>
      <c r="L2011" s="27">
        <v>9086</v>
      </c>
      <c r="M2011" s="26" t="s">
        <v>20</v>
      </c>
    </row>
    <row r="2012" spans="1:13">
      <c r="A2012" s="25">
        <v>45519</v>
      </c>
      <c r="B2012" s="25">
        <v>45884</v>
      </c>
      <c r="C2012" s="26" t="s">
        <v>5191</v>
      </c>
      <c r="D2012" s="26" t="s">
        <v>2691</v>
      </c>
      <c r="E2012" s="26" t="s">
        <v>661</v>
      </c>
      <c r="F2012" s="26" t="s">
        <v>16</v>
      </c>
      <c r="G2012" s="26" t="s">
        <v>7943</v>
      </c>
      <c r="H2012" s="26" t="s">
        <v>328</v>
      </c>
      <c r="I2012" s="26" t="s">
        <v>78</v>
      </c>
      <c r="J2012" s="26" t="s">
        <v>79</v>
      </c>
      <c r="K2012" s="26" t="s">
        <v>5620</v>
      </c>
      <c r="L2012" s="27">
        <v>24330</v>
      </c>
      <c r="M2012" s="26" t="s">
        <v>23</v>
      </c>
    </row>
    <row r="2013" spans="1:13">
      <c r="A2013" s="25">
        <v>45519</v>
      </c>
      <c r="B2013" s="25">
        <v>45884</v>
      </c>
      <c r="C2013" s="26" t="s">
        <v>5192</v>
      </c>
      <c r="D2013" s="26" t="s">
        <v>2695</v>
      </c>
      <c r="E2013" s="26" t="s">
        <v>32</v>
      </c>
      <c r="F2013" s="26" t="s">
        <v>16</v>
      </c>
      <c r="G2013" s="26" t="s">
        <v>7944</v>
      </c>
      <c r="H2013" s="26" t="s">
        <v>105</v>
      </c>
      <c r="I2013" s="26" t="s">
        <v>103</v>
      </c>
      <c r="J2013" s="26" t="s">
        <v>104</v>
      </c>
      <c r="K2013" s="26" t="s">
        <v>140</v>
      </c>
      <c r="L2013" s="27">
        <v>13512</v>
      </c>
      <c r="M2013" s="26" t="s">
        <v>20</v>
      </c>
    </row>
    <row r="2014" spans="1:13">
      <c r="A2014" s="25">
        <v>45519</v>
      </c>
      <c r="B2014" s="25">
        <v>45884</v>
      </c>
      <c r="C2014" s="26" t="s">
        <v>5192</v>
      </c>
      <c r="D2014" s="26" t="s">
        <v>2695</v>
      </c>
      <c r="E2014" s="26" t="s">
        <v>661</v>
      </c>
      <c r="F2014" s="26" t="s">
        <v>16</v>
      </c>
      <c r="G2014" s="26" t="s">
        <v>7945</v>
      </c>
      <c r="H2014" s="26" t="s">
        <v>105</v>
      </c>
      <c r="I2014" s="26" t="s">
        <v>103</v>
      </c>
      <c r="J2014" s="26" t="s">
        <v>104</v>
      </c>
      <c r="K2014" s="26" t="s">
        <v>140</v>
      </c>
      <c r="L2014" s="27">
        <v>65901</v>
      </c>
      <c r="M2014" s="26" t="s">
        <v>23</v>
      </c>
    </row>
    <row r="2015" spans="1:13">
      <c r="A2015" s="25">
        <v>45519</v>
      </c>
      <c r="B2015" s="25">
        <v>45884</v>
      </c>
      <c r="C2015" s="26" t="s">
        <v>5192</v>
      </c>
      <c r="D2015" s="26" t="s">
        <v>2695</v>
      </c>
      <c r="E2015" s="26" t="s">
        <v>15</v>
      </c>
      <c r="F2015" s="26" t="s">
        <v>16</v>
      </c>
      <c r="G2015" s="26" t="s">
        <v>7946</v>
      </c>
      <c r="H2015" s="26" t="s">
        <v>105</v>
      </c>
      <c r="I2015" s="26" t="s">
        <v>103</v>
      </c>
      <c r="J2015" s="26" t="s">
        <v>104</v>
      </c>
      <c r="K2015" s="26" t="s">
        <v>140</v>
      </c>
      <c r="L2015" s="27">
        <v>2173</v>
      </c>
      <c r="M2015" s="26" t="s">
        <v>20</v>
      </c>
    </row>
    <row r="2016" spans="1:13">
      <c r="A2016" s="25">
        <v>45519</v>
      </c>
      <c r="B2016" s="25">
        <v>45884</v>
      </c>
      <c r="C2016" s="26" t="s">
        <v>5193</v>
      </c>
      <c r="D2016" s="26" t="s">
        <v>2699</v>
      </c>
      <c r="E2016" s="26" t="s">
        <v>15</v>
      </c>
      <c r="F2016" s="26" t="s">
        <v>16</v>
      </c>
      <c r="G2016" s="26" t="s">
        <v>7947</v>
      </c>
      <c r="H2016" s="26" t="s">
        <v>245</v>
      </c>
      <c r="I2016" s="26" t="s">
        <v>103</v>
      </c>
      <c r="J2016" s="26" t="s">
        <v>104</v>
      </c>
      <c r="K2016" s="26" t="s">
        <v>5620</v>
      </c>
      <c r="L2016" s="27">
        <v>2290</v>
      </c>
      <c r="M2016" s="26" t="s">
        <v>20</v>
      </c>
    </row>
    <row r="2017" spans="1:13">
      <c r="A2017" s="25">
        <v>45519</v>
      </c>
      <c r="B2017" s="25">
        <v>45884</v>
      </c>
      <c r="C2017" s="26" t="s">
        <v>5193</v>
      </c>
      <c r="D2017" s="26" t="s">
        <v>2699</v>
      </c>
      <c r="E2017" s="26" t="s">
        <v>661</v>
      </c>
      <c r="F2017" s="26" t="s">
        <v>16</v>
      </c>
      <c r="G2017" s="26" t="s">
        <v>7948</v>
      </c>
      <c r="H2017" s="26" t="s">
        <v>245</v>
      </c>
      <c r="I2017" s="26" t="s">
        <v>103</v>
      </c>
      <c r="J2017" s="26" t="s">
        <v>104</v>
      </c>
      <c r="K2017" s="26" t="s">
        <v>5620</v>
      </c>
      <c r="L2017" s="27">
        <v>38567</v>
      </c>
      <c r="M2017" s="26" t="s">
        <v>29</v>
      </c>
    </row>
    <row r="2018" spans="1:13">
      <c r="A2018" s="25">
        <v>45519</v>
      </c>
      <c r="B2018" s="25">
        <v>45884</v>
      </c>
      <c r="C2018" s="26" t="s">
        <v>5193</v>
      </c>
      <c r="D2018" s="26" t="s">
        <v>2699</v>
      </c>
      <c r="E2018" s="26" t="s">
        <v>32</v>
      </c>
      <c r="F2018" s="26" t="s">
        <v>16</v>
      </c>
      <c r="G2018" s="26" t="s">
        <v>7949</v>
      </c>
      <c r="H2018" s="26" t="s">
        <v>245</v>
      </c>
      <c r="I2018" s="26" t="s">
        <v>103</v>
      </c>
      <c r="J2018" s="26" t="s">
        <v>104</v>
      </c>
      <c r="K2018" s="26" t="s">
        <v>5620</v>
      </c>
      <c r="L2018" s="27">
        <v>12566</v>
      </c>
      <c r="M2018" s="26" t="s">
        <v>20</v>
      </c>
    </row>
    <row r="2019" spans="1:13">
      <c r="A2019" s="25">
        <v>45519</v>
      </c>
      <c r="B2019" s="25">
        <v>45884</v>
      </c>
      <c r="C2019" s="26" t="s">
        <v>5194</v>
      </c>
      <c r="D2019" s="26" t="s">
        <v>2703</v>
      </c>
      <c r="E2019" s="26" t="s">
        <v>661</v>
      </c>
      <c r="F2019" s="26" t="s">
        <v>16</v>
      </c>
      <c r="G2019" s="26" t="s">
        <v>7950</v>
      </c>
      <c r="H2019" s="26" t="s">
        <v>98</v>
      </c>
      <c r="I2019" s="26" t="s">
        <v>396</v>
      </c>
      <c r="J2019" s="26" t="s">
        <v>397</v>
      </c>
      <c r="K2019" s="26" t="s">
        <v>5660</v>
      </c>
      <c r="L2019" s="27">
        <v>86307</v>
      </c>
      <c r="M2019" s="26" t="s">
        <v>23</v>
      </c>
    </row>
    <row r="2020" spans="1:13">
      <c r="A2020" s="25">
        <v>45519</v>
      </c>
      <c r="B2020" s="25">
        <v>45884</v>
      </c>
      <c r="C2020" s="26" t="s">
        <v>5194</v>
      </c>
      <c r="D2020" s="26" t="s">
        <v>2703</v>
      </c>
      <c r="E2020" s="26" t="s">
        <v>15</v>
      </c>
      <c r="F2020" s="26" t="s">
        <v>16</v>
      </c>
      <c r="G2020" s="26" t="s">
        <v>7951</v>
      </c>
      <c r="H2020" s="26" t="s">
        <v>98</v>
      </c>
      <c r="I2020" s="26" t="s">
        <v>396</v>
      </c>
      <c r="J2020" s="26" t="s">
        <v>397</v>
      </c>
      <c r="K2020" s="26" t="s">
        <v>5660</v>
      </c>
      <c r="L2020" s="27">
        <v>8236</v>
      </c>
      <c r="M2020" s="26" t="s">
        <v>20</v>
      </c>
    </row>
    <row r="2021" spans="1:13">
      <c r="A2021" s="25">
        <v>45519</v>
      </c>
      <c r="B2021" s="25">
        <v>45884</v>
      </c>
      <c r="C2021" s="26" t="s">
        <v>5194</v>
      </c>
      <c r="D2021" s="26" t="s">
        <v>2703</v>
      </c>
      <c r="E2021" s="26" t="s">
        <v>54</v>
      </c>
      <c r="F2021" s="26" t="s">
        <v>55</v>
      </c>
      <c r="G2021" s="26" t="s">
        <v>7952</v>
      </c>
      <c r="H2021" s="26" t="s">
        <v>98</v>
      </c>
      <c r="I2021" s="26" t="s">
        <v>396</v>
      </c>
      <c r="J2021" s="26" t="s">
        <v>397</v>
      </c>
      <c r="K2021" s="26" t="s">
        <v>5660</v>
      </c>
      <c r="L2021" s="27">
        <v>2475</v>
      </c>
      <c r="M2021" s="26" t="s">
        <v>29</v>
      </c>
    </row>
    <row r="2022" spans="1:13">
      <c r="A2022" s="25">
        <v>45519</v>
      </c>
      <c r="B2022" s="25">
        <v>45884</v>
      </c>
      <c r="C2022" s="26" t="s">
        <v>5194</v>
      </c>
      <c r="D2022" s="26" t="s">
        <v>2703</v>
      </c>
      <c r="E2022" s="26" t="s">
        <v>32</v>
      </c>
      <c r="F2022" s="26" t="s">
        <v>16</v>
      </c>
      <c r="G2022" s="26" t="s">
        <v>7953</v>
      </c>
      <c r="H2022" s="26" t="s">
        <v>98</v>
      </c>
      <c r="I2022" s="26" t="s">
        <v>396</v>
      </c>
      <c r="J2022" s="26" t="s">
        <v>397</v>
      </c>
      <c r="K2022" s="26" t="s">
        <v>5660</v>
      </c>
      <c r="L2022" s="27">
        <v>27195</v>
      </c>
      <c r="M2022" s="26" t="s">
        <v>83</v>
      </c>
    </row>
    <row r="2023" spans="1:13">
      <c r="A2023" s="25">
        <v>45519</v>
      </c>
      <c r="B2023" s="25">
        <v>45884</v>
      </c>
      <c r="C2023" s="26" t="s">
        <v>5598</v>
      </c>
      <c r="D2023" s="26" t="s">
        <v>4426</v>
      </c>
      <c r="E2023" s="26" t="s">
        <v>54</v>
      </c>
      <c r="F2023" s="26" t="s">
        <v>55</v>
      </c>
      <c r="G2023" s="26" t="s">
        <v>7954</v>
      </c>
      <c r="H2023" s="26" t="s">
        <v>73</v>
      </c>
      <c r="I2023" s="26" t="s">
        <v>282</v>
      </c>
      <c r="J2023" s="26" t="s">
        <v>283</v>
      </c>
      <c r="K2023" s="26" t="s">
        <v>5620</v>
      </c>
      <c r="L2023" s="27">
        <v>39546</v>
      </c>
      <c r="M2023" s="26" t="s">
        <v>23</v>
      </c>
    </row>
    <row r="2024" spans="1:13">
      <c r="A2024" s="25">
        <v>45521</v>
      </c>
      <c r="B2024" s="25">
        <v>45886</v>
      </c>
      <c r="C2024" s="26" t="s">
        <v>5082</v>
      </c>
      <c r="D2024" s="26" t="s">
        <v>2238</v>
      </c>
      <c r="E2024" s="26" t="s">
        <v>661</v>
      </c>
      <c r="F2024" s="26" t="s">
        <v>16</v>
      </c>
      <c r="G2024" s="26" t="s">
        <v>7955</v>
      </c>
      <c r="H2024" s="26" t="s">
        <v>125</v>
      </c>
      <c r="I2024" s="26" t="s">
        <v>570</v>
      </c>
      <c r="J2024" s="26" t="s">
        <v>571</v>
      </c>
      <c r="K2024" s="26" t="s">
        <v>5623</v>
      </c>
      <c r="L2024" s="27">
        <v>24842</v>
      </c>
      <c r="M2024" s="26" t="s">
        <v>29</v>
      </c>
    </row>
    <row r="2025" spans="1:13">
      <c r="A2025" s="25">
        <v>45521</v>
      </c>
      <c r="B2025" s="25">
        <v>45886</v>
      </c>
      <c r="C2025" s="26" t="s">
        <v>5082</v>
      </c>
      <c r="D2025" s="26" t="s">
        <v>2238</v>
      </c>
      <c r="E2025" s="26" t="s">
        <v>15</v>
      </c>
      <c r="F2025" s="26" t="s">
        <v>16</v>
      </c>
      <c r="G2025" s="26" t="s">
        <v>7956</v>
      </c>
      <c r="H2025" s="26" t="s">
        <v>125</v>
      </c>
      <c r="I2025" s="26" t="s">
        <v>570</v>
      </c>
      <c r="J2025" s="26" t="s">
        <v>571</v>
      </c>
      <c r="K2025" s="26" t="s">
        <v>5623</v>
      </c>
      <c r="L2025" s="27">
        <v>1474</v>
      </c>
      <c r="M2025" s="26" t="s">
        <v>83</v>
      </c>
    </row>
    <row r="2026" spans="1:13">
      <c r="A2026" s="25">
        <v>45521</v>
      </c>
      <c r="B2026" s="25">
        <v>45886</v>
      </c>
      <c r="C2026" s="26" t="s">
        <v>5757</v>
      </c>
      <c r="D2026" s="26" t="s">
        <v>5758</v>
      </c>
      <c r="E2026" s="26" t="s">
        <v>32</v>
      </c>
      <c r="F2026" s="26" t="s">
        <v>16</v>
      </c>
      <c r="G2026" s="26" t="s">
        <v>7957</v>
      </c>
      <c r="H2026" s="26" t="s">
        <v>51</v>
      </c>
      <c r="I2026" s="26" t="s">
        <v>174</v>
      </c>
      <c r="J2026" s="26" t="s">
        <v>175</v>
      </c>
      <c r="K2026" s="26" t="s">
        <v>5623</v>
      </c>
      <c r="L2026" s="27">
        <v>7507</v>
      </c>
      <c r="M2026" s="26" t="s">
        <v>20</v>
      </c>
    </row>
    <row r="2027" spans="1:13">
      <c r="A2027" s="25">
        <v>45521</v>
      </c>
      <c r="B2027" s="25">
        <v>45886</v>
      </c>
      <c r="C2027" s="26" t="s">
        <v>5757</v>
      </c>
      <c r="D2027" s="26" t="s">
        <v>5758</v>
      </c>
      <c r="E2027" s="26" t="s">
        <v>15</v>
      </c>
      <c r="F2027" s="26" t="s">
        <v>16</v>
      </c>
      <c r="G2027" s="26" t="s">
        <v>7958</v>
      </c>
      <c r="H2027" s="26" t="s">
        <v>51</v>
      </c>
      <c r="I2027" s="26" t="s">
        <v>174</v>
      </c>
      <c r="J2027" s="26" t="s">
        <v>175</v>
      </c>
      <c r="K2027" s="26" t="s">
        <v>5623</v>
      </c>
      <c r="L2027" s="27">
        <v>3616</v>
      </c>
      <c r="M2027" s="26" t="s">
        <v>20</v>
      </c>
    </row>
    <row r="2028" spans="1:13">
      <c r="A2028" s="25">
        <v>45521</v>
      </c>
      <c r="B2028" s="25">
        <v>45886</v>
      </c>
      <c r="C2028" s="26" t="s">
        <v>5757</v>
      </c>
      <c r="D2028" s="26" t="s">
        <v>5758</v>
      </c>
      <c r="E2028" s="26" t="s">
        <v>661</v>
      </c>
      <c r="F2028" s="26" t="s">
        <v>16</v>
      </c>
      <c r="G2028" s="26" t="s">
        <v>7959</v>
      </c>
      <c r="H2028" s="26" t="s">
        <v>51</v>
      </c>
      <c r="I2028" s="26" t="s">
        <v>174</v>
      </c>
      <c r="J2028" s="26" t="s">
        <v>175</v>
      </c>
      <c r="K2028" s="26" t="s">
        <v>5623</v>
      </c>
      <c r="L2028" s="27">
        <v>19138</v>
      </c>
      <c r="M2028" s="26" t="s">
        <v>23</v>
      </c>
    </row>
    <row r="2029" spans="1:13">
      <c r="A2029" s="25">
        <v>45522</v>
      </c>
      <c r="B2029" s="25">
        <v>45887</v>
      </c>
      <c r="C2029" s="26" t="s">
        <v>5196</v>
      </c>
      <c r="D2029" s="26" t="s">
        <v>2714</v>
      </c>
      <c r="E2029" s="26" t="s">
        <v>15</v>
      </c>
      <c r="F2029" s="26" t="s">
        <v>16</v>
      </c>
      <c r="G2029" s="26" t="s">
        <v>7960</v>
      </c>
      <c r="H2029" s="26" t="s">
        <v>21</v>
      </c>
      <c r="I2029" s="26" t="s">
        <v>18</v>
      </c>
      <c r="J2029" s="26" t="s">
        <v>19</v>
      </c>
      <c r="K2029" s="26" t="s">
        <v>5624</v>
      </c>
      <c r="L2029" s="27">
        <v>2776</v>
      </c>
      <c r="M2029" s="26" t="s">
        <v>20</v>
      </c>
    </row>
    <row r="2030" spans="1:13">
      <c r="A2030" s="25">
        <v>45522</v>
      </c>
      <c r="B2030" s="25">
        <v>45887</v>
      </c>
      <c r="C2030" s="26" t="s">
        <v>5196</v>
      </c>
      <c r="D2030" s="26" t="s">
        <v>2714</v>
      </c>
      <c r="E2030" s="26" t="s">
        <v>661</v>
      </c>
      <c r="F2030" s="26" t="s">
        <v>16</v>
      </c>
      <c r="G2030" s="26" t="s">
        <v>7961</v>
      </c>
      <c r="H2030" s="26" t="s">
        <v>21</v>
      </c>
      <c r="I2030" s="26" t="s">
        <v>18</v>
      </c>
      <c r="J2030" s="26" t="s">
        <v>19</v>
      </c>
      <c r="K2030" s="26" t="s">
        <v>5624</v>
      </c>
      <c r="L2030" s="27">
        <v>23564</v>
      </c>
      <c r="M2030" s="26" t="s">
        <v>23</v>
      </c>
    </row>
    <row r="2031" spans="1:13">
      <c r="A2031" s="25">
        <v>45522</v>
      </c>
      <c r="B2031" s="25">
        <v>45887</v>
      </c>
      <c r="C2031" s="26" t="s">
        <v>5196</v>
      </c>
      <c r="D2031" s="26" t="s">
        <v>2714</v>
      </c>
      <c r="E2031" s="26" t="s">
        <v>32</v>
      </c>
      <c r="F2031" s="26" t="s">
        <v>16</v>
      </c>
      <c r="G2031" s="26" t="s">
        <v>7962</v>
      </c>
      <c r="H2031" s="26" t="s">
        <v>21</v>
      </c>
      <c r="I2031" s="26" t="s">
        <v>18</v>
      </c>
      <c r="J2031" s="26" t="s">
        <v>19</v>
      </c>
      <c r="K2031" s="26" t="s">
        <v>5624</v>
      </c>
      <c r="L2031" s="27">
        <v>5635</v>
      </c>
      <c r="M2031" s="26" t="s">
        <v>20</v>
      </c>
    </row>
    <row r="2032" spans="1:13">
      <c r="A2032" s="25">
        <v>45522</v>
      </c>
      <c r="B2032" s="25">
        <v>45887</v>
      </c>
      <c r="C2032" s="26" t="s">
        <v>5197</v>
      </c>
      <c r="D2032" s="26" t="s">
        <v>2718</v>
      </c>
      <c r="E2032" s="26" t="s">
        <v>661</v>
      </c>
      <c r="F2032" s="26" t="s">
        <v>16</v>
      </c>
      <c r="G2032" s="26" t="s">
        <v>7963</v>
      </c>
      <c r="H2032" s="26" t="s">
        <v>203</v>
      </c>
      <c r="I2032" s="26" t="s">
        <v>795</v>
      </c>
      <c r="J2032" s="26" t="s">
        <v>796</v>
      </c>
      <c r="K2032" s="26" t="s">
        <v>5624</v>
      </c>
      <c r="L2032" s="27">
        <v>20794</v>
      </c>
      <c r="M2032" s="26" t="s">
        <v>29</v>
      </c>
    </row>
    <row r="2033" spans="1:13">
      <c r="A2033" s="25">
        <v>45522</v>
      </c>
      <c r="B2033" s="25">
        <v>45887</v>
      </c>
      <c r="C2033" s="26" t="s">
        <v>5197</v>
      </c>
      <c r="D2033" s="26" t="s">
        <v>2718</v>
      </c>
      <c r="E2033" s="26" t="s">
        <v>15</v>
      </c>
      <c r="F2033" s="26" t="s">
        <v>16</v>
      </c>
      <c r="G2033" s="26" t="s">
        <v>7964</v>
      </c>
      <c r="H2033" s="26" t="s">
        <v>203</v>
      </c>
      <c r="I2033" s="26" t="s">
        <v>795</v>
      </c>
      <c r="J2033" s="26" t="s">
        <v>796</v>
      </c>
      <c r="K2033" s="26" t="s">
        <v>5624</v>
      </c>
      <c r="L2033" s="27">
        <v>1714</v>
      </c>
      <c r="M2033" s="26" t="s">
        <v>29</v>
      </c>
    </row>
    <row r="2034" spans="1:13">
      <c r="A2034" s="25">
        <v>45522</v>
      </c>
      <c r="B2034" s="25">
        <v>45887</v>
      </c>
      <c r="C2034" s="26" t="s">
        <v>5197</v>
      </c>
      <c r="D2034" s="26" t="s">
        <v>2718</v>
      </c>
      <c r="E2034" s="26" t="s">
        <v>32</v>
      </c>
      <c r="F2034" s="26" t="s">
        <v>16</v>
      </c>
      <c r="G2034" s="26" t="s">
        <v>7965</v>
      </c>
      <c r="H2034" s="26" t="s">
        <v>203</v>
      </c>
      <c r="I2034" s="26" t="s">
        <v>795</v>
      </c>
      <c r="J2034" s="26" t="s">
        <v>796</v>
      </c>
      <c r="K2034" s="26" t="s">
        <v>5624</v>
      </c>
      <c r="L2034" s="27">
        <v>4079</v>
      </c>
      <c r="M2034" s="26" t="s">
        <v>20</v>
      </c>
    </row>
    <row r="2035" spans="1:13">
      <c r="A2035" s="25">
        <v>45522</v>
      </c>
      <c r="B2035" s="25">
        <v>45887</v>
      </c>
      <c r="C2035" s="26" t="s">
        <v>5199</v>
      </c>
      <c r="D2035" s="26" t="s">
        <v>2728</v>
      </c>
      <c r="E2035" s="26" t="s">
        <v>32</v>
      </c>
      <c r="F2035" s="26" t="s">
        <v>16</v>
      </c>
      <c r="G2035" s="26" t="s">
        <v>7966</v>
      </c>
      <c r="H2035" s="26" t="s">
        <v>167</v>
      </c>
      <c r="I2035" s="26" t="s">
        <v>174</v>
      </c>
      <c r="J2035" s="26" t="s">
        <v>175</v>
      </c>
      <c r="K2035" s="26" t="s">
        <v>5623</v>
      </c>
      <c r="L2035" s="27">
        <v>5392</v>
      </c>
      <c r="M2035" s="26" t="s">
        <v>20</v>
      </c>
    </row>
    <row r="2036" spans="1:13">
      <c r="A2036" s="25">
        <v>45522</v>
      </c>
      <c r="B2036" s="25">
        <v>45887</v>
      </c>
      <c r="C2036" s="26" t="s">
        <v>5199</v>
      </c>
      <c r="D2036" s="26" t="s">
        <v>2728</v>
      </c>
      <c r="E2036" s="26" t="s">
        <v>15</v>
      </c>
      <c r="F2036" s="26" t="s">
        <v>16</v>
      </c>
      <c r="G2036" s="26" t="s">
        <v>7967</v>
      </c>
      <c r="H2036" s="26" t="s">
        <v>167</v>
      </c>
      <c r="I2036" s="26" t="s">
        <v>174</v>
      </c>
      <c r="J2036" s="26" t="s">
        <v>175</v>
      </c>
      <c r="K2036" s="26" t="s">
        <v>5623</v>
      </c>
      <c r="L2036" s="27">
        <v>1341</v>
      </c>
      <c r="M2036" s="26" t="s">
        <v>20</v>
      </c>
    </row>
    <row r="2037" spans="1:13">
      <c r="A2037" s="25">
        <v>45522</v>
      </c>
      <c r="B2037" s="25">
        <v>45887</v>
      </c>
      <c r="C2037" s="26" t="s">
        <v>5199</v>
      </c>
      <c r="D2037" s="26" t="s">
        <v>2728</v>
      </c>
      <c r="E2037" s="26" t="s">
        <v>661</v>
      </c>
      <c r="F2037" s="26" t="s">
        <v>16</v>
      </c>
      <c r="G2037" s="26" t="s">
        <v>7968</v>
      </c>
      <c r="H2037" s="26" t="s">
        <v>167</v>
      </c>
      <c r="I2037" s="26" t="s">
        <v>174</v>
      </c>
      <c r="J2037" s="26" t="s">
        <v>175</v>
      </c>
      <c r="K2037" s="26" t="s">
        <v>5623</v>
      </c>
      <c r="L2037" s="27">
        <v>42433</v>
      </c>
      <c r="M2037" s="26" t="s">
        <v>23</v>
      </c>
    </row>
    <row r="2038" spans="1:13">
      <c r="A2038" s="25">
        <v>45522</v>
      </c>
      <c r="B2038" s="25">
        <v>45887</v>
      </c>
      <c r="C2038" s="26" t="s">
        <v>6121</v>
      </c>
      <c r="D2038" s="26" t="s">
        <v>6122</v>
      </c>
      <c r="E2038" s="26" t="s">
        <v>661</v>
      </c>
      <c r="F2038" s="26" t="s">
        <v>16</v>
      </c>
      <c r="G2038" s="26" t="s">
        <v>7969</v>
      </c>
      <c r="H2038" s="26" t="s">
        <v>43</v>
      </c>
      <c r="I2038" s="26" t="s">
        <v>96</v>
      </c>
      <c r="J2038" s="26" t="s">
        <v>97</v>
      </c>
      <c r="K2038" s="26" t="s">
        <v>1179</v>
      </c>
      <c r="L2038" s="27">
        <v>22361</v>
      </c>
      <c r="M2038" s="26" t="s">
        <v>23</v>
      </c>
    </row>
    <row r="2039" spans="1:13">
      <c r="A2039" s="25">
        <v>45522</v>
      </c>
      <c r="B2039" s="25">
        <v>45887</v>
      </c>
      <c r="C2039" s="26" t="s">
        <v>6121</v>
      </c>
      <c r="D2039" s="26" t="s">
        <v>6122</v>
      </c>
      <c r="E2039" s="26" t="s">
        <v>15</v>
      </c>
      <c r="F2039" s="26" t="s">
        <v>16</v>
      </c>
      <c r="G2039" s="26" t="s">
        <v>7970</v>
      </c>
      <c r="H2039" s="26" t="s">
        <v>43</v>
      </c>
      <c r="I2039" s="26" t="s">
        <v>96</v>
      </c>
      <c r="J2039" s="26" t="s">
        <v>97</v>
      </c>
      <c r="K2039" s="26" t="s">
        <v>1179</v>
      </c>
      <c r="L2039" s="27">
        <v>1796</v>
      </c>
      <c r="M2039" s="26" t="s">
        <v>20</v>
      </c>
    </row>
    <row r="2040" spans="1:13">
      <c r="A2040" s="25">
        <v>45522</v>
      </c>
      <c r="B2040" s="25">
        <v>45887</v>
      </c>
      <c r="C2040" s="26" t="s">
        <v>6121</v>
      </c>
      <c r="D2040" s="26" t="s">
        <v>6122</v>
      </c>
      <c r="E2040" s="26" t="s">
        <v>32</v>
      </c>
      <c r="F2040" s="26" t="s">
        <v>16</v>
      </c>
      <c r="G2040" s="26" t="s">
        <v>7971</v>
      </c>
      <c r="H2040" s="26" t="s">
        <v>43</v>
      </c>
      <c r="I2040" s="26" t="s">
        <v>96</v>
      </c>
      <c r="J2040" s="26" t="s">
        <v>97</v>
      </c>
      <c r="K2040" s="26" t="s">
        <v>1179</v>
      </c>
      <c r="L2040" s="27">
        <v>3752</v>
      </c>
      <c r="M2040" s="26" t="s">
        <v>20</v>
      </c>
    </row>
    <row r="2041" spans="1:13">
      <c r="A2041" s="25">
        <v>45523</v>
      </c>
      <c r="B2041" s="25">
        <v>45888</v>
      </c>
      <c r="C2041" s="26" t="s">
        <v>5200</v>
      </c>
      <c r="D2041" s="26" t="s">
        <v>2732</v>
      </c>
      <c r="E2041" s="26" t="s">
        <v>661</v>
      </c>
      <c r="F2041" s="26" t="s">
        <v>16</v>
      </c>
      <c r="G2041" s="26" t="s">
        <v>7972</v>
      </c>
      <c r="H2041" s="26" t="s">
        <v>1699</v>
      </c>
      <c r="I2041" s="26" t="s">
        <v>2734</v>
      </c>
      <c r="J2041" s="26" t="s">
        <v>2735</v>
      </c>
      <c r="K2041" s="26" t="s">
        <v>112</v>
      </c>
      <c r="L2041" s="27">
        <v>87072</v>
      </c>
      <c r="M2041" s="26" t="s">
        <v>23</v>
      </c>
    </row>
    <row r="2042" spans="1:13">
      <c r="A2042" s="25">
        <v>45523</v>
      </c>
      <c r="B2042" s="25">
        <v>45888</v>
      </c>
      <c r="C2042" s="26" t="s">
        <v>5200</v>
      </c>
      <c r="D2042" s="26" t="s">
        <v>2732</v>
      </c>
      <c r="E2042" s="26" t="s">
        <v>15</v>
      </c>
      <c r="F2042" s="26" t="s">
        <v>16</v>
      </c>
      <c r="G2042" s="26" t="s">
        <v>7973</v>
      </c>
      <c r="H2042" s="26" t="s">
        <v>1699</v>
      </c>
      <c r="I2042" s="26" t="s">
        <v>2734</v>
      </c>
      <c r="J2042" s="26" t="s">
        <v>2735</v>
      </c>
      <c r="K2042" s="26" t="s">
        <v>112</v>
      </c>
      <c r="L2042" s="27">
        <v>3641</v>
      </c>
      <c r="M2042" s="26" t="s">
        <v>29</v>
      </c>
    </row>
    <row r="2043" spans="1:13">
      <c r="A2043" s="25">
        <v>45523</v>
      </c>
      <c r="B2043" s="25">
        <v>45888</v>
      </c>
      <c r="C2043" s="26" t="s">
        <v>5200</v>
      </c>
      <c r="D2043" s="26" t="s">
        <v>2732</v>
      </c>
      <c r="E2043" s="26" t="s">
        <v>32</v>
      </c>
      <c r="F2043" s="26" t="s">
        <v>16</v>
      </c>
      <c r="G2043" s="26" t="s">
        <v>7974</v>
      </c>
      <c r="H2043" s="26" t="s">
        <v>1699</v>
      </c>
      <c r="I2043" s="26" t="s">
        <v>2734</v>
      </c>
      <c r="J2043" s="26" t="s">
        <v>2735</v>
      </c>
      <c r="K2043" s="26" t="s">
        <v>112</v>
      </c>
      <c r="L2043" s="27">
        <v>76062</v>
      </c>
      <c r="M2043" s="26" t="s">
        <v>20</v>
      </c>
    </row>
    <row r="2044" spans="1:13">
      <c r="A2044" s="25">
        <v>45523</v>
      </c>
      <c r="B2044" s="25">
        <v>45888</v>
      </c>
      <c r="C2044" s="26" t="s">
        <v>5200</v>
      </c>
      <c r="D2044" s="26" t="s">
        <v>2732</v>
      </c>
      <c r="E2044" s="26" t="s">
        <v>34</v>
      </c>
      <c r="F2044" s="26" t="s">
        <v>16</v>
      </c>
      <c r="G2044" s="26" t="s">
        <v>7975</v>
      </c>
      <c r="H2044" s="26" t="s">
        <v>1699</v>
      </c>
      <c r="I2044" s="26" t="s">
        <v>2734</v>
      </c>
      <c r="J2044" s="26" t="s">
        <v>2735</v>
      </c>
      <c r="K2044" s="26" t="s">
        <v>112</v>
      </c>
      <c r="L2044" s="27">
        <v>20574</v>
      </c>
      <c r="M2044" s="26" t="s">
        <v>83</v>
      </c>
    </row>
    <row r="2045" spans="1:13">
      <c r="A2045" s="25">
        <v>45523</v>
      </c>
      <c r="B2045" s="25">
        <v>45835</v>
      </c>
      <c r="C2045" s="26" t="s">
        <v>11903</v>
      </c>
      <c r="D2045" s="26" t="s">
        <v>11904</v>
      </c>
      <c r="E2045" s="26" t="s">
        <v>15</v>
      </c>
      <c r="F2045" s="26" t="s">
        <v>16</v>
      </c>
      <c r="G2045" s="26" t="s">
        <v>11905</v>
      </c>
      <c r="H2045" s="26" t="s">
        <v>143</v>
      </c>
      <c r="I2045" s="26" t="s">
        <v>326</v>
      </c>
      <c r="J2045" s="26" t="s">
        <v>327</v>
      </c>
      <c r="K2045" s="26" t="s">
        <v>5623</v>
      </c>
      <c r="L2045" s="27">
        <v>2198</v>
      </c>
      <c r="M2045" s="26" t="s">
        <v>83</v>
      </c>
    </row>
    <row r="2046" spans="1:13">
      <c r="A2046" s="25">
        <v>45523</v>
      </c>
      <c r="B2046" s="25">
        <v>45835</v>
      </c>
      <c r="C2046" s="26" t="s">
        <v>11903</v>
      </c>
      <c r="D2046" s="26" t="s">
        <v>11904</v>
      </c>
      <c r="E2046" s="26" t="s">
        <v>661</v>
      </c>
      <c r="F2046" s="26" t="s">
        <v>16</v>
      </c>
      <c r="G2046" s="26" t="s">
        <v>11906</v>
      </c>
      <c r="H2046" s="26" t="s">
        <v>143</v>
      </c>
      <c r="I2046" s="26" t="s">
        <v>326</v>
      </c>
      <c r="J2046" s="26" t="s">
        <v>327</v>
      </c>
      <c r="K2046" s="26" t="s">
        <v>5623</v>
      </c>
      <c r="L2046" s="27">
        <v>29929</v>
      </c>
      <c r="M2046" s="26" t="s">
        <v>23</v>
      </c>
    </row>
    <row r="2047" spans="1:13">
      <c r="A2047" s="25">
        <v>45523</v>
      </c>
      <c r="B2047" s="25">
        <v>45835</v>
      </c>
      <c r="C2047" s="26" t="s">
        <v>11903</v>
      </c>
      <c r="D2047" s="26" t="s">
        <v>11904</v>
      </c>
      <c r="E2047" s="26" t="s">
        <v>32</v>
      </c>
      <c r="F2047" s="26" t="s">
        <v>16</v>
      </c>
      <c r="G2047" s="26" t="s">
        <v>11907</v>
      </c>
      <c r="H2047" s="26" t="s">
        <v>143</v>
      </c>
      <c r="I2047" s="26" t="s">
        <v>326</v>
      </c>
      <c r="J2047" s="26" t="s">
        <v>327</v>
      </c>
      <c r="K2047" s="26" t="s">
        <v>5623</v>
      </c>
      <c r="L2047" s="27">
        <v>15112</v>
      </c>
      <c r="M2047" s="26" t="s">
        <v>148</v>
      </c>
    </row>
    <row r="2048" spans="1:13">
      <c r="A2048" s="25">
        <v>45523</v>
      </c>
      <c r="B2048" s="25">
        <v>45888</v>
      </c>
      <c r="C2048" s="26" t="s">
        <v>5201</v>
      </c>
      <c r="D2048" s="26" t="s">
        <v>2739</v>
      </c>
      <c r="E2048" s="26" t="s">
        <v>15</v>
      </c>
      <c r="F2048" s="26" t="s">
        <v>16</v>
      </c>
      <c r="G2048" s="26" t="s">
        <v>7976</v>
      </c>
      <c r="H2048" s="26" t="s">
        <v>21</v>
      </c>
      <c r="I2048" s="26" t="s">
        <v>18</v>
      </c>
      <c r="J2048" s="26" t="s">
        <v>19</v>
      </c>
      <c r="K2048" s="26" t="s">
        <v>48</v>
      </c>
      <c r="L2048" s="27">
        <v>5927</v>
      </c>
      <c r="M2048" s="26" t="s">
        <v>20</v>
      </c>
    </row>
    <row r="2049" spans="1:13">
      <c r="A2049" s="25">
        <v>45523</v>
      </c>
      <c r="B2049" s="25">
        <v>45888</v>
      </c>
      <c r="C2049" s="26" t="s">
        <v>5201</v>
      </c>
      <c r="D2049" s="26" t="s">
        <v>2739</v>
      </c>
      <c r="E2049" s="26" t="s">
        <v>661</v>
      </c>
      <c r="F2049" s="26" t="s">
        <v>16</v>
      </c>
      <c r="G2049" s="26" t="s">
        <v>7977</v>
      </c>
      <c r="H2049" s="26" t="s">
        <v>21</v>
      </c>
      <c r="I2049" s="26" t="s">
        <v>18</v>
      </c>
      <c r="J2049" s="26" t="s">
        <v>19</v>
      </c>
      <c r="K2049" s="26" t="s">
        <v>48</v>
      </c>
      <c r="L2049" s="27">
        <v>98057</v>
      </c>
      <c r="M2049" s="26" t="s">
        <v>23</v>
      </c>
    </row>
    <row r="2050" spans="1:13">
      <c r="A2050" s="25">
        <v>45523</v>
      </c>
      <c r="B2050" s="25">
        <v>45888</v>
      </c>
      <c r="C2050" s="26" t="s">
        <v>5201</v>
      </c>
      <c r="D2050" s="26" t="s">
        <v>2739</v>
      </c>
      <c r="E2050" s="26" t="s">
        <v>32</v>
      </c>
      <c r="F2050" s="26" t="s">
        <v>16</v>
      </c>
      <c r="G2050" s="26" t="s">
        <v>7978</v>
      </c>
      <c r="H2050" s="26" t="s">
        <v>21</v>
      </c>
      <c r="I2050" s="26" t="s">
        <v>18</v>
      </c>
      <c r="J2050" s="26" t="s">
        <v>19</v>
      </c>
      <c r="K2050" s="26" t="s">
        <v>48</v>
      </c>
      <c r="L2050" s="27">
        <v>38696</v>
      </c>
      <c r="M2050" s="26" t="s">
        <v>20</v>
      </c>
    </row>
    <row r="2051" spans="1:13">
      <c r="A2051" s="25">
        <v>45523</v>
      </c>
      <c r="B2051" s="25">
        <v>45888</v>
      </c>
      <c r="C2051" s="26" t="s">
        <v>7736</v>
      </c>
      <c r="D2051" s="26" t="s">
        <v>7737</v>
      </c>
      <c r="E2051" s="26" t="s">
        <v>32</v>
      </c>
      <c r="F2051" s="26" t="s">
        <v>16</v>
      </c>
      <c r="G2051" s="26" t="s">
        <v>7979</v>
      </c>
      <c r="H2051" s="26" t="s">
        <v>21</v>
      </c>
      <c r="I2051" s="26" t="s">
        <v>305</v>
      </c>
      <c r="J2051" s="26" t="s">
        <v>306</v>
      </c>
      <c r="K2051" s="26" t="s">
        <v>304</v>
      </c>
      <c r="L2051" s="27">
        <v>13490</v>
      </c>
      <c r="M2051" s="26" t="s">
        <v>83</v>
      </c>
    </row>
    <row r="2052" spans="1:13">
      <c r="A2052" s="25">
        <v>45523</v>
      </c>
      <c r="B2052" s="25">
        <v>45888</v>
      </c>
      <c r="C2052" s="26" t="s">
        <v>5202</v>
      </c>
      <c r="D2052" s="26" t="s">
        <v>2743</v>
      </c>
      <c r="E2052" s="26" t="s">
        <v>661</v>
      </c>
      <c r="F2052" s="26" t="s">
        <v>16</v>
      </c>
      <c r="G2052" s="26" t="s">
        <v>7980</v>
      </c>
      <c r="H2052" s="26" t="s">
        <v>21</v>
      </c>
      <c r="I2052" s="26" t="s">
        <v>305</v>
      </c>
      <c r="J2052" s="26" t="s">
        <v>306</v>
      </c>
      <c r="K2052" s="26" t="s">
        <v>304</v>
      </c>
      <c r="L2052" s="27">
        <v>106329</v>
      </c>
      <c r="M2052" s="26" t="s">
        <v>23</v>
      </c>
    </row>
    <row r="2053" spans="1:13">
      <c r="A2053" s="25">
        <v>45523</v>
      </c>
      <c r="B2053" s="25">
        <v>45888</v>
      </c>
      <c r="C2053" s="26" t="s">
        <v>5202</v>
      </c>
      <c r="D2053" s="26" t="s">
        <v>2743</v>
      </c>
      <c r="E2053" s="26" t="s">
        <v>32</v>
      </c>
      <c r="F2053" s="26" t="s">
        <v>16</v>
      </c>
      <c r="G2053" s="26" t="s">
        <v>7981</v>
      </c>
      <c r="H2053" s="26" t="s">
        <v>21</v>
      </c>
      <c r="I2053" s="26" t="s">
        <v>305</v>
      </c>
      <c r="J2053" s="26" t="s">
        <v>306</v>
      </c>
      <c r="K2053" s="26" t="s">
        <v>304</v>
      </c>
      <c r="L2053" s="27">
        <v>10138</v>
      </c>
      <c r="M2053" s="26" t="s">
        <v>20</v>
      </c>
    </row>
    <row r="2054" spans="1:13">
      <c r="A2054" s="25">
        <v>45523</v>
      </c>
      <c r="B2054" s="25">
        <v>45888</v>
      </c>
      <c r="C2054" s="26" t="s">
        <v>5202</v>
      </c>
      <c r="D2054" s="26" t="s">
        <v>2743</v>
      </c>
      <c r="E2054" s="26" t="s">
        <v>15</v>
      </c>
      <c r="F2054" s="26" t="s">
        <v>16</v>
      </c>
      <c r="G2054" s="26" t="s">
        <v>7982</v>
      </c>
      <c r="H2054" s="26" t="s">
        <v>21</v>
      </c>
      <c r="I2054" s="26" t="s">
        <v>305</v>
      </c>
      <c r="J2054" s="26" t="s">
        <v>306</v>
      </c>
      <c r="K2054" s="26" t="s">
        <v>304</v>
      </c>
      <c r="L2054" s="27">
        <v>6623</v>
      </c>
      <c r="M2054" s="26" t="s">
        <v>20</v>
      </c>
    </row>
    <row r="2055" spans="1:13">
      <c r="A2055" s="25">
        <v>45523</v>
      </c>
      <c r="B2055" s="25">
        <v>45888</v>
      </c>
      <c r="C2055" s="26" t="s">
        <v>4984</v>
      </c>
      <c r="D2055" s="26" t="s">
        <v>1866</v>
      </c>
      <c r="E2055" s="26" t="s">
        <v>15</v>
      </c>
      <c r="F2055" s="26" t="s">
        <v>16</v>
      </c>
      <c r="G2055" s="26" t="s">
        <v>7983</v>
      </c>
      <c r="H2055" s="26" t="s">
        <v>21</v>
      </c>
      <c r="I2055" s="26" t="s">
        <v>41</v>
      </c>
      <c r="J2055" s="26" t="s">
        <v>42</v>
      </c>
      <c r="K2055" s="26" t="s">
        <v>112</v>
      </c>
      <c r="L2055" s="27">
        <v>5403</v>
      </c>
      <c r="M2055" s="26" t="s">
        <v>20</v>
      </c>
    </row>
    <row r="2056" spans="1:13">
      <c r="A2056" s="25">
        <v>45523</v>
      </c>
      <c r="B2056" s="25">
        <v>45888</v>
      </c>
      <c r="C2056" s="26" t="s">
        <v>4984</v>
      </c>
      <c r="D2056" s="26" t="s">
        <v>1866</v>
      </c>
      <c r="E2056" s="26" t="s">
        <v>661</v>
      </c>
      <c r="F2056" s="26" t="s">
        <v>16</v>
      </c>
      <c r="G2056" s="26" t="s">
        <v>7984</v>
      </c>
      <c r="H2056" s="26" t="s">
        <v>21</v>
      </c>
      <c r="I2056" s="26" t="s">
        <v>41</v>
      </c>
      <c r="J2056" s="26" t="s">
        <v>42</v>
      </c>
      <c r="K2056" s="26" t="s">
        <v>112</v>
      </c>
      <c r="L2056" s="27">
        <v>79334</v>
      </c>
      <c r="M2056" s="26" t="s">
        <v>23</v>
      </c>
    </row>
    <row r="2057" spans="1:13">
      <c r="A2057" s="25">
        <v>45523</v>
      </c>
      <c r="B2057" s="25">
        <v>45888</v>
      </c>
      <c r="C2057" s="26" t="s">
        <v>5203</v>
      </c>
      <c r="D2057" s="26" t="s">
        <v>2749</v>
      </c>
      <c r="E2057" s="26" t="s">
        <v>34</v>
      </c>
      <c r="F2057" s="26" t="s">
        <v>16</v>
      </c>
      <c r="G2057" s="26" t="s">
        <v>7985</v>
      </c>
      <c r="H2057" s="26" t="s">
        <v>30</v>
      </c>
      <c r="I2057" s="26" t="s">
        <v>2751</v>
      </c>
      <c r="J2057" s="26" t="s">
        <v>2752</v>
      </c>
      <c r="K2057" s="26" t="s">
        <v>1179</v>
      </c>
      <c r="L2057" s="27">
        <v>7326</v>
      </c>
      <c r="M2057" s="26" t="s">
        <v>83</v>
      </c>
    </row>
    <row r="2058" spans="1:13">
      <c r="A2058" s="25">
        <v>45523</v>
      </c>
      <c r="B2058" s="25">
        <v>45888</v>
      </c>
      <c r="C2058" s="26" t="s">
        <v>5203</v>
      </c>
      <c r="D2058" s="26" t="s">
        <v>2749</v>
      </c>
      <c r="E2058" s="26" t="s">
        <v>661</v>
      </c>
      <c r="F2058" s="26" t="s">
        <v>16</v>
      </c>
      <c r="G2058" s="26" t="s">
        <v>7986</v>
      </c>
      <c r="H2058" s="26" t="s">
        <v>30</v>
      </c>
      <c r="I2058" s="26" t="s">
        <v>2751</v>
      </c>
      <c r="J2058" s="26" t="s">
        <v>2752</v>
      </c>
      <c r="K2058" s="26" t="s">
        <v>1179</v>
      </c>
      <c r="L2058" s="27">
        <v>27422</v>
      </c>
      <c r="M2058" s="26" t="s">
        <v>89</v>
      </c>
    </row>
    <row r="2059" spans="1:13">
      <c r="A2059" s="25">
        <v>45523</v>
      </c>
      <c r="B2059" s="25">
        <v>45888</v>
      </c>
      <c r="C2059" s="26" t="s">
        <v>5203</v>
      </c>
      <c r="D2059" s="26" t="s">
        <v>2749</v>
      </c>
      <c r="E2059" s="26" t="s">
        <v>32</v>
      </c>
      <c r="F2059" s="26" t="s">
        <v>16</v>
      </c>
      <c r="G2059" s="26" t="s">
        <v>7987</v>
      </c>
      <c r="H2059" s="26" t="s">
        <v>30</v>
      </c>
      <c r="I2059" s="26" t="s">
        <v>2751</v>
      </c>
      <c r="J2059" s="26" t="s">
        <v>2752</v>
      </c>
      <c r="K2059" s="26" t="s">
        <v>1179</v>
      </c>
      <c r="L2059" s="27">
        <v>19084</v>
      </c>
      <c r="M2059" s="26" t="s">
        <v>148</v>
      </c>
    </row>
    <row r="2060" spans="1:13">
      <c r="A2060" s="25">
        <v>45523</v>
      </c>
      <c r="B2060" s="25">
        <v>45888</v>
      </c>
      <c r="C2060" s="26" t="s">
        <v>5203</v>
      </c>
      <c r="D2060" s="26" t="s">
        <v>2749</v>
      </c>
      <c r="E2060" s="26" t="s">
        <v>15</v>
      </c>
      <c r="F2060" s="26" t="s">
        <v>16</v>
      </c>
      <c r="G2060" s="26" t="s">
        <v>7988</v>
      </c>
      <c r="H2060" s="26" t="s">
        <v>30</v>
      </c>
      <c r="I2060" s="26" t="s">
        <v>2751</v>
      </c>
      <c r="J2060" s="26" t="s">
        <v>2752</v>
      </c>
      <c r="K2060" s="26" t="s">
        <v>1179</v>
      </c>
      <c r="L2060" s="27">
        <v>8015</v>
      </c>
      <c r="M2060" s="26" t="s">
        <v>29</v>
      </c>
    </row>
    <row r="2061" spans="1:13">
      <c r="A2061" s="25">
        <v>45524</v>
      </c>
      <c r="B2061" s="25">
        <v>45889</v>
      </c>
      <c r="C2061" s="26" t="s">
        <v>7989</v>
      </c>
      <c r="D2061" s="26" t="s">
        <v>7990</v>
      </c>
      <c r="E2061" s="26" t="s">
        <v>15</v>
      </c>
      <c r="F2061" s="26" t="s">
        <v>16</v>
      </c>
      <c r="G2061" s="26" t="s">
        <v>7991</v>
      </c>
      <c r="H2061" s="26" t="s">
        <v>245</v>
      </c>
      <c r="I2061" s="26" t="s">
        <v>550</v>
      </c>
      <c r="J2061" s="26" t="s">
        <v>551</v>
      </c>
      <c r="K2061" s="26" t="s">
        <v>304</v>
      </c>
      <c r="L2061" s="27">
        <v>7722</v>
      </c>
      <c r="M2061" s="26" t="s">
        <v>20</v>
      </c>
    </row>
    <row r="2062" spans="1:13">
      <c r="A2062" s="25">
        <v>45524</v>
      </c>
      <c r="B2062" s="25">
        <v>45889</v>
      </c>
      <c r="C2062" s="26" t="s">
        <v>7989</v>
      </c>
      <c r="D2062" s="26" t="s">
        <v>7990</v>
      </c>
      <c r="E2062" s="26" t="s">
        <v>661</v>
      </c>
      <c r="F2062" s="26" t="s">
        <v>16</v>
      </c>
      <c r="G2062" s="26" t="s">
        <v>7992</v>
      </c>
      <c r="H2062" s="26" t="s">
        <v>245</v>
      </c>
      <c r="I2062" s="26" t="s">
        <v>550</v>
      </c>
      <c r="J2062" s="26" t="s">
        <v>551</v>
      </c>
      <c r="K2062" s="26" t="s">
        <v>304</v>
      </c>
      <c r="L2062" s="27">
        <v>162904</v>
      </c>
      <c r="M2062" s="26" t="s">
        <v>23</v>
      </c>
    </row>
    <row r="2063" spans="1:13">
      <c r="A2063" s="25">
        <v>45524</v>
      </c>
      <c r="B2063" s="25">
        <v>45889</v>
      </c>
      <c r="C2063" s="26" t="s">
        <v>7989</v>
      </c>
      <c r="D2063" s="26" t="s">
        <v>7990</v>
      </c>
      <c r="E2063" s="26" t="s">
        <v>32</v>
      </c>
      <c r="F2063" s="26" t="s">
        <v>16</v>
      </c>
      <c r="G2063" s="26" t="s">
        <v>7993</v>
      </c>
      <c r="H2063" s="26" t="s">
        <v>245</v>
      </c>
      <c r="I2063" s="26" t="s">
        <v>550</v>
      </c>
      <c r="J2063" s="26" t="s">
        <v>551</v>
      </c>
      <c r="K2063" s="26" t="s">
        <v>304</v>
      </c>
      <c r="L2063" s="27">
        <v>49244</v>
      </c>
      <c r="M2063" s="26" t="s">
        <v>20</v>
      </c>
    </row>
    <row r="2064" spans="1:13">
      <c r="A2064" s="25">
        <v>45524</v>
      </c>
      <c r="B2064" s="25">
        <v>45889</v>
      </c>
      <c r="C2064" s="26" t="s">
        <v>7989</v>
      </c>
      <c r="D2064" s="26" t="s">
        <v>7990</v>
      </c>
      <c r="E2064" s="26" t="s">
        <v>34</v>
      </c>
      <c r="F2064" s="26" t="s">
        <v>16</v>
      </c>
      <c r="G2064" s="26" t="s">
        <v>7994</v>
      </c>
      <c r="H2064" s="26" t="s">
        <v>245</v>
      </c>
      <c r="I2064" s="26" t="s">
        <v>550</v>
      </c>
      <c r="J2064" s="26" t="s">
        <v>551</v>
      </c>
      <c r="K2064" s="26" t="s">
        <v>304</v>
      </c>
      <c r="L2064" s="27">
        <v>62463</v>
      </c>
      <c r="M2064" s="26" t="s">
        <v>83</v>
      </c>
    </row>
    <row r="2065" spans="1:13">
      <c r="A2065" s="25">
        <v>45524</v>
      </c>
      <c r="B2065" s="25">
        <v>45889</v>
      </c>
      <c r="C2065" s="26" t="s">
        <v>5204</v>
      </c>
      <c r="D2065" s="26" t="s">
        <v>2756</v>
      </c>
      <c r="E2065" s="26" t="s">
        <v>32</v>
      </c>
      <c r="F2065" s="26" t="s">
        <v>16</v>
      </c>
      <c r="G2065" s="26" t="s">
        <v>7995</v>
      </c>
      <c r="H2065" s="26" t="s">
        <v>61</v>
      </c>
      <c r="I2065" s="26" t="s">
        <v>2758</v>
      </c>
      <c r="J2065" s="26" t="s">
        <v>2759</v>
      </c>
      <c r="K2065" s="26" t="s">
        <v>304</v>
      </c>
      <c r="L2065" s="27">
        <v>25756</v>
      </c>
      <c r="M2065" s="26" t="s">
        <v>20</v>
      </c>
    </row>
    <row r="2066" spans="1:13">
      <c r="A2066" s="25">
        <v>45524</v>
      </c>
      <c r="B2066" s="25">
        <v>45889</v>
      </c>
      <c r="C2066" s="26" t="s">
        <v>5204</v>
      </c>
      <c r="D2066" s="26" t="s">
        <v>2756</v>
      </c>
      <c r="E2066" s="26" t="s">
        <v>15</v>
      </c>
      <c r="F2066" s="26" t="s">
        <v>16</v>
      </c>
      <c r="G2066" s="26" t="s">
        <v>7996</v>
      </c>
      <c r="H2066" s="26" t="s">
        <v>61</v>
      </c>
      <c r="I2066" s="26" t="s">
        <v>2758</v>
      </c>
      <c r="J2066" s="26" t="s">
        <v>2759</v>
      </c>
      <c r="K2066" s="26" t="s">
        <v>304</v>
      </c>
      <c r="L2066" s="27">
        <v>2140</v>
      </c>
      <c r="M2066" s="26" t="s">
        <v>20</v>
      </c>
    </row>
    <row r="2067" spans="1:13">
      <c r="A2067" s="25">
        <v>45524</v>
      </c>
      <c r="B2067" s="25">
        <v>45889</v>
      </c>
      <c r="C2067" s="26" t="s">
        <v>5204</v>
      </c>
      <c r="D2067" s="26" t="s">
        <v>2756</v>
      </c>
      <c r="E2067" s="26" t="s">
        <v>661</v>
      </c>
      <c r="F2067" s="26" t="s">
        <v>16</v>
      </c>
      <c r="G2067" s="26" t="s">
        <v>7997</v>
      </c>
      <c r="H2067" s="26" t="s">
        <v>61</v>
      </c>
      <c r="I2067" s="26" t="s">
        <v>2758</v>
      </c>
      <c r="J2067" s="26" t="s">
        <v>2759</v>
      </c>
      <c r="K2067" s="26" t="s">
        <v>304</v>
      </c>
      <c r="L2067" s="27">
        <v>113545</v>
      </c>
      <c r="M2067" s="26" t="s">
        <v>23</v>
      </c>
    </row>
    <row r="2068" spans="1:13">
      <c r="A2068" s="25">
        <v>45524</v>
      </c>
      <c r="B2068" s="25">
        <v>45889</v>
      </c>
      <c r="C2068" s="26" t="s">
        <v>5204</v>
      </c>
      <c r="D2068" s="26" t="s">
        <v>2756</v>
      </c>
      <c r="E2068" s="26" t="s">
        <v>34</v>
      </c>
      <c r="F2068" s="26" t="s">
        <v>16</v>
      </c>
      <c r="G2068" s="26" t="s">
        <v>7998</v>
      </c>
      <c r="H2068" s="26" t="s">
        <v>61</v>
      </c>
      <c r="I2068" s="26" t="s">
        <v>2758</v>
      </c>
      <c r="J2068" s="26" t="s">
        <v>2759</v>
      </c>
      <c r="K2068" s="26" t="s">
        <v>304</v>
      </c>
      <c r="L2068" s="27">
        <v>33169</v>
      </c>
      <c r="M2068" s="26" t="s">
        <v>83</v>
      </c>
    </row>
    <row r="2069" spans="1:13">
      <c r="A2069" s="25">
        <v>45524</v>
      </c>
      <c r="B2069" s="25">
        <v>45889</v>
      </c>
      <c r="C2069" s="26" t="s">
        <v>5207</v>
      </c>
      <c r="D2069" s="26" t="s">
        <v>2772</v>
      </c>
      <c r="E2069" s="26" t="s">
        <v>54</v>
      </c>
      <c r="F2069" s="26" t="s">
        <v>55</v>
      </c>
      <c r="G2069" s="26" t="s">
        <v>7999</v>
      </c>
      <c r="H2069" s="26" t="s">
        <v>61</v>
      </c>
      <c r="I2069" s="26" t="s">
        <v>236</v>
      </c>
      <c r="J2069" s="26" t="s">
        <v>237</v>
      </c>
      <c r="K2069" s="26" t="s">
        <v>112</v>
      </c>
      <c r="L2069" s="27">
        <v>12983</v>
      </c>
      <c r="M2069" s="26" t="s">
        <v>23</v>
      </c>
    </row>
    <row r="2070" spans="1:13">
      <c r="A2070" s="25">
        <v>45525</v>
      </c>
      <c r="B2070" s="25">
        <v>45890</v>
      </c>
      <c r="C2070" s="26" t="s">
        <v>5208</v>
      </c>
      <c r="D2070" s="26" t="s">
        <v>2774</v>
      </c>
      <c r="E2070" s="26" t="s">
        <v>54</v>
      </c>
      <c r="F2070" s="26" t="s">
        <v>55</v>
      </c>
      <c r="G2070" s="26" t="s">
        <v>8000</v>
      </c>
      <c r="H2070" s="26" t="s">
        <v>125</v>
      </c>
      <c r="I2070" s="26" t="s">
        <v>570</v>
      </c>
      <c r="J2070" s="26" t="s">
        <v>571</v>
      </c>
      <c r="K2070" s="26" t="s">
        <v>5623</v>
      </c>
      <c r="L2070" s="27">
        <v>34342</v>
      </c>
      <c r="M2070" s="26" t="s">
        <v>23</v>
      </c>
    </row>
    <row r="2071" spans="1:13">
      <c r="A2071" s="25">
        <v>45525</v>
      </c>
      <c r="B2071" s="25">
        <v>45890</v>
      </c>
      <c r="C2071" s="26" t="s">
        <v>5122</v>
      </c>
      <c r="D2071" s="26" t="s">
        <v>2397</v>
      </c>
      <c r="E2071" s="26" t="s">
        <v>54</v>
      </c>
      <c r="F2071" s="26" t="s">
        <v>55</v>
      </c>
      <c r="G2071" s="26" t="s">
        <v>8001</v>
      </c>
      <c r="H2071" s="26" t="s">
        <v>414</v>
      </c>
      <c r="I2071" s="26" t="s">
        <v>2399</v>
      </c>
      <c r="J2071" s="26" t="s">
        <v>2400</v>
      </c>
      <c r="K2071" s="26" t="s">
        <v>1179</v>
      </c>
      <c r="L2071" s="27">
        <v>6434</v>
      </c>
      <c r="M2071" s="26" t="s">
        <v>29</v>
      </c>
    </row>
    <row r="2072" spans="1:13">
      <c r="A2072" s="25">
        <v>45525</v>
      </c>
      <c r="B2072" s="25">
        <v>45890</v>
      </c>
      <c r="C2072" s="26" t="s">
        <v>4840</v>
      </c>
      <c r="D2072" s="26" t="s">
        <v>1286</v>
      </c>
      <c r="E2072" s="26" t="s">
        <v>54</v>
      </c>
      <c r="F2072" s="26" t="s">
        <v>55</v>
      </c>
      <c r="G2072" s="26" t="s">
        <v>8002</v>
      </c>
      <c r="H2072" s="26" t="s">
        <v>125</v>
      </c>
      <c r="I2072" s="26" t="s">
        <v>712</v>
      </c>
      <c r="J2072" s="26" t="s">
        <v>713</v>
      </c>
      <c r="K2072" s="26" t="s">
        <v>1179</v>
      </c>
      <c r="L2072" s="27">
        <v>21834</v>
      </c>
      <c r="M2072" s="26" t="s">
        <v>23</v>
      </c>
    </row>
    <row r="2073" spans="1:13">
      <c r="A2073" s="25">
        <v>45525</v>
      </c>
      <c r="B2073" s="25">
        <v>45890</v>
      </c>
      <c r="C2073" s="26" t="s">
        <v>5209</v>
      </c>
      <c r="D2073" s="26" t="s">
        <v>2777</v>
      </c>
      <c r="E2073" s="26" t="s">
        <v>15</v>
      </c>
      <c r="F2073" s="26" t="s">
        <v>16</v>
      </c>
      <c r="G2073" s="26" t="s">
        <v>8003</v>
      </c>
      <c r="H2073" s="26" t="s">
        <v>310</v>
      </c>
      <c r="I2073" s="26" t="s">
        <v>103</v>
      </c>
      <c r="J2073" s="26" t="s">
        <v>104</v>
      </c>
      <c r="K2073" s="26" t="s">
        <v>5620</v>
      </c>
      <c r="L2073" s="27">
        <v>1250</v>
      </c>
      <c r="M2073" s="26" t="s">
        <v>20</v>
      </c>
    </row>
    <row r="2074" spans="1:13">
      <c r="A2074" s="25">
        <v>45525</v>
      </c>
      <c r="B2074" s="25">
        <v>45890</v>
      </c>
      <c r="C2074" s="26" t="s">
        <v>5209</v>
      </c>
      <c r="D2074" s="26" t="s">
        <v>2777</v>
      </c>
      <c r="E2074" s="26" t="s">
        <v>661</v>
      </c>
      <c r="F2074" s="26" t="s">
        <v>16</v>
      </c>
      <c r="G2074" s="26" t="s">
        <v>8004</v>
      </c>
      <c r="H2074" s="26" t="s">
        <v>310</v>
      </c>
      <c r="I2074" s="26" t="s">
        <v>103</v>
      </c>
      <c r="J2074" s="26" t="s">
        <v>104</v>
      </c>
      <c r="K2074" s="26" t="s">
        <v>5620</v>
      </c>
      <c r="L2074" s="27">
        <v>30417</v>
      </c>
      <c r="M2074" s="26" t="s">
        <v>83</v>
      </c>
    </row>
    <row r="2075" spans="1:13">
      <c r="A2075" s="25">
        <v>45525</v>
      </c>
      <c r="B2075" s="25">
        <v>45890</v>
      </c>
      <c r="C2075" s="26" t="s">
        <v>5209</v>
      </c>
      <c r="D2075" s="26" t="s">
        <v>2777</v>
      </c>
      <c r="E2075" s="26" t="s">
        <v>32</v>
      </c>
      <c r="F2075" s="26" t="s">
        <v>16</v>
      </c>
      <c r="G2075" s="26" t="s">
        <v>8005</v>
      </c>
      <c r="H2075" s="26" t="s">
        <v>310</v>
      </c>
      <c r="I2075" s="26" t="s">
        <v>103</v>
      </c>
      <c r="J2075" s="26" t="s">
        <v>104</v>
      </c>
      <c r="K2075" s="26" t="s">
        <v>5620</v>
      </c>
      <c r="L2075" s="27">
        <v>8728</v>
      </c>
      <c r="M2075" s="26" t="s">
        <v>148</v>
      </c>
    </row>
    <row r="2076" spans="1:13">
      <c r="A2076" s="25">
        <v>45526</v>
      </c>
      <c r="B2076" s="25">
        <v>45891</v>
      </c>
      <c r="C2076" s="26" t="s">
        <v>5210</v>
      </c>
      <c r="D2076" s="26" t="s">
        <v>2782</v>
      </c>
      <c r="E2076" s="26" t="s">
        <v>54</v>
      </c>
      <c r="F2076" s="26" t="s">
        <v>55</v>
      </c>
      <c r="G2076" s="26" t="s">
        <v>8006</v>
      </c>
      <c r="H2076" s="26" t="s">
        <v>61</v>
      </c>
      <c r="I2076" s="26" t="s">
        <v>885</v>
      </c>
      <c r="J2076" s="26" t="s">
        <v>886</v>
      </c>
      <c r="K2076" s="26" t="s">
        <v>5624</v>
      </c>
      <c r="L2076" s="27">
        <v>22554</v>
      </c>
      <c r="M2076" s="26" t="s">
        <v>29</v>
      </c>
    </row>
    <row r="2077" spans="1:13">
      <c r="A2077" s="25">
        <v>45527</v>
      </c>
      <c r="B2077" s="25">
        <v>45892</v>
      </c>
      <c r="C2077" s="26" t="s">
        <v>5211</v>
      </c>
      <c r="D2077" s="26" t="s">
        <v>2784</v>
      </c>
      <c r="E2077" s="26" t="s">
        <v>661</v>
      </c>
      <c r="F2077" s="26" t="s">
        <v>16</v>
      </c>
      <c r="G2077" s="26" t="s">
        <v>8007</v>
      </c>
      <c r="H2077" s="26" t="s">
        <v>310</v>
      </c>
      <c r="I2077" s="26" t="s">
        <v>570</v>
      </c>
      <c r="J2077" s="26" t="s">
        <v>571</v>
      </c>
      <c r="K2077" s="26" t="s">
        <v>5623</v>
      </c>
      <c r="L2077" s="27">
        <v>38558</v>
      </c>
      <c r="M2077" s="26" t="s">
        <v>20</v>
      </c>
    </row>
    <row r="2078" spans="1:13">
      <c r="A2078" s="25">
        <v>45527</v>
      </c>
      <c r="B2078" s="25">
        <v>45892</v>
      </c>
      <c r="C2078" s="26" t="s">
        <v>5211</v>
      </c>
      <c r="D2078" s="26" t="s">
        <v>2784</v>
      </c>
      <c r="E2078" s="26" t="s">
        <v>32</v>
      </c>
      <c r="F2078" s="26" t="s">
        <v>16</v>
      </c>
      <c r="G2078" s="26" t="s">
        <v>8008</v>
      </c>
      <c r="H2078" s="26" t="s">
        <v>310</v>
      </c>
      <c r="I2078" s="26" t="s">
        <v>570</v>
      </c>
      <c r="J2078" s="26" t="s">
        <v>571</v>
      </c>
      <c r="K2078" s="26" t="s">
        <v>5623</v>
      </c>
      <c r="L2078" s="27">
        <v>10219</v>
      </c>
      <c r="M2078" s="26" t="s">
        <v>20</v>
      </c>
    </row>
    <row r="2079" spans="1:13">
      <c r="A2079" s="25">
        <v>45527</v>
      </c>
      <c r="B2079" s="25">
        <v>45892</v>
      </c>
      <c r="C2079" s="26" t="s">
        <v>5211</v>
      </c>
      <c r="D2079" s="26" t="s">
        <v>2784</v>
      </c>
      <c r="E2079" s="26" t="s">
        <v>15</v>
      </c>
      <c r="F2079" s="26" t="s">
        <v>16</v>
      </c>
      <c r="G2079" s="26" t="s">
        <v>8009</v>
      </c>
      <c r="H2079" s="26" t="s">
        <v>310</v>
      </c>
      <c r="I2079" s="26" t="s">
        <v>570</v>
      </c>
      <c r="J2079" s="26" t="s">
        <v>571</v>
      </c>
      <c r="K2079" s="26" t="s">
        <v>5623</v>
      </c>
      <c r="L2079" s="27">
        <v>1558</v>
      </c>
      <c r="M2079" s="26" t="s">
        <v>20</v>
      </c>
    </row>
    <row r="2080" spans="1:13">
      <c r="A2080" s="25">
        <v>45527</v>
      </c>
      <c r="B2080" s="25">
        <v>45892</v>
      </c>
      <c r="C2080" s="26" t="s">
        <v>5211</v>
      </c>
      <c r="D2080" s="26" t="s">
        <v>2784</v>
      </c>
      <c r="E2080" s="26" t="s">
        <v>34</v>
      </c>
      <c r="F2080" s="26" t="s">
        <v>16</v>
      </c>
      <c r="G2080" s="26" t="s">
        <v>8010</v>
      </c>
      <c r="H2080" s="26" t="s">
        <v>310</v>
      </c>
      <c r="I2080" s="26" t="s">
        <v>570</v>
      </c>
      <c r="J2080" s="26" t="s">
        <v>571</v>
      </c>
      <c r="K2080" s="26" t="s">
        <v>5623</v>
      </c>
      <c r="L2080" s="27">
        <v>8164</v>
      </c>
      <c r="M2080" s="26" t="s">
        <v>83</v>
      </c>
    </row>
    <row r="2081" spans="1:13">
      <c r="A2081" s="25">
        <v>45527</v>
      </c>
      <c r="B2081" s="25">
        <v>45892</v>
      </c>
      <c r="C2081" s="26" t="s">
        <v>5212</v>
      </c>
      <c r="D2081" s="26" t="s">
        <v>2789</v>
      </c>
      <c r="E2081" s="26" t="s">
        <v>15</v>
      </c>
      <c r="F2081" s="26" t="s">
        <v>16</v>
      </c>
      <c r="G2081" s="26" t="s">
        <v>8011</v>
      </c>
      <c r="H2081" s="26" t="s">
        <v>30</v>
      </c>
      <c r="I2081" s="26" t="s">
        <v>2791</v>
      </c>
      <c r="J2081" s="26" t="s">
        <v>2792</v>
      </c>
      <c r="K2081" s="26" t="s">
        <v>112</v>
      </c>
      <c r="L2081" s="27">
        <v>3559</v>
      </c>
      <c r="M2081" s="26" t="s">
        <v>29</v>
      </c>
    </row>
    <row r="2082" spans="1:13">
      <c r="A2082" s="25">
        <v>45527</v>
      </c>
      <c r="B2082" s="25">
        <v>45892</v>
      </c>
      <c r="C2082" s="26" t="s">
        <v>5212</v>
      </c>
      <c r="D2082" s="26" t="s">
        <v>2789</v>
      </c>
      <c r="E2082" s="26" t="s">
        <v>32</v>
      </c>
      <c r="F2082" s="26" t="s">
        <v>16</v>
      </c>
      <c r="G2082" s="26" t="s">
        <v>8012</v>
      </c>
      <c r="H2082" s="26" t="s">
        <v>30</v>
      </c>
      <c r="I2082" s="26" t="s">
        <v>2791</v>
      </c>
      <c r="J2082" s="26" t="s">
        <v>2792</v>
      </c>
      <c r="K2082" s="26" t="s">
        <v>112</v>
      </c>
      <c r="L2082" s="27">
        <v>34303</v>
      </c>
      <c r="M2082" s="26" t="s">
        <v>20</v>
      </c>
    </row>
    <row r="2083" spans="1:13">
      <c r="A2083" s="25">
        <v>45527</v>
      </c>
      <c r="B2083" s="25">
        <v>45892</v>
      </c>
      <c r="C2083" s="26" t="s">
        <v>5212</v>
      </c>
      <c r="D2083" s="26" t="s">
        <v>2789</v>
      </c>
      <c r="E2083" s="26" t="s">
        <v>661</v>
      </c>
      <c r="F2083" s="26" t="s">
        <v>16</v>
      </c>
      <c r="G2083" s="26" t="s">
        <v>8013</v>
      </c>
      <c r="H2083" s="26" t="s">
        <v>30</v>
      </c>
      <c r="I2083" s="26" t="s">
        <v>2791</v>
      </c>
      <c r="J2083" s="26" t="s">
        <v>2792</v>
      </c>
      <c r="K2083" s="26" t="s">
        <v>112</v>
      </c>
      <c r="L2083" s="27">
        <v>98698</v>
      </c>
      <c r="M2083" s="26" t="s">
        <v>29</v>
      </c>
    </row>
    <row r="2084" spans="1:13">
      <c r="A2084" s="25">
        <v>45527</v>
      </c>
      <c r="B2084" s="25">
        <v>45892</v>
      </c>
      <c r="C2084" s="26" t="s">
        <v>6019</v>
      </c>
      <c r="D2084" s="26" t="s">
        <v>6020</v>
      </c>
      <c r="E2084" s="26" t="s">
        <v>661</v>
      </c>
      <c r="F2084" s="26" t="s">
        <v>16</v>
      </c>
      <c r="G2084" s="26" t="s">
        <v>8014</v>
      </c>
      <c r="H2084" s="26" t="s">
        <v>21</v>
      </c>
      <c r="I2084" s="26" t="s">
        <v>305</v>
      </c>
      <c r="J2084" s="26" t="s">
        <v>306</v>
      </c>
      <c r="K2084" s="26" t="s">
        <v>5623</v>
      </c>
      <c r="L2084" s="27">
        <v>28283</v>
      </c>
      <c r="M2084" s="26" t="s">
        <v>23</v>
      </c>
    </row>
    <row r="2085" spans="1:13">
      <c r="A2085" s="25">
        <v>45527</v>
      </c>
      <c r="B2085" s="25">
        <v>45892</v>
      </c>
      <c r="C2085" s="26" t="s">
        <v>6019</v>
      </c>
      <c r="D2085" s="26" t="s">
        <v>6020</v>
      </c>
      <c r="E2085" s="26" t="s">
        <v>15</v>
      </c>
      <c r="F2085" s="26" t="s">
        <v>16</v>
      </c>
      <c r="G2085" s="26" t="s">
        <v>8015</v>
      </c>
      <c r="H2085" s="26" t="s">
        <v>21</v>
      </c>
      <c r="I2085" s="26" t="s">
        <v>305</v>
      </c>
      <c r="J2085" s="26" t="s">
        <v>306</v>
      </c>
      <c r="K2085" s="26" t="s">
        <v>5623</v>
      </c>
      <c r="L2085" s="27">
        <v>3537</v>
      </c>
      <c r="M2085" s="26" t="s">
        <v>148</v>
      </c>
    </row>
    <row r="2086" spans="1:13">
      <c r="A2086" s="25">
        <v>45527</v>
      </c>
      <c r="B2086" s="25">
        <v>45892</v>
      </c>
      <c r="C2086" s="26" t="s">
        <v>6019</v>
      </c>
      <c r="D2086" s="26" t="s">
        <v>6020</v>
      </c>
      <c r="E2086" s="26" t="s">
        <v>32</v>
      </c>
      <c r="F2086" s="26" t="s">
        <v>16</v>
      </c>
      <c r="G2086" s="26" t="s">
        <v>8016</v>
      </c>
      <c r="H2086" s="26" t="s">
        <v>21</v>
      </c>
      <c r="I2086" s="26" t="s">
        <v>305</v>
      </c>
      <c r="J2086" s="26" t="s">
        <v>306</v>
      </c>
      <c r="K2086" s="26" t="s">
        <v>5623</v>
      </c>
      <c r="L2086" s="27">
        <v>7830</v>
      </c>
      <c r="M2086" s="26" t="s">
        <v>20</v>
      </c>
    </row>
    <row r="2087" spans="1:13">
      <c r="A2087" s="25">
        <v>45527</v>
      </c>
      <c r="B2087" s="25">
        <v>45892</v>
      </c>
      <c r="C2087" s="26" t="s">
        <v>5214</v>
      </c>
      <c r="D2087" s="26" t="s">
        <v>2799</v>
      </c>
      <c r="E2087" s="26" t="s">
        <v>661</v>
      </c>
      <c r="F2087" s="26" t="s">
        <v>16</v>
      </c>
      <c r="G2087" s="26" t="s">
        <v>8017</v>
      </c>
      <c r="H2087" s="26" t="s">
        <v>125</v>
      </c>
      <c r="I2087" s="26" t="s">
        <v>570</v>
      </c>
      <c r="J2087" s="26" t="s">
        <v>571</v>
      </c>
      <c r="K2087" s="26" t="s">
        <v>26</v>
      </c>
      <c r="L2087" s="27">
        <v>58555</v>
      </c>
      <c r="M2087" s="26" t="s">
        <v>23</v>
      </c>
    </row>
    <row r="2088" spans="1:13">
      <c r="A2088" s="25">
        <v>45527</v>
      </c>
      <c r="B2088" s="25">
        <v>45892</v>
      </c>
      <c r="C2088" s="26" t="s">
        <v>5214</v>
      </c>
      <c r="D2088" s="26" t="s">
        <v>2799</v>
      </c>
      <c r="E2088" s="26" t="s">
        <v>15</v>
      </c>
      <c r="F2088" s="26" t="s">
        <v>16</v>
      </c>
      <c r="G2088" s="26" t="s">
        <v>8018</v>
      </c>
      <c r="H2088" s="26" t="s">
        <v>125</v>
      </c>
      <c r="I2088" s="26" t="s">
        <v>570</v>
      </c>
      <c r="J2088" s="26" t="s">
        <v>571</v>
      </c>
      <c r="K2088" s="26" t="s">
        <v>26</v>
      </c>
      <c r="L2088" s="27">
        <v>16701</v>
      </c>
      <c r="M2088" s="26" t="s">
        <v>20</v>
      </c>
    </row>
    <row r="2089" spans="1:13">
      <c r="A2089" s="25">
        <v>45527</v>
      </c>
      <c r="B2089" s="25">
        <v>45892</v>
      </c>
      <c r="C2089" s="26" t="s">
        <v>5214</v>
      </c>
      <c r="D2089" s="26" t="s">
        <v>2799</v>
      </c>
      <c r="E2089" s="26" t="s">
        <v>32</v>
      </c>
      <c r="F2089" s="26" t="s">
        <v>16</v>
      </c>
      <c r="G2089" s="26" t="s">
        <v>8019</v>
      </c>
      <c r="H2089" s="26" t="s">
        <v>125</v>
      </c>
      <c r="I2089" s="26" t="s">
        <v>570</v>
      </c>
      <c r="J2089" s="26" t="s">
        <v>571</v>
      </c>
      <c r="K2089" s="26" t="s">
        <v>26</v>
      </c>
      <c r="L2089" s="27">
        <v>15372</v>
      </c>
      <c r="M2089" s="26" t="s">
        <v>20</v>
      </c>
    </row>
    <row r="2090" spans="1:13">
      <c r="A2090" s="25">
        <v>45528</v>
      </c>
      <c r="B2090" s="25">
        <v>45893</v>
      </c>
      <c r="C2090" s="26" t="s">
        <v>4617</v>
      </c>
      <c r="D2090" s="26" t="s">
        <v>318</v>
      </c>
      <c r="E2090" s="26" t="s">
        <v>54</v>
      </c>
      <c r="F2090" s="26" t="s">
        <v>55</v>
      </c>
      <c r="G2090" s="26" t="s">
        <v>11908</v>
      </c>
      <c r="H2090" s="26" t="s">
        <v>21</v>
      </c>
      <c r="I2090" s="26" t="s">
        <v>59</v>
      </c>
      <c r="J2090" s="26" t="s">
        <v>60</v>
      </c>
      <c r="K2090" s="26" t="s">
        <v>5620</v>
      </c>
      <c r="L2090" s="27">
        <v>5647</v>
      </c>
      <c r="M2090" s="26" t="s">
        <v>29</v>
      </c>
    </row>
    <row r="2091" spans="1:13">
      <c r="A2091" s="25">
        <v>45528</v>
      </c>
      <c r="B2091" s="25">
        <v>45893</v>
      </c>
      <c r="C2091" s="26" t="s">
        <v>5215</v>
      </c>
      <c r="D2091" s="26" t="s">
        <v>2804</v>
      </c>
      <c r="E2091" s="26" t="s">
        <v>54</v>
      </c>
      <c r="F2091" s="26" t="s">
        <v>55</v>
      </c>
      <c r="G2091" s="26" t="s">
        <v>8020</v>
      </c>
      <c r="H2091" s="26" t="s">
        <v>225</v>
      </c>
      <c r="I2091" s="26" t="s">
        <v>270</v>
      </c>
      <c r="J2091" s="26" t="s">
        <v>271</v>
      </c>
      <c r="K2091" s="26" t="s">
        <v>5624</v>
      </c>
      <c r="L2091" s="27">
        <v>19169</v>
      </c>
      <c r="M2091" s="26" t="s">
        <v>29</v>
      </c>
    </row>
    <row r="2092" spans="1:13">
      <c r="A2092" s="25">
        <v>45528</v>
      </c>
      <c r="B2092" s="25">
        <v>45893</v>
      </c>
      <c r="C2092" s="26" t="s">
        <v>6021</v>
      </c>
      <c r="D2092" s="26" t="s">
        <v>6022</v>
      </c>
      <c r="E2092" s="26" t="s">
        <v>32</v>
      </c>
      <c r="F2092" s="26" t="s">
        <v>16</v>
      </c>
      <c r="G2092" s="26" t="s">
        <v>8021</v>
      </c>
      <c r="H2092" s="26" t="s">
        <v>225</v>
      </c>
      <c r="I2092" s="26" t="s">
        <v>375</v>
      </c>
      <c r="J2092" s="26" t="s">
        <v>376</v>
      </c>
      <c r="K2092" s="26" t="s">
        <v>5624</v>
      </c>
      <c r="L2092" s="27">
        <v>7258</v>
      </c>
      <c r="M2092" s="26" t="s">
        <v>20</v>
      </c>
    </row>
    <row r="2093" spans="1:13">
      <c r="A2093" s="25">
        <v>45528</v>
      </c>
      <c r="B2093" s="25">
        <v>45893</v>
      </c>
      <c r="C2093" s="26" t="s">
        <v>6021</v>
      </c>
      <c r="D2093" s="26" t="s">
        <v>6022</v>
      </c>
      <c r="E2093" s="26" t="s">
        <v>661</v>
      </c>
      <c r="F2093" s="26" t="s">
        <v>16</v>
      </c>
      <c r="G2093" s="26" t="s">
        <v>8022</v>
      </c>
      <c r="H2093" s="26" t="s">
        <v>225</v>
      </c>
      <c r="I2093" s="26" t="s">
        <v>375</v>
      </c>
      <c r="J2093" s="26" t="s">
        <v>376</v>
      </c>
      <c r="K2093" s="26" t="s">
        <v>5624</v>
      </c>
      <c r="L2093" s="27">
        <v>36783</v>
      </c>
      <c r="M2093" s="26" t="s">
        <v>23</v>
      </c>
    </row>
    <row r="2094" spans="1:13">
      <c r="A2094" s="25">
        <v>45528</v>
      </c>
      <c r="B2094" s="25">
        <v>45893</v>
      </c>
      <c r="C2094" s="26" t="s">
        <v>6021</v>
      </c>
      <c r="D2094" s="26" t="s">
        <v>6022</v>
      </c>
      <c r="E2094" s="26" t="s">
        <v>15</v>
      </c>
      <c r="F2094" s="26" t="s">
        <v>16</v>
      </c>
      <c r="G2094" s="26" t="s">
        <v>8023</v>
      </c>
      <c r="H2094" s="26" t="s">
        <v>225</v>
      </c>
      <c r="I2094" s="26" t="s">
        <v>375</v>
      </c>
      <c r="J2094" s="26" t="s">
        <v>376</v>
      </c>
      <c r="K2094" s="26" t="s">
        <v>5624</v>
      </c>
      <c r="L2094" s="27">
        <v>1450</v>
      </c>
      <c r="M2094" s="26" t="s">
        <v>29</v>
      </c>
    </row>
    <row r="2095" spans="1:13">
      <c r="A2095" s="25">
        <v>45529</v>
      </c>
      <c r="B2095" s="25">
        <v>45894</v>
      </c>
      <c r="C2095" s="26" t="s">
        <v>5217</v>
      </c>
      <c r="D2095" s="26" t="s">
        <v>2811</v>
      </c>
      <c r="E2095" s="26" t="s">
        <v>15</v>
      </c>
      <c r="F2095" s="26" t="s">
        <v>16</v>
      </c>
      <c r="G2095" s="26" t="s">
        <v>8024</v>
      </c>
      <c r="H2095" s="26" t="s">
        <v>125</v>
      </c>
      <c r="I2095" s="26" t="s">
        <v>71</v>
      </c>
      <c r="J2095" s="26" t="s">
        <v>72</v>
      </c>
      <c r="K2095" s="26" t="s">
        <v>5660</v>
      </c>
      <c r="L2095" s="27">
        <v>6274</v>
      </c>
      <c r="M2095" s="26" t="s">
        <v>20</v>
      </c>
    </row>
    <row r="2096" spans="1:13">
      <c r="A2096" s="25">
        <v>45529</v>
      </c>
      <c r="B2096" s="25">
        <v>45894</v>
      </c>
      <c r="C2096" s="26" t="s">
        <v>5217</v>
      </c>
      <c r="D2096" s="26" t="s">
        <v>2811</v>
      </c>
      <c r="E2096" s="26" t="s">
        <v>661</v>
      </c>
      <c r="F2096" s="26" t="s">
        <v>16</v>
      </c>
      <c r="G2096" s="26" t="s">
        <v>8025</v>
      </c>
      <c r="H2096" s="26" t="s">
        <v>125</v>
      </c>
      <c r="I2096" s="26" t="s">
        <v>71</v>
      </c>
      <c r="J2096" s="26" t="s">
        <v>72</v>
      </c>
      <c r="K2096" s="26" t="s">
        <v>5660</v>
      </c>
      <c r="L2096" s="27">
        <v>91258</v>
      </c>
      <c r="M2096" s="26" t="s">
        <v>23</v>
      </c>
    </row>
    <row r="2097" spans="1:13">
      <c r="A2097" s="25">
        <v>45530</v>
      </c>
      <c r="B2097" s="25">
        <v>45895</v>
      </c>
      <c r="C2097" s="26" t="s">
        <v>5218</v>
      </c>
      <c r="D2097" s="26" t="s">
        <v>2814</v>
      </c>
      <c r="E2097" s="26" t="s">
        <v>15</v>
      </c>
      <c r="F2097" s="26" t="s">
        <v>16</v>
      </c>
      <c r="G2097" s="26" t="s">
        <v>8026</v>
      </c>
      <c r="H2097" s="26" t="s">
        <v>21</v>
      </c>
      <c r="I2097" s="26" t="s">
        <v>18</v>
      </c>
      <c r="J2097" s="26" t="s">
        <v>19</v>
      </c>
      <c r="K2097" s="26" t="s">
        <v>5624</v>
      </c>
      <c r="L2097" s="27">
        <v>5226</v>
      </c>
      <c r="M2097" s="26" t="s">
        <v>20</v>
      </c>
    </row>
    <row r="2098" spans="1:13">
      <c r="A2098" s="25">
        <v>45530</v>
      </c>
      <c r="B2098" s="25">
        <v>45895</v>
      </c>
      <c r="C2098" s="26" t="s">
        <v>5218</v>
      </c>
      <c r="D2098" s="26" t="s">
        <v>2814</v>
      </c>
      <c r="E2098" s="26" t="s">
        <v>661</v>
      </c>
      <c r="F2098" s="26" t="s">
        <v>16</v>
      </c>
      <c r="G2098" s="26" t="s">
        <v>8027</v>
      </c>
      <c r="H2098" s="26" t="s">
        <v>21</v>
      </c>
      <c r="I2098" s="26" t="s">
        <v>18</v>
      </c>
      <c r="J2098" s="26" t="s">
        <v>19</v>
      </c>
      <c r="K2098" s="26" t="s">
        <v>5624</v>
      </c>
      <c r="L2098" s="27">
        <v>31562</v>
      </c>
      <c r="M2098" s="26" t="s">
        <v>23</v>
      </c>
    </row>
    <row r="2099" spans="1:13">
      <c r="A2099" s="25">
        <v>45530</v>
      </c>
      <c r="B2099" s="25">
        <v>45895</v>
      </c>
      <c r="C2099" s="26" t="s">
        <v>5219</v>
      </c>
      <c r="D2099" s="26" t="s">
        <v>2818</v>
      </c>
      <c r="E2099" s="26" t="s">
        <v>15</v>
      </c>
      <c r="F2099" s="26" t="s">
        <v>16</v>
      </c>
      <c r="G2099" s="26" t="s">
        <v>8028</v>
      </c>
      <c r="H2099" s="26" t="s">
        <v>143</v>
      </c>
      <c r="I2099" s="26" t="s">
        <v>78</v>
      </c>
      <c r="J2099" s="26" t="s">
        <v>79</v>
      </c>
      <c r="K2099" s="26" t="s">
        <v>5620</v>
      </c>
      <c r="L2099" s="27">
        <v>1330</v>
      </c>
      <c r="M2099" s="26" t="s">
        <v>83</v>
      </c>
    </row>
    <row r="2100" spans="1:13">
      <c r="A2100" s="25">
        <v>45530</v>
      </c>
      <c r="B2100" s="25">
        <v>45895</v>
      </c>
      <c r="C2100" s="26" t="s">
        <v>5219</v>
      </c>
      <c r="D2100" s="26" t="s">
        <v>2818</v>
      </c>
      <c r="E2100" s="26" t="s">
        <v>32</v>
      </c>
      <c r="F2100" s="26" t="s">
        <v>16</v>
      </c>
      <c r="G2100" s="26" t="s">
        <v>8029</v>
      </c>
      <c r="H2100" s="26" t="s">
        <v>143</v>
      </c>
      <c r="I2100" s="26" t="s">
        <v>78</v>
      </c>
      <c r="J2100" s="26" t="s">
        <v>79</v>
      </c>
      <c r="K2100" s="26" t="s">
        <v>5620</v>
      </c>
      <c r="L2100" s="27">
        <v>3446</v>
      </c>
      <c r="M2100" s="26" t="s">
        <v>20</v>
      </c>
    </row>
    <row r="2101" spans="1:13">
      <c r="A2101" s="25">
        <v>45530</v>
      </c>
      <c r="B2101" s="25">
        <v>45895</v>
      </c>
      <c r="C2101" s="26" t="s">
        <v>5219</v>
      </c>
      <c r="D2101" s="26" t="s">
        <v>2818</v>
      </c>
      <c r="E2101" s="26" t="s">
        <v>661</v>
      </c>
      <c r="F2101" s="26" t="s">
        <v>16</v>
      </c>
      <c r="G2101" s="26" t="s">
        <v>8030</v>
      </c>
      <c r="H2101" s="26" t="s">
        <v>143</v>
      </c>
      <c r="I2101" s="26" t="s">
        <v>78</v>
      </c>
      <c r="J2101" s="26" t="s">
        <v>79</v>
      </c>
      <c r="K2101" s="26" t="s">
        <v>5620</v>
      </c>
      <c r="L2101" s="27">
        <v>15549</v>
      </c>
      <c r="M2101" s="26" t="s">
        <v>23</v>
      </c>
    </row>
    <row r="2102" spans="1:13">
      <c r="A2102" s="25">
        <v>45531</v>
      </c>
      <c r="B2102" s="25">
        <v>45870</v>
      </c>
      <c r="C2102" s="26" t="s">
        <v>8031</v>
      </c>
      <c r="D2102" s="26" t="s">
        <v>8032</v>
      </c>
      <c r="E2102" s="26" t="s">
        <v>15</v>
      </c>
      <c r="F2102" s="26" t="s">
        <v>16</v>
      </c>
      <c r="G2102" s="26" t="s">
        <v>8033</v>
      </c>
      <c r="H2102" s="26" t="s">
        <v>345</v>
      </c>
      <c r="I2102" s="26" t="s">
        <v>343</v>
      </c>
      <c r="J2102" s="26" t="s">
        <v>344</v>
      </c>
      <c r="K2102" s="26" t="s">
        <v>4176</v>
      </c>
      <c r="L2102" s="27">
        <v>2087</v>
      </c>
      <c r="M2102" s="26" t="s">
        <v>20</v>
      </c>
    </row>
    <row r="2103" spans="1:13">
      <c r="A2103" s="25">
        <v>45531</v>
      </c>
      <c r="B2103" s="25">
        <v>45870</v>
      </c>
      <c r="C2103" s="26" t="s">
        <v>8031</v>
      </c>
      <c r="D2103" s="26" t="s">
        <v>8032</v>
      </c>
      <c r="E2103" s="26" t="s">
        <v>32</v>
      </c>
      <c r="F2103" s="26" t="s">
        <v>16</v>
      </c>
      <c r="G2103" s="26" t="s">
        <v>8034</v>
      </c>
      <c r="H2103" s="26" t="s">
        <v>345</v>
      </c>
      <c r="I2103" s="26" t="s">
        <v>343</v>
      </c>
      <c r="J2103" s="26" t="s">
        <v>344</v>
      </c>
      <c r="K2103" s="26" t="s">
        <v>4176</v>
      </c>
      <c r="L2103" s="27">
        <v>16671</v>
      </c>
      <c r="M2103" s="26" t="s">
        <v>20</v>
      </c>
    </row>
    <row r="2104" spans="1:13">
      <c r="A2104" s="25">
        <v>45531</v>
      </c>
      <c r="B2104" s="25">
        <v>45870</v>
      </c>
      <c r="C2104" s="26" t="s">
        <v>8031</v>
      </c>
      <c r="D2104" s="26" t="s">
        <v>8032</v>
      </c>
      <c r="E2104" s="26" t="s">
        <v>34</v>
      </c>
      <c r="F2104" s="26" t="s">
        <v>16</v>
      </c>
      <c r="G2104" s="26" t="s">
        <v>8035</v>
      </c>
      <c r="H2104" s="26" t="s">
        <v>345</v>
      </c>
      <c r="I2104" s="26" t="s">
        <v>343</v>
      </c>
      <c r="J2104" s="26" t="s">
        <v>344</v>
      </c>
      <c r="K2104" s="26" t="s">
        <v>4176</v>
      </c>
      <c r="L2104" s="27">
        <v>13066</v>
      </c>
      <c r="M2104" s="26" t="s">
        <v>83</v>
      </c>
    </row>
    <row r="2105" spans="1:13">
      <c r="A2105" s="25">
        <v>45531</v>
      </c>
      <c r="B2105" s="25">
        <v>45870</v>
      </c>
      <c r="C2105" s="26" t="s">
        <v>8031</v>
      </c>
      <c r="D2105" s="26" t="s">
        <v>8032</v>
      </c>
      <c r="E2105" s="26" t="s">
        <v>661</v>
      </c>
      <c r="F2105" s="26" t="s">
        <v>16</v>
      </c>
      <c r="G2105" s="26" t="s">
        <v>8036</v>
      </c>
      <c r="H2105" s="26" t="s">
        <v>345</v>
      </c>
      <c r="I2105" s="26" t="s">
        <v>343</v>
      </c>
      <c r="J2105" s="26" t="s">
        <v>344</v>
      </c>
      <c r="K2105" s="26" t="s">
        <v>4176</v>
      </c>
      <c r="L2105" s="27">
        <v>41924</v>
      </c>
      <c r="M2105" s="26" t="s">
        <v>23</v>
      </c>
    </row>
    <row r="2106" spans="1:13">
      <c r="A2106" s="25">
        <v>45532</v>
      </c>
      <c r="B2106" s="25">
        <v>45897</v>
      </c>
      <c r="C2106" s="26" t="s">
        <v>6123</v>
      </c>
      <c r="D2106" s="26" t="s">
        <v>6124</v>
      </c>
      <c r="E2106" s="26" t="s">
        <v>32</v>
      </c>
      <c r="F2106" s="26" t="s">
        <v>16</v>
      </c>
      <c r="G2106" s="26" t="s">
        <v>8037</v>
      </c>
      <c r="H2106" s="26" t="s">
        <v>43</v>
      </c>
      <c r="I2106" s="26" t="s">
        <v>96</v>
      </c>
      <c r="J2106" s="26" t="s">
        <v>97</v>
      </c>
      <c r="K2106" s="26" t="s">
        <v>140</v>
      </c>
      <c r="L2106" s="27">
        <v>3752</v>
      </c>
      <c r="M2106" s="26" t="s">
        <v>20</v>
      </c>
    </row>
    <row r="2107" spans="1:13">
      <c r="A2107" s="25">
        <v>45532</v>
      </c>
      <c r="B2107" s="25">
        <v>45897</v>
      </c>
      <c r="C2107" s="26" t="s">
        <v>6123</v>
      </c>
      <c r="D2107" s="26" t="s">
        <v>6124</v>
      </c>
      <c r="E2107" s="26" t="s">
        <v>661</v>
      </c>
      <c r="F2107" s="26" t="s">
        <v>16</v>
      </c>
      <c r="G2107" s="26" t="s">
        <v>8038</v>
      </c>
      <c r="H2107" s="26" t="s">
        <v>43</v>
      </c>
      <c r="I2107" s="26" t="s">
        <v>96</v>
      </c>
      <c r="J2107" s="26" t="s">
        <v>97</v>
      </c>
      <c r="K2107" s="26" t="s">
        <v>140</v>
      </c>
      <c r="L2107" s="27">
        <v>70244</v>
      </c>
      <c r="M2107" s="26" t="s">
        <v>23</v>
      </c>
    </row>
    <row r="2108" spans="1:13">
      <c r="A2108" s="25">
        <v>45532</v>
      </c>
      <c r="B2108" s="25">
        <v>45897</v>
      </c>
      <c r="C2108" s="26" t="s">
        <v>6123</v>
      </c>
      <c r="D2108" s="26" t="s">
        <v>6124</v>
      </c>
      <c r="E2108" s="26" t="s">
        <v>15</v>
      </c>
      <c r="F2108" s="26" t="s">
        <v>16</v>
      </c>
      <c r="G2108" s="26" t="s">
        <v>8039</v>
      </c>
      <c r="H2108" s="26" t="s">
        <v>43</v>
      </c>
      <c r="I2108" s="26" t="s">
        <v>96</v>
      </c>
      <c r="J2108" s="26" t="s">
        <v>97</v>
      </c>
      <c r="K2108" s="26" t="s">
        <v>140</v>
      </c>
      <c r="L2108" s="27">
        <v>1821</v>
      </c>
      <c r="M2108" s="26" t="s">
        <v>20</v>
      </c>
    </row>
    <row r="2109" spans="1:13">
      <c r="A2109" s="25">
        <v>45536</v>
      </c>
      <c r="B2109" s="25">
        <v>45901</v>
      </c>
      <c r="C2109" s="26" t="s">
        <v>5222</v>
      </c>
      <c r="D2109" s="26" t="s">
        <v>2831</v>
      </c>
      <c r="E2109" s="26" t="s">
        <v>15</v>
      </c>
      <c r="F2109" s="26" t="s">
        <v>16</v>
      </c>
      <c r="G2109" s="26" t="s">
        <v>8040</v>
      </c>
      <c r="H2109" s="26" t="s">
        <v>328</v>
      </c>
      <c r="I2109" s="26" t="s">
        <v>570</v>
      </c>
      <c r="J2109" s="26" t="s">
        <v>571</v>
      </c>
      <c r="K2109" s="26" t="s">
        <v>5623</v>
      </c>
      <c r="L2109" s="27">
        <v>1790</v>
      </c>
      <c r="M2109" s="26" t="s">
        <v>20</v>
      </c>
    </row>
    <row r="2110" spans="1:13">
      <c r="A2110" s="25">
        <v>45536</v>
      </c>
      <c r="B2110" s="25">
        <v>45901</v>
      </c>
      <c r="C2110" s="26" t="s">
        <v>5222</v>
      </c>
      <c r="D2110" s="26" t="s">
        <v>2831</v>
      </c>
      <c r="E2110" s="26" t="s">
        <v>661</v>
      </c>
      <c r="F2110" s="26" t="s">
        <v>16</v>
      </c>
      <c r="G2110" s="26" t="s">
        <v>8041</v>
      </c>
      <c r="H2110" s="26" t="s">
        <v>328</v>
      </c>
      <c r="I2110" s="26" t="s">
        <v>570</v>
      </c>
      <c r="J2110" s="26" t="s">
        <v>571</v>
      </c>
      <c r="K2110" s="26" t="s">
        <v>5623</v>
      </c>
      <c r="L2110" s="27">
        <v>28358</v>
      </c>
      <c r="M2110" s="26" t="s">
        <v>89</v>
      </c>
    </row>
    <row r="2111" spans="1:13">
      <c r="A2111" s="25">
        <v>45536</v>
      </c>
      <c r="B2111" s="25">
        <v>45901</v>
      </c>
      <c r="C2111" s="26" t="s">
        <v>5222</v>
      </c>
      <c r="D2111" s="26" t="s">
        <v>2831</v>
      </c>
      <c r="E2111" s="26" t="s">
        <v>32</v>
      </c>
      <c r="F2111" s="26" t="s">
        <v>16</v>
      </c>
      <c r="G2111" s="26" t="s">
        <v>8042</v>
      </c>
      <c r="H2111" s="26" t="s">
        <v>328</v>
      </c>
      <c r="I2111" s="26" t="s">
        <v>570</v>
      </c>
      <c r="J2111" s="26" t="s">
        <v>571</v>
      </c>
      <c r="K2111" s="26" t="s">
        <v>5623</v>
      </c>
      <c r="L2111" s="27">
        <v>26068</v>
      </c>
      <c r="M2111" s="26" t="s">
        <v>20</v>
      </c>
    </row>
    <row r="2112" spans="1:13">
      <c r="A2112" s="25">
        <v>45536</v>
      </c>
      <c r="B2112" s="25">
        <v>45901</v>
      </c>
      <c r="C2112" s="26" t="s">
        <v>4599</v>
      </c>
      <c r="D2112" s="26" t="s">
        <v>240</v>
      </c>
      <c r="E2112" s="26" t="s">
        <v>34</v>
      </c>
      <c r="F2112" s="26" t="s">
        <v>16</v>
      </c>
      <c r="G2112" s="26" t="s">
        <v>8043</v>
      </c>
      <c r="H2112" s="26" t="s">
        <v>61</v>
      </c>
      <c r="I2112" s="26" t="s">
        <v>59</v>
      </c>
      <c r="J2112" s="26" t="s">
        <v>60</v>
      </c>
      <c r="K2112" s="26" t="s">
        <v>5620</v>
      </c>
      <c r="L2112" s="27">
        <v>5710</v>
      </c>
      <c r="M2112" s="26" t="s">
        <v>83</v>
      </c>
    </row>
    <row r="2113" spans="1:13">
      <c r="A2113" s="25">
        <v>45536</v>
      </c>
      <c r="B2113" s="25">
        <v>45901</v>
      </c>
      <c r="C2113" s="26" t="s">
        <v>4599</v>
      </c>
      <c r="D2113" s="26" t="s">
        <v>240</v>
      </c>
      <c r="E2113" s="26" t="s">
        <v>661</v>
      </c>
      <c r="F2113" s="26" t="s">
        <v>16</v>
      </c>
      <c r="G2113" s="26" t="s">
        <v>8044</v>
      </c>
      <c r="H2113" s="26" t="s">
        <v>61</v>
      </c>
      <c r="I2113" s="26" t="s">
        <v>59</v>
      </c>
      <c r="J2113" s="26" t="s">
        <v>60</v>
      </c>
      <c r="K2113" s="26" t="s">
        <v>5620</v>
      </c>
      <c r="L2113" s="27">
        <v>23971</v>
      </c>
      <c r="M2113" s="26" t="s">
        <v>29</v>
      </c>
    </row>
    <row r="2114" spans="1:13">
      <c r="A2114" s="25">
        <v>45536</v>
      </c>
      <c r="B2114" s="25">
        <v>45901</v>
      </c>
      <c r="C2114" s="26" t="s">
        <v>4599</v>
      </c>
      <c r="D2114" s="26" t="s">
        <v>240</v>
      </c>
      <c r="E2114" s="26" t="s">
        <v>32</v>
      </c>
      <c r="F2114" s="26" t="s">
        <v>16</v>
      </c>
      <c r="G2114" s="26" t="s">
        <v>8045</v>
      </c>
      <c r="H2114" s="26" t="s">
        <v>61</v>
      </c>
      <c r="I2114" s="26" t="s">
        <v>59</v>
      </c>
      <c r="J2114" s="26" t="s">
        <v>60</v>
      </c>
      <c r="K2114" s="26" t="s">
        <v>5620</v>
      </c>
      <c r="L2114" s="27">
        <v>50669</v>
      </c>
      <c r="M2114" s="26" t="s">
        <v>20</v>
      </c>
    </row>
    <row r="2115" spans="1:13">
      <c r="A2115" s="25">
        <v>45536</v>
      </c>
      <c r="B2115" s="25">
        <v>45901</v>
      </c>
      <c r="C2115" s="26" t="s">
        <v>4599</v>
      </c>
      <c r="D2115" s="26" t="s">
        <v>240</v>
      </c>
      <c r="E2115" s="26" t="s">
        <v>15</v>
      </c>
      <c r="F2115" s="26" t="s">
        <v>16</v>
      </c>
      <c r="G2115" s="26" t="s">
        <v>8046</v>
      </c>
      <c r="H2115" s="26" t="s">
        <v>61</v>
      </c>
      <c r="I2115" s="26" t="s">
        <v>59</v>
      </c>
      <c r="J2115" s="26" t="s">
        <v>60</v>
      </c>
      <c r="K2115" s="26" t="s">
        <v>5620</v>
      </c>
      <c r="L2115" s="27">
        <v>2654</v>
      </c>
      <c r="M2115" s="26" t="s">
        <v>20</v>
      </c>
    </row>
    <row r="2116" spans="1:13">
      <c r="A2116" s="25">
        <v>45536</v>
      </c>
      <c r="B2116" s="25">
        <v>45901</v>
      </c>
      <c r="C2116" s="26" t="s">
        <v>5223</v>
      </c>
      <c r="D2116" s="26" t="s">
        <v>2840</v>
      </c>
      <c r="E2116" s="26" t="s">
        <v>54</v>
      </c>
      <c r="F2116" s="26" t="s">
        <v>55</v>
      </c>
      <c r="G2116" s="26" t="s">
        <v>8047</v>
      </c>
      <c r="H2116" s="26" t="s">
        <v>125</v>
      </c>
      <c r="I2116" s="26" t="s">
        <v>270</v>
      </c>
      <c r="J2116" s="26" t="s">
        <v>271</v>
      </c>
      <c r="K2116" s="26" t="s">
        <v>5624</v>
      </c>
      <c r="L2116" s="27">
        <v>44896</v>
      </c>
      <c r="M2116" s="26" t="s">
        <v>89</v>
      </c>
    </row>
    <row r="2117" spans="1:13">
      <c r="A2117" s="25">
        <v>45536</v>
      </c>
      <c r="B2117" s="25">
        <v>45901</v>
      </c>
      <c r="C2117" s="26" t="s">
        <v>5225</v>
      </c>
      <c r="D2117" s="26" t="s">
        <v>2846</v>
      </c>
      <c r="E2117" s="26" t="s">
        <v>54</v>
      </c>
      <c r="F2117" s="26" t="s">
        <v>55</v>
      </c>
      <c r="G2117" s="26" t="s">
        <v>8048</v>
      </c>
      <c r="H2117" s="26" t="s">
        <v>73</v>
      </c>
      <c r="I2117" s="26" t="s">
        <v>71</v>
      </c>
      <c r="J2117" s="26" t="s">
        <v>72</v>
      </c>
      <c r="K2117" s="26" t="s">
        <v>5623</v>
      </c>
      <c r="L2117" s="27">
        <v>13783</v>
      </c>
      <c r="M2117" s="26" t="s">
        <v>23</v>
      </c>
    </row>
    <row r="2118" spans="1:13">
      <c r="A2118" s="25">
        <v>45536</v>
      </c>
      <c r="B2118" s="25">
        <v>45901</v>
      </c>
      <c r="C2118" s="26" t="s">
        <v>4677</v>
      </c>
      <c r="D2118" s="26" t="s">
        <v>594</v>
      </c>
      <c r="E2118" s="26" t="s">
        <v>54</v>
      </c>
      <c r="F2118" s="26" t="s">
        <v>55</v>
      </c>
      <c r="G2118" s="26" t="s">
        <v>8049</v>
      </c>
      <c r="H2118" s="26" t="s">
        <v>51</v>
      </c>
      <c r="I2118" s="26" t="s">
        <v>103</v>
      </c>
      <c r="J2118" s="26" t="s">
        <v>104</v>
      </c>
      <c r="K2118" s="26" t="s">
        <v>140</v>
      </c>
      <c r="L2118" s="27">
        <v>112206</v>
      </c>
      <c r="M2118" s="26" t="s">
        <v>29</v>
      </c>
    </row>
    <row r="2119" spans="1:13">
      <c r="A2119" s="25">
        <v>45536</v>
      </c>
      <c r="B2119" s="25">
        <v>45901</v>
      </c>
      <c r="C2119" s="26" t="s">
        <v>11909</v>
      </c>
      <c r="D2119" s="26" t="s">
        <v>11910</v>
      </c>
      <c r="E2119" s="26" t="s">
        <v>54</v>
      </c>
      <c r="F2119" s="26" t="s">
        <v>55</v>
      </c>
      <c r="G2119" s="26" t="s">
        <v>11911</v>
      </c>
      <c r="H2119" s="26" t="s">
        <v>73</v>
      </c>
      <c r="I2119" s="26" t="s">
        <v>103</v>
      </c>
      <c r="J2119" s="26" t="s">
        <v>104</v>
      </c>
      <c r="K2119" s="26" t="s">
        <v>5620</v>
      </c>
      <c r="L2119" s="27">
        <v>23920</v>
      </c>
      <c r="M2119" s="26" t="s">
        <v>23</v>
      </c>
    </row>
    <row r="2120" spans="1:13">
      <c r="A2120" s="25">
        <v>45536</v>
      </c>
      <c r="B2120" s="25">
        <v>45901</v>
      </c>
      <c r="C2120" s="26" t="s">
        <v>5226</v>
      </c>
      <c r="D2120" s="26" t="s">
        <v>2849</v>
      </c>
      <c r="E2120" s="26" t="s">
        <v>15</v>
      </c>
      <c r="F2120" s="26" t="s">
        <v>16</v>
      </c>
      <c r="G2120" s="26" t="s">
        <v>8050</v>
      </c>
      <c r="H2120" s="26" t="s">
        <v>125</v>
      </c>
      <c r="I2120" s="26" t="s">
        <v>570</v>
      </c>
      <c r="J2120" s="26" t="s">
        <v>571</v>
      </c>
      <c r="K2120" s="26" t="s">
        <v>26</v>
      </c>
      <c r="L2120" s="27">
        <v>13045</v>
      </c>
      <c r="M2120" s="26" t="s">
        <v>20</v>
      </c>
    </row>
    <row r="2121" spans="1:13">
      <c r="A2121" s="25">
        <v>45536</v>
      </c>
      <c r="B2121" s="25">
        <v>45901</v>
      </c>
      <c r="C2121" s="26" t="s">
        <v>5226</v>
      </c>
      <c r="D2121" s="26" t="s">
        <v>2849</v>
      </c>
      <c r="E2121" s="26" t="s">
        <v>32</v>
      </c>
      <c r="F2121" s="26" t="s">
        <v>16</v>
      </c>
      <c r="G2121" s="26" t="s">
        <v>8051</v>
      </c>
      <c r="H2121" s="26" t="s">
        <v>125</v>
      </c>
      <c r="I2121" s="26" t="s">
        <v>570</v>
      </c>
      <c r="J2121" s="26" t="s">
        <v>571</v>
      </c>
      <c r="K2121" s="26" t="s">
        <v>26</v>
      </c>
      <c r="L2121" s="27">
        <v>10498</v>
      </c>
      <c r="M2121" s="26" t="s">
        <v>148</v>
      </c>
    </row>
    <row r="2122" spans="1:13">
      <c r="A2122" s="25">
        <v>45536</v>
      </c>
      <c r="B2122" s="25">
        <v>45901</v>
      </c>
      <c r="C2122" s="26" t="s">
        <v>5226</v>
      </c>
      <c r="D2122" s="26" t="s">
        <v>2849</v>
      </c>
      <c r="E2122" s="26" t="s">
        <v>32</v>
      </c>
      <c r="F2122" s="26" t="s">
        <v>16</v>
      </c>
      <c r="G2122" s="26" t="s">
        <v>8052</v>
      </c>
      <c r="H2122" s="26" t="s">
        <v>125</v>
      </c>
      <c r="I2122" s="26" t="s">
        <v>570</v>
      </c>
      <c r="J2122" s="26" t="s">
        <v>571</v>
      </c>
      <c r="K2122" s="26" t="s">
        <v>26</v>
      </c>
      <c r="L2122" s="27">
        <v>35817</v>
      </c>
      <c r="M2122" s="26" t="s">
        <v>148</v>
      </c>
    </row>
    <row r="2123" spans="1:13">
      <c r="A2123" s="25">
        <v>45536</v>
      </c>
      <c r="B2123" s="25">
        <v>45901</v>
      </c>
      <c r="C2123" s="26" t="s">
        <v>5226</v>
      </c>
      <c r="D2123" s="26" t="s">
        <v>2849</v>
      </c>
      <c r="E2123" s="26" t="s">
        <v>54</v>
      </c>
      <c r="F2123" s="26" t="s">
        <v>55</v>
      </c>
      <c r="G2123" s="26" t="s">
        <v>8053</v>
      </c>
      <c r="H2123" s="26" t="s">
        <v>125</v>
      </c>
      <c r="I2123" s="26" t="s">
        <v>570</v>
      </c>
      <c r="J2123" s="26" t="s">
        <v>571</v>
      </c>
      <c r="K2123" s="26" t="s">
        <v>26</v>
      </c>
      <c r="L2123" s="27">
        <v>149162</v>
      </c>
      <c r="M2123" s="26" t="s">
        <v>23</v>
      </c>
    </row>
    <row r="2124" spans="1:13">
      <c r="A2124" s="25">
        <v>45536</v>
      </c>
      <c r="B2124" s="25">
        <v>45901</v>
      </c>
      <c r="C2124" s="26" t="s">
        <v>5226</v>
      </c>
      <c r="D2124" s="26" t="s">
        <v>2849</v>
      </c>
      <c r="E2124" s="26" t="s">
        <v>661</v>
      </c>
      <c r="F2124" s="26" t="s">
        <v>16</v>
      </c>
      <c r="G2124" s="26" t="s">
        <v>8054</v>
      </c>
      <c r="H2124" s="26" t="s">
        <v>125</v>
      </c>
      <c r="I2124" s="26" t="s">
        <v>570</v>
      </c>
      <c r="J2124" s="26" t="s">
        <v>571</v>
      </c>
      <c r="K2124" s="26" t="s">
        <v>26</v>
      </c>
      <c r="L2124" s="27">
        <v>151703</v>
      </c>
      <c r="M2124" s="26" t="s">
        <v>23</v>
      </c>
    </row>
    <row r="2125" spans="1:13">
      <c r="A2125" s="25">
        <v>45536</v>
      </c>
      <c r="B2125" s="25">
        <v>45901</v>
      </c>
      <c r="C2125" s="26" t="s">
        <v>5309</v>
      </c>
      <c r="D2125" s="26" t="s">
        <v>3191</v>
      </c>
      <c r="E2125" s="26" t="s">
        <v>661</v>
      </c>
      <c r="F2125" s="26" t="s">
        <v>16</v>
      </c>
      <c r="G2125" s="26" t="s">
        <v>8055</v>
      </c>
      <c r="H2125" s="26" t="s">
        <v>1346</v>
      </c>
      <c r="I2125" s="26" t="s">
        <v>165</v>
      </c>
      <c r="J2125" s="26" t="s">
        <v>166</v>
      </c>
      <c r="K2125" s="26" t="s">
        <v>26</v>
      </c>
      <c r="L2125" s="27">
        <v>114850</v>
      </c>
      <c r="M2125" s="26" t="s">
        <v>29</v>
      </c>
    </row>
    <row r="2126" spans="1:13">
      <c r="A2126" s="25">
        <v>45536</v>
      </c>
      <c r="B2126" s="25">
        <v>45901</v>
      </c>
      <c r="C2126" s="26" t="s">
        <v>5309</v>
      </c>
      <c r="D2126" s="26" t="s">
        <v>3191</v>
      </c>
      <c r="E2126" s="26" t="s">
        <v>15</v>
      </c>
      <c r="F2126" s="26" t="s">
        <v>16</v>
      </c>
      <c r="G2126" s="26" t="s">
        <v>8056</v>
      </c>
      <c r="H2126" s="26" t="s">
        <v>1346</v>
      </c>
      <c r="I2126" s="26" t="s">
        <v>165</v>
      </c>
      <c r="J2126" s="26" t="s">
        <v>166</v>
      </c>
      <c r="K2126" s="26" t="s">
        <v>26</v>
      </c>
      <c r="L2126" s="27">
        <v>2443</v>
      </c>
      <c r="M2126" s="26" t="s">
        <v>20</v>
      </c>
    </row>
    <row r="2127" spans="1:13">
      <c r="A2127" s="25">
        <v>45536</v>
      </c>
      <c r="B2127" s="25">
        <v>45901</v>
      </c>
      <c r="C2127" s="26" t="s">
        <v>5227</v>
      </c>
      <c r="D2127" s="26" t="s">
        <v>2855</v>
      </c>
      <c r="E2127" s="26" t="s">
        <v>15</v>
      </c>
      <c r="F2127" s="26" t="s">
        <v>16</v>
      </c>
      <c r="G2127" s="26" t="s">
        <v>8057</v>
      </c>
      <c r="H2127" s="26" t="s">
        <v>203</v>
      </c>
      <c r="I2127" s="26" t="s">
        <v>795</v>
      </c>
      <c r="J2127" s="26" t="s">
        <v>796</v>
      </c>
      <c r="K2127" s="26" t="s">
        <v>77</v>
      </c>
      <c r="L2127" s="27">
        <v>3842</v>
      </c>
      <c r="M2127" s="26" t="s">
        <v>83</v>
      </c>
    </row>
    <row r="2128" spans="1:13">
      <c r="A2128" s="25">
        <v>45536</v>
      </c>
      <c r="B2128" s="25">
        <v>45901</v>
      </c>
      <c r="C2128" s="26" t="s">
        <v>5227</v>
      </c>
      <c r="D2128" s="26" t="s">
        <v>2855</v>
      </c>
      <c r="E2128" s="26" t="s">
        <v>34</v>
      </c>
      <c r="F2128" s="26" t="s">
        <v>16</v>
      </c>
      <c r="G2128" s="26" t="s">
        <v>8058</v>
      </c>
      <c r="H2128" s="26" t="s">
        <v>203</v>
      </c>
      <c r="I2128" s="26" t="s">
        <v>795</v>
      </c>
      <c r="J2128" s="26" t="s">
        <v>796</v>
      </c>
      <c r="K2128" s="26" t="s">
        <v>77</v>
      </c>
      <c r="L2128" s="27">
        <v>38261</v>
      </c>
      <c r="M2128" s="26" t="s">
        <v>83</v>
      </c>
    </row>
    <row r="2129" spans="1:13">
      <c r="A2129" s="25">
        <v>45536</v>
      </c>
      <c r="B2129" s="25">
        <v>45901</v>
      </c>
      <c r="C2129" s="26" t="s">
        <v>5227</v>
      </c>
      <c r="D2129" s="26" t="s">
        <v>2855</v>
      </c>
      <c r="E2129" s="26" t="s">
        <v>661</v>
      </c>
      <c r="F2129" s="26" t="s">
        <v>16</v>
      </c>
      <c r="G2129" s="26" t="s">
        <v>8059</v>
      </c>
      <c r="H2129" s="26" t="s">
        <v>203</v>
      </c>
      <c r="I2129" s="26" t="s">
        <v>795</v>
      </c>
      <c r="J2129" s="26" t="s">
        <v>796</v>
      </c>
      <c r="K2129" s="26" t="s">
        <v>77</v>
      </c>
      <c r="L2129" s="27">
        <v>71420</v>
      </c>
      <c r="M2129" s="26" t="s">
        <v>29</v>
      </c>
    </row>
    <row r="2130" spans="1:13">
      <c r="A2130" s="25">
        <v>45536</v>
      </c>
      <c r="B2130" s="25">
        <v>45901</v>
      </c>
      <c r="C2130" s="26" t="s">
        <v>5227</v>
      </c>
      <c r="D2130" s="26" t="s">
        <v>2855</v>
      </c>
      <c r="E2130" s="26" t="s">
        <v>32</v>
      </c>
      <c r="F2130" s="26" t="s">
        <v>16</v>
      </c>
      <c r="G2130" s="26" t="s">
        <v>8060</v>
      </c>
      <c r="H2130" s="26" t="s">
        <v>203</v>
      </c>
      <c r="I2130" s="26" t="s">
        <v>795</v>
      </c>
      <c r="J2130" s="26" t="s">
        <v>796</v>
      </c>
      <c r="K2130" s="26" t="s">
        <v>77</v>
      </c>
      <c r="L2130" s="27">
        <v>24743</v>
      </c>
      <c r="M2130" s="26" t="s">
        <v>148</v>
      </c>
    </row>
    <row r="2131" spans="1:13">
      <c r="A2131" s="25">
        <v>45536</v>
      </c>
      <c r="B2131" s="25">
        <v>45901</v>
      </c>
      <c r="C2131" s="26" t="s">
        <v>5228</v>
      </c>
      <c r="D2131" s="26" t="s">
        <v>2861</v>
      </c>
      <c r="E2131" s="26" t="s">
        <v>661</v>
      </c>
      <c r="F2131" s="26" t="s">
        <v>16</v>
      </c>
      <c r="G2131" s="26" t="s">
        <v>8061</v>
      </c>
      <c r="H2131" s="26" t="s">
        <v>21</v>
      </c>
      <c r="I2131" s="26" t="s">
        <v>165</v>
      </c>
      <c r="J2131" s="26" t="s">
        <v>166</v>
      </c>
      <c r="K2131" s="26" t="s">
        <v>26</v>
      </c>
      <c r="L2131" s="27">
        <v>979006</v>
      </c>
      <c r="M2131" s="26" t="s">
        <v>23</v>
      </c>
    </row>
    <row r="2132" spans="1:13">
      <c r="A2132" s="25">
        <v>45536</v>
      </c>
      <c r="B2132" s="25">
        <v>45901</v>
      </c>
      <c r="C2132" s="26" t="s">
        <v>5228</v>
      </c>
      <c r="D2132" s="26" t="s">
        <v>2861</v>
      </c>
      <c r="E2132" s="26" t="s">
        <v>15</v>
      </c>
      <c r="F2132" s="26" t="s">
        <v>16</v>
      </c>
      <c r="G2132" s="26" t="s">
        <v>8062</v>
      </c>
      <c r="H2132" s="26" t="s">
        <v>21</v>
      </c>
      <c r="I2132" s="26" t="s">
        <v>165</v>
      </c>
      <c r="J2132" s="26" t="s">
        <v>166</v>
      </c>
      <c r="K2132" s="26" t="s">
        <v>26</v>
      </c>
      <c r="L2132" s="27">
        <v>26579</v>
      </c>
      <c r="M2132" s="26" t="s">
        <v>20</v>
      </c>
    </row>
    <row r="2133" spans="1:13">
      <c r="A2133" s="25">
        <v>45536</v>
      </c>
      <c r="B2133" s="25">
        <v>45579</v>
      </c>
      <c r="C2133" s="26" t="s">
        <v>6125</v>
      </c>
      <c r="D2133" s="26" t="s">
        <v>6126</v>
      </c>
      <c r="E2133" s="26" t="s">
        <v>15</v>
      </c>
      <c r="F2133" s="26" t="s">
        <v>16</v>
      </c>
      <c r="G2133" s="26" t="s">
        <v>11912</v>
      </c>
      <c r="H2133" s="26" t="s">
        <v>225</v>
      </c>
      <c r="I2133" s="26" t="s">
        <v>570</v>
      </c>
      <c r="J2133" s="26" t="s">
        <v>571</v>
      </c>
      <c r="K2133" s="26" t="s">
        <v>26</v>
      </c>
      <c r="L2133" s="27">
        <v>1471</v>
      </c>
      <c r="M2133" s="26" t="s">
        <v>584</v>
      </c>
    </row>
    <row r="2134" spans="1:13">
      <c r="A2134" s="25">
        <v>45536</v>
      </c>
      <c r="B2134" s="25">
        <v>45579</v>
      </c>
      <c r="C2134" s="26" t="s">
        <v>6125</v>
      </c>
      <c r="D2134" s="26" t="s">
        <v>6126</v>
      </c>
      <c r="E2134" s="26" t="s">
        <v>661</v>
      </c>
      <c r="F2134" s="26" t="s">
        <v>16</v>
      </c>
      <c r="G2134" s="26" t="s">
        <v>11913</v>
      </c>
      <c r="H2134" s="26" t="s">
        <v>225</v>
      </c>
      <c r="I2134" s="26" t="s">
        <v>570</v>
      </c>
      <c r="J2134" s="26" t="s">
        <v>571</v>
      </c>
      <c r="K2134" s="26" t="s">
        <v>26</v>
      </c>
      <c r="L2134" s="27">
        <v>71216</v>
      </c>
      <c r="M2134" s="26" t="s">
        <v>89</v>
      </c>
    </row>
    <row r="2135" spans="1:13">
      <c r="A2135" s="25">
        <v>45536</v>
      </c>
      <c r="B2135" s="25">
        <v>45579</v>
      </c>
      <c r="C2135" s="26" t="s">
        <v>6125</v>
      </c>
      <c r="D2135" s="26" t="s">
        <v>6126</v>
      </c>
      <c r="E2135" s="26" t="s">
        <v>32</v>
      </c>
      <c r="F2135" s="26" t="s">
        <v>16</v>
      </c>
      <c r="G2135" s="26" t="s">
        <v>11914</v>
      </c>
      <c r="H2135" s="26" t="s">
        <v>225</v>
      </c>
      <c r="I2135" s="26" t="s">
        <v>570</v>
      </c>
      <c r="J2135" s="26" t="s">
        <v>571</v>
      </c>
      <c r="K2135" s="26" t="s">
        <v>26</v>
      </c>
      <c r="L2135" s="27">
        <v>5483</v>
      </c>
      <c r="M2135" s="26" t="s">
        <v>83</v>
      </c>
    </row>
    <row r="2136" spans="1:13">
      <c r="A2136" s="25">
        <v>45536</v>
      </c>
      <c r="B2136" s="25">
        <v>45901</v>
      </c>
      <c r="C2136" s="26" t="s">
        <v>11915</v>
      </c>
      <c r="D2136" s="26" t="s">
        <v>11916</v>
      </c>
      <c r="E2136" s="26" t="s">
        <v>54</v>
      </c>
      <c r="F2136" s="26" t="s">
        <v>55</v>
      </c>
      <c r="G2136" s="26" t="s">
        <v>11917</v>
      </c>
      <c r="H2136" s="26" t="s">
        <v>51</v>
      </c>
      <c r="I2136" s="26" t="s">
        <v>49</v>
      </c>
      <c r="J2136" s="26" t="s">
        <v>50</v>
      </c>
      <c r="K2136" s="26" t="s">
        <v>5623</v>
      </c>
      <c r="L2136" s="27">
        <v>13390</v>
      </c>
      <c r="M2136" s="26" t="s">
        <v>29</v>
      </c>
    </row>
    <row r="2137" spans="1:13">
      <c r="A2137" s="25">
        <v>45536</v>
      </c>
      <c r="B2137" s="25">
        <v>45901</v>
      </c>
      <c r="C2137" s="26" t="s">
        <v>8063</v>
      </c>
      <c r="D2137" s="26" t="s">
        <v>8064</v>
      </c>
      <c r="E2137" s="26" t="s">
        <v>661</v>
      </c>
      <c r="F2137" s="26" t="s">
        <v>16</v>
      </c>
      <c r="G2137" s="26" t="s">
        <v>8065</v>
      </c>
      <c r="H2137" s="26" t="s">
        <v>203</v>
      </c>
      <c r="I2137" s="26" t="s">
        <v>65</v>
      </c>
      <c r="J2137" s="26" t="s">
        <v>66</v>
      </c>
      <c r="K2137" s="26" t="s">
        <v>5620</v>
      </c>
      <c r="L2137" s="27">
        <v>37763</v>
      </c>
      <c r="M2137" s="26" t="s">
        <v>23</v>
      </c>
    </row>
    <row r="2138" spans="1:13">
      <c r="A2138" s="25">
        <v>45536</v>
      </c>
      <c r="B2138" s="25">
        <v>45901</v>
      </c>
      <c r="C2138" s="26" t="s">
        <v>8063</v>
      </c>
      <c r="D2138" s="26" t="s">
        <v>8064</v>
      </c>
      <c r="E2138" s="26" t="s">
        <v>15</v>
      </c>
      <c r="F2138" s="26" t="s">
        <v>16</v>
      </c>
      <c r="G2138" s="26" t="s">
        <v>8066</v>
      </c>
      <c r="H2138" s="26" t="s">
        <v>203</v>
      </c>
      <c r="I2138" s="26" t="s">
        <v>65</v>
      </c>
      <c r="J2138" s="26" t="s">
        <v>66</v>
      </c>
      <c r="K2138" s="26" t="s">
        <v>5620</v>
      </c>
      <c r="L2138" s="27">
        <v>2187</v>
      </c>
      <c r="M2138" s="26" t="s">
        <v>20</v>
      </c>
    </row>
    <row r="2139" spans="1:13">
      <c r="A2139" s="25">
        <v>45536</v>
      </c>
      <c r="B2139" s="25">
        <v>45901</v>
      </c>
      <c r="C2139" s="26" t="s">
        <v>5229</v>
      </c>
      <c r="D2139" s="26" t="s">
        <v>2865</v>
      </c>
      <c r="E2139" s="26" t="s">
        <v>15</v>
      </c>
      <c r="F2139" s="26" t="s">
        <v>16</v>
      </c>
      <c r="G2139" s="26" t="s">
        <v>8067</v>
      </c>
      <c r="H2139" s="26" t="s">
        <v>125</v>
      </c>
      <c r="I2139" s="26" t="s">
        <v>2867</v>
      </c>
      <c r="J2139" s="26" t="s">
        <v>2868</v>
      </c>
      <c r="K2139" s="26" t="s">
        <v>1179</v>
      </c>
      <c r="L2139" s="27">
        <v>1815</v>
      </c>
      <c r="M2139" s="26" t="s">
        <v>83</v>
      </c>
    </row>
    <row r="2140" spans="1:13">
      <c r="A2140" s="25">
        <v>45536</v>
      </c>
      <c r="B2140" s="25">
        <v>45901</v>
      </c>
      <c r="C2140" s="26" t="s">
        <v>5229</v>
      </c>
      <c r="D2140" s="26" t="s">
        <v>2865</v>
      </c>
      <c r="E2140" s="26" t="s">
        <v>32</v>
      </c>
      <c r="F2140" s="26" t="s">
        <v>16</v>
      </c>
      <c r="G2140" s="26" t="s">
        <v>8068</v>
      </c>
      <c r="H2140" s="26" t="s">
        <v>125</v>
      </c>
      <c r="I2140" s="26" t="s">
        <v>2867</v>
      </c>
      <c r="J2140" s="26" t="s">
        <v>2868</v>
      </c>
      <c r="K2140" s="26" t="s">
        <v>1179</v>
      </c>
      <c r="L2140" s="27">
        <v>9482</v>
      </c>
      <c r="M2140" s="26" t="s">
        <v>83</v>
      </c>
    </row>
    <row r="2141" spans="1:13">
      <c r="A2141" s="25">
        <v>45536</v>
      </c>
      <c r="B2141" s="25">
        <v>45901</v>
      </c>
      <c r="C2141" s="26" t="s">
        <v>5229</v>
      </c>
      <c r="D2141" s="26" t="s">
        <v>2865</v>
      </c>
      <c r="E2141" s="26" t="s">
        <v>661</v>
      </c>
      <c r="F2141" s="26" t="s">
        <v>16</v>
      </c>
      <c r="G2141" s="26" t="s">
        <v>8069</v>
      </c>
      <c r="H2141" s="26" t="s">
        <v>125</v>
      </c>
      <c r="I2141" s="26" t="s">
        <v>2867</v>
      </c>
      <c r="J2141" s="26" t="s">
        <v>2868</v>
      </c>
      <c r="K2141" s="26" t="s">
        <v>1179</v>
      </c>
      <c r="L2141" s="27">
        <v>45123</v>
      </c>
      <c r="M2141" s="26" t="s">
        <v>89</v>
      </c>
    </row>
    <row r="2142" spans="1:13">
      <c r="A2142" s="25">
        <v>45536</v>
      </c>
      <c r="B2142" s="25">
        <v>45901</v>
      </c>
      <c r="C2142" s="26" t="s">
        <v>5771</v>
      </c>
      <c r="D2142" s="26" t="s">
        <v>5772</v>
      </c>
      <c r="E2142" s="26" t="s">
        <v>15</v>
      </c>
      <c r="F2142" s="26" t="s">
        <v>16</v>
      </c>
      <c r="G2142" s="26" t="s">
        <v>8070</v>
      </c>
      <c r="H2142" s="26" t="s">
        <v>2017</v>
      </c>
      <c r="I2142" s="26" t="s">
        <v>41</v>
      </c>
      <c r="J2142" s="26" t="s">
        <v>42</v>
      </c>
      <c r="K2142" s="26" t="s">
        <v>5623</v>
      </c>
      <c r="L2142" s="27">
        <v>2999</v>
      </c>
      <c r="M2142" s="26" t="s">
        <v>29</v>
      </c>
    </row>
    <row r="2143" spans="1:13">
      <c r="A2143" s="25">
        <v>45536</v>
      </c>
      <c r="B2143" s="25">
        <v>45901</v>
      </c>
      <c r="C2143" s="26" t="s">
        <v>5771</v>
      </c>
      <c r="D2143" s="26" t="s">
        <v>5772</v>
      </c>
      <c r="E2143" s="26" t="s">
        <v>661</v>
      </c>
      <c r="F2143" s="26" t="s">
        <v>16</v>
      </c>
      <c r="G2143" s="26" t="s">
        <v>8071</v>
      </c>
      <c r="H2143" s="26" t="s">
        <v>2017</v>
      </c>
      <c r="I2143" s="26" t="s">
        <v>41</v>
      </c>
      <c r="J2143" s="26" t="s">
        <v>42</v>
      </c>
      <c r="K2143" s="26" t="s">
        <v>5623</v>
      </c>
      <c r="L2143" s="27">
        <v>52102</v>
      </c>
      <c r="M2143" s="26" t="s">
        <v>23</v>
      </c>
    </row>
    <row r="2144" spans="1:13">
      <c r="A2144" s="25">
        <v>45536</v>
      </c>
      <c r="B2144" s="25">
        <v>45901</v>
      </c>
      <c r="C2144" s="26" t="s">
        <v>5097</v>
      </c>
      <c r="D2144" s="26" t="s">
        <v>2295</v>
      </c>
      <c r="E2144" s="26" t="s">
        <v>54</v>
      </c>
      <c r="F2144" s="26" t="s">
        <v>55</v>
      </c>
      <c r="G2144" s="26" t="s">
        <v>8072</v>
      </c>
      <c r="H2144" s="26" t="s">
        <v>43</v>
      </c>
      <c r="I2144" s="26" t="s">
        <v>6063</v>
      </c>
      <c r="J2144" s="26" t="s">
        <v>6064</v>
      </c>
      <c r="K2144" s="26" t="s">
        <v>5620</v>
      </c>
      <c r="L2144" s="27">
        <v>16372</v>
      </c>
      <c r="M2144" s="26" t="s">
        <v>29</v>
      </c>
    </row>
    <row r="2145" spans="1:13">
      <c r="A2145" s="25">
        <v>45536</v>
      </c>
      <c r="B2145" s="25">
        <v>45775</v>
      </c>
      <c r="C2145" s="26" t="s">
        <v>5703</v>
      </c>
      <c r="D2145" s="26" t="s">
        <v>5704</v>
      </c>
      <c r="E2145" s="26" t="s">
        <v>54</v>
      </c>
      <c r="F2145" s="26" t="s">
        <v>55</v>
      </c>
      <c r="G2145" s="26" t="s">
        <v>11918</v>
      </c>
      <c r="H2145" s="26" t="s">
        <v>125</v>
      </c>
      <c r="I2145" s="26" t="s">
        <v>270</v>
      </c>
      <c r="J2145" s="26" t="s">
        <v>271</v>
      </c>
      <c r="K2145" s="26" t="s">
        <v>77</v>
      </c>
      <c r="L2145" s="27">
        <v>36050</v>
      </c>
      <c r="M2145" s="26" t="s">
        <v>23</v>
      </c>
    </row>
    <row r="2146" spans="1:13">
      <c r="A2146" s="25">
        <v>45536</v>
      </c>
      <c r="B2146" s="25">
        <v>45901</v>
      </c>
      <c r="C2146" s="26" t="s">
        <v>5230</v>
      </c>
      <c r="D2146" s="26" t="s">
        <v>2871</v>
      </c>
      <c r="E2146" s="26" t="s">
        <v>15</v>
      </c>
      <c r="F2146" s="26" t="s">
        <v>16</v>
      </c>
      <c r="G2146" s="26" t="s">
        <v>8073</v>
      </c>
      <c r="H2146" s="26" t="s">
        <v>167</v>
      </c>
      <c r="I2146" s="26" t="s">
        <v>41</v>
      </c>
      <c r="J2146" s="26" t="s">
        <v>42</v>
      </c>
      <c r="K2146" s="26" t="s">
        <v>5623</v>
      </c>
      <c r="L2146" s="27">
        <v>1721</v>
      </c>
      <c r="M2146" s="26" t="s">
        <v>20</v>
      </c>
    </row>
    <row r="2147" spans="1:13">
      <c r="A2147" s="25">
        <v>45536</v>
      </c>
      <c r="B2147" s="25">
        <v>45901</v>
      </c>
      <c r="C2147" s="26" t="s">
        <v>5230</v>
      </c>
      <c r="D2147" s="26" t="s">
        <v>2871</v>
      </c>
      <c r="E2147" s="26" t="s">
        <v>661</v>
      </c>
      <c r="F2147" s="26" t="s">
        <v>16</v>
      </c>
      <c r="G2147" s="26" t="s">
        <v>8074</v>
      </c>
      <c r="H2147" s="26" t="s">
        <v>167</v>
      </c>
      <c r="I2147" s="26" t="s">
        <v>41</v>
      </c>
      <c r="J2147" s="26" t="s">
        <v>42</v>
      </c>
      <c r="K2147" s="26" t="s">
        <v>5623</v>
      </c>
      <c r="L2147" s="27">
        <v>12661</v>
      </c>
      <c r="M2147" s="26" t="s">
        <v>89</v>
      </c>
    </row>
    <row r="2148" spans="1:13">
      <c r="A2148" s="25">
        <v>45536</v>
      </c>
      <c r="B2148" s="25">
        <v>45901</v>
      </c>
      <c r="C2148" s="26" t="s">
        <v>5231</v>
      </c>
      <c r="D2148" s="26" t="s">
        <v>2874</v>
      </c>
      <c r="E2148" s="26" t="s">
        <v>54</v>
      </c>
      <c r="F2148" s="26" t="s">
        <v>55</v>
      </c>
      <c r="G2148" s="26" t="s">
        <v>8075</v>
      </c>
      <c r="H2148" s="26" t="s">
        <v>51</v>
      </c>
      <c r="I2148" s="26" t="s">
        <v>103</v>
      </c>
      <c r="J2148" s="26" t="s">
        <v>104</v>
      </c>
      <c r="K2148" s="26" t="s">
        <v>5620</v>
      </c>
      <c r="L2148" s="27">
        <v>17841</v>
      </c>
      <c r="M2148" s="26" t="s">
        <v>23</v>
      </c>
    </row>
    <row r="2149" spans="1:13">
      <c r="A2149" s="25">
        <v>45536</v>
      </c>
      <c r="B2149" s="25">
        <v>45901</v>
      </c>
      <c r="C2149" s="26" t="s">
        <v>5232</v>
      </c>
      <c r="D2149" s="26" t="s">
        <v>2876</v>
      </c>
      <c r="E2149" s="26" t="s">
        <v>15</v>
      </c>
      <c r="F2149" s="26" t="s">
        <v>16</v>
      </c>
      <c r="G2149" s="26" t="s">
        <v>8076</v>
      </c>
      <c r="H2149" s="26" t="s">
        <v>125</v>
      </c>
      <c r="I2149" s="26" t="s">
        <v>270</v>
      </c>
      <c r="J2149" s="26" t="s">
        <v>271</v>
      </c>
      <c r="K2149" s="26" t="s">
        <v>5624</v>
      </c>
      <c r="L2149" s="27">
        <v>2042</v>
      </c>
      <c r="M2149" s="26" t="s">
        <v>83</v>
      </c>
    </row>
    <row r="2150" spans="1:13">
      <c r="A2150" s="25">
        <v>45536</v>
      </c>
      <c r="B2150" s="25">
        <v>45901</v>
      </c>
      <c r="C2150" s="26" t="s">
        <v>5232</v>
      </c>
      <c r="D2150" s="26" t="s">
        <v>2876</v>
      </c>
      <c r="E2150" s="26" t="s">
        <v>661</v>
      </c>
      <c r="F2150" s="26" t="s">
        <v>16</v>
      </c>
      <c r="G2150" s="26" t="s">
        <v>8077</v>
      </c>
      <c r="H2150" s="26" t="s">
        <v>125</v>
      </c>
      <c r="I2150" s="26" t="s">
        <v>270</v>
      </c>
      <c r="J2150" s="26" t="s">
        <v>271</v>
      </c>
      <c r="K2150" s="26" t="s">
        <v>5624</v>
      </c>
      <c r="L2150" s="27">
        <v>12421</v>
      </c>
      <c r="M2150" s="26" t="s">
        <v>23</v>
      </c>
    </row>
    <row r="2151" spans="1:13">
      <c r="A2151" s="25">
        <v>45536</v>
      </c>
      <c r="B2151" s="25">
        <v>45901</v>
      </c>
      <c r="C2151" s="26" t="s">
        <v>5232</v>
      </c>
      <c r="D2151" s="26" t="s">
        <v>2876</v>
      </c>
      <c r="E2151" s="26" t="s">
        <v>32</v>
      </c>
      <c r="F2151" s="26" t="s">
        <v>16</v>
      </c>
      <c r="G2151" s="26" t="s">
        <v>8078</v>
      </c>
      <c r="H2151" s="26" t="s">
        <v>125</v>
      </c>
      <c r="I2151" s="26" t="s">
        <v>270</v>
      </c>
      <c r="J2151" s="26" t="s">
        <v>271</v>
      </c>
      <c r="K2151" s="26" t="s">
        <v>5624</v>
      </c>
      <c r="L2151" s="27">
        <v>5232</v>
      </c>
      <c r="M2151" s="26" t="s">
        <v>20</v>
      </c>
    </row>
    <row r="2152" spans="1:13">
      <c r="A2152" s="25">
        <v>45536</v>
      </c>
      <c r="B2152" s="25">
        <v>45901</v>
      </c>
      <c r="C2152" s="26" t="s">
        <v>5232</v>
      </c>
      <c r="D2152" s="26" t="s">
        <v>2876</v>
      </c>
      <c r="E2152" s="26" t="s">
        <v>34</v>
      </c>
      <c r="F2152" s="26" t="s">
        <v>16</v>
      </c>
      <c r="G2152" s="26" t="s">
        <v>8079</v>
      </c>
      <c r="H2152" s="26" t="s">
        <v>125</v>
      </c>
      <c r="I2152" s="26" t="s">
        <v>270</v>
      </c>
      <c r="J2152" s="26" t="s">
        <v>271</v>
      </c>
      <c r="K2152" s="26" t="s">
        <v>5624</v>
      </c>
      <c r="L2152" s="27">
        <v>3004</v>
      </c>
      <c r="M2152" s="26" t="s">
        <v>83</v>
      </c>
    </row>
    <row r="2153" spans="1:13">
      <c r="A2153" s="25">
        <v>45536</v>
      </c>
      <c r="B2153" s="25">
        <v>45901</v>
      </c>
      <c r="C2153" s="26" t="s">
        <v>5002</v>
      </c>
      <c r="D2153" s="26" t="s">
        <v>1939</v>
      </c>
      <c r="E2153" s="26" t="s">
        <v>15</v>
      </c>
      <c r="F2153" s="26" t="s">
        <v>16</v>
      </c>
      <c r="G2153" s="26" t="s">
        <v>8080</v>
      </c>
      <c r="H2153" s="26" t="s">
        <v>51</v>
      </c>
      <c r="I2153" s="26" t="s">
        <v>18</v>
      </c>
      <c r="J2153" s="26" t="s">
        <v>19</v>
      </c>
      <c r="K2153" s="26" t="s">
        <v>5624</v>
      </c>
      <c r="L2153" s="27">
        <v>2554</v>
      </c>
      <c r="M2153" s="26" t="s">
        <v>20</v>
      </c>
    </row>
    <row r="2154" spans="1:13">
      <c r="A2154" s="25">
        <v>45536</v>
      </c>
      <c r="B2154" s="25">
        <v>45901</v>
      </c>
      <c r="C2154" s="26" t="s">
        <v>5002</v>
      </c>
      <c r="D2154" s="26" t="s">
        <v>1939</v>
      </c>
      <c r="E2154" s="26" t="s">
        <v>661</v>
      </c>
      <c r="F2154" s="26" t="s">
        <v>16</v>
      </c>
      <c r="G2154" s="26" t="s">
        <v>8081</v>
      </c>
      <c r="H2154" s="26" t="s">
        <v>51</v>
      </c>
      <c r="I2154" s="26" t="s">
        <v>18</v>
      </c>
      <c r="J2154" s="26" t="s">
        <v>19</v>
      </c>
      <c r="K2154" s="26" t="s">
        <v>5624</v>
      </c>
      <c r="L2154" s="27">
        <v>25693</v>
      </c>
      <c r="M2154" s="26" t="s">
        <v>23</v>
      </c>
    </row>
    <row r="2155" spans="1:13">
      <c r="A2155" s="25">
        <v>45536</v>
      </c>
      <c r="B2155" s="25">
        <v>45901</v>
      </c>
      <c r="C2155" s="26" t="s">
        <v>5173</v>
      </c>
      <c r="D2155" s="26" t="s">
        <v>2613</v>
      </c>
      <c r="E2155" s="26" t="s">
        <v>54</v>
      </c>
      <c r="F2155" s="26" t="s">
        <v>55</v>
      </c>
      <c r="G2155" s="26" t="s">
        <v>8082</v>
      </c>
      <c r="H2155" s="26" t="s">
        <v>51</v>
      </c>
      <c r="I2155" s="26" t="s">
        <v>49</v>
      </c>
      <c r="J2155" s="26" t="s">
        <v>50</v>
      </c>
      <c r="K2155" s="26" t="s">
        <v>5623</v>
      </c>
      <c r="L2155" s="27">
        <v>5468</v>
      </c>
      <c r="M2155" s="26" t="s">
        <v>23</v>
      </c>
    </row>
    <row r="2156" spans="1:13">
      <c r="A2156" s="25">
        <v>45537</v>
      </c>
      <c r="B2156" s="25">
        <v>45902</v>
      </c>
      <c r="C2156" s="26" t="s">
        <v>6127</v>
      </c>
      <c r="D2156" s="26" t="s">
        <v>6128</v>
      </c>
      <c r="E2156" s="26" t="s">
        <v>661</v>
      </c>
      <c r="F2156" s="26" t="s">
        <v>16</v>
      </c>
      <c r="G2156" s="26" t="s">
        <v>8083</v>
      </c>
      <c r="H2156" s="26" t="s">
        <v>21</v>
      </c>
      <c r="I2156" s="26" t="s">
        <v>6031</v>
      </c>
      <c r="J2156" s="26" t="s">
        <v>6032</v>
      </c>
      <c r="K2156" s="26" t="s">
        <v>5660</v>
      </c>
      <c r="L2156" s="27">
        <v>76515</v>
      </c>
      <c r="M2156" s="26" t="s">
        <v>23</v>
      </c>
    </row>
    <row r="2157" spans="1:13">
      <c r="A2157" s="25">
        <v>45537</v>
      </c>
      <c r="B2157" s="25">
        <v>45902</v>
      </c>
      <c r="C2157" s="26" t="s">
        <v>6127</v>
      </c>
      <c r="D2157" s="26" t="s">
        <v>6128</v>
      </c>
      <c r="E2157" s="26" t="s">
        <v>15</v>
      </c>
      <c r="F2157" s="26" t="s">
        <v>16</v>
      </c>
      <c r="G2157" s="26" t="s">
        <v>8084</v>
      </c>
      <c r="H2157" s="26" t="s">
        <v>21</v>
      </c>
      <c r="I2157" s="26" t="s">
        <v>6031</v>
      </c>
      <c r="J2157" s="26" t="s">
        <v>6032</v>
      </c>
      <c r="K2157" s="26" t="s">
        <v>5660</v>
      </c>
      <c r="L2157" s="27">
        <v>1253</v>
      </c>
      <c r="M2157" s="26" t="s">
        <v>20</v>
      </c>
    </row>
    <row r="2158" spans="1:13">
      <c r="A2158" s="25">
        <v>45537</v>
      </c>
      <c r="B2158" s="25">
        <v>45902</v>
      </c>
      <c r="C2158" s="26" t="s">
        <v>6127</v>
      </c>
      <c r="D2158" s="26" t="s">
        <v>6128</v>
      </c>
      <c r="E2158" s="26" t="s">
        <v>32</v>
      </c>
      <c r="F2158" s="26" t="s">
        <v>16</v>
      </c>
      <c r="G2158" s="26" t="s">
        <v>8085</v>
      </c>
      <c r="H2158" s="26" t="s">
        <v>21</v>
      </c>
      <c r="I2158" s="26" t="s">
        <v>6031</v>
      </c>
      <c r="J2158" s="26" t="s">
        <v>6032</v>
      </c>
      <c r="K2158" s="26" t="s">
        <v>5660</v>
      </c>
      <c r="L2158" s="27">
        <v>15035</v>
      </c>
      <c r="M2158" s="26" t="s">
        <v>20</v>
      </c>
    </row>
    <row r="2159" spans="1:13">
      <c r="A2159" s="25">
        <v>45537</v>
      </c>
      <c r="B2159" s="25">
        <v>45902</v>
      </c>
      <c r="C2159" s="26" t="s">
        <v>5779</v>
      </c>
      <c r="D2159" s="26" t="s">
        <v>5780</v>
      </c>
      <c r="E2159" s="26" t="s">
        <v>32</v>
      </c>
      <c r="F2159" s="26" t="s">
        <v>16</v>
      </c>
      <c r="G2159" s="26" t="s">
        <v>8086</v>
      </c>
      <c r="H2159" s="26" t="s">
        <v>98</v>
      </c>
      <c r="I2159" s="26" t="s">
        <v>2587</v>
      </c>
      <c r="J2159" s="26" t="s">
        <v>2588</v>
      </c>
      <c r="K2159" s="26" t="s">
        <v>5660</v>
      </c>
      <c r="L2159" s="27">
        <v>4716</v>
      </c>
      <c r="M2159" s="26" t="s">
        <v>20</v>
      </c>
    </row>
    <row r="2160" spans="1:13">
      <c r="A2160" s="25">
        <v>45537</v>
      </c>
      <c r="B2160" s="25">
        <v>45902</v>
      </c>
      <c r="C2160" s="26" t="s">
        <v>5779</v>
      </c>
      <c r="D2160" s="26" t="s">
        <v>5780</v>
      </c>
      <c r="E2160" s="26" t="s">
        <v>15</v>
      </c>
      <c r="F2160" s="26" t="s">
        <v>16</v>
      </c>
      <c r="G2160" s="26" t="s">
        <v>8087</v>
      </c>
      <c r="H2160" s="26" t="s">
        <v>98</v>
      </c>
      <c r="I2160" s="26" t="s">
        <v>2587</v>
      </c>
      <c r="J2160" s="26" t="s">
        <v>2588</v>
      </c>
      <c r="K2160" s="26" t="s">
        <v>5660</v>
      </c>
      <c r="L2160" s="27">
        <v>18255</v>
      </c>
      <c r="M2160" s="26" t="s">
        <v>29</v>
      </c>
    </row>
    <row r="2161" spans="1:13">
      <c r="A2161" s="25">
        <v>45537</v>
      </c>
      <c r="B2161" s="25">
        <v>45902</v>
      </c>
      <c r="C2161" s="26" t="s">
        <v>5779</v>
      </c>
      <c r="D2161" s="26" t="s">
        <v>5780</v>
      </c>
      <c r="E2161" s="26" t="s">
        <v>661</v>
      </c>
      <c r="F2161" s="26" t="s">
        <v>16</v>
      </c>
      <c r="G2161" s="26" t="s">
        <v>8088</v>
      </c>
      <c r="H2161" s="26" t="s">
        <v>98</v>
      </c>
      <c r="I2161" s="26" t="s">
        <v>2587</v>
      </c>
      <c r="J2161" s="26" t="s">
        <v>2588</v>
      </c>
      <c r="K2161" s="26" t="s">
        <v>5660</v>
      </c>
      <c r="L2161" s="27">
        <v>165615</v>
      </c>
      <c r="M2161" s="26" t="s">
        <v>89</v>
      </c>
    </row>
    <row r="2162" spans="1:13">
      <c r="A2162" s="25">
        <v>45537</v>
      </c>
      <c r="B2162" s="25">
        <v>45902</v>
      </c>
      <c r="C2162" s="26" t="s">
        <v>5779</v>
      </c>
      <c r="D2162" s="26" t="s">
        <v>5780</v>
      </c>
      <c r="E2162" s="26" t="s">
        <v>34</v>
      </c>
      <c r="F2162" s="26" t="s">
        <v>16</v>
      </c>
      <c r="G2162" s="26" t="s">
        <v>8089</v>
      </c>
      <c r="H2162" s="26" t="s">
        <v>98</v>
      </c>
      <c r="I2162" s="26" t="s">
        <v>2587</v>
      </c>
      <c r="J2162" s="26" t="s">
        <v>2588</v>
      </c>
      <c r="K2162" s="26" t="s">
        <v>5660</v>
      </c>
      <c r="L2162" s="27">
        <v>73087</v>
      </c>
      <c r="M2162" s="26" t="s">
        <v>83</v>
      </c>
    </row>
    <row r="2163" spans="1:13">
      <c r="A2163" s="25">
        <v>45537</v>
      </c>
      <c r="B2163" s="25">
        <v>45902</v>
      </c>
      <c r="C2163" s="26" t="s">
        <v>5233</v>
      </c>
      <c r="D2163" s="26" t="s">
        <v>2884</v>
      </c>
      <c r="E2163" s="26" t="s">
        <v>54</v>
      </c>
      <c r="F2163" s="26" t="s">
        <v>55</v>
      </c>
      <c r="G2163" s="26" t="s">
        <v>8090</v>
      </c>
      <c r="H2163" s="26" t="s">
        <v>61</v>
      </c>
      <c r="I2163" s="26" t="s">
        <v>59</v>
      </c>
      <c r="J2163" s="26" t="s">
        <v>60</v>
      </c>
      <c r="K2163" s="26" t="s">
        <v>5620</v>
      </c>
      <c r="L2163" s="27">
        <v>10003</v>
      </c>
      <c r="M2163" s="26" t="s">
        <v>29</v>
      </c>
    </row>
    <row r="2164" spans="1:13">
      <c r="A2164" s="25">
        <v>45537</v>
      </c>
      <c r="B2164" s="25">
        <v>45902</v>
      </c>
      <c r="C2164" s="26" t="s">
        <v>5234</v>
      </c>
      <c r="D2164" s="26" t="s">
        <v>2886</v>
      </c>
      <c r="E2164" s="26" t="s">
        <v>15</v>
      </c>
      <c r="F2164" s="26" t="s">
        <v>16</v>
      </c>
      <c r="G2164" s="26" t="s">
        <v>8091</v>
      </c>
      <c r="H2164" s="26" t="s">
        <v>245</v>
      </c>
      <c r="I2164" s="26" t="s">
        <v>78</v>
      </c>
      <c r="J2164" s="26" t="s">
        <v>79</v>
      </c>
      <c r="K2164" s="26" t="s">
        <v>5620</v>
      </c>
      <c r="L2164" s="27">
        <v>2229</v>
      </c>
      <c r="M2164" s="26" t="s">
        <v>20</v>
      </c>
    </row>
    <row r="2165" spans="1:13">
      <c r="A2165" s="25">
        <v>45537</v>
      </c>
      <c r="B2165" s="25">
        <v>45902</v>
      </c>
      <c r="C2165" s="26" t="s">
        <v>5234</v>
      </c>
      <c r="D2165" s="26" t="s">
        <v>2886</v>
      </c>
      <c r="E2165" s="26" t="s">
        <v>32</v>
      </c>
      <c r="F2165" s="26" t="s">
        <v>16</v>
      </c>
      <c r="G2165" s="26" t="s">
        <v>8092</v>
      </c>
      <c r="H2165" s="26" t="s">
        <v>245</v>
      </c>
      <c r="I2165" s="26" t="s">
        <v>78</v>
      </c>
      <c r="J2165" s="26" t="s">
        <v>79</v>
      </c>
      <c r="K2165" s="26" t="s">
        <v>5620</v>
      </c>
      <c r="L2165" s="27">
        <v>10082</v>
      </c>
      <c r="M2165" s="26" t="s">
        <v>148</v>
      </c>
    </row>
    <row r="2166" spans="1:13">
      <c r="A2166" s="25">
        <v>45537</v>
      </c>
      <c r="B2166" s="25">
        <v>45902</v>
      </c>
      <c r="C2166" s="26" t="s">
        <v>5234</v>
      </c>
      <c r="D2166" s="26" t="s">
        <v>2886</v>
      </c>
      <c r="E2166" s="26" t="s">
        <v>661</v>
      </c>
      <c r="F2166" s="26" t="s">
        <v>16</v>
      </c>
      <c r="G2166" s="26" t="s">
        <v>8093</v>
      </c>
      <c r="H2166" s="26" t="s">
        <v>245</v>
      </c>
      <c r="I2166" s="26" t="s">
        <v>78</v>
      </c>
      <c r="J2166" s="26" t="s">
        <v>79</v>
      </c>
      <c r="K2166" s="26" t="s">
        <v>5620</v>
      </c>
      <c r="L2166" s="27">
        <v>18076</v>
      </c>
      <c r="M2166" s="26" t="s">
        <v>23</v>
      </c>
    </row>
    <row r="2167" spans="1:13">
      <c r="A2167" s="25">
        <v>45537</v>
      </c>
      <c r="B2167" s="25">
        <v>45902</v>
      </c>
      <c r="C2167" s="26" t="s">
        <v>5235</v>
      </c>
      <c r="D2167" s="26" t="s">
        <v>2890</v>
      </c>
      <c r="E2167" s="26" t="s">
        <v>661</v>
      </c>
      <c r="F2167" s="26" t="s">
        <v>16</v>
      </c>
      <c r="G2167" s="26" t="s">
        <v>8094</v>
      </c>
      <c r="H2167" s="26" t="s">
        <v>386</v>
      </c>
      <c r="I2167" s="26" t="s">
        <v>5781</v>
      </c>
      <c r="J2167" s="26" t="s">
        <v>5782</v>
      </c>
      <c r="K2167" s="26" t="s">
        <v>1179</v>
      </c>
      <c r="L2167" s="27">
        <v>46051</v>
      </c>
      <c r="M2167" s="26" t="s">
        <v>23</v>
      </c>
    </row>
    <row r="2168" spans="1:13">
      <c r="A2168" s="25">
        <v>45537</v>
      </c>
      <c r="B2168" s="25">
        <v>45902</v>
      </c>
      <c r="C2168" s="26" t="s">
        <v>5235</v>
      </c>
      <c r="D2168" s="26" t="s">
        <v>2890</v>
      </c>
      <c r="E2168" s="26" t="s">
        <v>15</v>
      </c>
      <c r="F2168" s="26" t="s">
        <v>16</v>
      </c>
      <c r="G2168" s="26" t="s">
        <v>8095</v>
      </c>
      <c r="H2168" s="26" t="s">
        <v>386</v>
      </c>
      <c r="I2168" s="26" t="s">
        <v>5781</v>
      </c>
      <c r="J2168" s="26" t="s">
        <v>5782</v>
      </c>
      <c r="K2168" s="26" t="s">
        <v>1179</v>
      </c>
      <c r="L2168" s="27">
        <v>1933</v>
      </c>
      <c r="M2168" s="26" t="s">
        <v>29</v>
      </c>
    </row>
    <row r="2169" spans="1:13">
      <c r="A2169" s="25">
        <v>45537</v>
      </c>
      <c r="B2169" s="25">
        <v>45902</v>
      </c>
      <c r="C2169" s="26" t="s">
        <v>5235</v>
      </c>
      <c r="D2169" s="26" t="s">
        <v>2890</v>
      </c>
      <c r="E2169" s="26" t="s">
        <v>32</v>
      </c>
      <c r="F2169" s="26" t="s">
        <v>16</v>
      </c>
      <c r="G2169" s="26" t="s">
        <v>8096</v>
      </c>
      <c r="H2169" s="26" t="s">
        <v>386</v>
      </c>
      <c r="I2169" s="26" t="s">
        <v>5781</v>
      </c>
      <c r="J2169" s="26" t="s">
        <v>5782</v>
      </c>
      <c r="K2169" s="26" t="s">
        <v>1179</v>
      </c>
      <c r="L2169" s="27">
        <v>20716</v>
      </c>
      <c r="M2169" s="26" t="s">
        <v>20</v>
      </c>
    </row>
    <row r="2170" spans="1:13">
      <c r="A2170" s="25">
        <v>45538</v>
      </c>
      <c r="B2170" s="25">
        <v>45903</v>
      </c>
      <c r="C2170" s="26" t="s">
        <v>5236</v>
      </c>
      <c r="D2170" s="26" t="s">
        <v>2896</v>
      </c>
      <c r="E2170" s="26" t="s">
        <v>661</v>
      </c>
      <c r="F2170" s="26" t="s">
        <v>16</v>
      </c>
      <c r="G2170" s="26" t="s">
        <v>8097</v>
      </c>
      <c r="H2170" s="26" t="s">
        <v>225</v>
      </c>
      <c r="I2170" s="26" t="s">
        <v>270</v>
      </c>
      <c r="J2170" s="26" t="s">
        <v>271</v>
      </c>
      <c r="K2170" s="26" t="s">
        <v>5624</v>
      </c>
      <c r="L2170" s="27">
        <v>25201</v>
      </c>
      <c r="M2170" s="26" t="s">
        <v>23</v>
      </c>
    </row>
    <row r="2171" spans="1:13">
      <c r="A2171" s="25">
        <v>45538</v>
      </c>
      <c r="B2171" s="25">
        <v>45903</v>
      </c>
      <c r="C2171" s="26" t="s">
        <v>5236</v>
      </c>
      <c r="D2171" s="26" t="s">
        <v>2896</v>
      </c>
      <c r="E2171" s="26" t="s">
        <v>32</v>
      </c>
      <c r="F2171" s="26" t="s">
        <v>16</v>
      </c>
      <c r="G2171" s="26" t="s">
        <v>8098</v>
      </c>
      <c r="H2171" s="26" t="s">
        <v>225</v>
      </c>
      <c r="I2171" s="26" t="s">
        <v>270</v>
      </c>
      <c r="J2171" s="26" t="s">
        <v>271</v>
      </c>
      <c r="K2171" s="26" t="s">
        <v>5624</v>
      </c>
      <c r="L2171" s="27">
        <v>5549</v>
      </c>
      <c r="M2171" s="26" t="s">
        <v>148</v>
      </c>
    </row>
    <row r="2172" spans="1:13">
      <c r="A2172" s="25">
        <v>45538</v>
      </c>
      <c r="B2172" s="25">
        <v>45903</v>
      </c>
      <c r="C2172" s="26" t="s">
        <v>5236</v>
      </c>
      <c r="D2172" s="26" t="s">
        <v>2896</v>
      </c>
      <c r="E2172" s="26" t="s">
        <v>15</v>
      </c>
      <c r="F2172" s="26" t="s">
        <v>16</v>
      </c>
      <c r="G2172" s="26" t="s">
        <v>8099</v>
      </c>
      <c r="H2172" s="26" t="s">
        <v>225</v>
      </c>
      <c r="I2172" s="26" t="s">
        <v>270</v>
      </c>
      <c r="J2172" s="26" t="s">
        <v>271</v>
      </c>
      <c r="K2172" s="26" t="s">
        <v>5624</v>
      </c>
      <c r="L2172" s="27">
        <v>1314</v>
      </c>
      <c r="M2172" s="26" t="s">
        <v>20</v>
      </c>
    </row>
    <row r="2173" spans="1:13">
      <c r="A2173" s="25">
        <v>45538</v>
      </c>
      <c r="B2173" s="25">
        <v>45903</v>
      </c>
      <c r="C2173" s="26" t="s">
        <v>8100</v>
      </c>
      <c r="D2173" s="26" t="s">
        <v>8101</v>
      </c>
      <c r="E2173" s="26" t="s">
        <v>661</v>
      </c>
      <c r="F2173" s="26" t="s">
        <v>16</v>
      </c>
      <c r="G2173" s="26" t="s">
        <v>8102</v>
      </c>
      <c r="H2173" s="26" t="s">
        <v>51</v>
      </c>
      <c r="I2173" s="26" t="s">
        <v>18</v>
      </c>
      <c r="J2173" s="26" t="s">
        <v>19</v>
      </c>
      <c r="K2173" s="26" t="s">
        <v>5624</v>
      </c>
      <c r="L2173" s="27">
        <v>27850</v>
      </c>
      <c r="M2173" s="26" t="s">
        <v>89</v>
      </c>
    </row>
    <row r="2174" spans="1:13">
      <c r="A2174" s="25">
        <v>45538</v>
      </c>
      <c r="B2174" s="25">
        <v>45903</v>
      </c>
      <c r="C2174" s="26" t="s">
        <v>8100</v>
      </c>
      <c r="D2174" s="26" t="s">
        <v>8101</v>
      </c>
      <c r="E2174" s="26" t="s">
        <v>15</v>
      </c>
      <c r="F2174" s="26" t="s">
        <v>16</v>
      </c>
      <c r="G2174" s="26" t="s">
        <v>8103</v>
      </c>
      <c r="H2174" s="26" t="s">
        <v>51</v>
      </c>
      <c r="I2174" s="26" t="s">
        <v>18</v>
      </c>
      <c r="J2174" s="26" t="s">
        <v>19</v>
      </c>
      <c r="K2174" s="26" t="s">
        <v>5624</v>
      </c>
      <c r="L2174" s="27">
        <v>3960</v>
      </c>
      <c r="M2174" s="26" t="s">
        <v>20</v>
      </c>
    </row>
    <row r="2175" spans="1:13">
      <c r="A2175" s="25">
        <v>45539</v>
      </c>
      <c r="B2175" s="25">
        <v>45904</v>
      </c>
      <c r="C2175" s="26" t="s">
        <v>5237</v>
      </c>
      <c r="D2175" s="26" t="s">
        <v>2900</v>
      </c>
      <c r="E2175" s="26" t="s">
        <v>661</v>
      </c>
      <c r="F2175" s="26" t="s">
        <v>16</v>
      </c>
      <c r="G2175" s="26" t="s">
        <v>8104</v>
      </c>
      <c r="H2175" s="26" t="s">
        <v>328</v>
      </c>
      <c r="I2175" s="26" t="s">
        <v>78</v>
      </c>
      <c r="J2175" s="26" t="s">
        <v>79</v>
      </c>
      <c r="K2175" s="26" t="s">
        <v>5620</v>
      </c>
      <c r="L2175" s="27">
        <v>10648</v>
      </c>
      <c r="M2175" s="26" t="s">
        <v>23</v>
      </c>
    </row>
    <row r="2176" spans="1:13">
      <c r="A2176" s="25">
        <v>45539</v>
      </c>
      <c r="B2176" s="25">
        <v>45904</v>
      </c>
      <c r="C2176" s="26" t="s">
        <v>5237</v>
      </c>
      <c r="D2176" s="26" t="s">
        <v>2900</v>
      </c>
      <c r="E2176" s="26" t="s">
        <v>32</v>
      </c>
      <c r="F2176" s="26" t="s">
        <v>16</v>
      </c>
      <c r="G2176" s="26" t="s">
        <v>8105</v>
      </c>
      <c r="H2176" s="26" t="s">
        <v>328</v>
      </c>
      <c r="I2176" s="26" t="s">
        <v>78</v>
      </c>
      <c r="J2176" s="26" t="s">
        <v>79</v>
      </c>
      <c r="K2176" s="26" t="s">
        <v>5620</v>
      </c>
      <c r="L2176" s="27">
        <v>6609</v>
      </c>
      <c r="M2176" s="26" t="s">
        <v>20</v>
      </c>
    </row>
    <row r="2177" spans="1:13">
      <c r="A2177" s="25">
        <v>45539</v>
      </c>
      <c r="B2177" s="25">
        <v>45904</v>
      </c>
      <c r="C2177" s="26" t="s">
        <v>5237</v>
      </c>
      <c r="D2177" s="26" t="s">
        <v>2900</v>
      </c>
      <c r="E2177" s="26" t="s">
        <v>15</v>
      </c>
      <c r="F2177" s="26" t="s">
        <v>16</v>
      </c>
      <c r="G2177" s="26" t="s">
        <v>8106</v>
      </c>
      <c r="H2177" s="26" t="s">
        <v>328</v>
      </c>
      <c r="I2177" s="26" t="s">
        <v>78</v>
      </c>
      <c r="J2177" s="26" t="s">
        <v>79</v>
      </c>
      <c r="K2177" s="26" t="s">
        <v>5620</v>
      </c>
      <c r="L2177" s="27">
        <v>1491</v>
      </c>
      <c r="M2177" s="26" t="s">
        <v>29</v>
      </c>
    </row>
    <row r="2178" spans="1:13">
      <c r="A2178" s="25">
        <v>45540</v>
      </c>
      <c r="B2178" s="25">
        <v>45905</v>
      </c>
      <c r="C2178" s="26" t="s">
        <v>5238</v>
      </c>
      <c r="D2178" s="26" t="s">
        <v>2904</v>
      </c>
      <c r="E2178" s="26" t="s">
        <v>15</v>
      </c>
      <c r="F2178" s="26" t="s">
        <v>16</v>
      </c>
      <c r="G2178" s="26" t="s">
        <v>8107</v>
      </c>
      <c r="H2178" s="26" t="s">
        <v>225</v>
      </c>
      <c r="I2178" s="26" t="s">
        <v>270</v>
      </c>
      <c r="J2178" s="26" t="s">
        <v>271</v>
      </c>
      <c r="K2178" s="26" t="s">
        <v>5624</v>
      </c>
      <c r="L2178" s="27">
        <v>1656</v>
      </c>
      <c r="M2178" s="26" t="s">
        <v>20</v>
      </c>
    </row>
    <row r="2179" spans="1:13">
      <c r="A2179" s="25">
        <v>45540</v>
      </c>
      <c r="B2179" s="25">
        <v>45905</v>
      </c>
      <c r="C2179" s="26" t="s">
        <v>5238</v>
      </c>
      <c r="D2179" s="26" t="s">
        <v>2904</v>
      </c>
      <c r="E2179" s="26" t="s">
        <v>661</v>
      </c>
      <c r="F2179" s="26" t="s">
        <v>16</v>
      </c>
      <c r="G2179" s="26" t="s">
        <v>8108</v>
      </c>
      <c r="H2179" s="26" t="s">
        <v>225</v>
      </c>
      <c r="I2179" s="26" t="s">
        <v>270</v>
      </c>
      <c r="J2179" s="26" t="s">
        <v>271</v>
      </c>
      <c r="K2179" s="26" t="s">
        <v>5624</v>
      </c>
      <c r="L2179" s="27">
        <v>20694</v>
      </c>
      <c r="M2179" s="26" t="s">
        <v>23</v>
      </c>
    </row>
    <row r="2180" spans="1:13">
      <c r="A2180" s="25">
        <v>45540</v>
      </c>
      <c r="B2180" s="25">
        <v>45905</v>
      </c>
      <c r="C2180" s="26" t="s">
        <v>5238</v>
      </c>
      <c r="D2180" s="26" t="s">
        <v>2904</v>
      </c>
      <c r="E2180" s="26" t="s">
        <v>32</v>
      </c>
      <c r="F2180" s="26" t="s">
        <v>16</v>
      </c>
      <c r="G2180" s="26" t="s">
        <v>8109</v>
      </c>
      <c r="H2180" s="26" t="s">
        <v>225</v>
      </c>
      <c r="I2180" s="26" t="s">
        <v>270</v>
      </c>
      <c r="J2180" s="26" t="s">
        <v>271</v>
      </c>
      <c r="K2180" s="26" t="s">
        <v>5624</v>
      </c>
      <c r="L2180" s="27">
        <v>9835</v>
      </c>
      <c r="M2180" s="26" t="s">
        <v>83</v>
      </c>
    </row>
    <row r="2181" spans="1:13">
      <c r="A2181" s="25">
        <v>45540</v>
      </c>
      <c r="B2181" s="25">
        <v>45905</v>
      </c>
      <c r="C2181" s="26" t="s">
        <v>5239</v>
      </c>
      <c r="D2181" s="26" t="s">
        <v>2908</v>
      </c>
      <c r="E2181" s="26" t="s">
        <v>32</v>
      </c>
      <c r="F2181" s="26" t="s">
        <v>16</v>
      </c>
      <c r="G2181" s="26" t="s">
        <v>8110</v>
      </c>
      <c r="H2181" s="26" t="s">
        <v>249</v>
      </c>
      <c r="I2181" s="26" t="s">
        <v>276</v>
      </c>
      <c r="J2181" s="26" t="s">
        <v>277</v>
      </c>
      <c r="K2181" s="26" t="s">
        <v>1179</v>
      </c>
      <c r="L2181" s="27">
        <v>15018</v>
      </c>
      <c r="M2181" s="26" t="s">
        <v>20</v>
      </c>
    </row>
    <row r="2182" spans="1:13">
      <c r="A2182" s="25">
        <v>45540</v>
      </c>
      <c r="B2182" s="25">
        <v>45905</v>
      </c>
      <c r="C2182" s="26" t="s">
        <v>5239</v>
      </c>
      <c r="D2182" s="26" t="s">
        <v>2908</v>
      </c>
      <c r="E2182" s="26" t="s">
        <v>15</v>
      </c>
      <c r="F2182" s="26" t="s">
        <v>16</v>
      </c>
      <c r="G2182" s="26" t="s">
        <v>8111</v>
      </c>
      <c r="H2182" s="26" t="s">
        <v>249</v>
      </c>
      <c r="I2182" s="26" t="s">
        <v>276</v>
      </c>
      <c r="J2182" s="26" t="s">
        <v>277</v>
      </c>
      <c r="K2182" s="26" t="s">
        <v>1179</v>
      </c>
      <c r="L2182" s="27">
        <v>2684</v>
      </c>
      <c r="M2182" s="26" t="s">
        <v>584</v>
      </c>
    </row>
    <row r="2183" spans="1:13">
      <c r="A2183" s="25">
        <v>45540</v>
      </c>
      <c r="B2183" s="25">
        <v>45905</v>
      </c>
      <c r="C2183" s="26" t="s">
        <v>5239</v>
      </c>
      <c r="D2183" s="26" t="s">
        <v>2908</v>
      </c>
      <c r="E2183" s="26" t="s">
        <v>661</v>
      </c>
      <c r="F2183" s="26" t="s">
        <v>16</v>
      </c>
      <c r="G2183" s="26" t="s">
        <v>8112</v>
      </c>
      <c r="H2183" s="26" t="s">
        <v>249</v>
      </c>
      <c r="I2183" s="26" t="s">
        <v>276</v>
      </c>
      <c r="J2183" s="26" t="s">
        <v>277</v>
      </c>
      <c r="K2183" s="26" t="s">
        <v>1179</v>
      </c>
      <c r="L2183" s="27">
        <v>39999</v>
      </c>
      <c r="M2183" s="26" t="s">
        <v>29</v>
      </c>
    </row>
    <row r="2184" spans="1:13">
      <c r="A2184" s="25">
        <v>45542</v>
      </c>
      <c r="B2184" s="25">
        <v>45907</v>
      </c>
      <c r="C2184" s="26" t="s">
        <v>5241</v>
      </c>
      <c r="D2184" s="26" t="s">
        <v>2916</v>
      </c>
      <c r="E2184" s="26" t="s">
        <v>15</v>
      </c>
      <c r="F2184" s="26" t="s">
        <v>16</v>
      </c>
      <c r="G2184" s="26" t="s">
        <v>8113</v>
      </c>
      <c r="H2184" s="26" t="s">
        <v>215</v>
      </c>
      <c r="I2184" s="26" t="s">
        <v>71</v>
      </c>
      <c r="J2184" s="26" t="s">
        <v>72</v>
      </c>
      <c r="K2184" s="26" t="s">
        <v>5623</v>
      </c>
      <c r="L2184" s="27">
        <v>1133</v>
      </c>
      <c r="M2184" s="26" t="s">
        <v>20</v>
      </c>
    </row>
    <row r="2185" spans="1:13">
      <c r="A2185" s="25">
        <v>45542</v>
      </c>
      <c r="B2185" s="25">
        <v>45907</v>
      </c>
      <c r="C2185" s="26" t="s">
        <v>5241</v>
      </c>
      <c r="D2185" s="26" t="s">
        <v>2916</v>
      </c>
      <c r="E2185" s="26" t="s">
        <v>32</v>
      </c>
      <c r="F2185" s="26" t="s">
        <v>16</v>
      </c>
      <c r="G2185" s="26" t="s">
        <v>8114</v>
      </c>
      <c r="H2185" s="26" t="s">
        <v>215</v>
      </c>
      <c r="I2185" s="26" t="s">
        <v>71</v>
      </c>
      <c r="J2185" s="26" t="s">
        <v>72</v>
      </c>
      <c r="K2185" s="26" t="s">
        <v>5623</v>
      </c>
      <c r="L2185" s="27">
        <v>15544</v>
      </c>
      <c r="M2185" s="26" t="s">
        <v>148</v>
      </c>
    </row>
    <row r="2186" spans="1:13">
      <c r="A2186" s="25">
        <v>45542</v>
      </c>
      <c r="B2186" s="25">
        <v>45907</v>
      </c>
      <c r="C2186" s="26" t="s">
        <v>5241</v>
      </c>
      <c r="D2186" s="26" t="s">
        <v>2916</v>
      </c>
      <c r="E2186" s="26" t="s">
        <v>661</v>
      </c>
      <c r="F2186" s="26" t="s">
        <v>16</v>
      </c>
      <c r="G2186" s="26" t="s">
        <v>8115</v>
      </c>
      <c r="H2186" s="26" t="s">
        <v>215</v>
      </c>
      <c r="I2186" s="26" t="s">
        <v>71</v>
      </c>
      <c r="J2186" s="26" t="s">
        <v>72</v>
      </c>
      <c r="K2186" s="26" t="s">
        <v>5623</v>
      </c>
      <c r="L2186" s="27">
        <v>40157</v>
      </c>
      <c r="M2186" s="26" t="s">
        <v>23</v>
      </c>
    </row>
    <row r="2187" spans="1:13">
      <c r="A2187" s="25">
        <v>45542</v>
      </c>
      <c r="B2187" s="25">
        <v>45907</v>
      </c>
      <c r="C2187" s="26" t="s">
        <v>5242</v>
      </c>
      <c r="D2187" s="26" t="s">
        <v>2920</v>
      </c>
      <c r="E2187" s="26" t="s">
        <v>15</v>
      </c>
      <c r="F2187" s="26" t="s">
        <v>16</v>
      </c>
      <c r="G2187" s="26" t="s">
        <v>8116</v>
      </c>
      <c r="H2187" s="26" t="s">
        <v>801</v>
      </c>
      <c r="I2187" s="26" t="s">
        <v>78</v>
      </c>
      <c r="J2187" s="26" t="s">
        <v>79</v>
      </c>
      <c r="K2187" s="26" t="s">
        <v>77</v>
      </c>
      <c r="L2187" s="27">
        <v>1930</v>
      </c>
      <c r="M2187" s="26" t="s">
        <v>20</v>
      </c>
    </row>
    <row r="2188" spans="1:13">
      <c r="A2188" s="25">
        <v>45542</v>
      </c>
      <c r="B2188" s="25">
        <v>45907</v>
      </c>
      <c r="C2188" s="26" t="s">
        <v>5242</v>
      </c>
      <c r="D2188" s="26" t="s">
        <v>2920</v>
      </c>
      <c r="E2188" s="26" t="s">
        <v>32</v>
      </c>
      <c r="F2188" s="26" t="s">
        <v>16</v>
      </c>
      <c r="G2188" s="26" t="s">
        <v>8117</v>
      </c>
      <c r="H2188" s="26" t="s">
        <v>801</v>
      </c>
      <c r="I2188" s="26" t="s">
        <v>78</v>
      </c>
      <c r="J2188" s="26" t="s">
        <v>79</v>
      </c>
      <c r="K2188" s="26" t="s">
        <v>77</v>
      </c>
      <c r="L2188" s="27">
        <v>22746</v>
      </c>
      <c r="M2188" s="26" t="s">
        <v>148</v>
      </c>
    </row>
    <row r="2189" spans="1:13">
      <c r="A2189" s="25">
        <v>45542</v>
      </c>
      <c r="B2189" s="25">
        <v>45907</v>
      </c>
      <c r="C2189" s="26" t="s">
        <v>5242</v>
      </c>
      <c r="D2189" s="26" t="s">
        <v>2920</v>
      </c>
      <c r="E2189" s="26" t="s">
        <v>661</v>
      </c>
      <c r="F2189" s="26" t="s">
        <v>16</v>
      </c>
      <c r="G2189" s="26" t="s">
        <v>8118</v>
      </c>
      <c r="H2189" s="26" t="s">
        <v>801</v>
      </c>
      <c r="I2189" s="26" t="s">
        <v>78</v>
      </c>
      <c r="J2189" s="26" t="s">
        <v>79</v>
      </c>
      <c r="K2189" s="26" t="s">
        <v>77</v>
      </c>
      <c r="L2189" s="27">
        <v>48416</v>
      </c>
      <c r="M2189" s="26" t="s">
        <v>29</v>
      </c>
    </row>
    <row r="2190" spans="1:13">
      <c r="A2190" s="25">
        <v>45542</v>
      </c>
      <c r="B2190" s="25">
        <v>45907</v>
      </c>
      <c r="C2190" s="26" t="s">
        <v>5242</v>
      </c>
      <c r="D2190" s="26" t="s">
        <v>2920</v>
      </c>
      <c r="E2190" s="26" t="s">
        <v>34</v>
      </c>
      <c r="F2190" s="26" t="s">
        <v>16</v>
      </c>
      <c r="G2190" s="26" t="s">
        <v>8119</v>
      </c>
      <c r="H2190" s="26" t="s">
        <v>801</v>
      </c>
      <c r="I2190" s="26" t="s">
        <v>78</v>
      </c>
      <c r="J2190" s="26" t="s">
        <v>79</v>
      </c>
      <c r="K2190" s="26" t="s">
        <v>77</v>
      </c>
      <c r="L2190" s="27">
        <v>10915</v>
      </c>
      <c r="M2190" s="26" t="s">
        <v>83</v>
      </c>
    </row>
    <row r="2191" spans="1:13">
      <c r="A2191" s="25">
        <v>45542</v>
      </c>
      <c r="B2191" s="25">
        <v>45907</v>
      </c>
      <c r="C2191" s="26" t="s">
        <v>5243</v>
      </c>
      <c r="D2191" s="26" t="s">
        <v>2925</v>
      </c>
      <c r="E2191" s="26" t="s">
        <v>661</v>
      </c>
      <c r="F2191" s="26" t="s">
        <v>16</v>
      </c>
      <c r="G2191" s="26" t="s">
        <v>8120</v>
      </c>
      <c r="H2191" s="26" t="s">
        <v>225</v>
      </c>
      <c r="I2191" s="26" t="s">
        <v>96</v>
      </c>
      <c r="J2191" s="26" t="s">
        <v>97</v>
      </c>
      <c r="K2191" s="26" t="s">
        <v>1179</v>
      </c>
      <c r="L2191" s="27">
        <v>47664</v>
      </c>
      <c r="M2191" s="26" t="s">
        <v>23</v>
      </c>
    </row>
    <row r="2192" spans="1:13">
      <c r="A2192" s="25">
        <v>45542</v>
      </c>
      <c r="B2192" s="25">
        <v>45907</v>
      </c>
      <c r="C2192" s="26" t="s">
        <v>5243</v>
      </c>
      <c r="D2192" s="26" t="s">
        <v>2925</v>
      </c>
      <c r="E2192" s="26" t="s">
        <v>34</v>
      </c>
      <c r="F2192" s="26" t="s">
        <v>16</v>
      </c>
      <c r="G2192" s="26" t="s">
        <v>8121</v>
      </c>
      <c r="H2192" s="26" t="s">
        <v>225</v>
      </c>
      <c r="I2192" s="26" t="s">
        <v>96</v>
      </c>
      <c r="J2192" s="26" t="s">
        <v>97</v>
      </c>
      <c r="K2192" s="26" t="s">
        <v>1179</v>
      </c>
      <c r="L2192" s="27">
        <v>10284</v>
      </c>
      <c r="M2192" s="26" t="s">
        <v>83</v>
      </c>
    </row>
    <row r="2193" spans="1:13">
      <c r="A2193" s="25">
        <v>45542</v>
      </c>
      <c r="B2193" s="25">
        <v>45907</v>
      </c>
      <c r="C2193" s="26" t="s">
        <v>5243</v>
      </c>
      <c r="D2193" s="26" t="s">
        <v>2925</v>
      </c>
      <c r="E2193" s="26" t="s">
        <v>15</v>
      </c>
      <c r="F2193" s="26" t="s">
        <v>16</v>
      </c>
      <c r="G2193" s="26" t="s">
        <v>8122</v>
      </c>
      <c r="H2193" s="26" t="s">
        <v>225</v>
      </c>
      <c r="I2193" s="26" t="s">
        <v>96</v>
      </c>
      <c r="J2193" s="26" t="s">
        <v>97</v>
      </c>
      <c r="K2193" s="26" t="s">
        <v>1179</v>
      </c>
      <c r="L2193" s="27">
        <v>1414</v>
      </c>
      <c r="M2193" s="26" t="s">
        <v>20</v>
      </c>
    </row>
    <row r="2194" spans="1:13">
      <c r="A2194" s="25">
        <v>45542</v>
      </c>
      <c r="B2194" s="25">
        <v>45907</v>
      </c>
      <c r="C2194" s="26" t="s">
        <v>5243</v>
      </c>
      <c r="D2194" s="26" t="s">
        <v>2925</v>
      </c>
      <c r="E2194" s="26" t="s">
        <v>32</v>
      </c>
      <c r="F2194" s="26" t="s">
        <v>16</v>
      </c>
      <c r="G2194" s="26" t="s">
        <v>8123</v>
      </c>
      <c r="H2194" s="26" t="s">
        <v>225</v>
      </c>
      <c r="I2194" s="26" t="s">
        <v>96</v>
      </c>
      <c r="J2194" s="26" t="s">
        <v>97</v>
      </c>
      <c r="K2194" s="26" t="s">
        <v>1179</v>
      </c>
      <c r="L2194" s="27">
        <v>10489</v>
      </c>
      <c r="M2194" s="26" t="s">
        <v>83</v>
      </c>
    </row>
    <row r="2195" spans="1:13">
      <c r="A2195" s="25">
        <v>45543</v>
      </c>
      <c r="B2195" s="25">
        <v>45908</v>
      </c>
      <c r="C2195" s="26" t="s">
        <v>11919</v>
      </c>
      <c r="D2195" s="26" t="s">
        <v>11920</v>
      </c>
      <c r="E2195" s="26" t="s">
        <v>32</v>
      </c>
      <c r="F2195" s="26" t="s">
        <v>16</v>
      </c>
      <c r="G2195" s="26" t="s">
        <v>11921</v>
      </c>
      <c r="H2195" s="26" t="s">
        <v>43</v>
      </c>
      <c r="I2195" s="26" t="s">
        <v>2216</v>
      </c>
      <c r="J2195" s="26" t="s">
        <v>2217</v>
      </c>
      <c r="K2195" s="26" t="s">
        <v>140</v>
      </c>
      <c r="L2195" s="27">
        <v>22233</v>
      </c>
      <c r="M2195" s="26" t="s">
        <v>20</v>
      </c>
    </row>
    <row r="2196" spans="1:13">
      <c r="A2196" s="25">
        <v>45543</v>
      </c>
      <c r="B2196" s="25">
        <v>45908</v>
      </c>
      <c r="C2196" s="26" t="s">
        <v>11919</v>
      </c>
      <c r="D2196" s="26" t="s">
        <v>11920</v>
      </c>
      <c r="E2196" s="26" t="s">
        <v>661</v>
      </c>
      <c r="F2196" s="26" t="s">
        <v>16</v>
      </c>
      <c r="G2196" s="26" t="s">
        <v>11922</v>
      </c>
      <c r="H2196" s="26" t="s">
        <v>43</v>
      </c>
      <c r="I2196" s="26" t="s">
        <v>2216</v>
      </c>
      <c r="J2196" s="26" t="s">
        <v>2217</v>
      </c>
      <c r="K2196" s="26" t="s">
        <v>140</v>
      </c>
      <c r="L2196" s="27">
        <v>52782</v>
      </c>
      <c r="M2196" s="26" t="s">
        <v>89</v>
      </c>
    </row>
    <row r="2197" spans="1:13">
      <c r="A2197" s="25">
        <v>45543</v>
      </c>
      <c r="B2197" s="25">
        <v>45908</v>
      </c>
      <c r="C2197" s="26" t="s">
        <v>11919</v>
      </c>
      <c r="D2197" s="26" t="s">
        <v>11920</v>
      </c>
      <c r="E2197" s="26" t="s">
        <v>15</v>
      </c>
      <c r="F2197" s="26" t="s">
        <v>16</v>
      </c>
      <c r="G2197" s="26" t="s">
        <v>11923</v>
      </c>
      <c r="H2197" s="26" t="s">
        <v>43</v>
      </c>
      <c r="I2197" s="26" t="s">
        <v>2216</v>
      </c>
      <c r="J2197" s="26" t="s">
        <v>2217</v>
      </c>
      <c r="K2197" s="26" t="s">
        <v>140</v>
      </c>
      <c r="L2197" s="27">
        <v>1980</v>
      </c>
      <c r="M2197" s="26" t="s">
        <v>20</v>
      </c>
    </row>
    <row r="2198" spans="1:13">
      <c r="A2198" s="25">
        <v>45543</v>
      </c>
      <c r="B2198" s="25">
        <v>45908</v>
      </c>
      <c r="C2198" s="26" t="s">
        <v>5244</v>
      </c>
      <c r="D2198" s="26" t="s">
        <v>2929</v>
      </c>
      <c r="E2198" s="26" t="s">
        <v>15</v>
      </c>
      <c r="F2198" s="26" t="s">
        <v>16</v>
      </c>
      <c r="G2198" s="26" t="s">
        <v>8124</v>
      </c>
      <c r="H2198" s="26" t="s">
        <v>21</v>
      </c>
      <c r="I2198" s="26" t="s">
        <v>174</v>
      </c>
      <c r="J2198" s="26" t="s">
        <v>175</v>
      </c>
      <c r="K2198" s="26" t="s">
        <v>112</v>
      </c>
      <c r="L2198" s="27">
        <v>9286</v>
      </c>
      <c r="M2198" s="26" t="s">
        <v>20</v>
      </c>
    </row>
    <row r="2199" spans="1:13">
      <c r="A2199" s="25">
        <v>45543</v>
      </c>
      <c r="B2199" s="25">
        <v>45908</v>
      </c>
      <c r="C2199" s="26" t="s">
        <v>5244</v>
      </c>
      <c r="D2199" s="26" t="s">
        <v>2929</v>
      </c>
      <c r="E2199" s="26" t="s">
        <v>32</v>
      </c>
      <c r="F2199" s="26" t="s">
        <v>16</v>
      </c>
      <c r="G2199" s="26" t="s">
        <v>8125</v>
      </c>
      <c r="H2199" s="26" t="s">
        <v>21</v>
      </c>
      <c r="I2199" s="26" t="s">
        <v>174</v>
      </c>
      <c r="J2199" s="26" t="s">
        <v>175</v>
      </c>
      <c r="K2199" s="26" t="s">
        <v>112</v>
      </c>
      <c r="L2199" s="27">
        <v>47246</v>
      </c>
      <c r="M2199" s="26" t="s">
        <v>20</v>
      </c>
    </row>
    <row r="2200" spans="1:13">
      <c r="A2200" s="25">
        <v>45543</v>
      </c>
      <c r="B2200" s="25">
        <v>45908</v>
      </c>
      <c r="C2200" s="26" t="s">
        <v>5244</v>
      </c>
      <c r="D2200" s="26" t="s">
        <v>2929</v>
      </c>
      <c r="E2200" s="26" t="s">
        <v>661</v>
      </c>
      <c r="F2200" s="26" t="s">
        <v>16</v>
      </c>
      <c r="G2200" s="26" t="s">
        <v>8126</v>
      </c>
      <c r="H2200" s="26" t="s">
        <v>21</v>
      </c>
      <c r="I2200" s="26" t="s">
        <v>174</v>
      </c>
      <c r="J2200" s="26" t="s">
        <v>175</v>
      </c>
      <c r="K2200" s="26" t="s">
        <v>112</v>
      </c>
      <c r="L2200" s="27">
        <v>97061</v>
      </c>
      <c r="M2200" s="26" t="s">
        <v>23</v>
      </c>
    </row>
    <row r="2201" spans="1:13">
      <c r="A2201" s="25">
        <v>45543</v>
      </c>
      <c r="B2201" s="25">
        <v>45922</v>
      </c>
      <c r="C2201" s="26" t="s">
        <v>5273</v>
      </c>
      <c r="D2201" s="26" t="s">
        <v>3046</v>
      </c>
      <c r="E2201" s="26" t="s">
        <v>15</v>
      </c>
      <c r="F2201" s="26" t="s">
        <v>16</v>
      </c>
      <c r="G2201" s="26" t="s">
        <v>8127</v>
      </c>
      <c r="H2201" s="26" t="s">
        <v>2017</v>
      </c>
      <c r="I2201" s="26" t="s">
        <v>846</v>
      </c>
      <c r="J2201" s="26" t="s">
        <v>847</v>
      </c>
      <c r="K2201" s="26" t="s">
        <v>140</v>
      </c>
      <c r="L2201" s="27">
        <v>4252</v>
      </c>
      <c r="M2201" s="26" t="s">
        <v>20</v>
      </c>
    </row>
    <row r="2202" spans="1:13">
      <c r="A2202" s="25">
        <v>45543</v>
      </c>
      <c r="B2202" s="25">
        <v>45922</v>
      </c>
      <c r="C2202" s="26" t="s">
        <v>5273</v>
      </c>
      <c r="D2202" s="26" t="s">
        <v>3046</v>
      </c>
      <c r="E2202" s="26" t="s">
        <v>34</v>
      </c>
      <c r="F2202" s="26" t="s">
        <v>16</v>
      </c>
      <c r="G2202" s="26" t="s">
        <v>8128</v>
      </c>
      <c r="H2202" s="26" t="s">
        <v>2017</v>
      </c>
      <c r="I2202" s="26" t="s">
        <v>846</v>
      </c>
      <c r="J2202" s="26" t="s">
        <v>847</v>
      </c>
      <c r="K2202" s="26" t="s">
        <v>140</v>
      </c>
      <c r="L2202" s="27">
        <v>32921</v>
      </c>
      <c r="M2202" s="26" t="s">
        <v>83</v>
      </c>
    </row>
    <row r="2203" spans="1:13">
      <c r="A2203" s="25">
        <v>45543</v>
      </c>
      <c r="B2203" s="25">
        <v>45922</v>
      </c>
      <c r="C2203" s="26" t="s">
        <v>5273</v>
      </c>
      <c r="D2203" s="26" t="s">
        <v>3046</v>
      </c>
      <c r="E2203" s="26" t="s">
        <v>661</v>
      </c>
      <c r="F2203" s="26" t="s">
        <v>16</v>
      </c>
      <c r="G2203" s="26" t="s">
        <v>8129</v>
      </c>
      <c r="H2203" s="26" t="s">
        <v>2017</v>
      </c>
      <c r="I2203" s="26" t="s">
        <v>846</v>
      </c>
      <c r="J2203" s="26" t="s">
        <v>847</v>
      </c>
      <c r="K2203" s="26" t="s">
        <v>140</v>
      </c>
      <c r="L2203" s="27">
        <v>76178</v>
      </c>
      <c r="M2203" s="26" t="s">
        <v>23</v>
      </c>
    </row>
    <row r="2204" spans="1:13">
      <c r="A2204" s="25">
        <v>45544</v>
      </c>
      <c r="B2204" s="25">
        <v>45909</v>
      </c>
      <c r="C2204" s="26" t="s">
        <v>5246</v>
      </c>
      <c r="D2204" s="26" t="s">
        <v>2935</v>
      </c>
      <c r="E2204" s="26" t="s">
        <v>661</v>
      </c>
      <c r="F2204" s="26" t="s">
        <v>16</v>
      </c>
      <c r="G2204" s="26" t="s">
        <v>8130</v>
      </c>
      <c r="H2204" s="26" t="s">
        <v>774</v>
      </c>
      <c r="I2204" s="26" t="s">
        <v>695</v>
      </c>
      <c r="J2204" s="26" t="s">
        <v>696</v>
      </c>
      <c r="K2204" s="26" t="s">
        <v>1179</v>
      </c>
      <c r="L2204" s="27">
        <v>20775</v>
      </c>
      <c r="M2204" s="26" t="s">
        <v>23</v>
      </c>
    </row>
    <row r="2205" spans="1:13">
      <c r="A2205" s="25">
        <v>45544</v>
      </c>
      <c r="B2205" s="25">
        <v>45909</v>
      </c>
      <c r="C2205" s="26" t="s">
        <v>5246</v>
      </c>
      <c r="D2205" s="26" t="s">
        <v>2935</v>
      </c>
      <c r="E2205" s="26" t="s">
        <v>32</v>
      </c>
      <c r="F2205" s="26" t="s">
        <v>16</v>
      </c>
      <c r="G2205" s="26" t="s">
        <v>8131</v>
      </c>
      <c r="H2205" s="26" t="s">
        <v>774</v>
      </c>
      <c r="I2205" s="26" t="s">
        <v>695</v>
      </c>
      <c r="J2205" s="26" t="s">
        <v>696</v>
      </c>
      <c r="K2205" s="26" t="s">
        <v>1179</v>
      </c>
      <c r="L2205" s="27">
        <v>2730</v>
      </c>
      <c r="M2205" s="26" t="s">
        <v>20</v>
      </c>
    </row>
    <row r="2206" spans="1:13">
      <c r="A2206" s="25">
        <v>45544</v>
      </c>
      <c r="B2206" s="25">
        <v>45909</v>
      </c>
      <c r="C2206" s="26" t="s">
        <v>5246</v>
      </c>
      <c r="D2206" s="26" t="s">
        <v>2935</v>
      </c>
      <c r="E2206" s="26" t="s">
        <v>15</v>
      </c>
      <c r="F2206" s="26" t="s">
        <v>16</v>
      </c>
      <c r="G2206" s="26" t="s">
        <v>8132</v>
      </c>
      <c r="H2206" s="26" t="s">
        <v>774</v>
      </c>
      <c r="I2206" s="26" t="s">
        <v>695</v>
      </c>
      <c r="J2206" s="26" t="s">
        <v>696</v>
      </c>
      <c r="K2206" s="26" t="s">
        <v>1179</v>
      </c>
      <c r="L2206" s="27">
        <v>2875</v>
      </c>
      <c r="M2206" s="26" t="s">
        <v>20</v>
      </c>
    </row>
    <row r="2207" spans="1:13">
      <c r="A2207" s="25">
        <v>45545</v>
      </c>
      <c r="B2207" s="25">
        <v>45910</v>
      </c>
      <c r="C2207" s="26" t="s">
        <v>5247</v>
      </c>
      <c r="D2207" s="26" t="s">
        <v>2939</v>
      </c>
      <c r="E2207" s="26" t="s">
        <v>661</v>
      </c>
      <c r="F2207" s="26" t="s">
        <v>16</v>
      </c>
      <c r="G2207" s="26" t="s">
        <v>8133</v>
      </c>
      <c r="H2207" s="26" t="s">
        <v>167</v>
      </c>
      <c r="I2207" s="26" t="s">
        <v>165</v>
      </c>
      <c r="J2207" s="26" t="s">
        <v>166</v>
      </c>
      <c r="K2207" s="26" t="s">
        <v>1179</v>
      </c>
      <c r="L2207" s="27">
        <v>35345</v>
      </c>
      <c r="M2207" s="26" t="s">
        <v>89</v>
      </c>
    </row>
    <row r="2208" spans="1:13">
      <c r="A2208" s="25">
        <v>45545</v>
      </c>
      <c r="B2208" s="25">
        <v>45910</v>
      </c>
      <c r="C2208" s="26" t="s">
        <v>5247</v>
      </c>
      <c r="D2208" s="26" t="s">
        <v>2939</v>
      </c>
      <c r="E2208" s="26" t="s">
        <v>32</v>
      </c>
      <c r="F2208" s="26" t="s">
        <v>16</v>
      </c>
      <c r="G2208" s="26" t="s">
        <v>8134</v>
      </c>
      <c r="H2208" s="26" t="s">
        <v>167</v>
      </c>
      <c r="I2208" s="26" t="s">
        <v>165</v>
      </c>
      <c r="J2208" s="26" t="s">
        <v>166</v>
      </c>
      <c r="K2208" s="26" t="s">
        <v>1179</v>
      </c>
      <c r="L2208" s="27">
        <v>6099</v>
      </c>
      <c r="M2208" s="26" t="s">
        <v>20</v>
      </c>
    </row>
    <row r="2209" spans="1:13">
      <c r="A2209" s="25">
        <v>45545</v>
      </c>
      <c r="B2209" s="25">
        <v>45910</v>
      </c>
      <c r="C2209" s="26" t="s">
        <v>5247</v>
      </c>
      <c r="D2209" s="26" t="s">
        <v>2939</v>
      </c>
      <c r="E2209" s="26" t="s">
        <v>15</v>
      </c>
      <c r="F2209" s="26" t="s">
        <v>16</v>
      </c>
      <c r="G2209" s="26" t="s">
        <v>8135</v>
      </c>
      <c r="H2209" s="26" t="s">
        <v>167</v>
      </c>
      <c r="I2209" s="26" t="s">
        <v>165</v>
      </c>
      <c r="J2209" s="26" t="s">
        <v>166</v>
      </c>
      <c r="K2209" s="26" t="s">
        <v>1179</v>
      </c>
      <c r="L2209" s="27">
        <v>1568</v>
      </c>
      <c r="M2209" s="26" t="s">
        <v>20</v>
      </c>
    </row>
    <row r="2210" spans="1:13">
      <c r="A2210" s="25">
        <v>45545</v>
      </c>
      <c r="B2210" s="25">
        <v>45910</v>
      </c>
      <c r="C2210" s="26" t="s">
        <v>5185</v>
      </c>
      <c r="D2210" s="26" t="s">
        <v>2666</v>
      </c>
      <c r="E2210" s="26" t="s">
        <v>54</v>
      </c>
      <c r="F2210" s="26" t="s">
        <v>55</v>
      </c>
      <c r="G2210" s="26" t="s">
        <v>8136</v>
      </c>
      <c r="H2210" s="26" t="s">
        <v>225</v>
      </c>
      <c r="I2210" s="26" t="s">
        <v>71</v>
      </c>
      <c r="J2210" s="26" t="s">
        <v>72</v>
      </c>
      <c r="K2210" s="26" t="s">
        <v>5660</v>
      </c>
      <c r="L2210" s="27">
        <v>22717</v>
      </c>
      <c r="M2210" s="26" t="s">
        <v>89</v>
      </c>
    </row>
    <row r="2211" spans="1:13">
      <c r="A2211" s="25">
        <v>45545</v>
      </c>
      <c r="B2211" s="25">
        <v>45910</v>
      </c>
      <c r="C2211" s="26" t="s">
        <v>11924</v>
      </c>
      <c r="D2211" s="26" t="s">
        <v>11925</v>
      </c>
      <c r="E2211" s="26" t="s">
        <v>32</v>
      </c>
      <c r="F2211" s="26" t="s">
        <v>16</v>
      </c>
      <c r="G2211" s="26" t="s">
        <v>11926</v>
      </c>
      <c r="H2211" s="26" t="s">
        <v>225</v>
      </c>
      <c r="I2211" s="26" t="s">
        <v>270</v>
      </c>
      <c r="J2211" s="26" t="s">
        <v>271</v>
      </c>
      <c r="K2211" s="26" t="s">
        <v>5624</v>
      </c>
      <c r="L2211" s="27">
        <v>6501</v>
      </c>
      <c r="M2211" s="26" t="s">
        <v>83</v>
      </c>
    </row>
    <row r="2212" spans="1:13">
      <c r="A2212" s="25">
        <v>45546</v>
      </c>
      <c r="B2212" s="25">
        <v>45911</v>
      </c>
      <c r="C2212" s="26" t="s">
        <v>5249</v>
      </c>
      <c r="D2212" s="26" t="s">
        <v>2946</v>
      </c>
      <c r="E2212" s="26" t="s">
        <v>54</v>
      </c>
      <c r="F2212" s="26" t="s">
        <v>55</v>
      </c>
      <c r="G2212" s="26" t="s">
        <v>8137</v>
      </c>
      <c r="H2212" s="26" t="s">
        <v>336</v>
      </c>
      <c r="I2212" s="26" t="s">
        <v>861</v>
      </c>
      <c r="J2212" s="26" t="s">
        <v>862</v>
      </c>
      <c r="K2212" s="26" t="s">
        <v>112</v>
      </c>
      <c r="L2212" s="27">
        <v>26568</v>
      </c>
      <c r="M2212" s="26" t="s">
        <v>23</v>
      </c>
    </row>
    <row r="2213" spans="1:13">
      <c r="A2213" s="25">
        <v>45547</v>
      </c>
      <c r="B2213" s="25">
        <v>45912</v>
      </c>
      <c r="C2213" s="26" t="s">
        <v>5250</v>
      </c>
      <c r="D2213" s="26" t="s">
        <v>2948</v>
      </c>
      <c r="E2213" s="26" t="s">
        <v>32</v>
      </c>
      <c r="F2213" s="26" t="s">
        <v>16</v>
      </c>
      <c r="G2213" s="26" t="s">
        <v>8138</v>
      </c>
      <c r="H2213" s="26" t="s">
        <v>98</v>
      </c>
      <c r="I2213" s="26" t="s">
        <v>2643</v>
      </c>
      <c r="J2213" s="26" t="s">
        <v>2644</v>
      </c>
      <c r="K2213" s="26" t="s">
        <v>1179</v>
      </c>
      <c r="L2213" s="27">
        <v>8776</v>
      </c>
      <c r="M2213" s="26" t="s">
        <v>20</v>
      </c>
    </row>
    <row r="2214" spans="1:13">
      <c r="A2214" s="25">
        <v>45547</v>
      </c>
      <c r="B2214" s="25">
        <v>45912</v>
      </c>
      <c r="C2214" s="26" t="s">
        <v>5250</v>
      </c>
      <c r="D2214" s="26" t="s">
        <v>2948</v>
      </c>
      <c r="E2214" s="26" t="s">
        <v>661</v>
      </c>
      <c r="F2214" s="26" t="s">
        <v>16</v>
      </c>
      <c r="G2214" s="26" t="s">
        <v>8139</v>
      </c>
      <c r="H2214" s="26" t="s">
        <v>98</v>
      </c>
      <c r="I2214" s="26" t="s">
        <v>2643</v>
      </c>
      <c r="J2214" s="26" t="s">
        <v>2644</v>
      </c>
      <c r="K2214" s="26" t="s">
        <v>1179</v>
      </c>
      <c r="L2214" s="27">
        <v>18837</v>
      </c>
      <c r="M2214" s="26" t="s">
        <v>89</v>
      </c>
    </row>
    <row r="2215" spans="1:13">
      <c r="A2215" s="25">
        <v>45547</v>
      </c>
      <c r="B2215" s="25">
        <v>45912</v>
      </c>
      <c r="C2215" s="26" t="s">
        <v>5250</v>
      </c>
      <c r="D2215" s="26" t="s">
        <v>2948</v>
      </c>
      <c r="E2215" s="26" t="s">
        <v>15</v>
      </c>
      <c r="F2215" s="26" t="s">
        <v>16</v>
      </c>
      <c r="G2215" s="26" t="s">
        <v>8140</v>
      </c>
      <c r="H2215" s="26" t="s">
        <v>98</v>
      </c>
      <c r="I2215" s="26" t="s">
        <v>2643</v>
      </c>
      <c r="J2215" s="26" t="s">
        <v>2644</v>
      </c>
      <c r="K2215" s="26" t="s">
        <v>1179</v>
      </c>
      <c r="L2215" s="27">
        <v>1607</v>
      </c>
      <c r="M2215" s="26" t="s">
        <v>20</v>
      </c>
    </row>
    <row r="2216" spans="1:13">
      <c r="A2216" s="25">
        <v>45547</v>
      </c>
      <c r="B2216" s="25">
        <v>45912</v>
      </c>
      <c r="C2216" s="26" t="s">
        <v>5251</v>
      </c>
      <c r="D2216" s="26" t="s">
        <v>2952</v>
      </c>
      <c r="E2216" s="26" t="s">
        <v>661</v>
      </c>
      <c r="F2216" s="26" t="s">
        <v>16</v>
      </c>
      <c r="G2216" s="26" t="s">
        <v>8141</v>
      </c>
      <c r="H2216" s="26" t="s">
        <v>21</v>
      </c>
      <c r="I2216" s="26" t="s">
        <v>18</v>
      </c>
      <c r="J2216" s="26" t="s">
        <v>19</v>
      </c>
      <c r="K2216" s="26" t="s">
        <v>5624</v>
      </c>
      <c r="L2216" s="27">
        <v>13231</v>
      </c>
      <c r="M2216" s="26" t="s">
        <v>23</v>
      </c>
    </row>
    <row r="2217" spans="1:13">
      <c r="A2217" s="25">
        <v>45547</v>
      </c>
      <c r="B2217" s="25">
        <v>45912</v>
      </c>
      <c r="C2217" s="26" t="s">
        <v>5251</v>
      </c>
      <c r="D2217" s="26" t="s">
        <v>2952</v>
      </c>
      <c r="E2217" s="26" t="s">
        <v>15</v>
      </c>
      <c r="F2217" s="26" t="s">
        <v>16</v>
      </c>
      <c r="G2217" s="26" t="s">
        <v>8142</v>
      </c>
      <c r="H2217" s="26" t="s">
        <v>21</v>
      </c>
      <c r="I2217" s="26" t="s">
        <v>18</v>
      </c>
      <c r="J2217" s="26" t="s">
        <v>19</v>
      </c>
      <c r="K2217" s="26" t="s">
        <v>5624</v>
      </c>
      <c r="L2217" s="27">
        <v>2501</v>
      </c>
      <c r="M2217" s="26" t="s">
        <v>83</v>
      </c>
    </row>
    <row r="2218" spans="1:13">
      <c r="A2218" s="25">
        <v>45547</v>
      </c>
      <c r="B2218" s="25">
        <v>45595</v>
      </c>
      <c r="C2218" s="26" t="s">
        <v>11927</v>
      </c>
      <c r="D2218" s="26" t="s">
        <v>11928</v>
      </c>
      <c r="E2218" s="26" t="s">
        <v>661</v>
      </c>
      <c r="F2218" s="26" t="s">
        <v>16</v>
      </c>
      <c r="G2218" s="26" t="s">
        <v>11929</v>
      </c>
      <c r="H2218" s="26" t="s">
        <v>80</v>
      </c>
      <c r="I2218" s="26" t="s">
        <v>59</v>
      </c>
      <c r="J2218" s="26" t="s">
        <v>60</v>
      </c>
      <c r="K2218" s="26" t="s">
        <v>5619</v>
      </c>
      <c r="L2218" s="27">
        <v>62596</v>
      </c>
      <c r="M2218" s="26" t="s">
        <v>23</v>
      </c>
    </row>
    <row r="2219" spans="1:13">
      <c r="A2219" s="25">
        <v>45547</v>
      </c>
      <c r="B2219" s="25">
        <v>45595</v>
      </c>
      <c r="C2219" s="26" t="s">
        <v>11927</v>
      </c>
      <c r="D2219" s="26" t="s">
        <v>11928</v>
      </c>
      <c r="E2219" s="26" t="s">
        <v>15</v>
      </c>
      <c r="F2219" s="26" t="s">
        <v>16</v>
      </c>
      <c r="G2219" s="26" t="s">
        <v>11930</v>
      </c>
      <c r="H2219" s="26" t="s">
        <v>80</v>
      </c>
      <c r="I2219" s="26" t="s">
        <v>59</v>
      </c>
      <c r="J2219" s="26" t="s">
        <v>60</v>
      </c>
      <c r="K2219" s="26" t="s">
        <v>5619</v>
      </c>
      <c r="L2219" s="27">
        <v>5462</v>
      </c>
      <c r="M2219" s="26" t="s">
        <v>20</v>
      </c>
    </row>
    <row r="2220" spans="1:13">
      <c r="A2220" s="25">
        <v>45547</v>
      </c>
      <c r="B2220" s="25">
        <v>45912</v>
      </c>
      <c r="C2220" s="26" t="s">
        <v>5789</v>
      </c>
      <c r="D2220" s="26" t="s">
        <v>5790</v>
      </c>
      <c r="E2220" s="26" t="s">
        <v>661</v>
      </c>
      <c r="F2220" s="26" t="s">
        <v>16</v>
      </c>
      <c r="G2220" s="26" t="s">
        <v>8143</v>
      </c>
      <c r="H2220" s="26" t="s">
        <v>125</v>
      </c>
      <c r="I2220" s="26" t="s">
        <v>570</v>
      </c>
      <c r="J2220" s="26" t="s">
        <v>571</v>
      </c>
      <c r="K2220" s="26" t="s">
        <v>5623</v>
      </c>
      <c r="L2220" s="27">
        <v>47653</v>
      </c>
      <c r="M2220" s="26" t="s">
        <v>89</v>
      </c>
    </row>
    <row r="2221" spans="1:13">
      <c r="A2221" s="25">
        <v>45547</v>
      </c>
      <c r="B2221" s="25">
        <v>45912</v>
      </c>
      <c r="C2221" s="26" t="s">
        <v>5789</v>
      </c>
      <c r="D2221" s="26" t="s">
        <v>5790</v>
      </c>
      <c r="E2221" s="26" t="s">
        <v>32</v>
      </c>
      <c r="F2221" s="26" t="s">
        <v>16</v>
      </c>
      <c r="G2221" s="26" t="s">
        <v>8144</v>
      </c>
      <c r="H2221" s="26" t="s">
        <v>125</v>
      </c>
      <c r="I2221" s="26" t="s">
        <v>570</v>
      </c>
      <c r="J2221" s="26" t="s">
        <v>571</v>
      </c>
      <c r="K2221" s="26" t="s">
        <v>5623</v>
      </c>
      <c r="L2221" s="27">
        <v>5327</v>
      </c>
      <c r="M2221" s="26" t="s">
        <v>20</v>
      </c>
    </row>
    <row r="2222" spans="1:13">
      <c r="A2222" s="25">
        <v>45547</v>
      </c>
      <c r="B2222" s="25">
        <v>45912</v>
      </c>
      <c r="C2222" s="26" t="s">
        <v>5789</v>
      </c>
      <c r="D2222" s="26" t="s">
        <v>5790</v>
      </c>
      <c r="E2222" s="26" t="s">
        <v>15</v>
      </c>
      <c r="F2222" s="26" t="s">
        <v>16</v>
      </c>
      <c r="G2222" s="26" t="s">
        <v>8145</v>
      </c>
      <c r="H2222" s="26" t="s">
        <v>125</v>
      </c>
      <c r="I2222" s="26" t="s">
        <v>570</v>
      </c>
      <c r="J2222" s="26" t="s">
        <v>571</v>
      </c>
      <c r="K2222" s="26" t="s">
        <v>5623</v>
      </c>
      <c r="L2222" s="27">
        <v>1670</v>
      </c>
      <c r="M2222" s="26" t="s">
        <v>20</v>
      </c>
    </row>
    <row r="2223" spans="1:13">
      <c r="A2223" s="25">
        <v>45548</v>
      </c>
      <c r="B2223" s="25">
        <v>45913</v>
      </c>
      <c r="C2223" s="26" t="s">
        <v>5252</v>
      </c>
      <c r="D2223" s="26" t="s">
        <v>2956</v>
      </c>
      <c r="E2223" s="26" t="s">
        <v>32</v>
      </c>
      <c r="F2223" s="26" t="s">
        <v>16</v>
      </c>
      <c r="G2223" s="26" t="s">
        <v>8146</v>
      </c>
      <c r="H2223" s="26" t="s">
        <v>409</v>
      </c>
      <c r="I2223" s="26" t="s">
        <v>165</v>
      </c>
      <c r="J2223" s="26" t="s">
        <v>166</v>
      </c>
      <c r="K2223" s="26" t="s">
        <v>1179</v>
      </c>
      <c r="L2223" s="27">
        <v>12636</v>
      </c>
      <c r="M2223" s="26" t="s">
        <v>20</v>
      </c>
    </row>
    <row r="2224" spans="1:13">
      <c r="A2224" s="25">
        <v>45548</v>
      </c>
      <c r="B2224" s="25">
        <v>45913</v>
      </c>
      <c r="C2224" s="26" t="s">
        <v>5252</v>
      </c>
      <c r="D2224" s="26" t="s">
        <v>2956</v>
      </c>
      <c r="E2224" s="26" t="s">
        <v>34</v>
      </c>
      <c r="F2224" s="26" t="s">
        <v>16</v>
      </c>
      <c r="G2224" s="26" t="s">
        <v>8147</v>
      </c>
      <c r="H2224" s="26" t="s">
        <v>409</v>
      </c>
      <c r="I2224" s="26" t="s">
        <v>165</v>
      </c>
      <c r="J2224" s="26" t="s">
        <v>166</v>
      </c>
      <c r="K2224" s="26" t="s">
        <v>1179</v>
      </c>
      <c r="L2224" s="27">
        <v>4660</v>
      </c>
      <c r="M2224" s="26" t="s">
        <v>83</v>
      </c>
    </row>
    <row r="2225" spans="1:13">
      <c r="A2225" s="25">
        <v>45548</v>
      </c>
      <c r="B2225" s="25">
        <v>45913</v>
      </c>
      <c r="C2225" s="26" t="s">
        <v>5252</v>
      </c>
      <c r="D2225" s="26" t="s">
        <v>2956</v>
      </c>
      <c r="E2225" s="26" t="s">
        <v>54</v>
      </c>
      <c r="F2225" s="26" t="s">
        <v>55</v>
      </c>
      <c r="G2225" s="26" t="s">
        <v>8148</v>
      </c>
      <c r="H2225" s="26" t="s">
        <v>409</v>
      </c>
      <c r="I2225" s="26" t="s">
        <v>165</v>
      </c>
      <c r="J2225" s="26" t="s">
        <v>166</v>
      </c>
      <c r="K2225" s="26" t="s">
        <v>1179</v>
      </c>
      <c r="L2225" s="27">
        <v>14240</v>
      </c>
      <c r="M2225" s="26" t="s">
        <v>23</v>
      </c>
    </row>
    <row r="2226" spans="1:13">
      <c r="A2226" s="25">
        <v>45548</v>
      </c>
      <c r="B2226" s="25">
        <v>45913</v>
      </c>
      <c r="C2226" s="26" t="s">
        <v>5252</v>
      </c>
      <c r="D2226" s="26" t="s">
        <v>2956</v>
      </c>
      <c r="E2226" s="26" t="s">
        <v>661</v>
      </c>
      <c r="F2226" s="26" t="s">
        <v>16</v>
      </c>
      <c r="G2226" s="26" t="s">
        <v>8149</v>
      </c>
      <c r="H2226" s="26" t="s">
        <v>409</v>
      </c>
      <c r="I2226" s="26" t="s">
        <v>165</v>
      </c>
      <c r="J2226" s="26" t="s">
        <v>166</v>
      </c>
      <c r="K2226" s="26" t="s">
        <v>1179</v>
      </c>
      <c r="L2226" s="27">
        <v>24555</v>
      </c>
      <c r="M2226" s="26" t="s">
        <v>23</v>
      </c>
    </row>
    <row r="2227" spans="1:13">
      <c r="A2227" s="25">
        <v>45548</v>
      </c>
      <c r="B2227" s="25">
        <v>45913</v>
      </c>
      <c r="C2227" s="26" t="s">
        <v>5252</v>
      </c>
      <c r="D2227" s="26" t="s">
        <v>2956</v>
      </c>
      <c r="E2227" s="26" t="s">
        <v>15</v>
      </c>
      <c r="F2227" s="26" t="s">
        <v>16</v>
      </c>
      <c r="G2227" s="26" t="s">
        <v>8150</v>
      </c>
      <c r="H2227" s="26" t="s">
        <v>409</v>
      </c>
      <c r="I2227" s="26" t="s">
        <v>165</v>
      </c>
      <c r="J2227" s="26" t="s">
        <v>166</v>
      </c>
      <c r="K2227" s="26" t="s">
        <v>1179</v>
      </c>
      <c r="L2227" s="27">
        <v>1250</v>
      </c>
      <c r="M2227" s="26" t="s">
        <v>83</v>
      </c>
    </row>
    <row r="2228" spans="1:13">
      <c r="A2228" s="25">
        <v>45548</v>
      </c>
      <c r="B2228" s="25">
        <v>45913</v>
      </c>
      <c r="C2228" s="26" t="s">
        <v>5253</v>
      </c>
      <c r="D2228" s="26" t="s">
        <v>2962</v>
      </c>
      <c r="E2228" s="26" t="s">
        <v>15</v>
      </c>
      <c r="F2228" s="26" t="s">
        <v>16</v>
      </c>
      <c r="G2228" s="26" t="s">
        <v>8151</v>
      </c>
      <c r="H2228" s="26" t="s">
        <v>2966</v>
      </c>
      <c r="I2228" s="26" t="s">
        <v>2964</v>
      </c>
      <c r="J2228" s="26" t="s">
        <v>2965</v>
      </c>
      <c r="K2228" s="26" t="s">
        <v>5623</v>
      </c>
      <c r="L2228" s="27">
        <v>4032</v>
      </c>
      <c r="M2228" s="26" t="s">
        <v>29</v>
      </c>
    </row>
    <row r="2229" spans="1:13">
      <c r="A2229" s="25">
        <v>45548</v>
      </c>
      <c r="B2229" s="25">
        <v>45913</v>
      </c>
      <c r="C2229" s="26" t="s">
        <v>5253</v>
      </c>
      <c r="D2229" s="26" t="s">
        <v>2962</v>
      </c>
      <c r="E2229" s="26" t="s">
        <v>661</v>
      </c>
      <c r="F2229" s="26" t="s">
        <v>16</v>
      </c>
      <c r="G2229" s="26" t="s">
        <v>8152</v>
      </c>
      <c r="H2229" s="26" t="s">
        <v>2966</v>
      </c>
      <c r="I2229" s="26" t="s">
        <v>2964</v>
      </c>
      <c r="J2229" s="26" t="s">
        <v>2965</v>
      </c>
      <c r="K2229" s="26" t="s">
        <v>5623</v>
      </c>
      <c r="L2229" s="27">
        <v>25234</v>
      </c>
      <c r="M2229" s="26" t="s">
        <v>29</v>
      </c>
    </row>
    <row r="2230" spans="1:13">
      <c r="A2230" s="25">
        <v>45548</v>
      </c>
      <c r="B2230" s="25">
        <v>45913</v>
      </c>
      <c r="C2230" s="26" t="s">
        <v>5253</v>
      </c>
      <c r="D2230" s="26" t="s">
        <v>2962</v>
      </c>
      <c r="E2230" s="26" t="s">
        <v>32</v>
      </c>
      <c r="F2230" s="26" t="s">
        <v>16</v>
      </c>
      <c r="G2230" s="26" t="s">
        <v>8153</v>
      </c>
      <c r="H2230" s="26" t="s">
        <v>2966</v>
      </c>
      <c r="I2230" s="26" t="s">
        <v>2964</v>
      </c>
      <c r="J2230" s="26" t="s">
        <v>2965</v>
      </c>
      <c r="K2230" s="26" t="s">
        <v>5623</v>
      </c>
      <c r="L2230" s="27">
        <v>5211</v>
      </c>
      <c r="M2230" s="26" t="s">
        <v>20</v>
      </c>
    </row>
    <row r="2231" spans="1:13">
      <c r="A2231" s="25">
        <v>45548</v>
      </c>
      <c r="B2231" s="25">
        <v>45913</v>
      </c>
      <c r="C2231" s="26" t="s">
        <v>5254</v>
      </c>
      <c r="D2231" s="26" t="s">
        <v>2969</v>
      </c>
      <c r="E2231" s="26" t="s">
        <v>661</v>
      </c>
      <c r="F2231" s="26" t="s">
        <v>16</v>
      </c>
      <c r="G2231" s="26" t="s">
        <v>8154</v>
      </c>
      <c r="H2231" s="26" t="s">
        <v>125</v>
      </c>
      <c r="I2231" s="26" t="s">
        <v>49</v>
      </c>
      <c r="J2231" s="26" t="s">
        <v>50</v>
      </c>
      <c r="K2231" s="26" t="s">
        <v>5623</v>
      </c>
      <c r="L2231" s="27">
        <v>5997</v>
      </c>
      <c r="M2231" s="26" t="s">
        <v>23</v>
      </c>
    </row>
    <row r="2232" spans="1:13">
      <c r="A2232" s="25">
        <v>45548</v>
      </c>
      <c r="B2232" s="25">
        <v>45913</v>
      </c>
      <c r="C2232" s="26" t="s">
        <v>5254</v>
      </c>
      <c r="D2232" s="26" t="s">
        <v>2969</v>
      </c>
      <c r="E2232" s="26" t="s">
        <v>15</v>
      </c>
      <c r="F2232" s="26" t="s">
        <v>16</v>
      </c>
      <c r="G2232" s="26" t="s">
        <v>8155</v>
      </c>
      <c r="H2232" s="26" t="s">
        <v>125</v>
      </c>
      <c r="I2232" s="26" t="s">
        <v>49</v>
      </c>
      <c r="J2232" s="26" t="s">
        <v>50</v>
      </c>
      <c r="K2232" s="26" t="s">
        <v>5623</v>
      </c>
      <c r="L2232" s="27">
        <v>2895</v>
      </c>
      <c r="M2232" s="26" t="s">
        <v>83</v>
      </c>
    </row>
    <row r="2233" spans="1:13">
      <c r="A2233" s="25">
        <v>45548</v>
      </c>
      <c r="B2233" s="25">
        <v>45913</v>
      </c>
      <c r="C2233" s="26" t="s">
        <v>5254</v>
      </c>
      <c r="D2233" s="26" t="s">
        <v>2969</v>
      </c>
      <c r="E2233" s="26" t="s">
        <v>32</v>
      </c>
      <c r="F2233" s="26" t="s">
        <v>16</v>
      </c>
      <c r="G2233" s="26" t="s">
        <v>8156</v>
      </c>
      <c r="H2233" s="26" t="s">
        <v>125</v>
      </c>
      <c r="I2233" s="26" t="s">
        <v>49</v>
      </c>
      <c r="J2233" s="26" t="s">
        <v>50</v>
      </c>
      <c r="K2233" s="26" t="s">
        <v>5623</v>
      </c>
      <c r="L2233" s="27">
        <v>4052</v>
      </c>
      <c r="M2233" s="26" t="s">
        <v>20</v>
      </c>
    </row>
    <row r="2234" spans="1:13">
      <c r="A2234" s="25">
        <v>45548</v>
      </c>
      <c r="B2234" s="25">
        <v>45913</v>
      </c>
      <c r="C2234" s="26" t="s">
        <v>8157</v>
      </c>
      <c r="D2234" s="26" t="s">
        <v>8158</v>
      </c>
      <c r="E2234" s="26" t="s">
        <v>661</v>
      </c>
      <c r="F2234" s="26" t="s">
        <v>16</v>
      </c>
      <c r="G2234" s="26" t="s">
        <v>8159</v>
      </c>
      <c r="H2234" s="26" t="s">
        <v>43</v>
      </c>
      <c r="I2234" s="26" t="s">
        <v>96</v>
      </c>
      <c r="J2234" s="26" t="s">
        <v>97</v>
      </c>
      <c r="K2234" s="26" t="s">
        <v>140</v>
      </c>
      <c r="L2234" s="27">
        <v>245609</v>
      </c>
      <c r="M2234" s="26" t="s">
        <v>23</v>
      </c>
    </row>
    <row r="2235" spans="1:13">
      <c r="A2235" s="25">
        <v>45548</v>
      </c>
      <c r="B2235" s="25">
        <v>45913</v>
      </c>
      <c r="C2235" s="26" t="s">
        <v>8157</v>
      </c>
      <c r="D2235" s="26" t="s">
        <v>8158</v>
      </c>
      <c r="E2235" s="26" t="s">
        <v>15</v>
      </c>
      <c r="F2235" s="26" t="s">
        <v>16</v>
      </c>
      <c r="G2235" s="26" t="s">
        <v>8160</v>
      </c>
      <c r="H2235" s="26" t="s">
        <v>43</v>
      </c>
      <c r="I2235" s="26" t="s">
        <v>96</v>
      </c>
      <c r="J2235" s="26" t="s">
        <v>97</v>
      </c>
      <c r="K2235" s="26" t="s">
        <v>140</v>
      </c>
      <c r="L2235" s="27">
        <v>1442</v>
      </c>
      <c r="M2235" s="26" t="s">
        <v>20</v>
      </c>
    </row>
    <row r="2236" spans="1:13">
      <c r="A2236" s="25">
        <v>45548</v>
      </c>
      <c r="B2236" s="25">
        <v>45913</v>
      </c>
      <c r="C2236" s="26" t="s">
        <v>8157</v>
      </c>
      <c r="D2236" s="26" t="s">
        <v>8158</v>
      </c>
      <c r="E2236" s="26" t="s">
        <v>32</v>
      </c>
      <c r="F2236" s="26" t="s">
        <v>16</v>
      </c>
      <c r="G2236" s="26" t="s">
        <v>8161</v>
      </c>
      <c r="H2236" s="26" t="s">
        <v>43</v>
      </c>
      <c r="I2236" s="26" t="s">
        <v>96</v>
      </c>
      <c r="J2236" s="26" t="s">
        <v>97</v>
      </c>
      <c r="K2236" s="26" t="s">
        <v>140</v>
      </c>
      <c r="L2236" s="27">
        <v>11239</v>
      </c>
      <c r="M2236" s="26" t="s">
        <v>20</v>
      </c>
    </row>
    <row r="2237" spans="1:13">
      <c r="A2237" s="25">
        <v>45548</v>
      </c>
      <c r="B2237" s="25">
        <v>45913</v>
      </c>
      <c r="C2237" s="26" t="s">
        <v>5639</v>
      </c>
      <c r="D2237" s="26" t="s">
        <v>5640</v>
      </c>
      <c r="E2237" s="26" t="s">
        <v>32</v>
      </c>
      <c r="F2237" s="26" t="s">
        <v>16</v>
      </c>
      <c r="G2237" s="26" t="s">
        <v>8162</v>
      </c>
      <c r="H2237" s="26" t="s">
        <v>2017</v>
      </c>
      <c r="I2237" s="26" t="s">
        <v>165</v>
      </c>
      <c r="J2237" s="26" t="s">
        <v>166</v>
      </c>
      <c r="K2237" s="26" t="s">
        <v>26</v>
      </c>
      <c r="L2237" s="27">
        <v>31907</v>
      </c>
      <c r="M2237" s="26" t="s">
        <v>20</v>
      </c>
    </row>
    <row r="2238" spans="1:13">
      <c r="A2238" s="25">
        <v>45548</v>
      </c>
      <c r="B2238" s="25">
        <v>45913</v>
      </c>
      <c r="C2238" s="26" t="s">
        <v>5639</v>
      </c>
      <c r="D2238" s="26" t="s">
        <v>5640</v>
      </c>
      <c r="E2238" s="26" t="s">
        <v>661</v>
      </c>
      <c r="F2238" s="26" t="s">
        <v>16</v>
      </c>
      <c r="G2238" s="26" t="s">
        <v>8163</v>
      </c>
      <c r="H2238" s="26" t="s">
        <v>2017</v>
      </c>
      <c r="I2238" s="26" t="s">
        <v>165</v>
      </c>
      <c r="J2238" s="26" t="s">
        <v>166</v>
      </c>
      <c r="K2238" s="26" t="s">
        <v>26</v>
      </c>
      <c r="L2238" s="27">
        <v>72153</v>
      </c>
      <c r="M2238" s="26" t="s">
        <v>23</v>
      </c>
    </row>
    <row r="2239" spans="1:13">
      <c r="A2239" s="25">
        <v>45548</v>
      </c>
      <c r="B2239" s="25">
        <v>45913</v>
      </c>
      <c r="C2239" s="26" t="s">
        <v>5639</v>
      </c>
      <c r="D2239" s="26" t="s">
        <v>5640</v>
      </c>
      <c r="E2239" s="26" t="s">
        <v>15</v>
      </c>
      <c r="F2239" s="26" t="s">
        <v>16</v>
      </c>
      <c r="G2239" s="26" t="s">
        <v>8164</v>
      </c>
      <c r="H2239" s="26" t="s">
        <v>2017</v>
      </c>
      <c r="I2239" s="26" t="s">
        <v>165</v>
      </c>
      <c r="J2239" s="26" t="s">
        <v>166</v>
      </c>
      <c r="K2239" s="26" t="s">
        <v>26</v>
      </c>
      <c r="L2239" s="27">
        <v>2623</v>
      </c>
      <c r="M2239" s="26" t="s">
        <v>20</v>
      </c>
    </row>
    <row r="2240" spans="1:13">
      <c r="A2240" s="25">
        <v>45549</v>
      </c>
      <c r="B2240" s="25">
        <v>45914</v>
      </c>
      <c r="C2240" s="26" t="s">
        <v>5255</v>
      </c>
      <c r="D2240" s="26" t="s">
        <v>2973</v>
      </c>
      <c r="E2240" s="26" t="s">
        <v>661</v>
      </c>
      <c r="F2240" s="26" t="s">
        <v>16</v>
      </c>
      <c r="G2240" s="26" t="s">
        <v>8165</v>
      </c>
      <c r="H2240" s="26" t="s">
        <v>21</v>
      </c>
      <c r="I2240" s="26" t="s">
        <v>174</v>
      </c>
      <c r="J2240" s="26" t="s">
        <v>175</v>
      </c>
      <c r="K2240" s="26" t="s">
        <v>5623</v>
      </c>
      <c r="L2240" s="27">
        <v>18006</v>
      </c>
      <c r="M2240" s="26" t="s">
        <v>23</v>
      </c>
    </row>
    <row r="2241" spans="1:13">
      <c r="A2241" s="25">
        <v>45549</v>
      </c>
      <c r="B2241" s="25">
        <v>45914</v>
      </c>
      <c r="C2241" s="26" t="s">
        <v>5255</v>
      </c>
      <c r="D2241" s="26" t="s">
        <v>2973</v>
      </c>
      <c r="E2241" s="26" t="s">
        <v>15</v>
      </c>
      <c r="F2241" s="26" t="s">
        <v>16</v>
      </c>
      <c r="G2241" s="26" t="s">
        <v>8166</v>
      </c>
      <c r="H2241" s="26" t="s">
        <v>21</v>
      </c>
      <c r="I2241" s="26" t="s">
        <v>174</v>
      </c>
      <c r="J2241" s="26" t="s">
        <v>175</v>
      </c>
      <c r="K2241" s="26" t="s">
        <v>5623</v>
      </c>
      <c r="L2241" s="27">
        <v>3258</v>
      </c>
      <c r="M2241" s="26" t="s">
        <v>20</v>
      </c>
    </row>
    <row r="2242" spans="1:13">
      <c r="A2242" s="25">
        <v>45549</v>
      </c>
      <c r="B2242" s="25">
        <v>45914</v>
      </c>
      <c r="C2242" s="26" t="s">
        <v>5791</v>
      </c>
      <c r="D2242" s="26" t="s">
        <v>5792</v>
      </c>
      <c r="E2242" s="26" t="s">
        <v>661</v>
      </c>
      <c r="F2242" s="26" t="s">
        <v>16</v>
      </c>
      <c r="G2242" s="26" t="s">
        <v>8167</v>
      </c>
      <c r="H2242" s="26" t="s">
        <v>225</v>
      </c>
      <c r="I2242" s="26" t="s">
        <v>270</v>
      </c>
      <c r="J2242" s="26" t="s">
        <v>271</v>
      </c>
      <c r="K2242" s="26" t="s">
        <v>77</v>
      </c>
      <c r="L2242" s="27">
        <v>227519</v>
      </c>
      <c r="M2242" s="26" t="s">
        <v>89</v>
      </c>
    </row>
    <row r="2243" spans="1:13">
      <c r="A2243" s="25">
        <v>45549</v>
      </c>
      <c r="B2243" s="25">
        <v>45914</v>
      </c>
      <c r="C2243" s="26" t="s">
        <v>5791</v>
      </c>
      <c r="D2243" s="26" t="s">
        <v>5792</v>
      </c>
      <c r="E2243" s="26" t="s">
        <v>15</v>
      </c>
      <c r="F2243" s="26" t="s">
        <v>16</v>
      </c>
      <c r="G2243" s="26" t="s">
        <v>8168</v>
      </c>
      <c r="H2243" s="26" t="s">
        <v>225</v>
      </c>
      <c r="I2243" s="26" t="s">
        <v>270</v>
      </c>
      <c r="J2243" s="26" t="s">
        <v>271</v>
      </c>
      <c r="K2243" s="26" t="s">
        <v>77</v>
      </c>
      <c r="L2243" s="27">
        <v>7280</v>
      </c>
      <c r="M2243" s="26" t="s">
        <v>29</v>
      </c>
    </row>
    <row r="2244" spans="1:13">
      <c r="A2244" s="25">
        <v>45549</v>
      </c>
      <c r="B2244" s="25">
        <v>45914</v>
      </c>
      <c r="C2244" s="26" t="s">
        <v>5791</v>
      </c>
      <c r="D2244" s="26" t="s">
        <v>5792</v>
      </c>
      <c r="E2244" s="26" t="s">
        <v>32</v>
      </c>
      <c r="F2244" s="26" t="s">
        <v>16</v>
      </c>
      <c r="G2244" s="26" t="s">
        <v>8169</v>
      </c>
      <c r="H2244" s="26" t="s">
        <v>225</v>
      </c>
      <c r="I2244" s="26" t="s">
        <v>270</v>
      </c>
      <c r="J2244" s="26" t="s">
        <v>271</v>
      </c>
      <c r="K2244" s="26" t="s">
        <v>77</v>
      </c>
      <c r="L2244" s="27">
        <v>129849</v>
      </c>
      <c r="M2244" s="26" t="s">
        <v>83</v>
      </c>
    </row>
    <row r="2245" spans="1:13">
      <c r="A2245" s="25">
        <v>45550</v>
      </c>
      <c r="B2245" s="25">
        <v>45915</v>
      </c>
      <c r="C2245" s="26" t="s">
        <v>5256</v>
      </c>
      <c r="D2245" s="26" t="s">
        <v>2976</v>
      </c>
      <c r="E2245" s="26" t="s">
        <v>32</v>
      </c>
      <c r="F2245" s="26" t="s">
        <v>16</v>
      </c>
      <c r="G2245" s="26" t="s">
        <v>8170</v>
      </c>
      <c r="H2245" s="26" t="s">
        <v>181</v>
      </c>
      <c r="I2245" s="26" t="s">
        <v>570</v>
      </c>
      <c r="J2245" s="26" t="s">
        <v>571</v>
      </c>
      <c r="K2245" s="26" t="s">
        <v>5623</v>
      </c>
      <c r="L2245" s="27">
        <v>4561</v>
      </c>
      <c r="M2245" s="26" t="s">
        <v>20</v>
      </c>
    </row>
    <row r="2246" spans="1:13">
      <c r="A2246" s="25">
        <v>45550</v>
      </c>
      <c r="B2246" s="25">
        <v>45915</v>
      </c>
      <c r="C2246" s="26" t="s">
        <v>5256</v>
      </c>
      <c r="D2246" s="26" t="s">
        <v>2976</v>
      </c>
      <c r="E2246" s="26" t="s">
        <v>661</v>
      </c>
      <c r="F2246" s="26" t="s">
        <v>16</v>
      </c>
      <c r="G2246" s="26" t="s">
        <v>8171</v>
      </c>
      <c r="H2246" s="26" t="s">
        <v>181</v>
      </c>
      <c r="I2246" s="26" t="s">
        <v>570</v>
      </c>
      <c r="J2246" s="26" t="s">
        <v>571</v>
      </c>
      <c r="K2246" s="26" t="s">
        <v>5623</v>
      </c>
      <c r="L2246" s="27">
        <v>9599</v>
      </c>
      <c r="M2246" s="26" t="s">
        <v>23</v>
      </c>
    </row>
    <row r="2247" spans="1:13">
      <c r="A2247" s="25">
        <v>45550</v>
      </c>
      <c r="B2247" s="25">
        <v>45915</v>
      </c>
      <c r="C2247" s="26" t="s">
        <v>5256</v>
      </c>
      <c r="D2247" s="26" t="s">
        <v>2976</v>
      </c>
      <c r="E2247" s="26" t="s">
        <v>15</v>
      </c>
      <c r="F2247" s="26" t="s">
        <v>16</v>
      </c>
      <c r="G2247" s="26" t="s">
        <v>8172</v>
      </c>
      <c r="H2247" s="26" t="s">
        <v>181</v>
      </c>
      <c r="I2247" s="26" t="s">
        <v>570</v>
      </c>
      <c r="J2247" s="26" t="s">
        <v>571</v>
      </c>
      <c r="K2247" s="26" t="s">
        <v>5623</v>
      </c>
      <c r="L2247" s="27">
        <v>1072</v>
      </c>
      <c r="M2247" s="26" t="s">
        <v>20</v>
      </c>
    </row>
    <row r="2248" spans="1:13">
      <c r="A2248" s="25">
        <v>45550</v>
      </c>
      <c r="B2248" s="25">
        <v>45915</v>
      </c>
      <c r="C2248" s="26" t="s">
        <v>5257</v>
      </c>
      <c r="D2248" s="26" t="s">
        <v>2980</v>
      </c>
      <c r="E2248" s="26" t="s">
        <v>661</v>
      </c>
      <c r="F2248" s="26" t="s">
        <v>16</v>
      </c>
      <c r="G2248" s="26" t="s">
        <v>8173</v>
      </c>
      <c r="H2248" s="26" t="s">
        <v>167</v>
      </c>
      <c r="I2248" s="26" t="s">
        <v>375</v>
      </c>
      <c r="J2248" s="26" t="s">
        <v>376</v>
      </c>
      <c r="K2248" s="26" t="s">
        <v>77</v>
      </c>
      <c r="L2248" s="27">
        <v>51056</v>
      </c>
      <c r="M2248" s="26" t="s">
        <v>89</v>
      </c>
    </row>
    <row r="2249" spans="1:13">
      <c r="A2249" s="25">
        <v>45550</v>
      </c>
      <c r="B2249" s="25">
        <v>45915</v>
      </c>
      <c r="C2249" s="26" t="s">
        <v>5257</v>
      </c>
      <c r="D2249" s="26" t="s">
        <v>2980</v>
      </c>
      <c r="E2249" s="26" t="s">
        <v>15</v>
      </c>
      <c r="F2249" s="26" t="s">
        <v>16</v>
      </c>
      <c r="G2249" s="26" t="s">
        <v>8174</v>
      </c>
      <c r="H2249" s="26" t="s">
        <v>167</v>
      </c>
      <c r="I2249" s="26" t="s">
        <v>375</v>
      </c>
      <c r="J2249" s="26" t="s">
        <v>376</v>
      </c>
      <c r="K2249" s="26" t="s">
        <v>77</v>
      </c>
      <c r="L2249" s="27">
        <v>2038</v>
      </c>
      <c r="M2249" s="26" t="s">
        <v>20</v>
      </c>
    </row>
    <row r="2250" spans="1:13">
      <c r="A2250" s="25">
        <v>45550</v>
      </c>
      <c r="B2250" s="25">
        <v>45915</v>
      </c>
      <c r="C2250" s="26" t="s">
        <v>5257</v>
      </c>
      <c r="D2250" s="26" t="s">
        <v>2980</v>
      </c>
      <c r="E2250" s="26" t="s">
        <v>32</v>
      </c>
      <c r="F2250" s="26" t="s">
        <v>16</v>
      </c>
      <c r="G2250" s="26" t="s">
        <v>8175</v>
      </c>
      <c r="H2250" s="26" t="s">
        <v>167</v>
      </c>
      <c r="I2250" s="26" t="s">
        <v>375</v>
      </c>
      <c r="J2250" s="26" t="s">
        <v>376</v>
      </c>
      <c r="K2250" s="26" t="s">
        <v>77</v>
      </c>
      <c r="L2250" s="27">
        <v>26797</v>
      </c>
      <c r="M2250" s="26" t="s">
        <v>20</v>
      </c>
    </row>
    <row r="2251" spans="1:13">
      <c r="A2251" s="25">
        <v>45550</v>
      </c>
      <c r="B2251" s="25">
        <v>45635</v>
      </c>
      <c r="C2251" s="26" t="s">
        <v>11931</v>
      </c>
      <c r="D2251" s="26" t="s">
        <v>11932</v>
      </c>
      <c r="E2251" s="26" t="s">
        <v>54</v>
      </c>
      <c r="F2251" s="26" t="s">
        <v>55</v>
      </c>
      <c r="G2251" s="26" t="s">
        <v>11933</v>
      </c>
      <c r="H2251" s="26" t="s">
        <v>167</v>
      </c>
      <c r="I2251" s="26" t="s">
        <v>165</v>
      </c>
      <c r="J2251" s="26" t="s">
        <v>166</v>
      </c>
      <c r="K2251" s="26" t="s">
        <v>1179</v>
      </c>
      <c r="L2251" s="27">
        <v>8560</v>
      </c>
      <c r="M2251" s="26" t="s">
        <v>29</v>
      </c>
    </row>
    <row r="2252" spans="1:13">
      <c r="A2252" s="25">
        <v>45550</v>
      </c>
      <c r="B2252" s="25">
        <v>45915</v>
      </c>
      <c r="C2252" s="26" t="s">
        <v>5259</v>
      </c>
      <c r="D2252" s="26" t="s">
        <v>2990</v>
      </c>
      <c r="E2252" s="26" t="s">
        <v>32</v>
      </c>
      <c r="F2252" s="26" t="s">
        <v>16</v>
      </c>
      <c r="G2252" s="26" t="s">
        <v>8176</v>
      </c>
      <c r="H2252" s="26" t="s">
        <v>167</v>
      </c>
      <c r="I2252" s="26" t="s">
        <v>71</v>
      </c>
      <c r="J2252" s="26" t="s">
        <v>72</v>
      </c>
      <c r="K2252" s="26" t="s">
        <v>5623</v>
      </c>
      <c r="L2252" s="27">
        <v>3801</v>
      </c>
      <c r="M2252" s="26" t="s">
        <v>20</v>
      </c>
    </row>
    <row r="2253" spans="1:13">
      <c r="A2253" s="25">
        <v>45550</v>
      </c>
      <c r="B2253" s="25">
        <v>45915</v>
      </c>
      <c r="C2253" s="26" t="s">
        <v>5259</v>
      </c>
      <c r="D2253" s="26" t="s">
        <v>2990</v>
      </c>
      <c r="E2253" s="26" t="s">
        <v>661</v>
      </c>
      <c r="F2253" s="26" t="s">
        <v>16</v>
      </c>
      <c r="G2253" s="26" t="s">
        <v>8177</v>
      </c>
      <c r="H2253" s="26" t="s">
        <v>167</v>
      </c>
      <c r="I2253" s="26" t="s">
        <v>71</v>
      </c>
      <c r="J2253" s="26" t="s">
        <v>72</v>
      </c>
      <c r="K2253" s="26" t="s">
        <v>5623</v>
      </c>
      <c r="L2253" s="27">
        <v>21848</v>
      </c>
      <c r="M2253" s="26" t="s">
        <v>29</v>
      </c>
    </row>
    <row r="2254" spans="1:13">
      <c r="A2254" s="25">
        <v>45550</v>
      </c>
      <c r="B2254" s="25">
        <v>45915</v>
      </c>
      <c r="C2254" s="26" t="s">
        <v>5259</v>
      </c>
      <c r="D2254" s="26" t="s">
        <v>2990</v>
      </c>
      <c r="E2254" s="26" t="s">
        <v>15</v>
      </c>
      <c r="F2254" s="26" t="s">
        <v>16</v>
      </c>
      <c r="G2254" s="26" t="s">
        <v>8178</v>
      </c>
      <c r="H2254" s="26" t="s">
        <v>167</v>
      </c>
      <c r="I2254" s="26" t="s">
        <v>71</v>
      </c>
      <c r="J2254" s="26" t="s">
        <v>72</v>
      </c>
      <c r="K2254" s="26" t="s">
        <v>5623</v>
      </c>
      <c r="L2254" s="27">
        <v>2514</v>
      </c>
      <c r="M2254" s="26" t="s">
        <v>20</v>
      </c>
    </row>
    <row r="2255" spans="1:13">
      <c r="A2255" s="25">
        <v>45550</v>
      </c>
      <c r="B2255" s="25">
        <v>45915</v>
      </c>
      <c r="C2255" s="26" t="s">
        <v>5259</v>
      </c>
      <c r="D2255" s="26" t="s">
        <v>2990</v>
      </c>
      <c r="E2255" s="26" t="s">
        <v>34</v>
      </c>
      <c r="F2255" s="26" t="s">
        <v>16</v>
      </c>
      <c r="G2255" s="26" t="s">
        <v>8179</v>
      </c>
      <c r="H2255" s="26" t="s">
        <v>167</v>
      </c>
      <c r="I2255" s="26" t="s">
        <v>71</v>
      </c>
      <c r="J2255" s="26" t="s">
        <v>72</v>
      </c>
      <c r="K2255" s="26" t="s">
        <v>5623</v>
      </c>
      <c r="L2255" s="27">
        <v>8288</v>
      </c>
      <c r="M2255" s="26" t="s">
        <v>83</v>
      </c>
    </row>
    <row r="2256" spans="1:13">
      <c r="A2256" s="25">
        <v>45550</v>
      </c>
      <c r="B2256" s="25">
        <v>45915</v>
      </c>
      <c r="C2256" s="26" t="s">
        <v>5261</v>
      </c>
      <c r="D2256" s="26" t="s">
        <v>2998</v>
      </c>
      <c r="E2256" s="26" t="s">
        <v>661</v>
      </c>
      <c r="F2256" s="26" t="s">
        <v>16</v>
      </c>
      <c r="G2256" s="26" t="s">
        <v>8180</v>
      </c>
      <c r="H2256" s="26" t="s">
        <v>125</v>
      </c>
      <c r="I2256" s="26" t="s">
        <v>5851</v>
      </c>
      <c r="J2256" s="26" t="s">
        <v>5852</v>
      </c>
      <c r="K2256" s="26" t="s">
        <v>5624</v>
      </c>
      <c r="L2256" s="27">
        <v>30503</v>
      </c>
      <c r="M2256" s="26" t="s">
        <v>29</v>
      </c>
    </row>
    <row r="2257" spans="1:13">
      <c r="A2257" s="25">
        <v>45550</v>
      </c>
      <c r="B2257" s="25">
        <v>45915</v>
      </c>
      <c r="C2257" s="26" t="s">
        <v>5261</v>
      </c>
      <c r="D2257" s="26" t="s">
        <v>2998</v>
      </c>
      <c r="E2257" s="26" t="s">
        <v>15</v>
      </c>
      <c r="F2257" s="26" t="s">
        <v>16</v>
      </c>
      <c r="G2257" s="26" t="s">
        <v>8181</v>
      </c>
      <c r="H2257" s="26" t="s">
        <v>125</v>
      </c>
      <c r="I2257" s="26" t="s">
        <v>5851</v>
      </c>
      <c r="J2257" s="26" t="s">
        <v>5852</v>
      </c>
      <c r="K2257" s="26" t="s">
        <v>5624</v>
      </c>
      <c r="L2257" s="27">
        <v>1946</v>
      </c>
      <c r="M2257" s="26" t="s">
        <v>83</v>
      </c>
    </row>
    <row r="2258" spans="1:13">
      <c r="A2258" s="25">
        <v>45550</v>
      </c>
      <c r="B2258" s="25">
        <v>45915</v>
      </c>
      <c r="C2258" s="26" t="s">
        <v>5261</v>
      </c>
      <c r="D2258" s="26" t="s">
        <v>2998</v>
      </c>
      <c r="E2258" s="26" t="s">
        <v>32</v>
      </c>
      <c r="F2258" s="26" t="s">
        <v>16</v>
      </c>
      <c r="G2258" s="26" t="s">
        <v>8182</v>
      </c>
      <c r="H2258" s="26" t="s">
        <v>125</v>
      </c>
      <c r="I2258" s="26" t="s">
        <v>5851</v>
      </c>
      <c r="J2258" s="26" t="s">
        <v>5852</v>
      </c>
      <c r="K2258" s="26" t="s">
        <v>5624</v>
      </c>
      <c r="L2258" s="27">
        <v>5677</v>
      </c>
      <c r="M2258" s="26" t="s">
        <v>20</v>
      </c>
    </row>
    <row r="2259" spans="1:13">
      <c r="A2259" s="25">
        <v>45551</v>
      </c>
      <c r="B2259" s="25">
        <v>45916</v>
      </c>
      <c r="C2259" s="26" t="s">
        <v>5262</v>
      </c>
      <c r="D2259" s="26" t="s">
        <v>3002</v>
      </c>
      <c r="E2259" s="26" t="s">
        <v>15</v>
      </c>
      <c r="F2259" s="26" t="s">
        <v>16</v>
      </c>
      <c r="G2259" s="26" t="s">
        <v>8183</v>
      </c>
      <c r="H2259" s="26" t="s">
        <v>51</v>
      </c>
      <c r="I2259" s="26" t="s">
        <v>18</v>
      </c>
      <c r="J2259" s="26" t="s">
        <v>19</v>
      </c>
      <c r="K2259" s="26" t="s">
        <v>48</v>
      </c>
      <c r="L2259" s="27">
        <v>3020</v>
      </c>
      <c r="M2259" s="26" t="s">
        <v>20</v>
      </c>
    </row>
    <row r="2260" spans="1:13">
      <c r="A2260" s="25">
        <v>45551</v>
      </c>
      <c r="B2260" s="25">
        <v>45916</v>
      </c>
      <c r="C2260" s="26" t="s">
        <v>5262</v>
      </c>
      <c r="D2260" s="26" t="s">
        <v>3002</v>
      </c>
      <c r="E2260" s="26" t="s">
        <v>661</v>
      </c>
      <c r="F2260" s="26" t="s">
        <v>16</v>
      </c>
      <c r="G2260" s="26" t="s">
        <v>8184</v>
      </c>
      <c r="H2260" s="26" t="s">
        <v>51</v>
      </c>
      <c r="I2260" s="26" t="s">
        <v>18</v>
      </c>
      <c r="J2260" s="26" t="s">
        <v>19</v>
      </c>
      <c r="K2260" s="26" t="s">
        <v>48</v>
      </c>
      <c r="L2260" s="27">
        <v>99478</v>
      </c>
      <c r="M2260" s="26" t="s">
        <v>23</v>
      </c>
    </row>
    <row r="2261" spans="1:13">
      <c r="A2261" s="25">
        <v>45552</v>
      </c>
      <c r="B2261" s="25">
        <v>45917</v>
      </c>
      <c r="C2261" s="26" t="s">
        <v>5263</v>
      </c>
      <c r="D2261" s="26" t="s">
        <v>3005</v>
      </c>
      <c r="E2261" s="26" t="s">
        <v>661</v>
      </c>
      <c r="F2261" s="26" t="s">
        <v>16</v>
      </c>
      <c r="G2261" s="26" t="s">
        <v>8185</v>
      </c>
      <c r="H2261" s="26" t="s">
        <v>2017</v>
      </c>
      <c r="I2261" s="26" t="s">
        <v>165</v>
      </c>
      <c r="J2261" s="26" t="s">
        <v>166</v>
      </c>
      <c r="K2261" s="26" t="s">
        <v>26</v>
      </c>
      <c r="L2261" s="27">
        <v>64136</v>
      </c>
      <c r="M2261" s="26" t="s">
        <v>23</v>
      </c>
    </row>
    <row r="2262" spans="1:13">
      <c r="A2262" s="25">
        <v>45552</v>
      </c>
      <c r="B2262" s="25">
        <v>45917</v>
      </c>
      <c r="C2262" s="26" t="s">
        <v>5263</v>
      </c>
      <c r="D2262" s="26" t="s">
        <v>3005</v>
      </c>
      <c r="E2262" s="26" t="s">
        <v>32</v>
      </c>
      <c r="F2262" s="26" t="s">
        <v>16</v>
      </c>
      <c r="G2262" s="26" t="s">
        <v>8186</v>
      </c>
      <c r="H2262" s="26" t="s">
        <v>2017</v>
      </c>
      <c r="I2262" s="26" t="s">
        <v>165</v>
      </c>
      <c r="J2262" s="26" t="s">
        <v>166</v>
      </c>
      <c r="K2262" s="26" t="s">
        <v>26</v>
      </c>
      <c r="L2262" s="27">
        <v>17690</v>
      </c>
      <c r="M2262" s="26" t="s">
        <v>20</v>
      </c>
    </row>
    <row r="2263" spans="1:13">
      <c r="A2263" s="25">
        <v>45552</v>
      </c>
      <c r="B2263" s="25">
        <v>45917</v>
      </c>
      <c r="C2263" s="26" t="s">
        <v>5263</v>
      </c>
      <c r="D2263" s="26" t="s">
        <v>3005</v>
      </c>
      <c r="E2263" s="26" t="s">
        <v>15</v>
      </c>
      <c r="F2263" s="26" t="s">
        <v>16</v>
      </c>
      <c r="G2263" s="26" t="s">
        <v>8187</v>
      </c>
      <c r="H2263" s="26" t="s">
        <v>2017</v>
      </c>
      <c r="I2263" s="26" t="s">
        <v>165</v>
      </c>
      <c r="J2263" s="26" t="s">
        <v>166</v>
      </c>
      <c r="K2263" s="26" t="s">
        <v>26</v>
      </c>
      <c r="L2263" s="27">
        <v>2461</v>
      </c>
      <c r="M2263" s="26" t="s">
        <v>20</v>
      </c>
    </row>
    <row r="2264" spans="1:13">
      <c r="A2264" s="25">
        <v>45552</v>
      </c>
      <c r="B2264" s="25">
        <v>45917</v>
      </c>
      <c r="C2264" s="26" t="s">
        <v>4789</v>
      </c>
      <c r="D2264" s="26" t="s">
        <v>1071</v>
      </c>
      <c r="E2264" s="26" t="s">
        <v>54</v>
      </c>
      <c r="F2264" s="26" t="s">
        <v>55</v>
      </c>
      <c r="G2264" s="26" t="s">
        <v>8188</v>
      </c>
      <c r="H2264" s="26" t="s">
        <v>51</v>
      </c>
      <c r="I2264" s="26" t="s">
        <v>49</v>
      </c>
      <c r="J2264" s="26" t="s">
        <v>50</v>
      </c>
      <c r="K2264" s="26" t="s">
        <v>48</v>
      </c>
      <c r="L2264" s="27">
        <v>40462</v>
      </c>
      <c r="M2264" s="26" t="s">
        <v>29</v>
      </c>
    </row>
    <row r="2265" spans="1:13">
      <c r="A2265" s="25">
        <v>45553</v>
      </c>
      <c r="B2265" s="25">
        <v>45918</v>
      </c>
      <c r="C2265" s="26" t="s">
        <v>5264</v>
      </c>
      <c r="D2265" s="26" t="s">
        <v>3010</v>
      </c>
      <c r="E2265" s="26" t="s">
        <v>661</v>
      </c>
      <c r="F2265" s="26" t="s">
        <v>16</v>
      </c>
      <c r="G2265" s="26" t="s">
        <v>8189</v>
      </c>
      <c r="H2265" s="26" t="s">
        <v>310</v>
      </c>
      <c r="I2265" s="26" t="s">
        <v>103</v>
      </c>
      <c r="J2265" s="26" t="s">
        <v>104</v>
      </c>
      <c r="K2265" s="26" t="s">
        <v>5620</v>
      </c>
      <c r="L2265" s="27">
        <v>15810</v>
      </c>
      <c r="M2265" s="26" t="s">
        <v>20</v>
      </c>
    </row>
    <row r="2266" spans="1:13">
      <c r="A2266" s="25">
        <v>45553</v>
      </c>
      <c r="B2266" s="25">
        <v>45918</v>
      </c>
      <c r="C2266" s="26" t="s">
        <v>5264</v>
      </c>
      <c r="D2266" s="26" t="s">
        <v>3010</v>
      </c>
      <c r="E2266" s="26" t="s">
        <v>32</v>
      </c>
      <c r="F2266" s="26" t="s">
        <v>16</v>
      </c>
      <c r="G2266" s="26" t="s">
        <v>8190</v>
      </c>
      <c r="H2266" s="26" t="s">
        <v>310</v>
      </c>
      <c r="I2266" s="26" t="s">
        <v>103</v>
      </c>
      <c r="J2266" s="26" t="s">
        <v>104</v>
      </c>
      <c r="K2266" s="26" t="s">
        <v>5620</v>
      </c>
      <c r="L2266" s="27">
        <v>9075</v>
      </c>
      <c r="M2266" s="26" t="s">
        <v>20</v>
      </c>
    </row>
    <row r="2267" spans="1:13">
      <c r="A2267" s="25">
        <v>45553</v>
      </c>
      <c r="B2267" s="25">
        <v>45918</v>
      </c>
      <c r="C2267" s="26" t="s">
        <v>5264</v>
      </c>
      <c r="D2267" s="26" t="s">
        <v>3010</v>
      </c>
      <c r="E2267" s="26" t="s">
        <v>15</v>
      </c>
      <c r="F2267" s="26" t="s">
        <v>16</v>
      </c>
      <c r="G2267" s="26" t="s">
        <v>8191</v>
      </c>
      <c r="H2267" s="26" t="s">
        <v>310</v>
      </c>
      <c r="I2267" s="26" t="s">
        <v>103</v>
      </c>
      <c r="J2267" s="26" t="s">
        <v>104</v>
      </c>
      <c r="K2267" s="26" t="s">
        <v>5620</v>
      </c>
      <c r="L2267" s="27">
        <v>1300</v>
      </c>
      <c r="M2267" s="26" t="s">
        <v>20</v>
      </c>
    </row>
    <row r="2268" spans="1:13">
      <c r="A2268" s="25">
        <v>45553</v>
      </c>
      <c r="B2268" s="25">
        <v>45918</v>
      </c>
      <c r="C2268" s="26" t="s">
        <v>5265</v>
      </c>
      <c r="D2268" s="26" t="s">
        <v>3014</v>
      </c>
      <c r="E2268" s="26" t="s">
        <v>54</v>
      </c>
      <c r="F2268" s="26" t="s">
        <v>55</v>
      </c>
      <c r="G2268" s="26" t="s">
        <v>8192</v>
      </c>
      <c r="H2268" s="26" t="s">
        <v>1699</v>
      </c>
      <c r="I2268" s="26" t="s">
        <v>270</v>
      </c>
      <c r="J2268" s="26" t="s">
        <v>271</v>
      </c>
      <c r="K2268" s="26" t="s">
        <v>5624</v>
      </c>
      <c r="L2268" s="27">
        <v>6121</v>
      </c>
      <c r="M2268" s="26" t="s">
        <v>29</v>
      </c>
    </row>
    <row r="2269" spans="1:13">
      <c r="A2269" s="25">
        <v>45553</v>
      </c>
      <c r="B2269" s="25">
        <v>45918</v>
      </c>
      <c r="C2269" s="26" t="s">
        <v>5266</v>
      </c>
      <c r="D2269" s="26" t="s">
        <v>3016</v>
      </c>
      <c r="E2269" s="26" t="s">
        <v>15</v>
      </c>
      <c r="F2269" s="26" t="s">
        <v>16</v>
      </c>
      <c r="G2269" s="26" t="s">
        <v>8193</v>
      </c>
      <c r="H2269" s="26" t="s">
        <v>21</v>
      </c>
      <c r="I2269" s="26" t="s">
        <v>282</v>
      </c>
      <c r="J2269" s="26" t="s">
        <v>283</v>
      </c>
      <c r="K2269" s="26" t="s">
        <v>5620</v>
      </c>
      <c r="L2269" s="27">
        <v>2530</v>
      </c>
      <c r="M2269" s="26" t="s">
        <v>20</v>
      </c>
    </row>
    <row r="2270" spans="1:13">
      <c r="A2270" s="25">
        <v>45553</v>
      </c>
      <c r="B2270" s="25">
        <v>45918</v>
      </c>
      <c r="C2270" s="26" t="s">
        <v>5266</v>
      </c>
      <c r="D2270" s="26" t="s">
        <v>3016</v>
      </c>
      <c r="E2270" s="26" t="s">
        <v>661</v>
      </c>
      <c r="F2270" s="26" t="s">
        <v>16</v>
      </c>
      <c r="G2270" s="26" t="s">
        <v>8194</v>
      </c>
      <c r="H2270" s="26" t="s">
        <v>21</v>
      </c>
      <c r="I2270" s="26" t="s">
        <v>282</v>
      </c>
      <c r="J2270" s="26" t="s">
        <v>283</v>
      </c>
      <c r="K2270" s="26" t="s">
        <v>5620</v>
      </c>
      <c r="L2270" s="27">
        <v>10062</v>
      </c>
      <c r="M2270" s="26" t="s">
        <v>29</v>
      </c>
    </row>
    <row r="2271" spans="1:13">
      <c r="A2271" s="25">
        <v>45553</v>
      </c>
      <c r="B2271" s="25">
        <v>45918</v>
      </c>
      <c r="C2271" s="26" t="s">
        <v>5266</v>
      </c>
      <c r="D2271" s="26" t="s">
        <v>3016</v>
      </c>
      <c r="E2271" s="26" t="s">
        <v>32</v>
      </c>
      <c r="F2271" s="26" t="s">
        <v>16</v>
      </c>
      <c r="G2271" s="26" t="s">
        <v>8195</v>
      </c>
      <c r="H2271" s="26" t="s">
        <v>21</v>
      </c>
      <c r="I2271" s="26" t="s">
        <v>282</v>
      </c>
      <c r="J2271" s="26" t="s">
        <v>283</v>
      </c>
      <c r="K2271" s="26" t="s">
        <v>5620</v>
      </c>
      <c r="L2271" s="27">
        <v>5238</v>
      </c>
      <c r="M2271" s="26" t="s">
        <v>20</v>
      </c>
    </row>
    <row r="2272" spans="1:13">
      <c r="A2272" s="25">
        <v>45555</v>
      </c>
      <c r="B2272" s="25">
        <v>45920</v>
      </c>
      <c r="C2272" s="26" t="s">
        <v>5267</v>
      </c>
      <c r="D2272" s="26" t="s">
        <v>3020</v>
      </c>
      <c r="E2272" s="26" t="s">
        <v>32</v>
      </c>
      <c r="F2272" s="26" t="s">
        <v>16</v>
      </c>
      <c r="G2272" s="26" t="s">
        <v>8196</v>
      </c>
      <c r="H2272" s="26" t="s">
        <v>310</v>
      </c>
      <c r="I2272" s="26" t="s">
        <v>103</v>
      </c>
      <c r="J2272" s="26" t="s">
        <v>104</v>
      </c>
      <c r="K2272" s="26" t="s">
        <v>140</v>
      </c>
      <c r="L2272" s="27">
        <v>213090</v>
      </c>
      <c r="M2272" s="26" t="s">
        <v>20</v>
      </c>
    </row>
    <row r="2273" spans="1:13">
      <c r="A2273" s="25">
        <v>45555</v>
      </c>
      <c r="B2273" s="25">
        <v>45920</v>
      </c>
      <c r="C2273" s="26" t="s">
        <v>11934</v>
      </c>
      <c r="D2273" s="26" t="s">
        <v>11935</v>
      </c>
      <c r="E2273" s="26" t="s">
        <v>15</v>
      </c>
      <c r="F2273" s="26" t="s">
        <v>16</v>
      </c>
      <c r="G2273" s="26" t="s">
        <v>11936</v>
      </c>
      <c r="H2273" s="26" t="s">
        <v>43</v>
      </c>
      <c r="I2273" s="26" t="s">
        <v>96</v>
      </c>
      <c r="J2273" s="26" t="s">
        <v>97</v>
      </c>
      <c r="K2273" s="26" t="s">
        <v>140</v>
      </c>
      <c r="L2273" s="27">
        <v>1434</v>
      </c>
      <c r="M2273" s="26" t="s">
        <v>20</v>
      </c>
    </row>
    <row r="2274" spans="1:13">
      <c r="A2274" s="25">
        <v>45555</v>
      </c>
      <c r="B2274" s="25">
        <v>45920</v>
      </c>
      <c r="C2274" s="26" t="s">
        <v>11934</v>
      </c>
      <c r="D2274" s="26" t="s">
        <v>11935</v>
      </c>
      <c r="E2274" s="26" t="s">
        <v>661</v>
      </c>
      <c r="F2274" s="26" t="s">
        <v>16</v>
      </c>
      <c r="G2274" s="26" t="s">
        <v>11937</v>
      </c>
      <c r="H2274" s="26" t="s">
        <v>43</v>
      </c>
      <c r="I2274" s="26" t="s">
        <v>96</v>
      </c>
      <c r="J2274" s="26" t="s">
        <v>97</v>
      </c>
      <c r="K2274" s="26" t="s">
        <v>140</v>
      </c>
      <c r="L2274" s="27">
        <v>115039</v>
      </c>
      <c r="M2274" s="26" t="s">
        <v>23</v>
      </c>
    </row>
    <row r="2275" spans="1:13">
      <c r="A2275" s="25">
        <v>45555</v>
      </c>
      <c r="B2275" s="25">
        <v>45920</v>
      </c>
      <c r="C2275" s="26" t="s">
        <v>11934</v>
      </c>
      <c r="D2275" s="26" t="s">
        <v>11935</v>
      </c>
      <c r="E2275" s="26" t="s">
        <v>32</v>
      </c>
      <c r="F2275" s="26" t="s">
        <v>16</v>
      </c>
      <c r="G2275" s="26" t="s">
        <v>11938</v>
      </c>
      <c r="H2275" s="26" t="s">
        <v>43</v>
      </c>
      <c r="I2275" s="26" t="s">
        <v>96</v>
      </c>
      <c r="J2275" s="26" t="s">
        <v>97</v>
      </c>
      <c r="K2275" s="26" t="s">
        <v>140</v>
      </c>
      <c r="L2275" s="27">
        <v>4291</v>
      </c>
      <c r="M2275" s="26" t="s">
        <v>20</v>
      </c>
    </row>
    <row r="2276" spans="1:13">
      <c r="A2276" s="25">
        <v>45555</v>
      </c>
      <c r="B2276" s="25">
        <v>45920</v>
      </c>
      <c r="C2276" s="26" t="s">
        <v>5268</v>
      </c>
      <c r="D2276" s="26" t="s">
        <v>3022</v>
      </c>
      <c r="E2276" s="26" t="s">
        <v>34</v>
      </c>
      <c r="F2276" s="26" t="s">
        <v>16</v>
      </c>
      <c r="G2276" s="26" t="s">
        <v>8197</v>
      </c>
      <c r="H2276" s="26" t="s">
        <v>225</v>
      </c>
      <c r="I2276" s="26" t="s">
        <v>8198</v>
      </c>
      <c r="J2276" s="26" t="s">
        <v>8199</v>
      </c>
      <c r="K2276" s="26" t="s">
        <v>5624</v>
      </c>
      <c r="L2276" s="27">
        <v>25987</v>
      </c>
      <c r="M2276" s="26" t="s">
        <v>83</v>
      </c>
    </row>
    <row r="2277" spans="1:13">
      <c r="A2277" s="25">
        <v>45555</v>
      </c>
      <c r="B2277" s="25">
        <v>45920</v>
      </c>
      <c r="C2277" s="26" t="s">
        <v>5268</v>
      </c>
      <c r="D2277" s="26" t="s">
        <v>3022</v>
      </c>
      <c r="E2277" s="26" t="s">
        <v>661</v>
      </c>
      <c r="F2277" s="26" t="s">
        <v>16</v>
      </c>
      <c r="G2277" s="26" t="s">
        <v>8200</v>
      </c>
      <c r="H2277" s="26" t="s">
        <v>225</v>
      </c>
      <c r="I2277" s="26" t="s">
        <v>8198</v>
      </c>
      <c r="J2277" s="26" t="s">
        <v>8199</v>
      </c>
      <c r="K2277" s="26" t="s">
        <v>5624</v>
      </c>
      <c r="L2277" s="27">
        <v>52222</v>
      </c>
      <c r="M2277" s="26" t="s">
        <v>23</v>
      </c>
    </row>
    <row r="2278" spans="1:13">
      <c r="A2278" s="25">
        <v>45555</v>
      </c>
      <c r="B2278" s="25">
        <v>45920</v>
      </c>
      <c r="C2278" s="26" t="s">
        <v>5268</v>
      </c>
      <c r="D2278" s="26" t="s">
        <v>3022</v>
      </c>
      <c r="E2278" s="26" t="s">
        <v>15</v>
      </c>
      <c r="F2278" s="26" t="s">
        <v>16</v>
      </c>
      <c r="G2278" s="26" t="s">
        <v>8201</v>
      </c>
      <c r="H2278" s="26" t="s">
        <v>225</v>
      </c>
      <c r="I2278" s="26" t="s">
        <v>8198</v>
      </c>
      <c r="J2278" s="26" t="s">
        <v>8199</v>
      </c>
      <c r="K2278" s="26" t="s">
        <v>5624</v>
      </c>
      <c r="L2278" s="27">
        <v>1451</v>
      </c>
      <c r="M2278" s="26" t="s">
        <v>20</v>
      </c>
    </row>
    <row r="2279" spans="1:13">
      <c r="A2279" s="25">
        <v>45555</v>
      </c>
      <c r="B2279" s="25">
        <v>45920</v>
      </c>
      <c r="C2279" s="26" t="s">
        <v>5268</v>
      </c>
      <c r="D2279" s="26" t="s">
        <v>3022</v>
      </c>
      <c r="E2279" s="26" t="s">
        <v>32</v>
      </c>
      <c r="F2279" s="26" t="s">
        <v>16</v>
      </c>
      <c r="G2279" s="26" t="s">
        <v>8202</v>
      </c>
      <c r="H2279" s="26" t="s">
        <v>225</v>
      </c>
      <c r="I2279" s="26" t="s">
        <v>8198</v>
      </c>
      <c r="J2279" s="26" t="s">
        <v>8199</v>
      </c>
      <c r="K2279" s="26" t="s">
        <v>5624</v>
      </c>
      <c r="L2279" s="27">
        <v>41127</v>
      </c>
      <c r="M2279" s="26" t="s">
        <v>83</v>
      </c>
    </row>
    <row r="2280" spans="1:13">
      <c r="A2280" s="25">
        <v>45556</v>
      </c>
      <c r="B2280" s="25">
        <v>45921</v>
      </c>
      <c r="C2280" s="26" t="s">
        <v>5269</v>
      </c>
      <c r="D2280" s="26" t="s">
        <v>3029</v>
      </c>
      <c r="E2280" s="26" t="s">
        <v>32</v>
      </c>
      <c r="F2280" s="26" t="s">
        <v>16</v>
      </c>
      <c r="G2280" s="26" t="s">
        <v>8203</v>
      </c>
      <c r="H2280" s="26" t="s">
        <v>30</v>
      </c>
      <c r="I2280" s="26" t="s">
        <v>3031</v>
      </c>
      <c r="J2280" s="26" t="s">
        <v>3032</v>
      </c>
      <c r="K2280" s="26" t="s">
        <v>5623</v>
      </c>
      <c r="L2280" s="27">
        <v>7141</v>
      </c>
      <c r="M2280" s="26" t="s">
        <v>20</v>
      </c>
    </row>
    <row r="2281" spans="1:13">
      <c r="A2281" s="25">
        <v>45556</v>
      </c>
      <c r="B2281" s="25">
        <v>45921</v>
      </c>
      <c r="C2281" s="26" t="s">
        <v>5269</v>
      </c>
      <c r="D2281" s="26" t="s">
        <v>3029</v>
      </c>
      <c r="E2281" s="26" t="s">
        <v>15</v>
      </c>
      <c r="F2281" s="26" t="s">
        <v>16</v>
      </c>
      <c r="G2281" s="26" t="s">
        <v>8204</v>
      </c>
      <c r="H2281" s="26" t="s">
        <v>30</v>
      </c>
      <c r="I2281" s="26" t="s">
        <v>3031</v>
      </c>
      <c r="J2281" s="26" t="s">
        <v>3032</v>
      </c>
      <c r="K2281" s="26" t="s">
        <v>5623</v>
      </c>
      <c r="L2281" s="27">
        <v>2086</v>
      </c>
      <c r="M2281" s="26" t="s">
        <v>20</v>
      </c>
    </row>
    <row r="2282" spans="1:13">
      <c r="A2282" s="25">
        <v>45556</v>
      </c>
      <c r="B2282" s="25">
        <v>45921</v>
      </c>
      <c r="C2282" s="26" t="s">
        <v>5269</v>
      </c>
      <c r="D2282" s="26" t="s">
        <v>3029</v>
      </c>
      <c r="E2282" s="26" t="s">
        <v>661</v>
      </c>
      <c r="F2282" s="26" t="s">
        <v>16</v>
      </c>
      <c r="G2282" s="26" t="s">
        <v>8205</v>
      </c>
      <c r="H2282" s="26" t="s">
        <v>30</v>
      </c>
      <c r="I2282" s="26" t="s">
        <v>3031</v>
      </c>
      <c r="J2282" s="26" t="s">
        <v>3032</v>
      </c>
      <c r="K2282" s="26" t="s">
        <v>5623</v>
      </c>
      <c r="L2282" s="27">
        <v>24305</v>
      </c>
      <c r="M2282" s="26" t="s">
        <v>23</v>
      </c>
    </row>
    <row r="2283" spans="1:13">
      <c r="A2283" s="25">
        <v>45556</v>
      </c>
      <c r="B2283" s="25">
        <v>45921</v>
      </c>
      <c r="C2283" s="26" t="s">
        <v>5270</v>
      </c>
      <c r="D2283" s="26" t="s">
        <v>3035</v>
      </c>
      <c r="E2283" s="26" t="s">
        <v>54</v>
      </c>
      <c r="F2283" s="26" t="s">
        <v>55</v>
      </c>
      <c r="G2283" s="26" t="s">
        <v>8206</v>
      </c>
      <c r="H2283" s="26" t="s">
        <v>21</v>
      </c>
      <c r="I2283" s="26" t="s">
        <v>1154</v>
      </c>
      <c r="J2283" s="26" t="s">
        <v>1155</v>
      </c>
      <c r="K2283" s="26" t="s">
        <v>1179</v>
      </c>
      <c r="L2283" s="27">
        <v>7299</v>
      </c>
      <c r="M2283" s="26" t="s">
        <v>23</v>
      </c>
    </row>
    <row r="2284" spans="1:13">
      <c r="A2284" s="25">
        <v>45556</v>
      </c>
      <c r="B2284" s="25">
        <v>45921</v>
      </c>
      <c r="C2284" s="26" t="s">
        <v>5271</v>
      </c>
      <c r="D2284" s="26" t="s">
        <v>3037</v>
      </c>
      <c r="E2284" s="26" t="s">
        <v>661</v>
      </c>
      <c r="F2284" s="26" t="s">
        <v>16</v>
      </c>
      <c r="G2284" s="26" t="s">
        <v>8207</v>
      </c>
      <c r="H2284" s="26" t="s">
        <v>336</v>
      </c>
      <c r="I2284" s="26" t="s">
        <v>375</v>
      </c>
      <c r="J2284" s="26" t="s">
        <v>376</v>
      </c>
      <c r="K2284" s="26" t="s">
        <v>5624</v>
      </c>
      <c r="L2284" s="27">
        <v>20028</v>
      </c>
      <c r="M2284" s="26" t="s">
        <v>23</v>
      </c>
    </row>
    <row r="2285" spans="1:13">
      <c r="A2285" s="25">
        <v>45556</v>
      </c>
      <c r="B2285" s="25">
        <v>45921</v>
      </c>
      <c r="C2285" s="26" t="s">
        <v>5271</v>
      </c>
      <c r="D2285" s="26" t="s">
        <v>3037</v>
      </c>
      <c r="E2285" s="26" t="s">
        <v>32</v>
      </c>
      <c r="F2285" s="26" t="s">
        <v>16</v>
      </c>
      <c r="G2285" s="26" t="s">
        <v>8208</v>
      </c>
      <c r="H2285" s="26" t="s">
        <v>336</v>
      </c>
      <c r="I2285" s="26" t="s">
        <v>375</v>
      </c>
      <c r="J2285" s="26" t="s">
        <v>376</v>
      </c>
      <c r="K2285" s="26" t="s">
        <v>5624</v>
      </c>
      <c r="L2285" s="27">
        <v>13014</v>
      </c>
      <c r="M2285" s="26" t="s">
        <v>20</v>
      </c>
    </row>
    <row r="2286" spans="1:13">
      <c r="A2286" s="25">
        <v>45556</v>
      </c>
      <c r="B2286" s="25">
        <v>45921</v>
      </c>
      <c r="C2286" s="26" t="s">
        <v>5271</v>
      </c>
      <c r="D2286" s="26" t="s">
        <v>3037</v>
      </c>
      <c r="E2286" s="26" t="s">
        <v>15</v>
      </c>
      <c r="F2286" s="26" t="s">
        <v>16</v>
      </c>
      <c r="G2286" s="26" t="s">
        <v>8209</v>
      </c>
      <c r="H2286" s="26" t="s">
        <v>336</v>
      </c>
      <c r="I2286" s="26" t="s">
        <v>375</v>
      </c>
      <c r="J2286" s="26" t="s">
        <v>376</v>
      </c>
      <c r="K2286" s="26" t="s">
        <v>5624</v>
      </c>
      <c r="L2286" s="27">
        <v>1381</v>
      </c>
      <c r="M2286" s="26" t="s">
        <v>20</v>
      </c>
    </row>
    <row r="2287" spans="1:13">
      <c r="A2287" s="25">
        <v>45557</v>
      </c>
      <c r="B2287" s="25">
        <v>45922</v>
      </c>
      <c r="C2287" s="26" t="s">
        <v>5272</v>
      </c>
      <c r="D2287" s="26" t="s">
        <v>3041</v>
      </c>
      <c r="E2287" s="26" t="s">
        <v>54</v>
      </c>
      <c r="F2287" s="26" t="s">
        <v>55</v>
      </c>
      <c r="G2287" s="26" t="s">
        <v>8210</v>
      </c>
      <c r="H2287" s="26" t="s">
        <v>61</v>
      </c>
      <c r="I2287" s="26" t="s">
        <v>59</v>
      </c>
      <c r="J2287" s="26" t="s">
        <v>60</v>
      </c>
      <c r="K2287" s="26" t="s">
        <v>5619</v>
      </c>
      <c r="L2287" s="27">
        <v>113220</v>
      </c>
      <c r="M2287" s="26" t="s">
        <v>29</v>
      </c>
    </row>
    <row r="2288" spans="1:13">
      <c r="A2288" s="25">
        <v>45557</v>
      </c>
      <c r="B2288" s="25">
        <v>45847</v>
      </c>
      <c r="C2288" s="26" t="s">
        <v>11939</v>
      </c>
      <c r="D2288" s="26" t="s">
        <v>11940</v>
      </c>
      <c r="E2288" s="26" t="s">
        <v>661</v>
      </c>
      <c r="F2288" s="26" t="s">
        <v>16</v>
      </c>
      <c r="G2288" s="26" t="s">
        <v>11941</v>
      </c>
      <c r="H2288" s="26" t="s">
        <v>51</v>
      </c>
      <c r="I2288" s="26" t="s">
        <v>71</v>
      </c>
      <c r="J2288" s="26" t="s">
        <v>72</v>
      </c>
      <c r="K2288" s="26" t="s">
        <v>5660</v>
      </c>
      <c r="L2288" s="27">
        <v>83377</v>
      </c>
      <c r="M2288" s="26" t="s">
        <v>23</v>
      </c>
    </row>
    <row r="2289" spans="1:13">
      <c r="A2289" s="25">
        <v>45557</v>
      </c>
      <c r="B2289" s="25">
        <v>45847</v>
      </c>
      <c r="C2289" s="26" t="s">
        <v>11939</v>
      </c>
      <c r="D2289" s="26" t="s">
        <v>11940</v>
      </c>
      <c r="E2289" s="26" t="s">
        <v>32</v>
      </c>
      <c r="F2289" s="26" t="s">
        <v>16</v>
      </c>
      <c r="G2289" s="26" t="s">
        <v>11942</v>
      </c>
      <c r="H2289" s="26" t="s">
        <v>51</v>
      </c>
      <c r="I2289" s="26" t="s">
        <v>71</v>
      </c>
      <c r="J2289" s="26" t="s">
        <v>72</v>
      </c>
      <c r="K2289" s="26" t="s">
        <v>5660</v>
      </c>
      <c r="L2289" s="27">
        <v>5608</v>
      </c>
      <c r="M2289" s="26" t="s">
        <v>20</v>
      </c>
    </row>
    <row r="2290" spans="1:13">
      <c r="A2290" s="25">
        <v>45557</v>
      </c>
      <c r="B2290" s="25">
        <v>45847</v>
      </c>
      <c r="C2290" s="26" t="s">
        <v>11939</v>
      </c>
      <c r="D2290" s="26" t="s">
        <v>11940</v>
      </c>
      <c r="E2290" s="26" t="s">
        <v>15</v>
      </c>
      <c r="F2290" s="26" t="s">
        <v>16</v>
      </c>
      <c r="G2290" s="26" t="s">
        <v>11943</v>
      </c>
      <c r="H2290" s="26" t="s">
        <v>51</v>
      </c>
      <c r="I2290" s="26" t="s">
        <v>71</v>
      </c>
      <c r="J2290" s="26" t="s">
        <v>72</v>
      </c>
      <c r="K2290" s="26" t="s">
        <v>5660</v>
      </c>
      <c r="L2290" s="27">
        <v>3653</v>
      </c>
      <c r="M2290" s="26" t="s">
        <v>20</v>
      </c>
    </row>
    <row r="2291" spans="1:13">
      <c r="A2291" s="25">
        <v>45557</v>
      </c>
      <c r="B2291" s="25">
        <v>45922</v>
      </c>
      <c r="C2291" s="26" t="s">
        <v>5795</v>
      </c>
      <c r="D2291" s="26" t="s">
        <v>5796</v>
      </c>
      <c r="E2291" s="26" t="s">
        <v>15</v>
      </c>
      <c r="F2291" s="26" t="s">
        <v>16</v>
      </c>
      <c r="G2291" s="26" t="s">
        <v>8211</v>
      </c>
      <c r="H2291" s="26" t="s">
        <v>190</v>
      </c>
      <c r="I2291" s="26" t="s">
        <v>305</v>
      </c>
      <c r="J2291" s="26" t="s">
        <v>306</v>
      </c>
      <c r="K2291" s="26" t="s">
        <v>5623</v>
      </c>
      <c r="L2291" s="27">
        <v>3664</v>
      </c>
      <c r="M2291" s="26" t="s">
        <v>20</v>
      </c>
    </row>
    <row r="2292" spans="1:13">
      <c r="A2292" s="25">
        <v>45557</v>
      </c>
      <c r="B2292" s="25">
        <v>45922</v>
      </c>
      <c r="C2292" s="26" t="s">
        <v>5795</v>
      </c>
      <c r="D2292" s="26" t="s">
        <v>5796</v>
      </c>
      <c r="E2292" s="26" t="s">
        <v>661</v>
      </c>
      <c r="F2292" s="26" t="s">
        <v>16</v>
      </c>
      <c r="G2292" s="26" t="s">
        <v>8212</v>
      </c>
      <c r="H2292" s="26" t="s">
        <v>190</v>
      </c>
      <c r="I2292" s="26" t="s">
        <v>305</v>
      </c>
      <c r="J2292" s="26" t="s">
        <v>306</v>
      </c>
      <c r="K2292" s="26" t="s">
        <v>5623</v>
      </c>
      <c r="L2292" s="27">
        <v>19791</v>
      </c>
      <c r="M2292" s="26" t="s">
        <v>23</v>
      </c>
    </row>
    <row r="2293" spans="1:13">
      <c r="A2293" s="25">
        <v>45557</v>
      </c>
      <c r="B2293" s="25">
        <v>45922</v>
      </c>
      <c r="C2293" s="26" t="s">
        <v>5795</v>
      </c>
      <c r="D2293" s="26" t="s">
        <v>5796</v>
      </c>
      <c r="E2293" s="26" t="s">
        <v>32</v>
      </c>
      <c r="F2293" s="26" t="s">
        <v>16</v>
      </c>
      <c r="G2293" s="26" t="s">
        <v>8213</v>
      </c>
      <c r="H2293" s="26" t="s">
        <v>190</v>
      </c>
      <c r="I2293" s="26" t="s">
        <v>305</v>
      </c>
      <c r="J2293" s="26" t="s">
        <v>306</v>
      </c>
      <c r="K2293" s="26" t="s">
        <v>5623</v>
      </c>
      <c r="L2293" s="27">
        <v>3422</v>
      </c>
      <c r="M2293" s="26" t="s">
        <v>20</v>
      </c>
    </row>
    <row r="2294" spans="1:13">
      <c r="A2294" s="25">
        <v>45557</v>
      </c>
      <c r="B2294" s="25">
        <v>45922</v>
      </c>
      <c r="C2294" s="26" t="s">
        <v>4742</v>
      </c>
      <c r="D2294" s="26" t="s">
        <v>870</v>
      </c>
      <c r="E2294" s="26" t="s">
        <v>661</v>
      </c>
      <c r="F2294" s="26" t="s">
        <v>16</v>
      </c>
      <c r="G2294" s="26" t="s">
        <v>8214</v>
      </c>
      <c r="H2294" s="26" t="s">
        <v>245</v>
      </c>
      <c r="I2294" s="26" t="s">
        <v>65</v>
      </c>
      <c r="J2294" s="26" t="s">
        <v>66</v>
      </c>
      <c r="K2294" s="26" t="s">
        <v>5620</v>
      </c>
      <c r="L2294" s="27">
        <v>60197</v>
      </c>
      <c r="M2294" s="26" t="s">
        <v>23</v>
      </c>
    </row>
    <row r="2295" spans="1:13">
      <c r="A2295" s="25">
        <v>45557</v>
      </c>
      <c r="B2295" s="25">
        <v>45922</v>
      </c>
      <c r="C2295" s="26" t="s">
        <v>4742</v>
      </c>
      <c r="D2295" s="26" t="s">
        <v>870</v>
      </c>
      <c r="E2295" s="26" t="s">
        <v>15</v>
      </c>
      <c r="F2295" s="26" t="s">
        <v>16</v>
      </c>
      <c r="G2295" s="26" t="s">
        <v>8215</v>
      </c>
      <c r="H2295" s="26" t="s">
        <v>245</v>
      </c>
      <c r="I2295" s="26" t="s">
        <v>65</v>
      </c>
      <c r="J2295" s="26" t="s">
        <v>66</v>
      </c>
      <c r="K2295" s="26" t="s">
        <v>5620</v>
      </c>
      <c r="L2295" s="27">
        <v>1393</v>
      </c>
      <c r="M2295" s="26" t="s">
        <v>29</v>
      </c>
    </row>
    <row r="2296" spans="1:13">
      <c r="A2296" s="25">
        <v>45557</v>
      </c>
      <c r="B2296" s="25">
        <v>45922</v>
      </c>
      <c r="C2296" s="26" t="s">
        <v>6033</v>
      </c>
      <c r="D2296" s="26" t="s">
        <v>6034</v>
      </c>
      <c r="E2296" s="26" t="s">
        <v>32</v>
      </c>
      <c r="F2296" s="26" t="s">
        <v>16</v>
      </c>
      <c r="G2296" s="26" t="s">
        <v>8216</v>
      </c>
      <c r="H2296" s="26" t="s">
        <v>125</v>
      </c>
      <c r="I2296" s="26" t="s">
        <v>270</v>
      </c>
      <c r="J2296" s="26" t="s">
        <v>271</v>
      </c>
      <c r="K2296" s="26" t="s">
        <v>5624</v>
      </c>
      <c r="L2296" s="27">
        <v>11088</v>
      </c>
      <c r="M2296" s="26" t="s">
        <v>20</v>
      </c>
    </row>
    <row r="2297" spans="1:13">
      <c r="A2297" s="25">
        <v>45557</v>
      </c>
      <c r="B2297" s="25">
        <v>45922</v>
      </c>
      <c r="C2297" s="26" t="s">
        <v>6033</v>
      </c>
      <c r="D2297" s="26" t="s">
        <v>6034</v>
      </c>
      <c r="E2297" s="26" t="s">
        <v>661</v>
      </c>
      <c r="F2297" s="26" t="s">
        <v>16</v>
      </c>
      <c r="G2297" s="26" t="s">
        <v>8217</v>
      </c>
      <c r="H2297" s="26" t="s">
        <v>125</v>
      </c>
      <c r="I2297" s="26" t="s">
        <v>270</v>
      </c>
      <c r="J2297" s="26" t="s">
        <v>271</v>
      </c>
      <c r="K2297" s="26" t="s">
        <v>5624</v>
      </c>
      <c r="L2297" s="27">
        <v>31880</v>
      </c>
      <c r="M2297" s="26" t="s">
        <v>23</v>
      </c>
    </row>
    <row r="2298" spans="1:13">
      <c r="A2298" s="25">
        <v>45557</v>
      </c>
      <c r="B2298" s="25">
        <v>45922</v>
      </c>
      <c r="C2298" s="26" t="s">
        <v>6033</v>
      </c>
      <c r="D2298" s="26" t="s">
        <v>6034</v>
      </c>
      <c r="E2298" s="26" t="s">
        <v>34</v>
      </c>
      <c r="F2298" s="26" t="s">
        <v>16</v>
      </c>
      <c r="G2298" s="26" t="s">
        <v>8218</v>
      </c>
      <c r="H2298" s="26" t="s">
        <v>125</v>
      </c>
      <c r="I2298" s="26" t="s">
        <v>270</v>
      </c>
      <c r="J2298" s="26" t="s">
        <v>271</v>
      </c>
      <c r="K2298" s="26" t="s">
        <v>5624</v>
      </c>
      <c r="L2298" s="27">
        <v>15474</v>
      </c>
      <c r="M2298" s="26" t="s">
        <v>83</v>
      </c>
    </row>
    <row r="2299" spans="1:13">
      <c r="A2299" s="25">
        <v>45557</v>
      </c>
      <c r="B2299" s="25">
        <v>45922</v>
      </c>
      <c r="C2299" s="26" t="s">
        <v>6033</v>
      </c>
      <c r="D2299" s="26" t="s">
        <v>6034</v>
      </c>
      <c r="E2299" s="26" t="s">
        <v>15</v>
      </c>
      <c r="F2299" s="26" t="s">
        <v>16</v>
      </c>
      <c r="G2299" s="26" t="s">
        <v>8219</v>
      </c>
      <c r="H2299" s="26" t="s">
        <v>125</v>
      </c>
      <c r="I2299" s="26" t="s">
        <v>270</v>
      </c>
      <c r="J2299" s="26" t="s">
        <v>271</v>
      </c>
      <c r="K2299" s="26" t="s">
        <v>5624</v>
      </c>
      <c r="L2299" s="27">
        <v>4330</v>
      </c>
      <c r="M2299" s="26" t="s">
        <v>20</v>
      </c>
    </row>
    <row r="2300" spans="1:13">
      <c r="A2300" s="25">
        <v>45557</v>
      </c>
      <c r="B2300" s="25">
        <v>45922</v>
      </c>
      <c r="C2300" s="26" t="s">
        <v>5273</v>
      </c>
      <c r="D2300" s="26" t="s">
        <v>3046</v>
      </c>
      <c r="E2300" s="26" t="s">
        <v>54</v>
      </c>
      <c r="F2300" s="26" t="s">
        <v>55</v>
      </c>
      <c r="G2300" s="26" t="s">
        <v>8220</v>
      </c>
      <c r="H2300" s="26" t="s">
        <v>2017</v>
      </c>
      <c r="I2300" s="26" t="s">
        <v>846</v>
      </c>
      <c r="J2300" s="26" t="s">
        <v>847</v>
      </c>
      <c r="K2300" s="26" t="s">
        <v>140</v>
      </c>
      <c r="L2300" s="27">
        <v>21863</v>
      </c>
      <c r="M2300" s="26" t="s">
        <v>23</v>
      </c>
    </row>
    <row r="2301" spans="1:13">
      <c r="A2301" s="25">
        <v>45557</v>
      </c>
      <c r="B2301" s="25">
        <v>45922</v>
      </c>
      <c r="C2301" s="26" t="s">
        <v>5273</v>
      </c>
      <c r="D2301" s="26" t="s">
        <v>3046</v>
      </c>
      <c r="E2301" s="26" t="s">
        <v>32</v>
      </c>
      <c r="F2301" s="26" t="s">
        <v>16</v>
      </c>
      <c r="G2301" s="26" t="s">
        <v>8221</v>
      </c>
      <c r="H2301" s="26" t="s">
        <v>2017</v>
      </c>
      <c r="I2301" s="26" t="s">
        <v>846</v>
      </c>
      <c r="J2301" s="26" t="s">
        <v>847</v>
      </c>
      <c r="K2301" s="26" t="s">
        <v>140</v>
      </c>
      <c r="L2301" s="27">
        <v>26145</v>
      </c>
      <c r="M2301" s="26" t="s">
        <v>148</v>
      </c>
    </row>
    <row r="2302" spans="1:13">
      <c r="A2302" s="25">
        <v>45558</v>
      </c>
      <c r="B2302" s="25">
        <v>45923</v>
      </c>
      <c r="C2302" s="26" t="s">
        <v>5274</v>
      </c>
      <c r="D2302" s="26" t="s">
        <v>3052</v>
      </c>
      <c r="E2302" s="26" t="s">
        <v>661</v>
      </c>
      <c r="F2302" s="26" t="s">
        <v>16</v>
      </c>
      <c r="G2302" s="26" t="s">
        <v>8222</v>
      </c>
      <c r="H2302" s="26" t="s">
        <v>21</v>
      </c>
      <c r="I2302" s="26" t="s">
        <v>65</v>
      </c>
      <c r="J2302" s="26" t="s">
        <v>66</v>
      </c>
      <c r="K2302" s="26" t="s">
        <v>5620</v>
      </c>
      <c r="L2302" s="27">
        <v>34651</v>
      </c>
      <c r="M2302" s="26" t="s">
        <v>23</v>
      </c>
    </row>
    <row r="2303" spans="1:13">
      <c r="A2303" s="25">
        <v>45558</v>
      </c>
      <c r="B2303" s="25">
        <v>45923</v>
      </c>
      <c r="C2303" s="26" t="s">
        <v>5274</v>
      </c>
      <c r="D2303" s="26" t="s">
        <v>3052</v>
      </c>
      <c r="E2303" s="26" t="s">
        <v>15</v>
      </c>
      <c r="F2303" s="26" t="s">
        <v>16</v>
      </c>
      <c r="G2303" s="26" t="s">
        <v>8223</v>
      </c>
      <c r="H2303" s="26" t="s">
        <v>21</v>
      </c>
      <c r="I2303" s="26" t="s">
        <v>65</v>
      </c>
      <c r="J2303" s="26" t="s">
        <v>66</v>
      </c>
      <c r="K2303" s="26" t="s">
        <v>5620</v>
      </c>
      <c r="L2303" s="27">
        <v>3964</v>
      </c>
      <c r="M2303" s="26" t="s">
        <v>20</v>
      </c>
    </row>
    <row r="2304" spans="1:13">
      <c r="A2304" s="25">
        <v>45558</v>
      </c>
      <c r="B2304" s="25">
        <v>45618</v>
      </c>
      <c r="C2304" s="26" t="s">
        <v>11944</v>
      </c>
      <c r="D2304" s="26" t="s">
        <v>11945</v>
      </c>
      <c r="E2304" s="26" t="s">
        <v>15</v>
      </c>
      <c r="F2304" s="26" t="s">
        <v>16</v>
      </c>
      <c r="G2304" s="26" t="s">
        <v>11946</v>
      </c>
      <c r="H2304" s="26" t="s">
        <v>125</v>
      </c>
      <c r="I2304" s="26" t="s">
        <v>103</v>
      </c>
      <c r="J2304" s="26" t="s">
        <v>104</v>
      </c>
      <c r="K2304" s="26" t="s">
        <v>5620</v>
      </c>
      <c r="L2304" s="27">
        <v>2506</v>
      </c>
      <c r="M2304" s="26" t="s">
        <v>83</v>
      </c>
    </row>
    <row r="2305" spans="1:13">
      <c r="A2305" s="25">
        <v>45558</v>
      </c>
      <c r="B2305" s="25">
        <v>45618</v>
      </c>
      <c r="C2305" s="26" t="s">
        <v>11944</v>
      </c>
      <c r="D2305" s="26" t="s">
        <v>11945</v>
      </c>
      <c r="E2305" s="26" t="s">
        <v>661</v>
      </c>
      <c r="F2305" s="26" t="s">
        <v>16</v>
      </c>
      <c r="G2305" s="26" t="s">
        <v>11947</v>
      </c>
      <c r="H2305" s="26" t="s">
        <v>125</v>
      </c>
      <c r="I2305" s="26" t="s">
        <v>103</v>
      </c>
      <c r="J2305" s="26" t="s">
        <v>104</v>
      </c>
      <c r="K2305" s="26" t="s">
        <v>5620</v>
      </c>
      <c r="L2305" s="27">
        <v>28269</v>
      </c>
      <c r="M2305" s="26" t="s">
        <v>23</v>
      </c>
    </row>
    <row r="2306" spans="1:13">
      <c r="A2306" s="25">
        <v>45558</v>
      </c>
      <c r="B2306" s="25">
        <v>45618</v>
      </c>
      <c r="C2306" s="26" t="s">
        <v>11944</v>
      </c>
      <c r="D2306" s="26" t="s">
        <v>11945</v>
      </c>
      <c r="E2306" s="26" t="s">
        <v>32</v>
      </c>
      <c r="F2306" s="26" t="s">
        <v>16</v>
      </c>
      <c r="G2306" s="26" t="s">
        <v>11948</v>
      </c>
      <c r="H2306" s="26" t="s">
        <v>125</v>
      </c>
      <c r="I2306" s="26" t="s">
        <v>103</v>
      </c>
      <c r="J2306" s="26" t="s">
        <v>104</v>
      </c>
      <c r="K2306" s="26" t="s">
        <v>5620</v>
      </c>
      <c r="L2306" s="27">
        <v>4398</v>
      </c>
      <c r="M2306" s="26" t="s">
        <v>20</v>
      </c>
    </row>
    <row r="2307" spans="1:13">
      <c r="A2307" s="25">
        <v>45559</v>
      </c>
      <c r="B2307" s="25">
        <v>45924</v>
      </c>
      <c r="C2307" s="26" t="s">
        <v>5275</v>
      </c>
      <c r="D2307" s="26" t="s">
        <v>3055</v>
      </c>
      <c r="E2307" s="26" t="s">
        <v>661</v>
      </c>
      <c r="F2307" s="26" t="s">
        <v>16</v>
      </c>
      <c r="G2307" s="26" t="s">
        <v>8224</v>
      </c>
      <c r="H2307" s="26" t="s">
        <v>774</v>
      </c>
      <c r="I2307" s="26" t="s">
        <v>71</v>
      </c>
      <c r="J2307" s="26" t="s">
        <v>72</v>
      </c>
      <c r="K2307" s="26" t="s">
        <v>5623</v>
      </c>
      <c r="L2307" s="27">
        <v>21864</v>
      </c>
      <c r="M2307" s="26" t="s">
        <v>23</v>
      </c>
    </row>
    <row r="2308" spans="1:13">
      <c r="A2308" s="25">
        <v>45559</v>
      </c>
      <c r="B2308" s="25">
        <v>45924</v>
      </c>
      <c r="C2308" s="26" t="s">
        <v>5275</v>
      </c>
      <c r="D2308" s="26" t="s">
        <v>3055</v>
      </c>
      <c r="E2308" s="26" t="s">
        <v>15</v>
      </c>
      <c r="F2308" s="26" t="s">
        <v>16</v>
      </c>
      <c r="G2308" s="26" t="s">
        <v>8225</v>
      </c>
      <c r="H2308" s="26" t="s">
        <v>774</v>
      </c>
      <c r="I2308" s="26" t="s">
        <v>71</v>
      </c>
      <c r="J2308" s="26" t="s">
        <v>72</v>
      </c>
      <c r="K2308" s="26" t="s">
        <v>5623</v>
      </c>
      <c r="L2308" s="27">
        <v>2571</v>
      </c>
      <c r="M2308" s="26" t="s">
        <v>20</v>
      </c>
    </row>
    <row r="2309" spans="1:13">
      <c r="A2309" s="25">
        <v>45559</v>
      </c>
      <c r="B2309" s="25">
        <v>45924</v>
      </c>
      <c r="C2309" s="26" t="s">
        <v>5275</v>
      </c>
      <c r="D2309" s="26" t="s">
        <v>3055</v>
      </c>
      <c r="E2309" s="26" t="s">
        <v>34</v>
      </c>
      <c r="F2309" s="26" t="s">
        <v>16</v>
      </c>
      <c r="G2309" s="26" t="s">
        <v>8226</v>
      </c>
      <c r="H2309" s="26" t="s">
        <v>774</v>
      </c>
      <c r="I2309" s="26" t="s">
        <v>71</v>
      </c>
      <c r="J2309" s="26" t="s">
        <v>72</v>
      </c>
      <c r="K2309" s="26" t="s">
        <v>5623</v>
      </c>
      <c r="L2309" s="27">
        <v>7560</v>
      </c>
      <c r="M2309" s="26" t="s">
        <v>83</v>
      </c>
    </row>
    <row r="2310" spans="1:13">
      <c r="A2310" s="25">
        <v>45559</v>
      </c>
      <c r="B2310" s="25">
        <v>45924</v>
      </c>
      <c r="C2310" s="26" t="s">
        <v>5275</v>
      </c>
      <c r="D2310" s="26" t="s">
        <v>3055</v>
      </c>
      <c r="E2310" s="26" t="s">
        <v>32</v>
      </c>
      <c r="F2310" s="26" t="s">
        <v>16</v>
      </c>
      <c r="G2310" s="26" t="s">
        <v>8227</v>
      </c>
      <c r="H2310" s="26" t="s">
        <v>774</v>
      </c>
      <c r="I2310" s="26" t="s">
        <v>71</v>
      </c>
      <c r="J2310" s="26" t="s">
        <v>72</v>
      </c>
      <c r="K2310" s="26" t="s">
        <v>5623</v>
      </c>
      <c r="L2310" s="27">
        <v>12726</v>
      </c>
      <c r="M2310" s="26" t="s">
        <v>148</v>
      </c>
    </row>
    <row r="2311" spans="1:13">
      <c r="A2311" s="25">
        <v>45559</v>
      </c>
      <c r="B2311" s="25">
        <v>45924</v>
      </c>
      <c r="C2311" s="26" t="s">
        <v>5276</v>
      </c>
      <c r="D2311" s="26" t="s">
        <v>3061</v>
      </c>
      <c r="E2311" s="26" t="s">
        <v>661</v>
      </c>
      <c r="F2311" s="26" t="s">
        <v>16</v>
      </c>
      <c r="G2311" s="26" t="s">
        <v>8228</v>
      </c>
      <c r="H2311" s="26" t="s">
        <v>125</v>
      </c>
      <c r="I2311" s="26" t="s">
        <v>49</v>
      </c>
      <c r="J2311" s="26" t="s">
        <v>50</v>
      </c>
      <c r="K2311" s="26" t="s">
        <v>5623</v>
      </c>
      <c r="L2311" s="27">
        <v>42587</v>
      </c>
      <c r="M2311" s="26" t="s">
        <v>89</v>
      </c>
    </row>
    <row r="2312" spans="1:13">
      <c r="A2312" s="25">
        <v>45559</v>
      </c>
      <c r="B2312" s="25">
        <v>45924</v>
      </c>
      <c r="C2312" s="26" t="s">
        <v>5276</v>
      </c>
      <c r="D2312" s="26" t="s">
        <v>3061</v>
      </c>
      <c r="E2312" s="26" t="s">
        <v>15</v>
      </c>
      <c r="F2312" s="26" t="s">
        <v>16</v>
      </c>
      <c r="G2312" s="26" t="s">
        <v>8229</v>
      </c>
      <c r="H2312" s="26" t="s">
        <v>125</v>
      </c>
      <c r="I2312" s="26" t="s">
        <v>49</v>
      </c>
      <c r="J2312" s="26" t="s">
        <v>50</v>
      </c>
      <c r="K2312" s="26" t="s">
        <v>5623</v>
      </c>
      <c r="L2312" s="27">
        <v>2050</v>
      </c>
      <c r="M2312" s="26" t="s">
        <v>20</v>
      </c>
    </row>
    <row r="2313" spans="1:13">
      <c r="A2313" s="25">
        <v>45559</v>
      </c>
      <c r="B2313" s="25">
        <v>45924</v>
      </c>
      <c r="C2313" s="26" t="s">
        <v>5276</v>
      </c>
      <c r="D2313" s="26" t="s">
        <v>3061</v>
      </c>
      <c r="E2313" s="26" t="s">
        <v>32</v>
      </c>
      <c r="F2313" s="26" t="s">
        <v>16</v>
      </c>
      <c r="G2313" s="26" t="s">
        <v>8230</v>
      </c>
      <c r="H2313" s="26" t="s">
        <v>125</v>
      </c>
      <c r="I2313" s="26" t="s">
        <v>49</v>
      </c>
      <c r="J2313" s="26" t="s">
        <v>50</v>
      </c>
      <c r="K2313" s="26" t="s">
        <v>5623</v>
      </c>
      <c r="L2313" s="27">
        <v>15041</v>
      </c>
      <c r="M2313" s="26" t="s">
        <v>20</v>
      </c>
    </row>
    <row r="2314" spans="1:13">
      <c r="A2314" s="25">
        <v>45560</v>
      </c>
      <c r="B2314" s="25">
        <v>45925</v>
      </c>
      <c r="C2314" s="26" t="s">
        <v>5277</v>
      </c>
      <c r="D2314" s="26" t="s">
        <v>3065</v>
      </c>
      <c r="E2314" s="26" t="s">
        <v>54</v>
      </c>
      <c r="F2314" s="26" t="s">
        <v>55</v>
      </c>
      <c r="G2314" s="26" t="s">
        <v>8231</v>
      </c>
      <c r="H2314" s="26" t="s">
        <v>51</v>
      </c>
      <c r="I2314" s="26" t="s">
        <v>174</v>
      </c>
      <c r="J2314" s="26" t="s">
        <v>175</v>
      </c>
      <c r="K2314" s="26" t="s">
        <v>5623</v>
      </c>
      <c r="L2314" s="27">
        <v>33963</v>
      </c>
      <c r="M2314" s="26" t="s">
        <v>23</v>
      </c>
    </row>
    <row r="2315" spans="1:13">
      <c r="A2315" s="25">
        <v>45560</v>
      </c>
      <c r="B2315" s="25">
        <v>45925</v>
      </c>
      <c r="C2315" s="26" t="s">
        <v>5278</v>
      </c>
      <c r="D2315" s="26" t="s">
        <v>3067</v>
      </c>
      <c r="E2315" s="26" t="s">
        <v>32</v>
      </c>
      <c r="F2315" s="26" t="s">
        <v>16</v>
      </c>
      <c r="G2315" s="26" t="s">
        <v>8232</v>
      </c>
      <c r="H2315" s="26" t="s">
        <v>328</v>
      </c>
      <c r="I2315" s="26" t="s">
        <v>78</v>
      </c>
      <c r="J2315" s="26" t="s">
        <v>79</v>
      </c>
      <c r="K2315" s="26" t="s">
        <v>77</v>
      </c>
      <c r="L2315" s="27">
        <v>44234</v>
      </c>
      <c r="M2315" s="26" t="s">
        <v>20</v>
      </c>
    </row>
    <row r="2316" spans="1:13">
      <c r="A2316" s="25">
        <v>45560</v>
      </c>
      <c r="B2316" s="25">
        <v>45925</v>
      </c>
      <c r="C2316" s="26" t="s">
        <v>5278</v>
      </c>
      <c r="D2316" s="26" t="s">
        <v>3067</v>
      </c>
      <c r="E2316" s="26" t="s">
        <v>661</v>
      </c>
      <c r="F2316" s="26" t="s">
        <v>16</v>
      </c>
      <c r="G2316" s="26" t="s">
        <v>8233</v>
      </c>
      <c r="H2316" s="26" t="s">
        <v>328</v>
      </c>
      <c r="I2316" s="26" t="s">
        <v>78</v>
      </c>
      <c r="J2316" s="26" t="s">
        <v>79</v>
      </c>
      <c r="K2316" s="26" t="s">
        <v>77</v>
      </c>
      <c r="L2316" s="27">
        <v>29256</v>
      </c>
      <c r="M2316" s="26" t="s">
        <v>23</v>
      </c>
    </row>
    <row r="2317" spans="1:13">
      <c r="A2317" s="25">
        <v>45560</v>
      </c>
      <c r="B2317" s="25">
        <v>45925</v>
      </c>
      <c r="C2317" s="26" t="s">
        <v>5278</v>
      </c>
      <c r="D2317" s="26" t="s">
        <v>3067</v>
      </c>
      <c r="E2317" s="26" t="s">
        <v>34</v>
      </c>
      <c r="F2317" s="26" t="s">
        <v>16</v>
      </c>
      <c r="G2317" s="26" t="s">
        <v>8234</v>
      </c>
      <c r="H2317" s="26" t="s">
        <v>328</v>
      </c>
      <c r="I2317" s="26" t="s">
        <v>78</v>
      </c>
      <c r="J2317" s="26" t="s">
        <v>79</v>
      </c>
      <c r="K2317" s="26" t="s">
        <v>77</v>
      </c>
      <c r="L2317" s="27">
        <v>11473</v>
      </c>
      <c r="M2317" s="26" t="s">
        <v>83</v>
      </c>
    </row>
    <row r="2318" spans="1:13">
      <c r="A2318" s="25">
        <v>45560</v>
      </c>
      <c r="B2318" s="25">
        <v>45925</v>
      </c>
      <c r="C2318" s="26" t="s">
        <v>5278</v>
      </c>
      <c r="D2318" s="26" t="s">
        <v>3067</v>
      </c>
      <c r="E2318" s="26" t="s">
        <v>15</v>
      </c>
      <c r="F2318" s="26" t="s">
        <v>16</v>
      </c>
      <c r="G2318" s="26" t="s">
        <v>8235</v>
      </c>
      <c r="H2318" s="26" t="s">
        <v>328</v>
      </c>
      <c r="I2318" s="26" t="s">
        <v>78</v>
      </c>
      <c r="J2318" s="26" t="s">
        <v>79</v>
      </c>
      <c r="K2318" s="26" t="s">
        <v>77</v>
      </c>
      <c r="L2318" s="27">
        <v>4285</v>
      </c>
      <c r="M2318" s="26" t="s">
        <v>20</v>
      </c>
    </row>
    <row r="2319" spans="1:13">
      <c r="A2319" s="25">
        <v>45560</v>
      </c>
      <c r="B2319" s="25">
        <v>45925</v>
      </c>
      <c r="C2319" s="26" t="s">
        <v>6129</v>
      </c>
      <c r="D2319" s="26" t="s">
        <v>6130</v>
      </c>
      <c r="E2319" s="26" t="s">
        <v>15</v>
      </c>
      <c r="F2319" s="26" t="s">
        <v>16</v>
      </c>
      <c r="G2319" s="26" t="s">
        <v>8236</v>
      </c>
      <c r="H2319" s="26" t="s">
        <v>190</v>
      </c>
      <c r="I2319" s="26" t="s">
        <v>96</v>
      </c>
      <c r="J2319" s="26" t="s">
        <v>97</v>
      </c>
      <c r="K2319" s="26" t="s">
        <v>1179</v>
      </c>
      <c r="L2319" s="27">
        <v>1375</v>
      </c>
      <c r="M2319" s="26" t="s">
        <v>29</v>
      </c>
    </row>
    <row r="2320" spans="1:13">
      <c r="A2320" s="25">
        <v>45560</v>
      </c>
      <c r="B2320" s="25">
        <v>45925</v>
      </c>
      <c r="C2320" s="26" t="s">
        <v>6129</v>
      </c>
      <c r="D2320" s="26" t="s">
        <v>6130</v>
      </c>
      <c r="E2320" s="26" t="s">
        <v>661</v>
      </c>
      <c r="F2320" s="26" t="s">
        <v>16</v>
      </c>
      <c r="G2320" s="26" t="s">
        <v>8237</v>
      </c>
      <c r="H2320" s="26" t="s">
        <v>190</v>
      </c>
      <c r="I2320" s="26" t="s">
        <v>96</v>
      </c>
      <c r="J2320" s="26" t="s">
        <v>97</v>
      </c>
      <c r="K2320" s="26" t="s">
        <v>1179</v>
      </c>
      <c r="L2320" s="27">
        <v>19430</v>
      </c>
      <c r="M2320" s="26" t="s">
        <v>29</v>
      </c>
    </row>
    <row r="2321" spans="1:13">
      <c r="A2321" s="25">
        <v>45560</v>
      </c>
      <c r="B2321" s="25">
        <v>45925</v>
      </c>
      <c r="C2321" s="26" t="s">
        <v>6129</v>
      </c>
      <c r="D2321" s="26" t="s">
        <v>6130</v>
      </c>
      <c r="E2321" s="26" t="s">
        <v>32</v>
      </c>
      <c r="F2321" s="26" t="s">
        <v>16</v>
      </c>
      <c r="G2321" s="26" t="s">
        <v>8238</v>
      </c>
      <c r="H2321" s="26" t="s">
        <v>190</v>
      </c>
      <c r="I2321" s="26" t="s">
        <v>96</v>
      </c>
      <c r="J2321" s="26" t="s">
        <v>97</v>
      </c>
      <c r="K2321" s="26" t="s">
        <v>1179</v>
      </c>
      <c r="L2321" s="27">
        <v>3762</v>
      </c>
      <c r="M2321" s="26" t="s">
        <v>20</v>
      </c>
    </row>
    <row r="2322" spans="1:13">
      <c r="A2322" s="25">
        <v>45561</v>
      </c>
      <c r="B2322" s="25">
        <v>45926</v>
      </c>
      <c r="C2322" s="26" t="s">
        <v>5280</v>
      </c>
      <c r="D2322" s="26" t="s">
        <v>3076</v>
      </c>
      <c r="E2322" s="26" t="s">
        <v>15</v>
      </c>
      <c r="F2322" s="26" t="s">
        <v>16</v>
      </c>
      <c r="G2322" s="26" t="s">
        <v>8239</v>
      </c>
      <c r="H2322" s="26" t="s">
        <v>73</v>
      </c>
      <c r="I2322" s="26" t="s">
        <v>18</v>
      </c>
      <c r="J2322" s="26" t="s">
        <v>19</v>
      </c>
      <c r="K2322" s="26" t="s">
        <v>5624</v>
      </c>
      <c r="L2322" s="27">
        <v>2563</v>
      </c>
      <c r="M2322" s="26" t="s">
        <v>29</v>
      </c>
    </row>
    <row r="2323" spans="1:13">
      <c r="A2323" s="25">
        <v>45561</v>
      </c>
      <c r="B2323" s="25">
        <v>45926</v>
      </c>
      <c r="C2323" s="26" t="s">
        <v>5280</v>
      </c>
      <c r="D2323" s="26" t="s">
        <v>3076</v>
      </c>
      <c r="E2323" s="26" t="s">
        <v>661</v>
      </c>
      <c r="F2323" s="26" t="s">
        <v>16</v>
      </c>
      <c r="G2323" s="26" t="s">
        <v>8240</v>
      </c>
      <c r="H2323" s="26" t="s">
        <v>73</v>
      </c>
      <c r="I2323" s="26" t="s">
        <v>18</v>
      </c>
      <c r="J2323" s="26" t="s">
        <v>19</v>
      </c>
      <c r="K2323" s="26" t="s">
        <v>5624</v>
      </c>
      <c r="L2323" s="27">
        <v>29062</v>
      </c>
      <c r="M2323" s="26" t="s">
        <v>89</v>
      </c>
    </row>
    <row r="2324" spans="1:13">
      <c r="A2324" s="25">
        <v>45562</v>
      </c>
      <c r="B2324" s="25">
        <v>45927</v>
      </c>
      <c r="C2324" s="26" t="s">
        <v>5282</v>
      </c>
      <c r="D2324" s="26" t="s">
        <v>3084</v>
      </c>
      <c r="E2324" s="26" t="s">
        <v>661</v>
      </c>
      <c r="F2324" s="26" t="s">
        <v>16</v>
      </c>
      <c r="G2324" s="26" t="s">
        <v>8241</v>
      </c>
      <c r="H2324" s="26" t="s">
        <v>203</v>
      </c>
      <c r="I2324" s="26" t="s">
        <v>348</v>
      </c>
      <c r="J2324" s="26" t="s">
        <v>349</v>
      </c>
      <c r="K2324" s="26" t="s">
        <v>5624</v>
      </c>
      <c r="L2324" s="27">
        <v>25223</v>
      </c>
      <c r="M2324" s="26" t="s">
        <v>29</v>
      </c>
    </row>
    <row r="2325" spans="1:13">
      <c r="A2325" s="25">
        <v>45562</v>
      </c>
      <c r="B2325" s="25">
        <v>45927</v>
      </c>
      <c r="C2325" s="26" t="s">
        <v>5282</v>
      </c>
      <c r="D2325" s="26" t="s">
        <v>3084</v>
      </c>
      <c r="E2325" s="26" t="s">
        <v>34</v>
      </c>
      <c r="F2325" s="26" t="s">
        <v>16</v>
      </c>
      <c r="G2325" s="26" t="s">
        <v>8242</v>
      </c>
      <c r="H2325" s="26" t="s">
        <v>203</v>
      </c>
      <c r="I2325" s="26" t="s">
        <v>348</v>
      </c>
      <c r="J2325" s="26" t="s">
        <v>349</v>
      </c>
      <c r="K2325" s="26" t="s">
        <v>5624</v>
      </c>
      <c r="L2325" s="27">
        <v>10637</v>
      </c>
      <c r="M2325" s="26" t="s">
        <v>83</v>
      </c>
    </row>
    <row r="2326" spans="1:13">
      <c r="A2326" s="25">
        <v>45562</v>
      </c>
      <c r="B2326" s="25">
        <v>45927</v>
      </c>
      <c r="C2326" s="26" t="s">
        <v>5282</v>
      </c>
      <c r="D2326" s="26" t="s">
        <v>3084</v>
      </c>
      <c r="E2326" s="26" t="s">
        <v>15</v>
      </c>
      <c r="F2326" s="26" t="s">
        <v>16</v>
      </c>
      <c r="G2326" s="26" t="s">
        <v>8243</v>
      </c>
      <c r="H2326" s="26" t="s">
        <v>203</v>
      </c>
      <c r="I2326" s="26" t="s">
        <v>348</v>
      </c>
      <c r="J2326" s="26" t="s">
        <v>349</v>
      </c>
      <c r="K2326" s="26" t="s">
        <v>5624</v>
      </c>
      <c r="L2326" s="27">
        <v>1607</v>
      </c>
      <c r="M2326" s="26" t="s">
        <v>29</v>
      </c>
    </row>
    <row r="2327" spans="1:13">
      <c r="A2327" s="25">
        <v>45562</v>
      </c>
      <c r="B2327" s="25">
        <v>45927</v>
      </c>
      <c r="C2327" s="26" t="s">
        <v>5282</v>
      </c>
      <c r="D2327" s="26" t="s">
        <v>3084</v>
      </c>
      <c r="E2327" s="26" t="s">
        <v>32</v>
      </c>
      <c r="F2327" s="26" t="s">
        <v>16</v>
      </c>
      <c r="G2327" s="26" t="s">
        <v>8244</v>
      </c>
      <c r="H2327" s="26" t="s">
        <v>203</v>
      </c>
      <c r="I2327" s="26" t="s">
        <v>348</v>
      </c>
      <c r="J2327" s="26" t="s">
        <v>349</v>
      </c>
      <c r="K2327" s="26" t="s">
        <v>5624</v>
      </c>
      <c r="L2327" s="27">
        <v>6168</v>
      </c>
      <c r="M2327" s="26" t="s">
        <v>20</v>
      </c>
    </row>
    <row r="2328" spans="1:13">
      <c r="A2328" s="25">
        <v>45562</v>
      </c>
      <c r="B2328" s="25">
        <v>45661</v>
      </c>
      <c r="C2328" s="26" t="s">
        <v>11949</v>
      </c>
      <c r="D2328" s="26" t="s">
        <v>11950</v>
      </c>
      <c r="E2328" s="26" t="s">
        <v>661</v>
      </c>
      <c r="F2328" s="26" t="s">
        <v>16</v>
      </c>
      <c r="G2328" s="26" t="s">
        <v>11951</v>
      </c>
      <c r="H2328" s="26" t="s">
        <v>190</v>
      </c>
      <c r="I2328" s="26" t="s">
        <v>71</v>
      </c>
      <c r="J2328" s="26" t="s">
        <v>72</v>
      </c>
      <c r="K2328" s="26" t="s">
        <v>5660</v>
      </c>
      <c r="L2328" s="27">
        <v>65741</v>
      </c>
      <c r="M2328" s="26" t="s">
        <v>29</v>
      </c>
    </row>
    <row r="2329" spans="1:13">
      <c r="A2329" s="25">
        <v>45562</v>
      </c>
      <c r="B2329" s="25">
        <v>45661</v>
      </c>
      <c r="C2329" s="26" t="s">
        <v>11949</v>
      </c>
      <c r="D2329" s="26" t="s">
        <v>11950</v>
      </c>
      <c r="E2329" s="26" t="s">
        <v>15</v>
      </c>
      <c r="F2329" s="26" t="s">
        <v>16</v>
      </c>
      <c r="G2329" s="26" t="s">
        <v>11952</v>
      </c>
      <c r="H2329" s="26" t="s">
        <v>190</v>
      </c>
      <c r="I2329" s="26" t="s">
        <v>71</v>
      </c>
      <c r="J2329" s="26" t="s">
        <v>72</v>
      </c>
      <c r="K2329" s="26" t="s">
        <v>5660</v>
      </c>
      <c r="L2329" s="27">
        <v>4147</v>
      </c>
      <c r="M2329" s="26" t="s">
        <v>29</v>
      </c>
    </row>
    <row r="2330" spans="1:13">
      <c r="A2330" s="25">
        <v>45562</v>
      </c>
      <c r="B2330" s="25">
        <v>45661</v>
      </c>
      <c r="C2330" s="26" t="s">
        <v>11949</v>
      </c>
      <c r="D2330" s="26" t="s">
        <v>11950</v>
      </c>
      <c r="E2330" s="26" t="s">
        <v>32</v>
      </c>
      <c r="F2330" s="26" t="s">
        <v>16</v>
      </c>
      <c r="G2330" s="26" t="s">
        <v>11953</v>
      </c>
      <c r="H2330" s="26" t="s">
        <v>190</v>
      </c>
      <c r="I2330" s="26" t="s">
        <v>71</v>
      </c>
      <c r="J2330" s="26" t="s">
        <v>72</v>
      </c>
      <c r="K2330" s="26" t="s">
        <v>5660</v>
      </c>
      <c r="L2330" s="27">
        <v>11331</v>
      </c>
      <c r="M2330" s="26" t="s">
        <v>20</v>
      </c>
    </row>
    <row r="2331" spans="1:13">
      <c r="A2331" s="25">
        <v>45562</v>
      </c>
      <c r="B2331" s="25">
        <v>45927</v>
      </c>
      <c r="C2331" s="26" t="s">
        <v>11954</v>
      </c>
      <c r="D2331" s="26" t="s">
        <v>11955</v>
      </c>
      <c r="E2331" s="26" t="s">
        <v>661</v>
      </c>
      <c r="F2331" s="26" t="s">
        <v>16</v>
      </c>
      <c r="G2331" s="26" t="s">
        <v>11956</v>
      </c>
      <c r="H2331" s="26" t="s">
        <v>51</v>
      </c>
      <c r="I2331" s="26" t="s">
        <v>65</v>
      </c>
      <c r="J2331" s="26" t="s">
        <v>66</v>
      </c>
      <c r="K2331" s="26" t="s">
        <v>5620</v>
      </c>
      <c r="L2331" s="27">
        <v>48446</v>
      </c>
      <c r="M2331" s="26" t="s">
        <v>23</v>
      </c>
    </row>
    <row r="2332" spans="1:13">
      <c r="A2332" s="25">
        <v>45562</v>
      </c>
      <c r="B2332" s="25">
        <v>45927</v>
      </c>
      <c r="C2332" s="26" t="s">
        <v>11954</v>
      </c>
      <c r="D2332" s="26" t="s">
        <v>11955</v>
      </c>
      <c r="E2332" s="26" t="s">
        <v>15</v>
      </c>
      <c r="F2332" s="26" t="s">
        <v>16</v>
      </c>
      <c r="G2332" s="26" t="s">
        <v>11957</v>
      </c>
      <c r="H2332" s="26" t="s">
        <v>51</v>
      </c>
      <c r="I2332" s="26" t="s">
        <v>65</v>
      </c>
      <c r="J2332" s="26" t="s">
        <v>66</v>
      </c>
      <c r="K2332" s="26" t="s">
        <v>5620</v>
      </c>
      <c r="L2332" s="27">
        <v>3248</v>
      </c>
      <c r="M2332" s="26" t="s">
        <v>20</v>
      </c>
    </row>
    <row r="2333" spans="1:13">
      <c r="A2333" s="25">
        <v>45562</v>
      </c>
      <c r="B2333" s="25">
        <v>45866</v>
      </c>
      <c r="C2333" s="26" t="s">
        <v>11954</v>
      </c>
      <c r="D2333" s="26" t="s">
        <v>11955</v>
      </c>
      <c r="E2333" s="26" t="s">
        <v>54</v>
      </c>
      <c r="F2333" s="26" t="s">
        <v>55</v>
      </c>
      <c r="G2333" s="26" t="s">
        <v>11958</v>
      </c>
      <c r="H2333" s="26" t="s">
        <v>51</v>
      </c>
      <c r="I2333" s="26" t="s">
        <v>65</v>
      </c>
      <c r="J2333" s="26" t="s">
        <v>66</v>
      </c>
      <c r="K2333" s="26" t="s">
        <v>5620</v>
      </c>
      <c r="L2333" s="27">
        <v>6529</v>
      </c>
      <c r="M2333" s="26" t="s">
        <v>23</v>
      </c>
    </row>
    <row r="2334" spans="1:13">
      <c r="A2334" s="25">
        <v>45563</v>
      </c>
      <c r="B2334" s="25">
        <v>45928</v>
      </c>
      <c r="C2334" s="26" t="s">
        <v>5283</v>
      </c>
      <c r="D2334" s="26" t="s">
        <v>3089</v>
      </c>
      <c r="E2334" s="26" t="s">
        <v>661</v>
      </c>
      <c r="F2334" s="26" t="s">
        <v>16</v>
      </c>
      <c r="G2334" s="26" t="s">
        <v>8245</v>
      </c>
      <c r="H2334" s="26" t="s">
        <v>245</v>
      </c>
      <c r="I2334" s="26" t="s">
        <v>3091</v>
      </c>
      <c r="J2334" s="26" t="s">
        <v>3092</v>
      </c>
      <c r="K2334" s="26" t="s">
        <v>5660</v>
      </c>
      <c r="L2334" s="27">
        <v>144109</v>
      </c>
      <c r="M2334" s="26" t="s">
        <v>89</v>
      </c>
    </row>
    <row r="2335" spans="1:13">
      <c r="A2335" s="25">
        <v>45563</v>
      </c>
      <c r="B2335" s="25">
        <v>45928</v>
      </c>
      <c r="C2335" s="26" t="s">
        <v>5283</v>
      </c>
      <c r="D2335" s="26" t="s">
        <v>3089</v>
      </c>
      <c r="E2335" s="26" t="s">
        <v>15</v>
      </c>
      <c r="F2335" s="26" t="s">
        <v>16</v>
      </c>
      <c r="G2335" s="26" t="s">
        <v>8246</v>
      </c>
      <c r="H2335" s="26" t="s">
        <v>245</v>
      </c>
      <c r="I2335" s="26" t="s">
        <v>3091</v>
      </c>
      <c r="J2335" s="26" t="s">
        <v>3092</v>
      </c>
      <c r="K2335" s="26" t="s">
        <v>5660</v>
      </c>
      <c r="L2335" s="27">
        <v>1836</v>
      </c>
      <c r="M2335" s="26" t="s">
        <v>20</v>
      </c>
    </row>
    <row r="2336" spans="1:13">
      <c r="A2336" s="25">
        <v>45563</v>
      </c>
      <c r="B2336" s="25">
        <v>45928</v>
      </c>
      <c r="C2336" s="26" t="s">
        <v>5283</v>
      </c>
      <c r="D2336" s="26" t="s">
        <v>3089</v>
      </c>
      <c r="E2336" s="26" t="s">
        <v>32</v>
      </c>
      <c r="F2336" s="26" t="s">
        <v>16</v>
      </c>
      <c r="G2336" s="26" t="s">
        <v>8247</v>
      </c>
      <c r="H2336" s="26" t="s">
        <v>245</v>
      </c>
      <c r="I2336" s="26" t="s">
        <v>3091</v>
      </c>
      <c r="J2336" s="26" t="s">
        <v>3092</v>
      </c>
      <c r="K2336" s="26" t="s">
        <v>5660</v>
      </c>
      <c r="L2336" s="27">
        <v>28022</v>
      </c>
      <c r="M2336" s="26" t="s">
        <v>20</v>
      </c>
    </row>
    <row r="2337" spans="1:13">
      <c r="A2337" s="25">
        <v>45563</v>
      </c>
      <c r="B2337" s="25">
        <v>45928</v>
      </c>
      <c r="C2337" s="26" t="s">
        <v>5284</v>
      </c>
      <c r="D2337" s="26" t="s">
        <v>3095</v>
      </c>
      <c r="E2337" s="26" t="s">
        <v>54</v>
      </c>
      <c r="F2337" s="26" t="s">
        <v>55</v>
      </c>
      <c r="G2337" s="26" t="s">
        <v>8248</v>
      </c>
      <c r="H2337" s="26" t="s">
        <v>813</v>
      </c>
      <c r="I2337" s="26" t="s">
        <v>1685</v>
      </c>
      <c r="J2337" s="26" t="s">
        <v>1686</v>
      </c>
      <c r="K2337" s="26" t="s">
        <v>5624</v>
      </c>
      <c r="L2337" s="27">
        <v>15653</v>
      </c>
      <c r="M2337" s="26" t="s">
        <v>89</v>
      </c>
    </row>
    <row r="2338" spans="1:13">
      <c r="A2338" s="25">
        <v>45563</v>
      </c>
      <c r="B2338" s="25">
        <v>45928</v>
      </c>
      <c r="C2338" s="26" t="s">
        <v>6035</v>
      </c>
      <c r="D2338" s="26" t="s">
        <v>6036</v>
      </c>
      <c r="E2338" s="26" t="s">
        <v>34</v>
      </c>
      <c r="F2338" s="26" t="s">
        <v>16</v>
      </c>
      <c r="G2338" s="26" t="s">
        <v>8249</v>
      </c>
      <c r="H2338" s="26" t="s">
        <v>125</v>
      </c>
      <c r="I2338" s="26" t="s">
        <v>540</v>
      </c>
      <c r="J2338" s="26" t="s">
        <v>541</v>
      </c>
      <c r="K2338" s="26" t="s">
        <v>112</v>
      </c>
      <c r="L2338" s="27">
        <v>31853</v>
      </c>
      <c r="M2338" s="26" t="s">
        <v>83</v>
      </c>
    </row>
    <row r="2339" spans="1:13">
      <c r="A2339" s="25">
        <v>45563</v>
      </c>
      <c r="B2339" s="25">
        <v>45928</v>
      </c>
      <c r="C2339" s="26" t="s">
        <v>6035</v>
      </c>
      <c r="D2339" s="26" t="s">
        <v>6036</v>
      </c>
      <c r="E2339" s="26" t="s">
        <v>32</v>
      </c>
      <c r="F2339" s="26" t="s">
        <v>16</v>
      </c>
      <c r="G2339" s="26" t="s">
        <v>8250</v>
      </c>
      <c r="H2339" s="26" t="s">
        <v>125</v>
      </c>
      <c r="I2339" s="26" t="s">
        <v>540</v>
      </c>
      <c r="J2339" s="26" t="s">
        <v>541</v>
      </c>
      <c r="K2339" s="26" t="s">
        <v>112</v>
      </c>
      <c r="L2339" s="27">
        <v>54886</v>
      </c>
      <c r="M2339" s="26" t="s">
        <v>20</v>
      </c>
    </row>
    <row r="2340" spans="1:13">
      <c r="A2340" s="25">
        <v>45563</v>
      </c>
      <c r="B2340" s="25">
        <v>45928</v>
      </c>
      <c r="C2340" s="26" t="s">
        <v>6035</v>
      </c>
      <c r="D2340" s="26" t="s">
        <v>6036</v>
      </c>
      <c r="E2340" s="26" t="s">
        <v>661</v>
      </c>
      <c r="F2340" s="26" t="s">
        <v>16</v>
      </c>
      <c r="G2340" s="26" t="s">
        <v>8251</v>
      </c>
      <c r="H2340" s="26" t="s">
        <v>125</v>
      </c>
      <c r="I2340" s="26" t="s">
        <v>540</v>
      </c>
      <c r="J2340" s="26" t="s">
        <v>541</v>
      </c>
      <c r="K2340" s="26" t="s">
        <v>112</v>
      </c>
      <c r="L2340" s="27">
        <v>65318</v>
      </c>
      <c r="M2340" s="26" t="s">
        <v>23</v>
      </c>
    </row>
    <row r="2341" spans="1:13">
      <c r="A2341" s="25">
        <v>45563</v>
      </c>
      <c r="B2341" s="25">
        <v>45928</v>
      </c>
      <c r="C2341" s="26" t="s">
        <v>6035</v>
      </c>
      <c r="D2341" s="26" t="s">
        <v>6036</v>
      </c>
      <c r="E2341" s="26" t="s">
        <v>15</v>
      </c>
      <c r="F2341" s="26" t="s">
        <v>16</v>
      </c>
      <c r="G2341" s="26" t="s">
        <v>8252</v>
      </c>
      <c r="H2341" s="26" t="s">
        <v>125</v>
      </c>
      <c r="I2341" s="26" t="s">
        <v>540</v>
      </c>
      <c r="J2341" s="26" t="s">
        <v>541</v>
      </c>
      <c r="K2341" s="26" t="s">
        <v>112</v>
      </c>
      <c r="L2341" s="27">
        <v>2274</v>
      </c>
      <c r="M2341" s="26" t="s">
        <v>83</v>
      </c>
    </row>
    <row r="2342" spans="1:13">
      <c r="A2342" s="25">
        <v>45563</v>
      </c>
      <c r="B2342" s="25">
        <v>45928</v>
      </c>
      <c r="C2342" s="26" t="s">
        <v>11959</v>
      </c>
      <c r="D2342" s="26" t="s">
        <v>11960</v>
      </c>
      <c r="E2342" s="26" t="s">
        <v>661</v>
      </c>
      <c r="F2342" s="26" t="s">
        <v>16</v>
      </c>
      <c r="G2342" s="26" t="s">
        <v>11961</v>
      </c>
      <c r="H2342" s="26" t="s">
        <v>73</v>
      </c>
      <c r="I2342" s="26" t="s">
        <v>71</v>
      </c>
      <c r="J2342" s="26" t="s">
        <v>72</v>
      </c>
      <c r="K2342" s="26" t="s">
        <v>5623</v>
      </c>
      <c r="L2342" s="27">
        <v>11248</v>
      </c>
      <c r="M2342" s="26" t="s">
        <v>23</v>
      </c>
    </row>
    <row r="2343" spans="1:13">
      <c r="A2343" s="25">
        <v>45563</v>
      </c>
      <c r="B2343" s="25">
        <v>45928</v>
      </c>
      <c r="C2343" s="26" t="s">
        <v>11959</v>
      </c>
      <c r="D2343" s="26" t="s">
        <v>11960</v>
      </c>
      <c r="E2343" s="26" t="s">
        <v>15</v>
      </c>
      <c r="F2343" s="26" t="s">
        <v>16</v>
      </c>
      <c r="G2343" s="26" t="s">
        <v>11962</v>
      </c>
      <c r="H2343" s="26" t="s">
        <v>73</v>
      </c>
      <c r="I2343" s="26" t="s">
        <v>71</v>
      </c>
      <c r="J2343" s="26" t="s">
        <v>72</v>
      </c>
      <c r="K2343" s="26" t="s">
        <v>5623</v>
      </c>
      <c r="L2343" s="27">
        <v>2634</v>
      </c>
      <c r="M2343" s="26" t="s">
        <v>20</v>
      </c>
    </row>
    <row r="2344" spans="1:13">
      <c r="A2344" s="25">
        <v>45564</v>
      </c>
      <c r="B2344" s="25">
        <v>45929</v>
      </c>
      <c r="C2344" s="26" t="s">
        <v>5285</v>
      </c>
      <c r="D2344" s="26" t="s">
        <v>3098</v>
      </c>
      <c r="E2344" s="26" t="s">
        <v>661</v>
      </c>
      <c r="F2344" s="26" t="s">
        <v>16</v>
      </c>
      <c r="G2344" s="26" t="s">
        <v>8253</v>
      </c>
      <c r="H2344" s="26" t="s">
        <v>21</v>
      </c>
      <c r="I2344" s="26" t="s">
        <v>18</v>
      </c>
      <c r="J2344" s="26" t="s">
        <v>19</v>
      </c>
      <c r="K2344" s="26" t="s">
        <v>48</v>
      </c>
      <c r="L2344" s="27">
        <v>94798</v>
      </c>
      <c r="M2344" s="26" t="s">
        <v>89</v>
      </c>
    </row>
    <row r="2345" spans="1:13">
      <c r="A2345" s="25">
        <v>45564</v>
      </c>
      <c r="B2345" s="25">
        <v>45929</v>
      </c>
      <c r="C2345" s="26" t="s">
        <v>5285</v>
      </c>
      <c r="D2345" s="26" t="s">
        <v>3098</v>
      </c>
      <c r="E2345" s="26" t="s">
        <v>15</v>
      </c>
      <c r="F2345" s="26" t="s">
        <v>16</v>
      </c>
      <c r="G2345" s="26" t="s">
        <v>8254</v>
      </c>
      <c r="H2345" s="26" t="s">
        <v>21</v>
      </c>
      <c r="I2345" s="26" t="s">
        <v>18</v>
      </c>
      <c r="J2345" s="26" t="s">
        <v>19</v>
      </c>
      <c r="K2345" s="26" t="s">
        <v>48</v>
      </c>
      <c r="L2345" s="27">
        <v>5593</v>
      </c>
      <c r="M2345" s="26" t="s">
        <v>20</v>
      </c>
    </row>
    <row r="2346" spans="1:13">
      <c r="A2346" s="25">
        <v>45564</v>
      </c>
      <c r="B2346" s="25">
        <v>45929</v>
      </c>
      <c r="C2346" s="26" t="s">
        <v>5286</v>
      </c>
      <c r="D2346" s="26" t="s">
        <v>3102</v>
      </c>
      <c r="E2346" s="26" t="s">
        <v>54</v>
      </c>
      <c r="F2346" s="26" t="s">
        <v>55</v>
      </c>
      <c r="G2346" s="26" t="s">
        <v>8255</v>
      </c>
      <c r="H2346" s="26" t="s">
        <v>125</v>
      </c>
      <c r="I2346" s="26" t="s">
        <v>270</v>
      </c>
      <c r="J2346" s="26" t="s">
        <v>271</v>
      </c>
      <c r="K2346" s="26" t="s">
        <v>77</v>
      </c>
      <c r="L2346" s="27">
        <v>44595</v>
      </c>
      <c r="M2346" s="26" t="s">
        <v>89</v>
      </c>
    </row>
    <row r="2347" spans="1:13">
      <c r="A2347" s="25">
        <v>45565</v>
      </c>
      <c r="B2347" s="25">
        <v>45640</v>
      </c>
      <c r="C2347" s="26" t="s">
        <v>11927</v>
      </c>
      <c r="D2347" s="26" t="s">
        <v>11928</v>
      </c>
      <c r="E2347" s="26" t="s">
        <v>54</v>
      </c>
      <c r="F2347" s="26" t="s">
        <v>55</v>
      </c>
      <c r="G2347" s="26" t="s">
        <v>11963</v>
      </c>
      <c r="H2347" s="26" t="s">
        <v>80</v>
      </c>
      <c r="I2347" s="26" t="s">
        <v>59</v>
      </c>
      <c r="J2347" s="26" t="s">
        <v>60</v>
      </c>
      <c r="K2347" s="26" t="s">
        <v>5619</v>
      </c>
      <c r="L2347" s="27">
        <v>21445</v>
      </c>
      <c r="M2347" s="26" t="s">
        <v>29</v>
      </c>
    </row>
    <row r="2348" spans="1:13">
      <c r="A2348" s="25">
        <v>45565</v>
      </c>
      <c r="B2348" s="25">
        <v>45930</v>
      </c>
      <c r="C2348" s="26" t="s">
        <v>6037</v>
      </c>
      <c r="D2348" s="26" t="s">
        <v>6038</v>
      </c>
      <c r="E2348" s="26" t="s">
        <v>15</v>
      </c>
      <c r="F2348" s="26" t="s">
        <v>16</v>
      </c>
      <c r="G2348" s="26" t="s">
        <v>8256</v>
      </c>
      <c r="H2348" s="26" t="s">
        <v>98</v>
      </c>
      <c r="I2348" s="26" t="s">
        <v>11878</v>
      </c>
      <c r="J2348" s="26" t="s">
        <v>11879</v>
      </c>
      <c r="K2348" s="26" t="s">
        <v>5660</v>
      </c>
      <c r="L2348" s="27">
        <v>1700</v>
      </c>
      <c r="M2348" s="26" t="s">
        <v>20</v>
      </c>
    </row>
    <row r="2349" spans="1:13">
      <c r="A2349" s="25">
        <v>45565</v>
      </c>
      <c r="B2349" s="25">
        <v>45930</v>
      </c>
      <c r="C2349" s="26" t="s">
        <v>6037</v>
      </c>
      <c r="D2349" s="26" t="s">
        <v>6038</v>
      </c>
      <c r="E2349" s="26" t="s">
        <v>32</v>
      </c>
      <c r="F2349" s="26" t="s">
        <v>16</v>
      </c>
      <c r="G2349" s="26" t="s">
        <v>8257</v>
      </c>
      <c r="H2349" s="26" t="s">
        <v>98</v>
      </c>
      <c r="I2349" s="26" t="s">
        <v>11878</v>
      </c>
      <c r="J2349" s="26" t="s">
        <v>11879</v>
      </c>
      <c r="K2349" s="26" t="s">
        <v>5660</v>
      </c>
      <c r="L2349" s="27">
        <v>27739</v>
      </c>
      <c r="M2349" s="26" t="s">
        <v>20</v>
      </c>
    </row>
    <row r="2350" spans="1:13">
      <c r="A2350" s="25">
        <v>45565</v>
      </c>
      <c r="B2350" s="25">
        <v>45930</v>
      </c>
      <c r="C2350" s="26" t="s">
        <v>6037</v>
      </c>
      <c r="D2350" s="26" t="s">
        <v>6038</v>
      </c>
      <c r="E2350" s="26" t="s">
        <v>34</v>
      </c>
      <c r="F2350" s="26" t="s">
        <v>16</v>
      </c>
      <c r="G2350" s="26" t="s">
        <v>8258</v>
      </c>
      <c r="H2350" s="26" t="s">
        <v>98</v>
      </c>
      <c r="I2350" s="26" t="s">
        <v>11878</v>
      </c>
      <c r="J2350" s="26" t="s">
        <v>11879</v>
      </c>
      <c r="K2350" s="26" t="s">
        <v>5660</v>
      </c>
      <c r="L2350" s="27">
        <v>12089</v>
      </c>
      <c r="M2350" s="26" t="s">
        <v>83</v>
      </c>
    </row>
    <row r="2351" spans="1:13">
      <c r="A2351" s="25">
        <v>45565</v>
      </c>
      <c r="B2351" s="25">
        <v>45930</v>
      </c>
      <c r="C2351" s="26" t="s">
        <v>6037</v>
      </c>
      <c r="D2351" s="26" t="s">
        <v>6038</v>
      </c>
      <c r="E2351" s="26" t="s">
        <v>661</v>
      </c>
      <c r="F2351" s="26" t="s">
        <v>16</v>
      </c>
      <c r="G2351" s="26" t="s">
        <v>8259</v>
      </c>
      <c r="H2351" s="26" t="s">
        <v>98</v>
      </c>
      <c r="I2351" s="26" t="s">
        <v>11878</v>
      </c>
      <c r="J2351" s="26" t="s">
        <v>11879</v>
      </c>
      <c r="K2351" s="26" t="s">
        <v>5660</v>
      </c>
      <c r="L2351" s="27">
        <v>54371</v>
      </c>
      <c r="M2351" s="26" t="s">
        <v>23</v>
      </c>
    </row>
    <row r="2352" spans="1:13">
      <c r="A2352" s="25">
        <v>45565</v>
      </c>
      <c r="B2352" s="25">
        <v>45930</v>
      </c>
      <c r="C2352" s="26" t="s">
        <v>5288</v>
      </c>
      <c r="D2352" s="26" t="s">
        <v>3108</v>
      </c>
      <c r="E2352" s="26" t="s">
        <v>15</v>
      </c>
      <c r="F2352" s="26" t="s">
        <v>16</v>
      </c>
      <c r="G2352" s="26" t="s">
        <v>8260</v>
      </c>
      <c r="H2352" s="26" t="s">
        <v>21</v>
      </c>
      <c r="I2352" s="26" t="s">
        <v>305</v>
      </c>
      <c r="J2352" s="26" t="s">
        <v>306</v>
      </c>
      <c r="K2352" s="26" t="s">
        <v>304</v>
      </c>
      <c r="L2352" s="27">
        <v>37163</v>
      </c>
      <c r="M2352" s="26" t="s">
        <v>20</v>
      </c>
    </row>
    <row r="2353" spans="1:13">
      <c r="A2353" s="25">
        <v>45565</v>
      </c>
      <c r="B2353" s="25">
        <v>45930</v>
      </c>
      <c r="C2353" s="26" t="s">
        <v>5288</v>
      </c>
      <c r="D2353" s="26" t="s">
        <v>3108</v>
      </c>
      <c r="E2353" s="26" t="s">
        <v>661</v>
      </c>
      <c r="F2353" s="26" t="s">
        <v>16</v>
      </c>
      <c r="G2353" s="26" t="s">
        <v>8261</v>
      </c>
      <c r="H2353" s="26" t="s">
        <v>21</v>
      </c>
      <c r="I2353" s="26" t="s">
        <v>305</v>
      </c>
      <c r="J2353" s="26" t="s">
        <v>306</v>
      </c>
      <c r="K2353" s="26" t="s">
        <v>304</v>
      </c>
      <c r="L2353" s="27">
        <v>308527</v>
      </c>
      <c r="M2353" s="26" t="s">
        <v>29</v>
      </c>
    </row>
    <row r="2354" spans="1:13">
      <c r="A2354" s="25">
        <v>45565</v>
      </c>
      <c r="B2354" s="25">
        <v>45930</v>
      </c>
      <c r="C2354" s="26" t="s">
        <v>5289</v>
      </c>
      <c r="D2354" s="26" t="s">
        <v>3112</v>
      </c>
      <c r="E2354" s="26" t="s">
        <v>32</v>
      </c>
      <c r="F2354" s="26" t="s">
        <v>16</v>
      </c>
      <c r="G2354" s="26" t="s">
        <v>8262</v>
      </c>
      <c r="H2354" s="26" t="s">
        <v>887</v>
      </c>
      <c r="I2354" s="26" t="s">
        <v>1858</v>
      </c>
      <c r="J2354" s="26" t="s">
        <v>1859</v>
      </c>
      <c r="K2354" s="26" t="s">
        <v>5620</v>
      </c>
      <c r="L2354" s="27">
        <v>15571</v>
      </c>
      <c r="M2354" s="26" t="s">
        <v>20</v>
      </c>
    </row>
    <row r="2355" spans="1:13">
      <c r="A2355" s="25">
        <v>45565</v>
      </c>
      <c r="B2355" s="25">
        <v>45930</v>
      </c>
      <c r="C2355" s="26" t="s">
        <v>5289</v>
      </c>
      <c r="D2355" s="26" t="s">
        <v>3112</v>
      </c>
      <c r="E2355" s="26" t="s">
        <v>661</v>
      </c>
      <c r="F2355" s="26" t="s">
        <v>16</v>
      </c>
      <c r="G2355" s="26" t="s">
        <v>8263</v>
      </c>
      <c r="H2355" s="26" t="s">
        <v>887</v>
      </c>
      <c r="I2355" s="26" t="s">
        <v>1858</v>
      </c>
      <c r="J2355" s="26" t="s">
        <v>1859</v>
      </c>
      <c r="K2355" s="26" t="s">
        <v>5620</v>
      </c>
      <c r="L2355" s="27">
        <v>32720</v>
      </c>
      <c r="M2355" s="26" t="s">
        <v>29</v>
      </c>
    </row>
    <row r="2356" spans="1:13">
      <c r="A2356" s="25">
        <v>45565</v>
      </c>
      <c r="B2356" s="25">
        <v>45930</v>
      </c>
      <c r="C2356" s="26" t="s">
        <v>5289</v>
      </c>
      <c r="D2356" s="26" t="s">
        <v>3112</v>
      </c>
      <c r="E2356" s="26" t="s">
        <v>15</v>
      </c>
      <c r="F2356" s="26" t="s">
        <v>16</v>
      </c>
      <c r="G2356" s="26" t="s">
        <v>8264</v>
      </c>
      <c r="H2356" s="26" t="s">
        <v>887</v>
      </c>
      <c r="I2356" s="26" t="s">
        <v>1858</v>
      </c>
      <c r="J2356" s="26" t="s">
        <v>1859</v>
      </c>
      <c r="K2356" s="26" t="s">
        <v>5620</v>
      </c>
      <c r="L2356" s="27">
        <v>1627</v>
      </c>
      <c r="M2356" s="26" t="s">
        <v>20</v>
      </c>
    </row>
    <row r="2357" spans="1:13">
      <c r="A2357" s="25">
        <v>45565</v>
      </c>
      <c r="B2357" s="25">
        <v>45885</v>
      </c>
      <c r="C2357" s="26" t="s">
        <v>11964</v>
      </c>
      <c r="D2357" s="26" t="s">
        <v>11965</v>
      </c>
      <c r="E2357" s="26" t="s">
        <v>15</v>
      </c>
      <c r="F2357" s="26" t="s">
        <v>16</v>
      </c>
      <c r="G2357" s="26" t="s">
        <v>11966</v>
      </c>
      <c r="H2357" s="26" t="s">
        <v>328</v>
      </c>
      <c r="I2357" s="26" t="s">
        <v>78</v>
      </c>
      <c r="J2357" s="26" t="s">
        <v>79</v>
      </c>
      <c r="K2357" s="26" t="s">
        <v>77</v>
      </c>
      <c r="L2357" s="27">
        <v>2452</v>
      </c>
      <c r="M2357" s="26" t="s">
        <v>20</v>
      </c>
    </row>
    <row r="2358" spans="1:13">
      <c r="A2358" s="25">
        <v>45565</v>
      </c>
      <c r="B2358" s="25">
        <v>45885</v>
      </c>
      <c r="C2358" s="26" t="s">
        <v>11964</v>
      </c>
      <c r="D2358" s="26" t="s">
        <v>11965</v>
      </c>
      <c r="E2358" s="26" t="s">
        <v>661</v>
      </c>
      <c r="F2358" s="26" t="s">
        <v>16</v>
      </c>
      <c r="G2358" s="26" t="s">
        <v>11967</v>
      </c>
      <c r="H2358" s="26" t="s">
        <v>328</v>
      </c>
      <c r="I2358" s="26" t="s">
        <v>78</v>
      </c>
      <c r="J2358" s="26" t="s">
        <v>79</v>
      </c>
      <c r="K2358" s="26" t="s">
        <v>77</v>
      </c>
      <c r="L2358" s="27">
        <v>61800</v>
      </c>
      <c r="M2358" s="26" t="s">
        <v>23</v>
      </c>
    </row>
    <row r="2359" spans="1:13">
      <c r="A2359" s="25">
        <v>45565</v>
      </c>
      <c r="B2359" s="25">
        <v>45885</v>
      </c>
      <c r="C2359" s="26" t="s">
        <v>11964</v>
      </c>
      <c r="D2359" s="26" t="s">
        <v>11965</v>
      </c>
      <c r="E2359" s="26" t="s">
        <v>32</v>
      </c>
      <c r="F2359" s="26" t="s">
        <v>16</v>
      </c>
      <c r="G2359" s="26" t="s">
        <v>11968</v>
      </c>
      <c r="H2359" s="26" t="s">
        <v>328</v>
      </c>
      <c r="I2359" s="26" t="s">
        <v>78</v>
      </c>
      <c r="J2359" s="26" t="s">
        <v>79</v>
      </c>
      <c r="K2359" s="26" t="s">
        <v>77</v>
      </c>
      <c r="L2359" s="27">
        <v>21350</v>
      </c>
      <c r="M2359" s="26" t="s">
        <v>20</v>
      </c>
    </row>
    <row r="2360" spans="1:13">
      <c r="A2360" s="25">
        <v>45565</v>
      </c>
      <c r="B2360" s="25">
        <v>45930</v>
      </c>
      <c r="C2360" s="26" t="s">
        <v>5290</v>
      </c>
      <c r="D2360" s="26" t="s">
        <v>3116</v>
      </c>
      <c r="E2360" s="26" t="s">
        <v>32</v>
      </c>
      <c r="F2360" s="26" t="s">
        <v>16</v>
      </c>
      <c r="G2360" s="26" t="s">
        <v>8265</v>
      </c>
      <c r="H2360" s="26" t="s">
        <v>21</v>
      </c>
      <c r="I2360" s="26" t="s">
        <v>3118</v>
      </c>
      <c r="J2360" s="26" t="s">
        <v>3119</v>
      </c>
      <c r="K2360" s="26" t="s">
        <v>26</v>
      </c>
      <c r="L2360" s="27">
        <v>41889</v>
      </c>
      <c r="M2360" s="26" t="s">
        <v>20</v>
      </c>
    </row>
    <row r="2361" spans="1:13">
      <c r="A2361" s="25">
        <v>45565</v>
      </c>
      <c r="B2361" s="25">
        <v>45930</v>
      </c>
      <c r="C2361" s="26" t="s">
        <v>5290</v>
      </c>
      <c r="D2361" s="26" t="s">
        <v>3116</v>
      </c>
      <c r="E2361" s="26" t="s">
        <v>15</v>
      </c>
      <c r="F2361" s="26" t="s">
        <v>16</v>
      </c>
      <c r="G2361" s="26" t="s">
        <v>8266</v>
      </c>
      <c r="H2361" s="26" t="s">
        <v>21</v>
      </c>
      <c r="I2361" s="26" t="s">
        <v>3118</v>
      </c>
      <c r="J2361" s="26" t="s">
        <v>3119</v>
      </c>
      <c r="K2361" s="26" t="s">
        <v>26</v>
      </c>
      <c r="L2361" s="27">
        <v>66537</v>
      </c>
      <c r="M2361" s="26" t="s">
        <v>20</v>
      </c>
    </row>
    <row r="2362" spans="1:13">
      <c r="A2362" s="25">
        <v>45565</v>
      </c>
      <c r="B2362" s="25">
        <v>45930</v>
      </c>
      <c r="C2362" s="26" t="s">
        <v>5290</v>
      </c>
      <c r="D2362" s="26" t="s">
        <v>3116</v>
      </c>
      <c r="E2362" s="26" t="s">
        <v>661</v>
      </c>
      <c r="F2362" s="26" t="s">
        <v>16</v>
      </c>
      <c r="G2362" s="26" t="s">
        <v>8267</v>
      </c>
      <c r="H2362" s="26" t="s">
        <v>21</v>
      </c>
      <c r="I2362" s="26" t="s">
        <v>3118</v>
      </c>
      <c r="J2362" s="26" t="s">
        <v>3119</v>
      </c>
      <c r="K2362" s="26" t="s">
        <v>26</v>
      </c>
      <c r="L2362" s="27">
        <v>86339</v>
      </c>
      <c r="M2362" s="26" t="s">
        <v>23</v>
      </c>
    </row>
    <row r="2363" spans="1:13">
      <c r="A2363" s="25">
        <v>45565</v>
      </c>
      <c r="B2363" s="25">
        <v>45930</v>
      </c>
      <c r="C2363" s="26" t="s">
        <v>5291</v>
      </c>
      <c r="D2363" s="26" t="s">
        <v>3122</v>
      </c>
      <c r="E2363" s="26" t="s">
        <v>54</v>
      </c>
      <c r="F2363" s="26" t="s">
        <v>55</v>
      </c>
      <c r="G2363" s="26" t="s">
        <v>8268</v>
      </c>
      <c r="H2363" s="26" t="s">
        <v>310</v>
      </c>
      <c r="I2363" s="26" t="s">
        <v>103</v>
      </c>
      <c r="J2363" s="26" t="s">
        <v>104</v>
      </c>
      <c r="K2363" s="26" t="s">
        <v>5620</v>
      </c>
      <c r="L2363" s="27">
        <v>15005</v>
      </c>
      <c r="M2363" s="26" t="s">
        <v>23</v>
      </c>
    </row>
    <row r="2364" spans="1:13">
      <c r="A2364" s="25">
        <v>45565</v>
      </c>
      <c r="B2364" s="25">
        <v>45930</v>
      </c>
      <c r="C2364" s="26" t="s">
        <v>5050</v>
      </c>
      <c r="D2364" s="26" t="s">
        <v>2113</v>
      </c>
      <c r="E2364" s="26" t="s">
        <v>32</v>
      </c>
      <c r="F2364" s="26" t="s">
        <v>16</v>
      </c>
      <c r="G2364" s="26" t="s">
        <v>8269</v>
      </c>
      <c r="H2364" s="26" t="s">
        <v>21</v>
      </c>
      <c r="I2364" s="26" t="s">
        <v>2115</v>
      </c>
      <c r="J2364" s="26" t="s">
        <v>2116</v>
      </c>
      <c r="K2364" s="26" t="s">
        <v>4176</v>
      </c>
      <c r="L2364" s="27">
        <v>73875</v>
      </c>
      <c r="M2364" s="26" t="s">
        <v>20</v>
      </c>
    </row>
    <row r="2365" spans="1:13">
      <c r="A2365" s="25">
        <v>45565</v>
      </c>
      <c r="B2365" s="25">
        <v>45930</v>
      </c>
      <c r="C2365" s="26" t="s">
        <v>5050</v>
      </c>
      <c r="D2365" s="26" t="s">
        <v>2113</v>
      </c>
      <c r="E2365" s="26" t="s">
        <v>661</v>
      </c>
      <c r="F2365" s="26" t="s">
        <v>16</v>
      </c>
      <c r="G2365" s="26" t="s">
        <v>8270</v>
      </c>
      <c r="H2365" s="26" t="s">
        <v>21</v>
      </c>
      <c r="I2365" s="26" t="s">
        <v>2115</v>
      </c>
      <c r="J2365" s="26" t="s">
        <v>2116</v>
      </c>
      <c r="K2365" s="26" t="s">
        <v>4176</v>
      </c>
      <c r="L2365" s="27">
        <v>475353</v>
      </c>
      <c r="M2365" s="26" t="s">
        <v>23</v>
      </c>
    </row>
    <row r="2366" spans="1:13">
      <c r="A2366" s="25">
        <v>45565</v>
      </c>
      <c r="B2366" s="25">
        <v>45930</v>
      </c>
      <c r="C2366" s="26" t="s">
        <v>5050</v>
      </c>
      <c r="D2366" s="26" t="s">
        <v>2113</v>
      </c>
      <c r="E2366" s="26" t="s">
        <v>15</v>
      </c>
      <c r="F2366" s="26" t="s">
        <v>16</v>
      </c>
      <c r="G2366" s="26" t="s">
        <v>8271</v>
      </c>
      <c r="H2366" s="26" t="s">
        <v>21</v>
      </c>
      <c r="I2366" s="26" t="s">
        <v>2115</v>
      </c>
      <c r="J2366" s="26" t="s">
        <v>2116</v>
      </c>
      <c r="K2366" s="26" t="s">
        <v>4176</v>
      </c>
      <c r="L2366" s="27">
        <v>38824</v>
      </c>
      <c r="M2366" s="26" t="s">
        <v>20</v>
      </c>
    </row>
    <row r="2367" spans="1:13">
      <c r="A2367" s="25">
        <v>45565</v>
      </c>
      <c r="B2367" s="25">
        <v>45930</v>
      </c>
      <c r="C2367" s="26" t="s">
        <v>5293</v>
      </c>
      <c r="D2367" s="26" t="s">
        <v>3131</v>
      </c>
      <c r="E2367" s="26" t="s">
        <v>15</v>
      </c>
      <c r="F2367" s="26" t="s">
        <v>16</v>
      </c>
      <c r="G2367" s="26" t="s">
        <v>8272</v>
      </c>
      <c r="H2367" s="26" t="s">
        <v>21</v>
      </c>
      <c r="I2367" s="26" t="s">
        <v>305</v>
      </c>
      <c r="J2367" s="26" t="s">
        <v>306</v>
      </c>
      <c r="K2367" s="26" t="s">
        <v>5623</v>
      </c>
      <c r="L2367" s="27">
        <v>3714</v>
      </c>
      <c r="M2367" s="26" t="s">
        <v>29</v>
      </c>
    </row>
    <row r="2368" spans="1:13">
      <c r="A2368" s="25">
        <v>45565</v>
      </c>
      <c r="B2368" s="25">
        <v>45930</v>
      </c>
      <c r="C2368" s="26" t="s">
        <v>5293</v>
      </c>
      <c r="D2368" s="26" t="s">
        <v>3131</v>
      </c>
      <c r="E2368" s="26" t="s">
        <v>32</v>
      </c>
      <c r="F2368" s="26" t="s">
        <v>16</v>
      </c>
      <c r="G2368" s="26" t="s">
        <v>8273</v>
      </c>
      <c r="H2368" s="26" t="s">
        <v>21</v>
      </c>
      <c r="I2368" s="26" t="s">
        <v>305</v>
      </c>
      <c r="J2368" s="26" t="s">
        <v>306</v>
      </c>
      <c r="K2368" s="26" t="s">
        <v>5623</v>
      </c>
      <c r="L2368" s="27">
        <v>11594</v>
      </c>
      <c r="M2368" s="26" t="s">
        <v>20</v>
      </c>
    </row>
    <row r="2369" spans="1:13">
      <c r="A2369" s="25">
        <v>45565</v>
      </c>
      <c r="B2369" s="25">
        <v>45930</v>
      </c>
      <c r="C2369" s="26" t="s">
        <v>5293</v>
      </c>
      <c r="D2369" s="26" t="s">
        <v>3131</v>
      </c>
      <c r="E2369" s="26" t="s">
        <v>661</v>
      </c>
      <c r="F2369" s="26" t="s">
        <v>16</v>
      </c>
      <c r="G2369" s="26" t="s">
        <v>8274</v>
      </c>
      <c r="H2369" s="26" t="s">
        <v>21</v>
      </c>
      <c r="I2369" s="26" t="s">
        <v>305</v>
      </c>
      <c r="J2369" s="26" t="s">
        <v>306</v>
      </c>
      <c r="K2369" s="26" t="s">
        <v>5623</v>
      </c>
      <c r="L2369" s="27">
        <v>17641</v>
      </c>
      <c r="M2369" s="26" t="s">
        <v>23</v>
      </c>
    </row>
    <row r="2370" spans="1:13">
      <c r="A2370" s="25">
        <v>45565</v>
      </c>
      <c r="B2370" s="25">
        <v>45930</v>
      </c>
      <c r="C2370" s="26" t="s">
        <v>5294</v>
      </c>
      <c r="D2370" s="26" t="s">
        <v>3135</v>
      </c>
      <c r="E2370" s="26" t="s">
        <v>661</v>
      </c>
      <c r="F2370" s="26" t="s">
        <v>16</v>
      </c>
      <c r="G2370" s="26" t="s">
        <v>8275</v>
      </c>
      <c r="H2370" s="26" t="s">
        <v>345</v>
      </c>
      <c r="I2370" s="26" t="s">
        <v>103</v>
      </c>
      <c r="J2370" s="26" t="s">
        <v>104</v>
      </c>
      <c r="K2370" s="26" t="s">
        <v>140</v>
      </c>
      <c r="L2370" s="27">
        <v>10019</v>
      </c>
      <c r="M2370" s="26" t="s">
        <v>23</v>
      </c>
    </row>
    <row r="2371" spans="1:13">
      <c r="A2371" s="25">
        <v>45565</v>
      </c>
      <c r="B2371" s="25">
        <v>45930</v>
      </c>
      <c r="C2371" s="26" t="s">
        <v>5294</v>
      </c>
      <c r="D2371" s="26" t="s">
        <v>3135</v>
      </c>
      <c r="E2371" s="26" t="s">
        <v>32</v>
      </c>
      <c r="F2371" s="26" t="s">
        <v>16</v>
      </c>
      <c r="G2371" s="26" t="s">
        <v>8276</v>
      </c>
      <c r="H2371" s="26" t="s">
        <v>345</v>
      </c>
      <c r="I2371" s="26" t="s">
        <v>103</v>
      </c>
      <c r="J2371" s="26" t="s">
        <v>104</v>
      </c>
      <c r="K2371" s="26" t="s">
        <v>140</v>
      </c>
      <c r="L2371" s="27">
        <v>67839</v>
      </c>
      <c r="M2371" s="26" t="s">
        <v>20</v>
      </c>
    </row>
    <row r="2372" spans="1:13">
      <c r="A2372" s="25">
        <v>45565</v>
      </c>
      <c r="B2372" s="25">
        <v>45930</v>
      </c>
      <c r="C2372" s="26" t="s">
        <v>5294</v>
      </c>
      <c r="D2372" s="26" t="s">
        <v>3135</v>
      </c>
      <c r="E2372" s="26" t="s">
        <v>15</v>
      </c>
      <c r="F2372" s="26" t="s">
        <v>16</v>
      </c>
      <c r="G2372" s="26" t="s">
        <v>8277</v>
      </c>
      <c r="H2372" s="26" t="s">
        <v>345</v>
      </c>
      <c r="I2372" s="26" t="s">
        <v>103</v>
      </c>
      <c r="J2372" s="26" t="s">
        <v>104</v>
      </c>
      <c r="K2372" s="26" t="s">
        <v>140</v>
      </c>
      <c r="L2372" s="27">
        <v>19764</v>
      </c>
      <c r="M2372" s="26" t="s">
        <v>20</v>
      </c>
    </row>
    <row r="2373" spans="1:13">
      <c r="A2373" s="25">
        <v>45566</v>
      </c>
      <c r="B2373" s="25">
        <v>45931</v>
      </c>
      <c r="C2373" s="26" t="s">
        <v>6039</v>
      </c>
      <c r="D2373" s="26" t="s">
        <v>6040</v>
      </c>
      <c r="E2373" s="26" t="s">
        <v>32</v>
      </c>
      <c r="F2373" s="26" t="s">
        <v>16</v>
      </c>
      <c r="G2373" s="26" t="s">
        <v>8278</v>
      </c>
      <c r="H2373" s="26" t="s">
        <v>225</v>
      </c>
      <c r="I2373" s="26" t="s">
        <v>270</v>
      </c>
      <c r="J2373" s="26" t="s">
        <v>271</v>
      </c>
      <c r="K2373" s="26" t="s">
        <v>77</v>
      </c>
      <c r="L2373" s="27">
        <v>45886</v>
      </c>
      <c r="M2373" s="26" t="s">
        <v>148</v>
      </c>
    </row>
    <row r="2374" spans="1:13">
      <c r="A2374" s="25">
        <v>45566</v>
      </c>
      <c r="B2374" s="25">
        <v>45931</v>
      </c>
      <c r="C2374" s="26" t="s">
        <v>6039</v>
      </c>
      <c r="D2374" s="26" t="s">
        <v>6040</v>
      </c>
      <c r="E2374" s="26" t="s">
        <v>661</v>
      </c>
      <c r="F2374" s="26" t="s">
        <v>16</v>
      </c>
      <c r="G2374" s="26" t="s">
        <v>8279</v>
      </c>
      <c r="H2374" s="26" t="s">
        <v>225</v>
      </c>
      <c r="I2374" s="26" t="s">
        <v>270</v>
      </c>
      <c r="J2374" s="26" t="s">
        <v>271</v>
      </c>
      <c r="K2374" s="26" t="s">
        <v>77</v>
      </c>
      <c r="L2374" s="27">
        <v>89943</v>
      </c>
      <c r="M2374" s="26" t="s">
        <v>23</v>
      </c>
    </row>
    <row r="2375" spans="1:13">
      <c r="A2375" s="25">
        <v>45566</v>
      </c>
      <c r="B2375" s="25">
        <v>45931</v>
      </c>
      <c r="C2375" s="26" t="s">
        <v>6039</v>
      </c>
      <c r="D2375" s="26" t="s">
        <v>6040</v>
      </c>
      <c r="E2375" s="26" t="s">
        <v>15</v>
      </c>
      <c r="F2375" s="26" t="s">
        <v>16</v>
      </c>
      <c r="G2375" s="26" t="s">
        <v>8280</v>
      </c>
      <c r="H2375" s="26" t="s">
        <v>225</v>
      </c>
      <c r="I2375" s="26" t="s">
        <v>270</v>
      </c>
      <c r="J2375" s="26" t="s">
        <v>271</v>
      </c>
      <c r="K2375" s="26" t="s">
        <v>77</v>
      </c>
      <c r="L2375" s="27">
        <v>3374</v>
      </c>
      <c r="M2375" s="26" t="s">
        <v>20</v>
      </c>
    </row>
    <row r="2376" spans="1:13">
      <c r="A2376" s="25">
        <v>45566</v>
      </c>
      <c r="B2376" s="25">
        <v>45931</v>
      </c>
      <c r="C2376" s="26" t="s">
        <v>5295</v>
      </c>
      <c r="D2376" s="26" t="s">
        <v>3139</v>
      </c>
      <c r="E2376" s="26" t="s">
        <v>32</v>
      </c>
      <c r="F2376" s="26" t="s">
        <v>16</v>
      </c>
      <c r="G2376" s="26" t="s">
        <v>8281</v>
      </c>
      <c r="H2376" s="26" t="s">
        <v>2966</v>
      </c>
      <c r="I2376" s="26" t="s">
        <v>2964</v>
      </c>
      <c r="J2376" s="26" t="s">
        <v>2965</v>
      </c>
      <c r="K2376" s="26" t="s">
        <v>5623</v>
      </c>
      <c r="L2376" s="27">
        <v>4415</v>
      </c>
      <c r="M2376" s="26" t="s">
        <v>20</v>
      </c>
    </row>
    <row r="2377" spans="1:13">
      <c r="A2377" s="25">
        <v>45566</v>
      </c>
      <c r="B2377" s="25">
        <v>45931</v>
      </c>
      <c r="C2377" s="26" t="s">
        <v>5295</v>
      </c>
      <c r="D2377" s="26" t="s">
        <v>3139</v>
      </c>
      <c r="E2377" s="26" t="s">
        <v>15</v>
      </c>
      <c r="F2377" s="26" t="s">
        <v>16</v>
      </c>
      <c r="G2377" s="26" t="s">
        <v>8282</v>
      </c>
      <c r="H2377" s="26" t="s">
        <v>2966</v>
      </c>
      <c r="I2377" s="26" t="s">
        <v>2964</v>
      </c>
      <c r="J2377" s="26" t="s">
        <v>2965</v>
      </c>
      <c r="K2377" s="26" t="s">
        <v>5623</v>
      </c>
      <c r="L2377" s="27">
        <v>5740</v>
      </c>
      <c r="M2377" s="26" t="s">
        <v>29</v>
      </c>
    </row>
    <row r="2378" spans="1:13">
      <c r="A2378" s="25">
        <v>45566</v>
      </c>
      <c r="B2378" s="25">
        <v>45931</v>
      </c>
      <c r="C2378" s="26" t="s">
        <v>5295</v>
      </c>
      <c r="D2378" s="26" t="s">
        <v>3139</v>
      </c>
      <c r="E2378" s="26" t="s">
        <v>661</v>
      </c>
      <c r="F2378" s="26" t="s">
        <v>16</v>
      </c>
      <c r="G2378" s="26" t="s">
        <v>8283</v>
      </c>
      <c r="H2378" s="26" t="s">
        <v>2966</v>
      </c>
      <c r="I2378" s="26" t="s">
        <v>2964</v>
      </c>
      <c r="J2378" s="26" t="s">
        <v>2965</v>
      </c>
      <c r="K2378" s="26" t="s">
        <v>5623</v>
      </c>
      <c r="L2378" s="27">
        <v>30792</v>
      </c>
      <c r="M2378" s="26" t="s">
        <v>29</v>
      </c>
    </row>
    <row r="2379" spans="1:13">
      <c r="A2379" s="25">
        <v>45566</v>
      </c>
      <c r="B2379" s="25">
        <v>45931</v>
      </c>
      <c r="C2379" s="26" t="s">
        <v>5296</v>
      </c>
      <c r="D2379" s="26" t="s">
        <v>3143</v>
      </c>
      <c r="E2379" s="26" t="s">
        <v>32</v>
      </c>
      <c r="F2379" s="26" t="s">
        <v>16</v>
      </c>
      <c r="G2379" s="26" t="s">
        <v>8284</v>
      </c>
      <c r="H2379" s="26" t="s">
        <v>98</v>
      </c>
      <c r="I2379" s="26" t="s">
        <v>103</v>
      </c>
      <c r="J2379" s="26" t="s">
        <v>104</v>
      </c>
      <c r="K2379" s="26" t="s">
        <v>5620</v>
      </c>
      <c r="L2379" s="27">
        <v>7299</v>
      </c>
      <c r="M2379" s="26" t="s">
        <v>20</v>
      </c>
    </row>
    <row r="2380" spans="1:13">
      <c r="A2380" s="25">
        <v>45566</v>
      </c>
      <c r="B2380" s="25">
        <v>45931</v>
      </c>
      <c r="C2380" s="26" t="s">
        <v>5296</v>
      </c>
      <c r="D2380" s="26" t="s">
        <v>3143</v>
      </c>
      <c r="E2380" s="26" t="s">
        <v>661</v>
      </c>
      <c r="F2380" s="26" t="s">
        <v>16</v>
      </c>
      <c r="G2380" s="26" t="s">
        <v>8285</v>
      </c>
      <c r="H2380" s="26" t="s">
        <v>98</v>
      </c>
      <c r="I2380" s="26" t="s">
        <v>103</v>
      </c>
      <c r="J2380" s="26" t="s">
        <v>104</v>
      </c>
      <c r="K2380" s="26" t="s">
        <v>5620</v>
      </c>
      <c r="L2380" s="27">
        <v>10732</v>
      </c>
      <c r="M2380" s="26" t="s">
        <v>23</v>
      </c>
    </row>
    <row r="2381" spans="1:13">
      <c r="A2381" s="25">
        <v>45566</v>
      </c>
      <c r="B2381" s="25">
        <v>45931</v>
      </c>
      <c r="C2381" s="26" t="s">
        <v>5296</v>
      </c>
      <c r="D2381" s="26" t="s">
        <v>3143</v>
      </c>
      <c r="E2381" s="26" t="s">
        <v>15</v>
      </c>
      <c r="F2381" s="26" t="s">
        <v>16</v>
      </c>
      <c r="G2381" s="26" t="s">
        <v>8286</v>
      </c>
      <c r="H2381" s="26" t="s">
        <v>98</v>
      </c>
      <c r="I2381" s="26" t="s">
        <v>103</v>
      </c>
      <c r="J2381" s="26" t="s">
        <v>104</v>
      </c>
      <c r="K2381" s="26" t="s">
        <v>5620</v>
      </c>
      <c r="L2381" s="27">
        <v>1586</v>
      </c>
      <c r="M2381" s="26" t="s">
        <v>83</v>
      </c>
    </row>
    <row r="2382" spans="1:13">
      <c r="A2382" s="25">
        <v>45566</v>
      </c>
      <c r="B2382" s="25">
        <v>45931</v>
      </c>
      <c r="C2382" s="26" t="s">
        <v>5297</v>
      </c>
      <c r="D2382" s="26" t="s">
        <v>3147</v>
      </c>
      <c r="E2382" s="26" t="s">
        <v>32</v>
      </c>
      <c r="F2382" s="26" t="s">
        <v>16</v>
      </c>
      <c r="G2382" s="26" t="s">
        <v>8287</v>
      </c>
      <c r="H2382" s="26" t="s">
        <v>125</v>
      </c>
      <c r="I2382" s="26" t="s">
        <v>270</v>
      </c>
      <c r="J2382" s="26" t="s">
        <v>271</v>
      </c>
      <c r="K2382" s="26" t="s">
        <v>5624</v>
      </c>
      <c r="L2382" s="27">
        <v>26155</v>
      </c>
      <c r="M2382" s="26" t="s">
        <v>20</v>
      </c>
    </row>
    <row r="2383" spans="1:13">
      <c r="A2383" s="25">
        <v>45566</v>
      </c>
      <c r="B2383" s="25">
        <v>45931</v>
      </c>
      <c r="C2383" s="26" t="s">
        <v>5297</v>
      </c>
      <c r="D2383" s="26" t="s">
        <v>3147</v>
      </c>
      <c r="E2383" s="26" t="s">
        <v>15</v>
      </c>
      <c r="F2383" s="26" t="s">
        <v>16</v>
      </c>
      <c r="G2383" s="26" t="s">
        <v>8288</v>
      </c>
      <c r="H2383" s="26" t="s">
        <v>125</v>
      </c>
      <c r="I2383" s="26" t="s">
        <v>270</v>
      </c>
      <c r="J2383" s="26" t="s">
        <v>271</v>
      </c>
      <c r="K2383" s="26" t="s">
        <v>5624</v>
      </c>
      <c r="L2383" s="27">
        <v>10731</v>
      </c>
      <c r="M2383" s="26" t="s">
        <v>83</v>
      </c>
    </row>
    <row r="2384" spans="1:13">
      <c r="A2384" s="25">
        <v>45566</v>
      </c>
      <c r="B2384" s="25">
        <v>45931</v>
      </c>
      <c r="C2384" s="26" t="s">
        <v>5297</v>
      </c>
      <c r="D2384" s="26" t="s">
        <v>3147</v>
      </c>
      <c r="E2384" s="26" t="s">
        <v>661</v>
      </c>
      <c r="F2384" s="26" t="s">
        <v>16</v>
      </c>
      <c r="G2384" s="26" t="s">
        <v>8289</v>
      </c>
      <c r="H2384" s="26" t="s">
        <v>125</v>
      </c>
      <c r="I2384" s="26" t="s">
        <v>270</v>
      </c>
      <c r="J2384" s="26" t="s">
        <v>271</v>
      </c>
      <c r="K2384" s="26" t="s">
        <v>5624</v>
      </c>
      <c r="L2384" s="27">
        <v>11378</v>
      </c>
      <c r="M2384" s="26" t="s">
        <v>23</v>
      </c>
    </row>
    <row r="2385" spans="1:13">
      <c r="A2385" s="25">
        <v>45566</v>
      </c>
      <c r="B2385" s="25">
        <v>45931</v>
      </c>
      <c r="C2385" s="26" t="s">
        <v>5298</v>
      </c>
      <c r="D2385" s="26" t="s">
        <v>3151</v>
      </c>
      <c r="E2385" s="26" t="s">
        <v>54</v>
      </c>
      <c r="F2385" s="26" t="s">
        <v>55</v>
      </c>
      <c r="G2385" s="26" t="s">
        <v>8290</v>
      </c>
      <c r="H2385" s="26" t="s">
        <v>125</v>
      </c>
      <c r="I2385" s="26" t="s">
        <v>2544</v>
      </c>
      <c r="J2385" s="26" t="s">
        <v>2545</v>
      </c>
      <c r="K2385" s="26" t="s">
        <v>4176</v>
      </c>
      <c r="L2385" s="27">
        <v>253422</v>
      </c>
      <c r="M2385" s="26" t="s">
        <v>29</v>
      </c>
    </row>
    <row r="2386" spans="1:13">
      <c r="A2386" s="25">
        <v>45566</v>
      </c>
      <c r="B2386" s="25">
        <v>45931</v>
      </c>
      <c r="C2386" s="26" t="s">
        <v>5298</v>
      </c>
      <c r="D2386" s="26" t="s">
        <v>3151</v>
      </c>
      <c r="E2386" s="26" t="s">
        <v>15</v>
      </c>
      <c r="F2386" s="26" t="s">
        <v>16</v>
      </c>
      <c r="G2386" s="26" t="s">
        <v>8291</v>
      </c>
      <c r="H2386" s="26" t="s">
        <v>125</v>
      </c>
      <c r="I2386" s="26" t="s">
        <v>2544</v>
      </c>
      <c r="J2386" s="26" t="s">
        <v>2545</v>
      </c>
      <c r="K2386" s="26" t="s">
        <v>4176</v>
      </c>
      <c r="L2386" s="27">
        <v>1595</v>
      </c>
      <c r="M2386" s="26" t="s">
        <v>20</v>
      </c>
    </row>
    <row r="2387" spans="1:13">
      <c r="A2387" s="25">
        <v>45566</v>
      </c>
      <c r="B2387" s="25">
        <v>45931</v>
      </c>
      <c r="C2387" s="26" t="s">
        <v>5298</v>
      </c>
      <c r="D2387" s="26" t="s">
        <v>3151</v>
      </c>
      <c r="E2387" s="26" t="s">
        <v>661</v>
      </c>
      <c r="F2387" s="26" t="s">
        <v>16</v>
      </c>
      <c r="G2387" s="26" t="s">
        <v>8292</v>
      </c>
      <c r="H2387" s="26" t="s">
        <v>125</v>
      </c>
      <c r="I2387" s="26" t="s">
        <v>2544</v>
      </c>
      <c r="J2387" s="26" t="s">
        <v>2545</v>
      </c>
      <c r="K2387" s="26" t="s">
        <v>4176</v>
      </c>
      <c r="L2387" s="27">
        <v>417628</v>
      </c>
      <c r="M2387" s="26" t="s">
        <v>29</v>
      </c>
    </row>
    <row r="2388" spans="1:13">
      <c r="A2388" s="25">
        <v>45566</v>
      </c>
      <c r="B2388" s="25">
        <v>45931</v>
      </c>
      <c r="C2388" s="26" t="s">
        <v>5299</v>
      </c>
      <c r="D2388" s="26" t="s">
        <v>3155</v>
      </c>
      <c r="E2388" s="26" t="s">
        <v>661</v>
      </c>
      <c r="F2388" s="26" t="s">
        <v>16</v>
      </c>
      <c r="G2388" s="26" t="s">
        <v>8293</v>
      </c>
      <c r="H2388" s="26" t="s">
        <v>51</v>
      </c>
      <c r="I2388" s="26" t="s">
        <v>706</v>
      </c>
      <c r="J2388" s="26" t="s">
        <v>707</v>
      </c>
      <c r="K2388" s="26" t="s">
        <v>1179</v>
      </c>
      <c r="L2388" s="27">
        <v>26667</v>
      </c>
      <c r="M2388" s="26" t="s">
        <v>23</v>
      </c>
    </row>
    <row r="2389" spans="1:13">
      <c r="A2389" s="25">
        <v>45566</v>
      </c>
      <c r="B2389" s="25">
        <v>45931</v>
      </c>
      <c r="C2389" s="26" t="s">
        <v>5299</v>
      </c>
      <c r="D2389" s="26" t="s">
        <v>3155</v>
      </c>
      <c r="E2389" s="26" t="s">
        <v>15</v>
      </c>
      <c r="F2389" s="26" t="s">
        <v>16</v>
      </c>
      <c r="G2389" s="26" t="s">
        <v>8294</v>
      </c>
      <c r="H2389" s="26" t="s">
        <v>51</v>
      </c>
      <c r="I2389" s="26" t="s">
        <v>706</v>
      </c>
      <c r="J2389" s="26" t="s">
        <v>707</v>
      </c>
      <c r="K2389" s="26" t="s">
        <v>1179</v>
      </c>
      <c r="L2389" s="27">
        <v>2519</v>
      </c>
      <c r="M2389" s="26" t="s">
        <v>20</v>
      </c>
    </row>
    <row r="2390" spans="1:13">
      <c r="A2390" s="25">
        <v>45566</v>
      </c>
      <c r="B2390" s="25">
        <v>45931</v>
      </c>
      <c r="C2390" s="26" t="s">
        <v>5299</v>
      </c>
      <c r="D2390" s="26" t="s">
        <v>3155</v>
      </c>
      <c r="E2390" s="26" t="s">
        <v>32</v>
      </c>
      <c r="F2390" s="26" t="s">
        <v>16</v>
      </c>
      <c r="G2390" s="26" t="s">
        <v>8295</v>
      </c>
      <c r="H2390" s="26" t="s">
        <v>51</v>
      </c>
      <c r="I2390" s="26" t="s">
        <v>706</v>
      </c>
      <c r="J2390" s="26" t="s">
        <v>707</v>
      </c>
      <c r="K2390" s="26" t="s">
        <v>1179</v>
      </c>
      <c r="L2390" s="27">
        <v>5610</v>
      </c>
      <c r="M2390" s="26" t="s">
        <v>20</v>
      </c>
    </row>
    <row r="2391" spans="1:13">
      <c r="A2391" s="25">
        <v>45566</v>
      </c>
      <c r="B2391" s="25">
        <v>45931</v>
      </c>
      <c r="C2391" s="26" t="s">
        <v>5803</v>
      </c>
      <c r="D2391" s="26" t="s">
        <v>5804</v>
      </c>
      <c r="E2391" s="26" t="s">
        <v>32</v>
      </c>
      <c r="F2391" s="26" t="s">
        <v>16</v>
      </c>
      <c r="G2391" s="26" t="s">
        <v>8296</v>
      </c>
      <c r="H2391" s="26" t="s">
        <v>249</v>
      </c>
      <c r="I2391" s="26" t="s">
        <v>5805</v>
      </c>
      <c r="J2391" s="26" t="s">
        <v>5806</v>
      </c>
      <c r="K2391" s="26" t="s">
        <v>1179</v>
      </c>
      <c r="L2391" s="27">
        <v>17095</v>
      </c>
      <c r="M2391" s="26" t="s">
        <v>20</v>
      </c>
    </row>
    <row r="2392" spans="1:13">
      <c r="A2392" s="25">
        <v>45566</v>
      </c>
      <c r="B2392" s="25">
        <v>45931</v>
      </c>
      <c r="C2392" s="26" t="s">
        <v>5803</v>
      </c>
      <c r="D2392" s="26" t="s">
        <v>5804</v>
      </c>
      <c r="E2392" s="26" t="s">
        <v>661</v>
      </c>
      <c r="F2392" s="26" t="s">
        <v>16</v>
      </c>
      <c r="G2392" s="26" t="s">
        <v>8297</v>
      </c>
      <c r="H2392" s="26" t="s">
        <v>249</v>
      </c>
      <c r="I2392" s="26" t="s">
        <v>5805</v>
      </c>
      <c r="J2392" s="26" t="s">
        <v>5806</v>
      </c>
      <c r="K2392" s="26" t="s">
        <v>1179</v>
      </c>
      <c r="L2392" s="27">
        <v>27374</v>
      </c>
      <c r="M2392" s="26" t="s">
        <v>23</v>
      </c>
    </row>
    <row r="2393" spans="1:13">
      <c r="A2393" s="25">
        <v>45566</v>
      </c>
      <c r="B2393" s="25">
        <v>45931</v>
      </c>
      <c r="C2393" s="26" t="s">
        <v>5803</v>
      </c>
      <c r="D2393" s="26" t="s">
        <v>5804</v>
      </c>
      <c r="E2393" s="26" t="s">
        <v>34</v>
      </c>
      <c r="F2393" s="26" t="s">
        <v>16</v>
      </c>
      <c r="G2393" s="26" t="s">
        <v>8298</v>
      </c>
      <c r="H2393" s="26" t="s">
        <v>249</v>
      </c>
      <c r="I2393" s="26" t="s">
        <v>5805</v>
      </c>
      <c r="J2393" s="26" t="s">
        <v>5806</v>
      </c>
      <c r="K2393" s="26" t="s">
        <v>1179</v>
      </c>
      <c r="L2393" s="27">
        <v>8976</v>
      </c>
      <c r="M2393" s="26" t="s">
        <v>83</v>
      </c>
    </row>
    <row r="2394" spans="1:13">
      <c r="A2394" s="25">
        <v>45566</v>
      </c>
      <c r="B2394" s="25">
        <v>45931</v>
      </c>
      <c r="C2394" s="26" t="s">
        <v>5803</v>
      </c>
      <c r="D2394" s="26" t="s">
        <v>5804</v>
      </c>
      <c r="E2394" s="26" t="s">
        <v>15</v>
      </c>
      <c r="F2394" s="26" t="s">
        <v>16</v>
      </c>
      <c r="G2394" s="26" t="s">
        <v>8299</v>
      </c>
      <c r="H2394" s="26" t="s">
        <v>249</v>
      </c>
      <c r="I2394" s="26" t="s">
        <v>5805</v>
      </c>
      <c r="J2394" s="26" t="s">
        <v>5806</v>
      </c>
      <c r="K2394" s="26" t="s">
        <v>1179</v>
      </c>
      <c r="L2394" s="27">
        <v>2900</v>
      </c>
      <c r="M2394" s="26" t="s">
        <v>29</v>
      </c>
    </row>
    <row r="2395" spans="1:13">
      <c r="A2395" s="25">
        <v>45566</v>
      </c>
      <c r="B2395" s="25">
        <v>45931</v>
      </c>
      <c r="C2395" s="26" t="s">
        <v>5301</v>
      </c>
      <c r="D2395" s="26" t="s">
        <v>3163</v>
      </c>
      <c r="E2395" s="26" t="s">
        <v>32</v>
      </c>
      <c r="F2395" s="26" t="s">
        <v>16</v>
      </c>
      <c r="G2395" s="26" t="s">
        <v>8300</v>
      </c>
      <c r="H2395" s="26" t="s">
        <v>590</v>
      </c>
      <c r="I2395" s="26" t="s">
        <v>2643</v>
      </c>
      <c r="J2395" s="26" t="s">
        <v>2644</v>
      </c>
      <c r="K2395" s="26" t="s">
        <v>112</v>
      </c>
      <c r="L2395" s="27">
        <v>104990</v>
      </c>
      <c r="M2395" s="26" t="s">
        <v>20</v>
      </c>
    </row>
    <row r="2396" spans="1:13">
      <c r="A2396" s="25">
        <v>45566</v>
      </c>
      <c r="B2396" s="25">
        <v>45931</v>
      </c>
      <c r="C2396" s="26" t="s">
        <v>5301</v>
      </c>
      <c r="D2396" s="26" t="s">
        <v>3163</v>
      </c>
      <c r="E2396" s="26" t="s">
        <v>661</v>
      </c>
      <c r="F2396" s="26" t="s">
        <v>16</v>
      </c>
      <c r="G2396" s="26" t="s">
        <v>8301</v>
      </c>
      <c r="H2396" s="26" t="s">
        <v>590</v>
      </c>
      <c r="I2396" s="26" t="s">
        <v>2643</v>
      </c>
      <c r="J2396" s="26" t="s">
        <v>2644</v>
      </c>
      <c r="K2396" s="26" t="s">
        <v>112</v>
      </c>
      <c r="L2396" s="27">
        <v>395102</v>
      </c>
      <c r="M2396" s="26" t="s">
        <v>23</v>
      </c>
    </row>
    <row r="2397" spans="1:13">
      <c r="A2397" s="25">
        <v>45566</v>
      </c>
      <c r="B2397" s="25">
        <v>45931</v>
      </c>
      <c r="C2397" s="26" t="s">
        <v>5301</v>
      </c>
      <c r="D2397" s="26" t="s">
        <v>3163</v>
      </c>
      <c r="E2397" s="26" t="s">
        <v>15</v>
      </c>
      <c r="F2397" s="26" t="s">
        <v>16</v>
      </c>
      <c r="G2397" s="26" t="s">
        <v>8302</v>
      </c>
      <c r="H2397" s="26" t="s">
        <v>590</v>
      </c>
      <c r="I2397" s="26" t="s">
        <v>2643</v>
      </c>
      <c r="J2397" s="26" t="s">
        <v>2644</v>
      </c>
      <c r="K2397" s="26" t="s">
        <v>112</v>
      </c>
      <c r="L2397" s="27">
        <v>4572</v>
      </c>
      <c r="M2397" s="26" t="s">
        <v>20</v>
      </c>
    </row>
    <row r="2398" spans="1:13">
      <c r="A2398" s="25">
        <v>45566</v>
      </c>
      <c r="B2398" s="25">
        <v>45931</v>
      </c>
      <c r="C2398" s="26" t="s">
        <v>5301</v>
      </c>
      <c r="D2398" s="26" t="s">
        <v>3163</v>
      </c>
      <c r="E2398" s="26" t="s">
        <v>54</v>
      </c>
      <c r="F2398" s="26" t="s">
        <v>55</v>
      </c>
      <c r="G2398" s="26" t="s">
        <v>8303</v>
      </c>
      <c r="H2398" s="26" t="s">
        <v>590</v>
      </c>
      <c r="I2398" s="26" t="s">
        <v>2643</v>
      </c>
      <c r="J2398" s="26" t="s">
        <v>2644</v>
      </c>
      <c r="K2398" s="26" t="s">
        <v>112</v>
      </c>
      <c r="L2398" s="27">
        <v>53788</v>
      </c>
      <c r="M2398" s="26" t="s">
        <v>23</v>
      </c>
    </row>
    <row r="2399" spans="1:13">
      <c r="A2399" s="25">
        <v>45566</v>
      </c>
      <c r="B2399" s="25">
        <v>45931</v>
      </c>
      <c r="C2399" s="26" t="s">
        <v>5302</v>
      </c>
      <c r="D2399" s="26" t="s">
        <v>3168</v>
      </c>
      <c r="E2399" s="26" t="s">
        <v>661</v>
      </c>
      <c r="F2399" s="26" t="s">
        <v>16</v>
      </c>
      <c r="G2399" s="26" t="s">
        <v>8304</v>
      </c>
      <c r="H2399" s="26" t="s">
        <v>245</v>
      </c>
      <c r="I2399" s="26" t="s">
        <v>103</v>
      </c>
      <c r="J2399" s="26" t="s">
        <v>104</v>
      </c>
      <c r="K2399" s="26" t="s">
        <v>140</v>
      </c>
      <c r="L2399" s="27">
        <v>159080</v>
      </c>
      <c r="M2399" s="26" t="s">
        <v>23</v>
      </c>
    </row>
    <row r="2400" spans="1:13">
      <c r="A2400" s="25">
        <v>45566</v>
      </c>
      <c r="B2400" s="25">
        <v>45931</v>
      </c>
      <c r="C2400" s="26" t="s">
        <v>5302</v>
      </c>
      <c r="D2400" s="26" t="s">
        <v>3168</v>
      </c>
      <c r="E2400" s="26" t="s">
        <v>15</v>
      </c>
      <c r="F2400" s="26" t="s">
        <v>16</v>
      </c>
      <c r="G2400" s="26" t="s">
        <v>8305</v>
      </c>
      <c r="H2400" s="26" t="s">
        <v>245</v>
      </c>
      <c r="I2400" s="26" t="s">
        <v>103</v>
      </c>
      <c r="J2400" s="26" t="s">
        <v>104</v>
      </c>
      <c r="K2400" s="26" t="s">
        <v>140</v>
      </c>
      <c r="L2400" s="27">
        <v>6098</v>
      </c>
      <c r="M2400" s="26" t="s">
        <v>20</v>
      </c>
    </row>
    <row r="2401" spans="1:13">
      <c r="A2401" s="25">
        <v>45566</v>
      </c>
      <c r="B2401" s="25">
        <v>45931</v>
      </c>
      <c r="C2401" s="26" t="s">
        <v>5302</v>
      </c>
      <c r="D2401" s="26" t="s">
        <v>3168</v>
      </c>
      <c r="E2401" s="26" t="s">
        <v>32</v>
      </c>
      <c r="F2401" s="26" t="s">
        <v>16</v>
      </c>
      <c r="G2401" s="26" t="s">
        <v>8306</v>
      </c>
      <c r="H2401" s="26" t="s">
        <v>245</v>
      </c>
      <c r="I2401" s="26" t="s">
        <v>103</v>
      </c>
      <c r="J2401" s="26" t="s">
        <v>104</v>
      </c>
      <c r="K2401" s="26" t="s">
        <v>140</v>
      </c>
      <c r="L2401" s="27">
        <v>144761</v>
      </c>
      <c r="M2401" s="26" t="s">
        <v>20</v>
      </c>
    </row>
    <row r="2402" spans="1:13">
      <c r="A2402" s="25">
        <v>45566</v>
      </c>
      <c r="B2402" s="25">
        <v>45931</v>
      </c>
      <c r="C2402" s="26" t="s">
        <v>5302</v>
      </c>
      <c r="D2402" s="26" t="s">
        <v>3168</v>
      </c>
      <c r="E2402" s="26" t="s">
        <v>54</v>
      </c>
      <c r="F2402" s="26" t="s">
        <v>55</v>
      </c>
      <c r="G2402" s="26" t="s">
        <v>8307</v>
      </c>
      <c r="H2402" s="26" t="s">
        <v>245</v>
      </c>
      <c r="I2402" s="26" t="s">
        <v>103</v>
      </c>
      <c r="J2402" s="26" t="s">
        <v>104</v>
      </c>
      <c r="K2402" s="26" t="s">
        <v>140</v>
      </c>
      <c r="L2402" s="27">
        <v>47207</v>
      </c>
      <c r="M2402" s="26" t="s">
        <v>89</v>
      </c>
    </row>
    <row r="2403" spans="1:13">
      <c r="A2403" s="25">
        <v>45566</v>
      </c>
      <c r="B2403" s="25">
        <v>45931</v>
      </c>
      <c r="C2403" s="26" t="s">
        <v>5303</v>
      </c>
      <c r="D2403" s="26" t="s">
        <v>3171</v>
      </c>
      <c r="E2403" s="26" t="s">
        <v>661</v>
      </c>
      <c r="F2403" s="26" t="s">
        <v>16</v>
      </c>
      <c r="G2403" s="26" t="s">
        <v>8308</v>
      </c>
      <c r="H2403" s="26" t="s">
        <v>1332</v>
      </c>
      <c r="I2403" s="26" t="s">
        <v>795</v>
      </c>
      <c r="J2403" s="26" t="s">
        <v>796</v>
      </c>
      <c r="K2403" s="26" t="s">
        <v>5624</v>
      </c>
      <c r="L2403" s="27">
        <v>32356</v>
      </c>
      <c r="M2403" s="26" t="s">
        <v>89</v>
      </c>
    </row>
    <row r="2404" spans="1:13">
      <c r="A2404" s="25">
        <v>45566</v>
      </c>
      <c r="B2404" s="25">
        <v>45931</v>
      </c>
      <c r="C2404" s="26" t="s">
        <v>5303</v>
      </c>
      <c r="D2404" s="26" t="s">
        <v>3171</v>
      </c>
      <c r="E2404" s="26" t="s">
        <v>34</v>
      </c>
      <c r="F2404" s="26" t="s">
        <v>16</v>
      </c>
      <c r="G2404" s="26" t="s">
        <v>8309</v>
      </c>
      <c r="H2404" s="26" t="s">
        <v>1332</v>
      </c>
      <c r="I2404" s="26" t="s">
        <v>795</v>
      </c>
      <c r="J2404" s="26" t="s">
        <v>796</v>
      </c>
      <c r="K2404" s="26" t="s">
        <v>5624</v>
      </c>
      <c r="L2404" s="27">
        <v>13505</v>
      </c>
      <c r="M2404" s="26" t="s">
        <v>83</v>
      </c>
    </row>
    <row r="2405" spans="1:13">
      <c r="A2405" s="25">
        <v>45566</v>
      </c>
      <c r="B2405" s="25">
        <v>45931</v>
      </c>
      <c r="C2405" s="26" t="s">
        <v>5303</v>
      </c>
      <c r="D2405" s="26" t="s">
        <v>3171</v>
      </c>
      <c r="E2405" s="26" t="s">
        <v>15</v>
      </c>
      <c r="F2405" s="26" t="s">
        <v>16</v>
      </c>
      <c r="G2405" s="26" t="s">
        <v>8310</v>
      </c>
      <c r="H2405" s="26" t="s">
        <v>1332</v>
      </c>
      <c r="I2405" s="26" t="s">
        <v>795</v>
      </c>
      <c r="J2405" s="26" t="s">
        <v>796</v>
      </c>
      <c r="K2405" s="26" t="s">
        <v>5624</v>
      </c>
      <c r="L2405" s="27">
        <v>1488</v>
      </c>
      <c r="M2405" s="26" t="s">
        <v>20</v>
      </c>
    </row>
    <row r="2406" spans="1:13">
      <c r="A2406" s="25">
        <v>45566</v>
      </c>
      <c r="B2406" s="25">
        <v>45931</v>
      </c>
      <c r="C2406" s="26" t="s">
        <v>5304</v>
      </c>
      <c r="D2406" s="26" t="s">
        <v>3175</v>
      </c>
      <c r="E2406" s="26" t="s">
        <v>32</v>
      </c>
      <c r="F2406" s="26" t="s">
        <v>16</v>
      </c>
      <c r="G2406" s="26" t="s">
        <v>8311</v>
      </c>
      <c r="H2406" s="26" t="s">
        <v>105</v>
      </c>
      <c r="I2406" s="26" t="s">
        <v>103</v>
      </c>
      <c r="J2406" s="26" t="s">
        <v>104</v>
      </c>
      <c r="K2406" s="26" t="s">
        <v>140</v>
      </c>
      <c r="L2406" s="27">
        <v>14619</v>
      </c>
      <c r="M2406" s="26" t="s">
        <v>20</v>
      </c>
    </row>
    <row r="2407" spans="1:13">
      <c r="A2407" s="25">
        <v>45566</v>
      </c>
      <c r="B2407" s="25">
        <v>45931</v>
      </c>
      <c r="C2407" s="26" t="s">
        <v>5304</v>
      </c>
      <c r="D2407" s="26" t="s">
        <v>3175</v>
      </c>
      <c r="E2407" s="26" t="s">
        <v>15</v>
      </c>
      <c r="F2407" s="26" t="s">
        <v>16</v>
      </c>
      <c r="G2407" s="26" t="s">
        <v>8312</v>
      </c>
      <c r="H2407" s="26" t="s">
        <v>105</v>
      </c>
      <c r="I2407" s="26" t="s">
        <v>103</v>
      </c>
      <c r="J2407" s="26" t="s">
        <v>104</v>
      </c>
      <c r="K2407" s="26" t="s">
        <v>140</v>
      </c>
      <c r="L2407" s="27">
        <v>4618</v>
      </c>
      <c r="M2407" s="26" t="s">
        <v>20</v>
      </c>
    </row>
    <row r="2408" spans="1:13">
      <c r="A2408" s="25">
        <v>45566</v>
      </c>
      <c r="B2408" s="25">
        <v>45931</v>
      </c>
      <c r="C2408" s="26" t="s">
        <v>5304</v>
      </c>
      <c r="D2408" s="26" t="s">
        <v>3175</v>
      </c>
      <c r="E2408" s="26" t="s">
        <v>661</v>
      </c>
      <c r="F2408" s="26" t="s">
        <v>16</v>
      </c>
      <c r="G2408" s="26" t="s">
        <v>8313</v>
      </c>
      <c r="H2408" s="26" t="s">
        <v>105</v>
      </c>
      <c r="I2408" s="26" t="s">
        <v>103</v>
      </c>
      <c r="J2408" s="26" t="s">
        <v>104</v>
      </c>
      <c r="K2408" s="26" t="s">
        <v>140</v>
      </c>
      <c r="L2408" s="27">
        <v>61501</v>
      </c>
      <c r="M2408" s="26" t="s">
        <v>23</v>
      </c>
    </row>
    <row r="2409" spans="1:13">
      <c r="A2409" s="25">
        <v>45566</v>
      </c>
      <c r="B2409" s="25">
        <v>45931</v>
      </c>
      <c r="C2409" s="26" t="s">
        <v>5809</v>
      </c>
      <c r="D2409" s="26" t="s">
        <v>5810</v>
      </c>
      <c r="E2409" s="26" t="s">
        <v>661</v>
      </c>
      <c r="F2409" s="26" t="s">
        <v>16</v>
      </c>
      <c r="G2409" s="26" t="s">
        <v>8314</v>
      </c>
      <c r="H2409" s="26" t="s">
        <v>310</v>
      </c>
      <c r="I2409" s="26" t="s">
        <v>165</v>
      </c>
      <c r="J2409" s="26" t="s">
        <v>166</v>
      </c>
      <c r="K2409" s="26" t="s">
        <v>26</v>
      </c>
      <c r="L2409" s="27">
        <v>81772</v>
      </c>
      <c r="M2409" s="26" t="s">
        <v>20</v>
      </c>
    </row>
    <row r="2410" spans="1:13">
      <c r="A2410" s="25">
        <v>45566</v>
      </c>
      <c r="B2410" s="25">
        <v>45931</v>
      </c>
      <c r="C2410" s="26" t="s">
        <v>5809</v>
      </c>
      <c r="D2410" s="26" t="s">
        <v>5810</v>
      </c>
      <c r="E2410" s="26" t="s">
        <v>54</v>
      </c>
      <c r="F2410" s="26" t="s">
        <v>55</v>
      </c>
      <c r="G2410" s="26" t="s">
        <v>8315</v>
      </c>
      <c r="H2410" s="26" t="s">
        <v>310</v>
      </c>
      <c r="I2410" s="26" t="s">
        <v>165</v>
      </c>
      <c r="J2410" s="26" t="s">
        <v>166</v>
      </c>
      <c r="K2410" s="26" t="s">
        <v>26</v>
      </c>
      <c r="L2410" s="27">
        <v>20093</v>
      </c>
      <c r="M2410" s="26" t="s">
        <v>29</v>
      </c>
    </row>
    <row r="2411" spans="1:13">
      <c r="A2411" s="25">
        <v>45566</v>
      </c>
      <c r="B2411" s="25">
        <v>45931</v>
      </c>
      <c r="C2411" s="26" t="s">
        <v>5809</v>
      </c>
      <c r="D2411" s="26" t="s">
        <v>5810</v>
      </c>
      <c r="E2411" s="26" t="s">
        <v>15</v>
      </c>
      <c r="F2411" s="26" t="s">
        <v>16</v>
      </c>
      <c r="G2411" s="26" t="s">
        <v>8316</v>
      </c>
      <c r="H2411" s="26" t="s">
        <v>310</v>
      </c>
      <c r="I2411" s="26" t="s">
        <v>165</v>
      </c>
      <c r="J2411" s="26" t="s">
        <v>166</v>
      </c>
      <c r="K2411" s="26" t="s">
        <v>26</v>
      </c>
      <c r="L2411" s="27">
        <v>4537</v>
      </c>
      <c r="M2411" s="26" t="s">
        <v>20</v>
      </c>
    </row>
    <row r="2412" spans="1:13">
      <c r="A2412" s="25">
        <v>45566</v>
      </c>
      <c r="B2412" s="25">
        <v>45931</v>
      </c>
      <c r="C2412" s="26" t="s">
        <v>5809</v>
      </c>
      <c r="D2412" s="26" t="s">
        <v>5810</v>
      </c>
      <c r="E2412" s="26" t="s">
        <v>34</v>
      </c>
      <c r="F2412" s="26" t="s">
        <v>16</v>
      </c>
      <c r="G2412" s="26" t="s">
        <v>8317</v>
      </c>
      <c r="H2412" s="26" t="s">
        <v>310</v>
      </c>
      <c r="I2412" s="26" t="s">
        <v>165</v>
      </c>
      <c r="J2412" s="26" t="s">
        <v>166</v>
      </c>
      <c r="K2412" s="26" t="s">
        <v>26</v>
      </c>
      <c r="L2412" s="27">
        <v>31330</v>
      </c>
      <c r="M2412" s="26" t="s">
        <v>83</v>
      </c>
    </row>
    <row r="2413" spans="1:13">
      <c r="A2413" s="25">
        <v>45566</v>
      </c>
      <c r="B2413" s="25">
        <v>45931</v>
      </c>
      <c r="C2413" s="26" t="s">
        <v>5811</v>
      </c>
      <c r="D2413" s="26" t="s">
        <v>5812</v>
      </c>
      <c r="E2413" s="26" t="s">
        <v>15</v>
      </c>
      <c r="F2413" s="26" t="s">
        <v>16</v>
      </c>
      <c r="G2413" s="26" t="s">
        <v>8318</v>
      </c>
      <c r="H2413" s="26" t="s">
        <v>51</v>
      </c>
      <c r="I2413" s="26" t="s">
        <v>49</v>
      </c>
      <c r="J2413" s="26" t="s">
        <v>50</v>
      </c>
      <c r="K2413" s="26" t="s">
        <v>5623</v>
      </c>
      <c r="L2413" s="27">
        <v>3727</v>
      </c>
      <c r="M2413" s="26" t="s">
        <v>20</v>
      </c>
    </row>
    <row r="2414" spans="1:13">
      <c r="A2414" s="25">
        <v>45566</v>
      </c>
      <c r="B2414" s="25">
        <v>45931</v>
      </c>
      <c r="C2414" s="26" t="s">
        <v>5811</v>
      </c>
      <c r="D2414" s="26" t="s">
        <v>5812</v>
      </c>
      <c r="E2414" s="26" t="s">
        <v>661</v>
      </c>
      <c r="F2414" s="26" t="s">
        <v>16</v>
      </c>
      <c r="G2414" s="26" t="s">
        <v>8319</v>
      </c>
      <c r="H2414" s="26" t="s">
        <v>51</v>
      </c>
      <c r="I2414" s="26" t="s">
        <v>49</v>
      </c>
      <c r="J2414" s="26" t="s">
        <v>50</v>
      </c>
      <c r="K2414" s="26" t="s">
        <v>5623</v>
      </c>
      <c r="L2414" s="27">
        <v>63373</v>
      </c>
      <c r="M2414" s="26" t="s">
        <v>23</v>
      </c>
    </row>
    <row r="2415" spans="1:13">
      <c r="A2415" s="25">
        <v>45566</v>
      </c>
      <c r="B2415" s="25">
        <v>45931</v>
      </c>
      <c r="C2415" s="26" t="s">
        <v>5305</v>
      </c>
      <c r="D2415" s="26" t="s">
        <v>3179</v>
      </c>
      <c r="E2415" s="26" t="s">
        <v>54</v>
      </c>
      <c r="F2415" s="26" t="s">
        <v>55</v>
      </c>
      <c r="G2415" s="26" t="s">
        <v>8320</v>
      </c>
      <c r="H2415" s="26" t="s">
        <v>1332</v>
      </c>
      <c r="I2415" s="26" t="s">
        <v>78</v>
      </c>
      <c r="J2415" s="26" t="s">
        <v>79</v>
      </c>
      <c r="K2415" s="26" t="s">
        <v>5620</v>
      </c>
      <c r="L2415" s="27">
        <v>7968</v>
      </c>
      <c r="M2415" s="26" t="s">
        <v>29</v>
      </c>
    </row>
    <row r="2416" spans="1:13">
      <c r="A2416" s="25">
        <v>45566</v>
      </c>
      <c r="B2416" s="25">
        <v>45931</v>
      </c>
      <c r="C2416" s="26" t="s">
        <v>5306</v>
      </c>
      <c r="D2416" s="26" t="s">
        <v>3181</v>
      </c>
      <c r="E2416" s="26" t="s">
        <v>661</v>
      </c>
      <c r="F2416" s="26" t="s">
        <v>16</v>
      </c>
      <c r="G2416" s="26" t="s">
        <v>8321</v>
      </c>
      <c r="H2416" s="26" t="s">
        <v>225</v>
      </c>
      <c r="I2416" s="26" t="s">
        <v>270</v>
      </c>
      <c r="J2416" s="26" t="s">
        <v>271</v>
      </c>
      <c r="K2416" s="26" t="s">
        <v>5624</v>
      </c>
      <c r="L2416" s="27">
        <v>27607</v>
      </c>
      <c r="M2416" s="26" t="s">
        <v>89</v>
      </c>
    </row>
    <row r="2417" spans="1:13">
      <c r="A2417" s="25">
        <v>45566</v>
      </c>
      <c r="B2417" s="25">
        <v>45931</v>
      </c>
      <c r="C2417" s="26" t="s">
        <v>5306</v>
      </c>
      <c r="D2417" s="26" t="s">
        <v>3181</v>
      </c>
      <c r="E2417" s="26" t="s">
        <v>15</v>
      </c>
      <c r="F2417" s="26" t="s">
        <v>16</v>
      </c>
      <c r="G2417" s="26" t="s">
        <v>8322</v>
      </c>
      <c r="H2417" s="26" t="s">
        <v>225</v>
      </c>
      <c r="I2417" s="26" t="s">
        <v>270</v>
      </c>
      <c r="J2417" s="26" t="s">
        <v>271</v>
      </c>
      <c r="K2417" s="26" t="s">
        <v>5624</v>
      </c>
      <c r="L2417" s="27">
        <v>1602</v>
      </c>
      <c r="M2417" s="26" t="s">
        <v>148</v>
      </c>
    </row>
    <row r="2418" spans="1:13">
      <c r="A2418" s="25">
        <v>45566</v>
      </c>
      <c r="B2418" s="25">
        <v>45931</v>
      </c>
      <c r="C2418" s="26" t="s">
        <v>5306</v>
      </c>
      <c r="D2418" s="26" t="s">
        <v>3181</v>
      </c>
      <c r="E2418" s="26" t="s">
        <v>32</v>
      </c>
      <c r="F2418" s="26" t="s">
        <v>16</v>
      </c>
      <c r="G2418" s="26" t="s">
        <v>8323</v>
      </c>
      <c r="H2418" s="26" t="s">
        <v>225</v>
      </c>
      <c r="I2418" s="26" t="s">
        <v>270</v>
      </c>
      <c r="J2418" s="26" t="s">
        <v>271</v>
      </c>
      <c r="K2418" s="26" t="s">
        <v>5624</v>
      </c>
      <c r="L2418" s="27">
        <v>16891</v>
      </c>
      <c r="M2418" s="26" t="s">
        <v>83</v>
      </c>
    </row>
    <row r="2419" spans="1:13">
      <c r="A2419" s="25">
        <v>45566</v>
      </c>
      <c r="B2419" s="25">
        <v>45931</v>
      </c>
      <c r="C2419" s="26" t="s">
        <v>5307</v>
      </c>
      <c r="D2419" s="26" t="s">
        <v>3185</v>
      </c>
      <c r="E2419" s="26" t="s">
        <v>54</v>
      </c>
      <c r="F2419" s="26" t="s">
        <v>55</v>
      </c>
      <c r="G2419" s="26" t="s">
        <v>8324</v>
      </c>
      <c r="H2419" s="26" t="s">
        <v>225</v>
      </c>
      <c r="I2419" s="26" t="s">
        <v>270</v>
      </c>
      <c r="J2419" s="26" t="s">
        <v>271</v>
      </c>
      <c r="K2419" s="26" t="s">
        <v>77</v>
      </c>
      <c r="L2419" s="27">
        <v>10828</v>
      </c>
      <c r="M2419" s="26" t="s">
        <v>89</v>
      </c>
    </row>
    <row r="2420" spans="1:13">
      <c r="A2420" s="25">
        <v>45566</v>
      </c>
      <c r="B2420" s="25">
        <v>45931</v>
      </c>
      <c r="C2420" s="26" t="s">
        <v>5308</v>
      </c>
      <c r="D2420" s="26" t="s">
        <v>3187</v>
      </c>
      <c r="E2420" s="26" t="s">
        <v>15</v>
      </c>
      <c r="F2420" s="26" t="s">
        <v>16</v>
      </c>
      <c r="G2420" s="26" t="s">
        <v>8325</v>
      </c>
      <c r="H2420" s="26" t="s">
        <v>21</v>
      </c>
      <c r="I2420" s="26" t="s">
        <v>305</v>
      </c>
      <c r="J2420" s="26" t="s">
        <v>306</v>
      </c>
      <c r="K2420" s="26" t="s">
        <v>5623</v>
      </c>
      <c r="L2420" s="27">
        <v>4919</v>
      </c>
      <c r="M2420" s="26" t="s">
        <v>20</v>
      </c>
    </row>
    <row r="2421" spans="1:13">
      <c r="A2421" s="25">
        <v>45566</v>
      </c>
      <c r="B2421" s="25">
        <v>45931</v>
      </c>
      <c r="C2421" s="26" t="s">
        <v>5308</v>
      </c>
      <c r="D2421" s="26" t="s">
        <v>3187</v>
      </c>
      <c r="E2421" s="26" t="s">
        <v>32</v>
      </c>
      <c r="F2421" s="26" t="s">
        <v>16</v>
      </c>
      <c r="G2421" s="26" t="s">
        <v>8326</v>
      </c>
      <c r="H2421" s="26" t="s">
        <v>21</v>
      </c>
      <c r="I2421" s="26" t="s">
        <v>305</v>
      </c>
      <c r="J2421" s="26" t="s">
        <v>306</v>
      </c>
      <c r="K2421" s="26" t="s">
        <v>5623</v>
      </c>
      <c r="L2421" s="27">
        <v>19501</v>
      </c>
      <c r="M2421" s="26" t="s">
        <v>20</v>
      </c>
    </row>
    <row r="2422" spans="1:13">
      <c r="A2422" s="25">
        <v>45566</v>
      </c>
      <c r="B2422" s="25">
        <v>45931</v>
      </c>
      <c r="C2422" s="26" t="s">
        <v>5308</v>
      </c>
      <c r="D2422" s="26" t="s">
        <v>3187</v>
      </c>
      <c r="E2422" s="26" t="s">
        <v>661</v>
      </c>
      <c r="F2422" s="26" t="s">
        <v>16</v>
      </c>
      <c r="G2422" s="26" t="s">
        <v>8327</v>
      </c>
      <c r="H2422" s="26" t="s">
        <v>21</v>
      </c>
      <c r="I2422" s="26" t="s">
        <v>305</v>
      </c>
      <c r="J2422" s="26" t="s">
        <v>306</v>
      </c>
      <c r="K2422" s="26" t="s">
        <v>5623</v>
      </c>
      <c r="L2422" s="27">
        <v>14492</v>
      </c>
      <c r="M2422" s="26" t="s">
        <v>23</v>
      </c>
    </row>
    <row r="2423" spans="1:13">
      <c r="A2423" s="25">
        <v>45566</v>
      </c>
      <c r="B2423" s="25">
        <v>45931</v>
      </c>
      <c r="C2423" s="26" t="s">
        <v>8328</v>
      </c>
      <c r="D2423" s="26" t="s">
        <v>8329</v>
      </c>
      <c r="E2423" s="26" t="s">
        <v>15</v>
      </c>
      <c r="F2423" s="26" t="s">
        <v>16</v>
      </c>
      <c r="G2423" s="26" t="s">
        <v>8330</v>
      </c>
      <c r="H2423" s="26" t="s">
        <v>21</v>
      </c>
      <c r="I2423" s="26" t="s">
        <v>305</v>
      </c>
      <c r="J2423" s="26" t="s">
        <v>306</v>
      </c>
      <c r="K2423" s="26" t="s">
        <v>304</v>
      </c>
      <c r="L2423" s="27">
        <v>7111</v>
      </c>
      <c r="M2423" s="26" t="s">
        <v>20</v>
      </c>
    </row>
    <row r="2424" spans="1:13">
      <c r="A2424" s="25">
        <v>45566</v>
      </c>
      <c r="B2424" s="25">
        <v>45931</v>
      </c>
      <c r="C2424" s="26" t="s">
        <v>8328</v>
      </c>
      <c r="D2424" s="26" t="s">
        <v>8329</v>
      </c>
      <c r="E2424" s="26" t="s">
        <v>661</v>
      </c>
      <c r="F2424" s="26" t="s">
        <v>16</v>
      </c>
      <c r="G2424" s="26" t="s">
        <v>8331</v>
      </c>
      <c r="H2424" s="26" t="s">
        <v>21</v>
      </c>
      <c r="I2424" s="26" t="s">
        <v>305</v>
      </c>
      <c r="J2424" s="26" t="s">
        <v>306</v>
      </c>
      <c r="K2424" s="26" t="s">
        <v>304</v>
      </c>
      <c r="L2424" s="27">
        <v>99376</v>
      </c>
      <c r="M2424" s="26" t="s">
        <v>23</v>
      </c>
    </row>
    <row r="2425" spans="1:13">
      <c r="A2425" s="25">
        <v>45566</v>
      </c>
      <c r="B2425" s="25">
        <v>45931</v>
      </c>
      <c r="C2425" s="26" t="s">
        <v>8328</v>
      </c>
      <c r="D2425" s="26" t="s">
        <v>8329</v>
      </c>
      <c r="E2425" s="26" t="s">
        <v>32</v>
      </c>
      <c r="F2425" s="26" t="s">
        <v>16</v>
      </c>
      <c r="G2425" s="26" t="s">
        <v>8332</v>
      </c>
      <c r="H2425" s="26" t="s">
        <v>21</v>
      </c>
      <c r="I2425" s="26" t="s">
        <v>305</v>
      </c>
      <c r="J2425" s="26" t="s">
        <v>306</v>
      </c>
      <c r="K2425" s="26" t="s">
        <v>304</v>
      </c>
      <c r="L2425" s="27">
        <v>9418</v>
      </c>
      <c r="M2425" s="26" t="s">
        <v>83</v>
      </c>
    </row>
    <row r="2426" spans="1:13">
      <c r="A2426" s="25">
        <v>45566</v>
      </c>
      <c r="B2426" s="25">
        <v>45931</v>
      </c>
      <c r="C2426" s="26" t="s">
        <v>5309</v>
      </c>
      <c r="D2426" s="26" t="s">
        <v>3191</v>
      </c>
      <c r="E2426" s="26" t="s">
        <v>54</v>
      </c>
      <c r="F2426" s="26" t="s">
        <v>55</v>
      </c>
      <c r="G2426" s="26" t="s">
        <v>8333</v>
      </c>
      <c r="H2426" s="26" t="s">
        <v>1346</v>
      </c>
      <c r="I2426" s="26" t="s">
        <v>165</v>
      </c>
      <c r="J2426" s="26" t="s">
        <v>166</v>
      </c>
      <c r="K2426" s="26" t="s">
        <v>26</v>
      </c>
      <c r="L2426" s="27">
        <v>15187</v>
      </c>
      <c r="M2426" s="26" t="s">
        <v>89</v>
      </c>
    </row>
    <row r="2427" spans="1:13">
      <c r="A2427" s="25">
        <v>45566</v>
      </c>
      <c r="B2427" s="25">
        <v>45931</v>
      </c>
      <c r="C2427" s="26" t="s">
        <v>5813</v>
      </c>
      <c r="D2427" s="26" t="s">
        <v>5814</v>
      </c>
      <c r="E2427" s="26" t="s">
        <v>661</v>
      </c>
      <c r="F2427" s="26" t="s">
        <v>16</v>
      </c>
      <c r="G2427" s="26" t="s">
        <v>8334</v>
      </c>
      <c r="H2427" s="26" t="s">
        <v>125</v>
      </c>
      <c r="I2427" s="26" t="s">
        <v>49</v>
      </c>
      <c r="J2427" s="26" t="s">
        <v>50</v>
      </c>
      <c r="K2427" s="26" t="s">
        <v>5623</v>
      </c>
      <c r="L2427" s="27">
        <v>27669</v>
      </c>
      <c r="M2427" s="26" t="s">
        <v>23</v>
      </c>
    </row>
    <row r="2428" spans="1:13">
      <c r="A2428" s="25">
        <v>45566</v>
      </c>
      <c r="B2428" s="25">
        <v>45931</v>
      </c>
      <c r="C2428" s="26" t="s">
        <v>5813</v>
      </c>
      <c r="D2428" s="26" t="s">
        <v>5814</v>
      </c>
      <c r="E2428" s="26" t="s">
        <v>54</v>
      </c>
      <c r="F2428" s="26" t="s">
        <v>55</v>
      </c>
      <c r="G2428" s="26" t="s">
        <v>8335</v>
      </c>
      <c r="H2428" s="26" t="s">
        <v>125</v>
      </c>
      <c r="I2428" s="26" t="s">
        <v>49</v>
      </c>
      <c r="J2428" s="26" t="s">
        <v>50</v>
      </c>
      <c r="K2428" s="26" t="s">
        <v>5623</v>
      </c>
      <c r="L2428" s="27">
        <v>19932</v>
      </c>
      <c r="M2428" s="26" t="s">
        <v>89</v>
      </c>
    </row>
    <row r="2429" spans="1:13">
      <c r="A2429" s="25">
        <v>45566</v>
      </c>
      <c r="B2429" s="25">
        <v>45931</v>
      </c>
      <c r="C2429" s="26" t="s">
        <v>5813</v>
      </c>
      <c r="D2429" s="26" t="s">
        <v>5814</v>
      </c>
      <c r="E2429" s="26" t="s">
        <v>15</v>
      </c>
      <c r="F2429" s="26" t="s">
        <v>16</v>
      </c>
      <c r="G2429" s="26" t="s">
        <v>8336</v>
      </c>
      <c r="H2429" s="26" t="s">
        <v>125</v>
      </c>
      <c r="I2429" s="26" t="s">
        <v>49</v>
      </c>
      <c r="J2429" s="26" t="s">
        <v>50</v>
      </c>
      <c r="K2429" s="26" t="s">
        <v>5623</v>
      </c>
      <c r="L2429" s="27">
        <v>4077</v>
      </c>
      <c r="M2429" s="26" t="s">
        <v>83</v>
      </c>
    </row>
    <row r="2430" spans="1:13">
      <c r="A2430" s="25">
        <v>45566</v>
      </c>
      <c r="B2430" s="25">
        <v>45931</v>
      </c>
      <c r="C2430" s="26" t="s">
        <v>5813</v>
      </c>
      <c r="D2430" s="26" t="s">
        <v>5814</v>
      </c>
      <c r="E2430" s="26" t="s">
        <v>32</v>
      </c>
      <c r="F2430" s="26" t="s">
        <v>16</v>
      </c>
      <c r="G2430" s="26" t="s">
        <v>8337</v>
      </c>
      <c r="H2430" s="26" t="s">
        <v>125</v>
      </c>
      <c r="I2430" s="26" t="s">
        <v>49</v>
      </c>
      <c r="J2430" s="26" t="s">
        <v>50</v>
      </c>
      <c r="K2430" s="26" t="s">
        <v>5623</v>
      </c>
      <c r="L2430" s="27">
        <v>3366</v>
      </c>
      <c r="M2430" s="26" t="s">
        <v>20</v>
      </c>
    </row>
    <row r="2431" spans="1:13">
      <c r="A2431" s="25">
        <v>45566</v>
      </c>
      <c r="B2431" s="25">
        <v>45931</v>
      </c>
      <c r="C2431" s="26" t="s">
        <v>5310</v>
      </c>
      <c r="D2431" s="26" t="s">
        <v>3193</v>
      </c>
      <c r="E2431" s="26" t="s">
        <v>661</v>
      </c>
      <c r="F2431" s="26" t="s">
        <v>16</v>
      </c>
      <c r="G2431" s="26" t="s">
        <v>8338</v>
      </c>
      <c r="H2431" s="26" t="s">
        <v>21</v>
      </c>
      <c r="I2431" s="26" t="s">
        <v>18</v>
      </c>
      <c r="J2431" s="26" t="s">
        <v>19</v>
      </c>
      <c r="K2431" s="26" t="s">
        <v>5624</v>
      </c>
      <c r="L2431" s="27">
        <v>9136</v>
      </c>
      <c r="M2431" s="26" t="s">
        <v>89</v>
      </c>
    </row>
    <row r="2432" spans="1:13">
      <c r="A2432" s="25">
        <v>45566</v>
      </c>
      <c r="B2432" s="25">
        <v>45931</v>
      </c>
      <c r="C2432" s="26" t="s">
        <v>5310</v>
      </c>
      <c r="D2432" s="26" t="s">
        <v>3193</v>
      </c>
      <c r="E2432" s="26" t="s">
        <v>32</v>
      </c>
      <c r="F2432" s="26" t="s">
        <v>16</v>
      </c>
      <c r="G2432" s="26" t="s">
        <v>8339</v>
      </c>
      <c r="H2432" s="26" t="s">
        <v>21</v>
      </c>
      <c r="I2432" s="26" t="s">
        <v>18</v>
      </c>
      <c r="J2432" s="26" t="s">
        <v>19</v>
      </c>
      <c r="K2432" s="26" t="s">
        <v>5624</v>
      </c>
      <c r="L2432" s="27">
        <v>4893</v>
      </c>
      <c r="M2432" s="26" t="s">
        <v>20</v>
      </c>
    </row>
    <row r="2433" spans="1:13">
      <c r="A2433" s="25">
        <v>45566</v>
      </c>
      <c r="B2433" s="25">
        <v>45931</v>
      </c>
      <c r="C2433" s="26" t="s">
        <v>5310</v>
      </c>
      <c r="D2433" s="26" t="s">
        <v>3193</v>
      </c>
      <c r="E2433" s="26" t="s">
        <v>15</v>
      </c>
      <c r="F2433" s="26" t="s">
        <v>16</v>
      </c>
      <c r="G2433" s="26" t="s">
        <v>8340</v>
      </c>
      <c r="H2433" s="26" t="s">
        <v>21</v>
      </c>
      <c r="I2433" s="26" t="s">
        <v>18</v>
      </c>
      <c r="J2433" s="26" t="s">
        <v>19</v>
      </c>
      <c r="K2433" s="26" t="s">
        <v>5624</v>
      </c>
      <c r="L2433" s="27">
        <v>4115</v>
      </c>
      <c r="M2433" s="26" t="s">
        <v>20</v>
      </c>
    </row>
    <row r="2434" spans="1:13">
      <c r="A2434" s="25">
        <v>45566</v>
      </c>
      <c r="B2434" s="25">
        <v>45931</v>
      </c>
      <c r="C2434" s="26" t="s">
        <v>5311</v>
      </c>
      <c r="D2434" s="26" t="s">
        <v>3197</v>
      </c>
      <c r="E2434" s="26" t="s">
        <v>54</v>
      </c>
      <c r="F2434" s="26" t="s">
        <v>55</v>
      </c>
      <c r="G2434" s="26" t="s">
        <v>8341</v>
      </c>
      <c r="H2434" s="26" t="s">
        <v>167</v>
      </c>
      <c r="I2434" s="26" t="s">
        <v>218</v>
      </c>
      <c r="J2434" s="26" t="s">
        <v>219</v>
      </c>
      <c r="K2434" s="26" t="s">
        <v>1179</v>
      </c>
      <c r="L2434" s="27">
        <v>8521</v>
      </c>
      <c r="M2434" s="26" t="s">
        <v>23</v>
      </c>
    </row>
    <row r="2435" spans="1:13">
      <c r="A2435" s="25">
        <v>45566</v>
      </c>
      <c r="B2435" s="25">
        <v>45931</v>
      </c>
      <c r="C2435" s="26" t="s">
        <v>5312</v>
      </c>
      <c r="D2435" s="26" t="s">
        <v>3199</v>
      </c>
      <c r="E2435" s="26" t="s">
        <v>15</v>
      </c>
      <c r="F2435" s="26" t="s">
        <v>16</v>
      </c>
      <c r="G2435" s="26" t="s">
        <v>8342</v>
      </c>
      <c r="H2435" s="26" t="s">
        <v>125</v>
      </c>
      <c r="I2435" s="26" t="s">
        <v>570</v>
      </c>
      <c r="J2435" s="26" t="s">
        <v>571</v>
      </c>
      <c r="K2435" s="26" t="s">
        <v>26</v>
      </c>
      <c r="L2435" s="27">
        <v>3685</v>
      </c>
      <c r="M2435" s="26" t="s">
        <v>20</v>
      </c>
    </row>
    <row r="2436" spans="1:13">
      <c r="A2436" s="25">
        <v>45566</v>
      </c>
      <c r="B2436" s="25">
        <v>45931</v>
      </c>
      <c r="C2436" s="26" t="s">
        <v>5312</v>
      </c>
      <c r="D2436" s="26" t="s">
        <v>3199</v>
      </c>
      <c r="E2436" s="26" t="s">
        <v>34</v>
      </c>
      <c r="F2436" s="26" t="s">
        <v>16</v>
      </c>
      <c r="G2436" s="26" t="s">
        <v>8343</v>
      </c>
      <c r="H2436" s="26" t="s">
        <v>125</v>
      </c>
      <c r="I2436" s="26" t="s">
        <v>570</v>
      </c>
      <c r="J2436" s="26" t="s">
        <v>571</v>
      </c>
      <c r="K2436" s="26" t="s">
        <v>26</v>
      </c>
      <c r="L2436" s="27">
        <v>13598</v>
      </c>
      <c r="M2436" s="26" t="s">
        <v>83</v>
      </c>
    </row>
    <row r="2437" spans="1:13">
      <c r="A2437" s="25">
        <v>45566</v>
      </c>
      <c r="B2437" s="25">
        <v>45931</v>
      </c>
      <c r="C2437" s="26" t="s">
        <v>5312</v>
      </c>
      <c r="D2437" s="26" t="s">
        <v>3199</v>
      </c>
      <c r="E2437" s="26" t="s">
        <v>661</v>
      </c>
      <c r="F2437" s="26" t="s">
        <v>16</v>
      </c>
      <c r="G2437" s="26" t="s">
        <v>8344</v>
      </c>
      <c r="H2437" s="26" t="s">
        <v>125</v>
      </c>
      <c r="I2437" s="26" t="s">
        <v>570</v>
      </c>
      <c r="J2437" s="26" t="s">
        <v>571</v>
      </c>
      <c r="K2437" s="26" t="s">
        <v>26</v>
      </c>
      <c r="L2437" s="27">
        <v>45351</v>
      </c>
      <c r="M2437" s="26" t="s">
        <v>23</v>
      </c>
    </row>
    <row r="2438" spans="1:13">
      <c r="A2438" s="25">
        <v>45566</v>
      </c>
      <c r="B2438" s="25">
        <v>45931</v>
      </c>
      <c r="C2438" s="26" t="s">
        <v>5312</v>
      </c>
      <c r="D2438" s="26" t="s">
        <v>3199</v>
      </c>
      <c r="E2438" s="26" t="s">
        <v>32</v>
      </c>
      <c r="F2438" s="26" t="s">
        <v>16</v>
      </c>
      <c r="G2438" s="26" t="s">
        <v>8345</v>
      </c>
      <c r="H2438" s="26" t="s">
        <v>125</v>
      </c>
      <c r="I2438" s="26" t="s">
        <v>570</v>
      </c>
      <c r="J2438" s="26" t="s">
        <v>571</v>
      </c>
      <c r="K2438" s="26" t="s">
        <v>26</v>
      </c>
      <c r="L2438" s="27">
        <v>13401</v>
      </c>
      <c r="M2438" s="26" t="s">
        <v>20</v>
      </c>
    </row>
    <row r="2439" spans="1:13">
      <c r="A2439" s="25">
        <v>45566</v>
      </c>
      <c r="B2439" s="25">
        <v>45931</v>
      </c>
      <c r="C2439" s="26" t="s">
        <v>5313</v>
      </c>
      <c r="D2439" s="26" t="s">
        <v>3204</v>
      </c>
      <c r="E2439" s="26" t="s">
        <v>34</v>
      </c>
      <c r="F2439" s="26" t="s">
        <v>16</v>
      </c>
      <c r="G2439" s="26" t="s">
        <v>8346</v>
      </c>
      <c r="H2439" s="26" t="s">
        <v>1850</v>
      </c>
      <c r="I2439" s="26" t="s">
        <v>2580</v>
      </c>
      <c r="J2439" s="26" t="s">
        <v>2581</v>
      </c>
      <c r="K2439" s="26" t="s">
        <v>5660</v>
      </c>
      <c r="L2439" s="27">
        <v>9979</v>
      </c>
      <c r="M2439" s="26" t="s">
        <v>83</v>
      </c>
    </row>
    <row r="2440" spans="1:13">
      <c r="A2440" s="25">
        <v>45566</v>
      </c>
      <c r="B2440" s="25">
        <v>45931</v>
      </c>
      <c r="C2440" s="26" t="s">
        <v>5313</v>
      </c>
      <c r="D2440" s="26" t="s">
        <v>3204</v>
      </c>
      <c r="E2440" s="26" t="s">
        <v>661</v>
      </c>
      <c r="F2440" s="26" t="s">
        <v>16</v>
      </c>
      <c r="G2440" s="26" t="s">
        <v>8347</v>
      </c>
      <c r="H2440" s="26" t="s">
        <v>1850</v>
      </c>
      <c r="I2440" s="26" t="s">
        <v>2580</v>
      </c>
      <c r="J2440" s="26" t="s">
        <v>2581</v>
      </c>
      <c r="K2440" s="26" t="s">
        <v>5660</v>
      </c>
      <c r="L2440" s="27">
        <v>36846</v>
      </c>
      <c r="M2440" s="26" t="s">
        <v>89</v>
      </c>
    </row>
    <row r="2441" spans="1:13">
      <c r="A2441" s="25">
        <v>45566</v>
      </c>
      <c r="B2441" s="25">
        <v>45931</v>
      </c>
      <c r="C2441" s="26" t="s">
        <v>5313</v>
      </c>
      <c r="D2441" s="26" t="s">
        <v>3204</v>
      </c>
      <c r="E2441" s="26" t="s">
        <v>32</v>
      </c>
      <c r="F2441" s="26" t="s">
        <v>16</v>
      </c>
      <c r="G2441" s="26" t="s">
        <v>8348</v>
      </c>
      <c r="H2441" s="26" t="s">
        <v>1850</v>
      </c>
      <c r="I2441" s="26" t="s">
        <v>2580</v>
      </c>
      <c r="J2441" s="26" t="s">
        <v>2581</v>
      </c>
      <c r="K2441" s="26" t="s">
        <v>5660</v>
      </c>
      <c r="L2441" s="27">
        <v>16737</v>
      </c>
      <c r="M2441" s="26" t="s">
        <v>20</v>
      </c>
    </row>
    <row r="2442" spans="1:13">
      <c r="A2442" s="25">
        <v>45566</v>
      </c>
      <c r="B2442" s="25">
        <v>45931</v>
      </c>
      <c r="C2442" s="26" t="s">
        <v>5313</v>
      </c>
      <c r="D2442" s="26" t="s">
        <v>3204</v>
      </c>
      <c r="E2442" s="26" t="s">
        <v>54</v>
      </c>
      <c r="F2442" s="26" t="s">
        <v>55</v>
      </c>
      <c r="G2442" s="26" t="s">
        <v>8349</v>
      </c>
      <c r="H2442" s="26" t="s">
        <v>1850</v>
      </c>
      <c r="I2442" s="26" t="s">
        <v>2580</v>
      </c>
      <c r="J2442" s="26" t="s">
        <v>2581</v>
      </c>
      <c r="K2442" s="26" t="s">
        <v>5660</v>
      </c>
      <c r="L2442" s="27">
        <v>15471</v>
      </c>
      <c r="M2442" s="26" t="s">
        <v>29</v>
      </c>
    </row>
    <row r="2443" spans="1:13">
      <c r="A2443" s="25">
        <v>45566</v>
      </c>
      <c r="B2443" s="25">
        <v>45931</v>
      </c>
      <c r="C2443" s="26" t="s">
        <v>5313</v>
      </c>
      <c r="D2443" s="26" t="s">
        <v>3204</v>
      </c>
      <c r="E2443" s="26" t="s">
        <v>15</v>
      </c>
      <c r="F2443" s="26" t="s">
        <v>16</v>
      </c>
      <c r="G2443" s="26" t="s">
        <v>8350</v>
      </c>
      <c r="H2443" s="26" t="s">
        <v>1850</v>
      </c>
      <c r="I2443" s="26" t="s">
        <v>2580</v>
      </c>
      <c r="J2443" s="26" t="s">
        <v>2581</v>
      </c>
      <c r="K2443" s="26" t="s">
        <v>5660</v>
      </c>
      <c r="L2443" s="27">
        <v>1690</v>
      </c>
      <c r="M2443" s="26" t="s">
        <v>29</v>
      </c>
    </row>
    <row r="2444" spans="1:13">
      <c r="A2444" s="25">
        <v>45566</v>
      </c>
      <c r="B2444" s="25">
        <v>45931</v>
      </c>
      <c r="C2444" s="26" t="s">
        <v>5159</v>
      </c>
      <c r="D2444" s="26" t="s">
        <v>2542</v>
      </c>
      <c r="E2444" s="26" t="s">
        <v>54</v>
      </c>
      <c r="F2444" s="26" t="s">
        <v>55</v>
      </c>
      <c r="G2444" s="26" t="s">
        <v>8351</v>
      </c>
      <c r="H2444" s="26" t="s">
        <v>125</v>
      </c>
      <c r="I2444" s="26" t="s">
        <v>2544</v>
      </c>
      <c r="J2444" s="26" t="s">
        <v>2545</v>
      </c>
      <c r="K2444" s="26" t="s">
        <v>4176</v>
      </c>
      <c r="L2444" s="27">
        <v>561557</v>
      </c>
      <c r="M2444" s="26" t="s">
        <v>89</v>
      </c>
    </row>
    <row r="2445" spans="1:13">
      <c r="A2445" s="25">
        <v>45566</v>
      </c>
      <c r="B2445" s="25">
        <v>45931</v>
      </c>
      <c r="C2445" s="26" t="s">
        <v>5314</v>
      </c>
      <c r="D2445" s="26" t="s">
        <v>3211</v>
      </c>
      <c r="E2445" s="26" t="s">
        <v>661</v>
      </c>
      <c r="F2445" s="26" t="s">
        <v>16</v>
      </c>
      <c r="G2445" s="26" t="s">
        <v>8352</v>
      </c>
      <c r="H2445" s="26" t="s">
        <v>61</v>
      </c>
      <c r="I2445" s="26" t="s">
        <v>3213</v>
      </c>
      <c r="J2445" s="26" t="s">
        <v>3214</v>
      </c>
      <c r="K2445" s="26" t="s">
        <v>5619</v>
      </c>
      <c r="L2445" s="27">
        <v>14712</v>
      </c>
      <c r="M2445" s="26" t="s">
        <v>23</v>
      </c>
    </row>
    <row r="2446" spans="1:13">
      <c r="A2446" s="25">
        <v>45566</v>
      </c>
      <c r="B2446" s="25">
        <v>45931</v>
      </c>
      <c r="C2446" s="26" t="s">
        <v>5314</v>
      </c>
      <c r="D2446" s="26" t="s">
        <v>3211</v>
      </c>
      <c r="E2446" s="26" t="s">
        <v>54</v>
      </c>
      <c r="F2446" s="26" t="s">
        <v>55</v>
      </c>
      <c r="G2446" s="26" t="s">
        <v>8353</v>
      </c>
      <c r="H2446" s="26" t="s">
        <v>61</v>
      </c>
      <c r="I2446" s="26" t="s">
        <v>3213</v>
      </c>
      <c r="J2446" s="26" t="s">
        <v>3214</v>
      </c>
      <c r="K2446" s="26" t="s">
        <v>5619</v>
      </c>
      <c r="L2446" s="27">
        <v>84706</v>
      </c>
      <c r="M2446" s="26" t="s">
        <v>29</v>
      </c>
    </row>
    <row r="2447" spans="1:13">
      <c r="A2447" s="25">
        <v>45566</v>
      </c>
      <c r="B2447" s="25">
        <v>45931</v>
      </c>
      <c r="C2447" s="26" t="s">
        <v>5314</v>
      </c>
      <c r="D2447" s="26" t="s">
        <v>3211</v>
      </c>
      <c r="E2447" s="26" t="s">
        <v>661</v>
      </c>
      <c r="F2447" s="26" t="s">
        <v>16</v>
      </c>
      <c r="G2447" s="26" t="s">
        <v>8354</v>
      </c>
      <c r="H2447" s="26" t="s">
        <v>61</v>
      </c>
      <c r="I2447" s="26" t="s">
        <v>3213</v>
      </c>
      <c r="J2447" s="26" t="s">
        <v>3214</v>
      </c>
      <c r="K2447" s="26" t="s">
        <v>5619</v>
      </c>
      <c r="L2447" s="27">
        <v>44976</v>
      </c>
      <c r="M2447" s="26" t="s">
        <v>23</v>
      </c>
    </row>
    <row r="2448" spans="1:13">
      <c r="A2448" s="25">
        <v>45566</v>
      </c>
      <c r="B2448" s="25">
        <v>45931</v>
      </c>
      <c r="C2448" s="26" t="s">
        <v>5314</v>
      </c>
      <c r="D2448" s="26" t="s">
        <v>3211</v>
      </c>
      <c r="E2448" s="26" t="s">
        <v>15</v>
      </c>
      <c r="F2448" s="26" t="s">
        <v>16</v>
      </c>
      <c r="G2448" s="26" t="s">
        <v>8355</v>
      </c>
      <c r="H2448" s="26" t="s">
        <v>61</v>
      </c>
      <c r="I2448" s="26" t="s">
        <v>3213</v>
      </c>
      <c r="J2448" s="26" t="s">
        <v>3214</v>
      </c>
      <c r="K2448" s="26" t="s">
        <v>5619</v>
      </c>
      <c r="L2448" s="27">
        <v>2161</v>
      </c>
      <c r="M2448" s="26" t="s">
        <v>20</v>
      </c>
    </row>
    <row r="2449" spans="1:13">
      <c r="A2449" s="25">
        <v>45566</v>
      </c>
      <c r="B2449" s="25">
        <v>45931</v>
      </c>
      <c r="C2449" s="26" t="s">
        <v>5314</v>
      </c>
      <c r="D2449" s="26" t="s">
        <v>3211</v>
      </c>
      <c r="E2449" s="26" t="s">
        <v>32</v>
      </c>
      <c r="F2449" s="26" t="s">
        <v>16</v>
      </c>
      <c r="G2449" s="26" t="s">
        <v>8356</v>
      </c>
      <c r="H2449" s="26" t="s">
        <v>61</v>
      </c>
      <c r="I2449" s="26" t="s">
        <v>3213</v>
      </c>
      <c r="J2449" s="26" t="s">
        <v>3214</v>
      </c>
      <c r="K2449" s="26" t="s">
        <v>5619</v>
      </c>
      <c r="L2449" s="27">
        <v>6401</v>
      </c>
      <c r="M2449" s="26" t="s">
        <v>20</v>
      </c>
    </row>
    <row r="2450" spans="1:13">
      <c r="A2450" s="25">
        <v>45566</v>
      </c>
      <c r="B2450" s="25">
        <v>45931</v>
      </c>
      <c r="C2450" s="26" t="s">
        <v>5315</v>
      </c>
      <c r="D2450" s="26" t="s">
        <v>3219</v>
      </c>
      <c r="E2450" s="26" t="s">
        <v>32</v>
      </c>
      <c r="F2450" s="26" t="s">
        <v>16</v>
      </c>
      <c r="G2450" s="26" t="s">
        <v>8357</v>
      </c>
      <c r="H2450" s="26" t="s">
        <v>125</v>
      </c>
      <c r="I2450" s="26" t="s">
        <v>695</v>
      </c>
      <c r="J2450" s="26" t="s">
        <v>696</v>
      </c>
      <c r="K2450" s="26" t="s">
        <v>5660</v>
      </c>
      <c r="L2450" s="27">
        <v>77121</v>
      </c>
      <c r="M2450" s="26" t="s">
        <v>148</v>
      </c>
    </row>
    <row r="2451" spans="1:13">
      <c r="A2451" s="25">
        <v>45566</v>
      </c>
      <c r="B2451" s="25">
        <v>45931</v>
      </c>
      <c r="C2451" s="26" t="s">
        <v>5315</v>
      </c>
      <c r="D2451" s="26" t="s">
        <v>3219</v>
      </c>
      <c r="E2451" s="26" t="s">
        <v>54</v>
      </c>
      <c r="F2451" s="26" t="s">
        <v>55</v>
      </c>
      <c r="G2451" s="26" t="s">
        <v>8358</v>
      </c>
      <c r="H2451" s="26" t="s">
        <v>125</v>
      </c>
      <c r="I2451" s="26" t="s">
        <v>695</v>
      </c>
      <c r="J2451" s="26" t="s">
        <v>696</v>
      </c>
      <c r="K2451" s="26" t="s">
        <v>5660</v>
      </c>
      <c r="L2451" s="27">
        <v>217514</v>
      </c>
      <c r="M2451" s="26" t="s">
        <v>23</v>
      </c>
    </row>
    <row r="2452" spans="1:13">
      <c r="A2452" s="25">
        <v>45566</v>
      </c>
      <c r="B2452" s="25">
        <v>45931</v>
      </c>
      <c r="C2452" s="26" t="s">
        <v>5315</v>
      </c>
      <c r="D2452" s="26" t="s">
        <v>3219</v>
      </c>
      <c r="E2452" s="26" t="s">
        <v>661</v>
      </c>
      <c r="F2452" s="26" t="s">
        <v>16</v>
      </c>
      <c r="G2452" s="26" t="s">
        <v>8359</v>
      </c>
      <c r="H2452" s="26" t="s">
        <v>125</v>
      </c>
      <c r="I2452" s="26" t="s">
        <v>695</v>
      </c>
      <c r="J2452" s="26" t="s">
        <v>696</v>
      </c>
      <c r="K2452" s="26" t="s">
        <v>5660</v>
      </c>
      <c r="L2452" s="27">
        <v>220451</v>
      </c>
      <c r="M2452" s="26" t="s">
        <v>23</v>
      </c>
    </row>
    <row r="2453" spans="1:13">
      <c r="A2453" s="25">
        <v>45566</v>
      </c>
      <c r="B2453" s="25">
        <v>45931</v>
      </c>
      <c r="C2453" s="26" t="s">
        <v>5315</v>
      </c>
      <c r="D2453" s="26" t="s">
        <v>3219</v>
      </c>
      <c r="E2453" s="26" t="s">
        <v>15</v>
      </c>
      <c r="F2453" s="26" t="s">
        <v>16</v>
      </c>
      <c r="G2453" s="26" t="s">
        <v>8360</v>
      </c>
      <c r="H2453" s="26" t="s">
        <v>125</v>
      </c>
      <c r="I2453" s="26" t="s">
        <v>695</v>
      </c>
      <c r="J2453" s="26" t="s">
        <v>696</v>
      </c>
      <c r="K2453" s="26" t="s">
        <v>5660</v>
      </c>
      <c r="L2453" s="27">
        <v>42758</v>
      </c>
      <c r="M2453" s="26" t="s">
        <v>20</v>
      </c>
    </row>
    <row r="2454" spans="1:13">
      <c r="A2454" s="25">
        <v>45566</v>
      </c>
      <c r="B2454" s="25">
        <v>45931</v>
      </c>
      <c r="C2454" s="26" t="s">
        <v>5316</v>
      </c>
      <c r="D2454" s="26" t="s">
        <v>3224</v>
      </c>
      <c r="E2454" s="26" t="s">
        <v>34</v>
      </c>
      <c r="F2454" s="26" t="s">
        <v>16</v>
      </c>
      <c r="G2454" s="26" t="s">
        <v>8361</v>
      </c>
      <c r="H2454" s="26" t="s">
        <v>98</v>
      </c>
      <c r="I2454" s="26" t="s">
        <v>695</v>
      </c>
      <c r="J2454" s="26" t="s">
        <v>696</v>
      </c>
      <c r="K2454" s="26" t="s">
        <v>1179</v>
      </c>
      <c r="L2454" s="27">
        <v>10762</v>
      </c>
      <c r="M2454" s="26" t="s">
        <v>83</v>
      </c>
    </row>
    <row r="2455" spans="1:13">
      <c r="A2455" s="25">
        <v>45566</v>
      </c>
      <c r="B2455" s="25">
        <v>45931</v>
      </c>
      <c r="C2455" s="26" t="s">
        <v>5316</v>
      </c>
      <c r="D2455" s="26" t="s">
        <v>3224</v>
      </c>
      <c r="E2455" s="26" t="s">
        <v>32</v>
      </c>
      <c r="F2455" s="26" t="s">
        <v>16</v>
      </c>
      <c r="G2455" s="26" t="s">
        <v>8362</v>
      </c>
      <c r="H2455" s="26" t="s">
        <v>98</v>
      </c>
      <c r="I2455" s="26" t="s">
        <v>695</v>
      </c>
      <c r="J2455" s="26" t="s">
        <v>696</v>
      </c>
      <c r="K2455" s="26" t="s">
        <v>1179</v>
      </c>
      <c r="L2455" s="27">
        <v>24402</v>
      </c>
      <c r="M2455" s="26" t="s">
        <v>83</v>
      </c>
    </row>
    <row r="2456" spans="1:13">
      <c r="A2456" s="25">
        <v>45566</v>
      </c>
      <c r="B2456" s="25">
        <v>45931</v>
      </c>
      <c r="C2456" s="26" t="s">
        <v>5316</v>
      </c>
      <c r="D2456" s="26" t="s">
        <v>3224</v>
      </c>
      <c r="E2456" s="26" t="s">
        <v>15</v>
      </c>
      <c r="F2456" s="26" t="s">
        <v>16</v>
      </c>
      <c r="G2456" s="26" t="s">
        <v>8363</v>
      </c>
      <c r="H2456" s="26" t="s">
        <v>98</v>
      </c>
      <c r="I2456" s="26" t="s">
        <v>695</v>
      </c>
      <c r="J2456" s="26" t="s">
        <v>696</v>
      </c>
      <c r="K2456" s="26" t="s">
        <v>1179</v>
      </c>
      <c r="L2456" s="27">
        <v>2543</v>
      </c>
      <c r="M2456" s="26" t="s">
        <v>20</v>
      </c>
    </row>
    <row r="2457" spans="1:13">
      <c r="A2457" s="25">
        <v>45566</v>
      </c>
      <c r="B2457" s="25">
        <v>45931</v>
      </c>
      <c r="C2457" s="26" t="s">
        <v>5316</v>
      </c>
      <c r="D2457" s="26" t="s">
        <v>3224</v>
      </c>
      <c r="E2457" s="26" t="s">
        <v>661</v>
      </c>
      <c r="F2457" s="26" t="s">
        <v>16</v>
      </c>
      <c r="G2457" s="26" t="s">
        <v>8364</v>
      </c>
      <c r="H2457" s="26" t="s">
        <v>98</v>
      </c>
      <c r="I2457" s="26" t="s">
        <v>695</v>
      </c>
      <c r="J2457" s="26" t="s">
        <v>696</v>
      </c>
      <c r="K2457" s="26" t="s">
        <v>1179</v>
      </c>
      <c r="L2457" s="27">
        <v>20576</v>
      </c>
      <c r="M2457" s="26" t="s">
        <v>23</v>
      </c>
    </row>
    <row r="2458" spans="1:13">
      <c r="A2458" s="25">
        <v>45566</v>
      </c>
      <c r="B2458" s="25">
        <v>45931</v>
      </c>
      <c r="C2458" s="26" t="s">
        <v>5318</v>
      </c>
      <c r="D2458" s="26" t="s">
        <v>3231</v>
      </c>
      <c r="E2458" s="26" t="s">
        <v>54</v>
      </c>
      <c r="F2458" s="26" t="s">
        <v>55</v>
      </c>
      <c r="G2458" s="26" t="s">
        <v>8365</v>
      </c>
      <c r="H2458" s="26" t="s">
        <v>30</v>
      </c>
      <c r="I2458" s="26" t="s">
        <v>165</v>
      </c>
      <c r="J2458" s="26" t="s">
        <v>166</v>
      </c>
      <c r="K2458" s="26" t="s">
        <v>1179</v>
      </c>
      <c r="L2458" s="27">
        <v>10176</v>
      </c>
      <c r="M2458" s="26" t="s">
        <v>89</v>
      </c>
    </row>
    <row r="2459" spans="1:13">
      <c r="A2459" s="25">
        <v>45566</v>
      </c>
      <c r="B2459" s="25">
        <v>45931</v>
      </c>
      <c r="C2459" s="26" t="s">
        <v>5318</v>
      </c>
      <c r="D2459" s="26" t="s">
        <v>3231</v>
      </c>
      <c r="E2459" s="26" t="s">
        <v>15</v>
      </c>
      <c r="F2459" s="26" t="s">
        <v>16</v>
      </c>
      <c r="G2459" s="26" t="s">
        <v>8366</v>
      </c>
      <c r="H2459" s="26" t="s">
        <v>30</v>
      </c>
      <c r="I2459" s="26" t="s">
        <v>165</v>
      </c>
      <c r="J2459" s="26" t="s">
        <v>166</v>
      </c>
      <c r="K2459" s="26" t="s">
        <v>1179</v>
      </c>
      <c r="L2459" s="27">
        <v>1923</v>
      </c>
      <c r="M2459" s="26" t="s">
        <v>20</v>
      </c>
    </row>
    <row r="2460" spans="1:13">
      <c r="A2460" s="25">
        <v>45566</v>
      </c>
      <c r="B2460" s="25">
        <v>45931</v>
      </c>
      <c r="C2460" s="26" t="s">
        <v>5318</v>
      </c>
      <c r="D2460" s="26" t="s">
        <v>3231</v>
      </c>
      <c r="E2460" s="26" t="s">
        <v>661</v>
      </c>
      <c r="F2460" s="26" t="s">
        <v>16</v>
      </c>
      <c r="G2460" s="26" t="s">
        <v>8367</v>
      </c>
      <c r="H2460" s="26" t="s">
        <v>30</v>
      </c>
      <c r="I2460" s="26" t="s">
        <v>165</v>
      </c>
      <c r="J2460" s="26" t="s">
        <v>166</v>
      </c>
      <c r="K2460" s="26" t="s">
        <v>1179</v>
      </c>
      <c r="L2460" s="27">
        <v>37637</v>
      </c>
      <c r="M2460" s="26" t="s">
        <v>89</v>
      </c>
    </row>
    <row r="2461" spans="1:13">
      <c r="A2461" s="25">
        <v>45566</v>
      </c>
      <c r="B2461" s="25">
        <v>45931</v>
      </c>
      <c r="C2461" s="26" t="s">
        <v>5318</v>
      </c>
      <c r="D2461" s="26" t="s">
        <v>3231</v>
      </c>
      <c r="E2461" s="26" t="s">
        <v>34</v>
      </c>
      <c r="F2461" s="26" t="s">
        <v>16</v>
      </c>
      <c r="G2461" s="26" t="s">
        <v>8368</v>
      </c>
      <c r="H2461" s="26" t="s">
        <v>30</v>
      </c>
      <c r="I2461" s="26" t="s">
        <v>165</v>
      </c>
      <c r="J2461" s="26" t="s">
        <v>166</v>
      </c>
      <c r="K2461" s="26" t="s">
        <v>1179</v>
      </c>
      <c r="L2461" s="27">
        <v>9286</v>
      </c>
      <c r="M2461" s="26" t="s">
        <v>83</v>
      </c>
    </row>
    <row r="2462" spans="1:13">
      <c r="A2462" s="25">
        <v>45566</v>
      </c>
      <c r="B2462" s="25">
        <v>45931</v>
      </c>
      <c r="C2462" s="26" t="s">
        <v>5319</v>
      </c>
      <c r="D2462" s="26" t="s">
        <v>3237</v>
      </c>
      <c r="E2462" s="26" t="s">
        <v>54</v>
      </c>
      <c r="F2462" s="26" t="s">
        <v>55</v>
      </c>
      <c r="G2462" s="26" t="s">
        <v>8369</v>
      </c>
      <c r="H2462" s="26" t="s">
        <v>310</v>
      </c>
      <c r="I2462" s="26" t="s">
        <v>103</v>
      </c>
      <c r="J2462" s="26" t="s">
        <v>104</v>
      </c>
      <c r="K2462" s="26" t="s">
        <v>5620</v>
      </c>
      <c r="L2462" s="27">
        <v>50474</v>
      </c>
      <c r="M2462" s="26" t="s">
        <v>29</v>
      </c>
    </row>
    <row r="2463" spans="1:13">
      <c r="A2463" s="25">
        <v>45566</v>
      </c>
      <c r="B2463" s="25">
        <v>45931</v>
      </c>
      <c r="C2463" s="26" t="s">
        <v>5320</v>
      </c>
      <c r="D2463" s="26" t="s">
        <v>3239</v>
      </c>
      <c r="E2463" s="26" t="s">
        <v>54</v>
      </c>
      <c r="F2463" s="26" t="s">
        <v>55</v>
      </c>
      <c r="G2463" s="26" t="s">
        <v>8370</v>
      </c>
      <c r="H2463" s="26" t="s">
        <v>328</v>
      </c>
      <c r="I2463" s="26" t="s">
        <v>570</v>
      </c>
      <c r="J2463" s="26" t="s">
        <v>571</v>
      </c>
      <c r="K2463" s="26" t="s">
        <v>5623</v>
      </c>
      <c r="L2463" s="27">
        <v>16054</v>
      </c>
      <c r="M2463" s="26" t="s">
        <v>23</v>
      </c>
    </row>
    <row r="2464" spans="1:13">
      <c r="A2464" s="25">
        <v>45566</v>
      </c>
      <c r="B2464" s="25">
        <v>45931</v>
      </c>
      <c r="C2464" s="26" t="s">
        <v>5321</v>
      </c>
      <c r="D2464" s="26" t="s">
        <v>3241</v>
      </c>
      <c r="E2464" s="26" t="s">
        <v>15</v>
      </c>
      <c r="F2464" s="26" t="s">
        <v>16</v>
      </c>
      <c r="G2464" s="26" t="s">
        <v>8371</v>
      </c>
      <c r="H2464" s="26" t="s">
        <v>582</v>
      </c>
      <c r="I2464" s="26" t="s">
        <v>580</v>
      </c>
      <c r="J2464" s="26" t="s">
        <v>581</v>
      </c>
      <c r="K2464" s="26" t="s">
        <v>1179</v>
      </c>
      <c r="L2464" s="27">
        <v>1434</v>
      </c>
      <c r="M2464" s="26" t="s">
        <v>29</v>
      </c>
    </row>
    <row r="2465" spans="1:13">
      <c r="A2465" s="25">
        <v>45566</v>
      </c>
      <c r="B2465" s="25">
        <v>45931</v>
      </c>
      <c r="C2465" s="26" t="s">
        <v>5321</v>
      </c>
      <c r="D2465" s="26" t="s">
        <v>3241</v>
      </c>
      <c r="E2465" s="26" t="s">
        <v>34</v>
      </c>
      <c r="F2465" s="26" t="s">
        <v>16</v>
      </c>
      <c r="G2465" s="26" t="s">
        <v>8372</v>
      </c>
      <c r="H2465" s="26" t="s">
        <v>582</v>
      </c>
      <c r="I2465" s="26" t="s">
        <v>580</v>
      </c>
      <c r="J2465" s="26" t="s">
        <v>581</v>
      </c>
      <c r="K2465" s="26" t="s">
        <v>1179</v>
      </c>
      <c r="L2465" s="27">
        <v>8311</v>
      </c>
      <c r="M2465" s="26" t="s">
        <v>83</v>
      </c>
    </row>
    <row r="2466" spans="1:13">
      <c r="A2466" s="25">
        <v>45566</v>
      </c>
      <c r="B2466" s="25">
        <v>45931</v>
      </c>
      <c r="C2466" s="26" t="s">
        <v>5321</v>
      </c>
      <c r="D2466" s="26" t="s">
        <v>3241</v>
      </c>
      <c r="E2466" s="26" t="s">
        <v>661</v>
      </c>
      <c r="F2466" s="26" t="s">
        <v>16</v>
      </c>
      <c r="G2466" s="26" t="s">
        <v>8373</v>
      </c>
      <c r="H2466" s="26" t="s">
        <v>582</v>
      </c>
      <c r="I2466" s="26" t="s">
        <v>580</v>
      </c>
      <c r="J2466" s="26" t="s">
        <v>581</v>
      </c>
      <c r="K2466" s="26" t="s">
        <v>1179</v>
      </c>
      <c r="L2466" s="27">
        <v>37404</v>
      </c>
      <c r="M2466" s="26" t="s">
        <v>23</v>
      </c>
    </row>
    <row r="2467" spans="1:13">
      <c r="A2467" s="25">
        <v>45566</v>
      </c>
      <c r="B2467" s="25">
        <v>45931</v>
      </c>
      <c r="C2467" s="26" t="s">
        <v>5321</v>
      </c>
      <c r="D2467" s="26" t="s">
        <v>3241</v>
      </c>
      <c r="E2467" s="26" t="s">
        <v>32</v>
      </c>
      <c r="F2467" s="26" t="s">
        <v>16</v>
      </c>
      <c r="G2467" s="26" t="s">
        <v>8374</v>
      </c>
      <c r="H2467" s="26" t="s">
        <v>582</v>
      </c>
      <c r="I2467" s="26" t="s">
        <v>580</v>
      </c>
      <c r="J2467" s="26" t="s">
        <v>581</v>
      </c>
      <c r="K2467" s="26" t="s">
        <v>1179</v>
      </c>
      <c r="L2467" s="27">
        <v>20464</v>
      </c>
      <c r="M2467" s="26" t="s">
        <v>83</v>
      </c>
    </row>
    <row r="2468" spans="1:13">
      <c r="A2468" s="25">
        <v>45566</v>
      </c>
      <c r="B2468" s="25">
        <v>45931</v>
      </c>
      <c r="C2468" s="26" t="s">
        <v>11969</v>
      </c>
      <c r="D2468" s="26" t="s">
        <v>11970</v>
      </c>
      <c r="E2468" s="26" t="s">
        <v>661</v>
      </c>
      <c r="F2468" s="26" t="s">
        <v>16</v>
      </c>
      <c r="G2468" s="26" t="s">
        <v>11971</v>
      </c>
      <c r="H2468" s="26" t="s">
        <v>414</v>
      </c>
      <c r="I2468" s="26" t="s">
        <v>846</v>
      </c>
      <c r="J2468" s="26" t="s">
        <v>847</v>
      </c>
      <c r="K2468" s="26" t="s">
        <v>77</v>
      </c>
      <c r="L2468" s="27">
        <v>129869</v>
      </c>
      <c r="M2468" s="26" t="s">
        <v>29</v>
      </c>
    </row>
    <row r="2469" spans="1:13">
      <c r="A2469" s="25">
        <v>45566</v>
      </c>
      <c r="B2469" s="25">
        <v>45931</v>
      </c>
      <c r="C2469" s="26" t="s">
        <v>11969</v>
      </c>
      <c r="D2469" s="26" t="s">
        <v>11970</v>
      </c>
      <c r="E2469" s="26" t="s">
        <v>15</v>
      </c>
      <c r="F2469" s="26" t="s">
        <v>16</v>
      </c>
      <c r="G2469" s="26" t="s">
        <v>11972</v>
      </c>
      <c r="H2469" s="26" t="s">
        <v>414</v>
      </c>
      <c r="I2469" s="26" t="s">
        <v>846</v>
      </c>
      <c r="J2469" s="26" t="s">
        <v>847</v>
      </c>
      <c r="K2469" s="26" t="s">
        <v>77</v>
      </c>
      <c r="L2469" s="27">
        <v>3312</v>
      </c>
      <c r="M2469" s="26" t="s">
        <v>29</v>
      </c>
    </row>
    <row r="2470" spans="1:13">
      <c r="A2470" s="25">
        <v>45566</v>
      </c>
      <c r="B2470" s="25">
        <v>45931</v>
      </c>
      <c r="C2470" s="26" t="s">
        <v>5322</v>
      </c>
      <c r="D2470" s="26" t="s">
        <v>3246</v>
      </c>
      <c r="E2470" s="26" t="s">
        <v>32</v>
      </c>
      <c r="F2470" s="26" t="s">
        <v>16</v>
      </c>
      <c r="G2470" s="26" t="s">
        <v>8375</v>
      </c>
      <c r="H2470" s="26" t="s">
        <v>215</v>
      </c>
      <c r="I2470" s="26" t="s">
        <v>103</v>
      </c>
      <c r="J2470" s="26" t="s">
        <v>104</v>
      </c>
      <c r="K2470" s="26" t="s">
        <v>140</v>
      </c>
      <c r="L2470" s="27">
        <v>249925</v>
      </c>
      <c r="M2470" s="26" t="s">
        <v>20</v>
      </c>
    </row>
    <row r="2471" spans="1:13">
      <c r="A2471" s="25">
        <v>45566</v>
      </c>
      <c r="B2471" s="25">
        <v>45931</v>
      </c>
      <c r="C2471" s="26" t="s">
        <v>5324</v>
      </c>
      <c r="D2471" s="26" t="s">
        <v>3250</v>
      </c>
      <c r="E2471" s="26" t="s">
        <v>54</v>
      </c>
      <c r="F2471" s="26" t="s">
        <v>55</v>
      </c>
      <c r="G2471" s="26" t="s">
        <v>8376</v>
      </c>
      <c r="H2471" s="26" t="s">
        <v>125</v>
      </c>
      <c r="I2471" s="26" t="s">
        <v>2544</v>
      </c>
      <c r="J2471" s="26" t="s">
        <v>2545</v>
      </c>
      <c r="K2471" s="26" t="s">
        <v>4176</v>
      </c>
      <c r="L2471" s="27">
        <v>670116</v>
      </c>
      <c r="M2471" s="26" t="s">
        <v>89</v>
      </c>
    </row>
    <row r="2472" spans="1:13">
      <c r="A2472" s="25">
        <v>45566</v>
      </c>
      <c r="B2472" s="25">
        <v>45931</v>
      </c>
      <c r="C2472" s="26" t="s">
        <v>5324</v>
      </c>
      <c r="D2472" s="26" t="s">
        <v>3250</v>
      </c>
      <c r="E2472" s="26" t="s">
        <v>661</v>
      </c>
      <c r="F2472" s="26" t="s">
        <v>16</v>
      </c>
      <c r="G2472" s="26" t="s">
        <v>8377</v>
      </c>
      <c r="H2472" s="26" t="s">
        <v>125</v>
      </c>
      <c r="I2472" s="26" t="s">
        <v>2544</v>
      </c>
      <c r="J2472" s="26" t="s">
        <v>2545</v>
      </c>
      <c r="K2472" s="26" t="s">
        <v>4176</v>
      </c>
      <c r="L2472" s="27">
        <v>924435</v>
      </c>
      <c r="M2472" s="26" t="s">
        <v>29</v>
      </c>
    </row>
    <row r="2473" spans="1:13">
      <c r="A2473" s="25">
        <v>45566</v>
      </c>
      <c r="B2473" s="25">
        <v>45931</v>
      </c>
      <c r="C2473" s="26" t="s">
        <v>5324</v>
      </c>
      <c r="D2473" s="26" t="s">
        <v>3250</v>
      </c>
      <c r="E2473" s="26" t="s">
        <v>15</v>
      </c>
      <c r="F2473" s="26" t="s">
        <v>16</v>
      </c>
      <c r="G2473" s="26" t="s">
        <v>8378</v>
      </c>
      <c r="H2473" s="26" t="s">
        <v>125</v>
      </c>
      <c r="I2473" s="26" t="s">
        <v>2544</v>
      </c>
      <c r="J2473" s="26" t="s">
        <v>2545</v>
      </c>
      <c r="K2473" s="26" t="s">
        <v>4176</v>
      </c>
      <c r="L2473" s="27">
        <v>49462</v>
      </c>
      <c r="M2473" s="26" t="s">
        <v>83</v>
      </c>
    </row>
    <row r="2474" spans="1:13">
      <c r="A2474" s="25">
        <v>45566</v>
      </c>
      <c r="B2474" s="25">
        <v>45931</v>
      </c>
      <c r="C2474" s="26" t="s">
        <v>5325</v>
      </c>
      <c r="D2474" s="26" t="s">
        <v>3254</v>
      </c>
      <c r="E2474" s="26" t="s">
        <v>661</v>
      </c>
      <c r="F2474" s="26" t="s">
        <v>16</v>
      </c>
      <c r="G2474" s="26" t="s">
        <v>8379</v>
      </c>
      <c r="H2474" s="26" t="s">
        <v>1325</v>
      </c>
      <c r="I2474" s="26" t="s">
        <v>71</v>
      </c>
      <c r="J2474" s="26" t="s">
        <v>72</v>
      </c>
      <c r="K2474" s="26" t="s">
        <v>5623</v>
      </c>
      <c r="L2474" s="27">
        <v>24626</v>
      </c>
      <c r="M2474" s="26" t="s">
        <v>89</v>
      </c>
    </row>
    <row r="2475" spans="1:13">
      <c r="A2475" s="25">
        <v>45566</v>
      </c>
      <c r="B2475" s="25">
        <v>45931</v>
      </c>
      <c r="C2475" s="26" t="s">
        <v>5325</v>
      </c>
      <c r="D2475" s="26" t="s">
        <v>3254</v>
      </c>
      <c r="E2475" s="26" t="s">
        <v>34</v>
      </c>
      <c r="F2475" s="26" t="s">
        <v>16</v>
      </c>
      <c r="G2475" s="26" t="s">
        <v>8380</v>
      </c>
      <c r="H2475" s="26" t="s">
        <v>1325</v>
      </c>
      <c r="I2475" s="26" t="s">
        <v>71</v>
      </c>
      <c r="J2475" s="26" t="s">
        <v>72</v>
      </c>
      <c r="K2475" s="26" t="s">
        <v>5623</v>
      </c>
      <c r="L2475" s="27">
        <v>9181</v>
      </c>
      <c r="M2475" s="26" t="s">
        <v>83</v>
      </c>
    </row>
    <row r="2476" spans="1:13">
      <c r="A2476" s="25">
        <v>45566</v>
      </c>
      <c r="B2476" s="25">
        <v>45931</v>
      </c>
      <c r="C2476" s="26" t="s">
        <v>5325</v>
      </c>
      <c r="D2476" s="26" t="s">
        <v>3254</v>
      </c>
      <c r="E2476" s="26" t="s">
        <v>54</v>
      </c>
      <c r="F2476" s="26" t="s">
        <v>55</v>
      </c>
      <c r="G2476" s="26" t="s">
        <v>8381</v>
      </c>
      <c r="H2476" s="26" t="s">
        <v>1325</v>
      </c>
      <c r="I2476" s="26" t="s">
        <v>71</v>
      </c>
      <c r="J2476" s="26" t="s">
        <v>72</v>
      </c>
      <c r="K2476" s="26" t="s">
        <v>5623</v>
      </c>
      <c r="L2476" s="27">
        <v>19765</v>
      </c>
      <c r="M2476" s="26" t="s">
        <v>29</v>
      </c>
    </row>
    <row r="2477" spans="1:13">
      <c r="A2477" s="25">
        <v>45566</v>
      </c>
      <c r="B2477" s="25">
        <v>45931</v>
      </c>
      <c r="C2477" s="26" t="s">
        <v>5325</v>
      </c>
      <c r="D2477" s="26" t="s">
        <v>3254</v>
      </c>
      <c r="E2477" s="26" t="s">
        <v>15</v>
      </c>
      <c r="F2477" s="26" t="s">
        <v>16</v>
      </c>
      <c r="G2477" s="26" t="s">
        <v>8382</v>
      </c>
      <c r="H2477" s="26" t="s">
        <v>1325</v>
      </c>
      <c r="I2477" s="26" t="s">
        <v>71</v>
      </c>
      <c r="J2477" s="26" t="s">
        <v>72</v>
      </c>
      <c r="K2477" s="26" t="s">
        <v>5623</v>
      </c>
      <c r="L2477" s="27">
        <v>3741</v>
      </c>
      <c r="M2477" s="26" t="s">
        <v>29</v>
      </c>
    </row>
    <row r="2478" spans="1:13">
      <c r="A2478" s="25">
        <v>45566</v>
      </c>
      <c r="B2478" s="25">
        <v>45931</v>
      </c>
      <c r="C2478" s="26" t="s">
        <v>8383</v>
      </c>
      <c r="D2478" s="26" t="s">
        <v>8384</v>
      </c>
      <c r="E2478" s="26" t="s">
        <v>15</v>
      </c>
      <c r="F2478" s="26" t="s">
        <v>16</v>
      </c>
      <c r="G2478" s="26" t="s">
        <v>8385</v>
      </c>
      <c r="H2478" s="26" t="s">
        <v>30</v>
      </c>
      <c r="I2478" s="26" t="s">
        <v>4040</v>
      </c>
      <c r="J2478" s="26" t="s">
        <v>4041</v>
      </c>
      <c r="K2478" s="26" t="s">
        <v>5624</v>
      </c>
      <c r="L2478" s="27">
        <v>2859</v>
      </c>
      <c r="M2478" s="26" t="s">
        <v>29</v>
      </c>
    </row>
    <row r="2479" spans="1:13">
      <c r="A2479" s="25">
        <v>45566</v>
      </c>
      <c r="B2479" s="25">
        <v>45931</v>
      </c>
      <c r="C2479" s="26" t="s">
        <v>8383</v>
      </c>
      <c r="D2479" s="26" t="s">
        <v>8384</v>
      </c>
      <c r="E2479" s="26" t="s">
        <v>661</v>
      </c>
      <c r="F2479" s="26" t="s">
        <v>16</v>
      </c>
      <c r="G2479" s="26" t="s">
        <v>8386</v>
      </c>
      <c r="H2479" s="26" t="s">
        <v>30</v>
      </c>
      <c r="I2479" s="26" t="s">
        <v>4040</v>
      </c>
      <c r="J2479" s="26" t="s">
        <v>4041</v>
      </c>
      <c r="K2479" s="26" t="s">
        <v>5624</v>
      </c>
      <c r="L2479" s="27">
        <v>41529</v>
      </c>
      <c r="M2479" s="26" t="s">
        <v>29</v>
      </c>
    </row>
    <row r="2480" spans="1:13">
      <c r="A2480" s="25">
        <v>45566</v>
      </c>
      <c r="B2480" s="25">
        <v>45931</v>
      </c>
      <c r="C2480" s="26" t="s">
        <v>5815</v>
      </c>
      <c r="D2480" s="26" t="s">
        <v>5816</v>
      </c>
      <c r="E2480" s="26" t="s">
        <v>661</v>
      </c>
      <c r="F2480" s="26" t="s">
        <v>16</v>
      </c>
      <c r="G2480" s="26" t="s">
        <v>8387</v>
      </c>
      <c r="H2480" s="26" t="s">
        <v>105</v>
      </c>
      <c r="I2480" s="26" t="s">
        <v>846</v>
      </c>
      <c r="J2480" s="26" t="s">
        <v>847</v>
      </c>
      <c r="K2480" s="26" t="s">
        <v>5624</v>
      </c>
      <c r="L2480" s="27">
        <v>25099</v>
      </c>
      <c r="M2480" s="26" t="s">
        <v>89</v>
      </c>
    </row>
    <row r="2481" spans="1:13">
      <c r="A2481" s="25">
        <v>45566</v>
      </c>
      <c r="B2481" s="25">
        <v>45931</v>
      </c>
      <c r="C2481" s="26" t="s">
        <v>5815</v>
      </c>
      <c r="D2481" s="26" t="s">
        <v>5816</v>
      </c>
      <c r="E2481" s="26" t="s">
        <v>34</v>
      </c>
      <c r="F2481" s="26" t="s">
        <v>16</v>
      </c>
      <c r="G2481" s="26" t="s">
        <v>8388</v>
      </c>
      <c r="H2481" s="26" t="s">
        <v>105</v>
      </c>
      <c r="I2481" s="26" t="s">
        <v>846</v>
      </c>
      <c r="J2481" s="26" t="s">
        <v>847</v>
      </c>
      <c r="K2481" s="26" t="s">
        <v>5624</v>
      </c>
      <c r="L2481" s="27">
        <v>4865</v>
      </c>
      <c r="M2481" s="26" t="s">
        <v>83</v>
      </c>
    </row>
    <row r="2482" spans="1:13">
      <c r="A2482" s="25">
        <v>45566</v>
      </c>
      <c r="B2482" s="25">
        <v>45931</v>
      </c>
      <c r="C2482" s="26" t="s">
        <v>5815</v>
      </c>
      <c r="D2482" s="26" t="s">
        <v>5816</v>
      </c>
      <c r="E2482" s="26" t="s">
        <v>15</v>
      </c>
      <c r="F2482" s="26" t="s">
        <v>16</v>
      </c>
      <c r="G2482" s="26" t="s">
        <v>8389</v>
      </c>
      <c r="H2482" s="26" t="s">
        <v>105</v>
      </c>
      <c r="I2482" s="26" t="s">
        <v>846</v>
      </c>
      <c r="J2482" s="26" t="s">
        <v>847</v>
      </c>
      <c r="K2482" s="26" t="s">
        <v>5624</v>
      </c>
      <c r="L2482" s="27">
        <v>2846</v>
      </c>
      <c r="M2482" s="26" t="s">
        <v>20</v>
      </c>
    </row>
    <row r="2483" spans="1:13">
      <c r="A2483" s="25">
        <v>45567</v>
      </c>
      <c r="B2483" s="25">
        <v>45932</v>
      </c>
      <c r="C2483" s="26" t="s">
        <v>8390</v>
      </c>
      <c r="D2483" s="26" t="s">
        <v>8391</v>
      </c>
      <c r="E2483" s="26" t="s">
        <v>661</v>
      </c>
      <c r="F2483" s="26" t="s">
        <v>16</v>
      </c>
      <c r="G2483" s="26" t="s">
        <v>8392</v>
      </c>
      <c r="H2483" s="26" t="s">
        <v>249</v>
      </c>
      <c r="I2483" s="26" t="s">
        <v>103</v>
      </c>
      <c r="J2483" s="26" t="s">
        <v>104</v>
      </c>
      <c r="K2483" s="26" t="s">
        <v>5620</v>
      </c>
      <c r="L2483" s="27">
        <v>16911</v>
      </c>
      <c r="M2483" s="26" t="s">
        <v>23</v>
      </c>
    </row>
    <row r="2484" spans="1:13">
      <c r="A2484" s="25">
        <v>45567</v>
      </c>
      <c r="B2484" s="25">
        <v>45932</v>
      </c>
      <c r="C2484" s="26" t="s">
        <v>8390</v>
      </c>
      <c r="D2484" s="26" t="s">
        <v>8391</v>
      </c>
      <c r="E2484" s="26" t="s">
        <v>32</v>
      </c>
      <c r="F2484" s="26" t="s">
        <v>16</v>
      </c>
      <c r="G2484" s="26" t="s">
        <v>8393</v>
      </c>
      <c r="H2484" s="26" t="s">
        <v>249</v>
      </c>
      <c r="I2484" s="26" t="s">
        <v>103</v>
      </c>
      <c r="J2484" s="26" t="s">
        <v>104</v>
      </c>
      <c r="K2484" s="26" t="s">
        <v>5620</v>
      </c>
      <c r="L2484" s="27">
        <v>12941</v>
      </c>
      <c r="M2484" s="26" t="s">
        <v>20</v>
      </c>
    </row>
    <row r="2485" spans="1:13">
      <c r="A2485" s="25">
        <v>45567</v>
      </c>
      <c r="B2485" s="25">
        <v>45932</v>
      </c>
      <c r="C2485" s="26" t="s">
        <v>8390</v>
      </c>
      <c r="D2485" s="26" t="s">
        <v>8391</v>
      </c>
      <c r="E2485" s="26" t="s">
        <v>15</v>
      </c>
      <c r="F2485" s="26" t="s">
        <v>16</v>
      </c>
      <c r="G2485" s="26" t="s">
        <v>8394</v>
      </c>
      <c r="H2485" s="26" t="s">
        <v>249</v>
      </c>
      <c r="I2485" s="26" t="s">
        <v>103</v>
      </c>
      <c r="J2485" s="26" t="s">
        <v>104</v>
      </c>
      <c r="K2485" s="26" t="s">
        <v>5620</v>
      </c>
      <c r="L2485" s="27">
        <v>1827</v>
      </c>
      <c r="M2485" s="26" t="s">
        <v>20</v>
      </c>
    </row>
    <row r="2486" spans="1:13">
      <c r="A2486" s="25">
        <v>45568</v>
      </c>
      <c r="B2486" s="25">
        <v>45933</v>
      </c>
      <c r="C2486" s="26" t="s">
        <v>6131</v>
      </c>
      <c r="D2486" s="26" t="s">
        <v>6132</v>
      </c>
      <c r="E2486" s="26" t="s">
        <v>54</v>
      </c>
      <c r="F2486" s="26" t="s">
        <v>55</v>
      </c>
      <c r="G2486" s="26" t="s">
        <v>8395</v>
      </c>
      <c r="H2486" s="26" t="s">
        <v>245</v>
      </c>
      <c r="I2486" s="26" t="s">
        <v>103</v>
      </c>
      <c r="J2486" s="26" t="s">
        <v>104</v>
      </c>
      <c r="K2486" s="26" t="s">
        <v>5620</v>
      </c>
      <c r="L2486" s="27">
        <v>6731</v>
      </c>
      <c r="M2486" s="26" t="s">
        <v>23</v>
      </c>
    </row>
    <row r="2487" spans="1:13">
      <c r="A2487" s="25">
        <v>45568</v>
      </c>
      <c r="B2487" s="25">
        <v>45933</v>
      </c>
      <c r="C2487" s="26" t="s">
        <v>5326</v>
      </c>
      <c r="D2487" s="26" t="s">
        <v>3259</v>
      </c>
      <c r="E2487" s="26" t="s">
        <v>15</v>
      </c>
      <c r="F2487" s="26" t="s">
        <v>16</v>
      </c>
      <c r="G2487" s="26" t="s">
        <v>8396</v>
      </c>
      <c r="H2487" s="26" t="s">
        <v>1387</v>
      </c>
      <c r="I2487" s="26" t="s">
        <v>71</v>
      </c>
      <c r="J2487" s="26" t="s">
        <v>72</v>
      </c>
      <c r="K2487" s="26" t="s">
        <v>5660</v>
      </c>
      <c r="L2487" s="27">
        <v>3274</v>
      </c>
      <c r="M2487" s="26" t="s">
        <v>29</v>
      </c>
    </row>
    <row r="2488" spans="1:13">
      <c r="A2488" s="25">
        <v>45568</v>
      </c>
      <c r="B2488" s="25">
        <v>45933</v>
      </c>
      <c r="C2488" s="26" t="s">
        <v>5326</v>
      </c>
      <c r="D2488" s="26" t="s">
        <v>3259</v>
      </c>
      <c r="E2488" s="26" t="s">
        <v>661</v>
      </c>
      <c r="F2488" s="26" t="s">
        <v>16</v>
      </c>
      <c r="G2488" s="26" t="s">
        <v>8397</v>
      </c>
      <c r="H2488" s="26" t="s">
        <v>1387</v>
      </c>
      <c r="I2488" s="26" t="s">
        <v>71</v>
      </c>
      <c r="J2488" s="26" t="s">
        <v>72</v>
      </c>
      <c r="K2488" s="26" t="s">
        <v>5660</v>
      </c>
      <c r="L2488" s="27">
        <v>61385</v>
      </c>
      <c r="M2488" s="26" t="s">
        <v>29</v>
      </c>
    </row>
    <row r="2489" spans="1:13">
      <c r="A2489" s="25">
        <v>45568</v>
      </c>
      <c r="B2489" s="25">
        <v>45933</v>
      </c>
      <c r="C2489" s="26" t="s">
        <v>5326</v>
      </c>
      <c r="D2489" s="26" t="s">
        <v>3259</v>
      </c>
      <c r="E2489" s="26" t="s">
        <v>32</v>
      </c>
      <c r="F2489" s="26" t="s">
        <v>16</v>
      </c>
      <c r="G2489" s="26" t="s">
        <v>8398</v>
      </c>
      <c r="H2489" s="26" t="s">
        <v>1387</v>
      </c>
      <c r="I2489" s="26" t="s">
        <v>71</v>
      </c>
      <c r="J2489" s="26" t="s">
        <v>72</v>
      </c>
      <c r="K2489" s="26" t="s">
        <v>5660</v>
      </c>
      <c r="L2489" s="27">
        <v>24238</v>
      </c>
      <c r="M2489" s="26" t="s">
        <v>20</v>
      </c>
    </row>
    <row r="2490" spans="1:13">
      <c r="A2490" s="25">
        <v>45569</v>
      </c>
      <c r="B2490" s="25">
        <v>45934</v>
      </c>
      <c r="C2490" s="26" t="s">
        <v>5327</v>
      </c>
      <c r="D2490" s="26" t="s">
        <v>3263</v>
      </c>
      <c r="E2490" s="26" t="s">
        <v>661</v>
      </c>
      <c r="F2490" s="26" t="s">
        <v>16</v>
      </c>
      <c r="G2490" s="26" t="s">
        <v>8399</v>
      </c>
      <c r="H2490" s="26" t="s">
        <v>125</v>
      </c>
      <c r="I2490" s="26" t="s">
        <v>71</v>
      </c>
      <c r="J2490" s="26" t="s">
        <v>72</v>
      </c>
      <c r="K2490" s="26" t="s">
        <v>5623</v>
      </c>
      <c r="L2490" s="27">
        <v>19036</v>
      </c>
      <c r="M2490" s="26" t="s">
        <v>23</v>
      </c>
    </row>
    <row r="2491" spans="1:13">
      <c r="A2491" s="25">
        <v>45569</v>
      </c>
      <c r="B2491" s="25">
        <v>45934</v>
      </c>
      <c r="C2491" s="26" t="s">
        <v>5327</v>
      </c>
      <c r="D2491" s="26" t="s">
        <v>3263</v>
      </c>
      <c r="E2491" s="26" t="s">
        <v>15</v>
      </c>
      <c r="F2491" s="26" t="s">
        <v>16</v>
      </c>
      <c r="G2491" s="26" t="s">
        <v>8400</v>
      </c>
      <c r="H2491" s="26" t="s">
        <v>125</v>
      </c>
      <c r="I2491" s="26" t="s">
        <v>71</v>
      </c>
      <c r="J2491" s="26" t="s">
        <v>72</v>
      </c>
      <c r="K2491" s="26" t="s">
        <v>5623</v>
      </c>
      <c r="L2491" s="27">
        <v>1985</v>
      </c>
      <c r="M2491" s="26" t="s">
        <v>20</v>
      </c>
    </row>
    <row r="2492" spans="1:13">
      <c r="A2492" s="25">
        <v>45569</v>
      </c>
      <c r="B2492" s="25">
        <v>45934</v>
      </c>
      <c r="C2492" s="26" t="s">
        <v>5327</v>
      </c>
      <c r="D2492" s="26" t="s">
        <v>3263</v>
      </c>
      <c r="E2492" s="26" t="s">
        <v>32</v>
      </c>
      <c r="F2492" s="26" t="s">
        <v>16</v>
      </c>
      <c r="G2492" s="26" t="s">
        <v>8401</v>
      </c>
      <c r="H2492" s="26" t="s">
        <v>125</v>
      </c>
      <c r="I2492" s="26" t="s">
        <v>71</v>
      </c>
      <c r="J2492" s="26" t="s">
        <v>72</v>
      </c>
      <c r="K2492" s="26" t="s">
        <v>5623</v>
      </c>
      <c r="L2492" s="27">
        <v>15425</v>
      </c>
      <c r="M2492" s="26" t="s">
        <v>20</v>
      </c>
    </row>
    <row r="2493" spans="1:13">
      <c r="A2493" s="25">
        <v>45569</v>
      </c>
      <c r="B2493" s="25">
        <v>45934</v>
      </c>
      <c r="C2493" s="26" t="s">
        <v>5328</v>
      </c>
      <c r="D2493" s="26" t="s">
        <v>3267</v>
      </c>
      <c r="E2493" s="26" t="s">
        <v>54</v>
      </c>
      <c r="F2493" s="26" t="s">
        <v>55</v>
      </c>
      <c r="G2493" s="26" t="s">
        <v>8402</v>
      </c>
      <c r="H2493" s="26" t="s">
        <v>1234</v>
      </c>
      <c r="I2493" s="26" t="s">
        <v>6063</v>
      </c>
      <c r="J2493" s="26" t="s">
        <v>6064</v>
      </c>
      <c r="K2493" s="26" t="s">
        <v>140</v>
      </c>
      <c r="L2493" s="27">
        <v>17430</v>
      </c>
      <c r="M2493" s="26" t="s">
        <v>29</v>
      </c>
    </row>
    <row r="2494" spans="1:13">
      <c r="A2494" s="25">
        <v>45569</v>
      </c>
      <c r="B2494" s="25">
        <v>45934</v>
      </c>
      <c r="C2494" s="26" t="s">
        <v>5329</v>
      </c>
      <c r="D2494" s="26" t="s">
        <v>3269</v>
      </c>
      <c r="E2494" s="26" t="s">
        <v>15</v>
      </c>
      <c r="F2494" s="26" t="s">
        <v>16</v>
      </c>
      <c r="G2494" s="26" t="s">
        <v>8403</v>
      </c>
      <c r="H2494" s="26" t="s">
        <v>51</v>
      </c>
      <c r="I2494" s="26" t="s">
        <v>282</v>
      </c>
      <c r="J2494" s="26" t="s">
        <v>283</v>
      </c>
      <c r="K2494" s="26" t="s">
        <v>5620</v>
      </c>
      <c r="L2494" s="27">
        <v>3920</v>
      </c>
      <c r="M2494" s="26" t="s">
        <v>20</v>
      </c>
    </row>
    <row r="2495" spans="1:13">
      <c r="A2495" s="25">
        <v>45569</v>
      </c>
      <c r="B2495" s="25">
        <v>45934</v>
      </c>
      <c r="C2495" s="26" t="s">
        <v>5329</v>
      </c>
      <c r="D2495" s="26" t="s">
        <v>3269</v>
      </c>
      <c r="E2495" s="26" t="s">
        <v>32</v>
      </c>
      <c r="F2495" s="26" t="s">
        <v>16</v>
      </c>
      <c r="G2495" s="26" t="s">
        <v>8404</v>
      </c>
      <c r="H2495" s="26" t="s">
        <v>51</v>
      </c>
      <c r="I2495" s="26" t="s">
        <v>282</v>
      </c>
      <c r="J2495" s="26" t="s">
        <v>283</v>
      </c>
      <c r="K2495" s="26" t="s">
        <v>5620</v>
      </c>
      <c r="L2495" s="27">
        <v>28030</v>
      </c>
      <c r="M2495" s="26" t="s">
        <v>20</v>
      </c>
    </row>
    <row r="2496" spans="1:13">
      <c r="A2496" s="25">
        <v>45569</v>
      </c>
      <c r="B2496" s="25">
        <v>45934</v>
      </c>
      <c r="C2496" s="26" t="s">
        <v>5329</v>
      </c>
      <c r="D2496" s="26" t="s">
        <v>3269</v>
      </c>
      <c r="E2496" s="26" t="s">
        <v>661</v>
      </c>
      <c r="F2496" s="26" t="s">
        <v>16</v>
      </c>
      <c r="G2496" s="26" t="s">
        <v>8405</v>
      </c>
      <c r="H2496" s="26" t="s">
        <v>51</v>
      </c>
      <c r="I2496" s="26" t="s">
        <v>282</v>
      </c>
      <c r="J2496" s="26" t="s">
        <v>283</v>
      </c>
      <c r="K2496" s="26" t="s">
        <v>5620</v>
      </c>
      <c r="L2496" s="27">
        <v>223308</v>
      </c>
      <c r="M2496" s="26" t="s">
        <v>89</v>
      </c>
    </row>
    <row r="2497" spans="1:13">
      <c r="A2497" s="25">
        <v>45570</v>
      </c>
      <c r="B2497" s="25">
        <v>45935</v>
      </c>
      <c r="C2497" s="26" t="s">
        <v>5330</v>
      </c>
      <c r="D2497" s="26" t="s">
        <v>3273</v>
      </c>
      <c r="E2497" s="26" t="s">
        <v>661</v>
      </c>
      <c r="F2497" s="26" t="s">
        <v>16</v>
      </c>
      <c r="G2497" s="26" t="s">
        <v>8406</v>
      </c>
      <c r="H2497" s="26" t="s">
        <v>61</v>
      </c>
      <c r="I2497" s="26" t="s">
        <v>59</v>
      </c>
      <c r="J2497" s="26" t="s">
        <v>60</v>
      </c>
      <c r="K2497" s="26" t="s">
        <v>5620</v>
      </c>
      <c r="L2497" s="27">
        <v>36128</v>
      </c>
      <c r="M2497" s="26" t="s">
        <v>23</v>
      </c>
    </row>
    <row r="2498" spans="1:13">
      <c r="A2498" s="25">
        <v>45570</v>
      </c>
      <c r="B2498" s="25">
        <v>45935</v>
      </c>
      <c r="C2498" s="26" t="s">
        <v>5330</v>
      </c>
      <c r="D2498" s="26" t="s">
        <v>3273</v>
      </c>
      <c r="E2498" s="26" t="s">
        <v>661</v>
      </c>
      <c r="F2498" s="26" t="s">
        <v>16</v>
      </c>
      <c r="G2498" s="26" t="s">
        <v>8407</v>
      </c>
      <c r="H2498" s="26" t="s">
        <v>61</v>
      </c>
      <c r="I2498" s="26" t="s">
        <v>59</v>
      </c>
      <c r="J2498" s="26" t="s">
        <v>60</v>
      </c>
      <c r="K2498" s="26" t="s">
        <v>5620</v>
      </c>
      <c r="L2498" s="27">
        <v>11851</v>
      </c>
      <c r="M2498" s="26" t="s">
        <v>29</v>
      </c>
    </row>
    <row r="2499" spans="1:13">
      <c r="A2499" s="25">
        <v>45570</v>
      </c>
      <c r="B2499" s="25">
        <v>45935</v>
      </c>
      <c r="C2499" s="26" t="s">
        <v>5330</v>
      </c>
      <c r="D2499" s="26" t="s">
        <v>3273</v>
      </c>
      <c r="E2499" s="26" t="s">
        <v>32</v>
      </c>
      <c r="F2499" s="26" t="s">
        <v>16</v>
      </c>
      <c r="G2499" s="26" t="s">
        <v>8408</v>
      </c>
      <c r="H2499" s="26" t="s">
        <v>61</v>
      </c>
      <c r="I2499" s="26" t="s">
        <v>59</v>
      </c>
      <c r="J2499" s="26" t="s">
        <v>60</v>
      </c>
      <c r="K2499" s="26" t="s">
        <v>5620</v>
      </c>
      <c r="L2499" s="27">
        <v>9380</v>
      </c>
      <c r="M2499" s="26" t="s">
        <v>20</v>
      </c>
    </row>
    <row r="2500" spans="1:13">
      <c r="A2500" s="25">
        <v>45570</v>
      </c>
      <c r="B2500" s="25">
        <v>45935</v>
      </c>
      <c r="C2500" s="26" t="s">
        <v>5330</v>
      </c>
      <c r="D2500" s="26" t="s">
        <v>3273</v>
      </c>
      <c r="E2500" s="26" t="s">
        <v>15</v>
      </c>
      <c r="F2500" s="26" t="s">
        <v>16</v>
      </c>
      <c r="G2500" s="26" t="s">
        <v>8409</v>
      </c>
      <c r="H2500" s="26" t="s">
        <v>61</v>
      </c>
      <c r="I2500" s="26" t="s">
        <v>59</v>
      </c>
      <c r="J2500" s="26" t="s">
        <v>60</v>
      </c>
      <c r="K2500" s="26" t="s">
        <v>5620</v>
      </c>
      <c r="L2500" s="27">
        <v>3928</v>
      </c>
      <c r="M2500" s="26" t="s">
        <v>20</v>
      </c>
    </row>
    <row r="2501" spans="1:13">
      <c r="A2501" s="25">
        <v>45570</v>
      </c>
      <c r="B2501" s="25">
        <v>45935</v>
      </c>
      <c r="C2501" s="26" t="s">
        <v>5331</v>
      </c>
      <c r="D2501" s="26" t="s">
        <v>3278</v>
      </c>
      <c r="E2501" s="26" t="s">
        <v>661</v>
      </c>
      <c r="F2501" s="26" t="s">
        <v>16</v>
      </c>
      <c r="G2501" s="26" t="s">
        <v>8410</v>
      </c>
      <c r="H2501" s="26" t="s">
        <v>336</v>
      </c>
      <c r="I2501" s="26" t="s">
        <v>570</v>
      </c>
      <c r="J2501" s="26" t="s">
        <v>571</v>
      </c>
      <c r="K2501" s="26" t="s">
        <v>5623</v>
      </c>
      <c r="L2501" s="27">
        <v>14203</v>
      </c>
      <c r="M2501" s="26" t="s">
        <v>23</v>
      </c>
    </row>
    <row r="2502" spans="1:13">
      <c r="A2502" s="25">
        <v>45570</v>
      </c>
      <c r="B2502" s="25">
        <v>45935</v>
      </c>
      <c r="C2502" s="26" t="s">
        <v>5331</v>
      </c>
      <c r="D2502" s="26" t="s">
        <v>3278</v>
      </c>
      <c r="E2502" s="26" t="s">
        <v>15</v>
      </c>
      <c r="F2502" s="26" t="s">
        <v>16</v>
      </c>
      <c r="G2502" s="26" t="s">
        <v>8411</v>
      </c>
      <c r="H2502" s="26" t="s">
        <v>336</v>
      </c>
      <c r="I2502" s="26" t="s">
        <v>570</v>
      </c>
      <c r="J2502" s="26" t="s">
        <v>571</v>
      </c>
      <c r="K2502" s="26" t="s">
        <v>5623</v>
      </c>
      <c r="L2502" s="27">
        <v>1263</v>
      </c>
      <c r="M2502" s="26" t="s">
        <v>20</v>
      </c>
    </row>
    <row r="2503" spans="1:13">
      <c r="A2503" s="25">
        <v>45570</v>
      </c>
      <c r="B2503" s="25">
        <v>45935</v>
      </c>
      <c r="C2503" s="26" t="s">
        <v>5332</v>
      </c>
      <c r="D2503" s="26" t="s">
        <v>3281</v>
      </c>
      <c r="E2503" s="26" t="s">
        <v>54</v>
      </c>
      <c r="F2503" s="26" t="s">
        <v>55</v>
      </c>
      <c r="G2503" s="26" t="s">
        <v>8412</v>
      </c>
      <c r="H2503" s="26" t="s">
        <v>73</v>
      </c>
      <c r="I2503" s="26" t="s">
        <v>71</v>
      </c>
      <c r="J2503" s="26" t="s">
        <v>72</v>
      </c>
      <c r="K2503" s="26" t="s">
        <v>5623</v>
      </c>
      <c r="L2503" s="27">
        <v>10829</v>
      </c>
      <c r="M2503" s="26" t="s">
        <v>23</v>
      </c>
    </row>
    <row r="2504" spans="1:13">
      <c r="A2504" s="25">
        <v>45571</v>
      </c>
      <c r="B2504" s="25">
        <v>45936</v>
      </c>
      <c r="C2504" s="26" t="s">
        <v>5029</v>
      </c>
      <c r="D2504" s="26" t="s">
        <v>2042</v>
      </c>
      <c r="E2504" s="26" t="s">
        <v>15</v>
      </c>
      <c r="F2504" s="26" t="s">
        <v>16</v>
      </c>
      <c r="G2504" s="26" t="s">
        <v>8413</v>
      </c>
      <c r="H2504" s="26" t="s">
        <v>167</v>
      </c>
      <c r="I2504" s="26" t="s">
        <v>165</v>
      </c>
      <c r="J2504" s="26" t="s">
        <v>166</v>
      </c>
      <c r="K2504" s="26" t="s">
        <v>1179</v>
      </c>
      <c r="L2504" s="27">
        <v>1103</v>
      </c>
      <c r="M2504" s="26" t="s">
        <v>20</v>
      </c>
    </row>
    <row r="2505" spans="1:13">
      <c r="A2505" s="25">
        <v>45571</v>
      </c>
      <c r="B2505" s="25">
        <v>45936</v>
      </c>
      <c r="C2505" s="26" t="s">
        <v>5029</v>
      </c>
      <c r="D2505" s="26" t="s">
        <v>2042</v>
      </c>
      <c r="E2505" s="26" t="s">
        <v>661</v>
      </c>
      <c r="F2505" s="26" t="s">
        <v>16</v>
      </c>
      <c r="G2505" s="26" t="s">
        <v>8414</v>
      </c>
      <c r="H2505" s="26" t="s">
        <v>167</v>
      </c>
      <c r="I2505" s="26" t="s">
        <v>165</v>
      </c>
      <c r="J2505" s="26" t="s">
        <v>166</v>
      </c>
      <c r="K2505" s="26" t="s">
        <v>1179</v>
      </c>
      <c r="L2505" s="27">
        <v>55524</v>
      </c>
      <c r="M2505" s="26" t="s">
        <v>89</v>
      </c>
    </row>
    <row r="2506" spans="1:13">
      <c r="A2506" s="25">
        <v>45571</v>
      </c>
      <c r="B2506" s="25">
        <v>45936</v>
      </c>
      <c r="C2506" s="26" t="s">
        <v>5029</v>
      </c>
      <c r="D2506" s="26" t="s">
        <v>2042</v>
      </c>
      <c r="E2506" s="26" t="s">
        <v>32</v>
      </c>
      <c r="F2506" s="26" t="s">
        <v>16</v>
      </c>
      <c r="G2506" s="26" t="s">
        <v>8415</v>
      </c>
      <c r="H2506" s="26" t="s">
        <v>167</v>
      </c>
      <c r="I2506" s="26" t="s">
        <v>165</v>
      </c>
      <c r="J2506" s="26" t="s">
        <v>166</v>
      </c>
      <c r="K2506" s="26" t="s">
        <v>1179</v>
      </c>
      <c r="L2506" s="27">
        <v>10712</v>
      </c>
      <c r="M2506" s="26" t="s">
        <v>20</v>
      </c>
    </row>
    <row r="2507" spans="1:13">
      <c r="A2507" s="25">
        <v>45571</v>
      </c>
      <c r="B2507" s="25">
        <v>45936</v>
      </c>
      <c r="C2507" s="26" t="s">
        <v>4740</v>
      </c>
      <c r="D2507" s="26" t="s">
        <v>863</v>
      </c>
      <c r="E2507" s="26" t="s">
        <v>32</v>
      </c>
      <c r="F2507" s="26" t="s">
        <v>16</v>
      </c>
      <c r="G2507" s="26" t="s">
        <v>8416</v>
      </c>
      <c r="H2507" s="26" t="s">
        <v>43</v>
      </c>
      <c r="I2507" s="26" t="s">
        <v>71</v>
      </c>
      <c r="J2507" s="26" t="s">
        <v>72</v>
      </c>
      <c r="K2507" s="26" t="s">
        <v>5660</v>
      </c>
      <c r="L2507" s="27">
        <v>125182</v>
      </c>
      <c r="M2507" s="26" t="s">
        <v>20</v>
      </c>
    </row>
    <row r="2508" spans="1:13">
      <c r="A2508" s="25">
        <v>45571</v>
      </c>
      <c r="B2508" s="25">
        <v>45936</v>
      </c>
      <c r="C2508" s="26" t="s">
        <v>5333</v>
      </c>
      <c r="D2508" s="26" t="s">
        <v>3287</v>
      </c>
      <c r="E2508" s="26" t="s">
        <v>15</v>
      </c>
      <c r="F2508" s="26" t="s">
        <v>16</v>
      </c>
      <c r="G2508" s="26" t="s">
        <v>8417</v>
      </c>
      <c r="H2508" s="26" t="s">
        <v>310</v>
      </c>
      <c r="I2508" s="26" t="s">
        <v>103</v>
      </c>
      <c r="J2508" s="26" t="s">
        <v>104</v>
      </c>
      <c r="K2508" s="26" t="s">
        <v>5620</v>
      </c>
      <c r="L2508" s="27">
        <v>1330</v>
      </c>
      <c r="M2508" s="26" t="s">
        <v>20</v>
      </c>
    </row>
    <row r="2509" spans="1:13">
      <c r="A2509" s="25">
        <v>45571</v>
      </c>
      <c r="B2509" s="25">
        <v>45936</v>
      </c>
      <c r="C2509" s="26" t="s">
        <v>5333</v>
      </c>
      <c r="D2509" s="26" t="s">
        <v>3287</v>
      </c>
      <c r="E2509" s="26" t="s">
        <v>661</v>
      </c>
      <c r="F2509" s="26" t="s">
        <v>16</v>
      </c>
      <c r="G2509" s="26" t="s">
        <v>8418</v>
      </c>
      <c r="H2509" s="26" t="s">
        <v>310</v>
      </c>
      <c r="I2509" s="26" t="s">
        <v>103</v>
      </c>
      <c r="J2509" s="26" t="s">
        <v>104</v>
      </c>
      <c r="K2509" s="26" t="s">
        <v>5620</v>
      </c>
      <c r="L2509" s="27">
        <v>23243</v>
      </c>
      <c r="M2509" s="26" t="s">
        <v>20</v>
      </c>
    </row>
    <row r="2510" spans="1:13">
      <c r="A2510" s="25">
        <v>45571</v>
      </c>
      <c r="B2510" s="25">
        <v>45936</v>
      </c>
      <c r="C2510" s="26" t="s">
        <v>5333</v>
      </c>
      <c r="D2510" s="26" t="s">
        <v>3287</v>
      </c>
      <c r="E2510" s="26" t="s">
        <v>32</v>
      </c>
      <c r="F2510" s="26" t="s">
        <v>16</v>
      </c>
      <c r="G2510" s="26" t="s">
        <v>8419</v>
      </c>
      <c r="H2510" s="26" t="s">
        <v>310</v>
      </c>
      <c r="I2510" s="26" t="s">
        <v>103</v>
      </c>
      <c r="J2510" s="26" t="s">
        <v>104</v>
      </c>
      <c r="K2510" s="26" t="s">
        <v>5620</v>
      </c>
      <c r="L2510" s="27">
        <v>6564</v>
      </c>
      <c r="M2510" s="26" t="s">
        <v>20</v>
      </c>
    </row>
    <row r="2511" spans="1:13">
      <c r="A2511" s="25">
        <v>45572</v>
      </c>
      <c r="B2511" s="25">
        <v>45937</v>
      </c>
      <c r="C2511" s="26" t="s">
        <v>5304</v>
      </c>
      <c r="D2511" s="26" t="s">
        <v>3175</v>
      </c>
      <c r="E2511" s="26" t="s">
        <v>54</v>
      </c>
      <c r="F2511" s="26" t="s">
        <v>55</v>
      </c>
      <c r="G2511" s="26" t="s">
        <v>8420</v>
      </c>
      <c r="H2511" s="26" t="s">
        <v>105</v>
      </c>
      <c r="I2511" s="26" t="s">
        <v>103</v>
      </c>
      <c r="J2511" s="26" t="s">
        <v>104</v>
      </c>
      <c r="K2511" s="26" t="s">
        <v>140</v>
      </c>
      <c r="L2511" s="27">
        <v>30941</v>
      </c>
      <c r="M2511" s="26" t="s">
        <v>23</v>
      </c>
    </row>
    <row r="2512" spans="1:13">
      <c r="A2512" s="25">
        <v>45572</v>
      </c>
      <c r="B2512" s="25">
        <v>45937</v>
      </c>
      <c r="C2512" s="26" t="s">
        <v>5334</v>
      </c>
      <c r="D2512" s="26" t="s">
        <v>3292</v>
      </c>
      <c r="E2512" s="26" t="s">
        <v>661</v>
      </c>
      <c r="F2512" s="26" t="s">
        <v>16</v>
      </c>
      <c r="G2512" s="26" t="s">
        <v>8421</v>
      </c>
      <c r="H2512" s="26" t="s">
        <v>43</v>
      </c>
      <c r="I2512" s="26" t="s">
        <v>96</v>
      </c>
      <c r="J2512" s="26" t="s">
        <v>97</v>
      </c>
      <c r="K2512" s="26" t="s">
        <v>1179</v>
      </c>
      <c r="L2512" s="27">
        <v>49787</v>
      </c>
      <c r="M2512" s="26" t="s">
        <v>89</v>
      </c>
    </row>
    <row r="2513" spans="1:13">
      <c r="A2513" s="25">
        <v>45572</v>
      </c>
      <c r="B2513" s="25">
        <v>45937</v>
      </c>
      <c r="C2513" s="26" t="s">
        <v>5334</v>
      </c>
      <c r="D2513" s="26" t="s">
        <v>3292</v>
      </c>
      <c r="E2513" s="26" t="s">
        <v>32</v>
      </c>
      <c r="F2513" s="26" t="s">
        <v>16</v>
      </c>
      <c r="G2513" s="26" t="s">
        <v>8422</v>
      </c>
      <c r="H2513" s="26" t="s">
        <v>43</v>
      </c>
      <c r="I2513" s="26" t="s">
        <v>96</v>
      </c>
      <c r="J2513" s="26" t="s">
        <v>97</v>
      </c>
      <c r="K2513" s="26" t="s">
        <v>1179</v>
      </c>
      <c r="L2513" s="27">
        <v>9782</v>
      </c>
      <c r="M2513" s="26" t="s">
        <v>20</v>
      </c>
    </row>
    <row r="2514" spans="1:13">
      <c r="A2514" s="25">
        <v>45572</v>
      </c>
      <c r="B2514" s="25">
        <v>45937</v>
      </c>
      <c r="C2514" s="26" t="s">
        <v>5334</v>
      </c>
      <c r="D2514" s="26" t="s">
        <v>3292</v>
      </c>
      <c r="E2514" s="26" t="s">
        <v>15</v>
      </c>
      <c r="F2514" s="26" t="s">
        <v>16</v>
      </c>
      <c r="G2514" s="26" t="s">
        <v>8423</v>
      </c>
      <c r="H2514" s="26" t="s">
        <v>43</v>
      </c>
      <c r="I2514" s="26" t="s">
        <v>96</v>
      </c>
      <c r="J2514" s="26" t="s">
        <v>97</v>
      </c>
      <c r="K2514" s="26" t="s">
        <v>1179</v>
      </c>
      <c r="L2514" s="27">
        <v>1789</v>
      </c>
      <c r="M2514" s="26" t="s">
        <v>20</v>
      </c>
    </row>
    <row r="2515" spans="1:13">
      <c r="A2515" s="25">
        <v>45573</v>
      </c>
      <c r="B2515" s="25">
        <v>45938</v>
      </c>
      <c r="C2515" s="26" t="s">
        <v>5643</v>
      </c>
      <c r="D2515" s="26" t="s">
        <v>5644</v>
      </c>
      <c r="E2515" s="26" t="s">
        <v>661</v>
      </c>
      <c r="F2515" s="26" t="s">
        <v>16</v>
      </c>
      <c r="G2515" s="26" t="s">
        <v>8424</v>
      </c>
      <c r="H2515" s="26" t="s">
        <v>336</v>
      </c>
      <c r="I2515" s="26" t="s">
        <v>270</v>
      </c>
      <c r="J2515" s="26" t="s">
        <v>271</v>
      </c>
      <c r="K2515" s="26" t="s">
        <v>5624</v>
      </c>
      <c r="L2515" s="27">
        <v>20217</v>
      </c>
      <c r="M2515" s="26" t="s">
        <v>23</v>
      </c>
    </row>
    <row r="2516" spans="1:13">
      <c r="A2516" s="25">
        <v>45573</v>
      </c>
      <c r="B2516" s="25">
        <v>45938</v>
      </c>
      <c r="C2516" s="26" t="s">
        <v>5643</v>
      </c>
      <c r="D2516" s="26" t="s">
        <v>5644</v>
      </c>
      <c r="E2516" s="26" t="s">
        <v>15</v>
      </c>
      <c r="F2516" s="26" t="s">
        <v>16</v>
      </c>
      <c r="G2516" s="26" t="s">
        <v>8425</v>
      </c>
      <c r="H2516" s="26" t="s">
        <v>336</v>
      </c>
      <c r="I2516" s="26" t="s">
        <v>270</v>
      </c>
      <c r="J2516" s="26" t="s">
        <v>271</v>
      </c>
      <c r="K2516" s="26" t="s">
        <v>5624</v>
      </c>
      <c r="L2516" s="27">
        <v>1382</v>
      </c>
      <c r="M2516" s="26" t="s">
        <v>20</v>
      </c>
    </row>
    <row r="2517" spans="1:13">
      <c r="A2517" s="25">
        <v>45573</v>
      </c>
      <c r="B2517" s="25">
        <v>45938</v>
      </c>
      <c r="C2517" s="26" t="s">
        <v>5643</v>
      </c>
      <c r="D2517" s="26" t="s">
        <v>5644</v>
      </c>
      <c r="E2517" s="26" t="s">
        <v>34</v>
      </c>
      <c r="F2517" s="26" t="s">
        <v>16</v>
      </c>
      <c r="G2517" s="26" t="s">
        <v>8426</v>
      </c>
      <c r="H2517" s="26" t="s">
        <v>336</v>
      </c>
      <c r="I2517" s="26" t="s">
        <v>270</v>
      </c>
      <c r="J2517" s="26" t="s">
        <v>271</v>
      </c>
      <c r="K2517" s="26" t="s">
        <v>5624</v>
      </c>
      <c r="L2517" s="27">
        <v>5142</v>
      </c>
      <c r="M2517" s="26" t="s">
        <v>83</v>
      </c>
    </row>
    <row r="2518" spans="1:13">
      <c r="A2518" s="25">
        <v>45573</v>
      </c>
      <c r="B2518" s="25">
        <v>45938</v>
      </c>
      <c r="C2518" s="26" t="s">
        <v>5643</v>
      </c>
      <c r="D2518" s="26" t="s">
        <v>5644</v>
      </c>
      <c r="E2518" s="26" t="s">
        <v>32</v>
      </c>
      <c r="F2518" s="26" t="s">
        <v>16</v>
      </c>
      <c r="G2518" s="26" t="s">
        <v>8427</v>
      </c>
      <c r="H2518" s="26" t="s">
        <v>336</v>
      </c>
      <c r="I2518" s="26" t="s">
        <v>270</v>
      </c>
      <c r="J2518" s="26" t="s">
        <v>271</v>
      </c>
      <c r="K2518" s="26" t="s">
        <v>5624</v>
      </c>
      <c r="L2518" s="27">
        <v>10912</v>
      </c>
      <c r="M2518" s="26" t="s">
        <v>20</v>
      </c>
    </row>
    <row r="2519" spans="1:13">
      <c r="A2519" s="25">
        <v>45573</v>
      </c>
      <c r="B2519" s="25">
        <v>45938</v>
      </c>
      <c r="C2519" s="26" t="s">
        <v>5328</v>
      </c>
      <c r="D2519" s="26" t="s">
        <v>3267</v>
      </c>
      <c r="E2519" s="26" t="s">
        <v>15</v>
      </c>
      <c r="F2519" s="26" t="s">
        <v>16</v>
      </c>
      <c r="G2519" s="26" t="s">
        <v>8428</v>
      </c>
      <c r="H2519" s="26" t="s">
        <v>1234</v>
      </c>
      <c r="I2519" s="26" t="s">
        <v>6063</v>
      </c>
      <c r="J2519" s="26" t="s">
        <v>6064</v>
      </c>
      <c r="K2519" s="26" t="s">
        <v>140</v>
      </c>
      <c r="L2519" s="27">
        <v>2166</v>
      </c>
      <c r="M2519" s="26" t="s">
        <v>29</v>
      </c>
    </row>
    <row r="2520" spans="1:13">
      <c r="A2520" s="25">
        <v>45573</v>
      </c>
      <c r="B2520" s="25">
        <v>45938</v>
      </c>
      <c r="C2520" s="26" t="s">
        <v>5328</v>
      </c>
      <c r="D2520" s="26" t="s">
        <v>3267</v>
      </c>
      <c r="E2520" s="26" t="s">
        <v>661</v>
      </c>
      <c r="F2520" s="26" t="s">
        <v>16</v>
      </c>
      <c r="G2520" s="26" t="s">
        <v>8429</v>
      </c>
      <c r="H2520" s="26" t="s">
        <v>1234</v>
      </c>
      <c r="I2520" s="26" t="s">
        <v>6063</v>
      </c>
      <c r="J2520" s="26" t="s">
        <v>6064</v>
      </c>
      <c r="K2520" s="26" t="s">
        <v>140</v>
      </c>
      <c r="L2520" s="27">
        <v>60360</v>
      </c>
      <c r="M2520" s="26" t="s">
        <v>29</v>
      </c>
    </row>
    <row r="2521" spans="1:13">
      <c r="A2521" s="25">
        <v>45573</v>
      </c>
      <c r="B2521" s="25">
        <v>45938</v>
      </c>
      <c r="C2521" s="26" t="s">
        <v>5328</v>
      </c>
      <c r="D2521" s="26" t="s">
        <v>3267</v>
      </c>
      <c r="E2521" s="26" t="s">
        <v>32</v>
      </c>
      <c r="F2521" s="26" t="s">
        <v>16</v>
      </c>
      <c r="G2521" s="26" t="s">
        <v>8430</v>
      </c>
      <c r="H2521" s="26" t="s">
        <v>1234</v>
      </c>
      <c r="I2521" s="26" t="s">
        <v>6063</v>
      </c>
      <c r="J2521" s="26" t="s">
        <v>6064</v>
      </c>
      <c r="K2521" s="26" t="s">
        <v>140</v>
      </c>
      <c r="L2521" s="27">
        <v>5063</v>
      </c>
      <c r="M2521" s="26" t="s">
        <v>20</v>
      </c>
    </row>
    <row r="2522" spans="1:13">
      <c r="A2522" s="25">
        <v>45574</v>
      </c>
      <c r="B2522" s="25">
        <v>45939</v>
      </c>
      <c r="C2522" s="26" t="s">
        <v>5336</v>
      </c>
      <c r="D2522" s="26" t="s">
        <v>3303</v>
      </c>
      <c r="E2522" s="26" t="s">
        <v>15</v>
      </c>
      <c r="F2522" s="26" t="s">
        <v>16</v>
      </c>
      <c r="G2522" s="26" t="s">
        <v>8431</v>
      </c>
      <c r="H2522" s="26" t="s">
        <v>143</v>
      </c>
      <c r="I2522" s="26" t="s">
        <v>3305</v>
      </c>
      <c r="J2522" s="26" t="s">
        <v>3306</v>
      </c>
      <c r="K2522" s="26" t="s">
        <v>1179</v>
      </c>
      <c r="L2522" s="27">
        <v>2521</v>
      </c>
      <c r="M2522" s="26" t="s">
        <v>29</v>
      </c>
    </row>
    <row r="2523" spans="1:13">
      <c r="A2523" s="25">
        <v>45574</v>
      </c>
      <c r="B2523" s="25">
        <v>45939</v>
      </c>
      <c r="C2523" s="26" t="s">
        <v>5336</v>
      </c>
      <c r="D2523" s="26" t="s">
        <v>3303</v>
      </c>
      <c r="E2523" s="26" t="s">
        <v>661</v>
      </c>
      <c r="F2523" s="26" t="s">
        <v>16</v>
      </c>
      <c r="G2523" s="26" t="s">
        <v>8432</v>
      </c>
      <c r="H2523" s="26" t="s">
        <v>143</v>
      </c>
      <c r="I2523" s="26" t="s">
        <v>3305</v>
      </c>
      <c r="J2523" s="26" t="s">
        <v>3306</v>
      </c>
      <c r="K2523" s="26" t="s">
        <v>1179</v>
      </c>
      <c r="L2523" s="27">
        <v>27217</v>
      </c>
      <c r="M2523" s="26" t="s">
        <v>29</v>
      </c>
    </row>
    <row r="2524" spans="1:13">
      <c r="A2524" s="25">
        <v>45574</v>
      </c>
      <c r="B2524" s="25">
        <v>45939</v>
      </c>
      <c r="C2524" s="26" t="s">
        <v>5336</v>
      </c>
      <c r="D2524" s="26" t="s">
        <v>3303</v>
      </c>
      <c r="E2524" s="26" t="s">
        <v>32</v>
      </c>
      <c r="F2524" s="26" t="s">
        <v>16</v>
      </c>
      <c r="G2524" s="26" t="s">
        <v>8433</v>
      </c>
      <c r="H2524" s="26" t="s">
        <v>143</v>
      </c>
      <c r="I2524" s="26" t="s">
        <v>3305</v>
      </c>
      <c r="J2524" s="26" t="s">
        <v>3306</v>
      </c>
      <c r="K2524" s="26" t="s">
        <v>1179</v>
      </c>
      <c r="L2524" s="27">
        <v>15808</v>
      </c>
      <c r="M2524" s="26" t="s">
        <v>83</v>
      </c>
    </row>
    <row r="2525" spans="1:13">
      <c r="A2525" s="25">
        <v>45575</v>
      </c>
      <c r="B2525" s="25">
        <v>45940</v>
      </c>
      <c r="C2525" s="26" t="s">
        <v>5338</v>
      </c>
      <c r="D2525" s="26" t="s">
        <v>3314</v>
      </c>
      <c r="E2525" s="26" t="s">
        <v>32</v>
      </c>
      <c r="F2525" s="26" t="s">
        <v>16</v>
      </c>
      <c r="G2525" s="26" t="s">
        <v>8434</v>
      </c>
      <c r="H2525" s="26" t="s">
        <v>225</v>
      </c>
      <c r="I2525" s="26" t="s">
        <v>165</v>
      </c>
      <c r="J2525" s="26" t="s">
        <v>166</v>
      </c>
      <c r="K2525" s="26" t="s">
        <v>1179</v>
      </c>
      <c r="L2525" s="27">
        <v>13642</v>
      </c>
      <c r="M2525" s="26" t="s">
        <v>83</v>
      </c>
    </row>
    <row r="2526" spans="1:13">
      <c r="A2526" s="25">
        <v>45575</v>
      </c>
      <c r="B2526" s="25">
        <v>45940</v>
      </c>
      <c r="C2526" s="26" t="s">
        <v>5338</v>
      </c>
      <c r="D2526" s="26" t="s">
        <v>3314</v>
      </c>
      <c r="E2526" s="26" t="s">
        <v>15</v>
      </c>
      <c r="F2526" s="26" t="s">
        <v>16</v>
      </c>
      <c r="G2526" s="26" t="s">
        <v>8435</v>
      </c>
      <c r="H2526" s="26" t="s">
        <v>225</v>
      </c>
      <c r="I2526" s="26" t="s">
        <v>165</v>
      </c>
      <c r="J2526" s="26" t="s">
        <v>166</v>
      </c>
      <c r="K2526" s="26" t="s">
        <v>1179</v>
      </c>
      <c r="L2526" s="27">
        <v>1697</v>
      </c>
      <c r="M2526" s="26" t="s">
        <v>148</v>
      </c>
    </row>
    <row r="2527" spans="1:13">
      <c r="A2527" s="25">
        <v>45575</v>
      </c>
      <c r="B2527" s="25">
        <v>45940</v>
      </c>
      <c r="C2527" s="26" t="s">
        <v>5338</v>
      </c>
      <c r="D2527" s="26" t="s">
        <v>3314</v>
      </c>
      <c r="E2527" s="26" t="s">
        <v>661</v>
      </c>
      <c r="F2527" s="26" t="s">
        <v>16</v>
      </c>
      <c r="G2527" s="26" t="s">
        <v>8436</v>
      </c>
      <c r="H2527" s="26" t="s">
        <v>225</v>
      </c>
      <c r="I2527" s="26" t="s">
        <v>165</v>
      </c>
      <c r="J2527" s="26" t="s">
        <v>166</v>
      </c>
      <c r="K2527" s="26" t="s">
        <v>1179</v>
      </c>
      <c r="L2527" s="27">
        <v>53473</v>
      </c>
      <c r="M2527" s="26" t="s">
        <v>29</v>
      </c>
    </row>
    <row r="2528" spans="1:13">
      <c r="A2528" s="25">
        <v>45575</v>
      </c>
      <c r="B2528" s="25">
        <v>45940</v>
      </c>
      <c r="C2528" s="26" t="s">
        <v>5339</v>
      </c>
      <c r="D2528" s="26" t="s">
        <v>3318</v>
      </c>
      <c r="E2528" s="26" t="s">
        <v>661</v>
      </c>
      <c r="F2528" s="26" t="s">
        <v>16</v>
      </c>
      <c r="G2528" s="26" t="s">
        <v>8437</v>
      </c>
      <c r="H2528" s="26" t="s">
        <v>21</v>
      </c>
      <c r="I2528" s="26" t="s">
        <v>49</v>
      </c>
      <c r="J2528" s="26" t="s">
        <v>50</v>
      </c>
      <c r="K2528" s="26" t="s">
        <v>48</v>
      </c>
      <c r="L2528" s="27">
        <v>91902</v>
      </c>
      <c r="M2528" s="26" t="s">
        <v>89</v>
      </c>
    </row>
    <row r="2529" spans="1:13">
      <c r="A2529" s="25">
        <v>45575</v>
      </c>
      <c r="B2529" s="25">
        <v>45940</v>
      </c>
      <c r="C2529" s="26" t="s">
        <v>5339</v>
      </c>
      <c r="D2529" s="26" t="s">
        <v>3318</v>
      </c>
      <c r="E2529" s="26" t="s">
        <v>15</v>
      </c>
      <c r="F2529" s="26" t="s">
        <v>16</v>
      </c>
      <c r="G2529" s="26" t="s">
        <v>8438</v>
      </c>
      <c r="H2529" s="26" t="s">
        <v>21</v>
      </c>
      <c r="I2529" s="26" t="s">
        <v>49</v>
      </c>
      <c r="J2529" s="26" t="s">
        <v>50</v>
      </c>
      <c r="K2529" s="26" t="s">
        <v>48</v>
      </c>
      <c r="L2529" s="27">
        <v>5848</v>
      </c>
      <c r="M2529" s="26" t="s">
        <v>20</v>
      </c>
    </row>
    <row r="2530" spans="1:13">
      <c r="A2530" s="25">
        <v>45575</v>
      </c>
      <c r="B2530" s="25">
        <v>45940</v>
      </c>
      <c r="C2530" s="26" t="s">
        <v>5129</v>
      </c>
      <c r="D2530" s="26" t="s">
        <v>2424</v>
      </c>
      <c r="E2530" s="26" t="s">
        <v>661</v>
      </c>
      <c r="F2530" s="26" t="s">
        <v>16</v>
      </c>
      <c r="G2530" s="26" t="s">
        <v>8439</v>
      </c>
      <c r="H2530" s="26" t="s">
        <v>51</v>
      </c>
      <c r="I2530" s="26" t="s">
        <v>174</v>
      </c>
      <c r="J2530" s="26" t="s">
        <v>175</v>
      </c>
      <c r="K2530" s="26" t="s">
        <v>112</v>
      </c>
      <c r="L2530" s="27">
        <v>91519</v>
      </c>
      <c r="M2530" s="26" t="s">
        <v>29</v>
      </c>
    </row>
    <row r="2531" spans="1:13">
      <c r="A2531" s="25">
        <v>45575</v>
      </c>
      <c r="B2531" s="25">
        <v>45940</v>
      </c>
      <c r="C2531" s="26" t="s">
        <v>5129</v>
      </c>
      <c r="D2531" s="26" t="s">
        <v>2424</v>
      </c>
      <c r="E2531" s="26" t="s">
        <v>32</v>
      </c>
      <c r="F2531" s="26" t="s">
        <v>16</v>
      </c>
      <c r="G2531" s="26" t="s">
        <v>8440</v>
      </c>
      <c r="H2531" s="26" t="s">
        <v>51</v>
      </c>
      <c r="I2531" s="26" t="s">
        <v>174</v>
      </c>
      <c r="J2531" s="26" t="s">
        <v>175</v>
      </c>
      <c r="K2531" s="26" t="s">
        <v>112</v>
      </c>
      <c r="L2531" s="27">
        <v>12958</v>
      </c>
      <c r="M2531" s="26" t="s">
        <v>20</v>
      </c>
    </row>
    <row r="2532" spans="1:13">
      <c r="A2532" s="25">
        <v>45575</v>
      </c>
      <c r="B2532" s="25">
        <v>45940</v>
      </c>
      <c r="C2532" s="26" t="s">
        <v>5129</v>
      </c>
      <c r="D2532" s="26" t="s">
        <v>2424</v>
      </c>
      <c r="E2532" s="26" t="s">
        <v>15</v>
      </c>
      <c r="F2532" s="26" t="s">
        <v>16</v>
      </c>
      <c r="G2532" s="26" t="s">
        <v>8441</v>
      </c>
      <c r="H2532" s="26" t="s">
        <v>51</v>
      </c>
      <c r="I2532" s="26" t="s">
        <v>174</v>
      </c>
      <c r="J2532" s="26" t="s">
        <v>175</v>
      </c>
      <c r="K2532" s="26" t="s">
        <v>112</v>
      </c>
      <c r="L2532" s="27">
        <v>6922</v>
      </c>
      <c r="M2532" s="26" t="s">
        <v>20</v>
      </c>
    </row>
    <row r="2533" spans="1:13">
      <c r="A2533" s="25">
        <v>45575</v>
      </c>
      <c r="B2533" s="25">
        <v>45940</v>
      </c>
      <c r="C2533" s="26" t="s">
        <v>5342</v>
      </c>
      <c r="D2533" s="26" t="s">
        <v>3330</v>
      </c>
      <c r="E2533" s="26" t="s">
        <v>32</v>
      </c>
      <c r="F2533" s="26" t="s">
        <v>16</v>
      </c>
      <c r="G2533" s="26" t="s">
        <v>8442</v>
      </c>
      <c r="H2533" s="26" t="s">
        <v>386</v>
      </c>
      <c r="I2533" s="26" t="s">
        <v>3332</v>
      </c>
      <c r="J2533" s="26" t="s">
        <v>3333</v>
      </c>
      <c r="K2533" s="26" t="s">
        <v>5623</v>
      </c>
      <c r="L2533" s="27">
        <v>7860</v>
      </c>
      <c r="M2533" s="26" t="s">
        <v>20</v>
      </c>
    </row>
    <row r="2534" spans="1:13">
      <c r="A2534" s="25">
        <v>45575</v>
      </c>
      <c r="B2534" s="25">
        <v>45940</v>
      </c>
      <c r="C2534" s="26" t="s">
        <v>5342</v>
      </c>
      <c r="D2534" s="26" t="s">
        <v>3330</v>
      </c>
      <c r="E2534" s="26" t="s">
        <v>15</v>
      </c>
      <c r="F2534" s="26" t="s">
        <v>16</v>
      </c>
      <c r="G2534" s="26" t="s">
        <v>8443</v>
      </c>
      <c r="H2534" s="26" t="s">
        <v>386</v>
      </c>
      <c r="I2534" s="26" t="s">
        <v>3332</v>
      </c>
      <c r="J2534" s="26" t="s">
        <v>3333</v>
      </c>
      <c r="K2534" s="26" t="s">
        <v>5623</v>
      </c>
      <c r="L2534" s="27">
        <v>1791</v>
      </c>
      <c r="M2534" s="26" t="s">
        <v>29</v>
      </c>
    </row>
    <row r="2535" spans="1:13">
      <c r="A2535" s="25">
        <v>45575</v>
      </c>
      <c r="B2535" s="25">
        <v>45940</v>
      </c>
      <c r="C2535" s="26" t="s">
        <v>5342</v>
      </c>
      <c r="D2535" s="26" t="s">
        <v>3330</v>
      </c>
      <c r="E2535" s="26" t="s">
        <v>661</v>
      </c>
      <c r="F2535" s="26" t="s">
        <v>16</v>
      </c>
      <c r="G2535" s="26" t="s">
        <v>8444</v>
      </c>
      <c r="H2535" s="26" t="s">
        <v>386</v>
      </c>
      <c r="I2535" s="26" t="s">
        <v>3332</v>
      </c>
      <c r="J2535" s="26" t="s">
        <v>3333</v>
      </c>
      <c r="K2535" s="26" t="s">
        <v>5623</v>
      </c>
      <c r="L2535" s="27">
        <v>27951</v>
      </c>
      <c r="M2535" s="26" t="s">
        <v>23</v>
      </c>
    </row>
    <row r="2536" spans="1:13">
      <c r="A2536" s="25">
        <v>45575</v>
      </c>
      <c r="B2536" s="25">
        <v>45940</v>
      </c>
      <c r="C2536" s="26" t="s">
        <v>5270</v>
      </c>
      <c r="D2536" s="26" t="s">
        <v>3035</v>
      </c>
      <c r="E2536" s="26" t="s">
        <v>661</v>
      </c>
      <c r="F2536" s="26" t="s">
        <v>16</v>
      </c>
      <c r="G2536" s="26" t="s">
        <v>8445</v>
      </c>
      <c r="H2536" s="26" t="s">
        <v>21</v>
      </c>
      <c r="I2536" s="26" t="s">
        <v>1154</v>
      </c>
      <c r="J2536" s="26" t="s">
        <v>1155</v>
      </c>
      <c r="K2536" s="26" t="s">
        <v>1179</v>
      </c>
      <c r="L2536" s="27">
        <v>23412</v>
      </c>
      <c r="M2536" s="26" t="s">
        <v>23</v>
      </c>
    </row>
    <row r="2537" spans="1:13">
      <c r="A2537" s="25">
        <v>45575</v>
      </c>
      <c r="B2537" s="25">
        <v>45940</v>
      </c>
      <c r="C2537" s="26" t="s">
        <v>5270</v>
      </c>
      <c r="D2537" s="26" t="s">
        <v>3035</v>
      </c>
      <c r="E2537" s="26" t="s">
        <v>32</v>
      </c>
      <c r="F2537" s="26" t="s">
        <v>16</v>
      </c>
      <c r="G2537" s="26" t="s">
        <v>8446</v>
      </c>
      <c r="H2537" s="26" t="s">
        <v>21</v>
      </c>
      <c r="I2537" s="26" t="s">
        <v>1154</v>
      </c>
      <c r="J2537" s="26" t="s">
        <v>1155</v>
      </c>
      <c r="K2537" s="26" t="s">
        <v>1179</v>
      </c>
      <c r="L2537" s="27">
        <v>5940</v>
      </c>
      <c r="M2537" s="26" t="s">
        <v>20</v>
      </c>
    </row>
    <row r="2538" spans="1:13">
      <c r="A2538" s="25">
        <v>45575</v>
      </c>
      <c r="B2538" s="25">
        <v>45940</v>
      </c>
      <c r="C2538" s="26" t="s">
        <v>5270</v>
      </c>
      <c r="D2538" s="26" t="s">
        <v>3035</v>
      </c>
      <c r="E2538" s="26" t="s">
        <v>15</v>
      </c>
      <c r="F2538" s="26" t="s">
        <v>16</v>
      </c>
      <c r="G2538" s="26" t="s">
        <v>8447</v>
      </c>
      <c r="H2538" s="26" t="s">
        <v>21</v>
      </c>
      <c r="I2538" s="26" t="s">
        <v>1154</v>
      </c>
      <c r="J2538" s="26" t="s">
        <v>1155</v>
      </c>
      <c r="K2538" s="26" t="s">
        <v>1179</v>
      </c>
      <c r="L2538" s="27">
        <v>4519</v>
      </c>
      <c r="M2538" s="26" t="s">
        <v>20</v>
      </c>
    </row>
    <row r="2539" spans="1:13">
      <c r="A2539" s="25">
        <v>45575</v>
      </c>
      <c r="B2539" s="25">
        <v>45940</v>
      </c>
      <c r="C2539" s="26" t="s">
        <v>5343</v>
      </c>
      <c r="D2539" s="26" t="s">
        <v>3339</v>
      </c>
      <c r="E2539" s="26" t="s">
        <v>661</v>
      </c>
      <c r="F2539" s="26" t="s">
        <v>16</v>
      </c>
      <c r="G2539" s="26" t="s">
        <v>8448</v>
      </c>
      <c r="H2539" s="26" t="s">
        <v>43</v>
      </c>
      <c r="I2539" s="26" t="s">
        <v>49</v>
      </c>
      <c r="J2539" s="26" t="s">
        <v>50</v>
      </c>
      <c r="K2539" s="26" t="s">
        <v>5623</v>
      </c>
      <c r="L2539" s="27">
        <v>70098</v>
      </c>
      <c r="M2539" s="26" t="s">
        <v>89</v>
      </c>
    </row>
    <row r="2540" spans="1:13">
      <c r="A2540" s="25">
        <v>45575</v>
      </c>
      <c r="B2540" s="25">
        <v>45940</v>
      </c>
      <c r="C2540" s="26" t="s">
        <v>5343</v>
      </c>
      <c r="D2540" s="26" t="s">
        <v>3339</v>
      </c>
      <c r="E2540" s="26" t="s">
        <v>15</v>
      </c>
      <c r="F2540" s="26" t="s">
        <v>16</v>
      </c>
      <c r="G2540" s="26" t="s">
        <v>8449</v>
      </c>
      <c r="H2540" s="26" t="s">
        <v>43</v>
      </c>
      <c r="I2540" s="26" t="s">
        <v>49</v>
      </c>
      <c r="J2540" s="26" t="s">
        <v>50</v>
      </c>
      <c r="K2540" s="26" t="s">
        <v>5623</v>
      </c>
      <c r="L2540" s="27">
        <v>3475</v>
      </c>
      <c r="M2540" s="26" t="s">
        <v>20</v>
      </c>
    </row>
    <row r="2541" spans="1:13">
      <c r="A2541" s="25">
        <v>45576</v>
      </c>
      <c r="B2541" s="25">
        <v>45941</v>
      </c>
      <c r="C2541" s="26" t="s">
        <v>5793</v>
      </c>
      <c r="D2541" s="26" t="s">
        <v>5794</v>
      </c>
      <c r="E2541" s="26" t="s">
        <v>54</v>
      </c>
      <c r="F2541" s="26" t="s">
        <v>55</v>
      </c>
      <c r="G2541" s="26" t="s">
        <v>8450</v>
      </c>
      <c r="H2541" s="26" t="s">
        <v>30</v>
      </c>
      <c r="I2541" s="26" t="s">
        <v>165</v>
      </c>
      <c r="J2541" s="26" t="s">
        <v>166</v>
      </c>
      <c r="K2541" s="26" t="s">
        <v>5623</v>
      </c>
      <c r="L2541" s="27">
        <v>24375</v>
      </c>
      <c r="M2541" s="26" t="s">
        <v>29</v>
      </c>
    </row>
    <row r="2542" spans="1:13">
      <c r="A2542" s="25">
        <v>45576</v>
      </c>
      <c r="B2542" s="25">
        <v>45941</v>
      </c>
      <c r="C2542" s="26" t="s">
        <v>5344</v>
      </c>
      <c r="D2542" s="26" t="s">
        <v>3342</v>
      </c>
      <c r="E2542" s="26" t="s">
        <v>15</v>
      </c>
      <c r="F2542" s="26" t="s">
        <v>16</v>
      </c>
      <c r="G2542" s="26" t="s">
        <v>8451</v>
      </c>
      <c r="H2542" s="26" t="s">
        <v>386</v>
      </c>
      <c r="I2542" s="26" t="s">
        <v>384</v>
      </c>
      <c r="J2542" s="26" t="s">
        <v>385</v>
      </c>
      <c r="K2542" s="26" t="s">
        <v>112</v>
      </c>
      <c r="L2542" s="27">
        <v>5311</v>
      </c>
      <c r="M2542" s="26" t="s">
        <v>29</v>
      </c>
    </row>
    <row r="2543" spans="1:13">
      <c r="A2543" s="25">
        <v>45576</v>
      </c>
      <c r="B2543" s="25">
        <v>45941</v>
      </c>
      <c r="C2543" s="26" t="s">
        <v>5344</v>
      </c>
      <c r="D2543" s="26" t="s">
        <v>3342</v>
      </c>
      <c r="E2543" s="26" t="s">
        <v>32</v>
      </c>
      <c r="F2543" s="26" t="s">
        <v>16</v>
      </c>
      <c r="G2543" s="26" t="s">
        <v>8452</v>
      </c>
      <c r="H2543" s="26" t="s">
        <v>386</v>
      </c>
      <c r="I2543" s="26" t="s">
        <v>384</v>
      </c>
      <c r="J2543" s="26" t="s">
        <v>385</v>
      </c>
      <c r="K2543" s="26" t="s">
        <v>112</v>
      </c>
      <c r="L2543" s="27">
        <v>748</v>
      </c>
      <c r="M2543" s="26" t="s">
        <v>20</v>
      </c>
    </row>
    <row r="2544" spans="1:13">
      <c r="A2544" s="25">
        <v>45576</v>
      </c>
      <c r="B2544" s="25">
        <v>45941</v>
      </c>
      <c r="C2544" s="26" t="s">
        <v>5344</v>
      </c>
      <c r="D2544" s="26" t="s">
        <v>3342</v>
      </c>
      <c r="E2544" s="26" t="s">
        <v>661</v>
      </c>
      <c r="F2544" s="26" t="s">
        <v>16</v>
      </c>
      <c r="G2544" s="26" t="s">
        <v>8453</v>
      </c>
      <c r="H2544" s="26" t="s">
        <v>386</v>
      </c>
      <c r="I2544" s="26" t="s">
        <v>384</v>
      </c>
      <c r="J2544" s="26" t="s">
        <v>385</v>
      </c>
      <c r="K2544" s="26" t="s">
        <v>112</v>
      </c>
      <c r="L2544" s="27">
        <v>98754</v>
      </c>
      <c r="M2544" s="26" t="s">
        <v>89</v>
      </c>
    </row>
    <row r="2545" spans="1:13">
      <c r="A2545" s="25">
        <v>45576</v>
      </c>
      <c r="B2545" s="25">
        <v>45941</v>
      </c>
      <c r="C2545" s="26" t="s">
        <v>5344</v>
      </c>
      <c r="D2545" s="26" t="s">
        <v>3342</v>
      </c>
      <c r="E2545" s="26" t="s">
        <v>34</v>
      </c>
      <c r="F2545" s="26" t="s">
        <v>16</v>
      </c>
      <c r="G2545" s="26" t="s">
        <v>8454</v>
      </c>
      <c r="H2545" s="26" t="s">
        <v>386</v>
      </c>
      <c r="I2545" s="26" t="s">
        <v>384</v>
      </c>
      <c r="J2545" s="26" t="s">
        <v>385</v>
      </c>
      <c r="K2545" s="26" t="s">
        <v>112</v>
      </c>
      <c r="L2545" s="27">
        <v>33979</v>
      </c>
      <c r="M2545" s="26" t="s">
        <v>83</v>
      </c>
    </row>
    <row r="2546" spans="1:13">
      <c r="A2546" s="25">
        <v>45576</v>
      </c>
      <c r="B2546" s="25">
        <v>45941</v>
      </c>
      <c r="C2546" s="26" t="s">
        <v>6133</v>
      </c>
      <c r="D2546" s="26" t="s">
        <v>6134</v>
      </c>
      <c r="E2546" s="26" t="s">
        <v>32</v>
      </c>
      <c r="F2546" s="26" t="s">
        <v>16</v>
      </c>
      <c r="G2546" s="26" t="s">
        <v>8455</v>
      </c>
      <c r="H2546" s="26" t="s">
        <v>43</v>
      </c>
      <c r="I2546" s="26" t="s">
        <v>6063</v>
      </c>
      <c r="J2546" s="26" t="s">
        <v>6064</v>
      </c>
      <c r="K2546" s="26" t="s">
        <v>5620</v>
      </c>
      <c r="L2546" s="27">
        <v>7115</v>
      </c>
      <c r="M2546" s="26" t="s">
        <v>20</v>
      </c>
    </row>
    <row r="2547" spans="1:13">
      <c r="A2547" s="25">
        <v>45576</v>
      </c>
      <c r="B2547" s="25">
        <v>45941</v>
      </c>
      <c r="C2547" s="26" t="s">
        <v>6133</v>
      </c>
      <c r="D2547" s="26" t="s">
        <v>6134</v>
      </c>
      <c r="E2547" s="26" t="s">
        <v>15</v>
      </c>
      <c r="F2547" s="26" t="s">
        <v>16</v>
      </c>
      <c r="G2547" s="26" t="s">
        <v>8456</v>
      </c>
      <c r="H2547" s="26" t="s">
        <v>43</v>
      </c>
      <c r="I2547" s="26" t="s">
        <v>6063</v>
      </c>
      <c r="J2547" s="26" t="s">
        <v>6064</v>
      </c>
      <c r="K2547" s="26" t="s">
        <v>5620</v>
      </c>
      <c r="L2547" s="27">
        <v>1865</v>
      </c>
      <c r="M2547" s="26" t="s">
        <v>20</v>
      </c>
    </row>
    <row r="2548" spans="1:13">
      <c r="A2548" s="25">
        <v>45576</v>
      </c>
      <c r="B2548" s="25">
        <v>45941</v>
      </c>
      <c r="C2548" s="26" t="s">
        <v>6133</v>
      </c>
      <c r="D2548" s="26" t="s">
        <v>6134</v>
      </c>
      <c r="E2548" s="26" t="s">
        <v>661</v>
      </c>
      <c r="F2548" s="26" t="s">
        <v>16</v>
      </c>
      <c r="G2548" s="26" t="s">
        <v>8457</v>
      </c>
      <c r="H2548" s="26" t="s">
        <v>43</v>
      </c>
      <c r="I2548" s="26" t="s">
        <v>6063</v>
      </c>
      <c r="J2548" s="26" t="s">
        <v>6064</v>
      </c>
      <c r="K2548" s="26" t="s">
        <v>5620</v>
      </c>
      <c r="L2548" s="27">
        <v>39244</v>
      </c>
      <c r="M2548" s="26" t="s">
        <v>89</v>
      </c>
    </row>
    <row r="2549" spans="1:13">
      <c r="A2549" s="25">
        <v>45577</v>
      </c>
      <c r="B2549" s="25">
        <v>45942</v>
      </c>
      <c r="C2549" s="26" t="s">
        <v>5817</v>
      </c>
      <c r="D2549" s="26" t="s">
        <v>5818</v>
      </c>
      <c r="E2549" s="26" t="s">
        <v>54</v>
      </c>
      <c r="F2549" s="26" t="s">
        <v>55</v>
      </c>
      <c r="G2549" s="26" t="s">
        <v>8458</v>
      </c>
      <c r="H2549" s="26" t="s">
        <v>310</v>
      </c>
      <c r="I2549" s="26" t="s">
        <v>103</v>
      </c>
      <c r="J2549" s="26" t="s">
        <v>104</v>
      </c>
      <c r="K2549" s="26" t="s">
        <v>5620</v>
      </c>
      <c r="L2549" s="27">
        <v>18599</v>
      </c>
      <c r="M2549" s="26" t="s">
        <v>89</v>
      </c>
    </row>
    <row r="2550" spans="1:13">
      <c r="A2550" s="25">
        <v>45577</v>
      </c>
      <c r="B2550" s="25">
        <v>45626</v>
      </c>
      <c r="C2550" s="26" t="s">
        <v>6045</v>
      </c>
      <c r="D2550" s="26" t="s">
        <v>6046</v>
      </c>
      <c r="E2550" s="26" t="s">
        <v>661</v>
      </c>
      <c r="F2550" s="26" t="s">
        <v>16</v>
      </c>
      <c r="G2550" s="26" t="s">
        <v>11973</v>
      </c>
      <c r="H2550" s="26" t="s">
        <v>51</v>
      </c>
      <c r="I2550" s="26" t="s">
        <v>305</v>
      </c>
      <c r="J2550" s="26" t="s">
        <v>306</v>
      </c>
      <c r="K2550" s="26" t="s">
        <v>304</v>
      </c>
      <c r="L2550" s="27">
        <v>5542</v>
      </c>
      <c r="M2550" s="26" t="s">
        <v>23</v>
      </c>
    </row>
    <row r="2551" spans="1:13">
      <c r="A2551" s="25">
        <v>45577</v>
      </c>
      <c r="B2551" s="25">
        <v>45626</v>
      </c>
      <c r="C2551" s="26" t="s">
        <v>6045</v>
      </c>
      <c r="D2551" s="26" t="s">
        <v>6046</v>
      </c>
      <c r="E2551" s="26" t="s">
        <v>34</v>
      </c>
      <c r="F2551" s="26" t="s">
        <v>16</v>
      </c>
      <c r="G2551" s="26" t="s">
        <v>11974</v>
      </c>
      <c r="H2551" s="26" t="s">
        <v>51</v>
      </c>
      <c r="I2551" s="26" t="s">
        <v>305</v>
      </c>
      <c r="J2551" s="26" t="s">
        <v>306</v>
      </c>
      <c r="K2551" s="26" t="s">
        <v>304</v>
      </c>
      <c r="L2551" s="27">
        <v>2174</v>
      </c>
      <c r="M2551" s="26" t="s">
        <v>20</v>
      </c>
    </row>
    <row r="2552" spans="1:13">
      <c r="A2552" s="25">
        <v>45577</v>
      </c>
      <c r="B2552" s="25">
        <v>45626</v>
      </c>
      <c r="C2552" s="26" t="s">
        <v>6045</v>
      </c>
      <c r="D2552" s="26" t="s">
        <v>6046</v>
      </c>
      <c r="E2552" s="26" t="s">
        <v>32</v>
      </c>
      <c r="F2552" s="26" t="s">
        <v>16</v>
      </c>
      <c r="G2552" s="26" t="s">
        <v>11975</v>
      </c>
      <c r="H2552" s="26" t="s">
        <v>51</v>
      </c>
      <c r="I2552" s="26" t="s">
        <v>305</v>
      </c>
      <c r="J2552" s="26" t="s">
        <v>306</v>
      </c>
      <c r="K2552" s="26" t="s">
        <v>304</v>
      </c>
      <c r="L2552" s="27">
        <v>2833</v>
      </c>
      <c r="M2552" s="26" t="s">
        <v>20</v>
      </c>
    </row>
    <row r="2553" spans="1:13">
      <c r="A2553" s="25">
        <v>45577</v>
      </c>
      <c r="B2553" s="25">
        <v>45626</v>
      </c>
      <c r="C2553" s="26" t="s">
        <v>6045</v>
      </c>
      <c r="D2553" s="26" t="s">
        <v>6046</v>
      </c>
      <c r="E2553" s="26" t="s">
        <v>15</v>
      </c>
      <c r="F2553" s="26" t="s">
        <v>16</v>
      </c>
      <c r="G2553" s="26" t="s">
        <v>11976</v>
      </c>
      <c r="H2553" s="26" t="s">
        <v>51</v>
      </c>
      <c r="I2553" s="26" t="s">
        <v>305</v>
      </c>
      <c r="J2553" s="26" t="s">
        <v>306</v>
      </c>
      <c r="K2553" s="26" t="s">
        <v>304</v>
      </c>
      <c r="L2553" s="27">
        <v>989</v>
      </c>
      <c r="M2553" s="26" t="s">
        <v>20</v>
      </c>
    </row>
    <row r="2554" spans="1:13">
      <c r="A2554" s="25">
        <v>45577</v>
      </c>
      <c r="B2554" s="25">
        <v>45942</v>
      </c>
      <c r="C2554" s="26" t="s">
        <v>5346</v>
      </c>
      <c r="D2554" s="26" t="s">
        <v>3349</v>
      </c>
      <c r="E2554" s="26" t="s">
        <v>15</v>
      </c>
      <c r="F2554" s="26" t="s">
        <v>16</v>
      </c>
      <c r="G2554" s="26" t="s">
        <v>8459</v>
      </c>
      <c r="H2554" s="26" t="s">
        <v>1325</v>
      </c>
      <c r="I2554" s="26" t="s">
        <v>71</v>
      </c>
      <c r="J2554" s="26" t="s">
        <v>72</v>
      </c>
      <c r="K2554" s="26" t="s">
        <v>5623</v>
      </c>
      <c r="L2554" s="27">
        <v>2261</v>
      </c>
      <c r="M2554" s="26" t="s">
        <v>29</v>
      </c>
    </row>
    <row r="2555" spans="1:13">
      <c r="A2555" s="25">
        <v>45577</v>
      </c>
      <c r="B2555" s="25">
        <v>45942</v>
      </c>
      <c r="C2555" s="26" t="s">
        <v>5346</v>
      </c>
      <c r="D2555" s="26" t="s">
        <v>3349</v>
      </c>
      <c r="E2555" s="26" t="s">
        <v>661</v>
      </c>
      <c r="F2555" s="26" t="s">
        <v>16</v>
      </c>
      <c r="G2555" s="26" t="s">
        <v>8460</v>
      </c>
      <c r="H2555" s="26" t="s">
        <v>1325</v>
      </c>
      <c r="I2555" s="26" t="s">
        <v>71</v>
      </c>
      <c r="J2555" s="26" t="s">
        <v>72</v>
      </c>
      <c r="K2555" s="26" t="s">
        <v>5623</v>
      </c>
      <c r="L2555" s="27">
        <v>23717</v>
      </c>
      <c r="M2555" s="26" t="s">
        <v>29</v>
      </c>
    </row>
    <row r="2556" spans="1:13">
      <c r="A2556" s="25">
        <v>45577</v>
      </c>
      <c r="B2556" s="25">
        <v>45942</v>
      </c>
      <c r="C2556" s="26" t="s">
        <v>5346</v>
      </c>
      <c r="D2556" s="26" t="s">
        <v>3349</v>
      </c>
      <c r="E2556" s="26" t="s">
        <v>32</v>
      </c>
      <c r="F2556" s="26" t="s">
        <v>16</v>
      </c>
      <c r="G2556" s="26" t="s">
        <v>8461</v>
      </c>
      <c r="H2556" s="26" t="s">
        <v>1325</v>
      </c>
      <c r="I2556" s="26" t="s">
        <v>71</v>
      </c>
      <c r="J2556" s="26" t="s">
        <v>72</v>
      </c>
      <c r="K2556" s="26" t="s">
        <v>5623</v>
      </c>
      <c r="L2556" s="27">
        <v>9005</v>
      </c>
      <c r="M2556" s="26" t="s">
        <v>20</v>
      </c>
    </row>
    <row r="2557" spans="1:13">
      <c r="A2557" s="25">
        <v>45577</v>
      </c>
      <c r="B2557" s="25">
        <v>45942</v>
      </c>
      <c r="C2557" s="26" t="s">
        <v>5346</v>
      </c>
      <c r="D2557" s="26" t="s">
        <v>3349</v>
      </c>
      <c r="E2557" s="26" t="s">
        <v>34</v>
      </c>
      <c r="F2557" s="26" t="s">
        <v>16</v>
      </c>
      <c r="G2557" s="26" t="s">
        <v>8462</v>
      </c>
      <c r="H2557" s="26" t="s">
        <v>1325</v>
      </c>
      <c r="I2557" s="26" t="s">
        <v>71</v>
      </c>
      <c r="J2557" s="26" t="s">
        <v>72</v>
      </c>
      <c r="K2557" s="26" t="s">
        <v>5623</v>
      </c>
      <c r="L2557" s="27">
        <v>7506</v>
      </c>
      <c r="M2557" s="26" t="s">
        <v>83</v>
      </c>
    </row>
    <row r="2558" spans="1:13">
      <c r="A2558" s="25">
        <v>45578</v>
      </c>
      <c r="B2558" s="25">
        <v>45943</v>
      </c>
      <c r="C2558" s="26" t="s">
        <v>5347</v>
      </c>
      <c r="D2558" s="26" t="s">
        <v>3354</v>
      </c>
      <c r="E2558" s="26" t="s">
        <v>32</v>
      </c>
      <c r="F2558" s="26" t="s">
        <v>16</v>
      </c>
      <c r="G2558" s="26" t="s">
        <v>8463</v>
      </c>
      <c r="H2558" s="26" t="s">
        <v>203</v>
      </c>
      <c r="I2558" s="26" t="s">
        <v>78</v>
      </c>
      <c r="J2558" s="26" t="s">
        <v>79</v>
      </c>
      <c r="K2558" s="26" t="s">
        <v>5620</v>
      </c>
      <c r="L2558" s="27">
        <v>2790</v>
      </c>
      <c r="M2558" s="26" t="s">
        <v>20</v>
      </c>
    </row>
    <row r="2559" spans="1:13">
      <c r="A2559" s="25">
        <v>45578</v>
      </c>
      <c r="B2559" s="25">
        <v>45943</v>
      </c>
      <c r="C2559" s="26" t="s">
        <v>5347</v>
      </c>
      <c r="D2559" s="26" t="s">
        <v>3354</v>
      </c>
      <c r="E2559" s="26" t="s">
        <v>661</v>
      </c>
      <c r="F2559" s="26" t="s">
        <v>16</v>
      </c>
      <c r="G2559" s="26" t="s">
        <v>8464</v>
      </c>
      <c r="H2559" s="26" t="s">
        <v>203</v>
      </c>
      <c r="I2559" s="26" t="s">
        <v>78</v>
      </c>
      <c r="J2559" s="26" t="s">
        <v>79</v>
      </c>
      <c r="K2559" s="26" t="s">
        <v>5620</v>
      </c>
      <c r="L2559" s="27">
        <v>16296</v>
      </c>
      <c r="M2559" s="26" t="s">
        <v>23</v>
      </c>
    </row>
    <row r="2560" spans="1:13">
      <c r="A2560" s="25">
        <v>45578</v>
      </c>
      <c r="B2560" s="25">
        <v>45943</v>
      </c>
      <c r="C2560" s="26" t="s">
        <v>5347</v>
      </c>
      <c r="D2560" s="26" t="s">
        <v>3354</v>
      </c>
      <c r="E2560" s="26" t="s">
        <v>15</v>
      </c>
      <c r="F2560" s="26" t="s">
        <v>16</v>
      </c>
      <c r="G2560" s="26" t="s">
        <v>8465</v>
      </c>
      <c r="H2560" s="26" t="s">
        <v>203</v>
      </c>
      <c r="I2560" s="26" t="s">
        <v>78</v>
      </c>
      <c r="J2560" s="26" t="s">
        <v>79</v>
      </c>
      <c r="K2560" s="26" t="s">
        <v>5620</v>
      </c>
      <c r="L2560" s="27">
        <v>1977</v>
      </c>
      <c r="M2560" s="26" t="s">
        <v>20</v>
      </c>
    </row>
    <row r="2561" spans="1:13">
      <c r="A2561" s="25">
        <v>45578</v>
      </c>
      <c r="B2561" s="25">
        <v>45943</v>
      </c>
      <c r="C2561" s="26" t="s">
        <v>5819</v>
      </c>
      <c r="D2561" s="26" t="s">
        <v>5820</v>
      </c>
      <c r="E2561" s="26" t="s">
        <v>661</v>
      </c>
      <c r="F2561" s="26" t="s">
        <v>16</v>
      </c>
      <c r="G2561" s="26" t="s">
        <v>8466</v>
      </c>
      <c r="H2561" s="26" t="s">
        <v>21</v>
      </c>
      <c r="I2561" s="26" t="s">
        <v>18</v>
      </c>
      <c r="J2561" s="26" t="s">
        <v>19</v>
      </c>
      <c r="K2561" s="26" t="s">
        <v>5624</v>
      </c>
      <c r="L2561" s="27">
        <v>41553</v>
      </c>
      <c r="M2561" s="26" t="s">
        <v>23</v>
      </c>
    </row>
    <row r="2562" spans="1:13">
      <c r="A2562" s="25">
        <v>45578</v>
      </c>
      <c r="B2562" s="25">
        <v>45943</v>
      </c>
      <c r="C2562" s="26" t="s">
        <v>5819</v>
      </c>
      <c r="D2562" s="26" t="s">
        <v>5820</v>
      </c>
      <c r="E2562" s="26" t="s">
        <v>34</v>
      </c>
      <c r="F2562" s="26" t="s">
        <v>16</v>
      </c>
      <c r="G2562" s="26" t="s">
        <v>8467</v>
      </c>
      <c r="H2562" s="26" t="s">
        <v>21</v>
      </c>
      <c r="I2562" s="26" t="s">
        <v>18</v>
      </c>
      <c r="J2562" s="26" t="s">
        <v>19</v>
      </c>
      <c r="K2562" s="26" t="s">
        <v>5624</v>
      </c>
      <c r="L2562" s="27">
        <v>18629</v>
      </c>
      <c r="M2562" s="26" t="s">
        <v>83</v>
      </c>
    </row>
    <row r="2563" spans="1:13">
      <c r="A2563" s="25">
        <v>45578</v>
      </c>
      <c r="B2563" s="25">
        <v>45943</v>
      </c>
      <c r="C2563" s="26" t="s">
        <v>5819</v>
      </c>
      <c r="D2563" s="26" t="s">
        <v>5820</v>
      </c>
      <c r="E2563" s="26" t="s">
        <v>15</v>
      </c>
      <c r="F2563" s="26" t="s">
        <v>16</v>
      </c>
      <c r="G2563" s="26" t="s">
        <v>8468</v>
      </c>
      <c r="H2563" s="26" t="s">
        <v>21</v>
      </c>
      <c r="I2563" s="26" t="s">
        <v>18</v>
      </c>
      <c r="J2563" s="26" t="s">
        <v>19</v>
      </c>
      <c r="K2563" s="26" t="s">
        <v>5624</v>
      </c>
      <c r="L2563" s="27">
        <v>4695</v>
      </c>
      <c r="M2563" s="26" t="s">
        <v>20</v>
      </c>
    </row>
    <row r="2564" spans="1:13">
      <c r="A2564" s="25">
        <v>45578</v>
      </c>
      <c r="B2564" s="25">
        <v>45943</v>
      </c>
      <c r="C2564" s="26" t="s">
        <v>8469</v>
      </c>
      <c r="D2564" s="26" t="s">
        <v>8470</v>
      </c>
      <c r="E2564" s="26" t="s">
        <v>15</v>
      </c>
      <c r="F2564" s="26" t="s">
        <v>16</v>
      </c>
      <c r="G2564" s="26" t="s">
        <v>8471</v>
      </c>
      <c r="H2564" s="26" t="s">
        <v>386</v>
      </c>
      <c r="I2564" s="26" t="s">
        <v>174</v>
      </c>
      <c r="J2564" s="26" t="s">
        <v>175</v>
      </c>
      <c r="K2564" s="26" t="s">
        <v>5623</v>
      </c>
      <c r="L2564" s="27">
        <v>1659</v>
      </c>
      <c r="M2564" s="26" t="s">
        <v>29</v>
      </c>
    </row>
    <row r="2565" spans="1:13">
      <c r="A2565" s="25">
        <v>45578</v>
      </c>
      <c r="B2565" s="25">
        <v>45943</v>
      </c>
      <c r="C2565" s="26" t="s">
        <v>8469</v>
      </c>
      <c r="D2565" s="26" t="s">
        <v>8470</v>
      </c>
      <c r="E2565" s="26" t="s">
        <v>661</v>
      </c>
      <c r="F2565" s="26" t="s">
        <v>16</v>
      </c>
      <c r="G2565" s="26" t="s">
        <v>8472</v>
      </c>
      <c r="H2565" s="26" t="s">
        <v>386</v>
      </c>
      <c r="I2565" s="26" t="s">
        <v>174</v>
      </c>
      <c r="J2565" s="26" t="s">
        <v>175</v>
      </c>
      <c r="K2565" s="26" t="s">
        <v>5623</v>
      </c>
      <c r="L2565" s="27">
        <v>30472</v>
      </c>
      <c r="M2565" s="26" t="s">
        <v>29</v>
      </c>
    </row>
    <row r="2566" spans="1:13">
      <c r="A2566" s="25">
        <v>45578</v>
      </c>
      <c r="B2566" s="25">
        <v>45807</v>
      </c>
      <c r="C2566" s="26" t="s">
        <v>11977</v>
      </c>
      <c r="D2566" s="26" t="s">
        <v>11978</v>
      </c>
      <c r="E2566" s="26" t="s">
        <v>661</v>
      </c>
      <c r="F2566" s="26" t="s">
        <v>16</v>
      </c>
      <c r="G2566" s="26" t="s">
        <v>11979</v>
      </c>
      <c r="H2566" s="26" t="s">
        <v>887</v>
      </c>
      <c r="I2566" s="26" t="s">
        <v>59</v>
      </c>
      <c r="J2566" s="26" t="s">
        <v>60</v>
      </c>
      <c r="K2566" s="26" t="s">
        <v>5620</v>
      </c>
      <c r="L2566" s="27">
        <v>25981</v>
      </c>
      <c r="M2566" s="26" t="s">
        <v>29</v>
      </c>
    </row>
    <row r="2567" spans="1:13">
      <c r="A2567" s="25">
        <v>45578</v>
      </c>
      <c r="B2567" s="25">
        <v>45807</v>
      </c>
      <c r="C2567" s="26" t="s">
        <v>11977</v>
      </c>
      <c r="D2567" s="26" t="s">
        <v>11978</v>
      </c>
      <c r="E2567" s="26" t="s">
        <v>34</v>
      </c>
      <c r="F2567" s="26" t="s">
        <v>16</v>
      </c>
      <c r="G2567" s="26" t="s">
        <v>11980</v>
      </c>
      <c r="H2567" s="26" t="s">
        <v>887</v>
      </c>
      <c r="I2567" s="26" t="s">
        <v>59</v>
      </c>
      <c r="J2567" s="26" t="s">
        <v>60</v>
      </c>
      <c r="K2567" s="26" t="s">
        <v>5620</v>
      </c>
      <c r="L2567" s="27">
        <v>5111</v>
      </c>
      <c r="M2567" s="26" t="s">
        <v>83</v>
      </c>
    </row>
    <row r="2568" spans="1:13">
      <c r="A2568" s="25">
        <v>45578</v>
      </c>
      <c r="B2568" s="25">
        <v>45807</v>
      </c>
      <c r="C2568" s="26" t="s">
        <v>11977</v>
      </c>
      <c r="D2568" s="26" t="s">
        <v>11978</v>
      </c>
      <c r="E2568" s="26" t="s">
        <v>32</v>
      </c>
      <c r="F2568" s="26" t="s">
        <v>16</v>
      </c>
      <c r="G2568" s="26" t="s">
        <v>11981</v>
      </c>
      <c r="H2568" s="26" t="s">
        <v>887</v>
      </c>
      <c r="I2568" s="26" t="s">
        <v>59</v>
      </c>
      <c r="J2568" s="26" t="s">
        <v>60</v>
      </c>
      <c r="K2568" s="26" t="s">
        <v>5620</v>
      </c>
      <c r="L2568" s="27">
        <v>14808</v>
      </c>
      <c r="M2568" s="26" t="s">
        <v>20</v>
      </c>
    </row>
    <row r="2569" spans="1:13">
      <c r="A2569" s="25">
        <v>45578</v>
      </c>
      <c r="B2569" s="25">
        <v>45807</v>
      </c>
      <c r="C2569" s="26" t="s">
        <v>11977</v>
      </c>
      <c r="D2569" s="26" t="s">
        <v>11978</v>
      </c>
      <c r="E2569" s="26" t="s">
        <v>15</v>
      </c>
      <c r="F2569" s="26" t="s">
        <v>16</v>
      </c>
      <c r="G2569" s="26" t="s">
        <v>11982</v>
      </c>
      <c r="H2569" s="26" t="s">
        <v>887</v>
      </c>
      <c r="I2569" s="26" t="s">
        <v>59</v>
      </c>
      <c r="J2569" s="26" t="s">
        <v>60</v>
      </c>
      <c r="K2569" s="26" t="s">
        <v>5620</v>
      </c>
      <c r="L2569" s="27">
        <v>2390</v>
      </c>
      <c r="M2569" s="26" t="s">
        <v>29</v>
      </c>
    </row>
    <row r="2570" spans="1:13">
      <c r="A2570" s="25">
        <v>45579</v>
      </c>
      <c r="B2570" s="25">
        <v>45944</v>
      </c>
      <c r="C2570" s="26" t="s">
        <v>5286</v>
      </c>
      <c r="D2570" s="26" t="s">
        <v>3102</v>
      </c>
      <c r="E2570" s="26" t="s">
        <v>661</v>
      </c>
      <c r="F2570" s="26" t="s">
        <v>16</v>
      </c>
      <c r="G2570" s="26" t="s">
        <v>8473</v>
      </c>
      <c r="H2570" s="26" t="s">
        <v>125</v>
      </c>
      <c r="I2570" s="26" t="s">
        <v>270</v>
      </c>
      <c r="J2570" s="26" t="s">
        <v>271</v>
      </c>
      <c r="K2570" s="26" t="s">
        <v>77</v>
      </c>
      <c r="L2570" s="27">
        <v>52555</v>
      </c>
      <c r="M2570" s="26" t="s">
        <v>89</v>
      </c>
    </row>
    <row r="2571" spans="1:13">
      <c r="A2571" s="25">
        <v>45579</v>
      </c>
      <c r="B2571" s="25">
        <v>45944</v>
      </c>
      <c r="C2571" s="26" t="s">
        <v>5286</v>
      </c>
      <c r="D2571" s="26" t="s">
        <v>3102</v>
      </c>
      <c r="E2571" s="26" t="s">
        <v>32</v>
      </c>
      <c r="F2571" s="26" t="s">
        <v>16</v>
      </c>
      <c r="G2571" s="26" t="s">
        <v>8474</v>
      </c>
      <c r="H2571" s="26" t="s">
        <v>125</v>
      </c>
      <c r="I2571" s="26" t="s">
        <v>270</v>
      </c>
      <c r="J2571" s="26" t="s">
        <v>271</v>
      </c>
      <c r="K2571" s="26" t="s">
        <v>77</v>
      </c>
      <c r="L2571" s="27">
        <v>22459</v>
      </c>
      <c r="M2571" s="26" t="s">
        <v>20</v>
      </c>
    </row>
    <row r="2572" spans="1:13">
      <c r="A2572" s="25">
        <v>45579</v>
      </c>
      <c r="B2572" s="25">
        <v>45944</v>
      </c>
      <c r="C2572" s="26" t="s">
        <v>5286</v>
      </c>
      <c r="D2572" s="26" t="s">
        <v>3102</v>
      </c>
      <c r="E2572" s="26" t="s">
        <v>15</v>
      </c>
      <c r="F2572" s="26" t="s">
        <v>16</v>
      </c>
      <c r="G2572" s="26" t="s">
        <v>8475</v>
      </c>
      <c r="H2572" s="26" t="s">
        <v>125</v>
      </c>
      <c r="I2572" s="26" t="s">
        <v>270</v>
      </c>
      <c r="J2572" s="26" t="s">
        <v>271</v>
      </c>
      <c r="K2572" s="26" t="s">
        <v>77</v>
      </c>
      <c r="L2572" s="27">
        <v>2688</v>
      </c>
      <c r="M2572" s="26" t="s">
        <v>83</v>
      </c>
    </row>
    <row r="2573" spans="1:13">
      <c r="A2573" s="25">
        <v>45580</v>
      </c>
      <c r="B2573" s="25">
        <v>45945</v>
      </c>
      <c r="C2573" s="26" t="s">
        <v>5349</v>
      </c>
      <c r="D2573" s="26" t="s">
        <v>3365</v>
      </c>
      <c r="E2573" s="26" t="s">
        <v>661</v>
      </c>
      <c r="F2573" s="26" t="s">
        <v>16</v>
      </c>
      <c r="G2573" s="26" t="s">
        <v>8476</v>
      </c>
      <c r="H2573" s="26" t="s">
        <v>21</v>
      </c>
      <c r="I2573" s="26" t="s">
        <v>18</v>
      </c>
      <c r="J2573" s="26" t="s">
        <v>19</v>
      </c>
      <c r="K2573" s="26" t="s">
        <v>5624</v>
      </c>
      <c r="L2573" s="27">
        <v>42576</v>
      </c>
      <c r="M2573" s="26" t="s">
        <v>23</v>
      </c>
    </row>
    <row r="2574" spans="1:13">
      <c r="A2574" s="25">
        <v>45580</v>
      </c>
      <c r="B2574" s="25">
        <v>45945</v>
      </c>
      <c r="C2574" s="26" t="s">
        <v>5349</v>
      </c>
      <c r="D2574" s="26" t="s">
        <v>3365</v>
      </c>
      <c r="E2574" s="26" t="s">
        <v>15</v>
      </c>
      <c r="F2574" s="26" t="s">
        <v>16</v>
      </c>
      <c r="G2574" s="26" t="s">
        <v>8477</v>
      </c>
      <c r="H2574" s="26" t="s">
        <v>21</v>
      </c>
      <c r="I2574" s="26" t="s">
        <v>18</v>
      </c>
      <c r="J2574" s="26" t="s">
        <v>19</v>
      </c>
      <c r="K2574" s="26" t="s">
        <v>5624</v>
      </c>
      <c r="L2574" s="27">
        <v>13259</v>
      </c>
      <c r="M2574" s="26" t="s">
        <v>20</v>
      </c>
    </row>
    <row r="2575" spans="1:13">
      <c r="A2575" s="25">
        <v>45580</v>
      </c>
      <c r="B2575" s="25">
        <v>45945</v>
      </c>
      <c r="C2575" s="26" t="s">
        <v>5272</v>
      </c>
      <c r="D2575" s="26" t="s">
        <v>3041</v>
      </c>
      <c r="E2575" s="26" t="s">
        <v>661</v>
      </c>
      <c r="F2575" s="26" t="s">
        <v>16</v>
      </c>
      <c r="G2575" s="26" t="s">
        <v>8478</v>
      </c>
      <c r="H2575" s="26" t="s">
        <v>61</v>
      </c>
      <c r="I2575" s="26" t="s">
        <v>59</v>
      </c>
      <c r="J2575" s="26" t="s">
        <v>60</v>
      </c>
      <c r="K2575" s="26" t="s">
        <v>5620</v>
      </c>
      <c r="L2575" s="27">
        <v>282152</v>
      </c>
      <c r="M2575" s="26" t="s">
        <v>20</v>
      </c>
    </row>
    <row r="2576" spans="1:13">
      <c r="A2576" s="25">
        <v>45580</v>
      </c>
      <c r="B2576" s="25">
        <v>45945</v>
      </c>
      <c r="C2576" s="26" t="s">
        <v>5272</v>
      </c>
      <c r="D2576" s="26" t="s">
        <v>3041</v>
      </c>
      <c r="E2576" s="26" t="s">
        <v>15</v>
      </c>
      <c r="F2576" s="26" t="s">
        <v>16</v>
      </c>
      <c r="G2576" s="26" t="s">
        <v>8479</v>
      </c>
      <c r="H2576" s="26" t="s">
        <v>61</v>
      </c>
      <c r="I2576" s="26" t="s">
        <v>59</v>
      </c>
      <c r="J2576" s="26" t="s">
        <v>60</v>
      </c>
      <c r="K2576" s="26" t="s">
        <v>5620</v>
      </c>
      <c r="L2576" s="27">
        <v>5530</v>
      </c>
      <c r="M2576" s="26" t="s">
        <v>20</v>
      </c>
    </row>
    <row r="2577" spans="1:13">
      <c r="A2577" s="25">
        <v>45580</v>
      </c>
      <c r="B2577" s="25">
        <v>45945</v>
      </c>
      <c r="C2577" s="26" t="s">
        <v>5272</v>
      </c>
      <c r="D2577" s="26" t="s">
        <v>3041</v>
      </c>
      <c r="E2577" s="26" t="s">
        <v>32</v>
      </c>
      <c r="F2577" s="26" t="s">
        <v>16</v>
      </c>
      <c r="G2577" s="26" t="s">
        <v>8480</v>
      </c>
      <c r="H2577" s="26" t="s">
        <v>61</v>
      </c>
      <c r="I2577" s="26" t="s">
        <v>59</v>
      </c>
      <c r="J2577" s="26" t="s">
        <v>60</v>
      </c>
      <c r="K2577" s="26" t="s">
        <v>5620</v>
      </c>
      <c r="L2577" s="27">
        <v>98763</v>
      </c>
      <c r="M2577" s="26" t="s">
        <v>20</v>
      </c>
    </row>
    <row r="2578" spans="1:13">
      <c r="A2578" s="25">
        <v>45580</v>
      </c>
      <c r="B2578" s="25">
        <v>45945</v>
      </c>
      <c r="C2578" s="26" t="s">
        <v>5272</v>
      </c>
      <c r="D2578" s="26" t="s">
        <v>3041</v>
      </c>
      <c r="E2578" s="26" t="s">
        <v>661</v>
      </c>
      <c r="F2578" s="26" t="s">
        <v>16</v>
      </c>
      <c r="G2578" s="26" t="s">
        <v>8481</v>
      </c>
      <c r="H2578" s="26" t="s">
        <v>61</v>
      </c>
      <c r="I2578" s="26" t="s">
        <v>59</v>
      </c>
      <c r="J2578" s="26" t="s">
        <v>60</v>
      </c>
      <c r="K2578" s="26" t="s">
        <v>5620</v>
      </c>
      <c r="L2578" s="27">
        <v>103052</v>
      </c>
      <c r="M2578" s="26" t="s">
        <v>23</v>
      </c>
    </row>
    <row r="2579" spans="1:13">
      <c r="A2579" s="25">
        <v>45580</v>
      </c>
      <c r="B2579" s="25">
        <v>45945</v>
      </c>
      <c r="C2579" s="26" t="s">
        <v>6047</v>
      </c>
      <c r="D2579" s="26" t="s">
        <v>6048</v>
      </c>
      <c r="E2579" s="26" t="s">
        <v>15</v>
      </c>
      <c r="F2579" s="26" t="s">
        <v>16</v>
      </c>
      <c r="G2579" s="26" t="s">
        <v>8482</v>
      </c>
      <c r="H2579" s="26" t="s">
        <v>125</v>
      </c>
      <c r="I2579" s="26" t="s">
        <v>570</v>
      </c>
      <c r="J2579" s="26" t="s">
        <v>571</v>
      </c>
      <c r="K2579" s="26" t="s">
        <v>5623</v>
      </c>
      <c r="L2579" s="27">
        <v>3386</v>
      </c>
      <c r="M2579" s="26" t="s">
        <v>20</v>
      </c>
    </row>
    <row r="2580" spans="1:13">
      <c r="A2580" s="25">
        <v>45580</v>
      </c>
      <c r="B2580" s="25">
        <v>45945</v>
      </c>
      <c r="C2580" s="26" t="s">
        <v>6047</v>
      </c>
      <c r="D2580" s="26" t="s">
        <v>6048</v>
      </c>
      <c r="E2580" s="26" t="s">
        <v>32</v>
      </c>
      <c r="F2580" s="26" t="s">
        <v>16</v>
      </c>
      <c r="G2580" s="26" t="s">
        <v>8483</v>
      </c>
      <c r="H2580" s="26" t="s">
        <v>125</v>
      </c>
      <c r="I2580" s="26" t="s">
        <v>570</v>
      </c>
      <c r="J2580" s="26" t="s">
        <v>571</v>
      </c>
      <c r="K2580" s="26" t="s">
        <v>5623</v>
      </c>
      <c r="L2580" s="27">
        <v>13826</v>
      </c>
      <c r="M2580" s="26" t="s">
        <v>20</v>
      </c>
    </row>
    <row r="2581" spans="1:13">
      <c r="A2581" s="25">
        <v>45580</v>
      </c>
      <c r="B2581" s="25">
        <v>45945</v>
      </c>
      <c r="C2581" s="26" t="s">
        <v>6047</v>
      </c>
      <c r="D2581" s="26" t="s">
        <v>6048</v>
      </c>
      <c r="E2581" s="26" t="s">
        <v>661</v>
      </c>
      <c r="F2581" s="26" t="s">
        <v>16</v>
      </c>
      <c r="G2581" s="26" t="s">
        <v>8484</v>
      </c>
      <c r="H2581" s="26" t="s">
        <v>125</v>
      </c>
      <c r="I2581" s="26" t="s">
        <v>570</v>
      </c>
      <c r="J2581" s="26" t="s">
        <v>571</v>
      </c>
      <c r="K2581" s="26" t="s">
        <v>5623</v>
      </c>
      <c r="L2581" s="27">
        <v>14553</v>
      </c>
      <c r="M2581" s="26" t="s">
        <v>23</v>
      </c>
    </row>
    <row r="2582" spans="1:13">
      <c r="A2582" s="25">
        <v>45580</v>
      </c>
      <c r="B2582" s="25">
        <v>45945</v>
      </c>
      <c r="C2582" s="26" t="s">
        <v>6047</v>
      </c>
      <c r="D2582" s="26" t="s">
        <v>6048</v>
      </c>
      <c r="E2582" s="26" t="s">
        <v>34</v>
      </c>
      <c r="F2582" s="26" t="s">
        <v>16</v>
      </c>
      <c r="G2582" s="26" t="s">
        <v>8485</v>
      </c>
      <c r="H2582" s="26" t="s">
        <v>125</v>
      </c>
      <c r="I2582" s="26" t="s">
        <v>570</v>
      </c>
      <c r="J2582" s="26" t="s">
        <v>571</v>
      </c>
      <c r="K2582" s="26" t="s">
        <v>5623</v>
      </c>
      <c r="L2582" s="27">
        <v>4033</v>
      </c>
      <c r="M2582" s="26" t="s">
        <v>83</v>
      </c>
    </row>
    <row r="2583" spans="1:13">
      <c r="A2583" s="25">
        <v>45580</v>
      </c>
      <c r="B2583" s="25">
        <v>45945</v>
      </c>
      <c r="C2583" s="26" t="s">
        <v>5350</v>
      </c>
      <c r="D2583" s="26" t="s">
        <v>3372</v>
      </c>
      <c r="E2583" s="26" t="s">
        <v>661</v>
      </c>
      <c r="F2583" s="26" t="s">
        <v>16</v>
      </c>
      <c r="G2583" s="26" t="s">
        <v>8486</v>
      </c>
      <c r="H2583" s="26" t="s">
        <v>125</v>
      </c>
      <c r="I2583" s="26" t="s">
        <v>570</v>
      </c>
      <c r="J2583" s="26" t="s">
        <v>571</v>
      </c>
      <c r="K2583" s="26" t="s">
        <v>5623</v>
      </c>
      <c r="L2583" s="27">
        <v>17524</v>
      </c>
      <c r="M2583" s="26" t="s">
        <v>23</v>
      </c>
    </row>
    <row r="2584" spans="1:13">
      <c r="A2584" s="25">
        <v>45580</v>
      </c>
      <c r="B2584" s="25">
        <v>45945</v>
      </c>
      <c r="C2584" s="26" t="s">
        <v>5350</v>
      </c>
      <c r="D2584" s="26" t="s">
        <v>3372</v>
      </c>
      <c r="E2584" s="26" t="s">
        <v>15</v>
      </c>
      <c r="F2584" s="26" t="s">
        <v>16</v>
      </c>
      <c r="G2584" s="26" t="s">
        <v>8487</v>
      </c>
      <c r="H2584" s="26" t="s">
        <v>125</v>
      </c>
      <c r="I2584" s="26" t="s">
        <v>570</v>
      </c>
      <c r="J2584" s="26" t="s">
        <v>571</v>
      </c>
      <c r="K2584" s="26" t="s">
        <v>5623</v>
      </c>
      <c r="L2584" s="27">
        <v>1536</v>
      </c>
      <c r="M2584" s="26" t="s">
        <v>20</v>
      </c>
    </row>
    <row r="2585" spans="1:13">
      <c r="A2585" s="25">
        <v>45580</v>
      </c>
      <c r="B2585" s="25">
        <v>45945</v>
      </c>
      <c r="C2585" s="26" t="s">
        <v>5350</v>
      </c>
      <c r="D2585" s="26" t="s">
        <v>3372</v>
      </c>
      <c r="E2585" s="26" t="s">
        <v>34</v>
      </c>
      <c r="F2585" s="26" t="s">
        <v>16</v>
      </c>
      <c r="G2585" s="26" t="s">
        <v>8488</v>
      </c>
      <c r="H2585" s="26" t="s">
        <v>125</v>
      </c>
      <c r="I2585" s="26" t="s">
        <v>570</v>
      </c>
      <c r="J2585" s="26" t="s">
        <v>571</v>
      </c>
      <c r="K2585" s="26" t="s">
        <v>5623</v>
      </c>
      <c r="L2585" s="27">
        <v>3393</v>
      </c>
      <c r="M2585" s="26" t="s">
        <v>83</v>
      </c>
    </row>
    <row r="2586" spans="1:13">
      <c r="A2586" s="25">
        <v>45580</v>
      </c>
      <c r="B2586" s="25">
        <v>45945</v>
      </c>
      <c r="C2586" s="26" t="s">
        <v>5350</v>
      </c>
      <c r="D2586" s="26" t="s">
        <v>3372</v>
      </c>
      <c r="E2586" s="26" t="s">
        <v>32</v>
      </c>
      <c r="F2586" s="26" t="s">
        <v>16</v>
      </c>
      <c r="G2586" s="26" t="s">
        <v>8489</v>
      </c>
      <c r="H2586" s="26" t="s">
        <v>125</v>
      </c>
      <c r="I2586" s="26" t="s">
        <v>570</v>
      </c>
      <c r="J2586" s="26" t="s">
        <v>571</v>
      </c>
      <c r="K2586" s="26" t="s">
        <v>5623</v>
      </c>
      <c r="L2586" s="27">
        <v>3944</v>
      </c>
      <c r="M2586" s="26" t="s">
        <v>20</v>
      </c>
    </row>
    <row r="2587" spans="1:13">
      <c r="A2587" s="25">
        <v>45580</v>
      </c>
      <c r="B2587" s="25">
        <v>45945</v>
      </c>
      <c r="C2587" s="26" t="s">
        <v>5821</v>
      </c>
      <c r="D2587" s="26" t="s">
        <v>5822</v>
      </c>
      <c r="E2587" s="26" t="s">
        <v>15</v>
      </c>
      <c r="F2587" s="26" t="s">
        <v>16</v>
      </c>
      <c r="G2587" s="26" t="s">
        <v>8490</v>
      </c>
      <c r="H2587" s="26" t="s">
        <v>43</v>
      </c>
      <c r="I2587" s="26" t="s">
        <v>78</v>
      </c>
      <c r="J2587" s="26" t="s">
        <v>79</v>
      </c>
      <c r="K2587" s="26" t="s">
        <v>5620</v>
      </c>
      <c r="L2587" s="27">
        <v>2277</v>
      </c>
      <c r="M2587" s="26" t="s">
        <v>20</v>
      </c>
    </row>
    <row r="2588" spans="1:13">
      <c r="A2588" s="25">
        <v>45580</v>
      </c>
      <c r="B2588" s="25">
        <v>45945</v>
      </c>
      <c r="C2588" s="26" t="s">
        <v>5821</v>
      </c>
      <c r="D2588" s="26" t="s">
        <v>5822</v>
      </c>
      <c r="E2588" s="26" t="s">
        <v>661</v>
      </c>
      <c r="F2588" s="26" t="s">
        <v>16</v>
      </c>
      <c r="G2588" s="26" t="s">
        <v>8491</v>
      </c>
      <c r="H2588" s="26" t="s">
        <v>43</v>
      </c>
      <c r="I2588" s="26" t="s">
        <v>78</v>
      </c>
      <c r="J2588" s="26" t="s">
        <v>79</v>
      </c>
      <c r="K2588" s="26" t="s">
        <v>5620</v>
      </c>
      <c r="L2588" s="27">
        <v>60451</v>
      </c>
      <c r="M2588" s="26" t="s">
        <v>89</v>
      </c>
    </row>
    <row r="2589" spans="1:13">
      <c r="A2589" s="25">
        <v>45580</v>
      </c>
      <c r="B2589" s="25">
        <v>45945</v>
      </c>
      <c r="C2589" s="26" t="s">
        <v>5353</v>
      </c>
      <c r="D2589" s="26" t="s">
        <v>3385</v>
      </c>
      <c r="E2589" s="26" t="s">
        <v>661</v>
      </c>
      <c r="F2589" s="26" t="s">
        <v>16</v>
      </c>
      <c r="G2589" s="26" t="s">
        <v>8492</v>
      </c>
      <c r="H2589" s="26" t="s">
        <v>43</v>
      </c>
      <c r="I2589" s="26" t="s">
        <v>3387</v>
      </c>
      <c r="J2589" s="26" t="s">
        <v>3388</v>
      </c>
      <c r="K2589" s="26" t="s">
        <v>26</v>
      </c>
      <c r="L2589" s="27">
        <v>79769</v>
      </c>
      <c r="M2589" s="26" t="s">
        <v>29</v>
      </c>
    </row>
    <row r="2590" spans="1:13">
      <c r="A2590" s="25">
        <v>45580</v>
      </c>
      <c r="B2590" s="25">
        <v>45945</v>
      </c>
      <c r="C2590" s="26" t="s">
        <v>5353</v>
      </c>
      <c r="D2590" s="26" t="s">
        <v>3385</v>
      </c>
      <c r="E2590" s="26" t="s">
        <v>32</v>
      </c>
      <c r="F2590" s="26" t="s">
        <v>16</v>
      </c>
      <c r="G2590" s="26" t="s">
        <v>8493</v>
      </c>
      <c r="H2590" s="26" t="s">
        <v>43</v>
      </c>
      <c r="I2590" s="26" t="s">
        <v>3387</v>
      </c>
      <c r="J2590" s="26" t="s">
        <v>3388</v>
      </c>
      <c r="K2590" s="26" t="s">
        <v>26</v>
      </c>
      <c r="L2590" s="27">
        <v>31325</v>
      </c>
      <c r="M2590" s="26" t="s">
        <v>20</v>
      </c>
    </row>
    <row r="2591" spans="1:13">
      <c r="A2591" s="25">
        <v>45580</v>
      </c>
      <c r="B2591" s="25">
        <v>45945</v>
      </c>
      <c r="C2591" s="26" t="s">
        <v>5353</v>
      </c>
      <c r="D2591" s="26" t="s">
        <v>3385</v>
      </c>
      <c r="E2591" s="26" t="s">
        <v>15</v>
      </c>
      <c r="F2591" s="26" t="s">
        <v>16</v>
      </c>
      <c r="G2591" s="26" t="s">
        <v>8494</v>
      </c>
      <c r="H2591" s="26" t="s">
        <v>43</v>
      </c>
      <c r="I2591" s="26" t="s">
        <v>3387</v>
      </c>
      <c r="J2591" s="26" t="s">
        <v>3388</v>
      </c>
      <c r="K2591" s="26" t="s">
        <v>26</v>
      </c>
      <c r="L2591" s="27">
        <v>1414</v>
      </c>
      <c r="M2591" s="26" t="s">
        <v>20</v>
      </c>
    </row>
    <row r="2592" spans="1:13">
      <c r="A2592" s="25">
        <v>45581</v>
      </c>
      <c r="B2592" s="25">
        <v>45946</v>
      </c>
      <c r="C2592" s="26" t="s">
        <v>5354</v>
      </c>
      <c r="D2592" s="26" t="s">
        <v>3391</v>
      </c>
      <c r="E2592" s="26" t="s">
        <v>54</v>
      </c>
      <c r="F2592" s="26" t="s">
        <v>55</v>
      </c>
      <c r="G2592" s="26" t="s">
        <v>8495</v>
      </c>
      <c r="H2592" s="26" t="s">
        <v>61</v>
      </c>
      <c r="I2592" s="26" t="s">
        <v>59</v>
      </c>
      <c r="J2592" s="26" t="s">
        <v>60</v>
      </c>
      <c r="K2592" s="26" t="s">
        <v>5620</v>
      </c>
      <c r="L2592" s="27">
        <v>13232</v>
      </c>
      <c r="M2592" s="26" t="s">
        <v>29</v>
      </c>
    </row>
    <row r="2593" spans="1:13">
      <c r="A2593" s="25">
        <v>45581</v>
      </c>
      <c r="B2593" s="25">
        <v>45946</v>
      </c>
      <c r="C2593" s="26" t="s">
        <v>5355</v>
      </c>
      <c r="D2593" s="26" t="s">
        <v>3393</v>
      </c>
      <c r="E2593" s="26" t="s">
        <v>54</v>
      </c>
      <c r="F2593" s="26" t="s">
        <v>55</v>
      </c>
      <c r="G2593" s="26" t="s">
        <v>8496</v>
      </c>
      <c r="H2593" s="26" t="s">
        <v>61</v>
      </c>
      <c r="I2593" s="26" t="s">
        <v>59</v>
      </c>
      <c r="J2593" s="26" t="s">
        <v>60</v>
      </c>
      <c r="K2593" s="26" t="s">
        <v>5620</v>
      </c>
      <c r="L2593" s="27">
        <v>15647</v>
      </c>
      <c r="M2593" s="26" t="s">
        <v>23</v>
      </c>
    </row>
    <row r="2594" spans="1:13">
      <c r="A2594" s="25">
        <v>45581</v>
      </c>
      <c r="B2594" s="25">
        <v>45946</v>
      </c>
      <c r="C2594" s="26" t="s">
        <v>5356</v>
      </c>
      <c r="D2594" s="26" t="s">
        <v>3395</v>
      </c>
      <c r="E2594" s="26" t="s">
        <v>15</v>
      </c>
      <c r="F2594" s="26" t="s">
        <v>16</v>
      </c>
      <c r="G2594" s="26" t="s">
        <v>8497</v>
      </c>
      <c r="H2594" s="26" t="s">
        <v>105</v>
      </c>
      <c r="I2594" s="26" t="s">
        <v>282</v>
      </c>
      <c r="J2594" s="26" t="s">
        <v>283</v>
      </c>
      <c r="K2594" s="26" t="s">
        <v>5620</v>
      </c>
      <c r="L2594" s="27">
        <v>5875</v>
      </c>
      <c r="M2594" s="26" t="s">
        <v>20</v>
      </c>
    </row>
    <row r="2595" spans="1:13">
      <c r="A2595" s="25">
        <v>45581</v>
      </c>
      <c r="B2595" s="25">
        <v>45946</v>
      </c>
      <c r="C2595" s="26" t="s">
        <v>5356</v>
      </c>
      <c r="D2595" s="26" t="s">
        <v>3395</v>
      </c>
      <c r="E2595" s="26" t="s">
        <v>32</v>
      </c>
      <c r="F2595" s="26" t="s">
        <v>16</v>
      </c>
      <c r="G2595" s="26" t="s">
        <v>8498</v>
      </c>
      <c r="H2595" s="26" t="s">
        <v>105</v>
      </c>
      <c r="I2595" s="26" t="s">
        <v>282</v>
      </c>
      <c r="J2595" s="26" t="s">
        <v>283</v>
      </c>
      <c r="K2595" s="26" t="s">
        <v>5620</v>
      </c>
      <c r="L2595" s="27">
        <v>20133</v>
      </c>
      <c r="M2595" s="26" t="s">
        <v>20</v>
      </c>
    </row>
    <row r="2596" spans="1:13">
      <c r="A2596" s="25">
        <v>45581</v>
      </c>
      <c r="B2596" s="25">
        <v>45946</v>
      </c>
      <c r="C2596" s="26" t="s">
        <v>5356</v>
      </c>
      <c r="D2596" s="26" t="s">
        <v>3395</v>
      </c>
      <c r="E2596" s="26" t="s">
        <v>661</v>
      </c>
      <c r="F2596" s="26" t="s">
        <v>16</v>
      </c>
      <c r="G2596" s="26" t="s">
        <v>8499</v>
      </c>
      <c r="H2596" s="26" t="s">
        <v>105</v>
      </c>
      <c r="I2596" s="26" t="s">
        <v>282</v>
      </c>
      <c r="J2596" s="26" t="s">
        <v>283</v>
      </c>
      <c r="K2596" s="26" t="s">
        <v>5620</v>
      </c>
      <c r="L2596" s="27">
        <v>175947</v>
      </c>
      <c r="M2596" s="26" t="s">
        <v>23</v>
      </c>
    </row>
    <row r="2597" spans="1:13">
      <c r="A2597" s="25">
        <v>45581</v>
      </c>
      <c r="B2597" s="25">
        <v>45946</v>
      </c>
      <c r="C2597" s="26" t="s">
        <v>5357</v>
      </c>
      <c r="D2597" s="26" t="s">
        <v>3399</v>
      </c>
      <c r="E2597" s="26" t="s">
        <v>661</v>
      </c>
      <c r="F2597" s="26" t="s">
        <v>16</v>
      </c>
      <c r="G2597" s="26" t="s">
        <v>8500</v>
      </c>
      <c r="H2597" s="26" t="s">
        <v>115</v>
      </c>
      <c r="I2597" s="26" t="s">
        <v>165</v>
      </c>
      <c r="J2597" s="26" t="s">
        <v>166</v>
      </c>
      <c r="K2597" s="26" t="s">
        <v>26</v>
      </c>
      <c r="L2597" s="27">
        <v>79034</v>
      </c>
      <c r="M2597" s="26" t="s">
        <v>23</v>
      </c>
    </row>
    <row r="2598" spans="1:13">
      <c r="A2598" s="25">
        <v>45581</v>
      </c>
      <c r="B2598" s="25">
        <v>45946</v>
      </c>
      <c r="C2598" s="26" t="s">
        <v>5357</v>
      </c>
      <c r="D2598" s="26" t="s">
        <v>3399</v>
      </c>
      <c r="E2598" s="26" t="s">
        <v>54</v>
      </c>
      <c r="F2598" s="26" t="s">
        <v>55</v>
      </c>
      <c r="G2598" s="26" t="s">
        <v>8501</v>
      </c>
      <c r="H2598" s="26" t="s">
        <v>115</v>
      </c>
      <c r="I2598" s="26" t="s">
        <v>165</v>
      </c>
      <c r="J2598" s="26" t="s">
        <v>166</v>
      </c>
      <c r="K2598" s="26" t="s">
        <v>26</v>
      </c>
      <c r="L2598" s="27">
        <v>35138</v>
      </c>
      <c r="M2598" s="26" t="s">
        <v>23</v>
      </c>
    </row>
    <row r="2599" spans="1:13">
      <c r="A2599" s="25">
        <v>45581</v>
      </c>
      <c r="B2599" s="25">
        <v>45946</v>
      </c>
      <c r="C2599" s="26" t="s">
        <v>5357</v>
      </c>
      <c r="D2599" s="26" t="s">
        <v>3399</v>
      </c>
      <c r="E2599" s="26" t="s">
        <v>15</v>
      </c>
      <c r="F2599" s="26" t="s">
        <v>16</v>
      </c>
      <c r="G2599" s="26" t="s">
        <v>8502</v>
      </c>
      <c r="H2599" s="26" t="s">
        <v>115</v>
      </c>
      <c r="I2599" s="26" t="s">
        <v>165</v>
      </c>
      <c r="J2599" s="26" t="s">
        <v>166</v>
      </c>
      <c r="K2599" s="26" t="s">
        <v>26</v>
      </c>
      <c r="L2599" s="27">
        <v>10809</v>
      </c>
      <c r="M2599" s="26" t="s">
        <v>20</v>
      </c>
    </row>
    <row r="2600" spans="1:13">
      <c r="A2600" s="25">
        <v>45582</v>
      </c>
      <c r="B2600" s="25">
        <v>45947</v>
      </c>
      <c r="C2600" s="26" t="s">
        <v>5358</v>
      </c>
      <c r="D2600" s="26" t="s">
        <v>3404</v>
      </c>
      <c r="E2600" s="26" t="s">
        <v>32</v>
      </c>
      <c r="F2600" s="26" t="s">
        <v>16</v>
      </c>
      <c r="G2600" s="26" t="s">
        <v>8503</v>
      </c>
      <c r="H2600" s="26" t="s">
        <v>21</v>
      </c>
      <c r="I2600" s="26" t="s">
        <v>103</v>
      </c>
      <c r="J2600" s="26" t="s">
        <v>104</v>
      </c>
      <c r="K2600" s="26" t="s">
        <v>5620</v>
      </c>
      <c r="L2600" s="27">
        <v>73535</v>
      </c>
      <c r="M2600" s="26" t="s">
        <v>20</v>
      </c>
    </row>
    <row r="2601" spans="1:13">
      <c r="A2601" s="25">
        <v>45582</v>
      </c>
      <c r="B2601" s="25">
        <v>45947</v>
      </c>
      <c r="C2601" s="26" t="s">
        <v>5359</v>
      </c>
      <c r="D2601" s="26" t="s">
        <v>3406</v>
      </c>
      <c r="E2601" s="26" t="s">
        <v>32</v>
      </c>
      <c r="F2601" s="26" t="s">
        <v>16</v>
      </c>
      <c r="G2601" s="26" t="s">
        <v>8504</v>
      </c>
      <c r="H2601" s="26" t="s">
        <v>21</v>
      </c>
      <c r="I2601" s="26" t="s">
        <v>18</v>
      </c>
      <c r="J2601" s="26" t="s">
        <v>19</v>
      </c>
      <c r="K2601" s="26" t="s">
        <v>5624</v>
      </c>
      <c r="L2601" s="27">
        <v>2250</v>
      </c>
      <c r="M2601" s="26" t="s">
        <v>20</v>
      </c>
    </row>
    <row r="2602" spans="1:13">
      <c r="A2602" s="25">
        <v>45582</v>
      </c>
      <c r="B2602" s="25">
        <v>45947</v>
      </c>
      <c r="C2602" s="26" t="s">
        <v>5359</v>
      </c>
      <c r="D2602" s="26" t="s">
        <v>3406</v>
      </c>
      <c r="E2602" s="26" t="s">
        <v>15</v>
      </c>
      <c r="F2602" s="26" t="s">
        <v>16</v>
      </c>
      <c r="G2602" s="26" t="s">
        <v>8505</v>
      </c>
      <c r="H2602" s="26" t="s">
        <v>21</v>
      </c>
      <c r="I2602" s="26" t="s">
        <v>18</v>
      </c>
      <c r="J2602" s="26" t="s">
        <v>19</v>
      </c>
      <c r="K2602" s="26" t="s">
        <v>5624</v>
      </c>
      <c r="L2602" s="27">
        <v>6969</v>
      </c>
      <c r="M2602" s="26" t="s">
        <v>20</v>
      </c>
    </row>
    <row r="2603" spans="1:13">
      <c r="A2603" s="25">
        <v>45582</v>
      </c>
      <c r="B2603" s="25">
        <v>45947</v>
      </c>
      <c r="C2603" s="26" t="s">
        <v>5359</v>
      </c>
      <c r="D2603" s="26" t="s">
        <v>3406</v>
      </c>
      <c r="E2603" s="26" t="s">
        <v>661</v>
      </c>
      <c r="F2603" s="26" t="s">
        <v>16</v>
      </c>
      <c r="G2603" s="26" t="s">
        <v>8506</v>
      </c>
      <c r="H2603" s="26" t="s">
        <v>21</v>
      </c>
      <c r="I2603" s="26" t="s">
        <v>18</v>
      </c>
      <c r="J2603" s="26" t="s">
        <v>19</v>
      </c>
      <c r="K2603" s="26" t="s">
        <v>5624</v>
      </c>
      <c r="L2603" s="27">
        <v>19261</v>
      </c>
      <c r="M2603" s="26" t="s">
        <v>23</v>
      </c>
    </row>
    <row r="2604" spans="1:13">
      <c r="A2604" s="25">
        <v>45583</v>
      </c>
      <c r="B2604" s="25">
        <v>45948</v>
      </c>
      <c r="C2604" s="26" t="s">
        <v>5360</v>
      </c>
      <c r="D2604" s="26" t="s">
        <v>3411</v>
      </c>
      <c r="E2604" s="26" t="s">
        <v>32</v>
      </c>
      <c r="F2604" s="26" t="s">
        <v>16</v>
      </c>
      <c r="G2604" s="26" t="s">
        <v>8507</v>
      </c>
      <c r="H2604" s="26" t="s">
        <v>887</v>
      </c>
      <c r="I2604" s="26" t="s">
        <v>1858</v>
      </c>
      <c r="J2604" s="26" t="s">
        <v>1859</v>
      </c>
      <c r="K2604" s="26" t="s">
        <v>5620</v>
      </c>
      <c r="L2604" s="27">
        <v>17532</v>
      </c>
      <c r="M2604" s="26" t="s">
        <v>20</v>
      </c>
    </row>
    <row r="2605" spans="1:13">
      <c r="A2605" s="25">
        <v>45583</v>
      </c>
      <c r="B2605" s="25">
        <v>45948</v>
      </c>
      <c r="C2605" s="26" t="s">
        <v>5360</v>
      </c>
      <c r="D2605" s="26" t="s">
        <v>3411</v>
      </c>
      <c r="E2605" s="26" t="s">
        <v>661</v>
      </c>
      <c r="F2605" s="26" t="s">
        <v>16</v>
      </c>
      <c r="G2605" s="26" t="s">
        <v>8508</v>
      </c>
      <c r="H2605" s="26" t="s">
        <v>887</v>
      </c>
      <c r="I2605" s="26" t="s">
        <v>1858</v>
      </c>
      <c r="J2605" s="26" t="s">
        <v>1859</v>
      </c>
      <c r="K2605" s="26" t="s">
        <v>5620</v>
      </c>
      <c r="L2605" s="27">
        <v>32473</v>
      </c>
      <c r="M2605" s="26" t="s">
        <v>29</v>
      </c>
    </row>
    <row r="2606" spans="1:13">
      <c r="A2606" s="25">
        <v>45583</v>
      </c>
      <c r="B2606" s="25">
        <v>45948</v>
      </c>
      <c r="C2606" s="26" t="s">
        <v>5360</v>
      </c>
      <c r="D2606" s="26" t="s">
        <v>3411</v>
      </c>
      <c r="E2606" s="26" t="s">
        <v>15</v>
      </c>
      <c r="F2606" s="26" t="s">
        <v>16</v>
      </c>
      <c r="G2606" s="26" t="s">
        <v>8509</v>
      </c>
      <c r="H2606" s="26" t="s">
        <v>887</v>
      </c>
      <c r="I2606" s="26" t="s">
        <v>1858</v>
      </c>
      <c r="J2606" s="26" t="s">
        <v>1859</v>
      </c>
      <c r="K2606" s="26" t="s">
        <v>5620</v>
      </c>
      <c r="L2606" s="27">
        <v>2091</v>
      </c>
      <c r="M2606" s="26" t="s">
        <v>20</v>
      </c>
    </row>
    <row r="2607" spans="1:13">
      <c r="A2607" s="25">
        <v>45583</v>
      </c>
      <c r="B2607" s="25">
        <v>45948</v>
      </c>
      <c r="C2607" s="26" t="s">
        <v>5361</v>
      </c>
      <c r="D2607" s="26" t="s">
        <v>3415</v>
      </c>
      <c r="E2607" s="26" t="s">
        <v>661</v>
      </c>
      <c r="F2607" s="26" t="s">
        <v>16</v>
      </c>
      <c r="G2607" s="26" t="s">
        <v>8510</v>
      </c>
      <c r="H2607" s="26" t="s">
        <v>143</v>
      </c>
      <c r="I2607" s="26" t="s">
        <v>712</v>
      </c>
      <c r="J2607" s="26" t="s">
        <v>713</v>
      </c>
      <c r="K2607" s="26" t="s">
        <v>1179</v>
      </c>
      <c r="L2607" s="27">
        <v>20034</v>
      </c>
      <c r="M2607" s="26" t="s">
        <v>23</v>
      </c>
    </row>
    <row r="2608" spans="1:13">
      <c r="A2608" s="25">
        <v>45583</v>
      </c>
      <c r="B2608" s="25">
        <v>45948</v>
      </c>
      <c r="C2608" s="26" t="s">
        <v>5361</v>
      </c>
      <c r="D2608" s="26" t="s">
        <v>3415</v>
      </c>
      <c r="E2608" s="26" t="s">
        <v>15</v>
      </c>
      <c r="F2608" s="26" t="s">
        <v>16</v>
      </c>
      <c r="G2608" s="26" t="s">
        <v>8511</v>
      </c>
      <c r="H2608" s="26" t="s">
        <v>143</v>
      </c>
      <c r="I2608" s="26" t="s">
        <v>712</v>
      </c>
      <c r="J2608" s="26" t="s">
        <v>713</v>
      </c>
      <c r="K2608" s="26" t="s">
        <v>1179</v>
      </c>
      <c r="L2608" s="27">
        <v>1197</v>
      </c>
      <c r="M2608" s="26" t="s">
        <v>83</v>
      </c>
    </row>
    <row r="2609" spans="1:13">
      <c r="A2609" s="25">
        <v>45583</v>
      </c>
      <c r="B2609" s="25">
        <v>45948</v>
      </c>
      <c r="C2609" s="26" t="s">
        <v>5361</v>
      </c>
      <c r="D2609" s="26" t="s">
        <v>3415</v>
      </c>
      <c r="E2609" s="26" t="s">
        <v>32</v>
      </c>
      <c r="F2609" s="26" t="s">
        <v>16</v>
      </c>
      <c r="G2609" s="26" t="s">
        <v>8512</v>
      </c>
      <c r="H2609" s="26" t="s">
        <v>143</v>
      </c>
      <c r="I2609" s="26" t="s">
        <v>712</v>
      </c>
      <c r="J2609" s="26" t="s">
        <v>713</v>
      </c>
      <c r="K2609" s="26" t="s">
        <v>1179</v>
      </c>
      <c r="L2609" s="27">
        <v>17749</v>
      </c>
      <c r="M2609" s="26" t="s">
        <v>20</v>
      </c>
    </row>
    <row r="2610" spans="1:13">
      <c r="A2610" s="25">
        <v>45583</v>
      </c>
      <c r="B2610" s="25">
        <v>45948</v>
      </c>
      <c r="C2610" s="26" t="s">
        <v>5362</v>
      </c>
      <c r="D2610" s="26" t="s">
        <v>3419</v>
      </c>
      <c r="E2610" s="26" t="s">
        <v>15</v>
      </c>
      <c r="F2610" s="26" t="s">
        <v>16</v>
      </c>
      <c r="G2610" s="26" t="s">
        <v>8513</v>
      </c>
      <c r="H2610" s="26" t="s">
        <v>190</v>
      </c>
      <c r="I2610" s="26" t="s">
        <v>41</v>
      </c>
      <c r="J2610" s="26" t="s">
        <v>42</v>
      </c>
      <c r="K2610" s="26" t="s">
        <v>5623</v>
      </c>
      <c r="L2610" s="27">
        <v>1663</v>
      </c>
      <c r="M2610" s="26" t="s">
        <v>20</v>
      </c>
    </row>
    <row r="2611" spans="1:13">
      <c r="A2611" s="25">
        <v>45583</v>
      </c>
      <c r="B2611" s="25">
        <v>45948</v>
      </c>
      <c r="C2611" s="26" t="s">
        <v>5362</v>
      </c>
      <c r="D2611" s="26" t="s">
        <v>3419</v>
      </c>
      <c r="E2611" s="26" t="s">
        <v>661</v>
      </c>
      <c r="F2611" s="26" t="s">
        <v>16</v>
      </c>
      <c r="G2611" s="26" t="s">
        <v>8514</v>
      </c>
      <c r="H2611" s="26" t="s">
        <v>190</v>
      </c>
      <c r="I2611" s="26" t="s">
        <v>41</v>
      </c>
      <c r="J2611" s="26" t="s">
        <v>42</v>
      </c>
      <c r="K2611" s="26" t="s">
        <v>5623</v>
      </c>
      <c r="L2611" s="27">
        <v>5496</v>
      </c>
      <c r="M2611" s="26" t="s">
        <v>23</v>
      </c>
    </row>
    <row r="2612" spans="1:13">
      <c r="A2612" s="25">
        <v>45583</v>
      </c>
      <c r="B2612" s="25">
        <v>45948</v>
      </c>
      <c r="C2612" s="26" t="s">
        <v>5363</v>
      </c>
      <c r="D2612" s="26" t="s">
        <v>3422</v>
      </c>
      <c r="E2612" s="26" t="s">
        <v>661</v>
      </c>
      <c r="F2612" s="26" t="s">
        <v>16</v>
      </c>
      <c r="G2612" s="26" t="s">
        <v>8515</v>
      </c>
      <c r="H2612" s="26" t="s">
        <v>21</v>
      </c>
      <c r="I2612" s="26" t="s">
        <v>65</v>
      </c>
      <c r="J2612" s="26" t="s">
        <v>66</v>
      </c>
      <c r="K2612" s="26" t="s">
        <v>5620</v>
      </c>
      <c r="L2612" s="27">
        <v>27484</v>
      </c>
      <c r="M2612" s="26" t="s">
        <v>23</v>
      </c>
    </row>
    <row r="2613" spans="1:13">
      <c r="A2613" s="25">
        <v>45583</v>
      </c>
      <c r="B2613" s="25">
        <v>45948</v>
      </c>
      <c r="C2613" s="26" t="s">
        <v>5363</v>
      </c>
      <c r="D2613" s="26" t="s">
        <v>3422</v>
      </c>
      <c r="E2613" s="26" t="s">
        <v>15</v>
      </c>
      <c r="F2613" s="26" t="s">
        <v>16</v>
      </c>
      <c r="G2613" s="26" t="s">
        <v>8516</v>
      </c>
      <c r="H2613" s="26" t="s">
        <v>21</v>
      </c>
      <c r="I2613" s="26" t="s">
        <v>65</v>
      </c>
      <c r="J2613" s="26" t="s">
        <v>66</v>
      </c>
      <c r="K2613" s="26" t="s">
        <v>5620</v>
      </c>
      <c r="L2613" s="27">
        <v>5337</v>
      </c>
      <c r="M2613" s="26" t="s">
        <v>20</v>
      </c>
    </row>
    <row r="2614" spans="1:13">
      <c r="A2614" s="25">
        <v>45584</v>
      </c>
      <c r="B2614" s="25">
        <v>45949</v>
      </c>
      <c r="C2614" s="26" t="s">
        <v>5364</v>
      </c>
      <c r="D2614" s="26" t="s">
        <v>3425</v>
      </c>
      <c r="E2614" s="26" t="s">
        <v>34</v>
      </c>
      <c r="F2614" s="26" t="s">
        <v>16</v>
      </c>
      <c r="G2614" s="26" t="s">
        <v>8517</v>
      </c>
      <c r="H2614" s="26" t="s">
        <v>310</v>
      </c>
      <c r="I2614" s="26" t="s">
        <v>3427</v>
      </c>
      <c r="J2614" s="26" t="s">
        <v>3428</v>
      </c>
      <c r="K2614" s="26" t="s">
        <v>112</v>
      </c>
      <c r="L2614" s="27">
        <v>9035</v>
      </c>
      <c r="M2614" s="26" t="s">
        <v>83</v>
      </c>
    </row>
    <row r="2615" spans="1:13">
      <c r="A2615" s="25">
        <v>45584</v>
      </c>
      <c r="B2615" s="25">
        <v>45949</v>
      </c>
      <c r="C2615" s="26" t="s">
        <v>5364</v>
      </c>
      <c r="D2615" s="26" t="s">
        <v>3425</v>
      </c>
      <c r="E2615" s="26" t="s">
        <v>32</v>
      </c>
      <c r="F2615" s="26" t="s">
        <v>16</v>
      </c>
      <c r="G2615" s="26" t="s">
        <v>8518</v>
      </c>
      <c r="H2615" s="26" t="s">
        <v>310</v>
      </c>
      <c r="I2615" s="26" t="s">
        <v>3427</v>
      </c>
      <c r="J2615" s="26" t="s">
        <v>3428</v>
      </c>
      <c r="K2615" s="26" t="s">
        <v>112</v>
      </c>
      <c r="L2615" s="27">
        <v>26618</v>
      </c>
      <c r="M2615" s="26" t="s">
        <v>148</v>
      </c>
    </row>
    <row r="2616" spans="1:13">
      <c r="A2616" s="25">
        <v>45584</v>
      </c>
      <c r="B2616" s="25">
        <v>45949</v>
      </c>
      <c r="C2616" s="26" t="s">
        <v>5364</v>
      </c>
      <c r="D2616" s="26" t="s">
        <v>3425</v>
      </c>
      <c r="E2616" s="26" t="s">
        <v>661</v>
      </c>
      <c r="F2616" s="26" t="s">
        <v>16</v>
      </c>
      <c r="G2616" s="26" t="s">
        <v>8519</v>
      </c>
      <c r="H2616" s="26" t="s">
        <v>310</v>
      </c>
      <c r="I2616" s="26" t="s">
        <v>3427</v>
      </c>
      <c r="J2616" s="26" t="s">
        <v>3428</v>
      </c>
      <c r="K2616" s="26" t="s">
        <v>112</v>
      </c>
      <c r="L2616" s="27">
        <v>39856</v>
      </c>
      <c r="M2616" s="26" t="s">
        <v>20</v>
      </c>
    </row>
    <row r="2617" spans="1:13">
      <c r="A2617" s="25">
        <v>45584</v>
      </c>
      <c r="B2617" s="25">
        <v>45949</v>
      </c>
      <c r="C2617" s="26" t="s">
        <v>5364</v>
      </c>
      <c r="D2617" s="26" t="s">
        <v>3425</v>
      </c>
      <c r="E2617" s="26" t="s">
        <v>15</v>
      </c>
      <c r="F2617" s="26" t="s">
        <v>16</v>
      </c>
      <c r="G2617" s="26" t="s">
        <v>8520</v>
      </c>
      <c r="H2617" s="26" t="s">
        <v>310</v>
      </c>
      <c r="I2617" s="26" t="s">
        <v>3427</v>
      </c>
      <c r="J2617" s="26" t="s">
        <v>3428</v>
      </c>
      <c r="K2617" s="26" t="s">
        <v>112</v>
      </c>
      <c r="L2617" s="27">
        <v>1616</v>
      </c>
      <c r="M2617" s="26" t="s">
        <v>20</v>
      </c>
    </row>
    <row r="2618" spans="1:13">
      <c r="A2618" s="25">
        <v>45585</v>
      </c>
      <c r="B2618" s="25">
        <v>45950</v>
      </c>
      <c r="C2618" s="26" t="s">
        <v>6049</v>
      </c>
      <c r="D2618" s="26" t="s">
        <v>6050</v>
      </c>
      <c r="E2618" s="26" t="s">
        <v>32</v>
      </c>
      <c r="F2618" s="26" t="s">
        <v>16</v>
      </c>
      <c r="G2618" s="26" t="s">
        <v>8521</v>
      </c>
      <c r="H2618" s="26" t="s">
        <v>386</v>
      </c>
      <c r="I2618" s="26" t="s">
        <v>218</v>
      </c>
      <c r="J2618" s="26" t="s">
        <v>219</v>
      </c>
      <c r="K2618" s="26" t="s">
        <v>48</v>
      </c>
      <c r="L2618" s="27">
        <v>35463</v>
      </c>
      <c r="M2618" s="26" t="s">
        <v>20</v>
      </c>
    </row>
    <row r="2619" spans="1:13">
      <c r="A2619" s="25">
        <v>45585</v>
      </c>
      <c r="B2619" s="25">
        <v>45950</v>
      </c>
      <c r="C2619" s="26" t="s">
        <v>6049</v>
      </c>
      <c r="D2619" s="26" t="s">
        <v>6050</v>
      </c>
      <c r="E2619" s="26" t="s">
        <v>661</v>
      </c>
      <c r="F2619" s="26" t="s">
        <v>16</v>
      </c>
      <c r="G2619" s="26" t="s">
        <v>8522</v>
      </c>
      <c r="H2619" s="26" t="s">
        <v>386</v>
      </c>
      <c r="I2619" s="26" t="s">
        <v>218</v>
      </c>
      <c r="J2619" s="26" t="s">
        <v>219</v>
      </c>
      <c r="K2619" s="26" t="s">
        <v>48</v>
      </c>
      <c r="L2619" s="27">
        <v>58399</v>
      </c>
      <c r="M2619" s="26" t="s">
        <v>29</v>
      </c>
    </row>
    <row r="2620" spans="1:13">
      <c r="A2620" s="25">
        <v>45585</v>
      </c>
      <c r="B2620" s="25">
        <v>45950</v>
      </c>
      <c r="C2620" s="26" t="s">
        <v>6049</v>
      </c>
      <c r="D2620" s="26" t="s">
        <v>6050</v>
      </c>
      <c r="E2620" s="26" t="s">
        <v>34</v>
      </c>
      <c r="F2620" s="26" t="s">
        <v>16</v>
      </c>
      <c r="G2620" s="26" t="s">
        <v>8523</v>
      </c>
      <c r="H2620" s="26" t="s">
        <v>386</v>
      </c>
      <c r="I2620" s="26" t="s">
        <v>218</v>
      </c>
      <c r="J2620" s="26" t="s">
        <v>219</v>
      </c>
      <c r="K2620" s="26" t="s">
        <v>48</v>
      </c>
      <c r="L2620" s="27">
        <v>22095</v>
      </c>
      <c r="M2620" s="26" t="s">
        <v>83</v>
      </c>
    </row>
    <row r="2621" spans="1:13">
      <c r="A2621" s="25">
        <v>45585</v>
      </c>
      <c r="B2621" s="25">
        <v>45950</v>
      </c>
      <c r="C2621" s="26" t="s">
        <v>6049</v>
      </c>
      <c r="D2621" s="26" t="s">
        <v>6050</v>
      </c>
      <c r="E2621" s="26" t="s">
        <v>15</v>
      </c>
      <c r="F2621" s="26" t="s">
        <v>16</v>
      </c>
      <c r="G2621" s="26" t="s">
        <v>8524</v>
      </c>
      <c r="H2621" s="26" t="s">
        <v>386</v>
      </c>
      <c r="I2621" s="26" t="s">
        <v>218</v>
      </c>
      <c r="J2621" s="26" t="s">
        <v>219</v>
      </c>
      <c r="K2621" s="26" t="s">
        <v>48</v>
      </c>
      <c r="L2621" s="27">
        <v>2218</v>
      </c>
      <c r="M2621" s="26" t="s">
        <v>20</v>
      </c>
    </row>
    <row r="2622" spans="1:13">
      <c r="A2622" s="25">
        <v>45586</v>
      </c>
      <c r="B2622" s="25">
        <v>45951</v>
      </c>
      <c r="C2622" s="26" t="s">
        <v>5366</v>
      </c>
      <c r="D2622" s="26" t="s">
        <v>3436</v>
      </c>
      <c r="E2622" s="26" t="s">
        <v>661</v>
      </c>
      <c r="F2622" s="26" t="s">
        <v>16</v>
      </c>
      <c r="G2622" s="26" t="s">
        <v>8525</v>
      </c>
      <c r="H2622" s="26" t="s">
        <v>43</v>
      </c>
      <c r="I2622" s="26" t="s">
        <v>846</v>
      </c>
      <c r="J2622" s="26" t="s">
        <v>847</v>
      </c>
      <c r="K2622" s="26" t="s">
        <v>77</v>
      </c>
      <c r="L2622" s="27">
        <v>193643</v>
      </c>
      <c r="M2622" s="26" t="s">
        <v>23</v>
      </c>
    </row>
    <row r="2623" spans="1:13">
      <c r="A2623" s="25">
        <v>45586</v>
      </c>
      <c r="B2623" s="25">
        <v>45951</v>
      </c>
      <c r="C2623" s="26" t="s">
        <v>5366</v>
      </c>
      <c r="D2623" s="26" t="s">
        <v>3436</v>
      </c>
      <c r="E2623" s="26" t="s">
        <v>15</v>
      </c>
      <c r="F2623" s="26" t="s">
        <v>16</v>
      </c>
      <c r="G2623" s="26" t="s">
        <v>8526</v>
      </c>
      <c r="H2623" s="26" t="s">
        <v>43</v>
      </c>
      <c r="I2623" s="26" t="s">
        <v>846</v>
      </c>
      <c r="J2623" s="26" t="s">
        <v>847</v>
      </c>
      <c r="K2623" s="26" t="s">
        <v>77</v>
      </c>
      <c r="L2623" s="27">
        <v>1681</v>
      </c>
      <c r="M2623" s="26" t="s">
        <v>20</v>
      </c>
    </row>
    <row r="2624" spans="1:13">
      <c r="A2624" s="25">
        <v>45586</v>
      </c>
      <c r="B2624" s="25">
        <v>45951</v>
      </c>
      <c r="C2624" s="26" t="s">
        <v>5366</v>
      </c>
      <c r="D2624" s="26" t="s">
        <v>3436</v>
      </c>
      <c r="E2624" s="26" t="s">
        <v>32</v>
      </c>
      <c r="F2624" s="26" t="s">
        <v>16</v>
      </c>
      <c r="G2624" s="26" t="s">
        <v>8527</v>
      </c>
      <c r="H2624" s="26" t="s">
        <v>43</v>
      </c>
      <c r="I2624" s="26" t="s">
        <v>846</v>
      </c>
      <c r="J2624" s="26" t="s">
        <v>847</v>
      </c>
      <c r="K2624" s="26" t="s">
        <v>77</v>
      </c>
      <c r="L2624" s="27">
        <v>17479</v>
      </c>
      <c r="M2624" s="26" t="s">
        <v>20</v>
      </c>
    </row>
    <row r="2625" spans="1:13">
      <c r="A2625" s="25">
        <v>45587</v>
      </c>
      <c r="B2625" s="25">
        <v>45952</v>
      </c>
      <c r="C2625" s="26" t="s">
        <v>5367</v>
      </c>
      <c r="D2625" s="26" t="s">
        <v>3440</v>
      </c>
      <c r="E2625" s="26" t="s">
        <v>15</v>
      </c>
      <c r="F2625" s="26" t="s">
        <v>16</v>
      </c>
      <c r="G2625" s="26" t="s">
        <v>8528</v>
      </c>
      <c r="H2625" s="26" t="s">
        <v>245</v>
      </c>
      <c r="I2625" s="26" t="s">
        <v>65</v>
      </c>
      <c r="J2625" s="26" t="s">
        <v>66</v>
      </c>
      <c r="K2625" s="26" t="s">
        <v>5620</v>
      </c>
      <c r="L2625" s="27">
        <v>1696</v>
      </c>
      <c r="M2625" s="26" t="s">
        <v>20</v>
      </c>
    </row>
    <row r="2626" spans="1:13">
      <c r="A2626" s="25">
        <v>45587</v>
      </c>
      <c r="B2626" s="25">
        <v>45952</v>
      </c>
      <c r="C2626" s="26" t="s">
        <v>5367</v>
      </c>
      <c r="D2626" s="26" t="s">
        <v>3440</v>
      </c>
      <c r="E2626" s="26" t="s">
        <v>661</v>
      </c>
      <c r="F2626" s="26" t="s">
        <v>16</v>
      </c>
      <c r="G2626" s="26" t="s">
        <v>8529</v>
      </c>
      <c r="H2626" s="26" t="s">
        <v>245</v>
      </c>
      <c r="I2626" s="26" t="s">
        <v>65</v>
      </c>
      <c r="J2626" s="26" t="s">
        <v>66</v>
      </c>
      <c r="K2626" s="26" t="s">
        <v>5620</v>
      </c>
      <c r="L2626" s="27">
        <v>68053</v>
      </c>
      <c r="M2626" s="26" t="s">
        <v>89</v>
      </c>
    </row>
    <row r="2627" spans="1:13">
      <c r="A2627" s="25">
        <v>45587</v>
      </c>
      <c r="B2627" s="25">
        <v>45952</v>
      </c>
      <c r="C2627" s="26" t="s">
        <v>5368</v>
      </c>
      <c r="D2627" s="26" t="s">
        <v>3443</v>
      </c>
      <c r="E2627" s="26" t="s">
        <v>54</v>
      </c>
      <c r="F2627" s="26" t="s">
        <v>55</v>
      </c>
      <c r="G2627" s="26" t="s">
        <v>8530</v>
      </c>
      <c r="H2627" s="26" t="s">
        <v>51</v>
      </c>
      <c r="I2627" s="26" t="s">
        <v>49</v>
      </c>
      <c r="J2627" s="26" t="s">
        <v>50</v>
      </c>
      <c r="K2627" s="26" t="s">
        <v>5623</v>
      </c>
      <c r="L2627" s="27">
        <v>4577</v>
      </c>
      <c r="M2627" s="26" t="s">
        <v>29</v>
      </c>
    </row>
    <row r="2628" spans="1:13">
      <c r="A2628" s="25">
        <v>45588</v>
      </c>
      <c r="B2628" s="25">
        <v>45953</v>
      </c>
      <c r="C2628" s="26" t="s">
        <v>5370</v>
      </c>
      <c r="D2628" s="26" t="s">
        <v>3449</v>
      </c>
      <c r="E2628" s="26" t="s">
        <v>32</v>
      </c>
      <c r="F2628" s="26" t="s">
        <v>16</v>
      </c>
      <c r="G2628" s="26" t="s">
        <v>8531</v>
      </c>
      <c r="H2628" s="26" t="s">
        <v>386</v>
      </c>
      <c r="I2628" s="26" t="s">
        <v>3332</v>
      </c>
      <c r="J2628" s="26" t="s">
        <v>3333</v>
      </c>
      <c r="K2628" s="26" t="s">
        <v>112</v>
      </c>
      <c r="L2628" s="27">
        <v>46038</v>
      </c>
      <c r="M2628" s="26" t="s">
        <v>20</v>
      </c>
    </row>
    <row r="2629" spans="1:13">
      <c r="A2629" s="25">
        <v>45588</v>
      </c>
      <c r="B2629" s="25">
        <v>45953</v>
      </c>
      <c r="C2629" s="26" t="s">
        <v>5370</v>
      </c>
      <c r="D2629" s="26" t="s">
        <v>3449</v>
      </c>
      <c r="E2629" s="26" t="s">
        <v>15</v>
      </c>
      <c r="F2629" s="26" t="s">
        <v>16</v>
      </c>
      <c r="G2629" s="26" t="s">
        <v>8532</v>
      </c>
      <c r="H2629" s="26" t="s">
        <v>386</v>
      </c>
      <c r="I2629" s="26" t="s">
        <v>3332</v>
      </c>
      <c r="J2629" s="26" t="s">
        <v>3333</v>
      </c>
      <c r="K2629" s="26" t="s">
        <v>112</v>
      </c>
      <c r="L2629" s="27">
        <v>1737</v>
      </c>
      <c r="M2629" s="26" t="s">
        <v>29</v>
      </c>
    </row>
    <row r="2630" spans="1:13">
      <c r="A2630" s="25">
        <v>45588</v>
      </c>
      <c r="B2630" s="25">
        <v>45953</v>
      </c>
      <c r="C2630" s="26" t="s">
        <v>5370</v>
      </c>
      <c r="D2630" s="26" t="s">
        <v>3449</v>
      </c>
      <c r="E2630" s="26" t="s">
        <v>661</v>
      </c>
      <c r="F2630" s="26" t="s">
        <v>16</v>
      </c>
      <c r="G2630" s="26" t="s">
        <v>8533</v>
      </c>
      <c r="H2630" s="26" t="s">
        <v>386</v>
      </c>
      <c r="I2630" s="26" t="s">
        <v>3332</v>
      </c>
      <c r="J2630" s="26" t="s">
        <v>3333</v>
      </c>
      <c r="K2630" s="26" t="s">
        <v>112</v>
      </c>
      <c r="L2630" s="27">
        <v>52746</v>
      </c>
      <c r="M2630" s="26" t="s">
        <v>23</v>
      </c>
    </row>
    <row r="2631" spans="1:13">
      <c r="A2631" s="25">
        <v>45588</v>
      </c>
      <c r="B2631" s="25">
        <v>45953</v>
      </c>
      <c r="C2631" s="26" t="s">
        <v>5370</v>
      </c>
      <c r="D2631" s="26" t="s">
        <v>3449</v>
      </c>
      <c r="E2631" s="26" t="s">
        <v>34</v>
      </c>
      <c r="F2631" s="26" t="s">
        <v>16</v>
      </c>
      <c r="G2631" s="26" t="s">
        <v>8534</v>
      </c>
      <c r="H2631" s="26" t="s">
        <v>386</v>
      </c>
      <c r="I2631" s="26" t="s">
        <v>3332</v>
      </c>
      <c r="J2631" s="26" t="s">
        <v>3333</v>
      </c>
      <c r="K2631" s="26" t="s">
        <v>112</v>
      </c>
      <c r="L2631" s="27">
        <v>10525</v>
      </c>
      <c r="M2631" s="26" t="s">
        <v>83</v>
      </c>
    </row>
    <row r="2632" spans="1:13">
      <c r="A2632" s="25">
        <v>45589</v>
      </c>
      <c r="B2632" s="25">
        <v>45954</v>
      </c>
      <c r="C2632" s="26" t="s">
        <v>11983</v>
      </c>
      <c r="D2632" s="26" t="s">
        <v>11984</v>
      </c>
      <c r="E2632" s="26" t="s">
        <v>661</v>
      </c>
      <c r="F2632" s="26" t="s">
        <v>16</v>
      </c>
      <c r="G2632" s="26" t="s">
        <v>11985</v>
      </c>
      <c r="H2632" s="26" t="s">
        <v>167</v>
      </c>
      <c r="I2632" s="26" t="s">
        <v>165</v>
      </c>
      <c r="J2632" s="26" t="s">
        <v>166</v>
      </c>
      <c r="K2632" s="26" t="s">
        <v>1179</v>
      </c>
      <c r="L2632" s="27">
        <v>16598</v>
      </c>
      <c r="M2632" s="26" t="s">
        <v>29</v>
      </c>
    </row>
    <row r="2633" spans="1:13">
      <c r="A2633" s="25">
        <v>45589</v>
      </c>
      <c r="B2633" s="25">
        <v>45954</v>
      </c>
      <c r="C2633" s="26" t="s">
        <v>11983</v>
      </c>
      <c r="D2633" s="26" t="s">
        <v>11984</v>
      </c>
      <c r="E2633" s="26" t="s">
        <v>32</v>
      </c>
      <c r="F2633" s="26" t="s">
        <v>16</v>
      </c>
      <c r="G2633" s="26" t="s">
        <v>11986</v>
      </c>
      <c r="H2633" s="26" t="s">
        <v>167</v>
      </c>
      <c r="I2633" s="26" t="s">
        <v>165</v>
      </c>
      <c r="J2633" s="26" t="s">
        <v>166</v>
      </c>
      <c r="K2633" s="26" t="s">
        <v>1179</v>
      </c>
      <c r="L2633" s="27">
        <v>7790</v>
      </c>
      <c r="M2633" s="26" t="s">
        <v>148</v>
      </c>
    </row>
    <row r="2634" spans="1:13">
      <c r="A2634" s="25">
        <v>45589</v>
      </c>
      <c r="B2634" s="25">
        <v>45954</v>
      </c>
      <c r="C2634" s="26" t="s">
        <v>11983</v>
      </c>
      <c r="D2634" s="26" t="s">
        <v>11984</v>
      </c>
      <c r="E2634" s="26" t="s">
        <v>15</v>
      </c>
      <c r="F2634" s="26" t="s">
        <v>16</v>
      </c>
      <c r="G2634" s="26" t="s">
        <v>11987</v>
      </c>
      <c r="H2634" s="26" t="s">
        <v>167</v>
      </c>
      <c r="I2634" s="26" t="s">
        <v>165</v>
      </c>
      <c r="J2634" s="26" t="s">
        <v>166</v>
      </c>
      <c r="K2634" s="26" t="s">
        <v>1179</v>
      </c>
      <c r="L2634" s="27">
        <v>2217</v>
      </c>
      <c r="M2634" s="26" t="s">
        <v>20</v>
      </c>
    </row>
    <row r="2635" spans="1:13">
      <c r="A2635" s="25">
        <v>45590</v>
      </c>
      <c r="B2635" s="25">
        <v>45955</v>
      </c>
      <c r="C2635" s="26" t="s">
        <v>5825</v>
      </c>
      <c r="D2635" s="26" t="s">
        <v>5826</v>
      </c>
      <c r="E2635" s="26" t="s">
        <v>32</v>
      </c>
      <c r="F2635" s="26" t="s">
        <v>16</v>
      </c>
      <c r="G2635" s="26" t="s">
        <v>8535</v>
      </c>
      <c r="H2635" s="26" t="s">
        <v>225</v>
      </c>
      <c r="I2635" s="26" t="s">
        <v>5827</v>
      </c>
      <c r="J2635" s="26" t="s">
        <v>5828</v>
      </c>
      <c r="K2635" s="26" t="s">
        <v>1179</v>
      </c>
      <c r="L2635" s="27">
        <v>12987</v>
      </c>
      <c r="M2635" s="26" t="s">
        <v>83</v>
      </c>
    </row>
    <row r="2636" spans="1:13">
      <c r="A2636" s="25">
        <v>45590</v>
      </c>
      <c r="B2636" s="25">
        <v>45955</v>
      </c>
      <c r="C2636" s="26" t="s">
        <v>5825</v>
      </c>
      <c r="D2636" s="26" t="s">
        <v>5826</v>
      </c>
      <c r="E2636" s="26" t="s">
        <v>661</v>
      </c>
      <c r="F2636" s="26" t="s">
        <v>16</v>
      </c>
      <c r="G2636" s="26" t="s">
        <v>8536</v>
      </c>
      <c r="H2636" s="26" t="s">
        <v>225</v>
      </c>
      <c r="I2636" s="26" t="s">
        <v>5827</v>
      </c>
      <c r="J2636" s="26" t="s">
        <v>5828</v>
      </c>
      <c r="K2636" s="26" t="s">
        <v>1179</v>
      </c>
      <c r="L2636" s="27">
        <v>19469</v>
      </c>
      <c r="M2636" s="26" t="s">
        <v>23</v>
      </c>
    </row>
    <row r="2637" spans="1:13">
      <c r="A2637" s="25">
        <v>45590</v>
      </c>
      <c r="B2637" s="25">
        <v>45955</v>
      </c>
      <c r="C2637" s="26" t="s">
        <v>5825</v>
      </c>
      <c r="D2637" s="26" t="s">
        <v>5826</v>
      </c>
      <c r="E2637" s="26" t="s">
        <v>15</v>
      </c>
      <c r="F2637" s="26" t="s">
        <v>16</v>
      </c>
      <c r="G2637" s="26" t="s">
        <v>8537</v>
      </c>
      <c r="H2637" s="26" t="s">
        <v>225</v>
      </c>
      <c r="I2637" s="26" t="s">
        <v>5827</v>
      </c>
      <c r="J2637" s="26" t="s">
        <v>5828</v>
      </c>
      <c r="K2637" s="26" t="s">
        <v>1179</v>
      </c>
      <c r="L2637" s="27">
        <v>1510</v>
      </c>
      <c r="M2637" s="26" t="s">
        <v>20</v>
      </c>
    </row>
    <row r="2638" spans="1:13">
      <c r="A2638" s="25">
        <v>45590</v>
      </c>
      <c r="B2638" s="25">
        <v>45955</v>
      </c>
      <c r="C2638" s="26" t="s">
        <v>11988</v>
      </c>
      <c r="D2638" s="26" t="s">
        <v>11989</v>
      </c>
      <c r="E2638" s="26" t="s">
        <v>15</v>
      </c>
      <c r="F2638" s="26" t="s">
        <v>16</v>
      </c>
      <c r="G2638" s="26" t="s">
        <v>11990</v>
      </c>
      <c r="H2638" s="26" t="s">
        <v>143</v>
      </c>
      <c r="I2638" s="26" t="s">
        <v>326</v>
      </c>
      <c r="J2638" s="26" t="s">
        <v>327</v>
      </c>
      <c r="K2638" s="26" t="s">
        <v>5623</v>
      </c>
      <c r="L2638" s="27">
        <v>1379</v>
      </c>
      <c r="M2638" s="26" t="s">
        <v>83</v>
      </c>
    </row>
    <row r="2639" spans="1:13">
      <c r="A2639" s="25">
        <v>45590</v>
      </c>
      <c r="B2639" s="25">
        <v>45955</v>
      </c>
      <c r="C2639" s="26" t="s">
        <v>11988</v>
      </c>
      <c r="D2639" s="26" t="s">
        <v>11989</v>
      </c>
      <c r="E2639" s="26" t="s">
        <v>32</v>
      </c>
      <c r="F2639" s="26" t="s">
        <v>16</v>
      </c>
      <c r="G2639" s="26" t="s">
        <v>11991</v>
      </c>
      <c r="H2639" s="26" t="s">
        <v>143</v>
      </c>
      <c r="I2639" s="26" t="s">
        <v>326</v>
      </c>
      <c r="J2639" s="26" t="s">
        <v>327</v>
      </c>
      <c r="K2639" s="26" t="s">
        <v>5623</v>
      </c>
      <c r="L2639" s="27">
        <v>24340</v>
      </c>
      <c r="M2639" s="26" t="s">
        <v>20</v>
      </c>
    </row>
    <row r="2640" spans="1:13">
      <c r="A2640" s="25">
        <v>45590</v>
      </c>
      <c r="B2640" s="25">
        <v>45955</v>
      </c>
      <c r="C2640" s="26" t="s">
        <v>11988</v>
      </c>
      <c r="D2640" s="26" t="s">
        <v>11989</v>
      </c>
      <c r="E2640" s="26" t="s">
        <v>661</v>
      </c>
      <c r="F2640" s="26" t="s">
        <v>16</v>
      </c>
      <c r="G2640" s="26" t="s">
        <v>11992</v>
      </c>
      <c r="H2640" s="26" t="s">
        <v>143</v>
      </c>
      <c r="I2640" s="26" t="s">
        <v>326</v>
      </c>
      <c r="J2640" s="26" t="s">
        <v>327</v>
      </c>
      <c r="K2640" s="26" t="s">
        <v>5623</v>
      </c>
      <c r="L2640" s="27">
        <v>38361</v>
      </c>
      <c r="M2640" s="26" t="s">
        <v>23</v>
      </c>
    </row>
    <row r="2641" spans="1:13">
      <c r="A2641" s="25">
        <v>45590</v>
      </c>
      <c r="B2641" s="25">
        <v>45895</v>
      </c>
      <c r="C2641" s="26" t="s">
        <v>5218</v>
      </c>
      <c r="D2641" s="26" t="s">
        <v>2814</v>
      </c>
      <c r="E2641" s="26" t="s">
        <v>34</v>
      </c>
      <c r="F2641" s="26" t="s">
        <v>16</v>
      </c>
      <c r="G2641" s="26" t="s">
        <v>8538</v>
      </c>
      <c r="H2641" s="26" t="s">
        <v>21</v>
      </c>
      <c r="I2641" s="26" t="s">
        <v>18</v>
      </c>
      <c r="J2641" s="26" t="s">
        <v>19</v>
      </c>
      <c r="K2641" s="26" t="s">
        <v>5624</v>
      </c>
      <c r="L2641" s="27">
        <v>14653</v>
      </c>
      <c r="M2641" s="26" t="s">
        <v>83</v>
      </c>
    </row>
    <row r="2642" spans="1:13">
      <c r="A2642" s="25">
        <v>45590</v>
      </c>
      <c r="B2642" s="25">
        <v>45955</v>
      </c>
      <c r="C2642" s="26" t="s">
        <v>5372</v>
      </c>
      <c r="D2642" s="26" t="s">
        <v>3458</v>
      </c>
      <c r="E2642" s="26" t="s">
        <v>32</v>
      </c>
      <c r="F2642" s="26" t="s">
        <v>16</v>
      </c>
      <c r="G2642" s="26" t="s">
        <v>8539</v>
      </c>
      <c r="H2642" s="26" t="s">
        <v>225</v>
      </c>
      <c r="I2642" s="26" t="s">
        <v>270</v>
      </c>
      <c r="J2642" s="26" t="s">
        <v>271</v>
      </c>
      <c r="K2642" s="26" t="s">
        <v>77</v>
      </c>
      <c r="L2642" s="27">
        <v>23759</v>
      </c>
      <c r="M2642" s="26" t="s">
        <v>148</v>
      </c>
    </row>
    <row r="2643" spans="1:13">
      <c r="A2643" s="25">
        <v>45590</v>
      </c>
      <c r="B2643" s="25">
        <v>45955</v>
      </c>
      <c r="C2643" s="26" t="s">
        <v>5372</v>
      </c>
      <c r="D2643" s="26" t="s">
        <v>3458</v>
      </c>
      <c r="E2643" s="26" t="s">
        <v>661</v>
      </c>
      <c r="F2643" s="26" t="s">
        <v>16</v>
      </c>
      <c r="G2643" s="26" t="s">
        <v>8540</v>
      </c>
      <c r="H2643" s="26" t="s">
        <v>225</v>
      </c>
      <c r="I2643" s="26" t="s">
        <v>270</v>
      </c>
      <c r="J2643" s="26" t="s">
        <v>271</v>
      </c>
      <c r="K2643" s="26" t="s">
        <v>77</v>
      </c>
      <c r="L2643" s="27">
        <v>109010</v>
      </c>
      <c r="M2643" s="26" t="s">
        <v>23</v>
      </c>
    </row>
    <row r="2644" spans="1:13">
      <c r="A2644" s="25">
        <v>45590</v>
      </c>
      <c r="B2644" s="25">
        <v>45955</v>
      </c>
      <c r="C2644" s="26" t="s">
        <v>5372</v>
      </c>
      <c r="D2644" s="26" t="s">
        <v>3458</v>
      </c>
      <c r="E2644" s="26" t="s">
        <v>15</v>
      </c>
      <c r="F2644" s="26" t="s">
        <v>16</v>
      </c>
      <c r="G2644" s="26" t="s">
        <v>8541</v>
      </c>
      <c r="H2644" s="26" t="s">
        <v>225</v>
      </c>
      <c r="I2644" s="26" t="s">
        <v>270</v>
      </c>
      <c r="J2644" s="26" t="s">
        <v>271</v>
      </c>
      <c r="K2644" s="26" t="s">
        <v>77</v>
      </c>
      <c r="L2644" s="27">
        <v>2049</v>
      </c>
      <c r="M2644" s="26" t="s">
        <v>20</v>
      </c>
    </row>
    <row r="2645" spans="1:13">
      <c r="A2645" s="25">
        <v>45590</v>
      </c>
      <c r="B2645" s="25">
        <v>45955</v>
      </c>
      <c r="C2645" s="26" t="s">
        <v>11993</v>
      </c>
      <c r="D2645" s="26" t="s">
        <v>11994</v>
      </c>
      <c r="E2645" s="26" t="s">
        <v>15</v>
      </c>
      <c r="F2645" s="26" t="s">
        <v>16</v>
      </c>
      <c r="G2645" s="26" t="s">
        <v>11995</v>
      </c>
      <c r="H2645" s="26" t="s">
        <v>225</v>
      </c>
      <c r="I2645" s="26" t="s">
        <v>65</v>
      </c>
      <c r="J2645" s="26" t="s">
        <v>66</v>
      </c>
      <c r="K2645" s="26" t="s">
        <v>5620</v>
      </c>
      <c r="L2645" s="27">
        <v>5132</v>
      </c>
      <c r="M2645" s="26" t="s">
        <v>20</v>
      </c>
    </row>
    <row r="2646" spans="1:13">
      <c r="A2646" s="25">
        <v>45590</v>
      </c>
      <c r="B2646" s="25">
        <v>45955</v>
      </c>
      <c r="C2646" s="26" t="s">
        <v>11993</v>
      </c>
      <c r="D2646" s="26" t="s">
        <v>11994</v>
      </c>
      <c r="E2646" s="26" t="s">
        <v>661</v>
      </c>
      <c r="F2646" s="26" t="s">
        <v>16</v>
      </c>
      <c r="G2646" s="26" t="s">
        <v>11996</v>
      </c>
      <c r="H2646" s="26" t="s">
        <v>225</v>
      </c>
      <c r="I2646" s="26" t="s">
        <v>65</v>
      </c>
      <c r="J2646" s="26" t="s">
        <v>66</v>
      </c>
      <c r="K2646" s="26" t="s">
        <v>5620</v>
      </c>
      <c r="L2646" s="27">
        <v>31488</v>
      </c>
      <c r="M2646" s="26" t="s">
        <v>89</v>
      </c>
    </row>
    <row r="2647" spans="1:13">
      <c r="A2647" s="25">
        <v>45591</v>
      </c>
      <c r="B2647" s="25">
        <v>45956</v>
      </c>
      <c r="C2647" s="26" t="s">
        <v>5829</v>
      </c>
      <c r="D2647" s="26" t="s">
        <v>5830</v>
      </c>
      <c r="E2647" s="26" t="s">
        <v>15</v>
      </c>
      <c r="F2647" s="26" t="s">
        <v>16</v>
      </c>
      <c r="G2647" s="26" t="s">
        <v>11997</v>
      </c>
      <c r="H2647" s="26" t="s">
        <v>215</v>
      </c>
      <c r="I2647" s="26" t="s">
        <v>270</v>
      </c>
      <c r="J2647" s="26" t="s">
        <v>271</v>
      </c>
      <c r="K2647" s="26" t="s">
        <v>77</v>
      </c>
      <c r="L2647" s="27">
        <v>3792</v>
      </c>
      <c r="M2647" s="26" t="s">
        <v>29</v>
      </c>
    </row>
    <row r="2648" spans="1:13">
      <c r="A2648" s="25">
        <v>45591</v>
      </c>
      <c r="B2648" s="25">
        <v>45956</v>
      </c>
      <c r="C2648" s="26" t="s">
        <v>5829</v>
      </c>
      <c r="D2648" s="26" t="s">
        <v>5830</v>
      </c>
      <c r="E2648" s="26" t="s">
        <v>54</v>
      </c>
      <c r="F2648" s="26" t="s">
        <v>55</v>
      </c>
      <c r="G2648" s="26" t="s">
        <v>8542</v>
      </c>
      <c r="H2648" s="26" t="s">
        <v>215</v>
      </c>
      <c r="I2648" s="26" t="s">
        <v>270</v>
      </c>
      <c r="J2648" s="26" t="s">
        <v>271</v>
      </c>
      <c r="K2648" s="26" t="s">
        <v>77</v>
      </c>
      <c r="L2648" s="27">
        <v>46494</v>
      </c>
      <c r="M2648" s="26" t="s">
        <v>89</v>
      </c>
    </row>
    <row r="2649" spans="1:13">
      <c r="A2649" s="25">
        <v>45591</v>
      </c>
      <c r="B2649" s="25">
        <v>45956</v>
      </c>
      <c r="C2649" s="26" t="s">
        <v>5829</v>
      </c>
      <c r="D2649" s="26" t="s">
        <v>5830</v>
      </c>
      <c r="E2649" s="26" t="s">
        <v>34</v>
      </c>
      <c r="F2649" s="26" t="s">
        <v>16</v>
      </c>
      <c r="G2649" s="26" t="s">
        <v>11998</v>
      </c>
      <c r="H2649" s="26" t="s">
        <v>215</v>
      </c>
      <c r="I2649" s="26" t="s">
        <v>270</v>
      </c>
      <c r="J2649" s="26" t="s">
        <v>271</v>
      </c>
      <c r="K2649" s="26" t="s">
        <v>77</v>
      </c>
      <c r="L2649" s="27">
        <v>27410</v>
      </c>
      <c r="M2649" s="26" t="s">
        <v>83</v>
      </c>
    </row>
    <row r="2650" spans="1:13">
      <c r="A2650" s="25">
        <v>45591</v>
      </c>
      <c r="B2650" s="25">
        <v>45956</v>
      </c>
      <c r="C2650" s="26" t="s">
        <v>5829</v>
      </c>
      <c r="D2650" s="26" t="s">
        <v>5830</v>
      </c>
      <c r="E2650" s="26" t="s">
        <v>661</v>
      </c>
      <c r="F2650" s="26" t="s">
        <v>16</v>
      </c>
      <c r="G2650" s="26" t="s">
        <v>11999</v>
      </c>
      <c r="H2650" s="26" t="s">
        <v>215</v>
      </c>
      <c r="I2650" s="26" t="s">
        <v>270</v>
      </c>
      <c r="J2650" s="26" t="s">
        <v>271</v>
      </c>
      <c r="K2650" s="26" t="s">
        <v>77</v>
      </c>
      <c r="L2650" s="27">
        <v>86657</v>
      </c>
      <c r="M2650" s="26" t="s">
        <v>23</v>
      </c>
    </row>
    <row r="2651" spans="1:13">
      <c r="A2651" s="25">
        <v>45591</v>
      </c>
      <c r="B2651" s="25">
        <v>45956</v>
      </c>
      <c r="C2651" s="26" t="s">
        <v>5373</v>
      </c>
      <c r="D2651" s="26" t="s">
        <v>3462</v>
      </c>
      <c r="E2651" s="26" t="s">
        <v>32</v>
      </c>
      <c r="F2651" s="26" t="s">
        <v>16</v>
      </c>
      <c r="G2651" s="26" t="s">
        <v>8543</v>
      </c>
      <c r="H2651" s="26" t="s">
        <v>51</v>
      </c>
      <c r="I2651" s="26" t="s">
        <v>103</v>
      </c>
      <c r="J2651" s="26" t="s">
        <v>104</v>
      </c>
      <c r="K2651" s="26" t="s">
        <v>5620</v>
      </c>
      <c r="L2651" s="27">
        <v>5572</v>
      </c>
      <c r="M2651" s="26" t="s">
        <v>20</v>
      </c>
    </row>
    <row r="2652" spans="1:13">
      <c r="A2652" s="25">
        <v>45591</v>
      </c>
      <c r="B2652" s="25">
        <v>45956</v>
      </c>
      <c r="C2652" s="26" t="s">
        <v>5373</v>
      </c>
      <c r="D2652" s="26" t="s">
        <v>3462</v>
      </c>
      <c r="E2652" s="26" t="s">
        <v>661</v>
      </c>
      <c r="F2652" s="26" t="s">
        <v>16</v>
      </c>
      <c r="G2652" s="26" t="s">
        <v>8544</v>
      </c>
      <c r="H2652" s="26" t="s">
        <v>51</v>
      </c>
      <c r="I2652" s="26" t="s">
        <v>103</v>
      </c>
      <c r="J2652" s="26" t="s">
        <v>104</v>
      </c>
      <c r="K2652" s="26" t="s">
        <v>5620</v>
      </c>
      <c r="L2652" s="27">
        <v>38046</v>
      </c>
      <c r="M2652" s="26" t="s">
        <v>89</v>
      </c>
    </row>
    <row r="2653" spans="1:13">
      <c r="A2653" s="25">
        <v>45591</v>
      </c>
      <c r="B2653" s="25">
        <v>45956</v>
      </c>
      <c r="C2653" s="26" t="s">
        <v>5373</v>
      </c>
      <c r="D2653" s="26" t="s">
        <v>3462</v>
      </c>
      <c r="E2653" s="26" t="s">
        <v>15</v>
      </c>
      <c r="F2653" s="26" t="s">
        <v>16</v>
      </c>
      <c r="G2653" s="26" t="s">
        <v>8545</v>
      </c>
      <c r="H2653" s="26" t="s">
        <v>51</v>
      </c>
      <c r="I2653" s="26" t="s">
        <v>103</v>
      </c>
      <c r="J2653" s="26" t="s">
        <v>104</v>
      </c>
      <c r="K2653" s="26" t="s">
        <v>5620</v>
      </c>
      <c r="L2653" s="27">
        <v>2306</v>
      </c>
      <c r="M2653" s="26" t="s">
        <v>20</v>
      </c>
    </row>
    <row r="2654" spans="1:13">
      <c r="A2654" s="25">
        <v>45591</v>
      </c>
      <c r="B2654" s="25">
        <v>45956</v>
      </c>
      <c r="C2654" s="26" t="s">
        <v>5374</v>
      </c>
      <c r="D2654" s="26" t="s">
        <v>3466</v>
      </c>
      <c r="E2654" s="26" t="s">
        <v>32</v>
      </c>
      <c r="F2654" s="26" t="s">
        <v>16</v>
      </c>
      <c r="G2654" s="26" t="s">
        <v>8546</v>
      </c>
      <c r="H2654" s="26" t="s">
        <v>887</v>
      </c>
      <c r="I2654" s="26" t="s">
        <v>885</v>
      </c>
      <c r="J2654" s="26" t="s">
        <v>886</v>
      </c>
      <c r="K2654" s="26" t="s">
        <v>112</v>
      </c>
      <c r="L2654" s="27">
        <v>80197</v>
      </c>
      <c r="M2654" s="26" t="s">
        <v>20</v>
      </c>
    </row>
    <row r="2655" spans="1:13">
      <c r="A2655" s="25">
        <v>45592</v>
      </c>
      <c r="B2655" s="25">
        <v>45957</v>
      </c>
      <c r="C2655" s="26" t="s">
        <v>12000</v>
      </c>
      <c r="D2655" s="26" t="s">
        <v>12001</v>
      </c>
      <c r="E2655" s="26" t="s">
        <v>661</v>
      </c>
      <c r="F2655" s="26" t="s">
        <v>16</v>
      </c>
      <c r="G2655" s="26" t="s">
        <v>12002</v>
      </c>
      <c r="H2655" s="26" t="s">
        <v>73</v>
      </c>
      <c r="I2655" s="26" t="s">
        <v>165</v>
      </c>
      <c r="J2655" s="26" t="s">
        <v>166</v>
      </c>
      <c r="K2655" s="26" t="s">
        <v>26</v>
      </c>
      <c r="L2655" s="27">
        <v>317103</v>
      </c>
      <c r="M2655" s="26" t="s">
        <v>29</v>
      </c>
    </row>
    <row r="2656" spans="1:13">
      <c r="A2656" s="25">
        <v>45592</v>
      </c>
      <c r="B2656" s="25">
        <v>45957</v>
      </c>
      <c r="C2656" s="26" t="s">
        <v>12000</v>
      </c>
      <c r="D2656" s="26" t="s">
        <v>12001</v>
      </c>
      <c r="E2656" s="26" t="s">
        <v>15</v>
      </c>
      <c r="F2656" s="26" t="s">
        <v>16</v>
      </c>
      <c r="G2656" s="26" t="s">
        <v>12003</v>
      </c>
      <c r="H2656" s="26" t="s">
        <v>73</v>
      </c>
      <c r="I2656" s="26" t="s">
        <v>165</v>
      </c>
      <c r="J2656" s="26" t="s">
        <v>166</v>
      </c>
      <c r="K2656" s="26" t="s">
        <v>26</v>
      </c>
      <c r="L2656" s="27">
        <v>14690</v>
      </c>
      <c r="M2656" s="26" t="s">
        <v>29</v>
      </c>
    </row>
    <row r="2657" spans="1:13">
      <c r="A2657" s="25">
        <v>45592</v>
      </c>
      <c r="B2657" s="25">
        <v>45957</v>
      </c>
      <c r="C2657" s="26" t="s">
        <v>8547</v>
      </c>
      <c r="D2657" s="26" t="s">
        <v>8548</v>
      </c>
      <c r="E2657" s="26" t="s">
        <v>15</v>
      </c>
      <c r="F2657" s="26" t="s">
        <v>16</v>
      </c>
      <c r="G2657" s="26" t="s">
        <v>8549</v>
      </c>
      <c r="H2657" s="26" t="s">
        <v>98</v>
      </c>
      <c r="I2657" s="26" t="s">
        <v>270</v>
      </c>
      <c r="J2657" s="26" t="s">
        <v>271</v>
      </c>
      <c r="K2657" s="26" t="s">
        <v>5624</v>
      </c>
      <c r="L2657" s="27">
        <v>1250</v>
      </c>
      <c r="M2657" s="26" t="s">
        <v>83</v>
      </c>
    </row>
    <row r="2658" spans="1:13">
      <c r="A2658" s="25">
        <v>45592</v>
      </c>
      <c r="B2658" s="25">
        <v>45957</v>
      </c>
      <c r="C2658" s="26" t="s">
        <v>8547</v>
      </c>
      <c r="D2658" s="26" t="s">
        <v>8548</v>
      </c>
      <c r="E2658" s="26" t="s">
        <v>661</v>
      </c>
      <c r="F2658" s="26" t="s">
        <v>16</v>
      </c>
      <c r="G2658" s="26" t="s">
        <v>8550</v>
      </c>
      <c r="H2658" s="26" t="s">
        <v>98</v>
      </c>
      <c r="I2658" s="26" t="s">
        <v>270</v>
      </c>
      <c r="J2658" s="26" t="s">
        <v>271</v>
      </c>
      <c r="K2658" s="26" t="s">
        <v>5624</v>
      </c>
      <c r="L2658" s="27">
        <v>14810</v>
      </c>
      <c r="M2658" s="26" t="s">
        <v>23</v>
      </c>
    </row>
    <row r="2659" spans="1:13">
      <c r="A2659" s="25">
        <v>45592</v>
      </c>
      <c r="B2659" s="25">
        <v>45957</v>
      </c>
      <c r="C2659" s="26" t="s">
        <v>8547</v>
      </c>
      <c r="D2659" s="26" t="s">
        <v>8548</v>
      </c>
      <c r="E2659" s="26" t="s">
        <v>32</v>
      </c>
      <c r="F2659" s="26" t="s">
        <v>16</v>
      </c>
      <c r="G2659" s="26" t="s">
        <v>8551</v>
      </c>
      <c r="H2659" s="26" t="s">
        <v>98</v>
      </c>
      <c r="I2659" s="26" t="s">
        <v>270</v>
      </c>
      <c r="J2659" s="26" t="s">
        <v>271</v>
      </c>
      <c r="K2659" s="26" t="s">
        <v>5624</v>
      </c>
      <c r="L2659" s="27">
        <v>6134</v>
      </c>
      <c r="M2659" s="26" t="s">
        <v>20</v>
      </c>
    </row>
    <row r="2660" spans="1:13">
      <c r="A2660" s="25">
        <v>45592</v>
      </c>
      <c r="B2660" s="25">
        <v>45957</v>
      </c>
      <c r="C2660" s="26" t="s">
        <v>5375</v>
      </c>
      <c r="D2660" s="26" t="s">
        <v>3468</v>
      </c>
      <c r="E2660" s="26" t="s">
        <v>15</v>
      </c>
      <c r="F2660" s="26" t="s">
        <v>16</v>
      </c>
      <c r="G2660" s="26" t="s">
        <v>8552</v>
      </c>
      <c r="H2660" s="26" t="s">
        <v>225</v>
      </c>
      <c r="I2660" s="26" t="s">
        <v>141</v>
      </c>
      <c r="J2660" s="26" t="s">
        <v>142</v>
      </c>
      <c r="K2660" s="26" t="s">
        <v>5660</v>
      </c>
      <c r="L2660" s="27">
        <v>2426</v>
      </c>
      <c r="M2660" s="26" t="s">
        <v>20</v>
      </c>
    </row>
    <row r="2661" spans="1:13">
      <c r="A2661" s="25">
        <v>45592</v>
      </c>
      <c r="B2661" s="25">
        <v>45957</v>
      </c>
      <c r="C2661" s="26" t="s">
        <v>5375</v>
      </c>
      <c r="D2661" s="26" t="s">
        <v>3468</v>
      </c>
      <c r="E2661" s="26" t="s">
        <v>54</v>
      </c>
      <c r="F2661" s="26" t="s">
        <v>55</v>
      </c>
      <c r="G2661" s="26" t="s">
        <v>8553</v>
      </c>
      <c r="H2661" s="26" t="s">
        <v>225</v>
      </c>
      <c r="I2661" s="26" t="s">
        <v>141</v>
      </c>
      <c r="J2661" s="26" t="s">
        <v>142</v>
      </c>
      <c r="K2661" s="26" t="s">
        <v>5660</v>
      </c>
      <c r="L2661" s="27">
        <v>17706</v>
      </c>
      <c r="M2661" s="26" t="s">
        <v>29</v>
      </c>
    </row>
    <row r="2662" spans="1:13">
      <c r="A2662" s="25">
        <v>45592</v>
      </c>
      <c r="B2662" s="25">
        <v>45957</v>
      </c>
      <c r="C2662" s="26" t="s">
        <v>5375</v>
      </c>
      <c r="D2662" s="26" t="s">
        <v>3468</v>
      </c>
      <c r="E2662" s="26" t="s">
        <v>32</v>
      </c>
      <c r="F2662" s="26" t="s">
        <v>16</v>
      </c>
      <c r="G2662" s="26" t="s">
        <v>8554</v>
      </c>
      <c r="H2662" s="26" t="s">
        <v>225</v>
      </c>
      <c r="I2662" s="26" t="s">
        <v>141</v>
      </c>
      <c r="J2662" s="26" t="s">
        <v>142</v>
      </c>
      <c r="K2662" s="26" t="s">
        <v>5660</v>
      </c>
      <c r="L2662" s="27">
        <v>22267</v>
      </c>
      <c r="M2662" s="26" t="s">
        <v>20</v>
      </c>
    </row>
    <row r="2663" spans="1:13">
      <c r="A2663" s="25">
        <v>45592</v>
      </c>
      <c r="B2663" s="25">
        <v>45957</v>
      </c>
      <c r="C2663" s="26" t="s">
        <v>5375</v>
      </c>
      <c r="D2663" s="26" t="s">
        <v>3468</v>
      </c>
      <c r="E2663" s="26" t="s">
        <v>661</v>
      </c>
      <c r="F2663" s="26" t="s">
        <v>16</v>
      </c>
      <c r="G2663" s="26" t="s">
        <v>8555</v>
      </c>
      <c r="H2663" s="26" t="s">
        <v>225</v>
      </c>
      <c r="I2663" s="26" t="s">
        <v>141</v>
      </c>
      <c r="J2663" s="26" t="s">
        <v>142</v>
      </c>
      <c r="K2663" s="26" t="s">
        <v>5660</v>
      </c>
      <c r="L2663" s="27">
        <v>39849</v>
      </c>
      <c r="M2663" s="26" t="s">
        <v>89</v>
      </c>
    </row>
    <row r="2664" spans="1:13">
      <c r="A2664" s="25">
        <v>45592</v>
      </c>
      <c r="B2664" s="25">
        <v>45957</v>
      </c>
      <c r="C2664" s="26" t="s">
        <v>5375</v>
      </c>
      <c r="D2664" s="26" t="s">
        <v>3468</v>
      </c>
      <c r="E2664" s="26" t="s">
        <v>34</v>
      </c>
      <c r="F2664" s="26" t="s">
        <v>16</v>
      </c>
      <c r="G2664" s="26" t="s">
        <v>8556</v>
      </c>
      <c r="H2664" s="26" t="s">
        <v>225</v>
      </c>
      <c r="I2664" s="26" t="s">
        <v>141</v>
      </c>
      <c r="J2664" s="26" t="s">
        <v>142</v>
      </c>
      <c r="K2664" s="26" t="s">
        <v>5660</v>
      </c>
      <c r="L2664" s="27">
        <v>15843</v>
      </c>
      <c r="M2664" s="26" t="s">
        <v>83</v>
      </c>
    </row>
    <row r="2665" spans="1:13">
      <c r="A2665" s="25">
        <v>45592</v>
      </c>
      <c r="B2665" s="25">
        <v>45957</v>
      </c>
      <c r="C2665" s="26" t="s">
        <v>5376</v>
      </c>
      <c r="D2665" s="26" t="s">
        <v>3473</v>
      </c>
      <c r="E2665" s="26" t="s">
        <v>661</v>
      </c>
      <c r="F2665" s="26" t="s">
        <v>16</v>
      </c>
      <c r="G2665" s="26" t="s">
        <v>8557</v>
      </c>
      <c r="H2665" s="26" t="s">
        <v>21</v>
      </c>
      <c r="I2665" s="26" t="s">
        <v>706</v>
      </c>
      <c r="J2665" s="26" t="s">
        <v>707</v>
      </c>
      <c r="K2665" s="26" t="s">
        <v>1179</v>
      </c>
      <c r="L2665" s="27">
        <v>48685</v>
      </c>
      <c r="M2665" s="26" t="s">
        <v>23</v>
      </c>
    </row>
    <row r="2666" spans="1:13">
      <c r="A2666" s="25">
        <v>45592</v>
      </c>
      <c r="B2666" s="25">
        <v>45957</v>
      </c>
      <c r="C2666" s="26" t="s">
        <v>5376</v>
      </c>
      <c r="D2666" s="26" t="s">
        <v>3473</v>
      </c>
      <c r="E2666" s="26" t="s">
        <v>32</v>
      </c>
      <c r="F2666" s="26" t="s">
        <v>16</v>
      </c>
      <c r="G2666" s="26" t="s">
        <v>8558</v>
      </c>
      <c r="H2666" s="26" t="s">
        <v>21</v>
      </c>
      <c r="I2666" s="26" t="s">
        <v>706</v>
      </c>
      <c r="J2666" s="26" t="s">
        <v>707</v>
      </c>
      <c r="K2666" s="26" t="s">
        <v>1179</v>
      </c>
      <c r="L2666" s="27">
        <v>11481</v>
      </c>
      <c r="M2666" s="26" t="s">
        <v>20</v>
      </c>
    </row>
    <row r="2667" spans="1:13">
      <c r="A2667" s="25">
        <v>45592</v>
      </c>
      <c r="B2667" s="25">
        <v>45957</v>
      </c>
      <c r="C2667" s="26" t="s">
        <v>5376</v>
      </c>
      <c r="D2667" s="26" t="s">
        <v>3473</v>
      </c>
      <c r="E2667" s="26" t="s">
        <v>15</v>
      </c>
      <c r="F2667" s="26" t="s">
        <v>16</v>
      </c>
      <c r="G2667" s="26" t="s">
        <v>8559</v>
      </c>
      <c r="H2667" s="26" t="s">
        <v>21</v>
      </c>
      <c r="I2667" s="26" t="s">
        <v>706</v>
      </c>
      <c r="J2667" s="26" t="s">
        <v>707</v>
      </c>
      <c r="K2667" s="26" t="s">
        <v>1179</v>
      </c>
      <c r="L2667" s="27">
        <v>6642</v>
      </c>
      <c r="M2667" s="26" t="s">
        <v>20</v>
      </c>
    </row>
    <row r="2668" spans="1:13">
      <c r="A2668" s="25">
        <v>45593</v>
      </c>
      <c r="B2668" s="25">
        <v>45958</v>
      </c>
      <c r="C2668" s="26" t="s">
        <v>5831</v>
      </c>
      <c r="D2668" s="26" t="s">
        <v>5832</v>
      </c>
      <c r="E2668" s="26" t="s">
        <v>15</v>
      </c>
      <c r="F2668" s="26" t="s">
        <v>16</v>
      </c>
      <c r="G2668" s="26" t="s">
        <v>8560</v>
      </c>
      <c r="H2668" s="26" t="s">
        <v>21</v>
      </c>
      <c r="I2668" s="26" t="s">
        <v>18</v>
      </c>
      <c r="J2668" s="26" t="s">
        <v>19</v>
      </c>
      <c r="K2668" s="26" t="s">
        <v>5624</v>
      </c>
      <c r="L2668" s="27">
        <v>3805</v>
      </c>
      <c r="M2668" s="26" t="s">
        <v>20</v>
      </c>
    </row>
    <row r="2669" spans="1:13">
      <c r="A2669" s="25">
        <v>45593</v>
      </c>
      <c r="B2669" s="25">
        <v>45958</v>
      </c>
      <c r="C2669" s="26" t="s">
        <v>5831</v>
      </c>
      <c r="D2669" s="26" t="s">
        <v>5832</v>
      </c>
      <c r="E2669" s="26" t="s">
        <v>661</v>
      </c>
      <c r="F2669" s="26" t="s">
        <v>16</v>
      </c>
      <c r="G2669" s="26" t="s">
        <v>8561</v>
      </c>
      <c r="H2669" s="26" t="s">
        <v>21</v>
      </c>
      <c r="I2669" s="26" t="s">
        <v>18</v>
      </c>
      <c r="J2669" s="26" t="s">
        <v>19</v>
      </c>
      <c r="K2669" s="26" t="s">
        <v>5624</v>
      </c>
      <c r="L2669" s="27">
        <v>23082</v>
      </c>
      <c r="M2669" s="26" t="s">
        <v>23</v>
      </c>
    </row>
    <row r="2670" spans="1:13">
      <c r="A2670" s="25">
        <v>45593</v>
      </c>
      <c r="B2670" s="25">
        <v>45958</v>
      </c>
      <c r="C2670" s="26" t="s">
        <v>5831</v>
      </c>
      <c r="D2670" s="26" t="s">
        <v>5832</v>
      </c>
      <c r="E2670" s="26" t="s">
        <v>32</v>
      </c>
      <c r="F2670" s="26" t="s">
        <v>16</v>
      </c>
      <c r="G2670" s="26" t="s">
        <v>8562</v>
      </c>
      <c r="H2670" s="26" t="s">
        <v>21</v>
      </c>
      <c r="I2670" s="26" t="s">
        <v>18</v>
      </c>
      <c r="J2670" s="26" t="s">
        <v>19</v>
      </c>
      <c r="K2670" s="26" t="s">
        <v>5624</v>
      </c>
      <c r="L2670" s="27">
        <v>3527</v>
      </c>
      <c r="M2670" s="26" t="s">
        <v>20</v>
      </c>
    </row>
    <row r="2671" spans="1:13">
      <c r="A2671" s="25">
        <v>45593</v>
      </c>
      <c r="B2671" s="25">
        <v>45958</v>
      </c>
      <c r="C2671" s="26" t="s">
        <v>8563</v>
      </c>
      <c r="D2671" s="26" t="s">
        <v>8564</v>
      </c>
      <c r="E2671" s="26" t="s">
        <v>15</v>
      </c>
      <c r="F2671" s="26" t="s">
        <v>16</v>
      </c>
      <c r="G2671" s="26" t="s">
        <v>8565</v>
      </c>
      <c r="H2671" s="26" t="s">
        <v>21</v>
      </c>
      <c r="I2671" s="26" t="s">
        <v>305</v>
      </c>
      <c r="J2671" s="26" t="s">
        <v>306</v>
      </c>
      <c r="K2671" s="26" t="s">
        <v>5623</v>
      </c>
      <c r="L2671" s="27">
        <v>5288</v>
      </c>
      <c r="M2671" s="26" t="s">
        <v>20</v>
      </c>
    </row>
    <row r="2672" spans="1:13">
      <c r="A2672" s="25">
        <v>45593</v>
      </c>
      <c r="B2672" s="25">
        <v>45958</v>
      </c>
      <c r="C2672" s="26" t="s">
        <v>8563</v>
      </c>
      <c r="D2672" s="26" t="s">
        <v>8564</v>
      </c>
      <c r="E2672" s="26" t="s">
        <v>32</v>
      </c>
      <c r="F2672" s="26" t="s">
        <v>16</v>
      </c>
      <c r="G2672" s="26" t="s">
        <v>8566</v>
      </c>
      <c r="H2672" s="26" t="s">
        <v>21</v>
      </c>
      <c r="I2672" s="26" t="s">
        <v>305</v>
      </c>
      <c r="J2672" s="26" t="s">
        <v>306</v>
      </c>
      <c r="K2672" s="26" t="s">
        <v>5623</v>
      </c>
      <c r="L2672" s="27">
        <v>8071</v>
      </c>
      <c r="M2672" s="26" t="s">
        <v>148</v>
      </c>
    </row>
    <row r="2673" spans="1:13">
      <c r="A2673" s="25">
        <v>45593</v>
      </c>
      <c r="B2673" s="25">
        <v>45958</v>
      </c>
      <c r="C2673" s="26" t="s">
        <v>8563</v>
      </c>
      <c r="D2673" s="26" t="s">
        <v>8564</v>
      </c>
      <c r="E2673" s="26" t="s">
        <v>661</v>
      </c>
      <c r="F2673" s="26" t="s">
        <v>16</v>
      </c>
      <c r="G2673" s="26" t="s">
        <v>8567</v>
      </c>
      <c r="H2673" s="26" t="s">
        <v>21</v>
      </c>
      <c r="I2673" s="26" t="s">
        <v>305</v>
      </c>
      <c r="J2673" s="26" t="s">
        <v>306</v>
      </c>
      <c r="K2673" s="26" t="s">
        <v>5623</v>
      </c>
      <c r="L2673" s="27">
        <v>61128</v>
      </c>
      <c r="M2673" s="26" t="s">
        <v>23</v>
      </c>
    </row>
    <row r="2674" spans="1:13">
      <c r="A2674" s="25">
        <v>45593</v>
      </c>
      <c r="B2674" s="25">
        <v>45958</v>
      </c>
      <c r="C2674" s="26" t="s">
        <v>5377</v>
      </c>
      <c r="D2674" s="26" t="s">
        <v>3477</v>
      </c>
      <c r="E2674" s="26" t="s">
        <v>34</v>
      </c>
      <c r="F2674" s="26" t="s">
        <v>16</v>
      </c>
      <c r="G2674" s="26" t="s">
        <v>8568</v>
      </c>
      <c r="H2674" s="26" t="s">
        <v>590</v>
      </c>
      <c r="I2674" s="26" t="s">
        <v>3479</v>
      </c>
      <c r="J2674" s="26" t="s">
        <v>3480</v>
      </c>
      <c r="K2674" s="26" t="s">
        <v>5660</v>
      </c>
      <c r="L2674" s="27">
        <v>22504</v>
      </c>
      <c r="M2674" s="26" t="s">
        <v>83</v>
      </c>
    </row>
    <row r="2675" spans="1:13">
      <c r="A2675" s="25">
        <v>45593</v>
      </c>
      <c r="B2675" s="25">
        <v>45958</v>
      </c>
      <c r="C2675" s="26" t="s">
        <v>5377</v>
      </c>
      <c r="D2675" s="26" t="s">
        <v>3477</v>
      </c>
      <c r="E2675" s="26" t="s">
        <v>661</v>
      </c>
      <c r="F2675" s="26" t="s">
        <v>16</v>
      </c>
      <c r="G2675" s="26" t="s">
        <v>8569</v>
      </c>
      <c r="H2675" s="26" t="s">
        <v>590</v>
      </c>
      <c r="I2675" s="26" t="s">
        <v>3479</v>
      </c>
      <c r="J2675" s="26" t="s">
        <v>3480</v>
      </c>
      <c r="K2675" s="26" t="s">
        <v>5660</v>
      </c>
      <c r="L2675" s="27">
        <v>47183</v>
      </c>
      <c r="M2675" s="26" t="s">
        <v>89</v>
      </c>
    </row>
    <row r="2676" spans="1:13">
      <c r="A2676" s="25">
        <v>45593</v>
      </c>
      <c r="B2676" s="25">
        <v>45958</v>
      </c>
      <c r="C2676" s="26" t="s">
        <v>5377</v>
      </c>
      <c r="D2676" s="26" t="s">
        <v>3477</v>
      </c>
      <c r="E2676" s="26" t="s">
        <v>32</v>
      </c>
      <c r="F2676" s="26" t="s">
        <v>16</v>
      </c>
      <c r="G2676" s="26" t="s">
        <v>8570</v>
      </c>
      <c r="H2676" s="26" t="s">
        <v>590</v>
      </c>
      <c r="I2676" s="26" t="s">
        <v>3479</v>
      </c>
      <c r="J2676" s="26" t="s">
        <v>3480</v>
      </c>
      <c r="K2676" s="26" t="s">
        <v>5660</v>
      </c>
      <c r="L2676" s="27">
        <v>28398</v>
      </c>
      <c r="M2676" s="26" t="s">
        <v>83</v>
      </c>
    </row>
    <row r="2677" spans="1:13">
      <c r="A2677" s="25">
        <v>45593</v>
      </c>
      <c r="B2677" s="25">
        <v>45958</v>
      </c>
      <c r="C2677" s="26" t="s">
        <v>5377</v>
      </c>
      <c r="D2677" s="26" t="s">
        <v>3477</v>
      </c>
      <c r="E2677" s="26" t="s">
        <v>15</v>
      </c>
      <c r="F2677" s="26" t="s">
        <v>16</v>
      </c>
      <c r="G2677" s="26" t="s">
        <v>8571</v>
      </c>
      <c r="H2677" s="26" t="s">
        <v>590</v>
      </c>
      <c r="I2677" s="26" t="s">
        <v>3479</v>
      </c>
      <c r="J2677" s="26" t="s">
        <v>3480</v>
      </c>
      <c r="K2677" s="26" t="s">
        <v>5660</v>
      </c>
      <c r="L2677" s="27">
        <v>2766</v>
      </c>
      <c r="M2677" s="26" t="s">
        <v>584</v>
      </c>
    </row>
    <row r="2678" spans="1:13">
      <c r="A2678" s="25">
        <v>45594</v>
      </c>
      <c r="B2678" s="25">
        <v>45959</v>
      </c>
      <c r="C2678" s="26" t="s">
        <v>5833</v>
      </c>
      <c r="D2678" s="26" t="s">
        <v>5834</v>
      </c>
      <c r="E2678" s="26" t="s">
        <v>34</v>
      </c>
      <c r="F2678" s="26" t="s">
        <v>16</v>
      </c>
      <c r="G2678" s="26" t="s">
        <v>8572</v>
      </c>
      <c r="H2678" s="26" t="s">
        <v>21</v>
      </c>
      <c r="I2678" s="26" t="s">
        <v>305</v>
      </c>
      <c r="J2678" s="26" t="s">
        <v>306</v>
      </c>
      <c r="K2678" s="26" t="s">
        <v>304</v>
      </c>
      <c r="L2678" s="27">
        <v>16804</v>
      </c>
      <c r="M2678" s="26" t="s">
        <v>83</v>
      </c>
    </row>
    <row r="2679" spans="1:13">
      <c r="A2679" s="25">
        <v>45594</v>
      </c>
      <c r="B2679" s="25">
        <v>45959</v>
      </c>
      <c r="C2679" s="26" t="s">
        <v>5833</v>
      </c>
      <c r="D2679" s="26" t="s">
        <v>5834</v>
      </c>
      <c r="E2679" s="26" t="s">
        <v>661</v>
      </c>
      <c r="F2679" s="26" t="s">
        <v>16</v>
      </c>
      <c r="G2679" s="26" t="s">
        <v>8573</v>
      </c>
      <c r="H2679" s="26" t="s">
        <v>21</v>
      </c>
      <c r="I2679" s="26" t="s">
        <v>305</v>
      </c>
      <c r="J2679" s="26" t="s">
        <v>306</v>
      </c>
      <c r="K2679" s="26" t="s">
        <v>304</v>
      </c>
      <c r="L2679" s="27">
        <v>44168</v>
      </c>
      <c r="M2679" s="26" t="s">
        <v>29</v>
      </c>
    </row>
    <row r="2680" spans="1:13">
      <c r="A2680" s="25">
        <v>45594</v>
      </c>
      <c r="B2680" s="25">
        <v>45959</v>
      </c>
      <c r="C2680" s="26" t="s">
        <v>5833</v>
      </c>
      <c r="D2680" s="26" t="s">
        <v>5834</v>
      </c>
      <c r="E2680" s="26" t="s">
        <v>15</v>
      </c>
      <c r="F2680" s="26" t="s">
        <v>16</v>
      </c>
      <c r="G2680" s="26" t="s">
        <v>8574</v>
      </c>
      <c r="H2680" s="26" t="s">
        <v>21</v>
      </c>
      <c r="I2680" s="26" t="s">
        <v>305</v>
      </c>
      <c r="J2680" s="26" t="s">
        <v>306</v>
      </c>
      <c r="K2680" s="26" t="s">
        <v>304</v>
      </c>
      <c r="L2680" s="27">
        <v>5952</v>
      </c>
      <c r="M2680" s="26" t="s">
        <v>20</v>
      </c>
    </row>
    <row r="2681" spans="1:13">
      <c r="A2681" s="25">
        <v>45594</v>
      </c>
      <c r="B2681" s="25">
        <v>45959</v>
      </c>
      <c r="C2681" s="26" t="s">
        <v>5833</v>
      </c>
      <c r="D2681" s="26" t="s">
        <v>5834</v>
      </c>
      <c r="E2681" s="26" t="s">
        <v>32</v>
      </c>
      <c r="F2681" s="26" t="s">
        <v>16</v>
      </c>
      <c r="G2681" s="26" t="s">
        <v>8575</v>
      </c>
      <c r="H2681" s="26" t="s">
        <v>21</v>
      </c>
      <c r="I2681" s="26" t="s">
        <v>305</v>
      </c>
      <c r="J2681" s="26" t="s">
        <v>306</v>
      </c>
      <c r="K2681" s="26" t="s">
        <v>304</v>
      </c>
      <c r="L2681" s="27">
        <v>30032</v>
      </c>
      <c r="M2681" s="26" t="s">
        <v>20</v>
      </c>
    </row>
    <row r="2682" spans="1:13">
      <c r="A2682" s="25">
        <v>45594</v>
      </c>
      <c r="B2682" s="25">
        <v>45959</v>
      </c>
      <c r="C2682" s="26" t="s">
        <v>4623</v>
      </c>
      <c r="D2682" s="26" t="s">
        <v>341</v>
      </c>
      <c r="E2682" s="26" t="s">
        <v>15</v>
      </c>
      <c r="F2682" s="26" t="s">
        <v>16</v>
      </c>
      <c r="G2682" s="26" t="s">
        <v>8576</v>
      </c>
      <c r="H2682" s="26" t="s">
        <v>345</v>
      </c>
      <c r="I2682" s="26" t="s">
        <v>343</v>
      </c>
      <c r="J2682" s="26" t="s">
        <v>344</v>
      </c>
      <c r="K2682" s="26" t="s">
        <v>112</v>
      </c>
      <c r="L2682" s="27">
        <v>4587</v>
      </c>
      <c r="M2682" s="26" t="s">
        <v>20</v>
      </c>
    </row>
    <row r="2683" spans="1:13">
      <c r="A2683" s="25">
        <v>45594</v>
      </c>
      <c r="B2683" s="25">
        <v>45959</v>
      </c>
      <c r="C2683" s="26" t="s">
        <v>4623</v>
      </c>
      <c r="D2683" s="26" t="s">
        <v>341</v>
      </c>
      <c r="E2683" s="26" t="s">
        <v>34</v>
      </c>
      <c r="F2683" s="26" t="s">
        <v>16</v>
      </c>
      <c r="G2683" s="26" t="s">
        <v>8577</v>
      </c>
      <c r="H2683" s="26" t="s">
        <v>345</v>
      </c>
      <c r="I2683" s="26" t="s">
        <v>343</v>
      </c>
      <c r="J2683" s="26" t="s">
        <v>344</v>
      </c>
      <c r="K2683" s="26" t="s">
        <v>112</v>
      </c>
      <c r="L2683" s="27">
        <v>11715</v>
      </c>
      <c r="M2683" s="26" t="s">
        <v>83</v>
      </c>
    </row>
    <row r="2684" spans="1:13">
      <c r="A2684" s="25">
        <v>45594</v>
      </c>
      <c r="B2684" s="25">
        <v>45959</v>
      </c>
      <c r="C2684" s="26" t="s">
        <v>4623</v>
      </c>
      <c r="D2684" s="26" t="s">
        <v>341</v>
      </c>
      <c r="E2684" s="26" t="s">
        <v>661</v>
      </c>
      <c r="F2684" s="26" t="s">
        <v>16</v>
      </c>
      <c r="G2684" s="26" t="s">
        <v>8578</v>
      </c>
      <c r="H2684" s="26" t="s">
        <v>345</v>
      </c>
      <c r="I2684" s="26" t="s">
        <v>343</v>
      </c>
      <c r="J2684" s="26" t="s">
        <v>344</v>
      </c>
      <c r="K2684" s="26" t="s">
        <v>112</v>
      </c>
      <c r="L2684" s="27">
        <v>32055</v>
      </c>
      <c r="M2684" s="26" t="s">
        <v>23</v>
      </c>
    </row>
    <row r="2685" spans="1:13">
      <c r="A2685" s="25">
        <v>45594</v>
      </c>
      <c r="B2685" s="25">
        <v>45959</v>
      </c>
      <c r="C2685" s="26" t="s">
        <v>4623</v>
      </c>
      <c r="D2685" s="26" t="s">
        <v>341</v>
      </c>
      <c r="E2685" s="26" t="s">
        <v>32</v>
      </c>
      <c r="F2685" s="26" t="s">
        <v>16</v>
      </c>
      <c r="G2685" s="26" t="s">
        <v>8579</v>
      </c>
      <c r="H2685" s="26" t="s">
        <v>345</v>
      </c>
      <c r="I2685" s="26" t="s">
        <v>343</v>
      </c>
      <c r="J2685" s="26" t="s">
        <v>344</v>
      </c>
      <c r="K2685" s="26" t="s">
        <v>112</v>
      </c>
      <c r="L2685" s="27">
        <v>17840</v>
      </c>
      <c r="M2685" s="26" t="s">
        <v>20</v>
      </c>
    </row>
    <row r="2686" spans="1:13">
      <c r="A2686" s="25">
        <v>45594</v>
      </c>
      <c r="B2686" s="25">
        <v>45959</v>
      </c>
      <c r="C2686" s="26" t="s">
        <v>5378</v>
      </c>
      <c r="D2686" s="26" t="s">
        <v>3488</v>
      </c>
      <c r="E2686" s="26" t="s">
        <v>661</v>
      </c>
      <c r="F2686" s="26" t="s">
        <v>16</v>
      </c>
      <c r="G2686" s="26" t="s">
        <v>8580</v>
      </c>
      <c r="H2686" s="26" t="s">
        <v>51</v>
      </c>
      <c r="I2686" s="26" t="s">
        <v>174</v>
      </c>
      <c r="J2686" s="26" t="s">
        <v>175</v>
      </c>
      <c r="K2686" s="26" t="s">
        <v>5623</v>
      </c>
      <c r="L2686" s="27">
        <v>34926</v>
      </c>
      <c r="M2686" s="26" t="s">
        <v>23</v>
      </c>
    </row>
    <row r="2687" spans="1:13">
      <c r="A2687" s="25">
        <v>45594</v>
      </c>
      <c r="B2687" s="25">
        <v>45959</v>
      </c>
      <c r="C2687" s="26" t="s">
        <v>5378</v>
      </c>
      <c r="D2687" s="26" t="s">
        <v>3488</v>
      </c>
      <c r="E2687" s="26" t="s">
        <v>15</v>
      </c>
      <c r="F2687" s="26" t="s">
        <v>16</v>
      </c>
      <c r="G2687" s="26" t="s">
        <v>8581</v>
      </c>
      <c r="H2687" s="26" t="s">
        <v>51</v>
      </c>
      <c r="I2687" s="26" t="s">
        <v>174</v>
      </c>
      <c r="J2687" s="26" t="s">
        <v>175</v>
      </c>
      <c r="K2687" s="26" t="s">
        <v>5623</v>
      </c>
      <c r="L2687" s="27">
        <v>3903</v>
      </c>
      <c r="M2687" s="26" t="s">
        <v>20</v>
      </c>
    </row>
    <row r="2688" spans="1:13">
      <c r="A2688" s="25">
        <v>45595</v>
      </c>
      <c r="B2688" s="25">
        <v>45960</v>
      </c>
      <c r="C2688" s="26" t="s">
        <v>5379</v>
      </c>
      <c r="D2688" s="26" t="s">
        <v>3492</v>
      </c>
      <c r="E2688" s="26" t="s">
        <v>15</v>
      </c>
      <c r="F2688" s="26" t="s">
        <v>16</v>
      </c>
      <c r="G2688" s="26" t="s">
        <v>8582</v>
      </c>
      <c r="H2688" s="26" t="s">
        <v>225</v>
      </c>
      <c r="I2688" s="26" t="s">
        <v>3494</v>
      </c>
      <c r="J2688" s="26" t="s">
        <v>3495</v>
      </c>
      <c r="K2688" s="26" t="s">
        <v>48</v>
      </c>
      <c r="L2688" s="27">
        <v>3324</v>
      </c>
      <c r="M2688" s="26" t="s">
        <v>20</v>
      </c>
    </row>
    <row r="2689" spans="1:13">
      <c r="A2689" s="25">
        <v>45595</v>
      </c>
      <c r="B2689" s="25">
        <v>45960</v>
      </c>
      <c r="C2689" s="26" t="s">
        <v>5379</v>
      </c>
      <c r="D2689" s="26" t="s">
        <v>3492</v>
      </c>
      <c r="E2689" s="26" t="s">
        <v>34</v>
      </c>
      <c r="F2689" s="26" t="s">
        <v>16</v>
      </c>
      <c r="G2689" s="26" t="s">
        <v>8583</v>
      </c>
      <c r="H2689" s="26" t="s">
        <v>225</v>
      </c>
      <c r="I2689" s="26" t="s">
        <v>3494</v>
      </c>
      <c r="J2689" s="26" t="s">
        <v>3495</v>
      </c>
      <c r="K2689" s="26" t="s">
        <v>48</v>
      </c>
      <c r="L2689" s="27">
        <v>15992</v>
      </c>
      <c r="M2689" s="26" t="s">
        <v>83</v>
      </c>
    </row>
    <row r="2690" spans="1:13">
      <c r="A2690" s="25">
        <v>45595</v>
      </c>
      <c r="B2690" s="25">
        <v>45960</v>
      </c>
      <c r="C2690" s="26" t="s">
        <v>5379</v>
      </c>
      <c r="D2690" s="26" t="s">
        <v>3492</v>
      </c>
      <c r="E2690" s="26" t="s">
        <v>661</v>
      </c>
      <c r="F2690" s="26" t="s">
        <v>16</v>
      </c>
      <c r="G2690" s="26" t="s">
        <v>8584</v>
      </c>
      <c r="H2690" s="26" t="s">
        <v>225</v>
      </c>
      <c r="I2690" s="26" t="s">
        <v>3494</v>
      </c>
      <c r="J2690" s="26" t="s">
        <v>3495</v>
      </c>
      <c r="K2690" s="26" t="s">
        <v>48</v>
      </c>
      <c r="L2690" s="27">
        <v>40264</v>
      </c>
      <c r="M2690" s="26" t="s">
        <v>23</v>
      </c>
    </row>
    <row r="2691" spans="1:13">
      <c r="A2691" s="25">
        <v>45595</v>
      </c>
      <c r="B2691" s="25">
        <v>45960</v>
      </c>
      <c r="C2691" s="26" t="s">
        <v>5379</v>
      </c>
      <c r="D2691" s="26" t="s">
        <v>3492</v>
      </c>
      <c r="E2691" s="26" t="s">
        <v>32</v>
      </c>
      <c r="F2691" s="26" t="s">
        <v>16</v>
      </c>
      <c r="G2691" s="26" t="s">
        <v>8585</v>
      </c>
      <c r="H2691" s="26" t="s">
        <v>225</v>
      </c>
      <c r="I2691" s="26" t="s">
        <v>3494</v>
      </c>
      <c r="J2691" s="26" t="s">
        <v>3495</v>
      </c>
      <c r="K2691" s="26" t="s">
        <v>48</v>
      </c>
      <c r="L2691" s="27">
        <v>17831</v>
      </c>
      <c r="M2691" s="26" t="s">
        <v>148</v>
      </c>
    </row>
    <row r="2692" spans="1:13">
      <c r="A2692" s="25">
        <v>45595</v>
      </c>
      <c r="B2692" s="25">
        <v>45960</v>
      </c>
      <c r="C2692" s="26" t="s">
        <v>8586</v>
      </c>
      <c r="D2692" s="26" t="s">
        <v>8587</v>
      </c>
      <c r="E2692" s="26" t="s">
        <v>661</v>
      </c>
      <c r="F2692" s="26" t="s">
        <v>16</v>
      </c>
      <c r="G2692" s="26" t="s">
        <v>8588</v>
      </c>
      <c r="H2692" s="26" t="s">
        <v>1234</v>
      </c>
      <c r="I2692" s="26" t="s">
        <v>103</v>
      </c>
      <c r="J2692" s="26" t="s">
        <v>104</v>
      </c>
      <c r="K2692" s="26" t="s">
        <v>5620</v>
      </c>
      <c r="L2692" s="27">
        <v>29055</v>
      </c>
      <c r="M2692" s="26" t="s">
        <v>23</v>
      </c>
    </row>
    <row r="2693" spans="1:13">
      <c r="A2693" s="25">
        <v>45595</v>
      </c>
      <c r="B2693" s="25">
        <v>45960</v>
      </c>
      <c r="C2693" s="26" t="s">
        <v>8586</v>
      </c>
      <c r="D2693" s="26" t="s">
        <v>8587</v>
      </c>
      <c r="E2693" s="26" t="s">
        <v>32</v>
      </c>
      <c r="F2693" s="26" t="s">
        <v>16</v>
      </c>
      <c r="G2693" s="26" t="s">
        <v>8589</v>
      </c>
      <c r="H2693" s="26" t="s">
        <v>1234</v>
      </c>
      <c r="I2693" s="26" t="s">
        <v>103</v>
      </c>
      <c r="J2693" s="26" t="s">
        <v>104</v>
      </c>
      <c r="K2693" s="26" t="s">
        <v>5620</v>
      </c>
      <c r="L2693" s="27">
        <v>3252</v>
      </c>
      <c r="M2693" s="26" t="s">
        <v>20</v>
      </c>
    </row>
    <row r="2694" spans="1:13">
      <c r="A2694" s="25">
        <v>45595</v>
      </c>
      <c r="B2694" s="25">
        <v>45960</v>
      </c>
      <c r="C2694" s="26" t="s">
        <v>8586</v>
      </c>
      <c r="D2694" s="26" t="s">
        <v>8587</v>
      </c>
      <c r="E2694" s="26" t="s">
        <v>15</v>
      </c>
      <c r="F2694" s="26" t="s">
        <v>16</v>
      </c>
      <c r="G2694" s="26" t="s">
        <v>8590</v>
      </c>
      <c r="H2694" s="26" t="s">
        <v>1234</v>
      </c>
      <c r="I2694" s="26" t="s">
        <v>103</v>
      </c>
      <c r="J2694" s="26" t="s">
        <v>104</v>
      </c>
      <c r="K2694" s="26" t="s">
        <v>5620</v>
      </c>
      <c r="L2694" s="27">
        <v>1300</v>
      </c>
      <c r="M2694" s="26" t="s">
        <v>20</v>
      </c>
    </row>
    <row r="2695" spans="1:13">
      <c r="A2695" s="25">
        <v>45597</v>
      </c>
      <c r="B2695" s="25">
        <v>45962</v>
      </c>
      <c r="C2695" s="26" t="s">
        <v>5380</v>
      </c>
      <c r="D2695" s="26" t="s">
        <v>3499</v>
      </c>
      <c r="E2695" s="26" t="s">
        <v>54</v>
      </c>
      <c r="F2695" s="26" t="s">
        <v>55</v>
      </c>
      <c r="G2695" s="26" t="s">
        <v>8591</v>
      </c>
      <c r="H2695" s="26" t="s">
        <v>61</v>
      </c>
      <c r="I2695" s="26" t="s">
        <v>59</v>
      </c>
      <c r="J2695" s="26" t="s">
        <v>60</v>
      </c>
      <c r="K2695" s="26" t="s">
        <v>5620</v>
      </c>
      <c r="L2695" s="27">
        <v>33771</v>
      </c>
      <c r="M2695" s="26" t="s">
        <v>29</v>
      </c>
    </row>
    <row r="2696" spans="1:13">
      <c r="A2696" s="25">
        <v>45597</v>
      </c>
      <c r="B2696" s="25">
        <v>45962</v>
      </c>
      <c r="C2696" s="26" t="s">
        <v>5380</v>
      </c>
      <c r="D2696" s="26" t="s">
        <v>3499</v>
      </c>
      <c r="E2696" s="26" t="s">
        <v>34</v>
      </c>
      <c r="F2696" s="26" t="s">
        <v>16</v>
      </c>
      <c r="G2696" s="26" t="s">
        <v>8592</v>
      </c>
      <c r="H2696" s="26" t="s">
        <v>61</v>
      </c>
      <c r="I2696" s="26" t="s">
        <v>59</v>
      </c>
      <c r="J2696" s="26" t="s">
        <v>60</v>
      </c>
      <c r="K2696" s="26" t="s">
        <v>5620</v>
      </c>
      <c r="L2696" s="27">
        <v>13685</v>
      </c>
      <c r="M2696" s="26" t="s">
        <v>83</v>
      </c>
    </row>
    <row r="2697" spans="1:13">
      <c r="A2697" s="25">
        <v>45597</v>
      </c>
      <c r="B2697" s="25">
        <v>45962</v>
      </c>
      <c r="C2697" s="26" t="s">
        <v>5380</v>
      </c>
      <c r="D2697" s="26" t="s">
        <v>3499</v>
      </c>
      <c r="E2697" s="26" t="s">
        <v>15</v>
      </c>
      <c r="F2697" s="26" t="s">
        <v>16</v>
      </c>
      <c r="G2697" s="26" t="s">
        <v>8593</v>
      </c>
      <c r="H2697" s="26" t="s">
        <v>61</v>
      </c>
      <c r="I2697" s="26" t="s">
        <v>59</v>
      </c>
      <c r="J2697" s="26" t="s">
        <v>60</v>
      </c>
      <c r="K2697" s="26" t="s">
        <v>5620</v>
      </c>
      <c r="L2697" s="27">
        <v>5624</v>
      </c>
      <c r="M2697" s="26" t="s">
        <v>20</v>
      </c>
    </row>
    <row r="2698" spans="1:13">
      <c r="A2698" s="25">
        <v>45597</v>
      </c>
      <c r="B2698" s="25">
        <v>45962</v>
      </c>
      <c r="C2698" s="26" t="s">
        <v>5380</v>
      </c>
      <c r="D2698" s="26" t="s">
        <v>3499</v>
      </c>
      <c r="E2698" s="26" t="s">
        <v>661</v>
      </c>
      <c r="F2698" s="26" t="s">
        <v>16</v>
      </c>
      <c r="G2698" s="26" t="s">
        <v>8594</v>
      </c>
      <c r="H2698" s="26" t="s">
        <v>61</v>
      </c>
      <c r="I2698" s="26" t="s">
        <v>59</v>
      </c>
      <c r="J2698" s="26" t="s">
        <v>60</v>
      </c>
      <c r="K2698" s="26" t="s">
        <v>5620</v>
      </c>
      <c r="L2698" s="27">
        <v>66264</v>
      </c>
      <c r="M2698" s="26" t="s">
        <v>23</v>
      </c>
    </row>
    <row r="2699" spans="1:13">
      <c r="A2699" s="25">
        <v>45597</v>
      </c>
      <c r="B2699" s="25">
        <v>45962</v>
      </c>
      <c r="C2699" s="26" t="s">
        <v>12004</v>
      </c>
      <c r="D2699" s="26" t="s">
        <v>12005</v>
      </c>
      <c r="E2699" s="26" t="s">
        <v>15</v>
      </c>
      <c r="F2699" s="26" t="s">
        <v>16</v>
      </c>
      <c r="G2699" s="26" t="s">
        <v>12006</v>
      </c>
      <c r="H2699" s="26" t="s">
        <v>51</v>
      </c>
      <c r="I2699" s="26" t="s">
        <v>103</v>
      </c>
      <c r="J2699" s="26" t="s">
        <v>104</v>
      </c>
      <c r="K2699" s="26" t="s">
        <v>5620</v>
      </c>
      <c r="L2699" s="27">
        <v>2280</v>
      </c>
      <c r="M2699" s="26" t="s">
        <v>20</v>
      </c>
    </row>
    <row r="2700" spans="1:13">
      <c r="A2700" s="25">
        <v>45597</v>
      </c>
      <c r="B2700" s="25">
        <v>45962</v>
      </c>
      <c r="C2700" s="26" t="s">
        <v>12004</v>
      </c>
      <c r="D2700" s="26" t="s">
        <v>12005</v>
      </c>
      <c r="E2700" s="26" t="s">
        <v>32</v>
      </c>
      <c r="F2700" s="26" t="s">
        <v>16</v>
      </c>
      <c r="G2700" s="26" t="s">
        <v>12007</v>
      </c>
      <c r="H2700" s="26" t="s">
        <v>51</v>
      </c>
      <c r="I2700" s="26" t="s">
        <v>103</v>
      </c>
      <c r="J2700" s="26" t="s">
        <v>104</v>
      </c>
      <c r="K2700" s="26" t="s">
        <v>5620</v>
      </c>
      <c r="L2700" s="27">
        <v>5873</v>
      </c>
      <c r="M2700" s="26" t="s">
        <v>20</v>
      </c>
    </row>
    <row r="2701" spans="1:13">
      <c r="A2701" s="25">
        <v>45597</v>
      </c>
      <c r="B2701" s="25">
        <v>45962</v>
      </c>
      <c r="C2701" s="26" t="s">
        <v>12004</v>
      </c>
      <c r="D2701" s="26" t="s">
        <v>12005</v>
      </c>
      <c r="E2701" s="26" t="s">
        <v>661</v>
      </c>
      <c r="F2701" s="26" t="s">
        <v>16</v>
      </c>
      <c r="G2701" s="26" t="s">
        <v>12008</v>
      </c>
      <c r="H2701" s="26" t="s">
        <v>51</v>
      </c>
      <c r="I2701" s="26" t="s">
        <v>103</v>
      </c>
      <c r="J2701" s="26" t="s">
        <v>104</v>
      </c>
      <c r="K2701" s="26" t="s">
        <v>5620</v>
      </c>
      <c r="L2701" s="27">
        <v>16845</v>
      </c>
      <c r="M2701" s="26" t="s">
        <v>23</v>
      </c>
    </row>
    <row r="2702" spans="1:13">
      <c r="A2702" s="25">
        <v>45597</v>
      </c>
      <c r="B2702" s="25">
        <v>45962</v>
      </c>
      <c r="C2702" s="26" t="s">
        <v>12004</v>
      </c>
      <c r="D2702" s="26" t="s">
        <v>12005</v>
      </c>
      <c r="E2702" s="26" t="s">
        <v>54</v>
      </c>
      <c r="F2702" s="26" t="s">
        <v>55</v>
      </c>
      <c r="G2702" s="26" t="s">
        <v>12009</v>
      </c>
      <c r="H2702" s="26" t="s">
        <v>51</v>
      </c>
      <c r="I2702" s="26" t="s">
        <v>103</v>
      </c>
      <c r="J2702" s="26" t="s">
        <v>104</v>
      </c>
      <c r="K2702" s="26" t="s">
        <v>5620</v>
      </c>
      <c r="L2702" s="27">
        <v>11220</v>
      </c>
      <c r="M2702" s="26" t="s">
        <v>29</v>
      </c>
    </row>
    <row r="2703" spans="1:13">
      <c r="A2703" s="25">
        <v>45597</v>
      </c>
      <c r="B2703" s="25">
        <v>45962</v>
      </c>
      <c r="C2703" s="26" t="s">
        <v>5381</v>
      </c>
      <c r="D2703" s="26" t="s">
        <v>3504</v>
      </c>
      <c r="E2703" s="26" t="s">
        <v>15</v>
      </c>
      <c r="F2703" s="26" t="s">
        <v>16</v>
      </c>
      <c r="G2703" s="26" t="s">
        <v>8595</v>
      </c>
      <c r="H2703" s="26" t="s">
        <v>310</v>
      </c>
      <c r="I2703" s="26" t="s">
        <v>174</v>
      </c>
      <c r="J2703" s="26" t="s">
        <v>175</v>
      </c>
      <c r="K2703" s="26" t="s">
        <v>5623</v>
      </c>
      <c r="L2703" s="27">
        <v>1154</v>
      </c>
      <c r="M2703" s="26" t="s">
        <v>20</v>
      </c>
    </row>
    <row r="2704" spans="1:13">
      <c r="A2704" s="25">
        <v>45597</v>
      </c>
      <c r="B2704" s="25">
        <v>45962</v>
      </c>
      <c r="C2704" s="26" t="s">
        <v>5381</v>
      </c>
      <c r="D2704" s="26" t="s">
        <v>3504</v>
      </c>
      <c r="E2704" s="26" t="s">
        <v>32</v>
      </c>
      <c r="F2704" s="26" t="s">
        <v>16</v>
      </c>
      <c r="G2704" s="26" t="s">
        <v>8596</v>
      </c>
      <c r="H2704" s="26" t="s">
        <v>310</v>
      </c>
      <c r="I2704" s="26" t="s">
        <v>174</v>
      </c>
      <c r="J2704" s="26" t="s">
        <v>175</v>
      </c>
      <c r="K2704" s="26" t="s">
        <v>5623</v>
      </c>
      <c r="L2704" s="27">
        <v>2920</v>
      </c>
      <c r="M2704" s="26" t="s">
        <v>20</v>
      </c>
    </row>
    <row r="2705" spans="1:13">
      <c r="A2705" s="25">
        <v>45597</v>
      </c>
      <c r="B2705" s="25">
        <v>45962</v>
      </c>
      <c r="C2705" s="26" t="s">
        <v>5381</v>
      </c>
      <c r="D2705" s="26" t="s">
        <v>3504</v>
      </c>
      <c r="E2705" s="26" t="s">
        <v>661</v>
      </c>
      <c r="F2705" s="26" t="s">
        <v>16</v>
      </c>
      <c r="G2705" s="26" t="s">
        <v>8597</v>
      </c>
      <c r="H2705" s="26" t="s">
        <v>310</v>
      </c>
      <c r="I2705" s="26" t="s">
        <v>174</v>
      </c>
      <c r="J2705" s="26" t="s">
        <v>175</v>
      </c>
      <c r="K2705" s="26" t="s">
        <v>5623</v>
      </c>
      <c r="L2705" s="27">
        <v>11484</v>
      </c>
      <c r="M2705" s="26" t="s">
        <v>83</v>
      </c>
    </row>
    <row r="2706" spans="1:13">
      <c r="A2706" s="25">
        <v>45597</v>
      </c>
      <c r="B2706" s="25">
        <v>45962</v>
      </c>
      <c r="C2706" s="26" t="s">
        <v>5835</v>
      </c>
      <c r="D2706" s="26" t="s">
        <v>5836</v>
      </c>
      <c r="E2706" s="26" t="s">
        <v>15</v>
      </c>
      <c r="F2706" s="26" t="s">
        <v>16</v>
      </c>
      <c r="G2706" s="26" t="s">
        <v>8598</v>
      </c>
      <c r="H2706" s="26" t="s">
        <v>21</v>
      </c>
      <c r="I2706" s="26" t="s">
        <v>18</v>
      </c>
      <c r="J2706" s="26" t="s">
        <v>19</v>
      </c>
      <c r="K2706" s="26" t="s">
        <v>48</v>
      </c>
      <c r="L2706" s="27">
        <v>5561</v>
      </c>
      <c r="M2706" s="26" t="s">
        <v>20</v>
      </c>
    </row>
    <row r="2707" spans="1:13">
      <c r="A2707" s="25">
        <v>45597</v>
      </c>
      <c r="B2707" s="25">
        <v>45962</v>
      </c>
      <c r="C2707" s="26" t="s">
        <v>5835</v>
      </c>
      <c r="D2707" s="26" t="s">
        <v>5836</v>
      </c>
      <c r="E2707" s="26" t="s">
        <v>661</v>
      </c>
      <c r="F2707" s="26" t="s">
        <v>16</v>
      </c>
      <c r="G2707" s="26" t="s">
        <v>8599</v>
      </c>
      <c r="H2707" s="26" t="s">
        <v>21</v>
      </c>
      <c r="I2707" s="26" t="s">
        <v>18</v>
      </c>
      <c r="J2707" s="26" t="s">
        <v>19</v>
      </c>
      <c r="K2707" s="26" t="s">
        <v>48</v>
      </c>
      <c r="L2707" s="27">
        <v>152255</v>
      </c>
      <c r="M2707" s="26" t="s">
        <v>23</v>
      </c>
    </row>
    <row r="2708" spans="1:13">
      <c r="A2708" s="25">
        <v>45597</v>
      </c>
      <c r="B2708" s="25">
        <v>45962</v>
      </c>
      <c r="C2708" s="26" t="s">
        <v>5751</v>
      </c>
      <c r="D2708" s="26" t="s">
        <v>5752</v>
      </c>
      <c r="E2708" s="26" t="s">
        <v>15</v>
      </c>
      <c r="F2708" s="26" t="s">
        <v>16</v>
      </c>
      <c r="G2708" s="26" t="s">
        <v>8600</v>
      </c>
      <c r="H2708" s="26" t="s">
        <v>21</v>
      </c>
      <c r="I2708" s="26" t="s">
        <v>65</v>
      </c>
      <c r="J2708" s="26" t="s">
        <v>66</v>
      </c>
      <c r="K2708" s="26" t="s">
        <v>5620</v>
      </c>
      <c r="L2708" s="27">
        <v>4792</v>
      </c>
      <c r="M2708" s="26" t="s">
        <v>20</v>
      </c>
    </row>
    <row r="2709" spans="1:13">
      <c r="A2709" s="25">
        <v>45597</v>
      </c>
      <c r="B2709" s="25">
        <v>45962</v>
      </c>
      <c r="C2709" s="26" t="s">
        <v>5751</v>
      </c>
      <c r="D2709" s="26" t="s">
        <v>5752</v>
      </c>
      <c r="E2709" s="26" t="s">
        <v>32</v>
      </c>
      <c r="F2709" s="26" t="s">
        <v>16</v>
      </c>
      <c r="G2709" s="26" t="s">
        <v>8601</v>
      </c>
      <c r="H2709" s="26" t="s">
        <v>21</v>
      </c>
      <c r="I2709" s="26" t="s">
        <v>65</v>
      </c>
      <c r="J2709" s="26" t="s">
        <v>66</v>
      </c>
      <c r="K2709" s="26" t="s">
        <v>5620</v>
      </c>
      <c r="L2709" s="27">
        <v>16686</v>
      </c>
      <c r="M2709" s="26" t="s">
        <v>20</v>
      </c>
    </row>
    <row r="2710" spans="1:13">
      <c r="A2710" s="25">
        <v>45597</v>
      </c>
      <c r="B2710" s="25">
        <v>45962</v>
      </c>
      <c r="C2710" s="26" t="s">
        <v>5751</v>
      </c>
      <c r="D2710" s="26" t="s">
        <v>5752</v>
      </c>
      <c r="E2710" s="26" t="s">
        <v>661</v>
      </c>
      <c r="F2710" s="26" t="s">
        <v>16</v>
      </c>
      <c r="G2710" s="26" t="s">
        <v>8602</v>
      </c>
      <c r="H2710" s="26" t="s">
        <v>21</v>
      </c>
      <c r="I2710" s="26" t="s">
        <v>65</v>
      </c>
      <c r="J2710" s="26" t="s">
        <v>66</v>
      </c>
      <c r="K2710" s="26" t="s">
        <v>5620</v>
      </c>
      <c r="L2710" s="27">
        <v>404465</v>
      </c>
      <c r="M2710" s="26" t="s">
        <v>23</v>
      </c>
    </row>
    <row r="2711" spans="1:13">
      <c r="A2711" s="25">
        <v>45597</v>
      </c>
      <c r="B2711" s="25">
        <v>45927</v>
      </c>
      <c r="C2711" s="26" t="s">
        <v>12010</v>
      </c>
      <c r="D2711" s="26" t="s">
        <v>12011</v>
      </c>
      <c r="E2711" s="26" t="s">
        <v>15</v>
      </c>
      <c r="F2711" s="26" t="s">
        <v>16</v>
      </c>
      <c r="G2711" s="26" t="s">
        <v>12012</v>
      </c>
      <c r="H2711" s="26" t="s">
        <v>21</v>
      </c>
      <c r="I2711" s="26" t="s">
        <v>305</v>
      </c>
      <c r="J2711" s="26" t="s">
        <v>306</v>
      </c>
      <c r="K2711" s="26" t="s">
        <v>304</v>
      </c>
      <c r="L2711" s="27">
        <v>5740</v>
      </c>
      <c r="M2711" s="26" t="s">
        <v>20</v>
      </c>
    </row>
    <row r="2712" spans="1:13">
      <c r="A2712" s="25">
        <v>45597</v>
      </c>
      <c r="B2712" s="25">
        <v>45927</v>
      </c>
      <c r="C2712" s="26" t="s">
        <v>12010</v>
      </c>
      <c r="D2712" s="26" t="s">
        <v>12011</v>
      </c>
      <c r="E2712" s="26" t="s">
        <v>32</v>
      </c>
      <c r="F2712" s="26" t="s">
        <v>16</v>
      </c>
      <c r="G2712" s="26" t="s">
        <v>12013</v>
      </c>
      <c r="H2712" s="26" t="s">
        <v>21</v>
      </c>
      <c r="I2712" s="26" t="s">
        <v>305</v>
      </c>
      <c r="J2712" s="26" t="s">
        <v>306</v>
      </c>
      <c r="K2712" s="26" t="s">
        <v>304</v>
      </c>
      <c r="L2712" s="27">
        <v>32840</v>
      </c>
      <c r="M2712" s="26" t="s">
        <v>20</v>
      </c>
    </row>
    <row r="2713" spans="1:13">
      <c r="A2713" s="25">
        <v>45597</v>
      </c>
      <c r="B2713" s="25">
        <v>45927</v>
      </c>
      <c r="C2713" s="26" t="s">
        <v>12010</v>
      </c>
      <c r="D2713" s="26" t="s">
        <v>12011</v>
      </c>
      <c r="E2713" s="26" t="s">
        <v>661</v>
      </c>
      <c r="F2713" s="26" t="s">
        <v>16</v>
      </c>
      <c r="G2713" s="26" t="s">
        <v>12014</v>
      </c>
      <c r="H2713" s="26" t="s">
        <v>21</v>
      </c>
      <c r="I2713" s="26" t="s">
        <v>305</v>
      </c>
      <c r="J2713" s="26" t="s">
        <v>306</v>
      </c>
      <c r="K2713" s="26" t="s">
        <v>304</v>
      </c>
      <c r="L2713" s="27">
        <v>65091</v>
      </c>
      <c r="M2713" s="26" t="s">
        <v>23</v>
      </c>
    </row>
    <row r="2714" spans="1:13">
      <c r="A2714" s="25">
        <v>45597</v>
      </c>
      <c r="B2714" s="25">
        <v>45962</v>
      </c>
      <c r="C2714" s="26" t="s">
        <v>5383</v>
      </c>
      <c r="D2714" s="26" t="s">
        <v>3512</v>
      </c>
      <c r="E2714" s="26" t="s">
        <v>34</v>
      </c>
      <c r="F2714" s="26" t="s">
        <v>16</v>
      </c>
      <c r="G2714" s="26" t="s">
        <v>8603</v>
      </c>
      <c r="H2714" s="26" t="s">
        <v>30</v>
      </c>
      <c r="I2714" s="26" t="s">
        <v>165</v>
      </c>
      <c r="J2714" s="26" t="s">
        <v>166</v>
      </c>
      <c r="K2714" s="26" t="s">
        <v>26</v>
      </c>
      <c r="L2714" s="27">
        <v>10926</v>
      </c>
      <c r="M2714" s="26" t="s">
        <v>83</v>
      </c>
    </row>
    <row r="2715" spans="1:13">
      <c r="A2715" s="25">
        <v>45597</v>
      </c>
      <c r="B2715" s="25">
        <v>45962</v>
      </c>
      <c r="C2715" s="26" t="s">
        <v>5383</v>
      </c>
      <c r="D2715" s="26" t="s">
        <v>3512</v>
      </c>
      <c r="E2715" s="26" t="s">
        <v>54</v>
      </c>
      <c r="F2715" s="26" t="s">
        <v>55</v>
      </c>
      <c r="G2715" s="26" t="s">
        <v>8604</v>
      </c>
      <c r="H2715" s="26" t="s">
        <v>30</v>
      </c>
      <c r="I2715" s="26" t="s">
        <v>165</v>
      </c>
      <c r="J2715" s="26" t="s">
        <v>166</v>
      </c>
      <c r="K2715" s="26" t="s">
        <v>26</v>
      </c>
      <c r="L2715" s="27">
        <v>15432</v>
      </c>
      <c r="M2715" s="26" t="s">
        <v>23</v>
      </c>
    </row>
    <row r="2716" spans="1:13">
      <c r="A2716" s="25">
        <v>45597</v>
      </c>
      <c r="B2716" s="25">
        <v>45962</v>
      </c>
      <c r="C2716" s="26" t="s">
        <v>5383</v>
      </c>
      <c r="D2716" s="26" t="s">
        <v>3512</v>
      </c>
      <c r="E2716" s="26" t="s">
        <v>32</v>
      </c>
      <c r="F2716" s="26" t="s">
        <v>16</v>
      </c>
      <c r="G2716" s="26" t="s">
        <v>8605</v>
      </c>
      <c r="H2716" s="26" t="s">
        <v>30</v>
      </c>
      <c r="I2716" s="26" t="s">
        <v>165</v>
      </c>
      <c r="J2716" s="26" t="s">
        <v>166</v>
      </c>
      <c r="K2716" s="26" t="s">
        <v>26</v>
      </c>
      <c r="L2716" s="27">
        <v>16348</v>
      </c>
      <c r="M2716" s="26" t="s">
        <v>20</v>
      </c>
    </row>
    <row r="2717" spans="1:13">
      <c r="A2717" s="25">
        <v>45597</v>
      </c>
      <c r="B2717" s="25">
        <v>45962</v>
      </c>
      <c r="C2717" s="26" t="s">
        <v>5383</v>
      </c>
      <c r="D2717" s="26" t="s">
        <v>3512</v>
      </c>
      <c r="E2717" s="26" t="s">
        <v>661</v>
      </c>
      <c r="F2717" s="26" t="s">
        <v>16</v>
      </c>
      <c r="G2717" s="26" t="s">
        <v>8606</v>
      </c>
      <c r="H2717" s="26" t="s">
        <v>30</v>
      </c>
      <c r="I2717" s="26" t="s">
        <v>165</v>
      </c>
      <c r="J2717" s="26" t="s">
        <v>166</v>
      </c>
      <c r="K2717" s="26" t="s">
        <v>26</v>
      </c>
      <c r="L2717" s="27">
        <v>55658</v>
      </c>
      <c r="M2717" s="26" t="s">
        <v>29</v>
      </c>
    </row>
    <row r="2718" spans="1:13">
      <c r="A2718" s="25">
        <v>45597</v>
      </c>
      <c r="B2718" s="25">
        <v>45962</v>
      </c>
      <c r="C2718" s="26" t="s">
        <v>5383</v>
      </c>
      <c r="D2718" s="26" t="s">
        <v>3512</v>
      </c>
      <c r="E2718" s="26" t="s">
        <v>15</v>
      </c>
      <c r="F2718" s="26" t="s">
        <v>16</v>
      </c>
      <c r="G2718" s="26" t="s">
        <v>8607</v>
      </c>
      <c r="H2718" s="26" t="s">
        <v>30</v>
      </c>
      <c r="I2718" s="26" t="s">
        <v>165</v>
      </c>
      <c r="J2718" s="26" t="s">
        <v>166</v>
      </c>
      <c r="K2718" s="26" t="s">
        <v>26</v>
      </c>
      <c r="L2718" s="27">
        <v>1601</v>
      </c>
      <c r="M2718" s="26" t="s">
        <v>20</v>
      </c>
    </row>
    <row r="2719" spans="1:13">
      <c r="A2719" s="25">
        <v>45597</v>
      </c>
      <c r="B2719" s="25">
        <v>45962</v>
      </c>
      <c r="C2719" s="26" t="s">
        <v>5560</v>
      </c>
      <c r="D2719" s="26" t="s">
        <v>4267</v>
      </c>
      <c r="E2719" s="26" t="s">
        <v>15</v>
      </c>
      <c r="F2719" s="26" t="s">
        <v>16</v>
      </c>
      <c r="G2719" s="26" t="s">
        <v>8608</v>
      </c>
      <c r="H2719" s="26" t="s">
        <v>125</v>
      </c>
      <c r="I2719" s="26" t="s">
        <v>270</v>
      </c>
      <c r="J2719" s="26" t="s">
        <v>271</v>
      </c>
      <c r="K2719" s="26" t="s">
        <v>5624</v>
      </c>
      <c r="L2719" s="27">
        <v>1682</v>
      </c>
      <c r="M2719" s="26" t="s">
        <v>83</v>
      </c>
    </row>
    <row r="2720" spans="1:13">
      <c r="A2720" s="25">
        <v>45597</v>
      </c>
      <c r="B2720" s="25">
        <v>45962</v>
      </c>
      <c r="C2720" s="26" t="s">
        <v>5560</v>
      </c>
      <c r="D2720" s="26" t="s">
        <v>4267</v>
      </c>
      <c r="E2720" s="26" t="s">
        <v>661</v>
      </c>
      <c r="F2720" s="26" t="s">
        <v>16</v>
      </c>
      <c r="G2720" s="26" t="s">
        <v>8609</v>
      </c>
      <c r="H2720" s="26" t="s">
        <v>125</v>
      </c>
      <c r="I2720" s="26" t="s">
        <v>270</v>
      </c>
      <c r="J2720" s="26" t="s">
        <v>271</v>
      </c>
      <c r="K2720" s="26" t="s">
        <v>5624</v>
      </c>
      <c r="L2720" s="27">
        <v>23637</v>
      </c>
      <c r="M2720" s="26" t="s">
        <v>23</v>
      </c>
    </row>
    <row r="2721" spans="1:13">
      <c r="A2721" s="25">
        <v>45597</v>
      </c>
      <c r="B2721" s="25">
        <v>45962</v>
      </c>
      <c r="C2721" s="26" t="s">
        <v>5560</v>
      </c>
      <c r="D2721" s="26" t="s">
        <v>4267</v>
      </c>
      <c r="E2721" s="26" t="s">
        <v>34</v>
      </c>
      <c r="F2721" s="26" t="s">
        <v>16</v>
      </c>
      <c r="G2721" s="26" t="s">
        <v>8610</v>
      </c>
      <c r="H2721" s="26" t="s">
        <v>125</v>
      </c>
      <c r="I2721" s="26" t="s">
        <v>270</v>
      </c>
      <c r="J2721" s="26" t="s">
        <v>271</v>
      </c>
      <c r="K2721" s="26" t="s">
        <v>5624</v>
      </c>
      <c r="L2721" s="27">
        <v>8831</v>
      </c>
      <c r="M2721" s="26" t="s">
        <v>83</v>
      </c>
    </row>
    <row r="2722" spans="1:13">
      <c r="A2722" s="25">
        <v>45597</v>
      </c>
      <c r="B2722" s="25">
        <v>45962</v>
      </c>
      <c r="C2722" s="26" t="s">
        <v>5560</v>
      </c>
      <c r="D2722" s="26" t="s">
        <v>4267</v>
      </c>
      <c r="E2722" s="26" t="s">
        <v>32</v>
      </c>
      <c r="F2722" s="26" t="s">
        <v>16</v>
      </c>
      <c r="G2722" s="26" t="s">
        <v>8611</v>
      </c>
      <c r="H2722" s="26" t="s">
        <v>125</v>
      </c>
      <c r="I2722" s="26" t="s">
        <v>270</v>
      </c>
      <c r="J2722" s="26" t="s">
        <v>271</v>
      </c>
      <c r="K2722" s="26" t="s">
        <v>5624</v>
      </c>
      <c r="L2722" s="27">
        <v>7917</v>
      </c>
      <c r="M2722" s="26" t="s">
        <v>20</v>
      </c>
    </row>
    <row r="2723" spans="1:13">
      <c r="A2723" s="25">
        <v>45597</v>
      </c>
      <c r="B2723" s="25">
        <v>45962</v>
      </c>
      <c r="C2723" s="26" t="s">
        <v>4820</v>
      </c>
      <c r="D2723" s="26" t="s">
        <v>1204</v>
      </c>
      <c r="E2723" s="26" t="s">
        <v>661</v>
      </c>
      <c r="F2723" s="26" t="s">
        <v>16</v>
      </c>
      <c r="G2723" s="26" t="s">
        <v>8612</v>
      </c>
      <c r="H2723" s="26" t="s">
        <v>105</v>
      </c>
      <c r="I2723" s="26" t="s">
        <v>103</v>
      </c>
      <c r="J2723" s="26" t="s">
        <v>104</v>
      </c>
      <c r="K2723" s="26" t="s">
        <v>140</v>
      </c>
      <c r="L2723" s="27">
        <v>102497</v>
      </c>
      <c r="M2723" s="26" t="s">
        <v>23</v>
      </c>
    </row>
    <row r="2724" spans="1:13">
      <c r="A2724" s="25">
        <v>45597</v>
      </c>
      <c r="B2724" s="25">
        <v>45962</v>
      </c>
      <c r="C2724" s="26" t="s">
        <v>4820</v>
      </c>
      <c r="D2724" s="26" t="s">
        <v>1204</v>
      </c>
      <c r="E2724" s="26" t="s">
        <v>15</v>
      </c>
      <c r="F2724" s="26" t="s">
        <v>16</v>
      </c>
      <c r="G2724" s="26" t="s">
        <v>8613</v>
      </c>
      <c r="H2724" s="26" t="s">
        <v>105</v>
      </c>
      <c r="I2724" s="26" t="s">
        <v>103</v>
      </c>
      <c r="J2724" s="26" t="s">
        <v>104</v>
      </c>
      <c r="K2724" s="26" t="s">
        <v>140</v>
      </c>
      <c r="L2724" s="27">
        <v>1456</v>
      </c>
      <c r="M2724" s="26" t="s">
        <v>20</v>
      </c>
    </row>
    <row r="2725" spans="1:13">
      <c r="A2725" s="25">
        <v>45597</v>
      </c>
      <c r="B2725" s="25">
        <v>45962</v>
      </c>
      <c r="C2725" s="26" t="s">
        <v>4820</v>
      </c>
      <c r="D2725" s="26" t="s">
        <v>1204</v>
      </c>
      <c r="E2725" s="26" t="s">
        <v>34</v>
      </c>
      <c r="F2725" s="26" t="s">
        <v>16</v>
      </c>
      <c r="G2725" s="26" t="s">
        <v>8614</v>
      </c>
      <c r="H2725" s="26" t="s">
        <v>105</v>
      </c>
      <c r="I2725" s="26" t="s">
        <v>103</v>
      </c>
      <c r="J2725" s="26" t="s">
        <v>104</v>
      </c>
      <c r="K2725" s="26" t="s">
        <v>140</v>
      </c>
      <c r="L2725" s="27">
        <v>22488</v>
      </c>
      <c r="M2725" s="26" t="s">
        <v>83</v>
      </c>
    </row>
    <row r="2726" spans="1:13">
      <c r="A2726" s="25">
        <v>45597</v>
      </c>
      <c r="B2726" s="25">
        <v>45962</v>
      </c>
      <c r="C2726" s="26" t="s">
        <v>4820</v>
      </c>
      <c r="D2726" s="26" t="s">
        <v>1204</v>
      </c>
      <c r="E2726" s="26" t="s">
        <v>32</v>
      </c>
      <c r="F2726" s="26" t="s">
        <v>16</v>
      </c>
      <c r="G2726" s="26" t="s">
        <v>8615</v>
      </c>
      <c r="H2726" s="26" t="s">
        <v>105</v>
      </c>
      <c r="I2726" s="26" t="s">
        <v>103</v>
      </c>
      <c r="J2726" s="26" t="s">
        <v>104</v>
      </c>
      <c r="K2726" s="26" t="s">
        <v>140</v>
      </c>
      <c r="L2726" s="27">
        <v>44887</v>
      </c>
      <c r="M2726" s="26" t="s">
        <v>20</v>
      </c>
    </row>
    <row r="2727" spans="1:13">
      <c r="A2727" s="25">
        <v>45597</v>
      </c>
      <c r="B2727" s="25">
        <v>45962</v>
      </c>
      <c r="C2727" s="26" t="s">
        <v>5385</v>
      </c>
      <c r="D2727" s="26" t="s">
        <v>3519</v>
      </c>
      <c r="E2727" s="26" t="s">
        <v>32</v>
      </c>
      <c r="F2727" s="26" t="s">
        <v>16</v>
      </c>
      <c r="G2727" s="26" t="s">
        <v>8616</v>
      </c>
      <c r="H2727" s="26" t="s">
        <v>328</v>
      </c>
      <c r="I2727" s="26" t="s">
        <v>795</v>
      </c>
      <c r="J2727" s="26" t="s">
        <v>796</v>
      </c>
      <c r="K2727" s="26" t="s">
        <v>5624</v>
      </c>
      <c r="L2727" s="27">
        <v>13816</v>
      </c>
      <c r="M2727" s="26" t="s">
        <v>20</v>
      </c>
    </row>
    <row r="2728" spans="1:13">
      <c r="A2728" s="25">
        <v>45597</v>
      </c>
      <c r="B2728" s="25">
        <v>45962</v>
      </c>
      <c r="C2728" s="26" t="s">
        <v>5385</v>
      </c>
      <c r="D2728" s="26" t="s">
        <v>3519</v>
      </c>
      <c r="E2728" s="26" t="s">
        <v>15</v>
      </c>
      <c r="F2728" s="26" t="s">
        <v>16</v>
      </c>
      <c r="G2728" s="26" t="s">
        <v>8617</v>
      </c>
      <c r="H2728" s="26" t="s">
        <v>328</v>
      </c>
      <c r="I2728" s="26" t="s">
        <v>795</v>
      </c>
      <c r="J2728" s="26" t="s">
        <v>796</v>
      </c>
      <c r="K2728" s="26" t="s">
        <v>5624</v>
      </c>
      <c r="L2728" s="27">
        <v>1395</v>
      </c>
      <c r="M2728" s="26" t="s">
        <v>29</v>
      </c>
    </row>
    <row r="2729" spans="1:13">
      <c r="A2729" s="25">
        <v>45597</v>
      </c>
      <c r="B2729" s="25">
        <v>45962</v>
      </c>
      <c r="C2729" s="26" t="s">
        <v>5385</v>
      </c>
      <c r="D2729" s="26" t="s">
        <v>3519</v>
      </c>
      <c r="E2729" s="26" t="s">
        <v>661</v>
      </c>
      <c r="F2729" s="26" t="s">
        <v>16</v>
      </c>
      <c r="G2729" s="26" t="s">
        <v>8618</v>
      </c>
      <c r="H2729" s="26" t="s">
        <v>328</v>
      </c>
      <c r="I2729" s="26" t="s">
        <v>795</v>
      </c>
      <c r="J2729" s="26" t="s">
        <v>796</v>
      </c>
      <c r="K2729" s="26" t="s">
        <v>5624</v>
      </c>
      <c r="L2729" s="27">
        <v>22903</v>
      </c>
      <c r="M2729" s="26" t="s">
        <v>23</v>
      </c>
    </row>
    <row r="2730" spans="1:13">
      <c r="A2730" s="25">
        <v>45597</v>
      </c>
      <c r="B2730" s="25">
        <v>45682</v>
      </c>
      <c r="C2730" s="26" t="s">
        <v>4579</v>
      </c>
      <c r="D2730" s="26" t="s">
        <v>126</v>
      </c>
      <c r="E2730" s="26" t="s">
        <v>34</v>
      </c>
      <c r="F2730" s="26" t="s">
        <v>16</v>
      </c>
      <c r="G2730" s="26" t="s">
        <v>12015</v>
      </c>
      <c r="H2730" s="26" t="s">
        <v>105</v>
      </c>
      <c r="I2730" s="26" t="s">
        <v>103</v>
      </c>
      <c r="J2730" s="26" t="s">
        <v>104</v>
      </c>
      <c r="K2730" s="26" t="s">
        <v>5620</v>
      </c>
      <c r="L2730" s="27">
        <v>2174</v>
      </c>
      <c r="M2730" s="26" t="s">
        <v>83</v>
      </c>
    </row>
    <row r="2731" spans="1:13">
      <c r="A2731" s="25">
        <v>45597</v>
      </c>
      <c r="B2731" s="25">
        <v>45962</v>
      </c>
      <c r="C2731" s="26" t="s">
        <v>5386</v>
      </c>
      <c r="D2731" s="26" t="s">
        <v>3523</v>
      </c>
      <c r="E2731" s="26" t="s">
        <v>15</v>
      </c>
      <c r="F2731" s="26" t="s">
        <v>16</v>
      </c>
      <c r="G2731" s="26" t="s">
        <v>8619</v>
      </c>
      <c r="H2731" s="26" t="s">
        <v>125</v>
      </c>
      <c r="I2731" s="26" t="s">
        <v>570</v>
      </c>
      <c r="J2731" s="26" t="s">
        <v>571</v>
      </c>
      <c r="K2731" s="26" t="s">
        <v>5623</v>
      </c>
      <c r="L2731" s="27">
        <v>1420</v>
      </c>
      <c r="M2731" s="26" t="s">
        <v>83</v>
      </c>
    </row>
    <row r="2732" spans="1:13">
      <c r="A2732" s="25">
        <v>45597</v>
      </c>
      <c r="B2732" s="25">
        <v>45962</v>
      </c>
      <c r="C2732" s="26" t="s">
        <v>5386</v>
      </c>
      <c r="D2732" s="26" t="s">
        <v>3523</v>
      </c>
      <c r="E2732" s="26" t="s">
        <v>661</v>
      </c>
      <c r="F2732" s="26" t="s">
        <v>16</v>
      </c>
      <c r="G2732" s="26" t="s">
        <v>8620</v>
      </c>
      <c r="H2732" s="26" t="s">
        <v>125</v>
      </c>
      <c r="I2732" s="26" t="s">
        <v>570</v>
      </c>
      <c r="J2732" s="26" t="s">
        <v>571</v>
      </c>
      <c r="K2732" s="26" t="s">
        <v>5623</v>
      </c>
      <c r="L2732" s="27">
        <v>12652</v>
      </c>
      <c r="M2732" s="26" t="s">
        <v>29</v>
      </c>
    </row>
    <row r="2733" spans="1:13">
      <c r="A2733" s="25">
        <v>45597</v>
      </c>
      <c r="B2733" s="25">
        <v>45962</v>
      </c>
      <c r="C2733" s="26" t="s">
        <v>5386</v>
      </c>
      <c r="D2733" s="26" t="s">
        <v>3523</v>
      </c>
      <c r="E2733" s="26" t="s">
        <v>32</v>
      </c>
      <c r="F2733" s="26" t="s">
        <v>16</v>
      </c>
      <c r="G2733" s="26" t="s">
        <v>8621</v>
      </c>
      <c r="H2733" s="26" t="s">
        <v>125</v>
      </c>
      <c r="I2733" s="26" t="s">
        <v>570</v>
      </c>
      <c r="J2733" s="26" t="s">
        <v>571</v>
      </c>
      <c r="K2733" s="26" t="s">
        <v>5623</v>
      </c>
      <c r="L2733" s="27">
        <v>2840</v>
      </c>
      <c r="M2733" s="26" t="s">
        <v>20</v>
      </c>
    </row>
    <row r="2734" spans="1:13">
      <c r="A2734" s="25">
        <v>45597</v>
      </c>
      <c r="B2734" s="25">
        <v>45962</v>
      </c>
      <c r="C2734" s="26" t="s">
        <v>5387</v>
      </c>
      <c r="D2734" s="26" t="s">
        <v>3527</v>
      </c>
      <c r="E2734" s="26" t="s">
        <v>54</v>
      </c>
      <c r="F2734" s="26" t="s">
        <v>55</v>
      </c>
      <c r="G2734" s="26" t="s">
        <v>8622</v>
      </c>
      <c r="H2734" s="26" t="s">
        <v>105</v>
      </c>
      <c r="I2734" s="26" t="s">
        <v>103</v>
      </c>
      <c r="J2734" s="26" t="s">
        <v>104</v>
      </c>
      <c r="K2734" s="26" t="s">
        <v>5620</v>
      </c>
      <c r="L2734" s="27">
        <v>4115</v>
      </c>
      <c r="M2734" s="26" t="s">
        <v>29</v>
      </c>
    </row>
    <row r="2735" spans="1:13">
      <c r="A2735" s="25">
        <v>45597</v>
      </c>
      <c r="B2735" s="25">
        <v>45962</v>
      </c>
      <c r="C2735" s="26" t="s">
        <v>5389</v>
      </c>
      <c r="D2735" s="26" t="s">
        <v>3533</v>
      </c>
      <c r="E2735" s="26" t="s">
        <v>54</v>
      </c>
      <c r="F2735" s="26" t="s">
        <v>55</v>
      </c>
      <c r="G2735" s="26" t="s">
        <v>8623</v>
      </c>
      <c r="H2735" s="26" t="s">
        <v>453</v>
      </c>
      <c r="I2735" s="26" t="s">
        <v>270</v>
      </c>
      <c r="J2735" s="26" t="s">
        <v>271</v>
      </c>
      <c r="K2735" s="26" t="s">
        <v>5624</v>
      </c>
      <c r="L2735" s="27">
        <v>7663</v>
      </c>
      <c r="M2735" s="26" t="s">
        <v>29</v>
      </c>
    </row>
    <row r="2736" spans="1:13">
      <c r="A2736" s="25">
        <v>45597</v>
      </c>
      <c r="B2736" s="25">
        <v>45962</v>
      </c>
      <c r="C2736" s="26" t="s">
        <v>5390</v>
      </c>
      <c r="D2736" s="26" t="s">
        <v>3535</v>
      </c>
      <c r="E2736" s="26" t="s">
        <v>54</v>
      </c>
      <c r="F2736" s="26" t="s">
        <v>55</v>
      </c>
      <c r="G2736" s="26" t="s">
        <v>8624</v>
      </c>
      <c r="H2736" s="26" t="s">
        <v>115</v>
      </c>
      <c r="I2736" s="26" t="s">
        <v>165</v>
      </c>
      <c r="J2736" s="26" t="s">
        <v>166</v>
      </c>
      <c r="K2736" s="26" t="s">
        <v>26</v>
      </c>
      <c r="L2736" s="27">
        <v>91488</v>
      </c>
      <c r="M2736" s="26" t="s">
        <v>89</v>
      </c>
    </row>
    <row r="2737" spans="1:13">
      <c r="A2737" s="25">
        <v>45598</v>
      </c>
      <c r="B2737" s="25">
        <v>45755</v>
      </c>
      <c r="C2737" s="26" t="s">
        <v>5391</v>
      </c>
      <c r="D2737" s="26" t="s">
        <v>3537</v>
      </c>
      <c r="E2737" s="26" t="s">
        <v>34</v>
      </c>
      <c r="F2737" s="26" t="s">
        <v>16</v>
      </c>
      <c r="G2737" s="26" t="s">
        <v>12016</v>
      </c>
      <c r="H2737" s="26" t="s">
        <v>21</v>
      </c>
      <c r="I2737" s="26" t="s">
        <v>305</v>
      </c>
      <c r="J2737" s="26" t="s">
        <v>306</v>
      </c>
      <c r="K2737" s="26" t="s">
        <v>5623</v>
      </c>
      <c r="L2737" s="27">
        <v>13782</v>
      </c>
      <c r="M2737" s="26" t="s">
        <v>83</v>
      </c>
    </row>
    <row r="2738" spans="1:13">
      <c r="A2738" s="25">
        <v>45598</v>
      </c>
      <c r="B2738" s="25">
        <v>45963</v>
      </c>
      <c r="C2738" s="26" t="s">
        <v>5391</v>
      </c>
      <c r="D2738" s="26" t="s">
        <v>3537</v>
      </c>
      <c r="E2738" s="26" t="s">
        <v>32</v>
      </c>
      <c r="F2738" s="26" t="s">
        <v>16</v>
      </c>
      <c r="G2738" s="26" t="s">
        <v>8625</v>
      </c>
      <c r="H2738" s="26" t="s">
        <v>21</v>
      </c>
      <c r="I2738" s="26" t="s">
        <v>305</v>
      </c>
      <c r="J2738" s="26" t="s">
        <v>306</v>
      </c>
      <c r="K2738" s="26" t="s">
        <v>5623</v>
      </c>
      <c r="L2738" s="27">
        <v>6799</v>
      </c>
      <c r="M2738" s="26" t="s">
        <v>20</v>
      </c>
    </row>
    <row r="2739" spans="1:13">
      <c r="A2739" s="25">
        <v>45598</v>
      </c>
      <c r="B2739" s="25">
        <v>45963</v>
      </c>
      <c r="C2739" s="26" t="s">
        <v>5391</v>
      </c>
      <c r="D2739" s="26" t="s">
        <v>3537</v>
      </c>
      <c r="E2739" s="26" t="s">
        <v>15</v>
      </c>
      <c r="F2739" s="26" t="s">
        <v>16</v>
      </c>
      <c r="G2739" s="26" t="s">
        <v>8626</v>
      </c>
      <c r="H2739" s="26" t="s">
        <v>21</v>
      </c>
      <c r="I2739" s="26" t="s">
        <v>305</v>
      </c>
      <c r="J2739" s="26" t="s">
        <v>306</v>
      </c>
      <c r="K2739" s="26" t="s">
        <v>5623</v>
      </c>
      <c r="L2739" s="27">
        <v>3731</v>
      </c>
      <c r="M2739" s="26" t="s">
        <v>20</v>
      </c>
    </row>
    <row r="2740" spans="1:13">
      <c r="A2740" s="25">
        <v>45598</v>
      </c>
      <c r="B2740" s="25">
        <v>45963</v>
      </c>
      <c r="C2740" s="26" t="s">
        <v>5391</v>
      </c>
      <c r="D2740" s="26" t="s">
        <v>3537</v>
      </c>
      <c r="E2740" s="26" t="s">
        <v>661</v>
      </c>
      <c r="F2740" s="26" t="s">
        <v>16</v>
      </c>
      <c r="G2740" s="26" t="s">
        <v>8627</v>
      </c>
      <c r="H2740" s="26" t="s">
        <v>21</v>
      </c>
      <c r="I2740" s="26" t="s">
        <v>305</v>
      </c>
      <c r="J2740" s="26" t="s">
        <v>306</v>
      </c>
      <c r="K2740" s="26" t="s">
        <v>5623</v>
      </c>
      <c r="L2740" s="27">
        <v>28066</v>
      </c>
      <c r="M2740" s="26" t="s">
        <v>29</v>
      </c>
    </row>
    <row r="2741" spans="1:13">
      <c r="A2741" s="25">
        <v>45598</v>
      </c>
      <c r="B2741" s="25">
        <v>45963</v>
      </c>
      <c r="C2741" s="26" t="s">
        <v>5392</v>
      </c>
      <c r="D2741" s="26" t="s">
        <v>3541</v>
      </c>
      <c r="E2741" s="26" t="s">
        <v>15</v>
      </c>
      <c r="F2741" s="26" t="s">
        <v>16</v>
      </c>
      <c r="G2741" s="26" t="s">
        <v>8628</v>
      </c>
      <c r="H2741" s="26" t="s">
        <v>225</v>
      </c>
      <c r="I2741" s="26" t="s">
        <v>270</v>
      </c>
      <c r="J2741" s="26" t="s">
        <v>271</v>
      </c>
      <c r="K2741" s="26" t="s">
        <v>5624</v>
      </c>
      <c r="L2741" s="27">
        <v>1531</v>
      </c>
      <c r="M2741" s="26" t="s">
        <v>29</v>
      </c>
    </row>
    <row r="2742" spans="1:13">
      <c r="A2742" s="25">
        <v>45598</v>
      </c>
      <c r="B2742" s="25">
        <v>45963</v>
      </c>
      <c r="C2742" s="26" t="s">
        <v>5392</v>
      </c>
      <c r="D2742" s="26" t="s">
        <v>3541</v>
      </c>
      <c r="E2742" s="26" t="s">
        <v>32</v>
      </c>
      <c r="F2742" s="26" t="s">
        <v>16</v>
      </c>
      <c r="G2742" s="26" t="s">
        <v>8629</v>
      </c>
      <c r="H2742" s="26" t="s">
        <v>225</v>
      </c>
      <c r="I2742" s="26" t="s">
        <v>270</v>
      </c>
      <c r="J2742" s="26" t="s">
        <v>271</v>
      </c>
      <c r="K2742" s="26" t="s">
        <v>5624</v>
      </c>
      <c r="L2742" s="27">
        <v>15646</v>
      </c>
      <c r="M2742" s="26" t="s">
        <v>20</v>
      </c>
    </row>
    <row r="2743" spans="1:13">
      <c r="A2743" s="25">
        <v>45598</v>
      </c>
      <c r="B2743" s="25">
        <v>45963</v>
      </c>
      <c r="C2743" s="26" t="s">
        <v>5392</v>
      </c>
      <c r="D2743" s="26" t="s">
        <v>3541</v>
      </c>
      <c r="E2743" s="26" t="s">
        <v>661</v>
      </c>
      <c r="F2743" s="26" t="s">
        <v>16</v>
      </c>
      <c r="G2743" s="26" t="s">
        <v>8630</v>
      </c>
      <c r="H2743" s="26" t="s">
        <v>225</v>
      </c>
      <c r="I2743" s="26" t="s">
        <v>270</v>
      </c>
      <c r="J2743" s="26" t="s">
        <v>271</v>
      </c>
      <c r="K2743" s="26" t="s">
        <v>5624</v>
      </c>
      <c r="L2743" s="27">
        <v>21654</v>
      </c>
      <c r="M2743" s="26" t="s">
        <v>89</v>
      </c>
    </row>
    <row r="2744" spans="1:13">
      <c r="A2744" s="25">
        <v>45598</v>
      </c>
      <c r="B2744" s="25">
        <v>45963</v>
      </c>
      <c r="C2744" s="26" t="s">
        <v>5394</v>
      </c>
      <c r="D2744" s="26" t="s">
        <v>3547</v>
      </c>
      <c r="E2744" s="26" t="s">
        <v>32</v>
      </c>
      <c r="F2744" s="26" t="s">
        <v>16</v>
      </c>
      <c r="G2744" s="26" t="s">
        <v>8631</v>
      </c>
      <c r="H2744" s="26" t="s">
        <v>225</v>
      </c>
      <c r="I2744" s="26" t="s">
        <v>165</v>
      </c>
      <c r="J2744" s="26" t="s">
        <v>166</v>
      </c>
      <c r="K2744" s="26" t="s">
        <v>26</v>
      </c>
      <c r="L2744" s="27">
        <v>49337</v>
      </c>
      <c r="M2744" s="26" t="s">
        <v>83</v>
      </c>
    </row>
    <row r="2745" spans="1:13">
      <c r="A2745" s="25">
        <v>45598</v>
      </c>
      <c r="B2745" s="25">
        <v>45963</v>
      </c>
      <c r="C2745" s="26" t="s">
        <v>5394</v>
      </c>
      <c r="D2745" s="26" t="s">
        <v>3547</v>
      </c>
      <c r="E2745" s="26" t="s">
        <v>15</v>
      </c>
      <c r="F2745" s="26" t="s">
        <v>16</v>
      </c>
      <c r="G2745" s="26" t="s">
        <v>8632</v>
      </c>
      <c r="H2745" s="26" t="s">
        <v>225</v>
      </c>
      <c r="I2745" s="26" t="s">
        <v>165</v>
      </c>
      <c r="J2745" s="26" t="s">
        <v>166</v>
      </c>
      <c r="K2745" s="26" t="s">
        <v>26</v>
      </c>
      <c r="L2745" s="27">
        <v>3252</v>
      </c>
      <c r="M2745" s="26" t="s">
        <v>29</v>
      </c>
    </row>
    <row r="2746" spans="1:13">
      <c r="A2746" s="25">
        <v>45598</v>
      </c>
      <c r="B2746" s="25">
        <v>45963</v>
      </c>
      <c r="C2746" s="26" t="s">
        <v>5394</v>
      </c>
      <c r="D2746" s="26" t="s">
        <v>3547</v>
      </c>
      <c r="E2746" s="26" t="s">
        <v>34</v>
      </c>
      <c r="F2746" s="26" t="s">
        <v>16</v>
      </c>
      <c r="G2746" s="26" t="s">
        <v>8633</v>
      </c>
      <c r="H2746" s="26" t="s">
        <v>225</v>
      </c>
      <c r="I2746" s="26" t="s">
        <v>165</v>
      </c>
      <c r="J2746" s="26" t="s">
        <v>166</v>
      </c>
      <c r="K2746" s="26" t="s">
        <v>26</v>
      </c>
      <c r="L2746" s="27">
        <v>23470</v>
      </c>
      <c r="M2746" s="26" t="s">
        <v>83</v>
      </c>
    </row>
    <row r="2747" spans="1:13">
      <c r="A2747" s="25">
        <v>45598</v>
      </c>
      <c r="B2747" s="25">
        <v>45963</v>
      </c>
      <c r="C2747" s="26" t="s">
        <v>5394</v>
      </c>
      <c r="D2747" s="26" t="s">
        <v>3547</v>
      </c>
      <c r="E2747" s="26" t="s">
        <v>661</v>
      </c>
      <c r="F2747" s="26" t="s">
        <v>16</v>
      </c>
      <c r="G2747" s="26" t="s">
        <v>8634</v>
      </c>
      <c r="H2747" s="26" t="s">
        <v>225</v>
      </c>
      <c r="I2747" s="26" t="s">
        <v>165</v>
      </c>
      <c r="J2747" s="26" t="s">
        <v>166</v>
      </c>
      <c r="K2747" s="26" t="s">
        <v>26</v>
      </c>
      <c r="L2747" s="27">
        <v>97978</v>
      </c>
      <c r="M2747" s="26" t="s">
        <v>29</v>
      </c>
    </row>
    <row r="2748" spans="1:13">
      <c r="A2748" s="25">
        <v>45598</v>
      </c>
      <c r="B2748" s="25">
        <v>45963</v>
      </c>
      <c r="C2748" s="26" t="s">
        <v>5395</v>
      </c>
      <c r="D2748" s="26" t="s">
        <v>3552</v>
      </c>
      <c r="E2748" s="26" t="s">
        <v>15</v>
      </c>
      <c r="F2748" s="26" t="s">
        <v>16</v>
      </c>
      <c r="G2748" s="26" t="s">
        <v>8635</v>
      </c>
      <c r="H2748" s="26" t="s">
        <v>125</v>
      </c>
      <c r="I2748" s="26" t="s">
        <v>570</v>
      </c>
      <c r="J2748" s="26" t="s">
        <v>571</v>
      </c>
      <c r="K2748" s="26" t="s">
        <v>5623</v>
      </c>
      <c r="L2748" s="27">
        <v>2803</v>
      </c>
      <c r="M2748" s="26" t="s">
        <v>83</v>
      </c>
    </row>
    <row r="2749" spans="1:13">
      <c r="A2749" s="25">
        <v>45598</v>
      </c>
      <c r="B2749" s="25">
        <v>45963</v>
      </c>
      <c r="C2749" s="26" t="s">
        <v>5395</v>
      </c>
      <c r="D2749" s="26" t="s">
        <v>3552</v>
      </c>
      <c r="E2749" s="26" t="s">
        <v>661</v>
      </c>
      <c r="F2749" s="26" t="s">
        <v>16</v>
      </c>
      <c r="G2749" s="26" t="s">
        <v>8636</v>
      </c>
      <c r="H2749" s="26" t="s">
        <v>125</v>
      </c>
      <c r="I2749" s="26" t="s">
        <v>570</v>
      </c>
      <c r="J2749" s="26" t="s">
        <v>571</v>
      </c>
      <c r="K2749" s="26" t="s">
        <v>5623</v>
      </c>
      <c r="L2749" s="27">
        <v>38957</v>
      </c>
      <c r="M2749" s="26" t="s">
        <v>23</v>
      </c>
    </row>
    <row r="2750" spans="1:13">
      <c r="A2750" s="25">
        <v>45598</v>
      </c>
      <c r="B2750" s="25">
        <v>45963</v>
      </c>
      <c r="C2750" s="26" t="s">
        <v>5395</v>
      </c>
      <c r="D2750" s="26" t="s">
        <v>3552</v>
      </c>
      <c r="E2750" s="26" t="s">
        <v>32</v>
      </c>
      <c r="F2750" s="26" t="s">
        <v>16</v>
      </c>
      <c r="G2750" s="26" t="s">
        <v>8637</v>
      </c>
      <c r="H2750" s="26" t="s">
        <v>125</v>
      </c>
      <c r="I2750" s="26" t="s">
        <v>570</v>
      </c>
      <c r="J2750" s="26" t="s">
        <v>571</v>
      </c>
      <c r="K2750" s="26" t="s">
        <v>5623</v>
      </c>
      <c r="L2750" s="27">
        <v>6621</v>
      </c>
      <c r="M2750" s="26" t="s">
        <v>20</v>
      </c>
    </row>
    <row r="2751" spans="1:13">
      <c r="A2751" s="25">
        <v>45599</v>
      </c>
      <c r="B2751" s="25">
        <v>45964</v>
      </c>
      <c r="C2751" s="26" t="s">
        <v>5396</v>
      </c>
      <c r="D2751" s="26" t="s">
        <v>3556</v>
      </c>
      <c r="E2751" s="26" t="s">
        <v>54</v>
      </c>
      <c r="F2751" s="26" t="s">
        <v>55</v>
      </c>
      <c r="G2751" s="26" t="s">
        <v>8638</v>
      </c>
      <c r="H2751" s="26" t="s">
        <v>61</v>
      </c>
      <c r="I2751" s="26" t="s">
        <v>59</v>
      </c>
      <c r="J2751" s="26" t="s">
        <v>60</v>
      </c>
      <c r="K2751" s="26" t="s">
        <v>5620</v>
      </c>
      <c r="L2751" s="27">
        <v>15384</v>
      </c>
      <c r="M2751" s="26" t="s">
        <v>23</v>
      </c>
    </row>
    <row r="2752" spans="1:13">
      <c r="A2752" s="25">
        <v>45599</v>
      </c>
      <c r="B2752" s="25">
        <v>45964</v>
      </c>
      <c r="C2752" s="26" t="s">
        <v>4860</v>
      </c>
      <c r="D2752" s="26" t="s">
        <v>1360</v>
      </c>
      <c r="E2752" s="26" t="s">
        <v>32</v>
      </c>
      <c r="F2752" s="26" t="s">
        <v>16</v>
      </c>
      <c r="G2752" s="26" t="s">
        <v>8639</v>
      </c>
      <c r="H2752" s="26" t="s">
        <v>1234</v>
      </c>
      <c r="I2752" s="26" t="s">
        <v>570</v>
      </c>
      <c r="J2752" s="26" t="s">
        <v>571</v>
      </c>
      <c r="K2752" s="26" t="s">
        <v>5623</v>
      </c>
      <c r="L2752" s="27">
        <v>10681</v>
      </c>
      <c r="M2752" s="26" t="s">
        <v>20</v>
      </c>
    </row>
    <row r="2753" spans="1:13">
      <c r="A2753" s="25">
        <v>45599</v>
      </c>
      <c r="B2753" s="25">
        <v>45964</v>
      </c>
      <c r="C2753" s="26" t="s">
        <v>4860</v>
      </c>
      <c r="D2753" s="26" t="s">
        <v>1360</v>
      </c>
      <c r="E2753" s="26" t="s">
        <v>15</v>
      </c>
      <c r="F2753" s="26" t="s">
        <v>16</v>
      </c>
      <c r="G2753" s="26" t="s">
        <v>8640</v>
      </c>
      <c r="H2753" s="26" t="s">
        <v>1234</v>
      </c>
      <c r="I2753" s="26" t="s">
        <v>570</v>
      </c>
      <c r="J2753" s="26" t="s">
        <v>571</v>
      </c>
      <c r="K2753" s="26" t="s">
        <v>5623</v>
      </c>
      <c r="L2753" s="27">
        <v>1396</v>
      </c>
      <c r="M2753" s="26" t="s">
        <v>20</v>
      </c>
    </row>
    <row r="2754" spans="1:13">
      <c r="A2754" s="25">
        <v>45599</v>
      </c>
      <c r="B2754" s="25">
        <v>45964</v>
      </c>
      <c r="C2754" s="26" t="s">
        <v>4860</v>
      </c>
      <c r="D2754" s="26" t="s">
        <v>1360</v>
      </c>
      <c r="E2754" s="26" t="s">
        <v>661</v>
      </c>
      <c r="F2754" s="26" t="s">
        <v>16</v>
      </c>
      <c r="G2754" s="26" t="s">
        <v>8641</v>
      </c>
      <c r="H2754" s="26" t="s">
        <v>1234</v>
      </c>
      <c r="I2754" s="26" t="s">
        <v>570</v>
      </c>
      <c r="J2754" s="26" t="s">
        <v>571</v>
      </c>
      <c r="K2754" s="26" t="s">
        <v>5623</v>
      </c>
      <c r="L2754" s="27">
        <v>24793</v>
      </c>
      <c r="M2754" s="26" t="s">
        <v>23</v>
      </c>
    </row>
    <row r="2755" spans="1:13">
      <c r="A2755" s="25">
        <v>45600</v>
      </c>
      <c r="B2755" s="25">
        <v>45965</v>
      </c>
      <c r="C2755" s="26" t="s">
        <v>5397</v>
      </c>
      <c r="D2755" s="26" t="s">
        <v>3561</v>
      </c>
      <c r="E2755" s="26" t="s">
        <v>32</v>
      </c>
      <c r="F2755" s="26" t="s">
        <v>16</v>
      </c>
      <c r="G2755" s="26" t="s">
        <v>8642</v>
      </c>
      <c r="H2755" s="26" t="s">
        <v>51</v>
      </c>
      <c r="I2755" s="26" t="s">
        <v>103</v>
      </c>
      <c r="J2755" s="26" t="s">
        <v>104</v>
      </c>
      <c r="K2755" s="26" t="s">
        <v>5620</v>
      </c>
      <c r="L2755" s="27">
        <v>3140</v>
      </c>
      <c r="M2755" s="26" t="s">
        <v>20</v>
      </c>
    </row>
    <row r="2756" spans="1:13">
      <c r="A2756" s="25">
        <v>45600</v>
      </c>
      <c r="B2756" s="25">
        <v>45965</v>
      </c>
      <c r="C2756" s="26" t="s">
        <v>5397</v>
      </c>
      <c r="D2756" s="26" t="s">
        <v>3561</v>
      </c>
      <c r="E2756" s="26" t="s">
        <v>15</v>
      </c>
      <c r="F2756" s="26" t="s">
        <v>16</v>
      </c>
      <c r="G2756" s="26" t="s">
        <v>8643</v>
      </c>
      <c r="H2756" s="26" t="s">
        <v>51</v>
      </c>
      <c r="I2756" s="26" t="s">
        <v>103</v>
      </c>
      <c r="J2756" s="26" t="s">
        <v>104</v>
      </c>
      <c r="K2756" s="26" t="s">
        <v>5620</v>
      </c>
      <c r="L2756" s="27">
        <v>2750</v>
      </c>
      <c r="M2756" s="26" t="s">
        <v>20</v>
      </c>
    </row>
    <row r="2757" spans="1:13">
      <c r="A2757" s="25">
        <v>45600</v>
      </c>
      <c r="B2757" s="25">
        <v>45965</v>
      </c>
      <c r="C2757" s="26" t="s">
        <v>5397</v>
      </c>
      <c r="D2757" s="26" t="s">
        <v>3561</v>
      </c>
      <c r="E2757" s="26" t="s">
        <v>661</v>
      </c>
      <c r="F2757" s="26" t="s">
        <v>16</v>
      </c>
      <c r="G2757" s="26" t="s">
        <v>8644</v>
      </c>
      <c r="H2757" s="26" t="s">
        <v>51</v>
      </c>
      <c r="I2757" s="26" t="s">
        <v>103</v>
      </c>
      <c r="J2757" s="26" t="s">
        <v>104</v>
      </c>
      <c r="K2757" s="26" t="s">
        <v>5620</v>
      </c>
      <c r="L2757" s="27">
        <v>27430</v>
      </c>
      <c r="M2757" s="26" t="s">
        <v>23</v>
      </c>
    </row>
    <row r="2758" spans="1:13">
      <c r="A2758" s="25">
        <v>45602</v>
      </c>
      <c r="B2758" s="25">
        <v>45967</v>
      </c>
      <c r="C2758" s="26" t="s">
        <v>5399</v>
      </c>
      <c r="D2758" s="26" t="s">
        <v>3570</v>
      </c>
      <c r="E2758" s="26" t="s">
        <v>15</v>
      </c>
      <c r="F2758" s="26" t="s">
        <v>16</v>
      </c>
      <c r="G2758" s="26" t="s">
        <v>8645</v>
      </c>
      <c r="H2758" s="26" t="s">
        <v>105</v>
      </c>
      <c r="I2758" s="26" t="s">
        <v>305</v>
      </c>
      <c r="J2758" s="26" t="s">
        <v>306</v>
      </c>
      <c r="K2758" s="26" t="s">
        <v>304</v>
      </c>
      <c r="L2758" s="27">
        <v>1900</v>
      </c>
      <c r="M2758" s="26" t="s">
        <v>20</v>
      </c>
    </row>
    <row r="2759" spans="1:13">
      <c r="A2759" s="25">
        <v>45602</v>
      </c>
      <c r="B2759" s="25">
        <v>45967</v>
      </c>
      <c r="C2759" s="26" t="s">
        <v>5399</v>
      </c>
      <c r="D2759" s="26" t="s">
        <v>3570</v>
      </c>
      <c r="E2759" s="26" t="s">
        <v>34</v>
      </c>
      <c r="F2759" s="26" t="s">
        <v>16</v>
      </c>
      <c r="G2759" s="26" t="s">
        <v>8646</v>
      </c>
      <c r="H2759" s="26" t="s">
        <v>105</v>
      </c>
      <c r="I2759" s="26" t="s">
        <v>305</v>
      </c>
      <c r="J2759" s="26" t="s">
        <v>306</v>
      </c>
      <c r="K2759" s="26" t="s">
        <v>304</v>
      </c>
      <c r="L2759" s="27">
        <v>19080</v>
      </c>
      <c r="M2759" s="26" t="s">
        <v>83</v>
      </c>
    </row>
    <row r="2760" spans="1:13">
      <c r="A2760" s="25">
        <v>45602</v>
      </c>
      <c r="B2760" s="25">
        <v>45967</v>
      </c>
      <c r="C2760" s="26" t="s">
        <v>5399</v>
      </c>
      <c r="D2760" s="26" t="s">
        <v>3570</v>
      </c>
      <c r="E2760" s="26" t="s">
        <v>661</v>
      </c>
      <c r="F2760" s="26" t="s">
        <v>16</v>
      </c>
      <c r="G2760" s="26" t="s">
        <v>8647</v>
      </c>
      <c r="H2760" s="26" t="s">
        <v>105</v>
      </c>
      <c r="I2760" s="26" t="s">
        <v>305</v>
      </c>
      <c r="J2760" s="26" t="s">
        <v>306</v>
      </c>
      <c r="K2760" s="26" t="s">
        <v>304</v>
      </c>
      <c r="L2760" s="27">
        <v>84993</v>
      </c>
      <c r="M2760" s="26" t="s">
        <v>29</v>
      </c>
    </row>
    <row r="2761" spans="1:13">
      <c r="A2761" s="25">
        <v>45602</v>
      </c>
      <c r="B2761" s="25">
        <v>45967</v>
      </c>
      <c r="C2761" s="26" t="s">
        <v>5399</v>
      </c>
      <c r="D2761" s="26" t="s">
        <v>3570</v>
      </c>
      <c r="E2761" s="26" t="s">
        <v>54</v>
      </c>
      <c r="F2761" s="26" t="s">
        <v>55</v>
      </c>
      <c r="G2761" s="26" t="s">
        <v>8648</v>
      </c>
      <c r="H2761" s="26" t="s">
        <v>105</v>
      </c>
      <c r="I2761" s="26" t="s">
        <v>305</v>
      </c>
      <c r="J2761" s="26" t="s">
        <v>306</v>
      </c>
      <c r="K2761" s="26" t="s">
        <v>304</v>
      </c>
      <c r="L2761" s="27">
        <v>15712</v>
      </c>
      <c r="M2761" s="26" t="s">
        <v>23</v>
      </c>
    </row>
    <row r="2762" spans="1:13">
      <c r="A2762" s="25">
        <v>45602</v>
      </c>
      <c r="B2762" s="25">
        <v>45967</v>
      </c>
      <c r="C2762" s="26" t="s">
        <v>5399</v>
      </c>
      <c r="D2762" s="26" t="s">
        <v>3570</v>
      </c>
      <c r="E2762" s="26" t="s">
        <v>32</v>
      </c>
      <c r="F2762" s="26" t="s">
        <v>16</v>
      </c>
      <c r="G2762" s="26" t="s">
        <v>8649</v>
      </c>
      <c r="H2762" s="26" t="s">
        <v>105</v>
      </c>
      <c r="I2762" s="26" t="s">
        <v>305</v>
      </c>
      <c r="J2762" s="26" t="s">
        <v>306</v>
      </c>
      <c r="K2762" s="26" t="s">
        <v>304</v>
      </c>
      <c r="L2762" s="27">
        <v>11252</v>
      </c>
      <c r="M2762" s="26" t="s">
        <v>20</v>
      </c>
    </row>
    <row r="2763" spans="1:13">
      <c r="A2763" s="25">
        <v>45602</v>
      </c>
      <c r="B2763" s="25">
        <v>45967</v>
      </c>
      <c r="C2763" s="26" t="s">
        <v>5400</v>
      </c>
      <c r="D2763" s="26" t="s">
        <v>3572</v>
      </c>
      <c r="E2763" s="26" t="s">
        <v>15</v>
      </c>
      <c r="F2763" s="26" t="s">
        <v>16</v>
      </c>
      <c r="G2763" s="26" t="s">
        <v>8650</v>
      </c>
      <c r="H2763" s="26" t="s">
        <v>143</v>
      </c>
      <c r="I2763" s="26" t="s">
        <v>5851</v>
      </c>
      <c r="J2763" s="26" t="s">
        <v>5852</v>
      </c>
      <c r="K2763" s="26" t="s">
        <v>5624</v>
      </c>
      <c r="L2763" s="27">
        <v>1746</v>
      </c>
      <c r="M2763" s="26" t="s">
        <v>83</v>
      </c>
    </row>
    <row r="2764" spans="1:13">
      <c r="A2764" s="25">
        <v>45602</v>
      </c>
      <c r="B2764" s="25">
        <v>45967</v>
      </c>
      <c r="C2764" s="26" t="s">
        <v>5400</v>
      </c>
      <c r="D2764" s="26" t="s">
        <v>3572</v>
      </c>
      <c r="E2764" s="26" t="s">
        <v>661</v>
      </c>
      <c r="F2764" s="26" t="s">
        <v>16</v>
      </c>
      <c r="G2764" s="26" t="s">
        <v>8651</v>
      </c>
      <c r="H2764" s="26" t="s">
        <v>143</v>
      </c>
      <c r="I2764" s="26" t="s">
        <v>5851</v>
      </c>
      <c r="J2764" s="26" t="s">
        <v>5852</v>
      </c>
      <c r="K2764" s="26" t="s">
        <v>5624</v>
      </c>
      <c r="L2764" s="27">
        <v>25174</v>
      </c>
      <c r="M2764" s="26" t="s">
        <v>23</v>
      </c>
    </row>
    <row r="2765" spans="1:13">
      <c r="A2765" s="25">
        <v>45602</v>
      </c>
      <c r="B2765" s="25">
        <v>45967</v>
      </c>
      <c r="C2765" s="26" t="s">
        <v>5400</v>
      </c>
      <c r="D2765" s="26" t="s">
        <v>3572</v>
      </c>
      <c r="E2765" s="26" t="s">
        <v>32</v>
      </c>
      <c r="F2765" s="26" t="s">
        <v>16</v>
      </c>
      <c r="G2765" s="26" t="s">
        <v>8652</v>
      </c>
      <c r="H2765" s="26" t="s">
        <v>143</v>
      </c>
      <c r="I2765" s="26" t="s">
        <v>5851</v>
      </c>
      <c r="J2765" s="26" t="s">
        <v>5852</v>
      </c>
      <c r="K2765" s="26" t="s">
        <v>5624</v>
      </c>
      <c r="L2765" s="27">
        <v>8124</v>
      </c>
      <c r="M2765" s="26" t="s">
        <v>83</v>
      </c>
    </row>
    <row r="2766" spans="1:13">
      <c r="A2766" s="25">
        <v>45602</v>
      </c>
      <c r="B2766" s="25">
        <v>45967</v>
      </c>
      <c r="C2766" s="26" t="s">
        <v>5853</v>
      </c>
      <c r="D2766" s="26" t="s">
        <v>5854</v>
      </c>
      <c r="E2766" s="26" t="s">
        <v>54</v>
      </c>
      <c r="F2766" s="26" t="s">
        <v>55</v>
      </c>
      <c r="G2766" s="26" t="s">
        <v>8653</v>
      </c>
      <c r="H2766" s="26" t="s">
        <v>43</v>
      </c>
      <c r="I2766" s="26" t="s">
        <v>165</v>
      </c>
      <c r="J2766" s="26" t="s">
        <v>166</v>
      </c>
      <c r="K2766" s="26" t="s">
        <v>26</v>
      </c>
      <c r="L2766" s="27">
        <v>31639</v>
      </c>
      <c r="M2766" s="26" t="s">
        <v>29</v>
      </c>
    </row>
    <row r="2767" spans="1:13">
      <c r="A2767" s="25">
        <v>45604</v>
      </c>
      <c r="B2767" s="25">
        <v>45721</v>
      </c>
      <c r="C2767" s="26" t="s">
        <v>12017</v>
      </c>
      <c r="D2767" s="26" t="s">
        <v>12018</v>
      </c>
      <c r="E2767" s="26" t="s">
        <v>661</v>
      </c>
      <c r="F2767" s="26" t="s">
        <v>16</v>
      </c>
      <c r="G2767" s="26" t="s">
        <v>12019</v>
      </c>
      <c r="H2767" s="26" t="s">
        <v>43</v>
      </c>
      <c r="I2767" s="26" t="s">
        <v>2216</v>
      </c>
      <c r="J2767" s="26" t="s">
        <v>2217</v>
      </c>
      <c r="K2767" s="26" t="s">
        <v>5620</v>
      </c>
      <c r="L2767" s="27">
        <v>25451</v>
      </c>
      <c r="M2767" s="26" t="s">
        <v>89</v>
      </c>
    </row>
    <row r="2768" spans="1:13">
      <c r="A2768" s="25">
        <v>45604</v>
      </c>
      <c r="B2768" s="25">
        <v>45716</v>
      </c>
      <c r="C2768" s="26" t="s">
        <v>12017</v>
      </c>
      <c r="D2768" s="26" t="s">
        <v>12018</v>
      </c>
      <c r="E2768" s="26" t="s">
        <v>32</v>
      </c>
      <c r="F2768" s="26" t="s">
        <v>16</v>
      </c>
      <c r="G2768" s="26" t="s">
        <v>12020</v>
      </c>
      <c r="H2768" s="26" t="s">
        <v>43</v>
      </c>
      <c r="I2768" s="26" t="s">
        <v>2216</v>
      </c>
      <c r="J2768" s="26" t="s">
        <v>2217</v>
      </c>
      <c r="K2768" s="26" t="s">
        <v>5620</v>
      </c>
      <c r="L2768" s="27">
        <v>16571</v>
      </c>
      <c r="M2768" s="26" t="s">
        <v>20</v>
      </c>
    </row>
    <row r="2769" spans="1:13">
      <c r="A2769" s="25">
        <v>45604</v>
      </c>
      <c r="B2769" s="25">
        <v>45721</v>
      </c>
      <c r="C2769" s="26" t="s">
        <v>12017</v>
      </c>
      <c r="D2769" s="26" t="s">
        <v>12018</v>
      </c>
      <c r="E2769" s="26" t="s">
        <v>15</v>
      </c>
      <c r="F2769" s="26" t="s">
        <v>16</v>
      </c>
      <c r="G2769" s="26" t="s">
        <v>12021</v>
      </c>
      <c r="H2769" s="26" t="s">
        <v>43</v>
      </c>
      <c r="I2769" s="26" t="s">
        <v>2216</v>
      </c>
      <c r="J2769" s="26" t="s">
        <v>2217</v>
      </c>
      <c r="K2769" s="26" t="s">
        <v>5620</v>
      </c>
      <c r="L2769" s="27">
        <v>2214</v>
      </c>
      <c r="M2769" s="26" t="s">
        <v>20</v>
      </c>
    </row>
    <row r="2770" spans="1:13">
      <c r="A2770" s="25">
        <v>45604</v>
      </c>
      <c r="B2770" s="25">
        <v>45969</v>
      </c>
      <c r="C2770" s="26" t="s">
        <v>5389</v>
      </c>
      <c r="D2770" s="26" t="s">
        <v>3533</v>
      </c>
      <c r="E2770" s="26" t="s">
        <v>661</v>
      </c>
      <c r="F2770" s="26" t="s">
        <v>16</v>
      </c>
      <c r="G2770" s="26" t="s">
        <v>8654</v>
      </c>
      <c r="H2770" s="26" t="s">
        <v>453</v>
      </c>
      <c r="I2770" s="26" t="s">
        <v>270</v>
      </c>
      <c r="J2770" s="26" t="s">
        <v>271</v>
      </c>
      <c r="K2770" s="26" t="s">
        <v>5624</v>
      </c>
      <c r="L2770" s="27">
        <v>20529</v>
      </c>
      <c r="M2770" s="26" t="s">
        <v>23</v>
      </c>
    </row>
    <row r="2771" spans="1:13">
      <c r="A2771" s="25">
        <v>45604</v>
      </c>
      <c r="B2771" s="25">
        <v>45969</v>
      </c>
      <c r="C2771" s="26" t="s">
        <v>5389</v>
      </c>
      <c r="D2771" s="26" t="s">
        <v>3533</v>
      </c>
      <c r="E2771" s="26" t="s">
        <v>15</v>
      </c>
      <c r="F2771" s="26" t="s">
        <v>16</v>
      </c>
      <c r="G2771" s="26" t="s">
        <v>8655</v>
      </c>
      <c r="H2771" s="26" t="s">
        <v>453</v>
      </c>
      <c r="I2771" s="26" t="s">
        <v>270</v>
      </c>
      <c r="J2771" s="26" t="s">
        <v>271</v>
      </c>
      <c r="K2771" s="26" t="s">
        <v>5624</v>
      </c>
      <c r="L2771" s="27">
        <v>2566</v>
      </c>
      <c r="M2771" s="26" t="s">
        <v>29</v>
      </c>
    </row>
    <row r="2772" spans="1:13">
      <c r="A2772" s="25">
        <v>45605</v>
      </c>
      <c r="B2772" s="25">
        <v>45970</v>
      </c>
      <c r="C2772" s="26" t="s">
        <v>5401</v>
      </c>
      <c r="D2772" s="26" t="s">
        <v>3578</v>
      </c>
      <c r="E2772" s="26" t="s">
        <v>661</v>
      </c>
      <c r="F2772" s="26" t="s">
        <v>16</v>
      </c>
      <c r="G2772" s="26" t="s">
        <v>8656</v>
      </c>
      <c r="H2772" s="26" t="s">
        <v>43</v>
      </c>
      <c r="I2772" s="26" t="s">
        <v>96</v>
      </c>
      <c r="J2772" s="26" t="s">
        <v>97</v>
      </c>
      <c r="K2772" s="26" t="s">
        <v>140</v>
      </c>
      <c r="L2772" s="27">
        <v>81463</v>
      </c>
      <c r="M2772" s="26" t="s">
        <v>23</v>
      </c>
    </row>
    <row r="2773" spans="1:13">
      <c r="A2773" s="25">
        <v>45605</v>
      </c>
      <c r="B2773" s="25">
        <v>45970</v>
      </c>
      <c r="C2773" s="26" t="s">
        <v>5401</v>
      </c>
      <c r="D2773" s="26" t="s">
        <v>3578</v>
      </c>
      <c r="E2773" s="26" t="s">
        <v>15</v>
      </c>
      <c r="F2773" s="26" t="s">
        <v>16</v>
      </c>
      <c r="G2773" s="26" t="s">
        <v>8657</v>
      </c>
      <c r="H2773" s="26" t="s">
        <v>43</v>
      </c>
      <c r="I2773" s="26" t="s">
        <v>96</v>
      </c>
      <c r="J2773" s="26" t="s">
        <v>97</v>
      </c>
      <c r="K2773" s="26" t="s">
        <v>140</v>
      </c>
      <c r="L2773" s="27">
        <v>3172</v>
      </c>
      <c r="M2773" s="26" t="s">
        <v>20</v>
      </c>
    </row>
    <row r="2774" spans="1:13">
      <c r="A2774" s="25">
        <v>45605</v>
      </c>
      <c r="B2774" s="25">
        <v>45970</v>
      </c>
      <c r="C2774" s="26" t="s">
        <v>5401</v>
      </c>
      <c r="D2774" s="26" t="s">
        <v>3578</v>
      </c>
      <c r="E2774" s="26" t="s">
        <v>32</v>
      </c>
      <c r="F2774" s="26" t="s">
        <v>16</v>
      </c>
      <c r="G2774" s="26" t="s">
        <v>8658</v>
      </c>
      <c r="H2774" s="26" t="s">
        <v>43</v>
      </c>
      <c r="I2774" s="26" t="s">
        <v>96</v>
      </c>
      <c r="J2774" s="26" t="s">
        <v>97</v>
      </c>
      <c r="K2774" s="26" t="s">
        <v>140</v>
      </c>
      <c r="L2774" s="27">
        <v>17101</v>
      </c>
      <c r="M2774" s="26" t="s">
        <v>20</v>
      </c>
    </row>
    <row r="2775" spans="1:13">
      <c r="A2775" s="25">
        <v>45605</v>
      </c>
      <c r="B2775" s="25">
        <v>45970</v>
      </c>
      <c r="C2775" s="26" t="s">
        <v>5345</v>
      </c>
      <c r="D2775" s="26" t="s">
        <v>3347</v>
      </c>
      <c r="E2775" s="26" t="s">
        <v>15</v>
      </c>
      <c r="F2775" s="26" t="s">
        <v>16</v>
      </c>
      <c r="G2775" s="26" t="s">
        <v>8659</v>
      </c>
      <c r="H2775" s="26" t="s">
        <v>21</v>
      </c>
      <c r="I2775" s="26" t="s">
        <v>103</v>
      </c>
      <c r="J2775" s="26" t="s">
        <v>104</v>
      </c>
      <c r="K2775" s="26" t="s">
        <v>5620</v>
      </c>
      <c r="L2775" s="27">
        <v>2258</v>
      </c>
      <c r="M2775" s="26" t="s">
        <v>20</v>
      </c>
    </row>
    <row r="2776" spans="1:13">
      <c r="A2776" s="25">
        <v>45605</v>
      </c>
      <c r="B2776" s="25">
        <v>45970</v>
      </c>
      <c r="C2776" s="26" t="s">
        <v>5345</v>
      </c>
      <c r="D2776" s="26" t="s">
        <v>3347</v>
      </c>
      <c r="E2776" s="26" t="s">
        <v>661</v>
      </c>
      <c r="F2776" s="26" t="s">
        <v>16</v>
      </c>
      <c r="G2776" s="26" t="s">
        <v>8660</v>
      </c>
      <c r="H2776" s="26" t="s">
        <v>21</v>
      </c>
      <c r="I2776" s="26" t="s">
        <v>103</v>
      </c>
      <c r="J2776" s="26" t="s">
        <v>104</v>
      </c>
      <c r="K2776" s="26" t="s">
        <v>5620</v>
      </c>
      <c r="L2776" s="27">
        <v>39976</v>
      </c>
      <c r="M2776" s="26" t="s">
        <v>23</v>
      </c>
    </row>
    <row r="2777" spans="1:13">
      <c r="A2777" s="25">
        <v>45605</v>
      </c>
      <c r="B2777" s="25">
        <v>45970</v>
      </c>
      <c r="C2777" s="26" t="s">
        <v>5345</v>
      </c>
      <c r="D2777" s="26" t="s">
        <v>3347</v>
      </c>
      <c r="E2777" s="26" t="s">
        <v>32</v>
      </c>
      <c r="F2777" s="26" t="s">
        <v>16</v>
      </c>
      <c r="G2777" s="26" t="s">
        <v>8661</v>
      </c>
      <c r="H2777" s="26" t="s">
        <v>21</v>
      </c>
      <c r="I2777" s="26" t="s">
        <v>103</v>
      </c>
      <c r="J2777" s="26" t="s">
        <v>104</v>
      </c>
      <c r="K2777" s="26" t="s">
        <v>5620</v>
      </c>
      <c r="L2777" s="27">
        <v>20470</v>
      </c>
      <c r="M2777" s="26" t="s">
        <v>20</v>
      </c>
    </row>
    <row r="2778" spans="1:13">
      <c r="A2778" s="25">
        <v>45605</v>
      </c>
      <c r="B2778" s="25">
        <v>45970</v>
      </c>
      <c r="C2778" s="26" t="s">
        <v>5855</v>
      </c>
      <c r="D2778" s="26" t="s">
        <v>5856</v>
      </c>
      <c r="E2778" s="26" t="s">
        <v>661</v>
      </c>
      <c r="F2778" s="26" t="s">
        <v>16</v>
      </c>
      <c r="G2778" s="26" t="s">
        <v>8662</v>
      </c>
      <c r="H2778" s="26" t="s">
        <v>51</v>
      </c>
      <c r="I2778" s="26" t="s">
        <v>706</v>
      </c>
      <c r="J2778" s="26" t="s">
        <v>707</v>
      </c>
      <c r="K2778" s="26" t="s">
        <v>1179</v>
      </c>
      <c r="L2778" s="27">
        <v>39790</v>
      </c>
      <c r="M2778" s="26" t="s">
        <v>23</v>
      </c>
    </row>
    <row r="2779" spans="1:13">
      <c r="A2779" s="25">
        <v>45605</v>
      </c>
      <c r="B2779" s="25">
        <v>45970</v>
      </c>
      <c r="C2779" s="26" t="s">
        <v>5855</v>
      </c>
      <c r="D2779" s="26" t="s">
        <v>5856</v>
      </c>
      <c r="E2779" s="26" t="s">
        <v>15</v>
      </c>
      <c r="F2779" s="26" t="s">
        <v>16</v>
      </c>
      <c r="G2779" s="26" t="s">
        <v>8663</v>
      </c>
      <c r="H2779" s="26" t="s">
        <v>51</v>
      </c>
      <c r="I2779" s="26" t="s">
        <v>706</v>
      </c>
      <c r="J2779" s="26" t="s">
        <v>707</v>
      </c>
      <c r="K2779" s="26" t="s">
        <v>1179</v>
      </c>
      <c r="L2779" s="27">
        <v>4217</v>
      </c>
      <c r="M2779" s="26" t="s">
        <v>20</v>
      </c>
    </row>
    <row r="2780" spans="1:13">
      <c r="A2780" s="25">
        <v>45605</v>
      </c>
      <c r="B2780" s="25">
        <v>45970</v>
      </c>
      <c r="C2780" s="26" t="s">
        <v>5855</v>
      </c>
      <c r="D2780" s="26" t="s">
        <v>5856</v>
      </c>
      <c r="E2780" s="26" t="s">
        <v>32</v>
      </c>
      <c r="F2780" s="26" t="s">
        <v>16</v>
      </c>
      <c r="G2780" s="26" t="s">
        <v>8664</v>
      </c>
      <c r="H2780" s="26" t="s">
        <v>51</v>
      </c>
      <c r="I2780" s="26" t="s">
        <v>706</v>
      </c>
      <c r="J2780" s="26" t="s">
        <v>707</v>
      </c>
      <c r="K2780" s="26" t="s">
        <v>1179</v>
      </c>
      <c r="L2780" s="27">
        <v>7200</v>
      </c>
      <c r="M2780" s="26" t="s">
        <v>20</v>
      </c>
    </row>
    <row r="2781" spans="1:13">
      <c r="A2781" s="25">
        <v>45605</v>
      </c>
      <c r="B2781" s="25">
        <v>45970</v>
      </c>
      <c r="C2781" s="26" t="s">
        <v>5402</v>
      </c>
      <c r="D2781" s="26" t="s">
        <v>3586</v>
      </c>
      <c r="E2781" s="26" t="s">
        <v>661</v>
      </c>
      <c r="F2781" s="26" t="s">
        <v>16</v>
      </c>
      <c r="G2781" s="26" t="s">
        <v>8665</v>
      </c>
      <c r="H2781" s="26" t="s">
        <v>43</v>
      </c>
      <c r="I2781" s="26" t="s">
        <v>96</v>
      </c>
      <c r="J2781" s="26" t="s">
        <v>97</v>
      </c>
      <c r="K2781" s="26" t="s">
        <v>140</v>
      </c>
      <c r="L2781" s="27">
        <v>100621</v>
      </c>
      <c r="M2781" s="26" t="s">
        <v>23</v>
      </c>
    </row>
    <row r="2782" spans="1:13">
      <c r="A2782" s="25">
        <v>45605</v>
      </c>
      <c r="B2782" s="25">
        <v>45970</v>
      </c>
      <c r="C2782" s="26" t="s">
        <v>5402</v>
      </c>
      <c r="D2782" s="26" t="s">
        <v>3586</v>
      </c>
      <c r="E2782" s="26" t="s">
        <v>15</v>
      </c>
      <c r="F2782" s="26" t="s">
        <v>16</v>
      </c>
      <c r="G2782" s="26" t="s">
        <v>8666</v>
      </c>
      <c r="H2782" s="26" t="s">
        <v>43</v>
      </c>
      <c r="I2782" s="26" t="s">
        <v>96</v>
      </c>
      <c r="J2782" s="26" t="s">
        <v>97</v>
      </c>
      <c r="K2782" s="26" t="s">
        <v>140</v>
      </c>
      <c r="L2782" s="27">
        <v>1241</v>
      </c>
      <c r="M2782" s="26" t="s">
        <v>20</v>
      </c>
    </row>
    <row r="2783" spans="1:13">
      <c r="A2783" s="25">
        <v>45605</v>
      </c>
      <c r="B2783" s="25">
        <v>45970</v>
      </c>
      <c r="C2783" s="26" t="s">
        <v>5402</v>
      </c>
      <c r="D2783" s="26" t="s">
        <v>3586</v>
      </c>
      <c r="E2783" s="26" t="s">
        <v>32</v>
      </c>
      <c r="F2783" s="26" t="s">
        <v>16</v>
      </c>
      <c r="G2783" s="26" t="s">
        <v>8667</v>
      </c>
      <c r="H2783" s="26" t="s">
        <v>43</v>
      </c>
      <c r="I2783" s="26" t="s">
        <v>96</v>
      </c>
      <c r="J2783" s="26" t="s">
        <v>97</v>
      </c>
      <c r="K2783" s="26" t="s">
        <v>140</v>
      </c>
      <c r="L2783" s="27">
        <v>9116</v>
      </c>
      <c r="M2783" s="26" t="s">
        <v>20</v>
      </c>
    </row>
    <row r="2784" spans="1:13">
      <c r="A2784" s="25">
        <v>45605</v>
      </c>
      <c r="B2784" s="25">
        <v>45970</v>
      </c>
      <c r="C2784" s="26" t="s">
        <v>5404</v>
      </c>
      <c r="D2784" s="26" t="s">
        <v>3596</v>
      </c>
      <c r="E2784" s="26" t="s">
        <v>661</v>
      </c>
      <c r="F2784" s="26" t="s">
        <v>16</v>
      </c>
      <c r="G2784" s="26" t="s">
        <v>8668</v>
      </c>
      <c r="H2784" s="26" t="s">
        <v>105</v>
      </c>
      <c r="I2784" s="26" t="s">
        <v>706</v>
      </c>
      <c r="J2784" s="26" t="s">
        <v>707</v>
      </c>
      <c r="K2784" s="26" t="s">
        <v>1179</v>
      </c>
      <c r="L2784" s="27">
        <v>34391</v>
      </c>
      <c r="M2784" s="26" t="s">
        <v>23</v>
      </c>
    </row>
    <row r="2785" spans="1:13">
      <c r="A2785" s="25">
        <v>45605</v>
      </c>
      <c r="B2785" s="25">
        <v>45970</v>
      </c>
      <c r="C2785" s="26" t="s">
        <v>5404</v>
      </c>
      <c r="D2785" s="26" t="s">
        <v>3596</v>
      </c>
      <c r="E2785" s="26" t="s">
        <v>15</v>
      </c>
      <c r="F2785" s="26" t="s">
        <v>16</v>
      </c>
      <c r="G2785" s="26" t="s">
        <v>8669</v>
      </c>
      <c r="H2785" s="26" t="s">
        <v>105</v>
      </c>
      <c r="I2785" s="26" t="s">
        <v>706</v>
      </c>
      <c r="J2785" s="26" t="s">
        <v>707</v>
      </c>
      <c r="K2785" s="26" t="s">
        <v>1179</v>
      </c>
      <c r="L2785" s="27">
        <v>1557</v>
      </c>
      <c r="M2785" s="26" t="s">
        <v>20</v>
      </c>
    </row>
    <row r="2786" spans="1:13">
      <c r="A2786" s="25">
        <v>45605</v>
      </c>
      <c r="B2786" s="25">
        <v>45970</v>
      </c>
      <c r="C2786" s="26" t="s">
        <v>5404</v>
      </c>
      <c r="D2786" s="26" t="s">
        <v>3596</v>
      </c>
      <c r="E2786" s="26" t="s">
        <v>32</v>
      </c>
      <c r="F2786" s="26" t="s">
        <v>16</v>
      </c>
      <c r="G2786" s="26" t="s">
        <v>8670</v>
      </c>
      <c r="H2786" s="26" t="s">
        <v>105</v>
      </c>
      <c r="I2786" s="26" t="s">
        <v>706</v>
      </c>
      <c r="J2786" s="26" t="s">
        <v>707</v>
      </c>
      <c r="K2786" s="26" t="s">
        <v>1179</v>
      </c>
      <c r="L2786" s="27">
        <v>18246</v>
      </c>
      <c r="M2786" s="26" t="s">
        <v>20</v>
      </c>
    </row>
    <row r="2787" spans="1:13">
      <c r="A2787" s="25">
        <v>45605</v>
      </c>
      <c r="B2787" s="25">
        <v>45970</v>
      </c>
      <c r="C2787" s="26" t="s">
        <v>5404</v>
      </c>
      <c r="D2787" s="26" t="s">
        <v>3596</v>
      </c>
      <c r="E2787" s="26" t="s">
        <v>34</v>
      </c>
      <c r="F2787" s="26" t="s">
        <v>16</v>
      </c>
      <c r="G2787" s="26" t="s">
        <v>8671</v>
      </c>
      <c r="H2787" s="26" t="s">
        <v>105</v>
      </c>
      <c r="I2787" s="26" t="s">
        <v>706</v>
      </c>
      <c r="J2787" s="26" t="s">
        <v>707</v>
      </c>
      <c r="K2787" s="26" t="s">
        <v>1179</v>
      </c>
      <c r="L2787" s="27">
        <v>12218</v>
      </c>
      <c r="M2787" s="26" t="s">
        <v>83</v>
      </c>
    </row>
    <row r="2788" spans="1:13">
      <c r="A2788" s="25">
        <v>45605</v>
      </c>
      <c r="B2788" s="25">
        <v>45970</v>
      </c>
      <c r="C2788" s="26" t="s">
        <v>5405</v>
      </c>
      <c r="D2788" s="26" t="s">
        <v>3600</v>
      </c>
      <c r="E2788" s="26" t="s">
        <v>15</v>
      </c>
      <c r="F2788" s="26" t="s">
        <v>16</v>
      </c>
      <c r="G2788" s="26" t="s">
        <v>8672</v>
      </c>
      <c r="H2788" s="26" t="s">
        <v>21</v>
      </c>
      <c r="I2788" s="26" t="s">
        <v>18</v>
      </c>
      <c r="J2788" s="26" t="s">
        <v>19</v>
      </c>
      <c r="K2788" s="26" t="s">
        <v>48</v>
      </c>
      <c r="L2788" s="27">
        <v>4627</v>
      </c>
      <c r="M2788" s="26" t="s">
        <v>20</v>
      </c>
    </row>
    <row r="2789" spans="1:13">
      <c r="A2789" s="25">
        <v>45605</v>
      </c>
      <c r="B2789" s="25">
        <v>45970</v>
      </c>
      <c r="C2789" s="26" t="s">
        <v>5405</v>
      </c>
      <c r="D2789" s="26" t="s">
        <v>3600</v>
      </c>
      <c r="E2789" s="26" t="s">
        <v>661</v>
      </c>
      <c r="F2789" s="26" t="s">
        <v>16</v>
      </c>
      <c r="G2789" s="26" t="s">
        <v>8673</v>
      </c>
      <c r="H2789" s="26" t="s">
        <v>21</v>
      </c>
      <c r="I2789" s="26" t="s">
        <v>18</v>
      </c>
      <c r="J2789" s="26" t="s">
        <v>19</v>
      </c>
      <c r="K2789" s="26" t="s">
        <v>48</v>
      </c>
      <c r="L2789" s="27">
        <v>69777</v>
      </c>
      <c r="M2789" s="26" t="s">
        <v>89</v>
      </c>
    </row>
    <row r="2790" spans="1:13">
      <c r="A2790" s="25">
        <v>45606</v>
      </c>
      <c r="B2790" s="25">
        <v>45971</v>
      </c>
      <c r="C2790" s="26" t="s">
        <v>5406</v>
      </c>
      <c r="D2790" s="26" t="s">
        <v>3603</v>
      </c>
      <c r="E2790" s="26" t="s">
        <v>32</v>
      </c>
      <c r="F2790" s="26" t="s">
        <v>16</v>
      </c>
      <c r="G2790" s="26" t="s">
        <v>8674</v>
      </c>
      <c r="H2790" s="26" t="s">
        <v>125</v>
      </c>
      <c r="I2790" s="26" t="s">
        <v>570</v>
      </c>
      <c r="J2790" s="26" t="s">
        <v>571</v>
      </c>
      <c r="K2790" s="26" t="s">
        <v>5623</v>
      </c>
      <c r="L2790" s="27">
        <v>3981</v>
      </c>
      <c r="M2790" s="26" t="s">
        <v>20</v>
      </c>
    </row>
    <row r="2791" spans="1:13">
      <c r="A2791" s="25">
        <v>45606</v>
      </c>
      <c r="B2791" s="25">
        <v>45971</v>
      </c>
      <c r="C2791" s="26" t="s">
        <v>5406</v>
      </c>
      <c r="D2791" s="26" t="s">
        <v>3603</v>
      </c>
      <c r="E2791" s="26" t="s">
        <v>15</v>
      </c>
      <c r="F2791" s="26" t="s">
        <v>16</v>
      </c>
      <c r="G2791" s="26" t="s">
        <v>8675</v>
      </c>
      <c r="H2791" s="26" t="s">
        <v>125</v>
      </c>
      <c r="I2791" s="26" t="s">
        <v>570</v>
      </c>
      <c r="J2791" s="26" t="s">
        <v>571</v>
      </c>
      <c r="K2791" s="26" t="s">
        <v>5623</v>
      </c>
      <c r="L2791" s="27">
        <v>1840</v>
      </c>
      <c r="M2791" s="26" t="s">
        <v>20</v>
      </c>
    </row>
    <row r="2792" spans="1:13">
      <c r="A2792" s="25">
        <v>45606</v>
      </c>
      <c r="B2792" s="25">
        <v>45971</v>
      </c>
      <c r="C2792" s="26" t="s">
        <v>5406</v>
      </c>
      <c r="D2792" s="26" t="s">
        <v>3603</v>
      </c>
      <c r="E2792" s="26" t="s">
        <v>661</v>
      </c>
      <c r="F2792" s="26" t="s">
        <v>16</v>
      </c>
      <c r="G2792" s="26" t="s">
        <v>8676</v>
      </c>
      <c r="H2792" s="26" t="s">
        <v>125</v>
      </c>
      <c r="I2792" s="26" t="s">
        <v>570</v>
      </c>
      <c r="J2792" s="26" t="s">
        <v>571</v>
      </c>
      <c r="K2792" s="26" t="s">
        <v>5623</v>
      </c>
      <c r="L2792" s="27">
        <v>10320</v>
      </c>
      <c r="M2792" s="26" t="s">
        <v>23</v>
      </c>
    </row>
    <row r="2793" spans="1:13">
      <c r="A2793" s="25">
        <v>45606</v>
      </c>
      <c r="B2793" s="25">
        <v>45971</v>
      </c>
      <c r="C2793" s="26" t="s">
        <v>8677</v>
      </c>
      <c r="D2793" s="26" t="s">
        <v>8678</v>
      </c>
      <c r="E2793" s="26" t="s">
        <v>661</v>
      </c>
      <c r="F2793" s="26" t="s">
        <v>16</v>
      </c>
      <c r="G2793" s="26" t="s">
        <v>12022</v>
      </c>
      <c r="H2793" s="26" t="s">
        <v>249</v>
      </c>
      <c r="I2793" s="26" t="s">
        <v>276</v>
      </c>
      <c r="J2793" s="26" t="s">
        <v>277</v>
      </c>
      <c r="K2793" s="26" t="s">
        <v>1179</v>
      </c>
      <c r="L2793" s="27">
        <v>15387</v>
      </c>
      <c r="M2793" s="26" t="s">
        <v>29</v>
      </c>
    </row>
    <row r="2794" spans="1:13">
      <c r="A2794" s="25">
        <v>45606</v>
      </c>
      <c r="B2794" s="25">
        <v>45971</v>
      </c>
      <c r="C2794" s="26" t="s">
        <v>8677</v>
      </c>
      <c r="D2794" s="26" t="s">
        <v>8678</v>
      </c>
      <c r="E2794" s="26" t="s">
        <v>32</v>
      </c>
      <c r="F2794" s="26" t="s">
        <v>16</v>
      </c>
      <c r="G2794" s="26" t="s">
        <v>12023</v>
      </c>
      <c r="H2794" s="26" t="s">
        <v>249</v>
      </c>
      <c r="I2794" s="26" t="s">
        <v>276</v>
      </c>
      <c r="J2794" s="26" t="s">
        <v>277</v>
      </c>
      <c r="K2794" s="26" t="s">
        <v>1179</v>
      </c>
      <c r="L2794" s="27">
        <v>7506</v>
      </c>
      <c r="M2794" s="26" t="s">
        <v>20</v>
      </c>
    </row>
    <row r="2795" spans="1:13">
      <c r="A2795" s="25">
        <v>45606</v>
      </c>
      <c r="B2795" s="25">
        <v>45971</v>
      </c>
      <c r="C2795" s="26" t="s">
        <v>8677</v>
      </c>
      <c r="D2795" s="26" t="s">
        <v>8678</v>
      </c>
      <c r="E2795" s="26" t="s">
        <v>15</v>
      </c>
      <c r="F2795" s="26" t="s">
        <v>16</v>
      </c>
      <c r="G2795" s="26" t="s">
        <v>12024</v>
      </c>
      <c r="H2795" s="26" t="s">
        <v>249</v>
      </c>
      <c r="I2795" s="26" t="s">
        <v>276</v>
      </c>
      <c r="J2795" s="26" t="s">
        <v>277</v>
      </c>
      <c r="K2795" s="26" t="s">
        <v>1179</v>
      </c>
      <c r="L2795" s="27">
        <v>1913</v>
      </c>
      <c r="M2795" s="26" t="s">
        <v>29</v>
      </c>
    </row>
    <row r="2796" spans="1:13">
      <c r="A2796" s="25">
        <v>45606</v>
      </c>
      <c r="B2796" s="25">
        <v>45971</v>
      </c>
      <c r="C2796" s="26" t="s">
        <v>5408</v>
      </c>
      <c r="D2796" s="26" t="s">
        <v>3611</v>
      </c>
      <c r="E2796" s="26" t="s">
        <v>15</v>
      </c>
      <c r="F2796" s="26" t="s">
        <v>16</v>
      </c>
      <c r="G2796" s="26" t="s">
        <v>8679</v>
      </c>
      <c r="H2796" s="26" t="s">
        <v>30</v>
      </c>
      <c r="I2796" s="26" t="s">
        <v>375</v>
      </c>
      <c r="J2796" s="26" t="s">
        <v>376</v>
      </c>
      <c r="K2796" s="26" t="s">
        <v>5624</v>
      </c>
      <c r="L2796" s="27">
        <v>1505</v>
      </c>
      <c r="M2796" s="26" t="s">
        <v>29</v>
      </c>
    </row>
    <row r="2797" spans="1:13">
      <c r="A2797" s="25">
        <v>45606</v>
      </c>
      <c r="B2797" s="25">
        <v>45971</v>
      </c>
      <c r="C2797" s="26" t="s">
        <v>5408</v>
      </c>
      <c r="D2797" s="26" t="s">
        <v>3611</v>
      </c>
      <c r="E2797" s="26" t="s">
        <v>32</v>
      </c>
      <c r="F2797" s="26" t="s">
        <v>16</v>
      </c>
      <c r="G2797" s="26" t="s">
        <v>8680</v>
      </c>
      <c r="H2797" s="26" t="s">
        <v>30</v>
      </c>
      <c r="I2797" s="26" t="s">
        <v>375</v>
      </c>
      <c r="J2797" s="26" t="s">
        <v>376</v>
      </c>
      <c r="K2797" s="26" t="s">
        <v>5624</v>
      </c>
      <c r="L2797" s="27">
        <v>14791</v>
      </c>
      <c r="M2797" s="26" t="s">
        <v>20</v>
      </c>
    </row>
    <row r="2798" spans="1:13">
      <c r="A2798" s="25">
        <v>45606</v>
      </c>
      <c r="B2798" s="25">
        <v>45971</v>
      </c>
      <c r="C2798" s="26" t="s">
        <v>5408</v>
      </c>
      <c r="D2798" s="26" t="s">
        <v>3611</v>
      </c>
      <c r="E2798" s="26" t="s">
        <v>661</v>
      </c>
      <c r="F2798" s="26" t="s">
        <v>16</v>
      </c>
      <c r="G2798" s="26" t="s">
        <v>8681</v>
      </c>
      <c r="H2798" s="26" t="s">
        <v>30</v>
      </c>
      <c r="I2798" s="26" t="s">
        <v>375</v>
      </c>
      <c r="J2798" s="26" t="s">
        <v>376</v>
      </c>
      <c r="K2798" s="26" t="s">
        <v>5624</v>
      </c>
      <c r="L2798" s="27">
        <v>25858</v>
      </c>
      <c r="M2798" s="26" t="s">
        <v>23</v>
      </c>
    </row>
    <row r="2799" spans="1:13">
      <c r="A2799" s="25">
        <v>45606</v>
      </c>
      <c r="B2799" s="25">
        <v>45971</v>
      </c>
      <c r="C2799" s="26" t="s">
        <v>5409</v>
      </c>
      <c r="D2799" s="26" t="s">
        <v>3615</v>
      </c>
      <c r="E2799" s="26" t="s">
        <v>15</v>
      </c>
      <c r="F2799" s="26" t="s">
        <v>16</v>
      </c>
      <c r="G2799" s="26" t="s">
        <v>8682</v>
      </c>
      <c r="H2799" s="26" t="s">
        <v>73</v>
      </c>
      <c r="I2799" s="26" t="s">
        <v>103</v>
      </c>
      <c r="J2799" s="26" t="s">
        <v>104</v>
      </c>
      <c r="K2799" s="26" t="s">
        <v>5620</v>
      </c>
      <c r="L2799" s="27">
        <v>2195</v>
      </c>
      <c r="M2799" s="26" t="s">
        <v>29</v>
      </c>
    </row>
    <row r="2800" spans="1:13">
      <c r="A2800" s="25">
        <v>45606</v>
      </c>
      <c r="B2800" s="25">
        <v>45971</v>
      </c>
      <c r="C2800" s="26" t="s">
        <v>5409</v>
      </c>
      <c r="D2800" s="26" t="s">
        <v>3615</v>
      </c>
      <c r="E2800" s="26" t="s">
        <v>661</v>
      </c>
      <c r="F2800" s="26" t="s">
        <v>16</v>
      </c>
      <c r="G2800" s="26" t="s">
        <v>8683</v>
      </c>
      <c r="H2800" s="26" t="s">
        <v>73</v>
      </c>
      <c r="I2800" s="26" t="s">
        <v>103</v>
      </c>
      <c r="J2800" s="26" t="s">
        <v>104</v>
      </c>
      <c r="K2800" s="26" t="s">
        <v>5620</v>
      </c>
      <c r="L2800" s="27">
        <v>43642</v>
      </c>
      <c r="M2800" s="26" t="s">
        <v>89</v>
      </c>
    </row>
    <row r="2801" spans="1:13">
      <c r="A2801" s="25">
        <v>45606</v>
      </c>
      <c r="B2801" s="25">
        <v>45971</v>
      </c>
      <c r="C2801" s="26" t="s">
        <v>5409</v>
      </c>
      <c r="D2801" s="26" t="s">
        <v>3615</v>
      </c>
      <c r="E2801" s="26" t="s">
        <v>32</v>
      </c>
      <c r="F2801" s="26" t="s">
        <v>16</v>
      </c>
      <c r="G2801" s="26" t="s">
        <v>8684</v>
      </c>
      <c r="H2801" s="26" t="s">
        <v>73</v>
      </c>
      <c r="I2801" s="26" t="s">
        <v>103</v>
      </c>
      <c r="J2801" s="26" t="s">
        <v>104</v>
      </c>
      <c r="K2801" s="26" t="s">
        <v>5620</v>
      </c>
      <c r="L2801" s="27">
        <v>6713</v>
      </c>
      <c r="M2801" s="26" t="s">
        <v>20</v>
      </c>
    </row>
    <row r="2802" spans="1:13">
      <c r="A2802" s="25">
        <v>45606</v>
      </c>
      <c r="B2802" s="25">
        <v>45971</v>
      </c>
      <c r="C2802" s="26" t="s">
        <v>5409</v>
      </c>
      <c r="D2802" s="26" t="s">
        <v>3615</v>
      </c>
      <c r="E2802" s="26" t="s">
        <v>54</v>
      </c>
      <c r="F2802" s="26" t="s">
        <v>55</v>
      </c>
      <c r="G2802" s="26" t="s">
        <v>8685</v>
      </c>
      <c r="H2802" s="26" t="s">
        <v>73</v>
      </c>
      <c r="I2802" s="26" t="s">
        <v>103</v>
      </c>
      <c r="J2802" s="26" t="s">
        <v>104</v>
      </c>
      <c r="K2802" s="26" t="s">
        <v>5620</v>
      </c>
      <c r="L2802" s="27">
        <v>14890</v>
      </c>
      <c r="M2802" s="26" t="s">
        <v>23</v>
      </c>
    </row>
    <row r="2803" spans="1:13">
      <c r="A2803" s="25">
        <v>45606</v>
      </c>
      <c r="B2803" s="25">
        <v>45971</v>
      </c>
      <c r="C2803" s="26" t="s">
        <v>5346</v>
      </c>
      <c r="D2803" s="26" t="s">
        <v>3349</v>
      </c>
      <c r="E2803" s="26" t="s">
        <v>54</v>
      </c>
      <c r="F2803" s="26" t="s">
        <v>55</v>
      </c>
      <c r="G2803" s="26" t="s">
        <v>8686</v>
      </c>
      <c r="H2803" s="26" t="s">
        <v>1325</v>
      </c>
      <c r="I2803" s="26" t="s">
        <v>71</v>
      </c>
      <c r="J2803" s="26" t="s">
        <v>72</v>
      </c>
      <c r="K2803" s="26" t="s">
        <v>5623</v>
      </c>
      <c r="L2803" s="27">
        <v>16188</v>
      </c>
      <c r="M2803" s="26" t="s">
        <v>29</v>
      </c>
    </row>
    <row r="2804" spans="1:13">
      <c r="A2804" s="25">
        <v>45607</v>
      </c>
      <c r="B2804" s="25">
        <v>45972</v>
      </c>
      <c r="C2804" s="26" t="s">
        <v>5410</v>
      </c>
      <c r="D2804" s="26" t="s">
        <v>3621</v>
      </c>
      <c r="E2804" s="26" t="s">
        <v>15</v>
      </c>
      <c r="F2804" s="26" t="s">
        <v>16</v>
      </c>
      <c r="G2804" s="26" t="s">
        <v>8687</v>
      </c>
      <c r="H2804" s="26" t="s">
        <v>21</v>
      </c>
      <c r="I2804" s="26" t="s">
        <v>18</v>
      </c>
      <c r="J2804" s="26" t="s">
        <v>19</v>
      </c>
      <c r="K2804" s="26" t="s">
        <v>5624</v>
      </c>
      <c r="L2804" s="27">
        <v>5510</v>
      </c>
      <c r="M2804" s="26" t="s">
        <v>20</v>
      </c>
    </row>
    <row r="2805" spans="1:13">
      <c r="A2805" s="25">
        <v>45607</v>
      </c>
      <c r="B2805" s="25">
        <v>45972</v>
      </c>
      <c r="C2805" s="26" t="s">
        <v>5410</v>
      </c>
      <c r="D2805" s="26" t="s">
        <v>3621</v>
      </c>
      <c r="E2805" s="26" t="s">
        <v>661</v>
      </c>
      <c r="F2805" s="26" t="s">
        <v>16</v>
      </c>
      <c r="G2805" s="26" t="s">
        <v>8688</v>
      </c>
      <c r="H2805" s="26" t="s">
        <v>21</v>
      </c>
      <c r="I2805" s="26" t="s">
        <v>18</v>
      </c>
      <c r="J2805" s="26" t="s">
        <v>19</v>
      </c>
      <c r="K2805" s="26" t="s">
        <v>5624</v>
      </c>
      <c r="L2805" s="27">
        <v>51670</v>
      </c>
      <c r="M2805" s="26" t="s">
        <v>23</v>
      </c>
    </row>
    <row r="2806" spans="1:13">
      <c r="A2806" s="25">
        <v>45608</v>
      </c>
      <c r="B2806" s="25">
        <v>45973</v>
      </c>
      <c r="C2806" s="26" t="s">
        <v>5412</v>
      </c>
      <c r="D2806" s="26" t="s">
        <v>3627</v>
      </c>
      <c r="E2806" s="26" t="s">
        <v>15</v>
      </c>
      <c r="F2806" s="26" t="s">
        <v>16</v>
      </c>
      <c r="G2806" s="26" t="s">
        <v>8689</v>
      </c>
      <c r="H2806" s="26" t="s">
        <v>125</v>
      </c>
      <c r="I2806" s="26" t="s">
        <v>96</v>
      </c>
      <c r="J2806" s="26" t="s">
        <v>97</v>
      </c>
      <c r="K2806" s="26" t="s">
        <v>1179</v>
      </c>
      <c r="L2806" s="27">
        <v>1258</v>
      </c>
      <c r="M2806" s="26" t="s">
        <v>20</v>
      </c>
    </row>
    <row r="2807" spans="1:13">
      <c r="A2807" s="25">
        <v>45608</v>
      </c>
      <c r="B2807" s="25">
        <v>45973</v>
      </c>
      <c r="C2807" s="26" t="s">
        <v>5412</v>
      </c>
      <c r="D2807" s="26" t="s">
        <v>3627</v>
      </c>
      <c r="E2807" s="26" t="s">
        <v>32</v>
      </c>
      <c r="F2807" s="26" t="s">
        <v>16</v>
      </c>
      <c r="G2807" s="26" t="s">
        <v>8690</v>
      </c>
      <c r="H2807" s="26" t="s">
        <v>125</v>
      </c>
      <c r="I2807" s="26" t="s">
        <v>96</v>
      </c>
      <c r="J2807" s="26" t="s">
        <v>97</v>
      </c>
      <c r="K2807" s="26" t="s">
        <v>1179</v>
      </c>
      <c r="L2807" s="27">
        <v>5129</v>
      </c>
      <c r="M2807" s="26" t="s">
        <v>20</v>
      </c>
    </row>
    <row r="2808" spans="1:13">
      <c r="A2808" s="25">
        <v>45608</v>
      </c>
      <c r="B2808" s="25">
        <v>45973</v>
      </c>
      <c r="C2808" s="26" t="s">
        <v>5412</v>
      </c>
      <c r="D2808" s="26" t="s">
        <v>3627</v>
      </c>
      <c r="E2808" s="26" t="s">
        <v>661</v>
      </c>
      <c r="F2808" s="26" t="s">
        <v>16</v>
      </c>
      <c r="G2808" s="26" t="s">
        <v>8691</v>
      </c>
      <c r="H2808" s="26" t="s">
        <v>125</v>
      </c>
      <c r="I2808" s="26" t="s">
        <v>96</v>
      </c>
      <c r="J2808" s="26" t="s">
        <v>97</v>
      </c>
      <c r="K2808" s="26" t="s">
        <v>1179</v>
      </c>
      <c r="L2808" s="27">
        <v>36664</v>
      </c>
      <c r="M2808" s="26" t="s">
        <v>23</v>
      </c>
    </row>
    <row r="2809" spans="1:13">
      <c r="A2809" s="25">
        <v>45608</v>
      </c>
      <c r="B2809" s="25">
        <v>45973</v>
      </c>
      <c r="C2809" s="26" t="s">
        <v>5413</v>
      </c>
      <c r="D2809" s="26" t="s">
        <v>3631</v>
      </c>
      <c r="E2809" s="26" t="s">
        <v>661</v>
      </c>
      <c r="F2809" s="26" t="s">
        <v>16</v>
      </c>
      <c r="G2809" s="26" t="s">
        <v>8692</v>
      </c>
      <c r="H2809" s="26" t="s">
        <v>21</v>
      </c>
      <c r="I2809" s="26" t="s">
        <v>174</v>
      </c>
      <c r="J2809" s="26" t="s">
        <v>175</v>
      </c>
      <c r="K2809" s="26" t="s">
        <v>112</v>
      </c>
      <c r="L2809" s="27">
        <v>183112</v>
      </c>
      <c r="M2809" s="26" t="s">
        <v>23</v>
      </c>
    </row>
    <row r="2810" spans="1:13">
      <c r="A2810" s="25">
        <v>45608</v>
      </c>
      <c r="B2810" s="25">
        <v>45973</v>
      </c>
      <c r="C2810" s="26" t="s">
        <v>5413</v>
      </c>
      <c r="D2810" s="26" t="s">
        <v>3631</v>
      </c>
      <c r="E2810" s="26" t="s">
        <v>15</v>
      </c>
      <c r="F2810" s="26" t="s">
        <v>16</v>
      </c>
      <c r="G2810" s="26" t="s">
        <v>8693</v>
      </c>
      <c r="H2810" s="26" t="s">
        <v>21</v>
      </c>
      <c r="I2810" s="26" t="s">
        <v>174</v>
      </c>
      <c r="J2810" s="26" t="s">
        <v>175</v>
      </c>
      <c r="K2810" s="26" t="s">
        <v>112</v>
      </c>
      <c r="L2810" s="27">
        <v>10911</v>
      </c>
      <c r="M2810" s="26" t="s">
        <v>20</v>
      </c>
    </row>
    <row r="2811" spans="1:13">
      <c r="A2811" s="25">
        <v>45608</v>
      </c>
      <c r="B2811" s="25">
        <v>45973</v>
      </c>
      <c r="C2811" s="26" t="s">
        <v>5414</v>
      </c>
      <c r="D2811" s="26" t="s">
        <v>3634</v>
      </c>
      <c r="E2811" s="26" t="s">
        <v>15</v>
      </c>
      <c r="F2811" s="26" t="s">
        <v>16</v>
      </c>
      <c r="G2811" s="26" t="s">
        <v>8694</v>
      </c>
      <c r="H2811" s="26" t="s">
        <v>245</v>
      </c>
      <c r="I2811" s="26" t="s">
        <v>103</v>
      </c>
      <c r="J2811" s="26" t="s">
        <v>104</v>
      </c>
      <c r="K2811" s="26" t="s">
        <v>140</v>
      </c>
      <c r="L2811" s="27">
        <v>2025</v>
      </c>
      <c r="M2811" s="26" t="s">
        <v>20</v>
      </c>
    </row>
    <row r="2812" spans="1:13">
      <c r="A2812" s="25">
        <v>45608</v>
      </c>
      <c r="B2812" s="25">
        <v>45973</v>
      </c>
      <c r="C2812" s="26" t="s">
        <v>5414</v>
      </c>
      <c r="D2812" s="26" t="s">
        <v>3634</v>
      </c>
      <c r="E2812" s="26" t="s">
        <v>661</v>
      </c>
      <c r="F2812" s="26" t="s">
        <v>16</v>
      </c>
      <c r="G2812" s="26" t="s">
        <v>8695</v>
      </c>
      <c r="H2812" s="26" t="s">
        <v>245</v>
      </c>
      <c r="I2812" s="26" t="s">
        <v>103</v>
      </c>
      <c r="J2812" s="26" t="s">
        <v>104</v>
      </c>
      <c r="K2812" s="26" t="s">
        <v>140</v>
      </c>
      <c r="L2812" s="27">
        <v>332334</v>
      </c>
      <c r="M2812" s="26" t="s">
        <v>23</v>
      </c>
    </row>
    <row r="2813" spans="1:13">
      <c r="A2813" s="25">
        <v>45608</v>
      </c>
      <c r="B2813" s="25">
        <v>45973</v>
      </c>
      <c r="C2813" s="26" t="s">
        <v>5414</v>
      </c>
      <c r="D2813" s="26" t="s">
        <v>3634</v>
      </c>
      <c r="E2813" s="26" t="s">
        <v>32</v>
      </c>
      <c r="F2813" s="26" t="s">
        <v>16</v>
      </c>
      <c r="G2813" s="26" t="s">
        <v>8696</v>
      </c>
      <c r="H2813" s="26" t="s">
        <v>245</v>
      </c>
      <c r="I2813" s="26" t="s">
        <v>103</v>
      </c>
      <c r="J2813" s="26" t="s">
        <v>104</v>
      </c>
      <c r="K2813" s="26" t="s">
        <v>140</v>
      </c>
      <c r="L2813" s="27">
        <v>107240</v>
      </c>
      <c r="M2813" s="26" t="s">
        <v>20</v>
      </c>
    </row>
    <row r="2814" spans="1:13">
      <c r="A2814" s="25">
        <v>45608</v>
      </c>
      <c r="B2814" s="25">
        <v>45973</v>
      </c>
      <c r="C2814" s="26" t="s">
        <v>5414</v>
      </c>
      <c r="D2814" s="26" t="s">
        <v>3634</v>
      </c>
      <c r="E2814" s="26" t="s">
        <v>54</v>
      </c>
      <c r="F2814" s="26" t="s">
        <v>55</v>
      </c>
      <c r="G2814" s="26" t="s">
        <v>8697</v>
      </c>
      <c r="H2814" s="26" t="s">
        <v>245</v>
      </c>
      <c r="I2814" s="26" t="s">
        <v>103</v>
      </c>
      <c r="J2814" s="26" t="s">
        <v>104</v>
      </c>
      <c r="K2814" s="26" t="s">
        <v>140</v>
      </c>
      <c r="L2814" s="27">
        <v>191906</v>
      </c>
      <c r="M2814" s="26" t="s">
        <v>23</v>
      </c>
    </row>
    <row r="2815" spans="1:13">
      <c r="A2815" s="25">
        <v>45609</v>
      </c>
      <c r="B2815" s="25">
        <v>45974</v>
      </c>
      <c r="C2815" s="26" t="s">
        <v>5354</v>
      </c>
      <c r="D2815" s="26" t="s">
        <v>3391</v>
      </c>
      <c r="E2815" s="26" t="s">
        <v>34</v>
      </c>
      <c r="F2815" s="26" t="s">
        <v>16</v>
      </c>
      <c r="G2815" s="26" t="s">
        <v>8698</v>
      </c>
      <c r="H2815" s="26" t="s">
        <v>61</v>
      </c>
      <c r="I2815" s="26" t="s">
        <v>59</v>
      </c>
      <c r="J2815" s="26" t="s">
        <v>60</v>
      </c>
      <c r="K2815" s="26" t="s">
        <v>5620</v>
      </c>
      <c r="L2815" s="27">
        <v>7763</v>
      </c>
      <c r="M2815" s="26" t="s">
        <v>83</v>
      </c>
    </row>
    <row r="2816" spans="1:13">
      <c r="A2816" s="25">
        <v>45609</v>
      </c>
      <c r="B2816" s="25">
        <v>45974</v>
      </c>
      <c r="C2816" s="26" t="s">
        <v>5354</v>
      </c>
      <c r="D2816" s="26" t="s">
        <v>3391</v>
      </c>
      <c r="E2816" s="26" t="s">
        <v>15</v>
      </c>
      <c r="F2816" s="26" t="s">
        <v>16</v>
      </c>
      <c r="G2816" s="26" t="s">
        <v>8699</v>
      </c>
      <c r="H2816" s="26" t="s">
        <v>61</v>
      </c>
      <c r="I2816" s="26" t="s">
        <v>59</v>
      </c>
      <c r="J2816" s="26" t="s">
        <v>60</v>
      </c>
      <c r="K2816" s="26" t="s">
        <v>5620</v>
      </c>
      <c r="L2816" s="27">
        <v>1536</v>
      </c>
      <c r="M2816" s="26" t="s">
        <v>83</v>
      </c>
    </row>
    <row r="2817" spans="1:13">
      <c r="A2817" s="25">
        <v>45609</v>
      </c>
      <c r="B2817" s="25">
        <v>45974</v>
      </c>
      <c r="C2817" s="26" t="s">
        <v>5354</v>
      </c>
      <c r="D2817" s="26" t="s">
        <v>3391</v>
      </c>
      <c r="E2817" s="26" t="s">
        <v>32</v>
      </c>
      <c r="F2817" s="26" t="s">
        <v>16</v>
      </c>
      <c r="G2817" s="26" t="s">
        <v>8700</v>
      </c>
      <c r="H2817" s="26" t="s">
        <v>61</v>
      </c>
      <c r="I2817" s="26" t="s">
        <v>59</v>
      </c>
      <c r="J2817" s="26" t="s">
        <v>60</v>
      </c>
      <c r="K2817" s="26" t="s">
        <v>5620</v>
      </c>
      <c r="L2817" s="27">
        <v>17544</v>
      </c>
      <c r="M2817" s="26" t="s">
        <v>20</v>
      </c>
    </row>
    <row r="2818" spans="1:13">
      <c r="A2818" s="25">
        <v>45609</v>
      </c>
      <c r="B2818" s="25">
        <v>45974</v>
      </c>
      <c r="C2818" s="26" t="s">
        <v>5354</v>
      </c>
      <c r="D2818" s="26" t="s">
        <v>3391</v>
      </c>
      <c r="E2818" s="26" t="s">
        <v>661</v>
      </c>
      <c r="F2818" s="26" t="s">
        <v>16</v>
      </c>
      <c r="G2818" s="26" t="s">
        <v>8701</v>
      </c>
      <c r="H2818" s="26" t="s">
        <v>61</v>
      </c>
      <c r="I2818" s="26" t="s">
        <v>59</v>
      </c>
      <c r="J2818" s="26" t="s">
        <v>60</v>
      </c>
      <c r="K2818" s="26" t="s">
        <v>5620</v>
      </c>
      <c r="L2818" s="27">
        <v>20360</v>
      </c>
      <c r="M2818" s="26" t="s">
        <v>29</v>
      </c>
    </row>
    <row r="2819" spans="1:13">
      <c r="A2819" s="25">
        <v>45609</v>
      </c>
      <c r="B2819" s="25">
        <v>45974</v>
      </c>
      <c r="C2819" s="26" t="s">
        <v>5415</v>
      </c>
      <c r="D2819" s="26" t="s">
        <v>3640</v>
      </c>
      <c r="E2819" s="26" t="s">
        <v>661</v>
      </c>
      <c r="F2819" s="26" t="s">
        <v>16</v>
      </c>
      <c r="G2819" s="26" t="s">
        <v>8702</v>
      </c>
      <c r="H2819" s="26" t="s">
        <v>167</v>
      </c>
      <c r="I2819" s="26" t="s">
        <v>165</v>
      </c>
      <c r="J2819" s="26" t="s">
        <v>166</v>
      </c>
      <c r="K2819" s="26" t="s">
        <v>1179</v>
      </c>
      <c r="L2819" s="27">
        <v>22537</v>
      </c>
      <c r="M2819" s="26" t="s">
        <v>23</v>
      </c>
    </row>
    <row r="2820" spans="1:13">
      <c r="A2820" s="25">
        <v>45609</v>
      </c>
      <c r="B2820" s="25">
        <v>45974</v>
      </c>
      <c r="C2820" s="26" t="s">
        <v>5415</v>
      </c>
      <c r="D2820" s="26" t="s">
        <v>3640</v>
      </c>
      <c r="E2820" s="26" t="s">
        <v>32</v>
      </c>
      <c r="F2820" s="26" t="s">
        <v>16</v>
      </c>
      <c r="G2820" s="26" t="s">
        <v>8703</v>
      </c>
      <c r="H2820" s="26" t="s">
        <v>167</v>
      </c>
      <c r="I2820" s="26" t="s">
        <v>165</v>
      </c>
      <c r="J2820" s="26" t="s">
        <v>166</v>
      </c>
      <c r="K2820" s="26" t="s">
        <v>1179</v>
      </c>
      <c r="L2820" s="27">
        <v>4549</v>
      </c>
      <c r="M2820" s="26" t="s">
        <v>20</v>
      </c>
    </row>
    <row r="2821" spans="1:13">
      <c r="A2821" s="25">
        <v>45609</v>
      </c>
      <c r="B2821" s="25">
        <v>45974</v>
      </c>
      <c r="C2821" s="26" t="s">
        <v>5415</v>
      </c>
      <c r="D2821" s="26" t="s">
        <v>3640</v>
      </c>
      <c r="E2821" s="26" t="s">
        <v>15</v>
      </c>
      <c r="F2821" s="26" t="s">
        <v>16</v>
      </c>
      <c r="G2821" s="26" t="s">
        <v>8704</v>
      </c>
      <c r="H2821" s="26" t="s">
        <v>167</v>
      </c>
      <c r="I2821" s="26" t="s">
        <v>165</v>
      </c>
      <c r="J2821" s="26" t="s">
        <v>166</v>
      </c>
      <c r="K2821" s="26" t="s">
        <v>1179</v>
      </c>
      <c r="L2821" s="27">
        <v>1628</v>
      </c>
      <c r="M2821" s="26" t="s">
        <v>20</v>
      </c>
    </row>
    <row r="2822" spans="1:13">
      <c r="A2822" s="25">
        <v>45609</v>
      </c>
      <c r="B2822" s="25">
        <v>45974</v>
      </c>
      <c r="C2822" s="26" t="s">
        <v>5416</v>
      </c>
      <c r="D2822" s="26" t="s">
        <v>3644</v>
      </c>
      <c r="E2822" s="26" t="s">
        <v>54</v>
      </c>
      <c r="F2822" s="26" t="s">
        <v>55</v>
      </c>
      <c r="G2822" s="26" t="s">
        <v>8705</v>
      </c>
      <c r="H2822" s="26" t="s">
        <v>105</v>
      </c>
      <c r="I2822" s="26" t="s">
        <v>103</v>
      </c>
      <c r="J2822" s="26" t="s">
        <v>104</v>
      </c>
      <c r="K2822" s="26" t="s">
        <v>5620</v>
      </c>
      <c r="L2822" s="27">
        <v>33639</v>
      </c>
      <c r="M2822" s="26" t="s">
        <v>23</v>
      </c>
    </row>
    <row r="2823" spans="1:13">
      <c r="A2823" s="25">
        <v>45609</v>
      </c>
      <c r="B2823" s="25">
        <v>45974</v>
      </c>
      <c r="C2823" s="26" t="s">
        <v>5417</v>
      </c>
      <c r="D2823" s="26" t="s">
        <v>3646</v>
      </c>
      <c r="E2823" s="26" t="s">
        <v>661</v>
      </c>
      <c r="F2823" s="26" t="s">
        <v>16</v>
      </c>
      <c r="G2823" s="26" t="s">
        <v>8706</v>
      </c>
      <c r="H2823" s="26" t="s">
        <v>105</v>
      </c>
      <c r="I2823" s="26" t="s">
        <v>103</v>
      </c>
      <c r="J2823" s="26" t="s">
        <v>104</v>
      </c>
      <c r="K2823" s="26" t="s">
        <v>5620</v>
      </c>
      <c r="L2823" s="27">
        <v>9956</v>
      </c>
      <c r="M2823" s="26" t="s">
        <v>23</v>
      </c>
    </row>
    <row r="2824" spans="1:13">
      <c r="A2824" s="25">
        <v>45609</v>
      </c>
      <c r="B2824" s="25">
        <v>45974</v>
      </c>
      <c r="C2824" s="26" t="s">
        <v>5417</v>
      </c>
      <c r="D2824" s="26" t="s">
        <v>3646</v>
      </c>
      <c r="E2824" s="26" t="s">
        <v>32</v>
      </c>
      <c r="F2824" s="26" t="s">
        <v>16</v>
      </c>
      <c r="G2824" s="26" t="s">
        <v>8707</v>
      </c>
      <c r="H2824" s="26" t="s">
        <v>105</v>
      </c>
      <c r="I2824" s="26" t="s">
        <v>103</v>
      </c>
      <c r="J2824" s="26" t="s">
        <v>104</v>
      </c>
      <c r="K2824" s="26" t="s">
        <v>5620</v>
      </c>
      <c r="L2824" s="27">
        <v>6769</v>
      </c>
      <c r="M2824" s="26" t="s">
        <v>20</v>
      </c>
    </row>
    <row r="2825" spans="1:13">
      <c r="A2825" s="25">
        <v>45609</v>
      </c>
      <c r="B2825" s="25">
        <v>45974</v>
      </c>
      <c r="C2825" s="26" t="s">
        <v>5417</v>
      </c>
      <c r="D2825" s="26" t="s">
        <v>3646</v>
      </c>
      <c r="E2825" s="26" t="s">
        <v>15</v>
      </c>
      <c r="F2825" s="26" t="s">
        <v>16</v>
      </c>
      <c r="G2825" s="26" t="s">
        <v>8708</v>
      </c>
      <c r="H2825" s="26" t="s">
        <v>105</v>
      </c>
      <c r="I2825" s="26" t="s">
        <v>103</v>
      </c>
      <c r="J2825" s="26" t="s">
        <v>104</v>
      </c>
      <c r="K2825" s="26" t="s">
        <v>5620</v>
      </c>
      <c r="L2825" s="27">
        <v>1261</v>
      </c>
      <c r="M2825" s="26" t="s">
        <v>20</v>
      </c>
    </row>
    <row r="2826" spans="1:13">
      <c r="A2826" s="25">
        <v>45609</v>
      </c>
      <c r="B2826" s="25">
        <v>45788</v>
      </c>
      <c r="C2826" s="26" t="s">
        <v>12025</v>
      </c>
      <c r="D2826" s="26" t="s">
        <v>12026</v>
      </c>
      <c r="E2826" s="26" t="s">
        <v>32</v>
      </c>
      <c r="F2826" s="26" t="s">
        <v>16</v>
      </c>
      <c r="G2826" s="26" t="s">
        <v>12027</v>
      </c>
      <c r="H2826" s="26" t="s">
        <v>887</v>
      </c>
      <c r="I2826" s="26" t="s">
        <v>885</v>
      </c>
      <c r="J2826" s="26" t="s">
        <v>886</v>
      </c>
      <c r="K2826" s="26" t="s">
        <v>5624</v>
      </c>
      <c r="L2826" s="27">
        <v>8976</v>
      </c>
      <c r="M2826" s="26" t="s">
        <v>20</v>
      </c>
    </row>
    <row r="2827" spans="1:13">
      <c r="A2827" s="25">
        <v>45609</v>
      </c>
      <c r="B2827" s="25">
        <v>45788</v>
      </c>
      <c r="C2827" s="26" t="s">
        <v>12025</v>
      </c>
      <c r="D2827" s="26" t="s">
        <v>12026</v>
      </c>
      <c r="E2827" s="26" t="s">
        <v>661</v>
      </c>
      <c r="F2827" s="26" t="s">
        <v>16</v>
      </c>
      <c r="G2827" s="26" t="s">
        <v>12028</v>
      </c>
      <c r="H2827" s="26" t="s">
        <v>887</v>
      </c>
      <c r="I2827" s="26" t="s">
        <v>885</v>
      </c>
      <c r="J2827" s="26" t="s">
        <v>886</v>
      </c>
      <c r="K2827" s="26" t="s">
        <v>5624</v>
      </c>
      <c r="L2827" s="27">
        <v>13340</v>
      </c>
      <c r="M2827" s="26" t="s">
        <v>29</v>
      </c>
    </row>
    <row r="2828" spans="1:13">
      <c r="A2828" s="25">
        <v>45609</v>
      </c>
      <c r="B2828" s="25">
        <v>45788</v>
      </c>
      <c r="C2828" s="26" t="s">
        <v>12025</v>
      </c>
      <c r="D2828" s="26" t="s">
        <v>12026</v>
      </c>
      <c r="E2828" s="26" t="s">
        <v>34</v>
      </c>
      <c r="F2828" s="26" t="s">
        <v>16</v>
      </c>
      <c r="G2828" s="26" t="s">
        <v>12029</v>
      </c>
      <c r="H2828" s="26" t="s">
        <v>887</v>
      </c>
      <c r="I2828" s="26" t="s">
        <v>885</v>
      </c>
      <c r="J2828" s="26" t="s">
        <v>886</v>
      </c>
      <c r="K2828" s="26" t="s">
        <v>5624</v>
      </c>
      <c r="L2828" s="27">
        <v>3128</v>
      </c>
      <c r="M2828" s="26" t="s">
        <v>83</v>
      </c>
    </row>
    <row r="2829" spans="1:13">
      <c r="A2829" s="25">
        <v>45609</v>
      </c>
      <c r="B2829" s="25">
        <v>45788</v>
      </c>
      <c r="C2829" s="26" t="s">
        <v>12025</v>
      </c>
      <c r="D2829" s="26" t="s">
        <v>12026</v>
      </c>
      <c r="E2829" s="26" t="s">
        <v>15</v>
      </c>
      <c r="F2829" s="26" t="s">
        <v>16</v>
      </c>
      <c r="G2829" s="26" t="s">
        <v>12030</v>
      </c>
      <c r="H2829" s="26" t="s">
        <v>887</v>
      </c>
      <c r="I2829" s="26" t="s">
        <v>885</v>
      </c>
      <c r="J2829" s="26" t="s">
        <v>886</v>
      </c>
      <c r="K2829" s="26" t="s">
        <v>5624</v>
      </c>
      <c r="L2829" s="27">
        <v>1752</v>
      </c>
      <c r="M2829" s="26" t="s">
        <v>29</v>
      </c>
    </row>
    <row r="2830" spans="1:13">
      <c r="A2830" s="25">
        <v>45610</v>
      </c>
      <c r="B2830" s="25">
        <v>45975</v>
      </c>
      <c r="C2830" s="26" t="s">
        <v>5139</v>
      </c>
      <c r="D2830" s="26" t="s">
        <v>2464</v>
      </c>
      <c r="E2830" s="26" t="s">
        <v>661</v>
      </c>
      <c r="F2830" s="26" t="s">
        <v>16</v>
      </c>
      <c r="G2830" s="26" t="s">
        <v>8709</v>
      </c>
      <c r="H2830" s="26" t="s">
        <v>135</v>
      </c>
      <c r="I2830" s="26" t="s">
        <v>270</v>
      </c>
      <c r="J2830" s="26" t="s">
        <v>271</v>
      </c>
      <c r="K2830" s="26" t="s">
        <v>5624</v>
      </c>
      <c r="L2830" s="27">
        <v>24642</v>
      </c>
      <c r="M2830" s="26" t="s">
        <v>23</v>
      </c>
    </row>
    <row r="2831" spans="1:13">
      <c r="A2831" s="25">
        <v>45610</v>
      </c>
      <c r="B2831" s="25">
        <v>45975</v>
      </c>
      <c r="C2831" s="26" t="s">
        <v>5139</v>
      </c>
      <c r="D2831" s="26" t="s">
        <v>2464</v>
      </c>
      <c r="E2831" s="26" t="s">
        <v>32</v>
      </c>
      <c r="F2831" s="26" t="s">
        <v>16</v>
      </c>
      <c r="G2831" s="26" t="s">
        <v>8710</v>
      </c>
      <c r="H2831" s="26" t="s">
        <v>135</v>
      </c>
      <c r="I2831" s="26" t="s">
        <v>270</v>
      </c>
      <c r="J2831" s="26" t="s">
        <v>271</v>
      </c>
      <c r="K2831" s="26" t="s">
        <v>5624</v>
      </c>
      <c r="L2831" s="27">
        <v>21634</v>
      </c>
      <c r="M2831" s="26" t="s">
        <v>20</v>
      </c>
    </row>
    <row r="2832" spans="1:13">
      <c r="A2832" s="25">
        <v>45610</v>
      </c>
      <c r="B2832" s="25">
        <v>45975</v>
      </c>
      <c r="C2832" s="26" t="s">
        <v>5139</v>
      </c>
      <c r="D2832" s="26" t="s">
        <v>2464</v>
      </c>
      <c r="E2832" s="26" t="s">
        <v>15</v>
      </c>
      <c r="F2832" s="26" t="s">
        <v>16</v>
      </c>
      <c r="G2832" s="26" t="s">
        <v>8711</v>
      </c>
      <c r="H2832" s="26" t="s">
        <v>135</v>
      </c>
      <c r="I2832" s="26" t="s">
        <v>270</v>
      </c>
      <c r="J2832" s="26" t="s">
        <v>271</v>
      </c>
      <c r="K2832" s="26" t="s">
        <v>5624</v>
      </c>
      <c r="L2832" s="27">
        <v>2700</v>
      </c>
      <c r="M2832" s="26" t="s">
        <v>20</v>
      </c>
    </row>
    <row r="2833" spans="1:13">
      <c r="A2833" s="25">
        <v>45611</v>
      </c>
      <c r="B2833" s="25">
        <v>45976</v>
      </c>
      <c r="C2833" s="26" t="s">
        <v>5418</v>
      </c>
      <c r="D2833" s="26" t="s">
        <v>3653</v>
      </c>
      <c r="E2833" s="26" t="s">
        <v>32</v>
      </c>
      <c r="F2833" s="26" t="s">
        <v>16</v>
      </c>
      <c r="G2833" s="26" t="s">
        <v>8712</v>
      </c>
      <c r="H2833" s="26" t="s">
        <v>98</v>
      </c>
      <c r="I2833" s="26" t="s">
        <v>807</v>
      </c>
      <c r="J2833" s="26" t="s">
        <v>808</v>
      </c>
      <c r="K2833" s="26" t="s">
        <v>1179</v>
      </c>
      <c r="L2833" s="27">
        <v>11133</v>
      </c>
      <c r="M2833" s="26" t="s">
        <v>20</v>
      </c>
    </row>
    <row r="2834" spans="1:13">
      <c r="A2834" s="25">
        <v>45611</v>
      </c>
      <c r="B2834" s="25">
        <v>45976</v>
      </c>
      <c r="C2834" s="26" t="s">
        <v>5418</v>
      </c>
      <c r="D2834" s="26" t="s">
        <v>3653</v>
      </c>
      <c r="E2834" s="26" t="s">
        <v>15</v>
      </c>
      <c r="F2834" s="26" t="s">
        <v>16</v>
      </c>
      <c r="G2834" s="26" t="s">
        <v>8713</v>
      </c>
      <c r="H2834" s="26" t="s">
        <v>98</v>
      </c>
      <c r="I2834" s="26" t="s">
        <v>807</v>
      </c>
      <c r="J2834" s="26" t="s">
        <v>808</v>
      </c>
      <c r="K2834" s="26" t="s">
        <v>1179</v>
      </c>
      <c r="L2834" s="27">
        <v>2584</v>
      </c>
      <c r="M2834" s="26" t="s">
        <v>20</v>
      </c>
    </row>
    <row r="2835" spans="1:13">
      <c r="A2835" s="25">
        <v>45611</v>
      </c>
      <c r="B2835" s="25">
        <v>45976</v>
      </c>
      <c r="C2835" s="26" t="s">
        <v>5418</v>
      </c>
      <c r="D2835" s="26" t="s">
        <v>3653</v>
      </c>
      <c r="E2835" s="26" t="s">
        <v>661</v>
      </c>
      <c r="F2835" s="26" t="s">
        <v>16</v>
      </c>
      <c r="G2835" s="26" t="s">
        <v>8714</v>
      </c>
      <c r="H2835" s="26" t="s">
        <v>98</v>
      </c>
      <c r="I2835" s="26" t="s">
        <v>807</v>
      </c>
      <c r="J2835" s="26" t="s">
        <v>808</v>
      </c>
      <c r="K2835" s="26" t="s">
        <v>1179</v>
      </c>
      <c r="L2835" s="27">
        <v>26910</v>
      </c>
      <c r="M2835" s="26" t="s">
        <v>23</v>
      </c>
    </row>
    <row r="2836" spans="1:13">
      <c r="A2836" s="25">
        <v>45611</v>
      </c>
      <c r="B2836" s="25">
        <v>45976</v>
      </c>
      <c r="C2836" s="26" t="s">
        <v>5419</v>
      </c>
      <c r="D2836" s="26" t="s">
        <v>3657</v>
      </c>
      <c r="E2836" s="26" t="s">
        <v>54</v>
      </c>
      <c r="F2836" s="26" t="s">
        <v>55</v>
      </c>
      <c r="G2836" s="26" t="s">
        <v>8715</v>
      </c>
      <c r="H2836" s="26" t="s">
        <v>125</v>
      </c>
      <c r="I2836" s="26" t="s">
        <v>123</v>
      </c>
      <c r="J2836" s="26" t="s">
        <v>124</v>
      </c>
      <c r="K2836" s="26" t="s">
        <v>5623</v>
      </c>
      <c r="L2836" s="27">
        <v>40101</v>
      </c>
      <c r="M2836" s="26" t="s">
        <v>23</v>
      </c>
    </row>
    <row r="2837" spans="1:13">
      <c r="A2837" s="25">
        <v>45611</v>
      </c>
      <c r="B2837" s="25">
        <v>45976</v>
      </c>
      <c r="C2837" s="26" t="s">
        <v>5420</v>
      </c>
      <c r="D2837" s="26" t="s">
        <v>3659</v>
      </c>
      <c r="E2837" s="26" t="s">
        <v>661</v>
      </c>
      <c r="F2837" s="26" t="s">
        <v>16</v>
      </c>
      <c r="G2837" s="26" t="s">
        <v>8716</v>
      </c>
      <c r="H2837" s="26" t="s">
        <v>215</v>
      </c>
      <c r="I2837" s="26" t="s">
        <v>41</v>
      </c>
      <c r="J2837" s="26" t="s">
        <v>42</v>
      </c>
      <c r="K2837" s="26" t="s">
        <v>112</v>
      </c>
      <c r="L2837" s="27">
        <v>108861</v>
      </c>
      <c r="M2837" s="26" t="s">
        <v>29</v>
      </c>
    </row>
    <row r="2838" spans="1:13">
      <c r="A2838" s="25">
        <v>45611</v>
      </c>
      <c r="B2838" s="25">
        <v>45976</v>
      </c>
      <c r="C2838" s="26" t="s">
        <v>5420</v>
      </c>
      <c r="D2838" s="26" t="s">
        <v>3659</v>
      </c>
      <c r="E2838" s="26" t="s">
        <v>15</v>
      </c>
      <c r="F2838" s="26" t="s">
        <v>16</v>
      </c>
      <c r="G2838" s="26" t="s">
        <v>8717</v>
      </c>
      <c r="H2838" s="26" t="s">
        <v>215</v>
      </c>
      <c r="I2838" s="26" t="s">
        <v>41</v>
      </c>
      <c r="J2838" s="26" t="s">
        <v>42</v>
      </c>
      <c r="K2838" s="26" t="s">
        <v>112</v>
      </c>
      <c r="L2838" s="27">
        <v>2332</v>
      </c>
      <c r="M2838" s="26" t="s">
        <v>148</v>
      </c>
    </row>
    <row r="2839" spans="1:13">
      <c r="A2839" s="25">
        <v>45611</v>
      </c>
      <c r="B2839" s="25">
        <v>45976</v>
      </c>
      <c r="C2839" s="26" t="s">
        <v>5421</v>
      </c>
      <c r="D2839" s="26" t="s">
        <v>3662</v>
      </c>
      <c r="E2839" s="26" t="s">
        <v>32</v>
      </c>
      <c r="F2839" s="26" t="s">
        <v>16</v>
      </c>
      <c r="G2839" s="26" t="s">
        <v>8718</v>
      </c>
      <c r="H2839" s="26" t="s">
        <v>51</v>
      </c>
      <c r="I2839" s="26" t="s">
        <v>282</v>
      </c>
      <c r="J2839" s="26" t="s">
        <v>283</v>
      </c>
      <c r="K2839" s="26" t="s">
        <v>5620</v>
      </c>
      <c r="L2839" s="27">
        <v>74880</v>
      </c>
      <c r="M2839" s="26" t="s">
        <v>20</v>
      </c>
    </row>
    <row r="2840" spans="1:13">
      <c r="A2840" s="25">
        <v>45611</v>
      </c>
      <c r="B2840" s="25">
        <v>45976</v>
      </c>
      <c r="C2840" s="26" t="s">
        <v>5421</v>
      </c>
      <c r="D2840" s="26" t="s">
        <v>3662</v>
      </c>
      <c r="E2840" s="26" t="s">
        <v>661</v>
      </c>
      <c r="F2840" s="26" t="s">
        <v>16</v>
      </c>
      <c r="G2840" s="26" t="s">
        <v>8719</v>
      </c>
      <c r="H2840" s="26" t="s">
        <v>51</v>
      </c>
      <c r="I2840" s="26" t="s">
        <v>282</v>
      </c>
      <c r="J2840" s="26" t="s">
        <v>283</v>
      </c>
      <c r="K2840" s="26" t="s">
        <v>5620</v>
      </c>
      <c r="L2840" s="27">
        <v>388580</v>
      </c>
      <c r="M2840" s="26" t="s">
        <v>23</v>
      </c>
    </row>
    <row r="2841" spans="1:13">
      <c r="A2841" s="25">
        <v>45611</v>
      </c>
      <c r="B2841" s="25">
        <v>45976</v>
      </c>
      <c r="C2841" s="26" t="s">
        <v>5421</v>
      </c>
      <c r="D2841" s="26" t="s">
        <v>3662</v>
      </c>
      <c r="E2841" s="26" t="s">
        <v>15</v>
      </c>
      <c r="F2841" s="26" t="s">
        <v>16</v>
      </c>
      <c r="G2841" s="26" t="s">
        <v>8720</v>
      </c>
      <c r="H2841" s="26" t="s">
        <v>51</v>
      </c>
      <c r="I2841" s="26" t="s">
        <v>282</v>
      </c>
      <c r="J2841" s="26" t="s">
        <v>283</v>
      </c>
      <c r="K2841" s="26" t="s">
        <v>5620</v>
      </c>
      <c r="L2841" s="27">
        <v>28506</v>
      </c>
      <c r="M2841" s="26" t="s">
        <v>20</v>
      </c>
    </row>
    <row r="2842" spans="1:13">
      <c r="A2842" s="25">
        <v>45611</v>
      </c>
      <c r="B2842" s="25">
        <v>45976</v>
      </c>
      <c r="C2842" s="26" t="s">
        <v>6051</v>
      </c>
      <c r="D2842" s="26" t="s">
        <v>6052</v>
      </c>
      <c r="E2842" s="26" t="s">
        <v>661</v>
      </c>
      <c r="F2842" s="26" t="s">
        <v>16</v>
      </c>
      <c r="G2842" s="26" t="s">
        <v>8721</v>
      </c>
      <c r="H2842" s="26" t="s">
        <v>43</v>
      </c>
      <c r="I2842" s="26" t="s">
        <v>3387</v>
      </c>
      <c r="J2842" s="26" t="s">
        <v>3388</v>
      </c>
      <c r="K2842" s="26" t="s">
        <v>26</v>
      </c>
      <c r="L2842" s="27">
        <v>85845</v>
      </c>
      <c r="M2842" s="26" t="s">
        <v>89</v>
      </c>
    </row>
    <row r="2843" spans="1:13">
      <c r="A2843" s="25">
        <v>45611</v>
      </c>
      <c r="B2843" s="25">
        <v>45976</v>
      </c>
      <c r="C2843" s="26" t="s">
        <v>6051</v>
      </c>
      <c r="D2843" s="26" t="s">
        <v>6052</v>
      </c>
      <c r="E2843" s="26" t="s">
        <v>15</v>
      </c>
      <c r="F2843" s="26" t="s">
        <v>16</v>
      </c>
      <c r="G2843" s="26" t="s">
        <v>8722</v>
      </c>
      <c r="H2843" s="26" t="s">
        <v>43</v>
      </c>
      <c r="I2843" s="26" t="s">
        <v>3387</v>
      </c>
      <c r="J2843" s="26" t="s">
        <v>3388</v>
      </c>
      <c r="K2843" s="26" t="s">
        <v>26</v>
      </c>
      <c r="L2843" s="27">
        <v>1416</v>
      </c>
      <c r="M2843" s="26" t="s">
        <v>20</v>
      </c>
    </row>
    <row r="2844" spans="1:13">
      <c r="A2844" s="25">
        <v>45611</v>
      </c>
      <c r="B2844" s="25">
        <v>45976</v>
      </c>
      <c r="C2844" s="26" t="s">
        <v>6051</v>
      </c>
      <c r="D2844" s="26" t="s">
        <v>6052</v>
      </c>
      <c r="E2844" s="26" t="s">
        <v>32</v>
      </c>
      <c r="F2844" s="26" t="s">
        <v>16</v>
      </c>
      <c r="G2844" s="26" t="s">
        <v>8723</v>
      </c>
      <c r="H2844" s="26" t="s">
        <v>43</v>
      </c>
      <c r="I2844" s="26" t="s">
        <v>3387</v>
      </c>
      <c r="J2844" s="26" t="s">
        <v>3388</v>
      </c>
      <c r="K2844" s="26" t="s">
        <v>26</v>
      </c>
      <c r="L2844" s="27">
        <v>25617</v>
      </c>
      <c r="M2844" s="26" t="s">
        <v>20</v>
      </c>
    </row>
    <row r="2845" spans="1:13">
      <c r="A2845" s="25">
        <v>45611</v>
      </c>
      <c r="B2845" s="25">
        <v>45976</v>
      </c>
      <c r="C2845" s="26" t="s">
        <v>4593</v>
      </c>
      <c r="D2845" s="26" t="s">
        <v>207</v>
      </c>
      <c r="E2845" s="26" t="s">
        <v>54</v>
      </c>
      <c r="F2845" s="26" t="s">
        <v>55</v>
      </c>
      <c r="G2845" s="26" t="s">
        <v>8724</v>
      </c>
      <c r="H2845" s="26" t="s">
        <v>43</v>
      </c>
      <c r="I2845" s="26" t="s">
        <v>209</v>
      </c>
      <c r="J2845" s="26" t="s">
        <v>210</v>
      </c>
      <c r="K2845" s="26" t="s">
        <v>4176</v>
      </c>
      <c r="L2845" s="27">
        <v>83945</v>
      </c>
      <c r="M2845" s="26" t="s">
        <v>29</v>
      </c>
    </row>
    <row r="2846" spans="1:13">
      <c r="A2846" s="25">
        <v>45611</v>
      </c>
      <c r="B2846" s="25">
        <v>45976</v>
      </c>
      <c r="C2846" s="26" t="s">
        <v>5422</v>
      </c>
      <c r="D2846" s="26" t="s">
        <v>3668</v>
      </c>
      <c r="E2846" s="26" t="s">
        <v>15</v>
      </c>
      <c r="F2846" s="26" t="s">
        <v>16</v>
      </c>
      <c r="G2846" s="26" t="s">
        <v>8725</v>
      </c>
      <c r="H2846" s="26" t="s">
        <v>1346</v>
      </c>
      <c r="I2846" s="26" t="s">
        <v>1106</v>
      </c>
      <c r="J2846" s="26" t="s">
        <v>1107</v>
      </c>
      <c r="K2846" s="26" t="s">
        <v>304</v>
      </c>
      <c r="L2846" s="27">
        <v>1545</v>
      </c>
      <c r="M2846" s="26" t="s">
        <v>29</v>
      </c>
    </row>
    <row r="2847" spans="1:13">
      <c r="A2847" s="25">
        <v>45611</v>
      </c>
      <c r="B2847" s="25">
        <v>45976</v>
      </c>
      <c r="C2847" s="26" t="s">
        <v>5422</v>
      </c>
      <c r="D2847" s="26" t="s">
        <v>3668</v>
      </c>
      <c r="E2847" s="26" t="s">
        <v>661</v>
      </c>
      <c r="F2847" s="26" t="s">
        <v>16</v>
      </c>
      <c r="G2847" s="26" t="s">
        <v>8726</v>
      </c>
      <c r="H2847" s="26" t="s">
        <v>1346</v>
      </c>
      <c r="I2847" s="26" t="s">
        <v>1106</v>
      </c>
      <c r="J2847" s="26" t="s">
        <v>1107</v>
      </c>
      <c r="K2847" s="26" t="s">
        <v>304</v>
      </c>
      <c r="L2847" s="27">
        <v>44278</v>
      </c>
      <c r="M2847" s="26" t="s">
        <v>29</v>
      </c>
    </row>
    <row r="2848" spans="1:13">
      <c r="A2848" s="25">
        <v>45611</v>
      </c>
      <c r="B2848" s="25">
        <v>45976</v>
      </c>
      <c r="C2848" s="26" t="s">
        <v>5422</v>
      </c>
      <c r="D2848" s="26" t="s">
        <v>3668</v>
      </c>
      <c r="E2848" s="26" t="s">
        <v>32</v>
      </c>
      <c r="F2848" s="26" t="s">
        <v>16</v>
      </c>
      <c r="G2848" s="26" t="s">
        <v>8727</v>
      </c>
      <c r="H2848" s="26" t="s">
        <v>1346</v>
      </c>
      <c r="I2848" s="26" t="s">
        <v>1106</v>
      </c>
      <c r="J2848" s="26" t="s">
        <v>1107</v>
      </c>
      <c r="K2848" s="26" t="s">
        <v>304</v>
      </c>
      <c r="L2848" s="27">
        <v>24200</v>
      </c>
      <c r="M2848" s="26" t="s">
        <v>20</v>
      </c>
    </row>
    <row r="2849" spans="1:13">
      <c r="A2849" s="25">
        <v>45611</v>
      </c>
      <c r="B2849" s="25">
        <v>45976</v>
      </c>
      <c r="C2849" s="26" t="s">
        <v>5422</v>
      </c>
      <c r="D2849" s="26" t="s">
        <v>3668</v>
      </c>
      <c r="E2849" s="26" t="s">
        <v>54</v>
      </c>
      <c r="F2849" s="26" t="s">
        <v>55</v>
      </c>
      <c r="G2849" s="26" t="s">
        <v>8728</v>
      </c>
      <c r="H2849" s="26" t="s">
        <v>1346</v>
      </c>
      <c r="I2849" s="26" t="s">
        <v>1106</v>
      </c>
      <c r="J2849" s="26" t="s">
        <v>1107</v>
      </c>
      <c r="K2849" s="26" t="s">
        <v>304</v>
      </c>
      <c r="L2849" s="27">
        <v>26319</v>
      </c>
      <c r="M2849" s="26" t="s">
        <v>23</v>
      </c>
    </row>
    <row r="2850" spans="1:13">
      <c r="A2850" s="25">
        <v>45612</v>
      </c>
      <c r="B2850" s="25">
        <v>45977</v>
      </c>
      <c r="C2850" s="26" t="s">
        <v>5405</v>
      </c>
      <c r="D2850" s="26" t="s">
        <v>3600</v>
      </c>
      <c r="E2850" s="26" t="s">
        <v>54</v>
      </c>
      <c r="F2850" s="26" t="s">
        <v>55</v>
      </c>
      <c r="G2850" s="26" t="s">
        <v>8729</v>
      </c>
      <c r="H2850" s="26" t="s">
        <v>21</v>
      </c>
      <c r="I2850" s="26" t="s">
        <v>18</v>
      </c>
      <c r="J2850" s="26" t="s">
        <v>19</v>
      </c>
      <c r="K2850" s="26" t="s">
        <v>48</v>
      </c>
      <c r="L2850" s="27">
        <v>17363</v>
      </c>
      <c r="M2850" s="26" t="s">
        <v>29</v>
      </c>
    </row>
    <row r="2851" spans="1:13">
      <c r="A2851" s="25">
        <v>45613</v>
      </c>
      <c r="B2851" s="25">
        <v>45978</v>
      </c>
      <c r="C2851" s="26" t="s">
        <v>8730</v>
      </c>
      <c r="D2851" s="26" t="s">
        <v>8731</v>
      </c>
      <c r="E2851" s="26" t="s">
        <v>661</v>
      </c>
      <c r="F2851" s="26" t="s">
        <v>16</v>
      </c>
      <c r="G2851" s="26" t="s">
        <v>8732</v>
      </c>
      <c r="H2851" s="26" t="s">
        <v>203</v>
      </c>
      <c r="I2851" s="26" t="s">
        <v>795</v>
      </c>
      <c r="J2851" s="26" t="s">
        <v>796</v>
      </c>
      <c r="K2851" s="26" t="s">
        <v>5624</v>
      </c>
      <c r="L2851" s="27">
        <v>66019</v>
      </c>
      <c r="M2851" s="26" t="s">
        <v>23</v>
      </c>
    </row>
    <row r="2852" spans="1:13">
      <c r="A2852" s="25">
        <v>45613</v>
      </c>
      <c r="B2852" s="25">
        <v>45978</v>
      </c>
      <c r="C2852" s="26" t="s">
        <v>8730</v>
      </c>
      <c r="D2852" s="26" t="s">
        <v>8731</v>
      </c>
      <c r="E2852" s="26" t="s">
        <v>15</v>
      </c>
      <c r="F2852" s="26" t="s">
        <v>16</v>
      </c>
      <c r="G2852" s="26" t="s">
        <v>8733</v>
      </c>
      <c r="H2852" s="26" t="s">
        <v>203</v>
      </c>
      <c r="I2852" s="26" t="s">
        <v>795</v>
      </c>
      <c r="J2852" s="26" t="s">
        <v>796</v>
      </c>
      <c r="K2852" s="26" t="s">
        <v>5624</v>
      </c>
      <c r="L2852" s="27">
        <v>1601</v>
      </c>
      <c r="M2852" s="26" t="s">
        <v>20</v>
      </c>
    </row>
    <row r="2853" spans="1:13">
      <c r="A2853" s="25">
        <v>45613</v>
      </c>
      <c r="B2853" s="25">
        <v>45978</v>
      </c>
      <c r="C2853" s="26" t="s">
        <v>8730</v>
      </c>
      <c r="D2853" s="26" t="s">
        <v>8731</v>
      </c>
      <c r="E2853" s="26" t="s">
        <v>32</v>
      </c>
      <c r="F2853" s="26" t="s">
        <v>16</v>
      </c>
      <c r="G2853" s="26" t="s">
        <v>8734</v>
      </c>
      <c r="H2853" s="26" t="s">
        <v>203</v>
      </c>
      <c r="I2853" s="26" t="s">
        <v>795</v>
      </c>
      <c r="J2853" s="26" t="s">
        <v>796</v>
      </c>
      <c r="K2853" s="26" t="s">
        <v>5624</v>
      </c>
      <c r="L2853" s="27">
        <v>6176</v>
      </c>
      <c r="M2853" s="26" t="s">
        <v>148</v>
      </c>
    </row>
    <row r="2854" spans="1:13">
      <c r="A2854" s="25">
        <v>45613</v>
      </c>
      <c r="B2854" s="25">
        <v>45978</v>
      </c>
      <c r="C2854" s="26" t="s">
        <v>5423</v>
      </c>
      <c r="D2854" s="26" t="s">
        <v>3671</v>
      </c>
      <c r="E2854" s="26" t="s">
        <v>15</v>
      </c>
      <c r="F2854" s="26" t="s">
        <v>16</v>
      </c>
      <c r="G2854" s="26" t="s">
        <v>8735</v>
      </c>
      <c r="H2854" s="26" t="s">
        <v>21</v>
      </c>
      <c r="I2854" s="26" t="s">
        <v>18</v>
      </c>
      <c r="J2854" s="26" t="s">
        <v>19</v>
      </c>
      <c r="K2854" s="26" t="s">
        <v>48</v>
      </c>
      <c r="L2854" s="27">
        <v>5906</v>
      </c>
      <c r="M2854" s="26" t="s">
        <v>20</v>
      </c>
    </row>
    <row r="2855" spans="1:13">
      <c r="A2855" s="25">
        <v>45613</v>
      </c>
      <c r="B2855" s="25">
        <v>45978</v>
      </c>
      <c r="C2855" s="26" t="s">
        <v>5423</v>
      </c>
      <c r="D2855" s="26" t="s">
        <v>3671</v>
      </c>
      <c r="E2855" s="26" t="s">
        <v>661</v>
      </c>
      <c r="F2855" s="26" t="s">
        <v>16</v>
      </c>
      <c r="G2855" s="26" t="s">
        <v>8736</v>
      </c>
      <c r="H2855" s="26" t="s">
        <v>21</v>
      </c>
      <c r="I2855" s="26" t="s">
        <v>18</v>
      </c>
      <c r="J2855" s="26" t="s">
        <v>19</v>
      </c>
      <c r="K2855" s="26" t="s">
        <v>48</v>
      </c>
      <c r="L2855" s="27">
        <v>70530</v>
      </c>
      <c r="M2855" s="26" t="s">
        <v>23</v>
      </c>
    </row>
    <row r="2856" spans="1:13">
      <c r="A2856" s="25">
        <v>45614</v>
      </c>
      <c r="B2856" s="25">
        <v>45979</v>
      </c>
      <c r="C2856" s="26" t="s">
        <v>5425</v>
      </c>
      <c r="D2856" s="26" t="s">
        <v>3678</v>
      </c>
      <c r="E2856" s="26" t="s">
        <v>32</v>
      </c>
      <c r="F2856" s="26" t="s">
        <v>16</v>
      </c>
      <c r="G2856" s="26" t="s">
        <v>8737</v>
      </c>
      <c r="H2856" s="26" t="s">
        <v>225</v>
      </c>
      <c r="I2856" s="26" t="s">
        <v>270</v>
      </c>
      <c r="J2856" s="26" t="s">
        <v>271</v>
      </c>
      <c r="K2856" s="26" t="s">
        <v>5624</v>
      </c>
      <c r="L2856" s="27">
        <v>15693</v>
      </c>
      <c r="M2856" s="26" t="s">
        <v>148</v>
      </c>
    </row>
    <row r="2857" spans="1:13">
      <c r="A2857" s="25">
        <v>45614</v>
      </c>
      <c r="B2857" s="25">
        <v>45979</v>
      </c>
      <c r="C2857" s="26" t="s">
        <v>5425</v>
      </c>
      <c r="D2857" s="26" t="s">
        <v>3678</v>
      </c>
      <c r="E2857" s="26" t="s">
        <v>15</v>
      </c>
      <c r="F2857" s="26" t="s">
        <v>16</v>
      </c>
      <c r="G2857" s="26" t="s">
        <v>8738</v>
      </c>
      <c r="H2857" s="26" t="s">
        <v>225</v>
      </c>
      <c r="I2857" s="26" t="s">
        <v>270</v>
      </c>
      <c r="J2857" s="26" t="s">
        <v>271</v>
      </c>
      <c r="K2857" s="26" t="s">
        <v>5624</v>
      </c>
      <c r="L2857" s="27">
        <v>1544</v>
      </c>
      <c r="M2857" s="26" t="s">
        <v>20</v>
      </c>
    </row>
    <row r="2858" spans="1:13">
      <c r="A2858" s="25">
        <v>45614</v>
      </c>
      <c r="B2858" s="25">
        <v>45979</v>
      </c>
      <c r="C2858" s="26" t="s">
        <v>5425</v>
      </c>
      <c r="D2858" s="26" t="s">
        <v>3678</v>
      </c>
      <c r="E2858" s="26" t="s">
        <v>661</v>
      </c>
      <c r="F2858" s="26" t="s">
        <v>16</v>
      </c>
      <c r="G2858" s="26" t="s">
        <v>8739</v>
      </c>
      <c r="H2858" s="26" t="s">
        <v>225</v>
      </c>
      <c r="I2858" s="26" t="s">
        <v>270</v>
      </c>
      <c r="J2858" s="26" t="s">
        <v>271</v>
      </c>
      <c r="K2858" s="26" t="s">
        <v>5624</v>
      </c>
      <c r="L2858" s="27">
        <v>43880</v>
      </c>
      <c r="M2858" s="26" t="s">
        <v>23</v>
      </c>
    </row>
    <row r="2859" spans="1:13">
      <c r="A2859" s="25">
        <v>45615</v>
      </c>
      <c r="B2859" s="25">
        <v>45980</v>
      </c>
      <c r="C2859" s="26" t="s">
        <v>5647</v>
      </c>
      <c r="D2859" s="26" t="s">
        <v>5648</v>
      </c>
      <c r="E2859" s="26" t="s">
        <v>54</v>
      </c>
      <c r="F2859" s="26" t="s">
        <v>55</v>
      </c>
      <c r="G2859" s="26" t="s">
        <v>8740</v>
      </c>
      <c r="H2859" s="26" t="s">
        <v>203</v>
      </c>
      <c r="I2859" s="26" t="s">
        <v>348</v>
      </c>
      <c r="J2859" s="26" t="s">
        <v>349</v>
      </c>
      <c r="K2859" s="26" t="s">
        <v>112</v>
      </c>
      <c r="L2859" s="27">
        <v>92707</v>
      </c>
      <c r="M2859" s="26" t="s">
        <v>23</v>
      </c>
    </row>
    <row r="2860" spans="1:13">
      <c r="A2860" s="25">
        <v>45616</v>
      </c>
      <c r="B2860" s="25">
        <v>45626</v>
      </c>
      <c r="C2860" s="26" t="s">
        <v>12031</v>
      </c>
      <c r="D2860" s="26" t="s">
        <v>12032</v>
      </c>
      <c r="E2860" s="26" t="s">
        <v>661</v>
      </c>
      <c r="F2860" s="26" t="s">
        <v>16</v>
      </c>
      <c r="G2860" s="26" t="s">
        <v>12033</v>
      </c>
      <c r="H2860" s="26" t="s">
        <v>43</v>
      </c>
      <c r="I2860" s="26" t="s">
        <v>2216</v>
      </c>
      <c r="J2860" s="26" t="s">
        <v>2217</v>
      </c>
      <c r="K2860" s="26" t="s">
        <v>5620</v>
      </c>
      <c r="L2860" s="27">
        <v>985</v>
      </c>
      <c r="M2860" s="26" t="s">
        <v>29</v>
      </c>
    </row>
    <row r="2861" spans="1:13">
      <c r="A2861" s="25">
        <v>45616</v>
      </c>
      <c r="B2861" s="25">
        <v>45626</v>
      </c>
      <c r="C2861" s="26" t="s">
        <v>12031</v>
      </c>
      <c r="D2861" s="26" t="s">
        <v>12032</v>
      </c>
      <c r="E2861" s="26" t="s">
        <v>15</v>
      </c>
      <c r="F2861" s="26" t="s">
        <v>16</v>
      </c>
      <c r="G2861" s="26" t="s">
        <v>12034</v>
      </c>
      <c r="H2861" s="26" t="s">
        <v>43</v>
      </c>
      <c r="I2861" s="26" t="s">
        <v>2216</v>
      </c>
      <c r="J2861" s="26" t="s">
        <v>2217</v>
      </c>
      <c r="K2861" s="26" t="s">
        <v>5620</v>
      </c>
      <c r="L2861" s="27">
        <v>62</v>
      </c>
      <c r="M2861" s="26" t="s">
        <v>20</v>
      </c>
    </row>
    <row r="2862" spans="1:13">
      <c r="A2862" s="25">
        <v>45616</v>
      </c>
      <c r="B2862" s="25">
        <v>45626</v>
      </c>
      <c r="C2862" s="26" t="s">
        <v>12031</v>
      </c>
      <c r="D2862" s="26" t="s">
        <v>12032</v>
      </c>
      <c r="E2862" s="26" t="s">
        <v>32</v>
      </c>
      <c r="F2862" s="26" t="s">
        <v>16</v>
      </c>
      <c r="G2862" s="26" t="s">
        <v>12035</v>
      </c>
      <c r="H2862" s="26" t="s">
        <v>43</v>
      </c>
      <c r="I2862" s="26" t="s">
        <v>2216</v>
      </c>
      <c r="J2862" s="26" t="s">
        <v>2217</v>
      </c>
      <c r="K2862" s="26" t="s">
        <v>5620</v>
      </c>
      <c r="L2862" s="27">
        <v>1211</v>
      </c>
      <c r="M2862" s="26" t="s">
        <v>20</v>
      </c>
    </row>
    <row r="2863" spans="1:13">
      <c r="A2863" s="25">
        <v>45617</v>
      </c>
      <c r="B2863" s="25">
        <v>45982</v>
      </c>
      <c r="C2863" s="26" t="s">
        <v>5427</v>
      </c>
      <c r="D2863" s="26" t="s">
        <v>3686</v>
      </c>
      <c r="E2863" s="26" t="s">
        <v>15</v>
      </c>
      <c r="F2863" s="26" t="s">
        <v>16</v>
      </c>
      <c r="G2863" s="26" t="s">
        <v>8741</v>
      </c>
      <c r="H2863" s="26" t="s">
        <v>190</v>
      </c>
      <c r="I2863" s="26" t="s">
        <v>78</v>
      </c>
      <c r="J2863" s="26" t="s">
        <v>79</v>
      </c>
      <c r="K2863" s="26" t="s">
        <v>5620</v>
      </c>
      <c r="L2863" s="27">
        <v>1338</v>
      </c>
      <c r="M2863" s="26" t="s">
        <v>20</v>
      </c>
    </row>
    <row r="2864" spans="1:13">
      <c r="A2864" s="25">
        <v>45617</v>
      </c>
      <c r="B2864" s="25">
        <v>45982</v>
      </c>
      <c r="C2864" s="26" t="s">
        <v>5427</v>
      </c>
      <c r="D2864" s="26" t="s">
        <v>3686</v>
      </c>
      <c r="E2864" s="26" t="s">
        <v>661</v>
      </c>
      <c r="F2864" s="26" t="s">
        <v>16</v>
      </c>
      <c r="G2864" s="26" t="s">
        <v>8742</v>
      </c>
      <c r="H2864" s="26" t="s">
        <v>190</v>
      </c>
      <c r="I2864" s="26" t="s">
        <v>78</v>
      </c>
      <c r="J2864" s="26" t="s">
        <v>79</v>
      </c>
      <c r="K2864" s="26" t="s">
        <v>5620</v>
      </c>
      <c r="L2864" s="27">
        <v>17345</v>
      </c>
      <c r="M2864" s="26" t="s">
        <v>23</v>
      </c>
    </row>
    <row r="2865" spans="1:13">
      <c r="A2865" s="25">
        <v>45617</v>
      </c>
      <c r="B2865" s="25">
        <v>45982</v>
      </c>
      <c r="C2865" s="26" t="s">
        <v>5427</v>
      </c>
      <c r="D2865" s="26" t="s">
        <v>3686</v>
      </c>
      <c r="E2865" s="26" t="s">
        <v>34</v>
      </c>
      <c r="F2865" s="26" t="s">
        <v>16</v>
      </c>
      <c r="G2865" s="26" t="s">
        <v>8743</v>
      </c>
      <c r="H2865" s="26" t="s">
        <v>190</v>
      </c>
      <c r="I2865" s="26" t="s">
        <v>78</v>
      </c>
      <c r="J2865" s="26" t="s">
        <v>79</v>
      </c>
      <c r="K2865" s="26" t="s">
        <v>5620</v>
      </c>
      <c r="L2865" s="27">
        <v>5574</v>
      </c>
      <c r="M2865" s="26" t="s">
        <v>83</v>
      </c>
    </row>
    <row r="2866" spans="1:13">
      <c r="A2866" s="25">
        <v>45617</v>
      </c>
      <c r="B2866" s="25">
        <v>45982</v>
      </c>
      <c r="C2866" s="26" t="s">
        <v>5427</v>
      </c>
      <c r="D2866" s="26" t="s">
        <v>3686</v>
      </c>
      <c r="E2866" s="26" t="s">
        <v>32</v>
      </c>
      <c r="F2866" s="26" t="s">
        <v>16</v>
      </c>
      <c r="G2866" s="26" t="s">
        <v>8744</v>
      </c>
      <c r="H2866" s="26" t="s">
        <v>190</v>
      </c>
      <c r="I2866" s="26" t="s">
        <v>78</v>
      </c>
      <c r="J2866" s="26" t="s">
        <v>79</v>
      </c>
      <c r="K2866" s="26" t="s">
        <v>5620</v>
      </c>
      <c r="L2866" s="27">
        <v>18153</v>
      </c>
      <c r="M2866" s="26" t="s">
        <v>20</v>
      </c>
    </row>
    <row r="2867" spans="1:13">
      <c r="A2867" s="25">
        <v>45617</v>
      </c>
      <c r="B2867" s="25">
        <v>45982</v>
      </c>
      <c r="C2867" s="26" t="s">
        <v>5429</v>
      </c>
      <c r="D2867" s="26" t="s">
        <v>3695</v>
      </c>
      <c r="E2867" s="26" t="s">
        <v>661</v>
      </c>
      <c r="F2867" s="26" t="s">
        <v>16</v>
      </c>
      <c r="G2867" s="26" t="s">
        <v>8745</v>
      </c>
      <c r="H2867" s="26" t="s">
        <v>21</v>
      </c>
      <c r="I2867" s="26" t="s">
        <v>18</v>
      </c>
      <c r="J2867" s="26" t="s">
        <v>19</v>
      </c>
      <c r="K2867" s="26" t="s">
        <v>5624</v>
      </c>
      <c r="L2867" s="27">
        <v>26157</v>
      </c>
      <c r="M2867" s="26" t="s">
        <v>23</v>
      </c>
    </row>
    <row r="2868" spans="1:13">
      <c r="A2868" s="25">
        <v>45617</v>
      </c>
      <c r="B2868" s="25">
        <v>45982</v>
      </c>
      <c r="C2868" s="26" t="s">
        <v>5429</v>
      </c>
      <c r="D2868" s="26" t="s">
        <v>3695</v>
      </c>
      <c r="E2868" s="26" t="s">
        <v>15</v>
      </c>
      <c r="F2868" s="26" t="s">
        <v>16</v>
      </c>
      <c r="G2868" s="26" t="s">
        <v>8746</v>
      </c>
      <c r="H2868" s="26" t="s">
        <v>21</v>
      </c>
      <c r="I2868" s="26" t="s">
        <v>18</v>
      </c>
      <c r="J2868" s="26" t="s">
        <v>19</v>
      </c>
      <c r="K2868" s="26" t="s">
        <v>5624</v>
      </c>
      <c r="L2868" s="27">
        <v>3875</v>
      </c>
      <c r="M2868" s="26" t="s">
        <v>20</v>
      </c>
    </row>
    <row r="2869" spans="1:13">
      <c r="A2869" s="25">
        <v>45617</v>
      </c>
      <c r="B2869" s="25">
        <v>45982</v>
      </c>
      <c r="C2869" s="26" t="s">
        <v>5430</v>
      </c>
      <c r="D2869" s="26" t="s">
        <v>3699</v>
      </c>
      <c r="E2869" s="26" t="s">
        <v>32</v>
      </c>
      <c r="F2869" s="26" t="s">
        <v>16</v>
      </c>
      <c r="G2869" s="26" t="s">
        <v>8747</v>
      </c>
      <c r="H2869" s="26" t="s">
        <v>105</v>
      </c>
      <c r="I2869" s="26" t="s">
        <v>103</v>
      </c>
      <c r="J2869" s="26" t="s">
        <v>104</v>
      </c>
      <c r="K2869" s="26" t="s">
        <v>140</v>
      </c>
      <c r="L2869" s="27">
        <v>15544</v>
      </c>
      <c r="M2869" s="26" t="s">
        <v>20</v>
      </c>
    </row>
    <row r="2870" spans="1:13">
      <c r="A2870" s="25">
        <v>45617</v>
      </c>
      <c r="B2870" s="25">
        <v>45982</v>
      </c>
      <c r="C2870" s="26" t="s">
        <v>5430</v>
      </c>
      <c r="D2870" s="26" t="s">
        <v>3699</v>
      </c>
      <c r="E2870" s="26" t="s">
        <v>15</v>
      </c>
      <c r="F2870" s="26" t="s">
        <v>16</v>
      </c>
      <c r="G2870" s="26" t="s">
        <v>8748</v>
      </c>
      <c r="H2870" s="26" t="s">
        <v>105</v>
      </c>
      <c r="I2870" s="26" t="s">
        <v>103</v>
      </c>
      <c r="J2870" s="26" t="s">
        <v>104</v>
      </c>
      <c r="K2870" s="26" t="s">
        <v>140</v>
      </c>
      <c r="L2870" s="27">
        <v>6639</v>
      </c>
      <c r="M2870" s="26" t="s">
        <v>20</v>
      </c>
    </row>
    <row r="2871" spans="1:13">
      <c r="A2871" s="25">
        <v>45617</v>
      </c>
      <c r="B2871" s="25">
        <v>45982</v>
      </c>
      <c r="C2871" s="26" t="s">
        <v>5430</v>
      </c>
      <c r="D2871" s="26" t="s">
        <v>3699</v>
      </c>
      <c r="E2871" s="26" t="s">
        <v>661</v>
      </c>
      <c r="F2871" s="26" t="s">
        <v>16</v>
      </c>
      <c r="G2871" s="26" t="s">
        <v>8749</v>
      </c>
      <c r="H2871" s="26" t="s">
        <v>105</v>
      </c>
      <c r="I2871" s="26" t="s">
        <v>103</v>
      </c>
      <c r="J2871" s="26" t="s">
        <v>104</v>
      </c>
      <c r="K2871" s="26" t="s">
        <v>140</v>
      </c>
      <c r="L2871" s="27">
        <v>114020</v>
      </c>
      <c r="M2871" s="26" t="s">
        <v>23</v>
      </c>
    </row>
    <row r="2872" spans="1:13">
      <c r="A2872" s="25">
        <v>45617</v>
      </c>
      <c r="B2872" s="25">
        <v>45982</v>
      </c>
      <c r="C2872" s="26" t="s">
        <v>12036</v>
      </c>
      <c r="D2872" s="26" t="s">
        <v>12037</v>
      </c>
      <c r="E2872" s="26" t="s">
        <v>661</v>
      </c>
      <c r="F2872" s="26" t="s">
        <v>16</v>
      </c>
      <c r="G2872" s="26" t="s">
        <v>12038</v>
      </c>
      <c r="H2872" s="26" t="s">
        <v>1234</v>
      </c>
      <c r="I2872" s="26" t="s">
        <v>270</v>
      </c>
      <c r="J2872" s="26" t="s">
        <v>271</v>
      </c>
      <c r="K2872" s="26" t="s">
        <v>5624</v>
      </c>
      <c r="L2872" s="27">
        <v>30967</v>
      </c>
      <c r="M2872" s="26" t="s">
        <v>23</v>
      </c>
    </row>
    <row r="2873" spans="1:13">
      <c r="A2873" s="25">
        <v>45617</v>
      </c>
      <c r="B2873" s="25">
        <v>45982</v>
      </c>
      <c r="C2873" s="26" t="s">
        <v>12036</v>
      </c>
      <c r="D2873" s="26" t="s">
        <v>12037</v>
      </c>
      <c r="E2873" s="26" t="s">
        <v>15</v>
      </c>
      <c r="F2873" s="26" t="s">
        <v>16</v>
      </c>
      <c r="G2873" s="26" t="s">
        <v>12039</v>
      </c>
      <c r="H2873" s="26" t="s">
        <v>1234</v>
      </c>
      <c r="I2873" s="26" t="s">
        <v>270</v>
      </c>
      <c r="J2873" s="26" t="s">
        <v>271</v>
      </c>
      <c r="K2873" s="26" t="s">
        <v>5624</v>
      </c>
      <c r="L2873" s="27">
        <v>1546</v>
      </c>
      <c r="M2873" s="26" t="s">
        <v>20</v>
      </c>
    </row>
    <row r="2874" spans="1:13">
      <c r="A2874" s="25">
        <v>45617</v>
      </c>
      <c r="B2874" s="25">
        <v>45982</v>
      </c>
      <c r="C2874" s="26" t="s">
        <v>12036</v>
      </c>
      <c r="D2874" s="26" t="s">
        <v>12037</v>
      </c>
      <c r="E2874" s="26" t="s">
        <v>32</v>
      </c>
      <c r="F2874" s="26" t="s">
        <v>16</v>
      </c>
      <c r="G2874" s="26" t="s">
        <v>12040</v>
      </c>
      <c r="H2874" s="26" t="s">
        <v>1234</v>
      </c>
      <c r="I2874" s="26" t="s">
        <v>270</v>
      </c>
      <c r="J2874" s="26" t="s">
        <v>271</v>
      </c>
      <c r="K2874" s="26" t="s">
        <v>5624</v>
      </c>
      <c r="L2874" s="27">
        <v>5058</v>
      </c>
      <c r="M2874" s="26" t="s">
        <v>20</v>
      </c>
    </row>
    <row r="2875" spans="1:13">
      <c r="A2875" s="25">
        <v>45617</v>
      </c>
      <c r="B2875" s="25">
        <v>45982</v>
      </c>
      <c r="C2875" s="26" t="s">
        <v>6133</v>
      </c>
      <c r="D2875" s="26" t="s">
        <v>6134</v>
      </c>
      <c r="E2875" s="26" t="s">
        <v>54</v>
      </c>
      <c r="F2875" s="26" t="s">
        <v>55</v>
      </c>
      <c r="G2875" s="26" t="s">
        <v>8750</v>
      </c>
      <c r="H2875" s="26" t="s">
        <v>43</v>
      </c>
      <c r="I2875" s="26" t="s">
        <v>6063</v>
      </c>
      <c r="J2875" s="26" t="s">
        <v>6064</v>
      </c>
      <c r="K2875" s="26" t="s">
        <v>5620</v>
      </c>
      <c r="L2875" s="27">
        <v>5896</v>
      </c>
      <c r="M2875" s="26" t="s">
        <v>23</v>
      </c>
    </row>
    <row r="2876" spans="1:13">
      <c r="A2876" s="25">
        <v>45617</v>
      </c>
      <c r="B2876" s="25">
        <v>45982</v>
      </c>
      <c r="C2876" s="26" t="s">
        <v>5431</v>
      </c>
      <c r="D2876" s="26" t="s">
        <v>3703</v>
      </c>
      <c r="E2876" s="26" t="s">
        <v>15</v>
      </c>
      <c r="F2876" s="26" t="s">
        <v>16</v>
      </c>
      <c r="G2876" s="26" t="s">
        <v>8751</v>
      </c>
      <c r="H2876" s="26" t="s">
        <v>167</v>
      </c>
      <c r="I2876" s="26" t="s">
        <v>71</v>
      </c>
      <c r="J2876" s="26" t="s">
        <v>72</v>
      </c>
      <c r="K2876" s="26" t="s">
        <v>5623</v>
      </c>
      <c r="L2876" s="27">
        <v>2501</v>
      </c>
      <c r="M2876" s="26" t="s">
        <v>29</v>
      </c>
    </row>
    <row r="2877" spans="1:13">
      <c r="A2877" s="25">
        <v>45617</v>
      </c>
      <c r="B2877" s="25">
        <v>45982</v>
      </c>
      <c r="C2877" s="26" t="s">
        <v>5431</v>
      </c>
      <c r="D2877" s="26" t="s">
        <v>3703</v>
      </c>
      <c r="E2877" s="26" t="s">
        <v>32</v>
      </c>
      <c r="F2877" s="26" t="s">
        <v>16</v>
      </c>
      <c r="G2877" s="26" t="s">
        <v>8752</v>
      </c>
      <c r="H2877" s="26" t="s">
        <v>167</v>
      </c>
      <c r="I2877" s="26" t="s">
        <v>71</v>
      </c>
      <c r="J2877" s="26" t="s">
        <v>72</v>
      </c>
      <c r="K2877" s="26" t="s">
        <v>5623</v>
      </c>
      <c r="L2877" s="27">
        <v>4606</v>
      </c>
      <c r="M2877" s="26" t="s">
        <v>20</v>
      </c>
    </row>
    <row r="2878" spans="1:13">
      <c r="A2878" s="25">
        <v>45617</v>
      </c>
      <c r="B2878" s="25">
        <v>45982</v>
      </c>
      <c r="C2878" s="26" t="s">
        <v>5431</v>
      </c>
      <c r="D2878" s="26" t="s">
        <v>3703</v>
      </c>
      <c r="E2878" s="26" t="s">
        <v>54</v>
      </c>
      <c r="F2878" s="26" t="s">
        <v>55</v>
      </c>
      <c r="G2878" s="26" t="s">
        <v>8753</v>
      </c>
      <c r="H2878" s="26" t="s">
        <v>167</v>
      </c>
      <c r="I2878" s="26" t="s">
        <v>71</v>
      </c>
      <c r="J2878" s="26" t="s">
        <v>72</v>
      </c>
      <c r="K2878" s="26" t="s">
        <v>5623</v>
      </c>
      <c r="L2878" s="27">
        <v>5022</v>
      </c>
      <c r="M2878" s="26" t="s">
        <v>23</v>
      </c>
    </row>
    <row r="2879" spans="1:13">
      <c r="A2879" s="25">
        <v>45617</v>
      </c>
      <c r="B2879" s="25">
        <v>45982</v>
      </c>
      <c r="C2879" s="26" t="s">
        <v>5431</v>
      </c>
      <c r="D2879" s="26" t="s">
        <v>3703</v>
      </c>
      <c r="E2879" s="26" t="s">
        <v>34</v>
      </c>
      <c r="F2879" s="26" t="s">
        <v>16</v>
      </c>
      <c r="G2879" s="26" t="s">
        <v>8754</v>
      </c>
      <c r="H2879" s="26" t="s">
        <v>167</v>
      </c>
      <c r="I2879" s="26" t="s">
        <v>71</v>
      </c>
      <c r="J2879" s="26" t="s">
        <v>72</v>
      </c>
      <c r="K2879" s="26" t="s">
        <v>5623</v>
      </c>
      <c r="L2879" s="27">
        <v>4612</v>
      </c>
      <c r="M2879" s="26" t="s">
        <v>83</v>
      </c>
    </row>
    <row r="2880" spans="1:13">
      <c r="A2880" s="25">
        <v>45617</v>
      </c>
      <c r="B2880" s="25">
        <v>45982</v>
      </c>
      <c r="C2880" s="26" t="s">
        <v>5431</v>
      </c>
      <c r="D2880" s="26" t="s">
        <v>3703</v>
      </c>
      <c r="E2880" s="26" t="s">
        <v>661</v>
      </c>
      <c r="F2880" s="26" t="s">
        <v>16</v>
      </c>
      <c r="G2880" s="26" t="s">
        <v>8755</v>
      </c>
      <c r="H2880" s="26" t="s">
        <v>167</v>
      </c>
      <c r="I2880" s="26" t="s">
        <v>71</v>
      </c>
      <c r="J2880" s="26" t="s">
        <v>72</v>
      </c>
      <c r="K2880" s="26" t="s">
        <v>5623</v>
      </c>
      <c r="L2880" s="27">
        <v>8699</v>
      </c>
      <c r="M2880" s="26" t="s">
        <v>89</v>
      </c>
    </row>
    <row r="2881" spans="1:13">
      <c r="A2881" s="25">
        <v>45618</v>
      </c>
      <c r="B2881" s="25">
        <v>45983</v>
      </c>
      <c r="C2881" s="26" t="s">
        <v>5432</v>
      </c>
      <c r="D2881" s="26" t="s">
        <v>3708</v>
      </c>
      <c r="E2881" s="26" t="s">
        <v>32</v>
      </c>
      <c r="F2881" s="26" t="s">
        <v>16</v>
      </c>
      <c r="G2881" s="26" t="s">
        <v>8756</v>
      </c>
      <c r="H2881" s="26" t="s">
        <v>125</v>
      </c>
      <c r="I2881" s="26" t="s">
        <v>123</v>
      </c>
      <c r="J2881" s="26" t="s">
        <v>124</v>
      </c>
      <c r="K2881" s="26" t="s">
        <v>5623</v>
      </c>
      <c r="L2881" s="27">
        <v>8687</v>
      </c>
      <c r="M2881" s="26" t="s">
        <v>20</v>
      </c>
    </row>
    <row r="2882" spans="1:13">
      <c r="A2882" s="25">
        <v>45618</v>
      </c>
      <c r="B2882" s="25">
        <v>45983</v>
      </c>
      <c r="C2882" s="26" t="s">
        <v>5432</v>
      </c>
      <c r="D2882" s="26" t="s">
        <v>3708</v>
      </c>
      <c r="E2882" s="26" t="s">
        <v>661</v>
      </c>
      <c r="F2882" s="26" t="s">
        <v>16</v>
      </c>
      <c r="G2882" s="26" t="s">
        <v>8757</v>
      </c>
      <c r="H2882" s="26" t="s">
        <v>125</v>
      </c>
      <c r="I2882" s="26" t="s">
        <v>123</v>
      </c>
      <c r="J2882" s="26" t="s">
        <v>124</v>
      </c>
      <c r="K2882" s="26" t="s">
        <v>5623</v>
      </c>
      <c r="L2882" s="27">
        <v>10400</v>
      </c>
      <c r="M2882" s="26" t="s">
        <v>23</v>
      </c>
    </row>
    <row r="2883" spans="1:13">
      <c r="A2883" s="25">
        <v>45618</v>
      </c>
      <c r="B2883" s="25">
        <v>45983</v>
      </c>
      <c r="C2883" s="26" t="s">
        <v>5432</v>
      </c>
      <c r="D2883" s="26" t="s">
        <v>3708</v>
      </c>
      <c r="E2883" s="26" t="s">
        <v>15</v>
      </c>
      <c r="F2883" s="26" t="s">
        <v>16</v>
      </c>
      <c r="G2883" s="26" t="s">
        <v>8758</v>
      </c>
      <c r="H2883" s="26" t="s">
        <v>125</v>
      </c>
      <c r="I2883" s="26" t="s">
        <v>123</v>
      </c>
      <c r="J2883" s="26" t="s">
        <v>124</v>
      </c>
      <c r="K2883" s="26" t="s">
        <v>5623</v>
      </c>
      <c r="L2883" s="27">
        <v>9031</v>
      </c>
      <c r="M2883" s="26" t="s">
        <v>83</v>
      </c>
    </row>
    <row r="2884" spans="1:13">
      <c r="A2884" s="25">
        <v>45618</v>
      </c>
      <c r="B2884" s="25">
        <v>45960</v>
      </c>
      <c r="C2884" s="26" t="s">
        <v>8759</v>
      </c>
      <c r="D2884" s="26" t="s">
        <v>8760</v>
      </c>
      <c r="E2884" s="26" t="s">
        <v>15</v>
      </c>
      <c r="F2884" s="26" t="s">
        <v>16</v>
      </c>
      <c r="G2884" s="26" t="s">
        <v>12041</v>
      </c>
      <c r="H2884" s="26" t="s">
        <v>1332</v>
      </c>
      <c r="I2884" s="26" t="s">
        <v>78</v>
      </c>
      <c r="J2884" s="26" t="s">
        <v>79</v>
      </c>
      <c r="K2884" s="26" t="s">
        <v>77</v>
      </c>
      <c r="L2884" s="27">
        <v>1945</v>
      </c>
      <c r="M2884" s="26" t="s">
        <v>29</v>
      </c>
    </row>
    <row r="2885" spans="1:13">
      <c r="A2885" s="25">
        <v>45618</v>
      </c>
      <c r="B2885" s="25">
        <v>45960</v>
      </c>
      <c r="C2885" s="26" t="s">
        <v>8759</v>
      </c>
      <c r="D2885" s="26" t="s">
        <v>8760</v>
      </c>
      <c r="E2885" s="26" t="s">
        <v>34</v>
      </c>
      <c r="F2885" s="26" t="s">
        <v>16</v>
      </c>
      <c r="G2885" s="26" t="s">
        <v>12042</v>
      </c>
      <c r="H2885" s="26" t="s">
        <v>1332</v>
      </c>
      <c r="I2885" s="26" t="s">
        <v>78</v>
      </c>
      <c r="J2885" s="26" t="s">
        <v>79</v>
      </c>
      <c r="K2885" s="26" t="s">
        <v>77</v>
      </c>
      <c r="L2885" s="27">
        <v>8322</v>
      </c>
      <c r="M2885" s="26" t="s">
        <v>83</v>
      </c>
    </row>
    <row r="2886" spans="1:13">
      <c r="A2886" s="25">
        <v>45618</v>
      </c>
      <c r="B2886" s="25">
        <v>45960</v>
      </c>
      <c r="C2886" s="26" t="s">
        <v>8759</v>
      </c>
      <c r="D2886" s="26" t="s">
        <v>8760</v>
      </c>
      <c r="E2886" s="26" t="s">
        <v>32</v>
      </c>
      <c r="F2886" s="26" t="s">
        <v>16</v>
      </c>
      <c r="G2886" s="26" t="s">
        <v>12043</v>
      </c>
      <c r="H2886" s="26" t="s">
        <v>1332</v>
      </c>
      <c r="I2886" s="26" t="s">
        <v>78</v>
      </c>
      <c r="J2886" s="26" t="s">
        <v>79</v>
      </c>
      <c r="K2886" s="26" t="s">
        <v>77</v>
      </c>
      <c r="L2886" s="27">
        <v>23415</v>
      </c>
      <c r="M2886" s="26" t="s">
        <v>20</v>
      </c>
    </row>
    <row r="2887" spans="1:13">
      <c r="A2887" s="25">
        <v>45618</v>
      </c>
      <c r="B2887" s="25">
        <v>45960</v>
      </c>
      <c r="C2887" s="26" t="s">
        <v>8759</v>
      </c>
      <c r="D2887" s="26" t="s">
        <v>8760</v>
      </c>
      <c r="E2887" s="26" t="s">
        <v>661</v>
      </c>
      <c r="F2887" s="26" t="s">
        <v>16</v>
      </c>
      <c r="G2887" s="26" t="s">
        <v>12044</v>
      </c>
      <c r="H2887" s="26" t="s">
        <v>1332</v>
      </c>
      <c r="I2887" s="26" t="s">
        <v>78</v>
      </c>
      <c r="J2887" s="26" t="s">
        <v>79</v>
      </c>
      <c r="K2887" s="26" t="s">
        <v>77</v>
      </c>
      <c r="L2887" s="27">
        <v>40195</v>
      </c>
      <c r="M2887" s="26" t="s">
        <v>29</v>
      </c>
    </row>
    <row r="2888" spans="1:13">
      <c r="A2888" s="25">
        <v>45618</v>
      </c>
      <c r="B2888" s="25">
        <v>45983</v>
      </c>
      <c r="C2888" s="26" t="s">
        <v>5434</v>
      </c>
      <c r="D2888" s="26" t="s">
        <v>3716</v>
      </c>
      <c r="E2888" s="26" t="s">
        <v>661</v>
      </c>
      <c r="F2888" s="26" t="s">
        <v>16</v>
      </c>
      <c r="G2888" s="26" t="s">
        <v>8761</v>
      </c>
      <c r="H2888" s="26" t="s">
        <v>125</v>
      </c>
      <c r="I2888" s="26" t="s">
        <v>270</v>
      </c>
      <c r="J2888" s="26" t="s">
        <v>271</v>
      </c>
      <c r="K2888" s="26" t="s">
        <v>5624</v>
      </c>
      <c r="L2888" s="27">
        <v>13018</v>
      </c>
      <c r="M2888" s="26" t="s">
        <v>89</v>
      </c>
    </row>
    <row r="2889" spans="1:13">
      <c r="A2889" s="25">
        <v>45618</v>
      </c>
      <c r="B2889" s="25">
        <v>45983</v>
      </c>
      <c r="C2889" s="26" t="s">
        <v>5434</v>
      </c>
      <c r="D2889" s="26" t="s">
        <v>3716</v>
      </c>
      <c r="E2889" s="26" t="s">
        <v>15</v>
      </c>
      <c r="F2889" s="26" t="s">
        <v>16</v>
      </c>
      <c r="G2889" s="26" t="s">
        <v>8762</v>
      </c>
      <c r="H2889" s="26" t="s">
        <v>125</v>
      </c>
      <c r="I2889" s="26" t="s">
        <v>270</v>
      </c>
      <c r="J2889" s="26" t="s">
        <v>271</v>
      </c>
      <c r="K2889" s="26" t="s">
        <v>5624</v>
      </c>
      <c r="L2889" s="27">
        <v>3091</v>
      </c>
      <c r="M2889" s="26" t="s">
        <v>83</v>
      </c>
    </row>
    <row r="2890" spans="1:13">
      <c r="A2890" s="25">
        <v>45618</v>
      </c>
      <c r="B2890" s="25">
        <v>45983</v>
      </c>
      <c r="C2890" s="26" t="s">
        <v>5435</v>
      </c>
      <c r="D2890" s="26" t="s">
        <v>3719</v>
      </c>
      <c r="E2890" s="26" t="s">
        <v>661</v>
      </c>
      <c r="F2890" s="26" t="s">
        <v>16</v>
      </c>
      <c r="G2890" s="26" t="s">
        <v>8763</v>
      </c>
      <c r="H2890" s="26" t="s">
        <v>225</v>
      </c>
      <c r="I2890" s="26" t="s">
        <v>375</v>
      </c>
      <c r="J2890" s="26" t="s">
        <v>376</v>
      </c>
      <c r="K2890" s="26" t="s">
        <v>5624</v>
      </c>
      <c r="L2890" s="27">
        <v>24924</v>
      </c>
      <c r="M2890" s="26" t="s">
        <v>23</v>
      </c>
    </row>
    <row r="2891" spans="1:13">
      <c r="A2891" s="25">
        <v>45618</v>
      </c>
      <c r="B2891" s="25">
        <v>45983</v>
      </c>
      <c r="C2891" s="26" t="s">
        <v>5435</v>
      </c>
      <c r="D2891" s="26" t="s">
        <v>3719</v>
      </c>
      <c r="E2891" s="26" t="s">
        <v>15</v>
      </c>
      <c r="F2891" s="26" t="s">
        <v>16</v>
      </c>
      <c r="G2891" s="26" t="s">
        <v>8764</v>
      </c>
      <c r="H2891" s="26" t="s">
        <v>225</v>
      </c>
      <c r="I2891" s="26" t="s">
        <v>375</v>
      </c>
      <c r="J2891" s="26" t="s">
        <v>376</v>
      </c>
      <c r="K2891" s="26" t="s">
        <v>5624</v>
      </c>
      <c r="L2891" s="27">
        <v>1488</v>
      </c>
      <c r="M2891" s="26" t="s">
        <v>29</v>
      </c>
    </row>
    <row r="2892" spans="1:13">
      <c r="A2892" s="25">
        <v>45618</v>
      </c>
      <c r="B2892" s="25">
        <v>45983</v>
      </c>
      <c r="C2892" s="26" t="s">
        <v>5435</v>
      </c>
      <c r="D2892" s="26" t="s">
        <v>3719</v>
      </c>
      <c r="E2892" s="26" t="s">
        <v>32</v>
      </c>
      <c r="F2892" s="26" t="s">
        <v>16</v>
      </c>
      <c r="G2892" s="26" t="s">
        <v>8765</v>
      </c>
      <c r="H2892" s="26" t="s">
        <v>225</v>
      </c>
      <c r="I2892" s="26" t="s">
        <v>375</v>
      </c>
      <c r="J2892" s="26" t="s">
        <v>376</v>
      </c>
      <c r="K2892" s="26" t="s">
        <v>5624</v>
      </c>
      <c r="L2892" s="27">
        <v>12036</v>
      </c>
      <c r="M2892" s="26" t="s">
        <v>83</v>
      </c>
    </row>
    <row r="2893" spans="1:13">
      <c r="A2893" s="25">
        <v>45618</v>
      </c>
      <c r="B2893" s="25">
        <v>45983</v>
      </c>
      <c r="C2893" s="26" t="s">
        <v>5436</v>
      </c>
      <c r="D2893" s="26" t="s">
        <v>3723</v>
      </c>
      <c r="E2893" s="26" t="s">
        <v>661</v>
      </c>
      <c r="F2893" s="26" t="s">
        <v>16</v>
      </c>
      <c r="G2893" s="26" t="s">
        <v>8766</v>
      </c>
      <c r="H2893" s="26" t="s">
        <v>98</v>
      </c>
      <c r="I2893" s="26" t="s">
        <v>396</v>
      </c>
      <c r="J2893" s="26" t="s">
        <v>397</v>
      </c>
      <c r="K2893" s="26" t="s">
        <v>5660</v>
      </c>
      <c r="L2893" s="27">
        <v>270239</v>
      </c>
      <c r="M2893" s="26" t="s">
        <v>23</v>
      </c>
    </row>
    <row r="2894" spans="1:13">
      <c r="A2894" s="25">
        <v>45618</v>
      </c>
      <c r="B2894" s="25">
        <v>45983</v>
      </c>
      <c r="C2894" s="26" t="s">
        <v>5436</v>
      </c>
      <c r="D2894" s="26" t="s">
        <v>3723</v>
      </c>
      <c r="E2894" s="26" t="s">
        <v>54</v>
      </c>
      <c r="F2894" s="26" t="s">
        <v>55</v>
      </c>
      <c r="G2894" s="26" t="s">
        <v>8767</v>
      </c>
      <c r="H2894" s="26" t="s">
        <v>98</v>
      </c>
      <c r="I2894" s="26" t="s">
        <v>396</v>
      </c>
      <c r="J2894" s="26" t="s">
        <v>397</v>
      </c>
      <c r="K2894" s="26" t="s">
        <v>5660</v>
      </c>
      <c r="L2894" s="27">
        <v>2888</v>
      </c>
      <c r="M2894" s="26" t="s">
        <v>29</v>
      </c>
    </row>
    <row r="2895" spans="1:13">
      <c r="A2895" s="25">
        <v>45618</v>
      </c>
      <c r="B2895" s="25">
        <v>45983</v>
      </c>
      <c r="C2895" s="26" t="s">
        <v>5436</v>
      </c>
      <c r="D2895" s="26" t="s">
        <v>3723</v>
      </c>
      <c r="E2895" s="26" t="s">
        <v>32</v>
      </c>
      <c r="F2895" s="26" t="s">
        <v>16</v>
      </c>
      <c r="G2895" s="26" t="s">
        <v>8768</v>
      </c>
      <c r="H2895" s="26" t="s">
        <v>98</v>
      </c>
      <c r="I2895" s="26" t="s">
        <v>396</v>
      </c>
      <c r="J2895" s="26" t="s">
        <v>397</v>
      </c>
      <c r="K2895" s="26" t="s">
        <v>5660</v>
      </c>
      <c r="L2895" s="27">
        <v>248510</v>
      </c>
      <c r="M2895" s="26" t="s">
        <v>20</v>
      </c>
    </row>
    <row r="2896" spans="1:13">
      <c r="A2896" s="25">
        <v>45618</v>
      </c>
      <c r="B2896" s="25">
        <v>45983</v>
      </c>
      <c r="C2896" s="26" t="s">
        <v>5436</v>
      </c>
      <c r="D2896" s="26" t="s">
        <v>3723</v>
      </c>
      <c r="E2896" s="26" t="s">
        <v>15</v>
      </c>
      <c r="F2896" s="26" t="s">
        <v>16</v>
      </c>
      <c r="G2896" s="26" t="s">
        <v>8769</v>
      </c>
      <c r="H2896" s="26" t="s">
        <v>98</v>
      </c>
      <c r="I2896" s="26" t="s">
        <v>396</v>
      </c>
      <c r="J2896" s="26" t="s">
        <v>397</v>
      </c>
      <c r="K2896" s="26" t="s">
        <v>5660</v>
      </c>
      <c r="L2896" s="27">
        <v>18527</v>
      </c>
      <c r="M2896" s="26" t="s">
        <v>20</v>
      </c>
    </row>
    <row r="2897" spans="1:13">
      <c r="A2897" s="25">
        <v>45618</v>
      </c>
      <c r="B2897" s="25">
        <v>45983</v>
      </c>
      <c r="C2897" s="26" t="s">
        <v>5436</v>
      </c>
      <c r="D2897" s="26" t="s">
        <v>3723</v>
      </c>
      <c r="E2897" s="26" t="s">
        <v>34</v>
      </c>
      <c r="F2897" s="26" t="s">
        <v>16</v>
      </c>
      <c r="G2897" s="26" t="s">
        <v>8770</v>
      </c>
      <c r="H2897" s="26" t="s">
        <v>98</v>
      </c>
      <c r="I2897" s="26" t="s">
        <v>396</v>
      </c>
      <c r="J2897" s="26" t="s">
        <v>397</v>
      </c>
      <c r="K2897" s="26" t="s">
        <v>5660</v>
      </c>
      <c r="L2897" s="27">
        <v>181242</v>
      </c>
      <c r="M2897" s="26" t="s">
        <v>83</v>
      </c>
    </row>
    <row r="2898" spans="1:13">
      <c r="A2898" s="25">
        <v>45618</v>
      </c>
      <c r="B2898" s="25">
        <v>45983</v>
      </c>
      <c r="C2898" s="26" t="s">
        <v>5437</v>
      </c>
      <c r="D2898" s="26" t="s">
        <v>3729</v>
      </c>
      <c r="E2898" s="26" t="s">
        <v>15</v>
      </c>
      <c r="F2898" s="26" t="s">
        <v>16</v>
      </c>
      <c r="G2898" s="26" t="s">
        <v>8771</v>
      </c>
      <c r="H2898" s="26" t="s">
        <v>245</v>
      </c>
      <c r="I2898" s="26" t="s">
        <v>71</v>
      </c>
      <c r="J2898" s="26" t="s">
        <v>72</v>
      </c>
      <c r="K2898" s="26" t="s">
        <v>5660</v>
      </c>
      <c r="L2898" s="27">
        <v>1625</v>
      </c>
      <c r="M2898" s="26" t="s">
        <v>20</v>
      </c>
    </row>
    <row r="2899" spans="1:13">
      <c r="A2899" s="25">
        <v>45618</v>
      </c>
      <c r="B2899" s="25">
        <v>45983</v>
      </c>
      <c r="C2899" s="26" t="s">
        <v>5437</v>
      </c>
      <c r="D2899" s="26" t="s">
        <v>3729</v>
      </c>
      <c r="E2899" s="26" t="s">
        <v>32</v>
      </c>
      <c r="F2899" s="26" t="s">
        <v>16</v>
      </c>
      <c r="G2899" s="26" t="s">
        <v>8772</v>
      </c>
      <c r="H2899" s="26" t="s">
        <v>245</v>
      </c>
      <c r="I2899" s="26" t="s">
        <v>71</v>
      </c>
      <c r="J2899" s="26" t="s">
        <v>72</v>
      </c>
      <c r="K2899" s="26" t="s">
        <v>5660</v>
      </c>
      <c r="L2899" s="27">
        <v>17409</v>
      </c>
      <c r="M2899" s="26" t="s">
        <v>148</v>
      </c>
    </row>
    <row r="2900" spans="1:13">
      <c r="A2900" s="25">
        <v>45618</v>
      </c>
      <c r="B2900" s="25">
        <v>45983</v>
      </c>
      <c r="C2900" s="26" t="s">
        <v>5437</v>
      </c>
      <c r="D2900" s="26" t="s">
        <v>3729</v>
      </c>
      <c r="E2900" s="26" t="s">
        <v>661</v>
      </c>
      <c r="F2900" s="26" t="s">
        <v>16</v>
      </c>
      <c r="G2900" s="26" t="s">
        <v>8773</v>
      </c>
      <c r="H2900" s="26" t="s">
        <v>245</v>
      </c>
      <c r="I2900" s="26" t="s">
        <v>71</v>
      </c>
      <c r="J2900" s="26" t="s">
        <v>72</v>
      </c>
      <c r="K2900" s="26" t="s">
        <v>5660</v>
      </c>
      <c r="L2900" s="27">
        <v>69985</v>
      </c>
      <c r="M2900" s="26" t="s">
        <v>23</v>
      </c>
    </row>
    <row r="2901" spans="1:13">
      <c r="A2901" s="25">
        <v>45618</v>
      </c>
      <c r="B2901" s="25">
        <v>45983</v>
      </c>
      <c r="C2901" s="26" t="s">
        <v>6053</v>
      </c>
      <c r="D2901" s="26" t="s">
        <v>6054</v>
      </c>
      <c r="E2901" s="26" t="s">
        <v>32</v>
      </c>
      <c r="F2901" s="26" t="s">
        <v>16</v>
      </c>
      <c r="G2901" s="26" t="s">
        <v>8774</v>
      </c>
      <c r="H2901" s="26" t="s">
        <v>21</v>
      </c>
      <c r="I2901" s="26" t="s">
        <v>305</v>
      </c>
      <c r="J2901" s="26" t="s">
        <v>306</v>
      </c>
      <c r="K2901" s="26" t="s">
        <v>304</v>
      </c>
      <c r="L2901" s="27">
        <v>100145</v>
      </c>
      <c r="M2901" s="26" t="s">
        <v>20</v>
      </c>
    </row>
    <row r="2902" spans="1:13">
      <c r="A2902" s="25">
        <v>45618</v>
      </c>
      <c r="B2902" s="25">
        <v>45983</v>
      </c>
      <c r="C2902" s="26" t="s">
        <v>6053</v>
      </c>
      <c r="D2902" s="26" t="s">
        <v>6054</v>
      </c>
      <c r="E2902" s="26" t="s">
        <v>15</v>
      </c>
      <c r="F2902" s="26" t="s">
        <v>16</v>
      </c>
      <c r="G2902" s="26" t="s">
        <v>8775</v>
      </c>
      <c r="H2902" s="26" t="s">
        <v>21</v>
      </c>
      <c r="I2902" s="26" t="s">
        <v>305</v>
      </c>
      <c r="J2902" s="26" t="s">
        <v>306</v>
      </c>
      <c r="K2902" s="26" t="s">
        <v>304</v>
      </c>
      <c r="L2902" s="27">
        <v>4191</v>
      </c>
      <c r="M2902" s="26" t="s">
        <v>584</v>
      </c>
    </row>
    <row r="2903" spans="1:13">
      <c r="A2903" s="25">
        <v>45618</v>
      </c>
      <c r="B2903" s="25">
        <v>45983</v>
      </c>
      <c r="C2903" s="26" t="s">
        <v>6053</v>
      </c>
      <c r="D2903" s="26" t="s">
        <v>6054</v>
      </c>
      <c r="E2903" s="26" t="s">
        <v>661</v>
      </c>
      <c r="F2903" s="26" t="s">
        <v>16</v>
      </c>
      <c r="G2903" s="26" t="s">
        <v>8776</v>
      </c>
      <c r="H2903" s="26" t="s">
        <v>21</v>
      </c>
      <c r="I2903" s="26" t="s">
        <v>305</v>
      </c>
      <c r="J2903" s="26" t="s">
        <v>306</v>
      </c>
      <c r="K2903" s="26" t="s">
        <v>304</v>
      </c>
      <c r="L2903" s="27">
        <v>100811</v>
      </c>
      <c r="M2903" s="26" t="s">
        <v>89</v>
      </c>
    </row>
    <row r="2904" spans="1:13">
      <c r="A2904" s="25">
        <v>45618</v>
      </c>
      <c r="B2904" s="25">
        <v>45983</v>
      </c>
      <c r="C2904" s="26" t="s">
        <v>5438</v>
      </c>
      <c r="D2904" s="26" t="s">
        <v>3733</v>
      </c>
      <c r="E2904" s="26" t="s">
        <v>54</v>
      </c>
      <c r="F2904" s="26" t="s">
        <v>55</v>
      </c>
      <c r="G2904" s="26" t="s">
        <v>8777</v>
      </c>
      <c r="H2904" s="26" t="s">
        <v>203</v>
      </c>
      <c r="I2904" s="26" t="s">
        <v>348</v>
      </c>
      <c r="J2904" s="26" t="s">
        <v>349</v>
      </c>
      <c r="K2904" s="26" t="s">
        <v>5624</v>
      </c>
      <c r="L2904" s="27">
        <v>51463</v>
      </c>
      <c r="M2904" s="26" t="s">
        <v>89</v>
      </c>
    </row>
    <row r="2905" spans="1:13">
      <c r="A2905" s="25">
        <v>45619</v>
      </c>
      <c r="B2905" s="25">
        <v>45984</v>
      </c>
      <c r="C2905" s="26" t="s">
        <v>5439</v>
      </c>
      <c r="D2905" s="26" t="s">
        <v>3735</v>
      </c>
      <c r="E2905" s="26" t="s">
        <v>661</v>
      </c>
      <c r="F2905" s="26" t="s">
        <v>16</v>
      </c>
      <c r="G2905" s="26" t="s">
        <v>8778</v>
      </c>
      <c r="H2905" s="26" t="s">
        <v>21</v>
      </c>
      <c r="I2905" s="26" t="s">
        <v>18</v>
      </c>
      <c r="J2905" s="26" t="s">
        <v>19</v>
      </c>
      <c r="K2905" s="26" t="s">
        <v>5624</v>
      </c>
      <c r="L2905" s="27">
        <v>22089</v>
      </c>
      <c r="M2905" s="26" t="s">
        <v>23</v>
      </c>
    </row>
    <row r="2906" spans="1:13">
      <c r="A2906" s="25">
        <v>45619</v>
      </c>
      <c r="B2906" s="25">
        <v>45984</v>
      </c>
      <c r="C2906" s="26" t="s">
        <v>5439</v>
      </c>
      <c r="D2906" s="26" t="s">
        <v>3735</v>
      </c>
      <c r="E2906" s="26" t="s">
        <v>15</v>
      </c>
      <c r="F2906" s="26" t="s">
        <v>16</v>
      </c>
      <c r="G2906" s="26" t="s">
        <v>8779</v>
      </c>
      <c r="H2906" s="26" t="s">
        <v>21</v>
      </c>
      <c r="I2906" s="26" t="s">
        <v>18</v>
      </c>
      <c r="J2906" s="26" t="s">
        <v>19</v>
      </c>
      <c r="K2906" s="26" t="s">
        <v>5624</v>
      </c>
      <c r="L2906" s="27">
        <v>10587</v>
      </c>
      <c r="M2906" s="26" t="s">
        <v>20</v>
      </c>
    </row>
    <row r="2907" spans="1:13">
      <c r="A2907" s="25">
        <v>45619</v>
      </c>
      <c r="B2907" s="25">
        <v>45984</v>
      </c>
      <c r="C2907" s="26" t="s">
        <v>5440</v>
      </c>
      <c r="D2907" s="26" t="s">
        <v>3738</v>
      </c>
      <c r="E2907" s="26" t="s">
        <v>32</v>
      </c>
      <c r="F2907" s="26" t="s">
        <v>16</v>
      </c>
      <c r="G2907" s="26" t="s">
        <v>8780</v>
      </c>
      <c r="H2907" s="26" t="s">
        <v>1850</v>
      </c>
      <c r="I2907" s="26" t="s">
        <v>78</v>
      </c>
      <c r="J2907" s="26" t="s">
        <v>79</v>
      </c>
      <c r="K2907" s="26" t="s">
        <v>5620</v>
      </c>
      <c r="L2907" s="27">
        <v>2252</v>
      </c>
      <c r="M2907" s="26" t="s">
        <v>20</v>
      </c>
    </row>
    <row r="2908" spans="1:13">
      <c r="A2908" s="25">
        <v>45619</v>
      </c>
      <c r="B2908" s="25">
        <v>45984</v>
      </c>
      <c r="C2908" s="26" t="s">
        <v>5440</v>
      </c>
      <c r="D2908" s="26" t="s">
        <v>3738</v>
      </c>
      <c r="E2908" s="26" t="s">
        <v>15</v>
      </c>
      <c r="F2908" s="26" t="s">
        <v>16</v>
      </c>
      <c r="G2908" s="26" t="s">
        <v>8781</v>
      </c>
      <c r="H2908" s="26" t="s">
        <v>1850</v>
      </c>
      <c r="I2908" s="26" t="s">
        <v>78</v>
      </c>
      <c r="J2908" s="26" t="s">
        <v>79</v>
      </c>
      <c r="K2908" s="26" t="s">
        <v>5620</v>
      </c>
      <c r="L2908" s="27">
        <v>1495</v>
      </c>
      <c r="M2908" s="26" t="s">
        <v>20</v>
      </c>
    </row>
    <row r="2909" spans="1:13">
      <c r="A2909" s="25">
        <v>45619</v>
      </c>
      <c r="B2909" s="25">
        <v>45984</v>
      </c>
      <c r="C2909" s="26" t="s">
        <v>5440</v>
      </c>
      <c r="D2909" s="26" t="s">
        <v>3738</v>
      </c>
      <c r="E2909" s="26" t="s">
        <v>34</v>
      </c>
      <c r="F2909" s="26" t="s">
        <v>16</v>
      </c>
      <c r="G2909" s="26" t="s">
        <v>8782</v>
      </c>
      <c r="H2909" s="26" t="s">
        <v>1850</v>
      </c>
      <c r="I2909" s="26" t="s">
        <v>78</v>
      </c>
      <c r="J2909" s="26" t="s">
        <v>79</v>
      </c>
      <c r="K2909" s="26" t="s">
        <v>5620</v>
      </c>
      <c r="L2909" s="27">
        <v>2174</v>
      </c>
      <c r="M2909" s="26" t="s">
        <v>83</v>
      </c>
    </row>
    <row r="2910" spans="1:13">
      <c r="A2910" s="25">
        <v>45619</v>
      </c>
      <c r="B2910" s="25">
        <v>45984</v>
      </c>
      <c r="C2910" s="26" t="s">
        <v>5440</v>
      </c>
      <c r="D2910" s="26" t="s">
        <v>3738</v>
      </c>
      <c r="E2910" s="26" t="s">
        <v>661</v>
      </c>
      <c r="F2910" s="26" t="s">
        <v>16</v>
      </c>
      <c r="G2910" s="26" t="s">
        <v>8783</v>
      </c>
      <c r="H2910" s="26" t="s">
        <v>1850</v>
      </c>
      <c r="I2910" s="26" t="s">
        <v>78</v>
      </c>
      <c r="J2910" s="26" t="s">
        <v>79</v>
      </c>
      <c r="K2910" s="26" t="s">
        <v>5620</v>
      </c>
      <c r="L2910" s="27">
        <v>3914</v>
      </c>
      <c r="M2910" s="26" t="s">
        <v>23</v>
      </c>
    </row>
    <row r="2911" spans="1:13">
      <c r="A2911" s="25">
        <v>45620</v>
      </c>
      <c r="B2911" s="25">
        <v>45985</v>
      </c>
      <c r="C2911" s="26" t="s">
        <v>5441</v>
      </c>
      <c r="D2911" s="26" t="s">
        <v>3743</v>
      </c>
      <c r="E2911" s="26" t="s">
        <v>15</v>
      </c>
      <c r="F2911" s="26" t="s">
        <v>16</v>
      </c>
      <c r="G2911" s="26" t="s">
        <v>8784</v>
      </c>
      <c r="H2911" s="26" t="s">
        <v>181</v>
      </c>
      <c r="I2911" s="26" t="s">
        <v>695</v>
      </c>
      <c r="J2911" s="26" t="s">
        <v>696</v>
      </c>
      <c r="K2911" s="26" t="s">
        <v>1179</v>
      </c>
      <c r="L2911" s="27">
        <v>1469</v>
      </c>
      <c r="M2911" s="26" t="s">
        <v>148</v>
      </c>
    </row>
    <row r="2912" spans="1:13">
      <c r="A2912" s="25">
        <v>45620</v>
      </c>
      <c r="B2912" s="25">
        <v>45985</v>
      </c>
      <c r="C2912" s="26" t="s">
        <v>5441</v>
      </c>
      <c r="D2912" s="26" t="s">
        <v>3743</v>
      </c>
      <c r="E2912" s="26" t="s">
        <v>32</v>
      </c>
      <c r="F2912" s="26" t="s">
        <v>16</v>
      </c>
      <c r="G2912" s="26" t="s">
        <v>8785</v>
      </c>
      <c r="H2912" s="26" t="s">
        <v>181</v>
      </c>
      <c r="I2912" s="26" t="s">
        <v>695</v>
      </c>
      <c r="J2912" s="26" t="s">
        <v>696</v>
      </c>
      <c r="K2912" s="26" t="s">
        <v>1179</v>
      </c>
      <c r="L2912" s="27">
        <v>20349</v>
      </c>
      <c r="M2912" s="26" t="s">
        <v>83</v>
      </c>
    </row>
    <row r="2913" spans="1:13">
      <c r="A2913" s="25">
        <v>45620</v>
      </c>
      <c r="B2913" s="25">
        <v>45985</v>
      </c>
      <c r="C2913" s="26" t="s">
        <v>5441</v>
      </c>
      <c r="D2913" s="26" t="s">
        <v>3743</v>
      </c>
      <c r="E2913" s="26" t="s">
        <v>661</v>
      </c>
      <c r="F2913" s="26" t="s">
        <v>16</v>
      </c>
      <c r="G2913" s="26" t="s">
        <v>8786</v>
      </c>
      <c r="H2913" s="26" t="s">
        <v>181</v>
      </c>
      <c r="I2913" s="26" t="s">
        <v>695</v>
      </c>
      <c r="J2913" s="26" t="s">
        <v>696</v>
      </c>
      <c r="K2913" s="26" t="s">
        <v>1179</v>
      </c>
      <c r="L2913" s="27">
        <v>25002</v>
      </c>
      <c r="M2913" s="26" t="s">
        <v>23</v>
      </c>
    </row>
    <row r="2914" spans="1:13">
      <c r="A2914" s="25">
        <v>45620</v>
      </c>
      <c r="B2914" s="25">
        <v>45985</v>
      </c>
      <c r="C2914" s="26" t="s">
        <v>5442</v>
      </c>
      <c r="D2914" s="26" t="s">
        <v>3747</v>
      </c>
      <c r="E2914" s="26" t="s">
        <v>661</v>
      </c>
      <c r="F2914" s="26" t="s">
        <v>16</v>
      </c>
      <c r="G2914" s="26" t="s">
        <v>8787</v>
      </c>
      <c r="H2914" s="26" t="s">
        <v>21</v>
      </c>
      <c r="I2914" s="26" t="s">
        <v>18</v>
      </c>
      <c r="J2914" s="26" t="s">
        <v>19</v>
      </c>
      <c r="K2914" s="26" t="s">
        <v>5624</v>
      </c>
      <c r="L2914" s="27">
        <v>16340</v>
      </c>
      <c r="M2914" s="26" t="s">
        <v>23</v>
      </c>
    </row>
    <row r="2915" spans="1:13">
      <c r="A2915" s="25">
        <v>45620</v>
      </c>
      <c r="B2915" s="25">
        <v>45985</v>
      </c>
      <c r="C2915" s="26" t="s">
        <v>5442</v>
      </c>
      <c r="D2915" s="26" t="s">
        <v>3747</v>
      </c>
      <c r="E2915" s="26" t="s">
        <v>15</v>
      </c>
      <c r="F2915" s="26" t="s">
        <v>16</v>
      </c>
      <c r="G2915" s="26" t="s">
        <v>8788</v>
      </c>
      <c r="H2915" s="26" t="s">
        <v>21</v>
      </c>
      <c r="I2915" s="26" t="s">
        <v>18</v>
      </c>
      <c r="J2915" s="26" t="s">
        <v>19</v>
      </c>
      <c r="K2915" s="26" t="s">
        <v>5624</v>
      </c>
      <c r="L2915" s="27">
        <v>1748</v>
      </c>
      <c r="M2915" s="26" t="s">
        <v>20</v>
      </c>
    </row>
    <row r="2916" spans="1:13">
      <c r="A2916" s="25">
        <v>45621</v>
      </c>
      <c r="B2916" s="25">
        <v>45986</v>
      </c>
      <c r="C2916" s="26" t="s">
        <v>5443</v>
      </c>
      <c r="D2916" s="26" t="s">
        <v>3750</v>
      </c>
      <c r="E2916" s="26" t="s">
        <v>661</v>
      </c>
      <c r="F2916" s="26" t="s">
        <v>16</v>
      </c>
      <c r="G2916" s="26" t="s">
        <v>8789</v>
      </c>
      <c r="H2916" s="26" t="s">
        <v>21</v>
      </c>
      <c r="I2916" s="26" t="s">
        <v>18</v>
      </c>
      <c r="J2916" s="26" t="s">
        <v>19</v>
      </c>
      <c r="K2916" s="26" t="s">
        <v>5624</v>
      </c>
      <c r="L2916" s="27">
        <v>59209</v>
      </c>
      <c r="M2916" s="26" t="s">
        <v>23</v>
      </c>
    </row>
    <row r="2917" spans="1:13">
      <c r="A2917" s="25">
        <v>45621</v>
      </c>
      <c r="B2917" s="25">
        <v>45986</v>
      </c>
      <c r="C2917" s="26" t="s">
        <v>5443</v>
      </c>
      <c r="D2917" s="26" t="s">
        <v>3750</v>
      </c>
      <c r="E2917" s="26" t="s">
        <v>15</v>
      </c>
      <c r="F2917" s="26" t="s">
        <v>16</v>
      </c>
      <c r="G2917" s="26" t="s">
        <v>8790</v>
      </c>
      <c r="H2917" s="26" t="s">
        <v>21</v>
      </c>
      <c r="I2917" s="26" t="s">
        <v>18</v>
      </c>
      <c r="J2917" s="26" t="s">
        <v>19</v>
      </c>
      <c r="K2917" s="26" t="s">
        <v>5624</v>
      </c>
      <c r="L2917" s="27">
        <v>6712</v>
      </c>
      <c r="M2917" s="26" t="s">
        <v>20</v>
      </c>
    </row>
    <row r="2918" spans="1:13">
      <c r="A2918" s="25">
        <v>45621</v>
      </c>
      <c r="B2918" s="25">
        <v>45986</v>
      </c>
      <c r="C2918" s="26" t="s">
        <v>5444</v>
      </c>
      <c r="D2918" s="26" t="s">
        <v>3753</v>
      </c>
      <c r="E2918" s="26" t="s">
        <v>661</v>
      </c>
      <c r="F2918" s="26" t="s">
        <v>16</v>
      </c>
      <c r="G2918" s="26" t="s">
        <v>8791</v>
      </c>
      <c r="H2918" s="26" t="s">
        <v>582</v>
      </c>
      <c r="I2918" s="26" t="s">
        <v>570</v>
      </c>
      <c r="J2918" s="26" t="s">
        <v>571</v>
      </c>
      <c r="K2918" s="26" t="s">
        <v>5623</v>
      </c>
      <c r="L2918" s="27">
        <v>14973</v>
      </c>
      <c r="M2918" s="26" t="s">
        <v>23</v>
      </c>
    </row>
    <row r="2919" spans="1:13">
      <c r="A2919" s="25">
        <v>45621</v>
      </c>
      <c r="B2919" s="25">
        <v>45986</v>
      </c>
      <c r="C2919" s="26" t="s">
        <v>5444</v>
      </c>
      <c r="D2919" s="26" t="s">
        <v>3753</v>
      </c>
      <c r="E2919" s="26" t="s">
        <v>15</v>
      </c>
      <c r="F2919" s="26" t="s">
        <v>16</v>
      </c>
      <c r="G2919" s="26" t="s">
        <v>8792</v>
      </c>
      <c r="H2919" s="26" t="s">
        <v>582</v>
      </c>
      <c r="I2919" s="26" t="s">
        <v>570</v>
      </c>
      <c r="J2919" s="26" t="s">
        <v>571</v>
      </c>
      <c r="K2919" s="26" t="s">
        <v>5623</v>
      </c>
      <c r="L2919" s="27">
        <v>1469</v>
      </c>
      <c r="M2919" s="26" t="s">
        <v>83</v>
      </c>
    </row>
    <row r="2920" spans="1:13">
      <c r="A2920" s="25">
        <v>45621</v>
      </c>
      <c r="B2920" s="25">
        <v>45986</v>
      </c>
      <c r="C2920" s="26" t="s">
        <v>5444</v>
      </c>
      <c r="D2920" s="26" t="s">
        <v>3753</v>
      </c>
      <c r="E2920" s="26" t="s">
        <v>32</v>
      </c>
      <c r="F2920" s="26" t="s">
        <v>16</v>
      </c>
      <c r="G2920" s="26" t="s">
        <v>8793</v>
      </c>
      <c r="H2920" s="26" t="s">
        <v>582</v>
      </c>
      <c r="I2920" s="26" t="s">
        <v>570</v>
      </c>
      <c r="J2920" s="26" t="s">
        <v>571</v>
      </c>
      <c r="K2920" s="26" t="s">
        <v>5623</v>
      </c>
      <c r="L2920" s="27">
        <v>4760</v>
      </c>
      <c r="M2920" s="26" t="s">
        <v>20</v>
      </c>
    </row>
    <row r="2921" spans="1:13">
      <c r="A2921" s="25">
        <v>45621</v>
      </c>
      <c r="B2921" s="25">
        <v>45986</v>
      </c>
      <c r="C2921" s="26" t="s">
        <v>5445</v>
      </c>
      <c r="D2921" s="26" t="s">
        <v>3757</v>
      </c>
      <c r="E2921" s="26" t="s">
        <v>32</v>
      </c>
      <c r="F2921" s="26" t="s">
        <v>16</v>
      </c>
      <c r="G2921" s="26" t="s">
        <v>8794</v>
      </c>
      <c r="H2921" s="26" t="s">
        <v>125</v>
      </c>
      <c r="I2921" s="26" t="s">
        <v>103</v>
      </c>
      <c r="J2921" s="26" t="s">
        <v>104</v>
      </c>
      <c r="K2921" s="26" t="s">
        <v>5620</v>
      </c>
      <c r="L2921" s="27">
        <v>2266</v>
      </c>
      <c r="M2921" s="26" t="s">
        <v>20</v>
      </c>
    </row>
    <row r="2922" spans="1:13">
      <c r="A2922" s="25">
        <v>45621</v>
      </c>
      <c r="B2922" s="25">
        <v>45986</v>
      </c>
      <c r="C2922" s="26" t="s">
        <v>5445</v>
      </c>
      <c r="D2922" s="26" t="s">
        <v>3757</v>
      </c>
      <c r="E2922" s="26" t="s">
        <v>15</v>
      </c>
      <c r="F2922" s="26" t="s">
        <v>16</v>
      </c>
      <c r="G2922" s="26" t="s">
        <v>8795</v>
      </c>
      <c r="H2922" s="26" t="s">
        <v>125</v>
      </c>
      <c r="I2922" s="26" t="s">
        <v>103</v>
      </c>
      <c r="J2922" s="26" t="s">
        <v>104</v>
      </c>
      <c r="K2922" s="26" t="s">
        <v>5620</v>
      </c>
      <c r="L2922" s="27">
        <v>1348</v>
      </c>
      <c r="M2922" s="26" t="s">
        <v>83</v>
      </c>
    </row>
    <row r="2923" spans="1:13">
      <c r="A2923" s="25">
        <v>45621</v>
      </c>
      <c r="B2923" s="25">
        <v>45986</v>
      </c>
      <c r="C2923" s="26" t="s">
        <v>5445</v>
      </c>
      <c r="D2923" s="26" t="s">
        <v>3757</v>
      </c>
      <c r="E2923" s="26" t="s">
        <v>661</v>
      </c>
      <c r="F2923" s="26" t="s">
        <v>16</v>
      </c>
      <c r="G2923" s="26" t="s">
        <v>8796</v>
      </c>
      <c r="H2923" s="26" t="s">
        <v>125</v>
      </c>
      <c r="I2923" s="26" t="s">
        <v>103</v>
      </c>
      <c r="J2923" s="26" t="s">
        <v>104</v>
      </c>
      <c r="K2923" s="26" t="s">
        <v>5620</v>
      </c>
      <c r="L2923" s="27">
        <v>10896</v>
      </c>
      <c r="M2923" s="26" t="s">
        <v>23</v>
      </c>
    </row>
    <row r="2924" spans="1:13">
      <c r="A2924" s="25">
        <v>45621</v>
      </c>
      <c r="B2924" s="25">
        <v>45986</v>
      </c>
      <c r="C2924" s="26" t="s">
        <v>5446</v>
      </c>
      <c r="D2924" s="26" t="s">
        <v>3761</v>
      </c>
      <c r="E2924" s="26" t="s">
        <v>34</v>
      </c>
      <c r="F2924" s="26" t="s">
        <v>16</v>
      </c>
      <c r="G2924" s="26" t="s">
        <v>8797</v>
      </c>
      <c r="H2924" s="26" t="s">
        <v>2966</v>
      </c>
      <c r="I2924" s="26" t="s">
        <v>2964</v>
      </c>
      <c r="J2924" s="26" t="s">
        <v>2965</v>
      </c>
      <c r="K2924" s="26" t="s">
        <v>5623</v>
      </c>
      <c r="L2924" s="27">
        <v>6873</v>
      </c>
      <c r="M2924" s="26" t="s">
        <v>83</v>
      </c>
    </row>
    <row r="2925" spans="1:13">
      <c r="A2925" s="25">
        <v>45621</v>
      </c>
      <c r="B2925" s="25">
        <v>45986</v>
      </c>
      <c r="C2925" s="26" t="s">
        <v>5446</v>
      </c>
      <c r="D2925" s="26" t="s">
        <v>3761</v>
      </c>
      <c r="E2925" s="26" t="s">
        <v>15</v>
      </c>
      <c r="F2925" s="26" t="s">
        <v>16</v>
      </c>
      <c r="G2925" s="26" t="s">
        <v>8798</v>
      </c>
      <c r="H2925" s="26" t="s">
        <v>2966</v>
      </c>
      <c r="I2925" s="26" t="s">
        <v>2964</v>
      </c>
      <c r="J2925" s="26" t="s">
        <v>2965</v>
      </c>
      <c r="K2925" s="26" t="s">
        <v>5623</v>
      </c>
      <c r="L2925" s="27">
        <v>2434</v>
      </c>
      <c r="M2925" s="26" t="s">
        <v>29</v>
      </c>
    </row>
    <row r="2926" spans="1:13">
      <c r="A2926" s="25">
        <v>45621</v>
      </c>
      <c r="B2926" s="25">
        <v>45986</v>
      </c>
      <c r="C2926" s="26" t="s">
        <v>5446</v>
      </c>
      <c r="D2926" s="26" t="s">
        <v>3761</v>
      </c>
      <c r="E2926" s="26" t="s">
        <v>32</v>
      </c>
      <c r="F2926" s="26" t="s">
        <v>16</v>
      </c>
      <c r="G2926" s="26" t="s">
        <v>8799</v>
      </c>
      <c r="H2926" s="26" t="s">
        <v>2966</v>
      </c>
      <c r="I2926" s="26" t="s">
        <v>2964</v>
      </c>
      <c r="J2926" s="26" t="s">
        <v>2965</v>
      </c>
      <c r="K2926" s="26" t="s">
        <v>5623</v>
      </c>
      <c r="L2926" s="27">
        <v>19824</v>
      </c>
      <c r="M2926" s="26" t="s">
        <v>20</v>
      </c>
    </row>
    <row r="2927" spans="1:13">
      <c r="A2927" s="25">
        <v>45621</v>
      </c>
      <c r="B2927" s="25">
        <v>45986</v>
      </c>
      <c r="C2927" s="26" t="s">
        <v>5446</v>
      </c>
      <c r="D2927" s="26" t="s">
        <v>3761</v>
      </c>
      <c r="E2927" s="26" t="s">
        <v>661</v>
      </c>
      <c r="F2927" s="26" t="s">
        <v>16</v>
      </c>
      <c r="G2927" s="26" t="s">
        <v>8800</v>
      </c>
      <c r="H2927" s="26" t="s">
        <v>2966</v>
      </c>
      <c r="I2927" s="26" t="s">
        <v>2964</v>
      </c>
      <c r="J2927" s="26" t="s">
        <v>2965</v>
      </c>
      <c r="K2927" s="26" t="s">
        <v>5623</v>
      </c>
      <c r="L2927" s="27">
        <v>43295</v>
      </c>
      <c r="M2927" s="26" t="s">
        <v>89</v>
      </c>
    </row>
    <row r="2928" spans="1:13">
      <c r="A2928" s="25">
        <v>45621</v>
      </c>
      <c r="B2928" s="25">
        <v>45986</v>
      </c>
      <c r="C2928" s="26" t="s">
        <v>5447</v>
      </c>
      <c r="D2928" s="26" t="s">
        <v>3766</v>
      </c>
      <c r="E2928" s="26" t="s">
        <v>54</v>
      </c>
      <c r="F2928" s="26" t="s">
        <v>55</v>
      </c>
      <c r="G2928" s="26" t="s">
        <v>8801</v>
      </c>
      <c r="H2928" s="26" t="s">
        <v>245</v>
      </c>
      <c r="I2928" s="26" t="s">
        <v>103</v>
      </c>
      <c r="J2928" s="26" t="s">
        <v>104</v>
      </c>
      <c r="K2928" s="26" t="s">
        <v>5620</v>
      </c>
      <c r="L2928" s="27">
        <v>7678</v>
      </c>
      <c r="M2928" s="26" t="s">
        <v>23</v>
      </c>
    </row>
    <row r="2929" spans="1:13">
      <c r="A2929" s="25">
        <v>45622</v>
      </c>
      <c r="B2929" s="25">
        <v>45987</v>
      </c>
      <c r="C2929" s="26" t="s">
        <v>5448</v>
      </c>
      <c r="D2929" s="26" t="s">
        <v>3768</v>
      </c>
      <c r="E2929" s="26" t="s">
        <v>54</v>
      </c>
      <c r="F2929" s="26" t="s">
        <v>55</v>
      </c>
      <c r="G2929" s="26" t="s">
        <v>8802</v>
      </c>
      <c r="H2929" s="26" t="s">
        <v>51</v>
      </c>
      <c r="I2929" s="26" t="s">
        <v>174</v>
      </c>
      <c r="J2929" s="26" t="s">
        <v>175</v>
      </c>
      <c r="K2929" s="26" t="s">
        <v>112</v>
      </c>
      <c r="L2929" s="27">
        <v>55191</v>
      </c>
      <c r="M2929" s="26" t="s">
        <v>29</v>
      </c>
    </row>
    <row r="2930" spans="1:13">
      <c r="A2930" s="25">
        <v>45622</v>
      </c>
      <c r="B2930" s="25">
        <v>45987</v>
      </c>
      <c r="C2930" s="26" t="s">
        <v>5449</v>
      </c>
      <c r="D2930" s="26" t="s">
        <v>3770</v>
      </c>
      <c r="E2930" s="26" t="s">
        <v>661</v>
      </c>
      <c r="F2930" s="26" t="s">
        <v>16</v>
      </c>
      <c r="G2930" s="26" t="s">
        <v>8803</v>
      </c>
      <c r="H2930" s="26" t="s">
        <v>125</v>
      </c>
      <c r="I2930" s="26" t="s">
        <v>2867</v>
      </c>
      <c r="J2930" s="26" t="s">
        <v>2868</v>
      </c>
      <c r="K2930" s="26" t="s">
        <v>26</v>
      </c>
      <c r="L2930" s="27">
        <v>96053</v>
      </c>
      <c r="M2930" s="26" t="s">
        <v>89</v>
      </c>
    </row>
    <row r="2931" spans="1:13">
      <c r="A2931" s="25">
        <v>45622</v>
      </c>
      <c r="B2931" s="25">
        <v>45987</v>
      </c>
      <c r="C2931" s="26" t="s">
        <v>5449</v>
      </c>
      <c r="D2931" s="26" t="s">
        <v>3770</v>
      </c>
      <c r="E2931" s="26" t="s">
        <v>15</v>
      </c>
      <c r="F2931" s="26" t="s">
        <v>16</v>
      </c>
      <c r="G2931" s="26" t="s">
        <v>8804</v>
      </c>
      <c r="H2931" s="26" t="s">
        <v>125</v>
      </c>
      <c r="I2931" s="26" t="s">
        <v>2867</v>
      </c>
      <c r="J2931" s="26" t="s">
        <v>2868</v>
      </c>
      <c r="K2931" s="26" t="s">
        <v>26</v>
      </c>
      <c r="L2931" s="27">
        <v>4928</v>
      </c>
      <c r="M2931" s="26" t="s">
        <v>83</v>
      </c>
    </row>
    <row r="2932" spans="1:13">
      <c r="A2932" s="25">
        <v>45622</v>
      </c>
      <c r="B2932" s="25">
        <v>45987</v>
      </c>
      <c r="C2932" s="26" t="s">
        <v>5449</v>
      </c>
      <c r="D2932" s="26" t="s">
        <v>3770</v>
      </c>
      <c r="E2932" s="26" t="s">
        <v>32</v>
      </c>
      <c r="F2932" s="26" t="s">
        <v>16</v>
      </c>
      <c r="G2932" s="26" t="s">
        <v>8805</v>
      </c>
      <c r="H2932" s="26" t="s">
        <v>125</v>
      </c>
      <c r="I2932" s="26" t="s">
        <v>2867</v>
      </c>
      <c r="J2932" s="26" t="s">
        <v>2868</v>
      </c>
      <c r="K2932" s="26" t="s">
        <v>26</v>
      </c>
      <c r="L2932" s="27">
        <v>36916</v>
      </c>
      <c r="M2932" s="26" t="s">
        <v>20</v>
      </c>
    </row>
    <row r="2933" spans="1:13">
      <c r="A2933" s="25">
        <v>45622</v>
      </c>
      <c r="B2933" s="25">
        <v>45987</v>
      </c>
      <c r="C2933" s="26" t="s">
        <v>5450</v>
      </c>
      <c r="D2933" s="26" t="s">
        <v>3776</v>
      </c>
      <c r="E2933" s="26" t="s">
        <v>15</v>
      </c>
      <c r="F2933" s="26" t="s">
        <v>16</v>
      </c>
      <c r="G2933" s="26" t="s">
        <v>8806</v>
      </c>
      <c r="H2933" s="26" t="s">
        <v>21</v>
      </c>
      <c r="I2933" s="26" t="s">
        <v>282</v>
      </c>
      <c r="J2933" s="26" t="s">
        <v>283</v>
      </c>
      <c r="K2933" s="26" t="s">
        <v>5620</v>
      </c>
      <c r="L2933" s="27">
        <v>4817</v>
      </c>
      <c r="M2933" s="26" t="s">
        <v>20</v>
      </c>
    </row>
    <row r="2934" spans="1:13">
      <c r="A2934" s="25">
        <v>45622</v>
      </c>
      <c r="B2934" s="25">
        <v>45987</v>
      </c>
      <c r="C2934" s="26" t="s">
        <v>5450</v>
      </c>
      <c r="D2934" s="26" t="s">
        <v>3776</v>
      </c>
      <c r="E2934" s="26" t="s">
        <v>661</v>
      </c>
      <c r="F2934" s="26" t="s">
        <v>16</v>
      </c>
      <c r="G2934" s="26" t="s">
        <v>8807</v>
      </c>
      <c r="H2934" s="26" t="s">
        <v>21</v>
      </c>
      <c r="I2934" s="26" t="s">
        <v>282</v>
      </c>
      <c r="J2934" s="26" t="s">
        <v>283</v>
      </c>
      <c r="K2934" s="26" t="s">
        <v>5620</v>
      </c>
      <c r="L2934" s="27">
        <v>29864</v>
      </c>
      <c r="M2934" s="26" t="s">
        <v>23</v>
      </c>
    </row>
    <row r="2935" spans="1:13">
      <c r="A2935" s="25">
        <v>45622</v>
      </c>
      <c r="B2935" s="25">
        <v>45987</v>
      </c>
      <c r="C2935" s="26" t="s">
        <v>5451</v>
      </c>
      <c r="D2935" s="26" t="s">
        <v>3779</v>
      </c>
      <c r="E2935" s="26" t="s">
        <v>661</v>
      </c>
      <c r="F2935" s="26" t="s">
        <v>16</v>
      </c>
      <c r="G2935" s="26" t="s">
        <v>8808</v>
      </c>
      <c r="H2935" s="26" t="s">
        <v>2017</v>
      </c>
      <c r="I2935" s="26" t="s">
        <v>375</v>
      </c>
      <c r="J2935" s="26" t="s">
        <v>376</v>
      </c>
      <c r="K2935" s="26" t="s">
        <v>5624</v>
      </c>
      <c r="L2935" s="27">
        <v>24960</v>
      </c>
      <c r="M2935" s="26" t="s">
        <v>23</v>
      </c>
    </row>
    <row r="2936" spans="1:13">
      <c r="A2936" s="25">
        <v>45622</v>
      </c>
      <c r="B2936" s="25">
        <v>45987</v>
      </c>
      <c r="C2936" s="26" t="s">
        <v>5451</v>
      </c>
      <c r="D2936" s="26" t="s">
        <v>3779</v>
      </c>
      <c r="E2936" s="26" t="s">
        <v>15</v>
      </c>
      <c r="F2936" s="26" t="s">
        <v>16</v>
      </c>
      <c r="G2936" s="26" t="s">
        <v>8809</v>
      </c>
      <c r="H2936" s="26" t="s">
        <v>2017</v>
      </c>
      <c r="I2936" s="26" t="s">
        <v>375</v>
      </c>
      <c r="J2936" s="26" t="s">
        <v>376</v>
      </c>
      <c r="K2936" s="26" t="s">
        <v>5624</v>
      </c>
      <c r="L2936" s="27">
        <v>1508</v>
      </c>
      <c r="M2936" s="26" t="s">
        <v>29</v>
      </c>
    </row>
    <row r="2937" spans="1:13">
      <c r="A2937" s="25">
        <v>45622</v>
      </c>
      <c r="B2937" s="25">
        <v>45987</v>
      </c>
      <c r="C2937" s="26" t="s">
        <v>5451</v>
      </c>
      <c r="D2937" s="26" t="s">
        <v>3779</v>
      </c>
      <c r="E2937" s="26" t="s">
        <v>32</v>
      </c>
      <c r="F2937" s="26" t="s">
        <v>16</v>
      </c>
      <c r="G2937" s="26" t="s">
        <v>8810</v>
      </c>
      <c r="H2937" s="26" t="s">
        <v>2017</v>
      </c>
      <c r="I2937" s="26" t="s">
        <v>375</v>
      </c>
      <c r="J2937" s="26" t="s">
        <v>376</v>
      </c>
      <c r="K2937" s="26" t="s">
        <v>5624</v>
      </c>
      <c r="L2937" s="27">
        <v>14964</v>
      </c>
      <c r="M2937" s="26" t="s">
        <v>20</v>
      </c>
    </row>
    <row r="2938" spans="1:13">
      <c r="A2938" s="25">
        <v>45622</v>
      </c>
      <c r="B2938" s="25">
        <v>45987</v>
      </c>
      <c r="C2938" s="26" t="s">
        <v>8811</v>
      </c>
      <c r="D2938" s="26" t="s">
        <v>8812</v>
      </c>
      <c r="E2938" s="26" t="s">
        <v>15</v>
      </c>
      <c r="F2938" s="26" t="s">
        <v>16</v>
      </c>
      <c r="G2938" s="26" t="s">
        <v>8813</v>
      </c>
      <c r="H2938" s="26" t="s">
        <v>190</v>
      </c>
      <c r="I2938" s="26" t="s">
        <v>71</v>
      </c>
      <c r="J2938" s="26" t="s">
        <v>72</v>
      </c>
      <c r="K2938" s="26" t="s">
        <v>5660</v>
      </c>
      <c r="L2938" s="27">
        <v>1256</v>
      </c>
      <c r="M2938" s="26" t="s">
        <v>20</v>
      </c>
    </row>
    <row r="2939" spans="1:13">
      <c r="A2939" s="25">
        <v>45622</v>
      </c>
      <c r="B2939" s="25">
        <v>45987</v>
      </c>
      <c r="C2939" s="26" t="s">
        <v>8811</v>
      </c>
      <c r="D2939" s="26" t="s">
        <v>8812</v>
      </c>
      <c r="E2939" s="26" t="s">
        <v>661</v>
      </c>
      <c r="F2939" s="26" t="s">
        <v>16</v>
      </c>
      <c r="G2939" s="26" t="s">
        <v>8814</v>
      </c>
      <c r="H2939" s="26" t="s">
        <v>190</v>
      </c>
      <c r="I2939" s="26" t="s">
        <v>71</v>
      </c>
      <c r="J2939" s="26" t="s">
        <v>72</v>
      </c>
      <c r="K2939" s="26" t="s">
        <v>5660</v>
      </c>
      <c r="L2939" s="27">
        <v>61248</v>
      </c>
      <c r="M2939" s="26" t="s">
        <v>23</v>
      </c>
    </row>
    <row r="2940" spans="1:13">
      <c r="A2940" s="25">
        <v>45622</v>
      </c>
      <c r="B2940" s="25">
        <v>45987</v>
      </c>
      <c r="C2940" s="26" t="s">
        <v>8811</v>
      </c>
      <c r="D2940" s="26" t="s">
        <v>8812</v>
      </c>
      <c r="E2940" s="26" t="s">
        <v>32</v>
      </c>
      <c r="F2940" s="26" t="s">
        <v>16</v>
      </c>
      <c r="G2940" s="26" t="s">
        <v>8815</v>
      </c>
      <c r="H2940" s="26" t="s">
        <v>190</v>
      </c>
      <c r="I2940" s="26" t="s">
        <v>71</v>
      </c>
      <c r="J2940" s="26" t="s">
        <v>72</v>
      </c>
      <c r="K2940" s="26" t="s">
        <v>5660</v>
      </c>
      <c r="L2940" s="27">
        <v>24066</v>
      </c>
      <c r="M2940" s="26" t="s">
        <v>20</v>
      </c>
    </row>
    <row r="2941" spans="1:13">
      <c r="A2941" s="25">
        <v>45623</v>
      </c>
      <c r="B2941" s="25">
        <v>45988</v>
      </c>
      <c r="C2941" s="26" t="s">
        <v>5869</v>
      </c>
      <c r="D2941" s="26" t="s">
        <v>5870</v>
      </c>
      <c r="E2941" s="26" t="s">
        <v>15</v>
      </c>
      <c r="F2941" s="26" t="s">
        <v>16</v>
      </c>
      <c r="G2941" s="26" t="s">
        <v>8816</v>
      </c>
      <c r="H2941" s="26" t="s">
        <v>21</v>
      </c>
      <c r="I2941" s="26" t="s">
        <v>18</v>
      </c>
      <c r="J2941" s="26" t="s">
        <v>19</v>
      </c>
      <c r="K2941" s="26" t="s">
        <v>48</v>
      </c>
      <c r="L2941" s="27">
        <v>5869</v>
      </c>
      <c r="M2941" s="26" t="s">
        <v>20</v>
      </c>
    </row>
    <row r="2942" spans="1:13">
      <c r="A2942" s="25">
        <v>45623</v>
      </c>
      <c r="B2942" s="25">
        <v>45988</v>
      </c>
      <c r="C2942" s="26" t="s">
        <v>5869</v>
      </c>
      <c r="D2942" s="26" t="s">
        <v>5870</v>
      </c>
      <c r="E2942" s="26" t="s">
        <v>661</v>
      </c>
      <c r="F2942" s="26" t="s">
        <v>16</v>
      </c>
      <c r="G2942" s="26" t="s">
        <v>8817</v>
      </c>
      <c r="H2942" s="26" t="s">
        <v>21</v>
      </c>
      <c r="I2942" s="26" t="s">
        <v>18</v>
      </c>
      <c r="J2942" s="26" t="s">
        <v>19</v>
      </c>
      <c r="K2942" s="26" t="s">
        <v>48</v>
      </c>
      <c r="L2942" s="27">
        <v>81881</v>
      </c>
      <c r="M2942" s="26" t="s">
        <v>23</v>
      </c>
    </row>
    <row r="2943" spans="1:13">
      <c r="A2943" s="25">
        <v>45623</v>
      </c>
      <c r="B2943" s="25">
        <v>45988</v>
      </c>
      <c r="C2943" s="26" t="s">
        <v>5453</v>
      </c>
      <c r="D2943" s="26" t="s">
        <v>3788</v>
      </c>
      <c r="E2943" s="26" t="s">
        <v>32</v>
      </c>
      <c r="F2943" s="26" t="s">
        <v>16</v>
      </c>
      <c r="G2943" s="26" t="s">
        <v>8818</v>
      </c>
      <c r="H2943" s="26" t="s">
        <v>43</v>
      </c>
      <c r="I2943" s="26" t="s">
        <v>96</v>
      </c>
      <c r="J2943" s="26" t="s">
        <v>97</v>
      </c>
      <c r="K2943" s="26" t="s">
        <v>1179</v>
      </c>
      <c r="L2943" s="27">
        <v>2318</v>
      </c>
      <c r="M2943" s="26" t="s">
        <v>20</v>
      </c>
    </row>
    <row r="2944" spans="1:13">
      <c r="A2944" s="25">
        <v>45623</v>
      </c>
      <c r="B2944" s="25">
        <v>45988</v>
      </c>
      <c r="C2944" s="26" t="s">
        <v>5453</v>
      </c>
      <c r="D2944" s="26" t="s">
        <v>3788</v>
      </c>
      <c r="E2944" s="26" t="s">
        <v>661</v>
      </c>
      <c r="F2944" s="26" t="s">
        <v>16</v>
      </c>
      <c r="G2944" s="26" t="s">
        <v>8819</v>
      </c>
      <c r="H2944" s="26" t="s">
        <v>43</v>
      </c>
      <c r="I2944" s="26" t="s">
        <v>96</v>
      </c>
      <c r="J2944" s="26" t="s">
        <v>97</v>
      </c>
      <c r="K2944" s="26" t="s">
        <v>1179</v>
      </c>
      <c r="L2944" s="27">
        <v>47135</v>
      </c>
      <c r="M2944" s="26" t="s">
        <v>23</v>
      </c>
    </row>
    <row r="2945" spans="1:13">
      <c r="A2945" s="25">
        <v>45623</v>
      </c>
      <c r="B2945" s="25">
        <v>45988</v>
      </c>
      <c r="C2945" s="26" t="s">
        <v>5453</v>
      </c>
      <c r="D2945" s="26" t="s">
        <v>3788</v>
      </c>
      <c r="E2945" s="26" t="s">
        <v>15</v>
      </c>
      <c r="F2945" s="26" t="s">
        <v>16</v>
      </c>
      <c r="G2945" s="26" t="s">
        <v>8820</v>
      </c>
      <c r="H2945" s="26" t="s">
        <v>43</v>
      </c>
      <c r="I2945" s="26" t="s">
        <v>96</v>
      </c>
      <c r="J2945" s="26" t="s">
        <v>97</v>
      </c>
      <c r="K2945" s="26" t="s">
        <v>1179</v>
      </c>
      <c r="L2945" s="27">
        <v>1442</v>
      </c>
      <c r="M2945" s="26" t="s">
        <v>20</v>
      </c>
    </row>
    <row r="2946" spans="1:13">
      <c r="A2946" s="25">
        <v>45623</v>
      </c>
      <c r="B2946" s="25">
        <v>45988</v>
      </c>
      <c r="C2946" s="26" t="s">
        <v>5454</v>
      </c>
      <c r="D2946" s="26" t="s">
        <v>3792</v>
      </c>
      <c r="E2946" s="26" t="s">
        <v>32</v>
      </c>
      <c r="F2946" s="26" t="s">
        <v>16</v>
      </c>
      <c r="G2946" s="26" t="s">
        <v>8821</v>
      </c>
      <c r="H2946" s="26" t="s">
        <v>245</v>
      </c>
      <c r="I2946" s="26" t="s">
        <v>65</v>
      </c>
      <c r="J2946" s="26" t="s">
        <v>66</v>
      </c>
      <c r="K2946" s="26" t="s">
        <v>5620</v>
      </c>
      <c r="L2946" s="27">
        <v>6622</v>
      </c>
      <c r="M2946" s="26" t="s">
        <v>20</v>
      </c>
    </row>
    <row r="2947" spans="1:13">
      <c r="A2947" s="25">
        <v>45623</v>
      </c>
      <c r="B2947" s="25">
        <v>45988</v>
      </c>
      <c r="C2947" s="26" t="s">
        <v>5454</v>
      </c>
      <c r="D2947" s="26" t="s">
        <v>3792</v>
      </c>
      <c r="E2947" s="26" t="s">
        <v>661</v>
      </c>
      <c r="F2947" s="26" t="s">
        <v>16</v>
      </c>
      <c r="G2947" s="26" t="s">
        <v>8822</v>
      </c>
      <c r="H2947" s="26" t="s">
        <v>245</v>
      </c>
      <c r="I2947" s="26" t="s">
        <v>65</v>
      </c>
      <c r="J2947" s="26" t="s">
        <v>66</v>
      </c>
      <c r="K2947" s="26" t="s">
        <v>5620</v>
      </c>
      <c r="L2947" s="27">
        <v>33537</v>
      </c>
      <c r="M2947" s="26" t="s">
        <v>23</v>
      </c>
    </row>
    <row r="2948" spans="1:13">
      <c r="A2948" s="25">
        <v>45623</v>
      </c>
      <c r="B2948" s="25">
        <v>45988</v>
      </c>
      <c r="C2948" s="26" t="s">
        <v>5454</v>
      </c>
      <c r="D2948" s="26" t="s">
        <v>3792</v>
      </c>
      <c r="E2948" s="26" t="s">
        <v>15</v>
      </c>
      <c r="F2948" s="26" t="s">
        <v>16</v>
      </c>
      <c r="G2948" s="26" t="s">
        <v>8823</v>
      </c>
      <c r="H2948" s="26" t="s">
        <v>245</v>
      </c>
      <c r="I2948" s="26" t="s">
        <v>65</v>
      </c>
      <c r="J2948" s="26" t="s">
        <v>66</v>
      </c>
      <c r="K2948" s="26" t="s">
        <v>5620</v>
      </c>
      <c r="L2948" s="27">
        <v>1632</v>
      </c>
      <c r="M2948" s="26" t="s">
        <v>20</v>
      </c>
    </row>
    <row r="2949" spans="1:13">
      <c r="A2949" s="25">
        <v>45623</v>
      </c>
      <c r="B2949" s="25">
        <v>45988</v>
      </c>
      <c r="C2949" s="26" t="s">
        <v>5455</v>
      </c>
      <c r="D2949" s="26" t="s">
        <v>3796</v>
      </c>
      <c r="E2949" s="26" t="s">
        <v>661</v>
      </c>
      <c r="F2949" s="26" t="s">
        <v>16</v>
      </c>
      <c r="G2949" s="26" t="s">
        <v>8824</v>
      </c>
      <c r="H2949" s="26" t="s">
        <v>21</v>
      </c>
      <c r="I2949" s="26" t="s">
        <v>18</v>
      </c>
      <c r="J2949" s="26" t="s">
        <v>19</v>
      </c>
      <c r="K2949" s="26" t="s">
        <v>5624</v>
      </c>
      <c r="L2949" s="27">
        <v>18859</v>
      </c>
      <c r="M2949" s="26" t="s">
        <v>23</v>
      </c>
    </row>
    <row r="2950" spans="1:13">
      <c r="A2950" s="25">
        <v>45623</v>
      </c>
      <c r="B2950" s="25">
        <v>45988</v>
      </c>
      <c r="C2950" s="26" t="s">
        <v>5455</v>
      </c>
      <c r="D2950" s="26" t="s">
        <v>3796</v>
      </c>
      <c r="E2950" s="26" t="s">
        <v>15</v>
      </c>
      <c r="F2950" s="26" t="s">
        <v>16</v>
      </c>
      <c r="G2950" s="26" t="s">
        <v>8825</v>
      </c>
      <c r="H2950" s="26" t="s">
        <v>21</v>
      </c>
      <c r="I2950" s="26" t="s">
        <v>18</v>
      </c>
      <c r="J2950" s="26" t="s">
        <v>19</v>
      </c>
      <c r="K2950" s="26" t="s">
        <v>5624</v>
      </c>
      <c r="L2950" s="27">
        <v>6873</v>
      </c>
      <c r="M2950" s="26" t="s">
        <v>20</v>
      </c>
    </row>
    <row r="2951" spans="1:13">
      <c r="A2951" s="25">
        <v>45623</v>
      </c>
      <c r="B2951" s="25">
        <v>45988</v>
      </c>
      <c r="C2951" s="26" t="s">
        <v>5456</v>
      </c>
      <c r="D2951" s="26" t="s">
        <v>3799</v>
      </c>
      <c r="E2951" s="26" t="s">
        <v>661</v>
      </c>
      <c r="F2951" s="26" t="s">
        <v>16</v>
      </c>
      <c r="G2951" s="26" t="s">
        <v>8826</v>
      </c>
      <c r="H2951" s="26" t="s">
        <v>590</v>
      </c>
      <c r="I2951" s="26" t="s">
        <v>270</v>
      </c>
      <c r="J2951" s="26" t="s">
        <v>271</v>
      </c>
      <c r="K2951" s="26" t="s">
        <v>5624</v>
      </c>
      <c r="L2951" s="27">
        <v>29382</v>
      </c>
      <c r="M2951" s="26" t="s">
        <v>23</v>
      </c>
    </row>
    <row r="2952" spans="1:13">
      <c r="A2952" s="25">
        <v>45623</v>
      </c>
      <c r="B2952" s="25">
        <v>45988</v>
      </c>
      <c r="C2952" s="26" t="s">
        <v>5456</v>
      </c>
      <c r="D2952" s="26" t="s">
        <v>3799</v>
      </c>
      <c r="E2952" s="26" t="s">
        <v>15</v>
      </c>
      <c r="F2952" s="26" t="s">
        <v>16</v>
      </c>
      <c r="G2952" s="26" t="s">
        <v>8827</v>
      </c>
      <c r="H2952" s="26" t="s">
        <v>590</v>
      </c>
      <c r="I2952" s="26" t="s">
        <v>270</v>
      </c>
      <c r="J2952" s="26" t="s">
        <v>271</v>
      </c>
      <c r="K2952" s="26" t="s">
        <v>5624</v>
      </c>
      <c r="L2952" s="27">
        <v>1516</v>
      </c>
      <c r="M2952" s="26" t="s">
        <v>83</v>
      </c>
    </row>
    <row r="2953" spans="1:13">
      <c r="A2953" s="25">
        <v>45623</v>
      </c>
      <c r="B2953" s="25">
        <v>45988</v>
      </c>
      <c r="C2953" s="26" t="s">
        <v>5456</v>
      </c>
      <c r="D2953" s="26" t="s">
        <v>3799</v>
      </c>
      <c r="E2953" s="26" t="s">
        <v>34</v>
      </c>
      <c r="F2953" s="26" t="s">
        <v>16</v>
      </c>
      <c r="G2953" s="26" t="s">
        <v>8828</v>
      </c>
      <c r="H2953" s="26" t="s">
        <v>590</v>
      </c>
      <c r="I2953" s="26" t="s">
        <v>270</v>
      </c>
      <c r="J2953" s="26" t="s">
        <v>271</v>
      </c>
      <c r="K2953" s="26" t="s">
        <v>5624</v>
      </c>
      <c r="L2953" s="27">
        <v>6708</v>
      </c>
      <c r="M2953" s="26" t="s">
        <v>83</v>
      </c>
    </row>
    <row r="2954" spans="1:13">
      <c r="A2954" s="25">
        <v>45623</v>
      </c>
      <c r="B2954" s="25">
        <v>45988</v>
      </c>
      <c r="C2954" s="26" t="s">
        <v>5456</v>
      </c>
      <c r="D2954" s="26" t="s">
        <v>3799</v>
      </c>
      <c r="E2954" s="26" t="s">
        <v>32</v>
      </c>
      <c r="F2954" s="26" t="s">
        <v>16</v>
      </c>
      <c r="G2954" s="26" t="s">
        <v>8829</v>
      </c>
      <c r="H2954" s="26" t="s">
        <v>590</v>
      </c>
      <c r="I2954" s="26" t="s">
        <v>270</v>
      </c>
      <c r="J2954" s="26" t="s">
        <v>271</v>
      </c>
      <c r="K2954" s="26" t="s">
        <v>5624</v>
      </c>
      <c r="L2954" s="27">
        <v>12013</v>
      </c>
      <c r="M2954" s="26" t="s">
        <v>83</v>
      </c>
    </row>
    <row r="2955" spans="1:13">
      <c r="A2955" s="25">
        <v>45623</v>
      </c>
      <c r="B2955" s="25">
        <v>45988</v>
      </c>
      <c r="C2955" s="26" t="s">
        <v>5457</v>
      </c>
      <c r="D2955" s="26" t="s">
        <v>3804</v>
      </c>
      <c r="E2955" s="26" t="s">
        <v>661</v>
      </c>
      <c r="F2955" s="26" t="s">
        <v>16</v>
      </c>
      <c r="G2955" s="26" t="s">
        <v>8830</v>
      </c>
      <c r="H2955" s="26" t="s">
        <v>21</v>
      </c>
      <c r="I2955" s="26" t="s">
        <v>18</v>
      </c>
      <c r="J2955" s="26" t="s">
        <v>19</v>
      </c>
      <c r="K2955" s="26" t="s">
        <v>48</v>
      </c>
      <c r="L2955" s="27">
        <v>111035</v>
      </c>
      <c r="M2955" s="26" t="s">
        <v>89</v>
      </c>
    </row>
    <row r="2956" spans="1:13">
      <c r="A2956" s="25">
        <v>45623</v>
      </c>
      <c r="B2956" s="25">
        <v>45988</v>
      </c>
      <c r="C2956" s="26" t="s">
        <v>5457</v>
      </c>
      <c r="D2956" s="26" t="s">
        <v>3804</v>
      </c>
      <c r="E2956" s="26" t="s">
        <v>15</v>
      </c>
      <c r="F2956" s="26" t="s">
        <v>16</v>
      </c>
      <c r="G2956" s="26" t="s">
        <v>8831</v>
      </c>
      <c r="H2956" s="26" t="s">
        <v>21</v>
      </c>
      <c r="I2956" s="26" t="s">
        <v>18</v>
      </c>
      <c r="J2956" s="26" t="s">
        <v>19</v>
      </c>
      <c r="K2956" s="26" t="s">
        <v>48</v>
      </c>
      <c r="L2956" s="27">
        <v>11400</v>
      </c>
      <c r="M2956" s="26" t="s">
        <v>29</v>
      </c>
    </row>
    <row r="2957" spans="1:13">
      <c r="A2957" s="25">
        <v>45624</v>
      </c>
      <c r="B2957" s="25">
        <v>45989</v>
      </c>
      <c r="C2957" s="26" t="s">
        <v>5458</v>
      </c>
      <c r="D2957" s="26" t="s">
        <v>3807</v>
      </c>
      <c r="E2957" s="26" t="s">
        <v>15</v>
      </c>
      <c r="F2957" s="26" t="s">
        <v>16</v>
      </c>
      <c r="G2957" s="26" t="s">
        <v>8832</v>
      </c>
      <c r="H2957" s="26" t="s">
        <v>51</v>
      </c>
      <c r="I2957" s="26" t="s">
        <v>706</v>
      </c>
      <c r="J2957" s="26" t="s">
        <v>707</v>
      </c>
      <c r="K2957" s="26" t="s">
        <v>48</v>
      </c>
      <c r="L2957" s="27">
        <v>4147</v>
      </c>
      <c r="M2957" s="26" t="s">
        <v>20</v>
      </c>
    </row>
    <row r="2958" spans="1:13">
      <c r="A2958" s="25">
        <v>45624</v>
      </c>
      <c r="B2958" s="25">
        <v>45989</v>
      </c>
      <c r="C2958" s="26" t="s">
        <v>5458</v>
      </c>
      <c r="D2958" s="26" t="s">
        <v>3807</v>
      </c>
      <c r="E2958" s="26" t="s">
        <v>32</v>
      </c>
      <c r="F2958" s="26" t="s">
        <v>16</v>
      </c>
      <c r="G2958" s="26" t="s">
        <v>8833</v>
      </c>
      <c r="H2958" s="26" t="s">
        <v>51</v>
      </c>
      <c r="I2958" s="26" t="s">
        <v>706</v>
      </c>
      <c r="J2958" s="26" t="s">
        <v>707</v>
      </c>
      <c r="K2958" s="26" t="s">
        <v>48</v>
      </c>
      <c r="L2958" s="27">
        <v>13437</v>
      </c>
      <c r="M2958" s="26" t="s">
        <v>20</v>
      </c>
    </row>
    <row r="2959" spans="1:13">
      <c r="A2959" s="25">
        <v>45624</v>
      </c>
      <c r="B2959" s="25">
        <v>45989</v>
      </c>
      <c r="C2959" s="26" t="s">
        <v>5458</v>
      </c>
      <c r="D2959" s="26" t="s">
        <v>3807</v>
      </c>
      <c r="E2959" s="26" t="s">
        <v>661</v>
      </c>
      <c r="F2959" s="26" t="s">
        <v>16</v>
      </c>
      <c r="G2959" s="26" t="s">
        <v>8834</v>
      </c>
      <c r="H2959" s="26" t="s">
        <v>51</v>
      </c>
      <c r="I2959" s="26" t="s">
        <v>706</v>
      </c>
      <c r="J2959" s="26" t="s">
        <v>707</v>
      </c>
      <c r="K2959" s="26" t="s">
        <v>48</v>
      </c>
      <c r="L2959" s="27">
        <v>60251</v>
      </c>
      <c r="M2959" s="26" t="s">
        <v>23</v>
      </c>
    </row>
    <row r="2960" spans="1:13">
      <c r="A2960" s="25">
        <v>45624</v>
      </c>
      <c r="B2960" s="25">
        <v>45989</v>
      </c>
      <c r="C2960" s="26" t="s">
        <v>5249</v>
      </c>
      <c r="D2960" s="26" t="s">
        <v>2946</v>
      </c>
      <c r="E2960" s="26" t="s">
        <v>661</v>
      </c>
      <c r="F2960" s="26" t="s">
        <v>16</v>
      </c>
      <c r="G2960" s="26" t="s">
        <v>8835</v>
      </c>
      <c r="H2960" s="26" t="s">
        <v>336</v>
      </c>
      <c r="I2960" s="26" t="s">
        <v>861</v>
      </c>
      <c r="J2960" s="26" t="s">
        <v>862</v>
      </c>
      <c r="K2960" s="26" t="s">
        <v>112</v>
      </c>
      <c r="L2960" s="27">
        <v>190463</v>
      </c>
      <c r="M2960" s="26" t="s">
        <v>29</v>
      </c>
    </row>
    <row r="2961" spans="1:13">
      <c r="A2961" s="25">
        <v>45624</v>
      </c>
      <c r="B2961" s="25">
        <v>45989</v>
      </c>
      <c r="C2961" s="26" t="s">
        <v>5249</v>
      </c>
      <c r="D2961" s="26" t="s">
        <v>2946</v>
      </c>
      <c r="E2961" s="26" t="s">
        <v>15</v>
      </c>
      <c r="F2961" s="26" t="s">
        <v>16</v>
      </c>
      <c r="G2961" s="26" t="s">
        <v>8836</v>
      </c>
      <c r="H2961" s="26" t="s">
        <v>336</v>
      </c>
      <c r="I2961" s="26" t="s">
        <v>861</v>
      </c>
      <c r="J2961" s="26" t="s">
        <v>862</v>
      </c>
      <c r="K2961" s="26" t="s">
        <v>112</v>
      </c>
      <c r="L2961" s="27">
        <v>3159</v>
      </c>
      <c r="M2961" s="26" t="s">
        <v>29</v>
      </c>
    </row>
    <row r="2962" spans="1:13">
      <c r="A2962" s="25">
        <v>45625</v>
      </c>
      <c r="B2962" s="25">
        <v>45990</v>
      </c>
      <c r="C2962" s="26" t="s">
        <v>5459</v>
      </c>
      <c r="D2962" s="26" t="s">
        <v>3814</v>
      </c>
      <c r="E2962" s="26" t="s">
        <v>32</v>
      </c>
      <c r="F2962" s="26" t="s">
        <v>16</v>
      </c>
      <c r="G2962" s="26" t="s">
        <v>8837</v>
      </c>
      <c r="H2962" s="26" t="s">
        <v>203</v>
      </c>
      <c r="I2962" s="26" t="s">
        <v>71</v>
      </c>
      <c r="J2962" s="26" t="s">
        <v>72</v>
      </c>
      <c r="K2962" s="26" t="s">
        <v>1179</v>
      </c>
      <c r="L2962" s="27">
        <v>7600</v>
      </c>
      <c r="M2962" s="26" t="s">
        <v>20</v>
      </c>
    </row>
    <row r="2963" spans="1:13">
      <c r="A2963" s="25">
        <v>45625</v>
      </c>
      <c r="B2963" s="25">
        <v>45990</v>
      </c>
      <c r="C2963" s="26" t="s">
        <v>5459</v>
      </c>
      <c r="D2963" s="26" t="s">
        <v>3814</v>
      </c>
      <c r="E2963" s="26" t="s">
        <v>661</v>
      </c>
      <c r="F2963" s="26" t="s">
        <v>16</v>
      </c>
      <c r="G2963" s="26" t="s">
        <v>8838</v>
      </c>
      <c r="H2963" s="26" t="s">
        <v>203</v>
      </c>
      <c r="I2963" s="26" t="s">
        <v>71</v>
      </c>
      <c r="J2963" s="26" t="s">
        <v>72</v>
      </c>
      <c r="K2963" s="26" t="s">
        <v>1179</v>
      </c>
      <c r="L2963" s="27">
        <v>40103</v>
      </c>
      <c r="M2963" s="26" t="s">
        <v>89</v>
      </c>
    </row>
    <row r="2964" spans="1:13">
      <c r="A2964" s="25">
        <v>45625</v>
      </c>
      <c r="B2964" s="25">
        <v>45990</v>
      </c>
      <c r="C2964" s="26" t="s">
        <v>5459</v>
      </c>
      <c r="D2964" s="26" t="s">
        <v>3814</v>
      </c>
      <c r="E2964" s="26" t="s">
        <v>15</v>
      </c>
      <c r="F2964" s="26" t="s">
        <v>16</v>
      </c>
      <c r="G2964" s="26" t="s">
        <v>8839</v>
      </c>
      <c r="H2964" s="26" t="s">
        <v>203</v>
      </c>
      <c r="I2964" s="26" t="s">
        <v>71</v>
      </c>
      <c r="J2964" s="26" t="s">
        <v>72</v>
      </c>
      <c r="K2964" s="26" t="s">
        <v>1179</v>
      </c>
      <c r="L2964" s="27">
        <v>3526</v>
      </c>
      <c r="M2964" s="26" t="s">
        <v>29</v>
      </c>
    </row>
    <row r="2965" spans="1:13">
      <c r="A2965" s="25">
        <v>45625</v>
      </c>
      <c r="B2965" s="25">
        <v>45990</v>
      </c>
      <c r="C2965" s="26" t="s">
        <v>5873</v>
      </c>
      <c r="D2965" s="26" t="s">
        <v>5874</v>
      </c>
      <c r="E2965" s="26" t="s">
        <v>54</v>
      </c>
      <c r="F2965" s="26" t="s">
        <v>55</v>
      </c>
      <c r="G2965" s="26" t="s">
        <v>8840</v>
      </c>
      <c r="H2965" s="26" t="s">
        <v>167</v>
      </c>
      <c r="I2965" s="26" t="s">
        <v>165</v>
      </c>
      <c r="J2965" s="26" t="s">
        <v>166</v>
      </c>
      <c r="K2965" s="26" t="s">
        <v>26</v>
      </c>
      <c r="L2965" s="27">
        <v>90224</v>
      </c>
      <c r="M2965" s="26" t="s">
        <v>29</v>
      </c>
    </row>
    <row r="2966" spans="1:13">
      <c r="A2966" s="25">
        <v>45625</v>
      </c>
      <c r="B2966" s="25">
        <v>45990</v>
      </c>
      <c r="C2966" s="26" t="s">
        <v>4888</v>
      </c>
      <c r="D2966" s="26" t="s">
        <v>1473</v>
      </c>
      <c r="E2966" s="26" t="s">
        <v>661</v>
      </c>
      <c r="F2966" s="26" t="s">
        <v>16</v>
      </c>
      <c r="G2966" s="26" t="s">
        <v>8841</v>
      </c>
      <c r="H2966" s="26" t="s">
        <v>21</v>
      </c>
      <c r="I2966" s="26" t="s">
        <v>174</v>
      </c>
      <c r="J2966" s="26" t="s">
        <v>175</v>
      </c>
      <c r="K2966" s="26" t="s">
        <v>5623</v>
      </c>
      <c r="L2966" s="27">
        <v>30657</v>
      </c>
      <c r="M2966" s="26" t="s">
        <v>23</v>
      </c>
    </row>
    <row r="2967" spans="1:13">
      <c r="A2967" s="25">
        <v>45625</v>
      </c>
      <c r="B2967" s="25">
        <v>45990</v>
      </c>
      <c r="C2967" s="26" t="s">
        <v>4888</v>
      </c>
      <c r="D2967" s="26" t="s">
        <v>1473</v>
      </c>
      <c r="E2967" s="26" t="s">
        <v>15</v>
      </c>
      <c r="F2967" s="26" t="s">
        <v>16</v>
      </c>
      <c r="G2967" s="26" t="s">
        <v>8842</v>
      </c>
      <c r="H2967" s="26" t="s">
        <v>21</v>
      </c>
      <c r="I2967" s="26" t="s">
        <v>174</v>
      </c>
      <c r="J2967" s="26" t="s">
        <v>175</v>
      </c>
      <c r="K2967" s="26" t="s">
        <v>5623</v>
      </c>
      <c r="L2967" s="27">
        <v>5972</v>
      </c>
      <c r="M2967" s="26" t="s">
        <v>20</v>
      </c>
    </row>
    <row r="2968" spans="1:13">
      <c r="A2968" s="25">
        <v>45626</v>
      </c>
      <c r="B2968" s="25">
        <v>45991</v>
      </c>
      <c r="C2968" s="26" t="s">
        <v>5460</v>
      </c>
      <c r="D2968" s="26" t="s">
        <v>3820</v>
      </c>
      <c r="E2968" s="26" t="s">
        <v>34</v>
      </c>
      <c r="F2968" s="26" t="s">
        <v>16</v>
      </c>
      <c r="G2968" s="26" t="s">
        <v>8843</v>
      </c>
      <c r="H2968" s="26" t="s">
        <v>245</v>
      </c>
      <c r="I2968" s="26" t="s">
        <v>103</v>
      </c>
      <c r="J2968" s="26" t="s">
        <v>104</v>
      </c>
      <c r="K2968" s="26" t="s">
        <v>5620</v>
      </c>
      <c r="L2968" s="27">
        <v>4902</v>
      </c>
      <c r="M2968" s="26" t="s">
        <v>83</v>
      </c>
    </row>
    <row r="2969" spans="1:13">
      <c r="A2969" s="25">
        <v>45626</v>
      </c>
      <c r="B2969" s="25">
        <v>45991</v>
      </c>
      <c r="C2969" s="26" t="s">
        <v>5460</v>
      </c>
      <c r="D2969" s="26" t="s">
        <v>3820</v>
      </c>
      <c r="E2969" s="26" t="s">
        <v>15</v>
      </c>
      <c r="F2969" s="26" t="s">
        <v>16</v>
      </c>
      <c r="G2969" s="26" t="s">
        <v>8844</v>
      </c>
      <c r="H2969" s="26" t="s">
        <v>245</v>
      </c>
      <c r="I2969" s="26" t="s">
        <v>103</v>
      </c>
      <c r="J2969" s="26" t="s">
        <v>104</v>
      </c>
      <c r="K2969" s="26" t="s">
        <v>5620</v>
      </c>
      <c r="L2969" s="27">
        <v>1398</v>
      </c>
      <c r="M2969" s="26" t="s">
        <v>20</v>
      </c>
    </row>
    <row r="2970" spans="1:13">
      <c r="A2970" s="25">
        <v>45626</v>
      </c>
      <c r="B2970" s="25">
        <v>45991</v>
      </c>
      <c r="C2970" s="26" t="s">
        <v>5460</v>
      </c>
      <c r="D2970" s="26" t="s">
        <v>3820</v>
      </c>
      <c r="E2970" s="26" t="s">
        <v>54</v>
      </c>
      <c r="F2970" s="26" t="s">
        <v>55</v>
      </c>
      <c r="G2970" s="26" t="s">
        <v>8845</v>
      </c>
      <c r="H2970" s="26" t="s">
        <v>245</v>
      </c>
      <c r="I2970" s="26" t="s">
        <v>103</v>
      </c>
      <c r="J2970" s="26" t="s">
        <v>104</v>
      </c>
      <c r="K2970" s="26" t="s">
        <v>5620</v>
      </c>
      <c r="L2970" s="27">
        <v>17793</v>
      </c>
      <c r="M2970" s="26" t="s">
        <v>29</v>
      </c>
    </row>
    <row r="2971" spans="1:13">
      <c r="A2971" s="25">
        <v>45626</v>
      </c>
      <c r="B2971" s="25">
        <v>45991</v>
      </c>
      <c r="C2971" s="26" t="s">
        <v>5460</v>
      </c>
      <c r="D2971" s="26" t="s">
        <v>3820</v>
      </c>
      <c r="E2971" s="26" t="s">
        <v>661</v>
      </c>
      <c r="F2971" s="26" t="s">
        <v>16</v>
      </c>
      <c r="G2971" s="26" t="s">
        <v>8846</v>
      </c>
      <c r="H2971" s="26" t="s">
        <v>245</v>
      </c>
      <c r="I2971" s="26" t="s">
        <v>103</v>
      </c>
      <c r="J2971" s="26" t="s">
        <v>104</v>
      </c>
      <c r="K2971" s="26" t="s">
        <v>5620</v>
      </c>
      <c r="L2971" s="27">
        <v>24393</v>
      </c>
      <c r="M2971" s="26" t="s">
        <v>23</v>
      </c>
    </row>
    <row r="2972" spans="1:13">
      <c r="A2972" s="25">
        <v>45626</v>
      </c>
      <c r="B2972" s="25">
        <v>45991</v>
      </c>
      <c r="C2972" s="26" t="s">
        <v>5460</v>
      </c>
      <c r="D2972" s="26" t="s">
        <v>3820</v>
      </c>
      <c r="E2972" s="26" t="s">
        <v>32</v>
      </c>
      <c r="F2972" s="26" t="s">
        <v>16</v>
      </c>
      <c r="G2972" s="26" t="s">
        <v>8847</v>
      </c>
      <c r="H2972" s="26" t="s">
        <v>245</v>
      </c>
      <c r="I2972" s="26" t="s">
        <v>103</v>
      </c>
      <c r="J2972" s="26" t="s">
        <v>104</v>
      </c>
      <c r="K2972" s="26" t="s">
        <v>5620</v>
      </c>
      <c r="L2972" s="27">
        <v>8938</v>
      </c>
      <c r="M2972" s="26" t="s">
        <v>20</v>
      </c>
    </row>
    <row r="2973" spans="1:13">
      <c r="A2973" s="25">
        <v>45626</v>
      </c>
      <c r="B2973" s="25">
        <v>45991</v>
      </c>
      <c r="C2973" s="26" t="s">
        <v>4575</v>
      </c>
      <c r="D2973" s="26" t="s">
        <v>108</v>
      </c>
      <c r="E2973" s="26" t="s">
        <v>15</v>
      </c>
      <c r="F2973" s="26" t="s">
        <v>16</v>
      </c>
      <c r="G2973" s="26" t="s">
        <v>8848</v>
      </c>
      <c r="H2973" s="26" t="s">
        <v>21</v>
      </c>
      <c r="I2973" s="26" t="s">
        <v>65</v>
      </c>
      <c r="J2973" s="26" t="s">
        <v>66</v>
      </c>
      <c r="K2973" s="26" t="s">
        <v>5620</v>
      </c>
      <c r="L2973" s="27">
        <v>4612</v>
      </c>
      <c r="M2973" s="26" t="s">
        <v>20</v>
      </c>
    </row>
    <row r="2974" spans="1:13">
      <c r="A2974" s="25">
        <v>45626</v>
      </c>
      <c r="B2974" s="25">
        <v>45991</v>
      </c>
      <c r="C2974" s="26" t="s">
        <v>4575</v>
      </c>
      <c r="D2974" s="26" t="s">
        <v>108</v>
      </c>
      <c r="E2974" s="26" t="s">
        <v>661</v>
      </c>
      <c r="F2974" s="26" t="s">
        <v>16</v>
      </c>
      <c r="G2974" s="26" t="s">
        <v>8849</v>
      </c>
      <c r="H2974" s="26" t="s">
        <v>21</v>
      </c>
      <c r="I2974" s="26" t="s">
        <v>65</v>
      </c>
      <c r="J2974" s="26" t="s">
        <v>66</v>
      </c>
      <c r="K2974" s="26" t="s">
        <v>5620</v>
      </c>
      <c r="L2974" s="27">
        <v>15845</v>
      </c>
      <c r="M2974" s="26" t="s">
        <v>23</v>
      </c>
    </row>
    <row r="2975" spans="1:13">
      <c r="A2975" s="25">
        <v>45626</v>
      </c>
      <c r="B2975" s="25">
        <v>45991</v>
      </c>
      <c r="C2975" s="26" t="s">
        <v>5875</v>
      </c>
      <c r="D2975" s="26" t="s">
        <v>5876</v>
      </c>
      <c r="E2975" s="26" t="s">
        <v>34</v>
      </c>
      <c r="F2975" s="26" t="s">
        <v>16</v>
      </c>
      <c r="G2975" s="26" t="s">
        <v>8850</v>
      </c>
      <c r="H2975" s="26" t="s">
        <v>1699</v>
      </c>
      <c r="I2975" s="26" t="s">
        <v>885</v>
      </c>
      <c r="J2975" s="26" t="s">
        <v>886</v>
      </c>
      <c r="K2975" s="26" t="s">
        <v>112</v>
      </c>
      <c r="L2975" s="27">
        <v>23985</v>
      </c>
      <c r="M2975" s="26" t="s">
        <v>83</v>
      </c>
    </row>
    <row r="2976" spans="1:13">
      <c r="A2976" s="25">
        <v>45626</v>
      </c>
      <c r="B2976" s="25">
        <v>45991</v>
      </c>
      <c r="C2976" s="26" t="s">
        <v>5875</v>
      </c>
      <c r="D2976" s="26" t="s">
        <v>5876</v>
      </c>
      <c r="E2976" s="26" t="s">
        <v>15</v>
      </c>
      <c r="F2976" s="26" t="s">
        <v>16</v>
      </c>
      <c r="G2976" s="26" t="s">
        <v>8851</v>
      </c>
      <c r="H2976" s="26" t="s">
        <v>1699</v>
      </c>
      <c r="I2976" s="26" t="s">
        <v>885</v>
      </c>
      <c r="J2976" s="26" t="s">
        <v>886</v>
      </c>
      <c r="K2976" s="26" t="s">
        <v>112</v>
      </c>
      <c r="L2976" s="27">
        <v>6416</v>
      </c>
      <c r="M2976" s="26" t="s">
        <v>20</v>
      </c>
    </row>
    <row r="2977" spans="1:13">
      <c r="A2977" s="25">
        <v>45626</v>
      </c>
      <c r="B2977" s="25">
        <v>45991</v>
      </c>
      <c r="C2977" s="26" t="s">
        <v>5875</v>
      </c>
      <c r="D2977" s="26" t="s">
        <v>5876</v>
      </c>
      <c r="E2977" s="26" t="s">
        <v>661</v>
      </c>
      <c r="F2977" s="26" t="s">
        <v>16</v>
      </c>
      <c r="G2977" s="26" t="s">
        <v>8852</v>
      </c>
      <c r="H2977" s="26" t="s">
        <v>1699</v>
      </c>
      <c r="I2977" s="26" t="s">
        <v>885</v>
      </c>
      <c r="J2977" s="26" t="s">
        <v>886</v>
      </c>
      <c r="K2977" s="26" t="s">
        <v>112</v>
      </c>
      <c r="L2977" s="27">
        <v>66186</v>
      </c>
      <c r="M2977" s="26" t="s">
        <v>29</v>
      </c>
    </row>
    <row r="2978" spans="1:13">
      <c r="A2978" s="25">
        <v>45626</v>
      </c>
      <c r="B2978" s="25">
        <v>45991</v>
      </c>
      <c r="C2978" s="26" t="s">
        <v>5875</v>
      </c>
      <c r="D2978" s="26" t="s">
        <v>5876</v>
      </c>
      <c r="E2978" s="26" t="s">
        <v>54</v>
      </c>
      <c r="F2978" s="26" t="s">
        <v>55</v>
      </c>
      <c r="G2978" s="26" t="s">
        <v>8853</v>
      </c>
      <c r="H2978" s="26" t="s">
        <v>1699</v>
      </c>
      <c r="I2978" s="26" t="s">
        <v>885</v>
      </c>
      <c r="J2978" s="26" t="s">
        <v>886</v>
      </c>
      <c r="K2978" s="26" t="s">
        <v>112</v>
      </c>
      <c r="L2978" s="27">
        <v>33713</v>
      </c>
      <c r="M2978" s="26" t="s">
        <v>23</v>
      </c>
    </row>
    <row r="2979" spans="1:13">
      <c r="A2979" s="25">
        <v>45626</v>
      </c>
      <c r="B2979" s="25">
        <v>45991</v>
      </c>
      <c r="C2979" s="26" t="s">
        <v>5875</v>
      </c>
      <c r="D2979" s="26" t="s">
        <v>5876</v>
      </c>
      <c r="E2979" s="26" t="s">
        <v>32</v>
      </c>
      <c r="F2979" s="26" t="s">
        <v>16</v>
      </c>
      <c r="G2979" s="26" t="s">
        <v>8854</v>
      </c>
      <c r="H2979" s="26" t="s">
        <v>1699</v>
      </c>
      <c r="I2979" s="26" t="s">
        <v>885</v>
      </c>
      <c r="J2979" s="26" t="s">
        <v>886</v>
      </c>
      <c r="K2979" s="26" t="s">
        <v>112</v>
      </c>
      <c r="L2979" s="27">
        <v>19629</v>
      </c>
      <c r="M2979" s="26" t="s">
        <v>20</v>
      </c>
    </row>
    <row r="2980" spans="1:13">
      <c r="A2980" s="25">
        <v>45626</v>
      </c>
      <c r="B2980" s="25">
        <v>45991</v>
      </c>
      <c r="C2980" s="26" t="s">
        <v>5463</v>
      </c>
      <c r="D2980" s="26" t="s">
        <v>3838</v>
      </c>
      <c r="E2980" s="26" t="s">
        <v>661</v>
      </c>
      <c r="F2980" s="26" t="s">
        <v>16</v>
      </c>
      <c r="G2980" s="26" t="s">
        <v>8855</v>
      </c>
      <c r="H2980" s="26" t="s">
        <v>21</v>
      </c>
      <c r="I2980" s="26" t="s">
        <v>174</v>
      </c>
      <c r="J2980" s="26" t="s">
        <v>175</v>
      </c>
      <c r="K2980" s="26" t="s">
        <v>5623</v>
      </c>
      <c r="L2980" s="27">
        <v>46350</v>
      </c>
      <c r="M2980" s="26" t="s">
        <v>23</v>
      </c>
    </row>
    <row r="2981" spans="1:13">
      <c r="A2981" s="25">
        <v>45626</v>
      </c>
      <c r="B2981" s="25">
        <v>45991</v>
      </c>
      <c r="C2981" s="26" t="s">
        <v>5463</v>
      </c>
      <c r="D2981" s="26" t="s">
        <v>3838</v>
      </c>
      <c r="E2981" s="26" t="s">
        <v>15</v>
      </c>
      <c r="F2981" s="26" t="s">
        <v>16</v>
      </c>
      <c r="G2981" s="26" t="s">
        <v>8856</v>
      </c>
      <c r="H2981" s="26" t="s">
        <v>21</v>
      </c>
      <c r="I2981" s="26" t="s">
        <v>174</v>
      </c>
      <c r="J2981" s="26" t="s">
        <v>175</v>
      </c>
      <c r="K2981" s="26" t="s">
        <v>5623</v>
      </c>
      <c r="L2981" s="27">
        <v>7315</v>
      </c>
      <c r="M2981" s="26" t="s">
        <v>20</v>
      </c>
    </row>
    <row r="2982" spans="1:13">
      <c r="A2982" s="25">
        <v>45626</v>
      </c>
      <c r="B2982" s="25">
        <v>45991</v>
      </c>
      <c r="C2982" s="26" t="s">
        <v>5463</v>
      </c>
      <c r="D2982" s="26" t="s">
        <v>3838</v>
      </c>
      <c r="E2982" s="26" t="s">
        <v>32</v>
      </c>
      <c r="F2982" s="26" t="s">
        <v>16</v>
      </c>
      <c r="G2982" s="26" t="s">
        <v>8857</v>
      </c>
      <c r="H2982" s="26" t="s">
        <v>21</v>
      </c>
      <c r="I2982" s="26" t="s">
        <v>174</v>
      </c>
      <c r="J2982" s="26" t="s">
        <v>175</v>
      </c>
      <c r="K2982" s="26" t="s">
        <v>5623</v>
      </c>
      <c r="L2982" s="27">
        <v>4584</v>
      </c>
      <c r="M2982" s="26" t="s">
        <v>20</v>
      </c>
    </row>
    <row r="2983" spans="1:13">
      <c r="A2983" s="25">
        <v>45626</v>
      </c>
      <c r="B2983" s="25">
        <v>45991</v>
      </c>
      <c r="C2983" s="26" t="s">
        <v>5464</v>
      </c>
      <c r="D2983" s="26" t="s">
        <v>3842</v>
      </c>
      <c r="E2983" s="26" t="s">
        <v>15</v>
      </c>
      <c r="F2983" s="26" t="s">
        <v>16</v>
      </c>
      <c r="G2983" s="26" t="s">
        <v>8858</v>
      </c>
      <c r="H2983" s="26" t="s">
        <v>21</v>
      </c>
      <c r="I2983" s="26" t="s">
        <v>18</v>
      </c>
      <c r="J2983" s="26" t="s">
        <v>19</v>
      </c>
      <c r="K2983" s="26" t="s">
        <v>48</v>
      </c>
      <c r="L2983" s="27">
        <v>16302</v>
      </c>
      <c r="M2983" s="26" t="s">
        <v>20</v>
      </c>
    </row>
    <row r="2984" spans="1:13">
      <c r="A2984" s="25">
        <v>45626</v>
      </c>
      <c r="B2984" s="25">
        <v>45991</v>
      </c>
      <c r="C2984" s="26" t="s">
        <v>5464</v>
      </c>
      <c r="D2984" s="26" t="s">
        <v>3842</v>
      </c>
      <c r="E2984" s="26" t="s">
        <v>661</v>
      </c>
      <c r="F2984" s="26" t="s">
        <v>16</v>
      </c>
      <c r="G2984" s="26" t="s">
        <v>8859</v>
      </c>
      <c r="H2984" s="26" t="s">
        <v>21</v>
      </c>
      <c r="I2984" s="26" t="s">
        <v>18</v>
      </c>
      <c r="J2984" s="26" t="s">
        <v>19</v>
      </c>
      <c r="K2984" s="26" t="s">
        <v>48</v>
      </c>
      <c r="L2984" s="27">
        <v>112853</v>
      </c>
      <c r="M2984" s="26" t="s">
        <v>23</v>
      </c>
    </row>
    <row r="2985" spans="1:13">
      <c r="A2985" s="25">
        <v>45626</v>
      </c>
      <c r="B2985" s="25">
        <v>45991</v>
      </c>
      <c r="C2985" s="26" t="s">
        <v>5465</v>
      </c>
      <c r="D2985" s="26" t="s">
        <v>3845</v>
      </c>
      <c r="E2985" s="26" t="s">
        <v>15</v>
      </c>
      <c r="F2985" s="26" t="s">
        <v>16</v>
      </c>
      <c r="G2985" s="26" t="s">
        <v>8860</v>
      </c>
      <c r="H2985" s="26" t="s">
        <v>125</v>
      </c>
      <c r="I2985" s="26" t="s">
        <v>846</v>
      </c>
      <c r="J2985" s="26" t="s">
        <v>847</v>
      </c>
      <c r="K2985" s="26" t="s">
        <v>77</v>
      </c>
      <c r="L2985" s="27">
        <v>3097</v>
      </c>
      <c r="M2985" s="26" t="s">
        <v>20</v>
      </c>
    </row>
    <row r="2986" spans="1:13">
      <c r="A2986" s="25">
        <v>45626</v>
      </c>
      <c r="B2986" s="25">
        <v>45991</v>
      </c>
      <c r="C2986" s="26" t="s">
        <v>5465</v>
      </c>
      <c r="D2986" s="26" t="s">
        <v>3845</v>
      </c>
      <c r="E2986" s="26" t="s">
        <v>661</v>
      </c>
      <c r="F2986" s="26" t="s">
        <v>16</v>
      </c>
      <c r="G2986" s="26" t="s">
        <v>8861</v>
      </c>
      <c r="H2986" s="26" t="s">
        <v>125</v>
      </c>
      <c r="I2986" s="26" t="s">
        <v>846</v>
      </c>
      <c r="J2986" s="26" t="s">
        <v>847</v>
      </c>
      <c r="K2986" s="26" t="s">
        <v>77</v>
      </c>
      <c r="L2986" s="27">
        <v>120186</v>
      </c>
      <c r="M2986" s="26" t="s">
        <v>23</v>
      </c>
    </row>
    <row r="2987" spans="1:13">
      <c r="A2987" s="25">
        <v>45626</v>
      </c>
      <c r="B2987" s="25">
        <v>45991</v>
      </c>
      <c r="C2987" s="26" t="s">
        <v>5465</v>
      </c>
      <c r="D2987" s="26" t="s">
        <v>3845</v>
      </c>
      <c r="E2987" s="26" t="s">
        <v>32</v>
      </c>
      <c r="F2987" s="26" t="s">
        <v>16</v>
      </c>
      <c r="G2987" s="26" t="s">
        <v>8862</v>
      </c>
      <c r="H2987" s="26" t="s">
        <v>125</v>
      </c>
      <c r="I2987" s="26" t="s">
        <v>846</v>
      </c>
      <c r="J2987" s="26" t="s">
        <v>847</v>
      </c>
      <c r="K2987" s="26" t="s">
        <v>77</v>
      </c>
      <c r="L2987" s="27">
        <v>23456</v>
      </c>
      <c r="M2987" s="26" t="s">
        <v>20</v>
      </c>
    </row>
    <row r="2988" spans="1:13">
      <c r="A2988" s="25">
        <v>45627</v>
      </c>
      <c r="B2988" s="25">
        <v>45992</v>
      </c>
      <c r="C2988" s="26" t="s">
        <v>5466</v>
      </c>
      <c r="D2988" s="26" t="s">
        <v>3849</v>
      </c>
      <c r="E2988" s="26" t="s">
        <v>661</v>
      </c>
      <c r="F2988" s="26" t="s">
        <v>16</v>
      </c>
      <c r="G2988" s="26" t="s">
        <v>8863</v>
      </c>
      <c r="H2988" s="26" t="s">
        <v>115</v>
      </c>
      <c r="I2988" s="26" t="s">
        <v>3851</v>
      </c>
      <c r="J2988" s="26" t="s">
        <v>3852</v>
      </c>
      <c r="K2988" s="26" t="s">
        <v>1179</v>
      </c>
      <c r="L2988" s="27">
        <v>21352</v>
      </c>
      <c r="M2988" s="26" t="s">
        <v>23</v>
      </c>
    </row>
    <row r="2989" spans="1:13">
      <c r="A2989" s="25">
        <v>45627</v>
      </c>
      <c r="B2989" s="25">
        <v>45992</v>
      </c>
      <c r="C2989" s="26" t="s">
        <v>5466</v>
      </c>
      <c r="D2989" s="26" t="s">
        <v>3849</v>
      </c>
      <c r="E2989" s="26" t="s">
        <v>32</v>
      </c>
      <c r="F2989" s="26" t="s">
        <v>16</v>
      </c>
      <c r="G2989" s="26" t="s">
        <v>8864</v>
      </c>
      <c r="H2989" s="26" t="s">
        <v>115</v>
      </c>
      <c r="I2989" s="26" t="s">
        <v>3851</v>
      </c>
      <c r="J2989" s="26" t="s">
        <v>3852</v>
      </c>
      <c r="K2989" s="26" t="s">
        <v>1179</v>
      </c>
      <c r="L2989" s="27">
        <v>5771</v>
      </c>
      <c r="M2989" s="26" t="s">
        <v>83</v>
      </c>
    </row>
    <row r="2990" spans="1:13">
      <c r="A2990" s="25">
        <v>45627</v>
      </c>
      <c r="B2990" s="25">
        <v>45992</v>
      </c>
      <c r="C2990" s="26" t="s">
        <v>5466</v>
      </c>
      <c r="D2990" s="26" t="s">
        <v>3849</v>
      </c>
      <c r="E2990" s="26" t="s">
        <v>15</v>
      </c>
      <c r="F2990" s="26" t="s">
        <v>16</v>
      </c>
      <c r="G2990" s="26" t="s">
        <v>8865</v>
      </c>
      <c r="H2990" s="26" t="s">
        <v>115</v>
      </c>
      <c r="I2990" s="26" t="s">
        <v>3851</v>
      </c>
      <c r="J2990" s="26" t="s">
        <v>3852</v>
      </c>
      <c r="K2990" s="26" t="s">
        <v>1179</v>
      </c>
      <c r="L2990" s="27">
        <v>2265</v>
      </c>
      <c r="M2990" s="26" t="s">
        <v>29</v>
      </c>
    </row>
    <row r="2991" spans="1:13">
      <c r="A2991" s="25">
        <v>45627</v>
      </c>
      <c r="B2991" s="25">
        <v>45766</v>
      </c>
      <c r="C2991" s="26" t="s">
        <v>12045</v>
      </c>
      <c r="D2991" s="26" t="s">
        <v>12046</v>
      </c>
      <c r="E2991" s="26" t="s">
        <v>15</v>
      </c>
      <c r="F2991" s="26" t="s">
        <v>16</v>
      </c>
      <c r="G2991" s="26" t="s">
        <v>12047</v>
      </c>
      <c r="H2991" s="26" t="s">
        <v>345</v>
      </c>
      <c r="I2991" s="26" t="s">
        <v>1564</v>
      </c>
      <c r="J2991" s="26" t="s">
        <v>1565</v>
      </c>
      <c r="K2991" s="26" t="s">
        <v>5623</v>
      </c>
      <c r="L2991" s="27">
        <v>1447</v>
      </c>
      <c r="M2991" s="26" t="s">
        <v>29</v>
      </c>
    </row>
    <row r="2992" spans="1:13">
      <c r="A2992" s="25">
        <v>45627</v>
      </c>
      <c r="B2992" s="25">
        <v>45766</v>
      </c>
      <c r="C2992" s="26" t="s">
        <v>12045</v>
      </c>
      <c r="D2992" s="26" t="s">
        <v>12046</v>
      </c>
      <c r="E2992" s="26" t="s">
        <v>661</v>
      </c>
      <c r="F2992" s="26" t="s">
        <v>16</v>
      </c>
      <c r="G2992" s="26" t="s">
        <v>12048</v>
      </c>
      <c r="H2992" s="26" t="s">
        <v>345</v>
      </c>
      <c r="I2992" s="26" t="s">
        <v>1564</v>
      </c>
      <c r="J2992" s="26" t="s">
        <v>1565</v>
      </c>
      <c r="K2992" s="26" t="s">
        <v>5623</v>
      </c>
      <c r="L2992" s="27">
        <v>37472</v>
      </c>
      <c r="M2992" s="26" t="s">
        <v>89</v>
      </c>
    </row>
    <row r="2993" spans="1:13">
      <c r="A2993" s="25">
        <v>45627</v>
      </c>
      <c r="B2993" s="25">
        <v>45766</v>
      </c>
      <c r="C2993" s="26" t="s">
        <v>12045</v>
      </c>
      <c r="D2993" s="26" t="s">
        <v>12046</v>
      </c>
      <c r="E2993" s="26" t="s">
        <v>34</v>
      </c>
      <c r="F2993" s="26" t="s">
        <v>16</v>
      </c>
      <c r="G2993" s="26" t="s">
        <v>12049</v>
      </c>
      <c r="H2993" s="26" t="s">
        <v>345</v>
      </c>
      <c r="I2993" s="26" t="s">
        <v>1564</v>
      </c>
      <c r="J2993" s="26" t="s">
        <v>1565</v>
      </c>
      <c r="K2993" s="26" t="s">
        <v>5623</v>
      </c>
      <c r="L2993" s="27">
        <v>9003</v>
      </c>
      <c r="M2993" s="26" t="s">
        <v>83</v>
      </c>
    </row>
    <row r="2994" spans="1:13">
      <c r="A2994" s="25">
        <v>45627</v>
      </c>
      <c r="B2994" s="25">
        <v>45992</v>
      </c>
      <c r="C2994" s="26" t="s">
        <v>5467</v>
      </c>
      <c r="D2994" s="26" t="s">
        <v>3855</v>
      </c>
      <c r="E2994" s="26" t="s">
        <v>54</v>
      </c>
      <c r="F2994" s="26" t="s">
        <v>55</v>
      </c>
      <c r="G2994" s="26" t="s">
        <v>8866</v>
      </c>
      <c r="H2994" s="26" t="s">
        <v>125</v>
      </c>
      <c r="I2994" s="26" t="s">
        <v>3857</v>
      </c>
      <c r="J2994" s="26" t="s">
        <v>3858</v>
      </c>
      <c r="K2994" s="26" t="s">
        <v>5660</v>
      </c>
      <c r="L2994" s="27">
        <v>59772</v>
      </c>
      <c r="M2994" s="26" t="s">
        <v>23</v>
      </c>
    </row>
    <row r="2995" spans="1:13">
      <c r="A2995" s="25">
        <v>45627</v>
      </c>
      <c r="B2995" s="25">
        <v>45992</v>
      </c>
      <c r="C2995" s="26" t="s">
        <v>5468</v>
      </c>
      <c r="D2995" s="26" t="s">
        <v>3859</v>
      </c>
      <c r="E2995" s="26" t="s">
        <v>34</v>
      </c>
      <c r="F2995" s="26" t="s">
        <v>16</v>
      </c>
      <c r="G2995" s="26" t="s">
        <v>8867</v>
      </c>
      <c r="H2995" s="26" t="s">
        <v>61</v>
      </c>
      <c r="I2995" s="26" t="s">
        <v>59</v>
      </c>
      <c r="J2995" s="26" t="s">
        <v>60</v>
      </c>
      <c r="K2995" s="26" t="s">
        <v>5620</v>
      </c>
      <c r="L2995" s="27">
        <v>3500</v>
      </c>
      <c r="M2995" s="26" t="s">
        <v>83</v>
      </c>
    </row>
    <row r="2996" spans="1:13">
      <c r="A2996" s="25">
        <v>45627</v>
      </c>
      <c r="B2996" s="25">
        <v>45992</v>
      </c>
      <c r="C2996" s="26" t="s">
        <v>5468</v>
      </c>
      <c r="D2996" s="26" t="s">
        <v>3859</v>
      </c>
      <c r="E2996" s="26" t="s">
        <v>15</v>
      </c>
      <c r="F2996" s="26" t="s">
        <v>16</v>
      </c>
      <c r="G2996" s="26" t="s">
        <v>8868</v>
      </c>
      <c r="H2996" s="26" t="s">
        <v>61</v>
      </c>
      <c r="I2996" s="26" t="s">
        <v>59</v>
      </c>
      <c r="J2996" s="26" t="s">
        <v>60</v>
      </c>
      <c r="K2996" s="26" t="s">
        <v>5620</v>
      </c>
      <c r="L2996" s="27">
        <v>1394</v>
      </c>
      <c r="M2996" s="26" t="s">
        <v>20</v>
      </c>
    </row>
    <row r="2997" spans="1:13">
      <c r="A2997" s="25">
        <v>45627</v>
      </c>
      <c r="B2997" s="25">
        <v>45992</v>
      </c>
      <c r="C2997" s="26" t="s">
        <v>5468</v>
      </c>
      <c r="D2997" s="26" t="s">
        <v>3859</v>
      </c>
      <c r="E2997" s="26" t="s">
        <v>661</v>
      </c>
      <c r="F2997" s="26" t="s">
        <v>16</v>
      </c>
      <c r="G2997" s="26" t="s">
        <v>8869</v>
      </c>
      <c r="H2997" s="26" t="s">
        <v>61</v>
      </c>
      <c r="I2997" s="26" t="s">
        <v>59</v>
      </c>
      <c r="J2997" s="26" t="s">
        <v>60</v>
      </c>
      <c r="K2997" s="26" t="s">
        <v>5620</v>
      </c>
      <c r="L2997" s="27">
        <v>15385</v>
      </c>
      <c r="M2997" s="26" t="s">
        <v>23</v>
      </c>
    </row>
    <row r="2998" spans="1:13">
      <c r="A2998" s="25">
        <v>45627</v>
      </c>
      <c r="B2998" s="25">
        <v>45992</v>
      </c>
      <c r="C2998" s="26" t="s">
        <v>5469</v>
      </c>
      <c r="D2998" s="26" t="s">
        <v>3864</v>
      </c>
      <c r="E2998" s="26" t="s">
        <v>661</v>
      </c>
      <c r="F2998" s="26" t="s">
        <v>16</v>
      </c>
      <c r="G2998" s="26" t="s">
        <v>8870</v>
      </c>
      <c r="H2998" s="26" t="s">
        <v>21</v>
      </c>
      <c r="I2998" s="26" t="s">
        <v>174</v>
      </c>
      <c r="J2998" s="26" t="s">
        <v>175</v>
      </c>
      <c r="K2998" s="26" t="s">
        <v>5619</v>
      </c>
      <c r="L2998" s="27">
        <v>11215</v>
      </c>
      <c r="M2998" s="26" t="s">
        <v>29</v>
      </c>
    </row>
    <row r="2999" spans="1:13">
      <c r="A2999" s="25">
        <v>45627</v>
      </c>
      <c r="B2999" s="25">
        <v>45992</v>
      </c>
      <c r="C2999" s="26" t="s">
        <v>5469</v>
      </c>
      <c r="D2999" s="26" t="s">
        <v>3864</v>
      </c>
      <c r="E2999" s="26" t="s">
        <v>15</v>
      </c>
      <c r="F2999" s="26" t="s">
        <v>16</v>
      </c>
      <c r="G2999" s="26" t="s">
        <v>8871</v>
      </c>
      <c r="H2999" s="26" t="s">
        <v>21</v>
      </c>
      <c r="I2999" s="26" t="s">
        <v>174</v>
      </c>
      <c r="J2999" s="26" t="s">
        <v>175</v>
      </c>
      <c r="K2999" s="26" t="s">
        <v>5619</v>
      </c>
      <c r="L2999" s="27">
        <v>5067</v>
      </c>
      <c r="M2999" s="26" t="s">
        <v>20</v>
      </c>
    </row>
    <row r="3000" spans="1:13">
      <c r="A3000" s="25">
        <v>45627</v>
      </c>
      <c r="B3000" s="25">
        <v>45992</v>
      </c>
      <c r="C3000" s="26" t="s">
        <v>4714</v>
      </c>
      <c r="D3000" s="26" t="s">
        <v>749</v>
      </c>
      <c r="E3000" s="26" t="s">
        <v>661</v>
      </c>
      <c r="F3000" s="26" t="s">
        <v>16</v>
      </c>
      <c r="G3000" s="26" t="s">
        <v>8872</v>
      </c>
      <c r="H3000" s="26" t="s">
        <v>225</v>
      </c>
      <c r="I3000" s="26" t="s">
        <v>375</v>
      </c>
      <c r="J3000" s="26" t="s">
        <v>376</v>
      </c>
      <c r="K3000" s="26" t="s">
        <v>5620</v>
      </c>
      <c r="L3000" s="27">
        <v>19630</v>
      </c>
      <c r="M3000" s="26" t="s">
        <v>23</v>
      </c>
    </row>
    <row r="3001" spans="1:13">
      <c r="A3001" s="25">
        <v>45627</v>
      </c>
      <c r="B3001" s="25">
        <v>45992</v>
      </c>
      <c r="C3001" s="26" t="s">
        <v>4714</v>
      </c>
      <c r="D3001" s="26" t="s">
        <v>749</v>
      </c>
      <c r="E3001" s="26" t="s">
        <v>15</v>
      </c>
      <c r="F3001" s="26" t="s">
        <v>16</v>
      </c>
      <c r="G3001" s="26" t="s">
        <v>8873</v>
      </c>
      <c r="H3001" s="26" t="s">
        <v>225</v>
      </c>
      <c r="I3001" s="26" t="s">
        <v>375</v>
      </c>
      <c r="J3001" s="26" t="s">
        <v>376</v>
      </c>
      <c r="K3001" s="26" t="s">
        <v>5620</v>
      </c>
      <c r="L3001" s="27">
        <v>1256</v>
      </c>
      <c r="M3001" s="26" t="s">
        <v>29</v>
      </c>
    </row>
    <row r="3002" spans="1:13">
      <c r="A3002" s="25">
        <v>45627</v>
      </c>
      <c r="B3002" s="25">
        <v>45992</v>
      </c>
      <c r="C3002" s="26" t="s">
        <v>4714</v>
      </c>
      <c r="D3002" s="26" t="s">
        <v>749</v>
      </c>
      <c r="E3002" s="26" t="s">
        <v>32</v>
      </c>
      <c r="F3002" s="26" t="s">
        <v>16</v>
      </c>
      <c r="G3002" s="26" t="s">
        <v>8874</v>
      </c>
      <c r="H3002" s="26" t="s">
        <v>225</v>
      </c>
      <c r="I3002" s="26" t="s">
        <v>375</v>
      </c>
      <c r="J3002" s="26" t="s">
        <v>376</v>
      </c>
      <c r="K3002" s="26" t="s">
        <v>5620</v>
      </c>
      <c r="L3002" s="27">
        <v>9687</v>
      </c>
      <c r="M3002" s="26" t="s">
        <v>83</v>
      </c>
    </row>
    <row r="3003" spans="1:13">
      <c r="A3003" s="25">
        <v>45627</v>
      </c>
      <c r="B3003" s="25">
        <v>45992</v>
      </c>
      <c r="C3003" s="26" t="s">
        <v>5879</v>
      </c>
      <c r="D3003" s="26" t="s">
        <v>5880</v>
      </c>
      <c r="E3003" s="26" t="s">
        <v>661</v>
      </c>
      <c r="F3003" s="26" t="s">
        <v>16</v>
      </c>
      <c r="G3003" s="26" t="s">
        <v>8875</v>
      </c>
      <c r="H3003" s="26" t="s">
        <v>167</v>
      </c>
      <c r="I3003" s="26" t="s">
        <v>5881</v>
      </c>
      <c r="J3003" s="26" t="s">
        <v>5882</v>
      </c>
      <c r="K3003" s="26" t="s">
        <v>112</v>
      </c>
      <c r="L3003" s="27">
        <v>113813</v>
      </c>
      <c r="M3003" s="26" t="s">
        <v>89</v>
      </c>
    </row>
    <row r="3004" spans="1:13">
      <c r="A3004" s="25">
        <v>45627</v>
      </c>
      <c r="B3004" s="25">
        <v>45992</v>
      </c>
      <c r="C3004" s="26" t="s">
        <v>5879</v>
      </c>
      <c r="D3004" s="26" t="s">
        <v>5880</v>
      </c>
      <c r="E3004" s="26" t="s">
        <v>15</v>
      </c>
      <c r="F3004" s="26" t="s">
        <v>16</v>
      </c>
      <c r="G3004" s="26" t="s">
        <v>8876</v>
      </c>
      <c r="H3004" s="26" t="s">
        <v>167</v>
      </c>
      <c r="I3004" s="26" t="s">
        <v>5881</v>
      </c>
      <c r="J3004" s="26" t="s">
        <v>5882</v>
      </c>
      <c r="K3004" s="26" t="s">
        <v>112</v>
      </c>
      <c r="L3004" s="27">
        <v>7894</v>
      </c>
      <c r="M3004" s="26" t="s">
        <v>20</v>
      </c>
    </row>
    <row r="3005" spans="1:13">
      <c r="A3005" s="25">
        <v>45627</v>
      </c>
      <c r="B3005" s="25">
        <v>45992</v>
      </c>
      <c r="C3005" s="26" t="s">
        <v>5879</v>
      </c>
      <c r="D3005" s="26" t="s">
        <v>5880</v>
      </c>
      <c r="E3005" s="26" t="s">
        <v>54</v>
      </c>
      <c r="F3005" s="26" t="s">
        <v>55</v>
      </c>
      <c r="G3005" s="26" t="s">
        <v>8877</v>
      </c>
      <c r="H3005" s="26" t="s">
        <v>167</v>
      </c>
      <c r="I3005" s="26" t="s">
        <v>5881</v>
      </c>
      <c r="J3005" s="26" t="s">
        <v>5882</v>
      </c>
      <c r="K3005" s="26" t="s">
        <v>112</v>
      </c>
      <c r="L3005" s="27">
        <v>20412</v>
      </c>
      <c r="M3005" s="26" t="s">
        <v>23</v>
      </c>
    </row>
    <row r="3006" spans="1:13">
      <c r="A3006" s="25">
        <v>45627</v>
      </c>
      <c r="B3006" s="25">
        <v>45992</v>
      </c>
      <c r="C3006" s="26" t="s">
        <v>5879</v>
      </c>
      <c r="D3006" s="26" t="s">
        <v>5880</v>
      </c>
      <c r="E3006" s="26" t="s">
        <v>32</v>
      </c>
      <c r="F3006" s="26" t="s">
        <v>16</v>
      </c>
      <c r="G3006" s="26" t="s">
        <v>8878</v>
      </c>
      <c r="H3006" s="26" t="s">
        <v>167</v>
      </c>
      <c r="I3006" s="26" t="s">
        <v>5881</v>
      </c>
      <c r="J3006" s="26" t="s">
        <v>5882</v>
      </c>
      <c r="K3006" s="26" t="s">
        <v>112</v>
      </c>
      <c r="L3006" s="27">
        <v>12362</v>
      </c>
      <c r="M3006" s="26" t="s">
        <v>20</v>
      </c>
    </row>
    <row r="3007" spans="1:13">
      <c r="A3007" s="25">
        <v>45627</v>
      </c>
      <c r="B3007" s="25">
        <v>45835</v>
      </c>
      <c r="C3007" s="26" t="s">
        <v>5032</v>
      </c>
      <c r="D3007" s="26" t="s">
        <v>2052</v>
      </c>
      <c r="E3007" s="26" t="s">
        <v>54</v>
      </c>
      <c r="F3007" s="26" t="s">
        <v>55</v>
      </c>
      <c r="G3007" s="26" t="s">
        <v>8879</v>
      </c>
      <c r="H3007" s="26" t="s">
        <v>43</v>
      </c>
      <c r="I3007" s="26" t="s">
        <v>846</v>
      </c>
      <c r="J3007" s="26" t="s">
        <v>847</v>
      </c>
      <c r="K3007" s="26" t="s">
        <v>77</v>
      </c>
      <c r="L3007" s="27">
        <v>10864</v>
      </c>
      <c r="M3007" s="26" t="s">
        <v>23</v>
      </c>
    </row>
    <row r="3008" spans="1:13">
      <c r="A3008" s="25">
        <v>45627</v>
      </c>
      <c r="B3008" s="25">
        <v>45992</v>
      </c>
      <c r="C3008" s="26" t="s">
        <v>5470</v>
      </c>
      <c r="D3008" s="26" t="s">
        <v>3870</v>
      </c>
      <c r="E3008" s="26" t="s">
        <v>661</v>
      </c>
      <c r="F3008" s="26" t="s">
        <v>16</v>
      </c>
      <c r="G3008" s="26" t="s">
        <v>8880</v>
      </c>
      <c r="H3008" s="26" t="s">
        <v>105</v>
      </c>
      <c r="I3008" s="26" t="s">
        <v>103</v>
      </c>
      <c r="J3008" s="26" t="s">
        <v>104</v>
      </c>
      <c r="K3008" s="26" t="s">
        <v>140</v>
      </c>
      <c r="L3008" s="27">
        <v>59461</v>
      </c>
      <c r="M3008" s="26" t="s">
        <v>23</v>
      </c>
    </row>
    <row r="3009" spans="1:13">
      <c r="A3009" s="25">
        <v>45627</v>
      </c>
      <c r="B3009" s="25">
        <v>45992</v>
      </c>
      <c r="C3009" s="26" t="s">
        <v>5470</v>
      </c>
      <c r="D3009" s="26" t="s">
        <v>3870</v>
      </c>
      <c r="E3009" s="26" t="s">
        <v>32</v>
      </c>
      <c r="F3009" s="26" t="s">
        <v>16</v>
      </c>
      <c r="G3009" s="26" t="s">
        <v>8881</v>
      </c>
      <c r="H3009" s="26" t="s">
        <v>105</v>
      </c>
      <c r="I3009" s="26" t="s">
        <v>103</v>
      </c>
      <c r="J3009" s="26" t="s">
        <v>104</v>
      </c>
      <c r="K3009" s="26" t="s">
        <v>140</v>
      </c>
      <c r="L3009" s="27">
        <v>25695</v>
      </c>
      <c r="M3009" s="26" t="s">
        <v>20</v>
      </c>
    </row>
    <row r="3010" spans="1:13">
      <c r="A3010" s="25">
        <v>45627</v>
      </c>
      <c r="B3010" s="25">
        <v>45992</v>
      </c>
      <c r="C3010" s="26" t="s">
        <v>5470</v>
      </c>
      <c r="D3010" s="26" t="s">
        <v>3870</v>
      </c>
      <c r="E3010" s="26" t="s">
        <v>15</v>
      </c>
      <c r="F3010" s="26" t="s">
        <v>16</v>
      </c>
      <c r="G3010" s="26" t="s">
        <v>8882</v>
      </c>
      <c r="H3010" s="26" t="s">
        <v>105</v>
      </c>
      <c r="I3010" s="26" t="s">
        <v>103</v>
      </c>
      <c r="J3010" s="26" t="s">
        <v>104</v>
      </c>
      <c r="K3010" s="26" t="s">
        <v>140</v>
      </c>
      <c r="L3010" s="27">
        <v>3077</v>
      </c>
      <c r="M3010" s="26" t="s">
        <v>20</v>
      </c>
    </row>
    <row r="3011" spans="1:13">
      <c r="A3011" s="25">
        <v>45627</v>
      </c>
      <c r="B3011" s="25">
        <v>45992</v>
      </c>
      <c r="C3011" s="26" t="s">
        <v>5472</v>
      </c>
      <c r="D3011" s="26" t="s">
        <v>3879</v>
      </c>
      <c r="E3011" s="26" t="s">
        <v>54</v>
      </c>
      <c r="F3011" s="26" t="s">
        <v>55</v>
      </c>
      <c r="G3011" s="26" t="s">
        <v>8883</v>
      </c>
      <c r="H3011" s="26" t="s">
        <v>125</v>
      </c>
      <c r="I3011" s="26" t="s">
        <v>570</v>
      </c>
      <c r="J3011" s="26" t="s">
        <v>571</v>
      </c>
      <c r="K3011" s="26" t="s">
        <v>5657</v>
      </c>
      <c r="L3011" s="27">
        <v>50803</v>
      </c>
      <c r="M3011" s="26" t="s">
        <v>23</v>
      </c>
    </row>
    <row r="3012" spans="1:13">
      <c r="A3012" s="25">
        <v>45627</v>
      </c>
      <c r="B3012" s="25">
        <v>45992</v>
      </c>
      <c r="C3012" s="26" t="s">
        <v>5721</v>
      </c>
      <c r="D3012" s="26" t="s">
        <v>5722</v>
      </c>
      <c r="E3012" s="26" t="s">
        <v>32</v>
      </c>
      <c r="F3012" s="26" t="s">
        <v>16</v>
      </c>
      <c r="G3012" s="26" t="s">
        <v>8884</v>
      </c>
      <c r="H3012" s="26" t="s">
        <v>135</v>
      </c>
      <c r="I3012" s="26" t="s">
        <v>5723</v>
      </c>
      <c r="J3012" s="26" t="s">
        <v>5724</v>
      </c>
      <c r="K3012" s="26" t="s">
        <v>77</v>
      </c>
      <c r="L3012" s="27">
        <v>48252</v>
      </c>
      <c r="M3012" s="26" t="s">
        <v>148</v>
      </c>
    </row>
    <row r="3013" spans="1:13">
      <c r="A3013" s="25">
        <v>45627</v>
      </c>
      <c r="B3013" s="25">
        <v>45992</v>
      </c>
      <c r="C3013" s="26" t="s">
        <v>5721</v>
      </c>
      <c r="D3013" s="26" t="s">
        <v>5722</v>
      </c>
      <c r="E3013" s="26" t="s">
        <v>15</v>
      </c>
      <c r="F3013" s="26" t="s">
        <v>16</v>
      </c>
      <c r="G3013" s="26" t="s">
        <v>8885</v>
      </c>
      <c r="H3013" s="26" t="s">
        <v>135</v>
      </c>
      <c r="I3013" s="26" t="s">
        <v>5723</v>
      </c>
      <c r="J3013" s="26" t="s">
        <v>5724</v>
      </c>
      <c r="K3013" s="26" t="s">
        <v>77</v>
      </c>
      <c r="L3013" s="27">
        <v>2393</v>
      </c>
      <c r="M3013" s="26" t="s">
        <v>20</v>
      </c>
    </row>
    <row r="3014" spans="1:13">
      <c r="A3014" s="25">
        <v>45627</v>
      </c>
      <c r="B3014" s="25">
        <v>45992</v>
      </c>
      <c r="C3014" s="26" t="s">
        <v>5721</v>
      </c>
      <c r="D3014" s="26" t="s">
        <v>5722</v>
      </c>
      <c r="E3014" s="26" t="s">
        <v>661</v>
      </c>
      <c r="F3014" s="26" t="s">
        <v>16</v>
      </c>
      <c r="G3014" s="26" t="s">
        <v>8886</v>
      </c>
      <c r="H3014" s="26" t="s">
        <v>135</v>
      </c>
      <c r="I3014" s="26" t="s">
        <v>5723</v>
      </c>
      <c r="J3014" s="26" t="s">
        <v>5724</v>
      </c>
      <c r="K3014" s="26" t="s">
        <v>77</v>
      </c>
      <c r="L3014" s="27">
        <v>72381</v>
      </c>
      <c r="M3014" s="26" t="s">
        <v>23</v>
      </c>
    </row>
    <row r="3015" spans="1:13">
      <c r="A3015" s="25">
        <v>45627</v>
      </c>
      <c r="B3015" s="25">
        <v>45992</v>
      </c>
      <c r="C3015" s="26" t="s">
        <v>5721</v>
      </c>
      <c r="D3015" s="26" t="s">
        <v>5722</v>
      </c>
      <c r="E3015" s="26" t="s">
        <v>34</v>
      </c>
      <c r="F3015" s="26" t="s">
        <v>16</v>
      </c>
      <c r="G3015" s="26" t="s">
        <v>8887</v>
      </c>
      <c r="H3015" s="26" t="s">
        <v>135</v>
      </c>
      <c r="I3015" s="26" t="s">
        <v>5723</v>
      </c>
      <c r="J3015" s="26" t="s">
        <v>5724</v>
      </c>
      <c r="K3015" s="26" t="s">
        <v>77</v>
      </c>
      <c r="L3015" s="27">
        <v>30784</v>
      </c>
      <c r="M3015" s="26" t="s">
        <v>83</v>
      </c>
    </row>
    <row r="3016" spans="1:13">
      <c r="A3016" s="25">
        <v>45627</v>
      </c>
      <c r="B3016" s="25">
        <v>45992</v>
      </c>
      <c r="C3016" s="26" t="s">
        <v>5473</v>
      </c>
      <c r="D3016" s="26" t="s">
        <v>3881</v>
      </c>
      <c r="E3016" s="26" t="s">
        <v>15</v>
      </c>
      <c r="F3016" s="26" t="s">
        <v>16</v>
      </c>
      <c r="G3016" s="26" t="s">
        <v>8888</v>
      </c>
      <c r="H3016" s="26" t="s">
        <v>328</v>
      </c>
      <c r="I3016" s="26" t="s">
        <v>3851</v>
      </c>
      <c r="J3016" s="26" t="s">
        <v>3852</v>
      </c>
      <c r="K3016" s="26" t="s">
        <v>1179</v>
      </c>
      <c r="L3016" s="27">
        <v>2668</v>
      </c>
      <c r="M3016" s="26" t="s">
        <v>29</v>
      </c>
    </row>
    <row r="3017" spans="1:13">
      <c r="A3017" s="25">
        <v>45627</v>
      </c>
      <c r="B3017" s="25">
        <v>45992</v>
      </c>
      <c r="C3017" s="26" t="s">
        <v>5473</v>
      </c>
      <c r="D3017" s="26" t="s">
        <v>3881</v>
      </c>
      <c r="E3017" s="26" t="s">
        <v>32</v>
      </c>
      <c r="F3017" s="26" t="s">
        <v>16</v>
      </c>
      <c r="G3017" s="26" t="s">
        <v>8889</v>
      </c>
      <c r="H3017" s="26" t="s">
        <v>328</v>
      </c>
      <c r="I3017" s="26" t="s">
        <v>3851</v>
      </c>
      <c r="J3017" s="26" t="s">
        <v>3852</v>
      </c>
      <c r="K3017" s="26" t="s">
        <v>1179</v>
      </c>
      <c r="L3017" s="27">
        <v>17835</v>
      </c>
      <c r="M3017" s="26" t="s">
        <v>20</v>
      </c>
    </row>
    <row r="3018" spans="1:13">
      <c r="A3018" s="25">
        <v>45627</v>
      </c>
      <c r="B3018" s="25">
        <v>45992</v>
      </c>
      <c r="C3018" s="26" t="s">
        <v>5473</v>
      </c>
      <c r="D3018" s="26" t="s">
        <v>3881</v>
      </c>
      <c r="E3018" s="26" t="s">
        <v>661</v>
      </c>
      <c r="F3018" s="26" t="s">
        <v>16</v>
      </c>
      <c r="G3018" s="26" t="s">
        <v>8890</v>
      </c>
      <c r="H3018" s="26" t="s">
        <v>328</v>
      </c>
      <c r="I3018" s="26" t="s">
        <v>3851</v>
      </c>
      <c r="J3018" s="26" t="s">
        <v>3852</v>
      </c>
      <c r="K3018" s="26" t="s">
        <v>1179</v>
      </c>
      <c r="L3018" s="27">
        <v>35513</v>
      </c>
      <c r="M3018" s="26" t="s">
        <v>23</v>
      </c>
    </row>
    <row r="3019" spans="1:13">
      <c r="A3019" s="25">
        <v>45627</v>
      </c>
      <c r="B3019" s="25">
        <v>45992</v>
      </c>
      <c r="C3019" s="26" t="s">
        <v>5474</v>
      </c>
      <c r="D3019" s="26" t="s">
        <v>3885</v>
      </c>
      <c r="E3019" s="26" t="s">
        <v>54</v>
      </c>
      <c r="F3019" s="26" t="s">
        <v>55</v>
      </c>
      <c r="G3019" s="26" t="s">
        <v>8891</v>
      </c>
      <c r="H3019" s="26" t="s">
        <v>105</v>
      </c>
      <c r="I3019" s="26" t="s">
        <v>103</v>
      </c>
      <c r="J3019" s="26" t="s">
        <v>104</v>
      </c>
      <c r="K3019" s="26" t="s">
        <v>64</v>
      </c>
      <c r="L3019" s="27">
        <v>9828</v>
      </c>
      <c r="M3019" s="26" t="s">
        <v>23</v>
      </c>
    </row>
    <row r="3020" spans="1:13">
      <c r="A3020" s="25">
        <v>45627</v>
      </c>
      <c r="B3020" s="25">
        <v>45992</v>
      </c>
      <c r="C3020" s="26" t="s">
        <v>5885</v>
      </c>
      <c r="D3020" s="26" t="s">
        <v>5886</v>
      </c>
      <c r="E3020" s="26" t="s">
        <v>32</v>
      </c>
      <c r="F3020" s="26" t="s">
        <v>16</v>
      </c>
      <c r="G3020" s="26" t="s">
        <v>8892</v>
      </c>
      <c r="H3020" s="26" t="s">
        <v>336</v>
      </c>
      <c r="I3020" s="26" t="s">
        <v>846</v>
      </c>
      <c r="J3020" s="26" t="s">
        <v>847</v>
      </c>
      <c r="K3020" s="26" t="s">
        <v>77</v>
      </c>
      <c r="L3020" s="27">
        <v>37038</v>
      </c>
      <c r="M3020" s="26" t="s">
        <v>20</v>
      </c>
    </row>
    <row r="3021" spans="1:13">
      <c r="A3021" s="25">
        <v>45627</v>
      </c>
      <c r="B3021" s="25">
        <v>45992</v>
      </c>
      <c r="C3021" s="26" t="s">
        <v>5885</v>
      </c>
      <c r="D3021" s="26" t="s">
        <v>5886</v>
      </c>
      <c r="E3021" s="26" t="s">
        <v>661</v>
      </c>
      <c r="F3021" s="26" t="s">
        <v>16</v>
      </c>
      <c r="G3021" s="26" t="s">
        <v>8893</v>
      </c>
      <c r="H3021" s="26" t="s">
        <v>336</v>
      </c>
      <c r="I3021" s="26" t="s">
        <v>846</v>
      </c>
      <c r="J3021" s="26" t="s">
        <v>847</v>
      </c>
      <c r="K3021" s="26" t="s">
        <v>77</v>
      </c>
      <c r="L3021" s="27">
        <v>72275</v>
      </c>
      <c r="M3021" s="26" t="s">
        <v>23</v>
      </c>
    </row>
    <row r="3022" spans="1:13">
      <c r="A3022" s="25">
        <v>45627</v>
      </c>
      <c r="B3022" s="25">
        <v>45992</v>
      </c>
      <c r="C3022" s="26" t="s">
        <v>5885</v>
      </c>
      <c r="D3022" s="26" t="s">
        <v>5886</v>
      </c>
      <c r="E3022" s="26" t="s">
        <v>34</v>
      </c>
      <c r="F3022" s="26" t="s">
        <v>16</v>
      </c>
      <c r="G3022" s="26" t="s">
        <v>8894</v>
      </c>
      <c r="H3022" s="26" t="s">
        <v>336</v>
      </c>
      <c r="I3022" s="26" t="s">
        <v>846</v>
      </c>
      <c r="J3022" s="26" t="s">
        <v>847</v>
      </c>
      <c r="K3022" s="26" t="s">
        <v>77</v>
      </c>
      <c r="L3022" s="27">
        <v>29250</v>
      </c>
      <c r="M3022" s="26" t="s">
        <v>83</v>
      </c>
    </row>
    <row r="3023" spans="1:13">
      <c r="A3023" s="25">
        <v>45627</v>
      </c>
      <c r="B3023" s="25">
        <v>45992</v>
      </c>
      <c r="C3023" s="26" t="s">
        <v>5885</v>
      </c>
      <c r="D3023" s="26" t="s">
        <v>5886</v>
      </c>
      <c r="E3023" s="26" t="s">
        <v>15</v>
      </c>
      <c r="F3023" s="26" t="s">
        <v>16</v>
      </c>
      <c r="G3023" s="26" t="s">
        <v>8895</v>
      </c>
      <c r="H3023" s="26" t="s">
        <v>336</v>
      </c>
      <c r="I3023" s="26" t="s">
        <v>846</v>
      </c>
      <c r="J3023" s="26" t="s">
        <v>847</v>
      </c>
      <c r="K3023" s="26" t="s">
        <v>77</v>
      </c>
      <c r="L3023" s="27">
        <v>1976</v>
      </c>
      <c r="M3023" s="26" t="s">
        <v>29</v>
      </c>
    </row>
    <row r="3024" spans="1:13">
      <c r="A3024" s="25">
        <v>45627</v>
      </c>
      <c r="B3024" s="25">
        <v>45992</v>
      </c>
      <c r="C3024" s="26" t="s">
        <v>5475</v>
      </c>
      <c r="D3024" s="26" t="s">
        <v>3887</v>
      </c>
      <c r="E3024" s="26" t="s">
        <v>54</v>
      </c>
      <c r="F3024" s="26" t="s">
        <v>55</v>
      </c>
      <c r="G3024" s="26" t="s">
        <v>8896</v>
      </c>
      <c r="H3024" s="26" t="s">
        <v>21</v>
      </c>
      <c r="I3024" s="26" t="s">
        <v>282</v>
      </c>
      <c r="J3024" s="26" t="s">
        <v>283</v>
      </c>
      <c r="K3024" s="26" t="s">
        <v>5620</v>
      </c>
      <c r="L3024" s="27">
        <v>8659</v>
      </c>
      <c r="M3024" s="26" t="s">
        <v>23</v>
      </c>
    </row>
    <row r="3025" spans="1:13">
      <c r="A3025" s="25">
        <v>45627</v>
      </c>
      <c r="B3025" s="25">
        <v>45992</v>
      </c>
      <c r="C3025" s="26" t="s">
        <v>5887</v>
      </c>
      <c r="D3025" s="26" t="s">
        <v>5888</v>
      </c>
      <c r="E3025" s="26" t="s">
        <v>661</v>
      </c>
      <c r="F3025" s="26" t="s">
        <v>16</v>
      </c>
      <c r="G3025" s="26" t="s">
        <v>8897</v>
      </c>
      <c r="H3025" s="26" t="s">
        <v>409</v>
      </c>
      <c r="I3025" s="26" t="s">
        <v>201</v>
      </c>
      <c r="J3025" s="26" t="s">
        <v>202</v>
      </c>
      <c r="K3025" s="26" t="s">
        <v>112</v>
      </c>
      <c r="L3025" s="27">
        <v>100531</v>
      </c>
      <c r="M3025" s="26" t="s">
        <v>23</v>
      </c>
    </row>
    <row r="3026" spans="1:13">
      <c r="A3026" s="25">
        <v>45627</v>
      </c>
      <c r="B3026" s="25">
        <v>45992</v>
      </c>
      <c r="C3026" s="26" t="s">
        <v>5887</v>
      </c>
      <c r="D3026" s="26" t="s">
        <v>5888</v>
      </c>
      <c r="E3026" s="26" t="s">
        <v>15</v>
      </c>
      <c r="F3026" s="26" t="s">
        <v>16</v>
      </c>
      <c r="G3026" s="26" t="s">
        <v>8898</v>
      </c>
      <c r="H3026" s="26" t="s">
        <v>409</v>
      </c>
      <c r="I3026" s="26" t="s">
        <v>201</v>
      </c>
      <c r="J3026" s="26" t="s">
        <v>202</v>
      </c>
      <c r="K3026" s="26" t="s">
        <v>112</v>
      </c>
      <c r="L3026" s="27">
        <v>1836</v>
      </c>
      <c r="M3026" s="26" t="s">
        <v>584</v>
      </c>
    </row>
    <row r="3027" spans="1:13">
      <c r="A3027" s="25">
        <v>45627</v>
      </c>
      <c r="B3027" s="25">
        <v>45992</v>
      </c>
      <c r="C3027" s="26" t="s">
        <v>5887</v>
      </c>
      <c r="D3027" s="26" t="s">
        <v>5888</v>
      </c>
      <c r="E3027" s="26" t="s">
        <v>34</v>
      </c>
      <c r="F3027" s="26" t="s">
        <v>16</v>
      </c>
      <c r="G3027" s="26" t="s">
        <v>8899</v>
      </c>
      <c r="H3027" s="26" t="s">
        <v>409</v>
      </c>
      <c r="I3027" s="26" t="s">
        <v>201</v>
      </c>
      <c r="J3027" s="26" t="s">
        <v>202</v>
      </c>
      <c r="K3027" s="26" t="s">
        <v>112</v>
      </c>
      <c r="L3027" s="27">
        <v>35914</v>
      </c>
      <c r="M3027" s="26" t="s">
        <v>83</v>
      </c>
    </row>
    <row r="3028" spans="1:13">
      <c r="A3028" s="25">
        <v>45627</v>
      </c>
      <c r="B3028" s="25">
        <v>45992</v>
      </c>
      <c r="C3028" s="26" t="s">
        <v>5887</v>
      </c>
      <c r="D3028" s="26" t="s">
        <v>5888</v>
      </c>
      <c r="E3028" s="26" t="s">
        <v>54</v>
      </c>
      <c r="F3028" s="26" t="s">
        <v>55</v>
      </c>
      <c r="G3028" s="26" t="s">
        <v>8900</v>
      </c>
      <c r="H3028" s="26" t="s">
        <v>409</v>
      </c>
      <c r="I3028" s="26" t="s">
        <v>201</v>
      </c>
      <c r="J3028" s="26" t="s">
        <v>202</v>
      </c>
      <c r="K3028" s="26" t="s">
        <v>112</v>
      </c>
      <c r="L3028" s="27">
        <v>8275</v>
      </c>
      <c r="M3028" s="26" t="s">
        <v>29</v>
      </c>
    </row>
    <row r="3029" spans="1:13">
      <c r="A3029" s="25">
        <v>45627</v>
      </c>
      <c r="B3029" s="25">
        <v>45992</v>
      </c>
      <c r="C3029" s="26" t="s">
        <v>5476</v>
      </c>
      <c r="D3029" s="26" t="s">
        <v>3889</v>
      </c>
      <c r="E3029" s="26" t="s">
        <v>34</v>
      </c>
      <c r="F3029" s="26" t="s">
        <v>16</v>
      </c>
      <c r="G3029" s="26" t="s">
        <v>8901</v>
      </c>
      <c r="H3029" s="26" t="s">
        <v>813</v>
      </c>
      <c r="I3029" s="26" t="s">
        <v>270</v>
      </c>
      <c r="J3029" s="26" t="s">
        <v>271</v>
      </c>
      <c r="K3029" s="26" t="s">
        <v>5620</v>
      </c>
      <c r="L3029" s="27">
        <v>3886</v>
      </c>
      <c r="M3029" s="26" t="s">
        <v>83</v>
      </c>
    </row>
    <row r="3030" spans="1:13">
      <c r="A3030" s="25">
        <v>45627</v>
      </c>
      <c r="B3030" s="25">
        <v>45992</v>
      </c>
      <c r="C3030" s="26" t="s">
        <v>5476</v>
      </c>
      <c r="D3030" s="26" t="s">
        <v>3889</v>
      </c>
      <c r="E3030" s="26" t="s">
        <v>15</v>
      </c>
      <c r="F3030" s="26" t="s">
        <v>16</v>
      </c>
      <c r="G3030" s="26" t="s">
        <v>8902</v>
      </c>
      <c r="H3030" s="26" t="s">
        <v>813</v>
      </c>
      <c r="I3030" s="26" t="s">
        <v>270</v>
      </c>
      <c r="J3030" s="26" t="s">
        <v>271</v>
      </c>
      <c r="K3030" s="26" t="s">
        <v>5620</v>
      </c>
      <c r="L3030" s="27">
        <v>1648</v>
      </c>
      <c r="M3030" s="26" t="s">
        <v>20</v>
      </c>
    </row>
    <row r="3031" spans="1:13">
      <c r="A3031" s="25">
        <v>45627</v>
      </c>
      <c r="B3031" s="25">
        <v>45992</v>
      </c>
      <c r="C3031" s="26" t="s">
        <v>5476</v>
      </c>
      <c r="D3031" s="26" t="s">
        <v>3889</v>
      </c>
      <c r="E3031" s="26" t="s">
        <v>661</v>
      </c>
      <c r="F3031" s="26" t="s">
        <v>16</v>
      </c>
      <c r="G3031" s="26" t="s">
        <v>8903</v>
      </c>
      <c r="H3031" s="26" t="s">
        <v>813</v>
      </c>
      <c r="I3031" s="26" t="s">
        <v>270</v>
      </c>
      <c r="J3031" s="26" t="s">
        <v>271</v>
      </c>
      <c r="K3031" s="26" t="s">
        <v>5620</v>
      </c>
      <c r="L3031" s="27">
        <v>16027</v>
      </c>
      <c r="M3031" s="26" t="s">
        <v>23</v>
      </c>
    </row>
    <row r="3032" spans="1:13">
      <c r="A3032" s="25">
        <v>45627</v>
      </c>
      <c r="B3032" s="25">
        <v>45992</v>
      </c>
      <c r="C3032" s="26" t="s">
        <v>5476</v>
      </c>
      <c r="D3032" s="26" t="s">
        <v>3889</v>
      </c>
      <c r="E3032" s="26" t="s">
        <v>32</v>
      </c>
      <c r="F3032" s="26" t="s">
        <v>16</v>
      </c>
      <c r="G3032" s="26" t="s">
        <v>8904</v>
      </c>
      <c r="H3032" s="26" t="s">
        <v>813</v>
      </c>
      <c r="I3032" s="26" t="s">
        <v>270</v>
      </c>
      <c r="J3032" s="26" t="s">
        <v>271</v>
      </c>
      <c r="K3032" s="26" t="s">
        <v>5620</v>
      </c>
      <c r="L3032" s="27">
        <v>10753</v>
      </c>
      <c r="M3032" s="26" t="s">
        <v>20</v>
      </c>
    </row>
    <row r="3033" spans="1:13">
      <c r="A3033" s="25">
        <v>45627</v>
      </c>
      <c r="B3033" s="25">
        <v>45992</v>
      </c>
      <c r="C3033" s="26" t="s">
        <v>5477</v>
      </c>
      <c r="D3033" s="26" t="s">
        <v>3895</v>
      </c>
      <c r="E3033" s="26" t="s">
        <v>32</v>
      </c>
      <c r="F3033" s="26" t="s">
        <v>16</v>
      </c>
      <c r="G3033" s="26" t="s">
        <v>8905</v>
      </c>
      <c r="H3033" s="26" t="s">
        <v>1346</v>
      </c>
      <c r="I3033" s="26" t="s">
        <v>78</v>
      </c>
      <c r="J3033" s="26" t="s">
        <v>79</v>
      </c>
      <c r="K3033" s="26" t="s">
        <v>5620</v>
      </c>
      <c r="L3033" s="27">
        <v>13269</v>
      </c>
      <c r="M3033" s="26" t="s">
        <v>20</v>
      </c>
    </row>
    <row r="3034" spans="1:13">
      <c r="A3034" s="25">
        <v>45627</v>
      </c>
      <c r="B3034" s="25">
        <v>45992</v>
      </c>
      <c r="C3034" s="26" t="s">
        <v>5477</v>
      </c>
      <c r="D3034" s="26" t="s">
        <v>3895</v>
      </c>
      <c r="E3034" s="26" t="s">
        <v>15</v>
      </c>
      <c r="F3034" s="26" t="s">
        <v>16</v>
      </c>
      <c r="G3034" s="26" t="s">
        <v>8906</v>
      </c>
      <c r="H3034" s="26" t="s">
        <v>1346</v>
      </c>
      <c r="I3034" s="26" t="s">
        <v>78</v>
      </c>
      <c r="J3034" s="26" t="s">
        <v>79</v>
      </c>
      <c r="K3034" s="26" t="s">
        <v>5620</v>
      </c>
      <c r="L3034" s="27">
        <v>1250</v>
      </c>
      <c r="M3034" s="26" t="s">
        <v>29</v>
      </c>
    </row>
    <row r="3035" spans="1:13">
      <c r="A3035" s="25">
        <v>45627</v>
      </c>
      <c r="B3035" s="25">
        <v>45992</v>
      </c>
      <c r="C3035" s="26" t="s">
        <v>5477</v>
      </c>
      <c r="D3035" s="26" t="s">
        <v>3895</v>
      </c>
      <c r="E3035" s="26" t="s">
        <v>661</v>
      </c>
      <c r="F3035" s="26" t="s">
        <v>16</v>
      </c>
      <c r="G3035" s="26" t="s">
        <v>8907</v>
      </c>
      <c r="H3035" s="26" t="s">
        <v>1346</v>
      </c>
      <c r="I3035" s="26" t="s">
        <v>78</v>
      </c>
      <c r="J3035" s="26" t="s">
        <v>79</v>
      </c>
      <c r="K3035" s="26" t="s">
        <v>5620</v>
      </c>
      <c r="L3035" s="27">
        <v>16074</v>
      </c>
      <c r="M3035" s="26" t="s">
        <v>89</v>
      </c>
    </row>
    <row r="3036" spans="1:13">
      <c r="A3036" s="25">
        <v>45627</v>
      </c>
      <c r="B3036" s="25">
        <v>45992</v>
      </c>
      <c r="C3036" s="26" t="s">
        <v>5478</v>
      </c>
      <c r="D3036" s="26" t="s">
        <v>3899</v>
      </c>
      <c r="E3036" s="26" t="s">
        <v>15</v>
      </c>
      <c r="F3036" s="26" t="s">
        <v>16</v>
      </c>
      <c r="G3036" s="26" t="s">
        <v>8908</v>
      </c>
      <c r="H3036" s="26" t="s">
        <v>105</v>
      </c>
      <c r="I3036" s="26" t="s">
        <v>103</v>
      </c>
      <c r="J3036" s="26" t="s">
        <v>104</v>
      </c>
      <c r="K3036" s="26" t="s">
        <v>64</v>
      </c>
      <c r="L3036" s="27">
        <v>2809</v>
      </c>
      <c r="M3036" s="26" t="s">
        <v>20</v>
      </c>
    </row>
    <row r="3037" spans="1:13">
      <c r="A3037" s="25">
        <v>45627</v>
      </c>
      <c r="B3037" s="25">
        <v>45992</v>
      </c>
      <c r="C3037" s="26" t="s">
        <v>5478</v>
      </c>
      <c r="D3037" s="26" t="s">
        <v>3899</v>
      </c>
      <c r="E3037" s="26" t="s">
        <v>661</v>
      </c>
      <c r="F3037" s="26" t="s">
        <v>16</v>
      </c>
      <c r="G3037" s="26" t="s">
        <v>8909</v>
      </c>
      <c r="H3037" s="26" t="s">
        <v>105</v>
      </c>
      <c r="I3037" s="26" t="s">
        <v>103</v>
      </c>
      <c r="J3037" s="26" t="s">
        <v>104</v>
      </c>
      <c r="K3037" s="26" t="s">
        <v>64</v>
      </c>
      <c r="L3037" s="27">
        <v>38821</v>
      </c>
      <c r="M3037" s="26" t="s">
        <v>23</v>
      </c>
    </row>
    <row r="3038" spans="1:13">
      <c r="A3038" s="25">
        <v>45627</v>
      </c>
      <c r="B3038" s="25">
        <v>45992</v>
      </c>
      <c r="C3038" s="26" t="s">
        <v>5478</v>
      </c>
      <c r="D3038" s="26" t="s">
        <v>3899</v>
      </c>
      <c r="E3038" s="26" t="s">
        <v>32</v>
      </c>
      <c r="F3038" s="26" t="s">
        <v>16</v>
      </c>
      <c r="G3038" s="26" t="s">
        <v>8910</v>
      </c>
      <c r="H3038" s="26" t="s">
        <v>105</v>
      </c>
      <c r="I3038" s="26" t="s">
        <v>103</v>
      </c>
      <c r="J3038" s="26" t="s">
        <v>104</v>
      </c>
      <c r="K3038" s="26" t="s">
        <v>64</v>
      </c>
      <c r="L3038" s="27">
        <v>10202</v>
      </c>
      <c r="M3038" s="26" t="s">
        <v>148</v>
      </c>
    </row>
    <row r="3039" spans="1:13">
      <c r="A3039" s="25">
        <v>45627</v>
      </c>
      <c r="B3039" s="25">
        <v>45992</v>
      </c>
      <c r="C3039" s="26" t="s">
        <v>4811</v>
      </c>
      <c r="D3039" s="26" t="s">
        <v>1169</v>
      </c>
      <c r="E3039" s="26" t="s">
        <v>54</v>
      </c>
      <c r="F3039" s="26" t="s">
        <v>55</v>
      </c>
      <c r="G3039" s="26" t="s">
        <v>8911</v>
      </c>
      <c r="H3039" s="26" t="s">
        <v>453</v>
      </c>
      <c r="I3039" s="26" t="s">
        <v>375</v>
      </c>
      <c r="J3039" s="26" t="s">
        <v>376</v>
      </c>
      <c r="K3039" s="26" t="s">
        <v>5620</v>
      </c>
      <c r="L3039" s="27">
        <v>14207</v>
      </c>
      <c r="M3039" s="26" t="s">
        <v>29</v>
      </c>
    </row>
    <row r="3040" spans="1:13">
      <c r="A3040" s="25">
        <v>45627</v>
      </c>
      <c r="B3040" s="25">
        <v>45992</v>
      </c>
      <c r="C3040" s="26" t="s">
        <v>5332</v>
      </c>
      <c r="D3040" s="26" t="s">
        <v>3281</v>
      </c>
      <c r="E3040" s="26" t="s">
        <v>15</v>
      </c>
      <c r="F3040" s="26" t="s">
        <v>16</v>
      </c>
      <c r="G3040" s="26" t="s">
        <v>8912</v>
      </c>
      <c r="H3040" s="26" t="s">
        <v>73</v>
      </c>
      <c r="I3040" s="26" t="s">
        <v>71</v>
      </c>
      <c r="J3040" s="26" t="s">
        <v>72</v>
      </c>
      <c r="K3040" s="26" t="s">
        <v>26</v>
      </c>
      <c r="L3040" s="27">
        <v>1874</v>
      </c>
      <c r="M3040" s="26" t="s">
        <v>29</v>
      </c>
    </row>
    <row r="3041" spans="1:13">
      <c r="A3041" s="25">
        <v>45627</v>
      </c>
      <c r="B3041" s="25">
        <v>45992</v>
      </c>
      <c r="C3041" s="26" t="s">
        <v>5332</v>
      </c>
      <c r="D3041" s="26" t="s">
        <v>3281</v>
      </c>
      <c r="E3041" s="26" t="s">
        <v>661</v>
      </c>
      <c r="F3041" s="26" t="s">
        <v>16</v>
      </c>
      <c r="G3041" s="26" t="s">
        <v>8913</v>
      </c>
      <c r="H3041" s="26" t="s">
        <v>73</v>
      </c>
      <c r="I3041" s="26" t="s">
        <v>71</v>
      </c>
      <c r="J3041" s="26" t="s">
        <v>72</v>
      </c>
      <c r="K3041" s="26" t="s">
        <v>26</v>
      </c>
      <c r="L3041" s="27">
        <v>9636</v>
      </c>
      <c r="M3041" s="26" t="s">
        <v>23</v>
      </c>
    </row>
    <row r="3042" spans="1:13">
      <c r="A3042" s="25">
        <v>45627</v>
      </c>
      <c r="B3042" s="25">
        <v>45992</v>
      </c>
      <c r="C3042" s="26" t="s">
        <v>5332</v>
      </c>
      <c r="D3042" s="26" t="s">
        <v>3281</v>
      </c>
      <c r="E3042" s="26" t="s">
        <v>32</v>
      </c>
      <c r="F3042" s="26" t="s">
        <v>16</v>
      </c>
      <c r="G3042" s="26" t="s">
        <v>8914</v>
      </c>
      <c r="H3042" s="26" t="s">
        <v>73</v>
      </c>
      <c r="I3042" s="26" t="s">
        <v>71</v>
      </c>
      <c r="J3042" s="26" t="s">
        <v>72</v>
      </c>
      <c r="K3042" s="26" t="s">
        <v>26</v>
      </c>
      <c r="L3042" s="27">
        <v>7967</v>
      </c>
      <c r="M3042" s="26" t="s">
        <v>20</v>
      </c>
    </row>
    <row r="3043" spans="1:13">
      <c r="A3043" s="25">
        <v>45627</v>
      </c>
      <c r="B3043" s="25">
        <v>45992</v>
      </c>
      <c r="C3043" s="26" t="s">
        <v>5332</v>
      </c>
      <c r="D3043" s="26" t="s">
        <v>3281</v>
      </c>
      <c r="E3043" s="26" t="s">
        <v>34</v>
      </c>
      <c r="F3043" s="26" t="s">
        <v>16</v>
      </c>
      <c r="G3043" s="26" t="s">
        <v>8915</v>
      </c>
      <c r="H3043" s="26" t="s">
        <v>73</v>
      </c>
      <c r="I3043" s="26" t="s">
        <v>71</v>
      </c>
      <c r="J3043" s="26" t="s">
        <v>72</v>
      </c>
      <c r="K3043" s="26" t="s">
        <v>26</v>
      </c>
      <c r="L3043" s="27">
        <v>7247</v>
      </c>
      <c r="M3043" s="26" t="s">
        <v>83</v>
      </c>
    </row>
    <row r="3044" spans="1:13">
      <c r="A3044" s="25">
        <v>45627</v>
      </c>
      <c r="B3044" s="25">
        <v>45992</v>
      </c>
      <c r="C3044" s="26" t="s">
        <v>5480</v>
      </c>
      <c r="D3044" s="26" t="s">
        <v>3908</v>
      </c>
      <c r="E3044" s="26" t="s">
        <v>661</v>
      </c>
      <c r="F3044" s="26" t="s">
        <v>16</v>
      </c>
      <c r="G3044" s="26" t="s">
        <v>8916</v>
      </c>
      <c r="H3044" s="26" t="s">
        <v>328</v>
      </c>
      <c r="I3044" s="26" t="s">
        <v>78</v>
      </c>
      <c r="J3044" s="26" t="s">
        <v>79</v>
      </c>
      <c r="K3044" s="26" t="s">
        <v>77</v>
      </c>
      <c r="L3044" s="27">
        <v>42885</v>
      </c>
      <c r="M3044" s="26" t="s">
        <v>23</v>
      </c>
    </row>
    <row r="3045" spans="1:13">
      <c r="A3045" s="25">
        <v>45627</v>
      </c>
      <c r="B3045" s="25">
        <v>45992</v>
      </c>
      <c r="C3045" s="26" t="s">
        <v>5480</v>
      </c>
      <c r="D3045" s="26" t="s">
        <v>3908</v>
      </c>
      <c r="E3045" s="26" t="s">
        <v>15</v>
      </c>
      <c r="F3045" s="26" t="s">
        <v>16</v>
      </c>
      <c r="G3045" s="26" t="s">
        <v>8917</v>
      </c>
      <c r="H3045" s="26" t="s">
        <v>328</v>
      </c>
      <c r="I3045" s="26" t="s">
        <v>78</v>
      </c>
      <c r="J3045" s="26" t="s">
        <v>79</v>
      </c>
      <c r="K3045" s="26" t="s">
        <v>77</v>
      </c>
      <c r="L3045" s="27">
        <v>1925</v>
      </c>
      <c r="M3045" s="26" t="s">
        <v>29</v>
      </c>
    </row>
    <row r="3046" spans="1:13">
      <c r="A3046" s="25">
        <v>45627</v>
      </c>
      <c r="B3046" s="25">
        <v>45992</v>
      </c>
      <c r="C3046" s="26" t="s">
        <v>5480</v>
      </c>
      <c r="D3046" s="26" t="s">
        <v>3908</v>
      </c>
      <c r="E3046" s="26" t="s">
        <v>34</v>
      </c>
      <c r="F3046" s="26" t="s">
        <v>16</v>
      </c>
      <c r="G3046" s="26" t="s">
        <v>8918</v>
      </c>
      <c r="H3046" s="26" t="s">
        <v>328</v>
      </c>
      <c r="I3046" s="26" t="s">
        <v>78</v>
      </c>
      <c r="J3046" s="26" t="s">
        <v>79</v>
      </c>
      <c r="K3046" s="26" t="s">
        <v>77</v>
      </c>
      <c r="L3046" s="27">
        <v>30435</v>
      </c>
      <c r="M3046" s="26" t="s">
        <v>83</v>
      </c>
    </row>
    <row r="3047" spans="1:13">
      <c r="A3047" s="25">
        <v>45627</v>
      </c>
      <c r="B3047" s="25">
        <v>45992</v>
      </c>
      <c r="C3047" s="26" t="s">
        <v>5480</v>
      </c>
      <c r="D3047" s="26" t="s">
        <v>3908</v>
      </c>
      <c r="E3047" s="26" t="s">
        <v>32</v>
      </c>
      <c r="F3047" s="26" t="s">
        <v>16</v>
      </c>
      <c r="G3047" s="26" t="s">
        <v>8919</v>
      </c>
      <c r="H3047" s="26" t="s">
        <v>328</v>
      </c>
      <c r="I3047" s="26" t="s">
        <v>78</v>
      </c>
      <c r="J3047" s="26" t="s">
        <v>79</v>
      </c>
      <c r="K3047" s="26" t="s">
        <v>77</v>
      </c>
      <c r="L3047" s="27">
        <v>35213</v>
      </c>
      <c r="M3047" s="26" t="s">
        <v>20</v>
      </c>
    </row>
    <row r="3048" spans="1:13">
      <c r="A3048" s="25">
        <v>45627</v>
      </c>
      <c r="B3048" s="25">
        <v>45992</v>
      </c>
      <c r="C3048" s="26" t="s">
        <v>5481</v>
      </c>
      <c r="D3048" s="26" t="s">
        <v>3913</v>
      </c>
      <c r="E3048" s="26" t="s">
        <v>54</v>
      </c>
      <c r="F3048" s="26" t="s">
        <v>55</v>
      </c>
      <c r="G3048" s="26" t="s">
        <v>8920</v>
      </c>
      <c r="H3048" s="26" t="s">
        <v>51</v>
      </c>
      <c r="I3048" s="26" t="s">
        <v>528</v>
      </c>
      <c r="J3048" s="26" t="s">
        <v>529</v>
      </c>
      <c r="K3048" s="26" t="s">
        <v>48</v>
      </c>
      <c r="L3048" s="27">
        <v>26858</v>
      </c>
      <c r="M3048" s="26" t="s">
        <v>23</v>
      </c>
    </row>
    <row r="3049" spans="1:13">
      <c r="A3049" s="25">
        <v>45627</v>
      </c>
      <c r="B3049" s="25">
        <v>45992</v>
      </c>
      <c r="C3049" s="26" t="s">
        <v>5482</v>
      </c>
      <c r="D3049" s="26" t="s">
        <v>3915</v>
      </c>
      <c r="E3049" s="26" t="s">
        <v>661</v>
      </c>
      <c r="F3049" s="26" t="s">
        <v>16</v>
      </c>
      <c r="G3049" s="26" t="s">
        <v>8921</v>
      </c>
      <c r="H3049" s="26" t="s">
        <v>105</v>
      </c>
      <c r="I3049" s="26" t="s">
        <v>103</v>
      </c>
      <c r="J3049" s="26" t="s">
        <v>104</v>
      </c>
      <c r="K3049" s="26" t="s">
        <v>64</v>
      </c>
      <c r="L3049" s="27">
        <v>24104</v>
      </c>
      <c r="M3049" s="26" t="s">
        <v>23</v>
      </c>
    </row>
    <row r="3050" spans="1:13">
      <c r="A3050" s="25">
        <v>45627</v>
      </c>
      <c r="B3050" s="25">
        <v>45992</v>
      </c>
      <c r="C3050" s="26" t="s">
        <v>5482</v>
      </c>
      <c r="D3050" s="26" t="s">
        <v>3915</v>
      </c>
      <c r="E3050" s="26" t="s">
        <v>15</v>
      </c>
      <c r="F3050" s="26" t="s">
        <v>16</v>
      </c>
      <c r="G3050" s="26" t="s">
        <v>8922</v>
      </c>
      <c r="H3050" s="26" t="s">
        <v>105</v>
      </c>
      <c r="I3050" s="26" t="s">
        <v>103</v>
      </c>
      <c r="J3050" s="26" t="s">
        <v>104</v>
      </c>
      <c r="K3050" s="26" t="s">
        <v>64</v>
      </c>
      <c r="L3050" s="27">
        <v>2387</v>
      </c>
      <c r="M3050" s="26" t="s">
        <v>20</v>
      </c>
    </row>
    <row r="3051" spans="1:13">
      <c r="A3051" s="25">
        <v>45627</v>
      </c>
      <c r="B3051" s="25">
        <v>45992</v>
      </c>
      <c r="C3051" s="26" t="s">
        <v>5482</v>
      </c>
      <c r="D3051" s="26" t="s">
        <v>3915</v>
      </c>
      <c r="E3051" s="26" t="s">
        <v>32</v>
      </c>
      <c r="F3051" s="26" t="s">
        <v>16</v>
      </c>
      <c r="G3051" s="26" t="s">
        <v>8923</v>
      </c>
      <c r="H3051" s="26" t="s">
        <v>105</v>
      </c>
      <c r="I3051" s="26" t="s">
        <v>103</v>
      </c>
      <c r="J3051" s="26" t="s">
        <v>104</v>
      </c>
      <c r="K3051" s="26" t="s">
        <v>64</v>
      </c>
      <c r="L3051" s="27">
        <v>4903</v>
      </c>
      <c r="M3051" s="26" t="s">
        <v>20</v>
      </c>
    </row>
    <row r="3052" spans="1:13">
      <c r="A3052" s="25">
        <v>45627</v>
      </c>
      <c r="B3052" s="25">
        <v>45992</v>
      </c>
      <c r="C3052" s="26" t="s">
        <v>5482</v>
      </c>
      <c r="D3052" s="26" t="s">
        <v>3915</v>
      </c>
      <c r="E3052" s="26" t="s">
        <v>34</v>
      </c>
      <c r="F3052" s="26" t="s">
        <v>16</v>
      </c>
      <c r="G3052" s="26" t="s">
        <v>8924</v>
      </c>
      <c r="H3052" s="26" t="s">
        <v>105</v>
      </c>
      <c r="I3052" s="26" t="s">
        <v>103</v>
      </c>
      <c r="J3052" s="26" t="s">
        <v>104</v>
      </c>
      <c r="K3052" s="26" t="s">
        <v>64</v>
      </c>
      <c r="L3052" s="27">
        <v>5722</v>
      </c>
      <c r="M3052" s="26" t="s">
        <v>83</v>
      </c>
    </row>
    <row r="3053" spans="1:13">
      <c r="A3053" s="25">
        <v>45627</v>
      </c>
      <c r="B3053" s="25">
        <v>45992</v>
      </c>
      <c r="C3053" s="26" t="s">
        <v>5483</v>
      </c>
      <c r="D3053" s="26" t="s">
        <v>3920</v>
      </c>
      <c r="E3053" s="26" t="s">
        <v>32</v>
      </c>
      <c r="F3053" s="26" t="s">
        <v>16</v>
      </c>
      <c r="G3053" s="26" t="s">
        <v>8925</v>
      </c>
      <c r="H3053" s="26" t="s">
        <v>21</v>
      </c>
      <c r="I3053" s="26" t="s">
        <v>174</v>
      </c>
      <c r="J3053" s="26" t="s">
        <v>175</v>
      </c>
      <c r="K3053" s="26" t="s">
        <v>112</v>
      </c>
      <c r="L3053" s="27">
        <v>98968</v>
      </c>
      <c r="M3053" s="26" t="s">
        <v>20</v>
      </c>
    </row>
    <row r="3054" spans="1:13">
      <c r="A3054" s="25">
        <v>45627</v>
      </c>
      <c r="B3054" s="25">
        <v>45992</v>
      </c>
      <c r="C3054" s="26" t="s">
        <v>5484</v>
      </c>
      <c r="D3054" s="26" t="s">
        <v>3922</v>
      </c>
      <c r="E3054" s="26" t="s">
        <v>32</v>
      </c>
      <c r="F3054" s="26" t="s">
        <v>16</v>
      </c>
      <c r="G3054" s="26" t="s">
        <v>8926</v>
      </c>
      <c r="H3054" s="26" t="s">
        <v>225</v>
      </c>
      <c r="I3054" s="26" t="s">
        <v>3924</v>
      </c>
      <c r="J3054" s="26" t="s">
        <v>3925</v>
      </c>
      <c r="K3054" s="26" t="s">
        <v>77</v>
      </c>
      <c r="L3054" s="27">
        <v>12986</v>
      </c>
      <c r="M3054" s="26" t="s">
        <v>148</v>
      </c>
    </row>
    <row r="3055" spans="1:13">
      <c r="A3055" s="25">
        <v>45627</v>
      </c>
      <c r="B3055" s="25">
        <v>45992</v>
      </c>
      <c r="C3055" s="26" t="s">
        <v>5484</v>
      </c>
      <c r="D3055" s="26" t="s">
        <v>3922</v>
      </c>
      <c r="E3055" s="26" t="s">
        <v>15</v>
      </c>
      <c r="F3055" s="26" t="s">
        <v>16</v>
      </c>
      <c r="G3055" s="26" t="s">
        <v>8927</v>
      </c>
      <c r="H3055" s="26" t="s">
        <v>225</v>
      </c>
      <c r="I3055" s="26" t="s">
        <v>3924</v>
      </c>
      <c r="J3055" s="26" t="s">
        <v>3925</v>
      </c>
      <c r="K3055" s="26" t="s">
        <v>77</v>
      </c>
      <c r="L3055" s="27">
        <v>1256</v>
      </c>
      <c r="M3055" s="26" t="s">
        <v>20</v>
      </c>
    </row>
    <row r="3056" spans="1:13">
      <c r="A3056" s="25">
        <v>45627</v>
      </c>
      <c r="B3056" s="25">
        <v>45992</v>
      </c>
      <c r="C3056" s="26" t="s">
        <v>5484</v>
      </c>
      <c r="D3056" s="26" t="s">
        <v>3922</v>
      </c>
      <c r="E3056" s="26" t="s">
        <v>661</v>
      </c>
      <c r="F3056" s="26" t="s">
        <v>16</v>
      </c>
      <c r="G3056" s="26" t="s">
        <v>8928</v>
      </c>
      <c r="H3056" s="26" t="s">
        <v>225</v>
      </c>
      <c r="I3056" s="26" t="s">
        <v>3924</v>
      </c>
      <c r="J3056" s="26" t="s">
        <v>3925</v>
      </c>
      <c r="K3056" s="26" t="s">
        <v>77</v>
      </c>
      <c r="L3056" s="27">
        <v>47413</v>
      </c>
      <c r="M3056" s="26" t="s">
        <v>23</v>
      </c>
    </row>
    <row r="3057" spans="1:13">
      <c r="A3057" s="25">
        <v>45627</v>
      </c>
      <c r="B3057" s="25">
        <v>45992</v>
      </c>
      <c r="C3057" s="26" t="s">
        <v>4692</v>
      </c>
      <c r="D3057" s="26" t="s">
        <v>657</v>
      </c>
      <c r="E3057" s="26" t="s">
        <v>54</v>
      </c>
      <c r="F3057" s="26" t="s">
        <v>55</v>
      </c>
      <c r="G3057" s="26" t="s">
        <v>8929</v>
      </c>
      <c r="H3057" s="26" t="s">
        <v>190</v>
      </c>
      <c r="I3057" s="26" t="s">
        <v>165</v>
      </c>
      <c r="J3057" s="26" t="s">
        <v>166</v>
      </c>
      <c r="K3057" s="26" t="s">
        <v>26</v>
      </c>
      <c r="L3057" s="27">
        <v>13409</v>
      </c>
      <c r="M3057" s="26" t="s">
        <v>23</v>
      </c>
    </row>
    <row r="3058" spans="1:13">
      <c r="A3058" s="25">
        <v>45628</v>
      </c>
      <c r="B3058" s="25">
        <v>45993</v>
      </c>
      <c r="C3058" s="26" t="s">
        <v>5485</v>
      </c>
      <c r="D3058" s="26" t="s">
        <v>3930</v>
      </c>
      <c r="E3058" s="26" t="s">
        <v>15</v>
      </c>
      <c r="F3058" s="26" t="s">
        <v>16</v>
      </c>
      <c r="G3058" s="26" t="s">
        <v>8930</v>
      </c>
      <c r="H3058" s="26" t="s">
        <v>125</v>
      </c>
      <c r="I3058" s="26" t="s">
        <v>71</v>
      </c>
      <c r="J3058" s="26" t="s">
        <v>72</v>
      </c>
      <c r="K3058" s="26" t="s">
        <v>26</v>
      </c>
      <c r="L3058" s="27">
        <v>2277</v>
      </c>
      <c r="M3058" s="26" t="s">
        <v>83</v>
      </c>
    </row>
    <row r="3059" spans="1:13">
      <c r="A3059" s="25">
        <v>45628</v>
      </c>
      <c r="B3059" s="25">
        <v>45993</v>
      </c>
      <c r="C3059" s="26" t="s">
        <v>5485</v>
      </c>
      <c r="D3059" s="26" t="s">
        <v>3930</v>
      </c>
      <c r="E3059" s="26" t="s">
        <v>661</v>
      </c>
      <c r="F3059" s="26" t="s">
        <v>16</v>
      </c>
      <c r="G3059" s="26" t="s">
        <v>8931</v>
      </c>
      <c r="H3059" s="26" t="s">
        <v>125</v>
      </c>
      <c r="I3059" s="26" t="s">
        <v>71</v>
      </c>
      <c r="J3059" s="26" t="s">
        <v>72</v>
      </c>
      <c r="K3059" s="26" t="s">
        <v>26</v>
      </c>
      <c r="L3059" s="27">
        <v>34046</v>
      </c>
      <c r="M3059" s="26" t="s">
        <v>23</v>
      </c>
    </row>
    <row r="3060" spans="1:13">
      <c r="A3060" s="25">
        <v>45629</v>
      </c>
      <c r="B3060" s="25">
        <v>45994</v>
      </c>
      <c r="C3060" s="26" t="s">
        <v>5486</v>
      </c>
      <c r="D3060" s="26" t="s">
        <v>3934</v>
      </c>
      <c r="E3060" s="26" t="s">
        <v>661</v>
      </c>
      <c r="F3060" s="26" t="s">
        <v>16</v>
      </c>
      <c r="G3060" s="26" t="s">
        <v>8932</v>
      </c>
      <c r="H3060" s="26" t="s">
        <v>125</v>
      </c>
      <c r="I3060" s="26" t="s">
        <v>570</v>
      </c>
      <c r="J3060" s="26" t="s">
        <v>571</v>
      </c>
      <c r="K3060" s="26" t="s">
        <v>5657</v>
      </c>
      <c r="L3060" s="27">
        <v>9748</v>
      </c>
      <c r="M3060" s="26" t="s">
        <v>23</v>
      </c>
    </row>
    <row r="3061" spans="1:13">
      <c r="A3061" s="25">
        <v>45629</v>
      </c>
      <c r="B3061" s="25">
        <v>45994</v>
      </c>
      <c r="C3061" s="26" t="s">
        <v>5486</v>
      </c>
      <c r="D3061" s="26" t="s">
        <v>3934</v>
      </c>
      <c r="E3061" s="26" t="s">
        <v>15</v>
      </c>
      <c r="F3061" s="26" t="s">
        <v>16</v>
      </c>
      <c r="G3061" s="26" t="s">
        <v>8933</v>
      </c>
      <c r="H3061" s="26" t="s">
        <v>125</v>
      </c>
      <c r="I3061" s="26" t="s">
        <v>570</v>
      </c>
      <c r="J3061" s="26" t="s">
        <v>571</v>
      </c>
      <c r="K3061" s="26" t="s">
        <v>5657</v>
      </c>
      <c r="L3061" s="27">
        <v>2261</v>
      </c>
      <c r="M3061" s="26" t="s">
        <v>83</v>
      </c>
    </row>
    <row r="3062" spans="1:13">
      <c r="A3062" s="25">
        <v>45629</v>
      </c>
      <c r="B3062" s="25">
        <v>45994</v>
      </c>
      <c r="C3062" s="26" t="s">
        <v>5488</v>
      </c>
      <c r="D3062" s="26" t="s">
        <v>3941</v>
      </c>
      <c r="E3062" s="26" t="s">
        <v>32</v>
      </c>
      <c r="F3062" s="26" t="s">
        <v>16</v>
      </c>
      <c r="G3062" s="26" t="s">
        <v>8934</v>
      </c>
      <c r="H3062" s="26" t="s">
        <v>590</v>
      </c>
      <c r="I3062" s="26" t="s">
        <v>2643</v>
      </c>
      <c r="J3062" s="26" t="s">
        <v>2644</v>
      </c>
      <c r="K3062" s="26" t="s">
        <v>5620</v>
      </c>
      <c r="L3062" s="27">
        <v>14921</v>
      </c>
      <c r="M3062" s="26" t="s">
        <v>20</v>
      </c>
    </row>
    <row r="3063" spans="1:13">
      <c r="A3063" s="25">
        <v>45629</v>
      </c>
      <c r="B3063" s="25">
        <v>45994</v>
      </c>
      <c r="C3063" s="26" t="s">
        <v>5488</v>
      </c>
      <c r="D3063" s="26" t="s">
        <v>3941</v>
      </c>
      <c r="E3063" s="26" t="s">
        <v>15</v>
      </c>
      <c r="F3063" s="26" t="s">
        <v>16</v>
      </c>
      <c r="G3063" s="26" t="s">
        <v>8935</v>
      </c>
      <c r="H3063" s="26" t="s">
        <v>590</v>
      </c>
      <c r="I3063" s="26" t="s">
        <v>2643</v>
      </c>
      <c r="J3063" s="26" t="s">
        <v>2644</v>
      </c>
      <c r="K3063" s="26" t="s">
        <v>5620</v>
      </c>
      <c r="L3063" s="27">
        <v>2586</v>
      </c>
      <c r="M3063" s="26" t="s">
        <v>20</v>
      </c>
    </row>
    <row r="3064" spans="1:13">
      <c r="A3064" s="25">
        <v>45629</v>
      </c>
      <c r="B3064" s="25">
        <v>45994</v>
      </c>
      <c r="C3064" s="26" t="s">
        <v>5488</v>
      </c>
      <c r="D3064" s="26" t="s">
        <v>3941</v>
      </c>
      <c r="E3064" s="26" t="s">
        <v>34</v>
      </c>
      <c r="F3064" s="26" t="s">
        <v>16</v>
      </c>
      <c r="G3064" s="26" t="s">
        <v>8936</v>
      </c>
      <c r="H3064" s="26" t="s">
        <v>590</v>
      </c>
      <c r="I3064" s="26" t="s">
        <v>2643</v>
      </c>
      <c r="J3064" s="26" t="s">
        <v>2644</v>
      </c>
      <c r="K3064" s="26" t="s">
        <v>5620</v>
      </c>
      <c r="L3064" s="27">
        <v>9268</v>
      </c>
      <c r="M3064" s="26" t="s">
        <v>83</v>
      </c>
    </row>
    <row r="3065" spans="1:13">
      <c r="A3065" s="25">
        <v>45629</v>
      </c>
      <c r="B3065" s="25">
        <v>45994</v>
      </c>
      <c r="C3065" s="26" t="s">
        <v>5488</v>
      </c>
      <c r="D3065" s="26" t="s">
        <v>3941</v>
      </c>
      <c r="E3065" s="26" t="s">
        <v>661</v>
      </c>
      <c r="F3065" s="26" t="s">
        <v>16</v>
      </c>
      <c r="G3065" s="26" t="s">
        <v>8937</v>
      </c>
      <c r="H3065" s="26" t="s">
        <v>590</v>
      </c>
      <c r="I3065" s="26" t="s">
        <v>2643</v>
      </c>
      <c r="J3065" s="26" t="s">
        <v>2644</v>
      </c>
      <c r="K3065" s="26" t="s">
        <v>5620</v>
      </c>
      <c r="L3065" s="27">
        <v>37228</v>
      </c>
      <c r="M3065" s="26" t="s">
        <v>23</v>
      </c>
    </row>
    <row r="3066" spans="1:13">
      <c r="A3066" s="25">
        <v>45629</v>
      </c>
      <c r="B3066" s="25">
        <v>45994</v>
      </c>
      <c r="C3066" s="26" t="s">
        <v>5025</v>
      </c>
      <c r="D3066" s="26" t="s">
        <v>2027</v>
      </c>
      <c r="E3066" s="26" t="s">
        <v>54</v>
      </c>
      <c r="F3066" s="26" t="s">
        <v>55</v>
      </c>
      <c r="G3066" s="26" t="s">
        <v>8938</v>
      </c>
      <c r="H3066" s="26" t="s">
        <v>225</v>
      </c>
      <c r="I3066" s="26" t="s">
        <v>270</v>
      </c>
      <c r="J3066" s="26" t="s">
        <v>271</v>
      </c>
      <c r="K3066" s="26" t="s">
        <v>77</v>
      </c>
      <c r="L3066" s="27">
        <v>50927</v>
      </c>
      <c r="M3066" s="26" t="s">
        <v>89</v>
      </c>
    </row>
    <row r="3067" spans="1:13">
      <c r="A3067" s="25">
        <v>45629</v>
      </c>
      <c r="B3067" s="25">
        <v>45994</v>
      </c>
      <c r="C3067" s="26" t="s">
        <v>5489</v>
      </c>
      <c r="D3067" s="26" t="s">
        <v>3947</v>
      </c>
      <c r="E3067" s="26" t="s">
        <v>15</v>
      </c>
      <c r="F3067" s="26" t="s">
        <v>16</v>
      </c>
      <c r="G3067" s="26" t="s">
        <v>8939</v>
      </c>
      <c r="H3067" s="26" t="s">
        <v>51</v>
      </c>
      <c r="I3067" s="26" t="s">
        <v>3949</v>
      </c>
      <c r="J3067" s="26" t="s">
        <v>3950</v>
      </c>
      <c r="K3067" s="26" t="s">
        <v>112</v>
      </c>
      <c r="L3067" s="27">
        <v>4203</v>
      </c>
      <c r="M3067" s="26" t="s">
        <v>20</v>
      </c>
    </row>
    <row r="3068" spans="1:13">
      <c r="A3068" s="25">
        <v>45629</v>
      </c>
      <c r="B3068" s="25">
        <v>45994</v>
      </c>
      <c r="C3068" s="26" t="s">
        <v>5489</v>
      </c>
      <c r="D3068" s="26" t="s">
        <v>3947</v>
      </c>
      <c r="E3068" s="26" t="s">
        <v>661</v>
      </c>
      <c r="F3068" s="26" t="s">
        <v>16</v>
      </c>
      <c r="G3068" s="26" t="s">
        <v>8940</v>
      </c>
      <c r="H3068" s="26" t="s">
        <v>51</v>
      </c>
      <c r="I3068" s="26" t="s">
        <v>3949</v>
      </c>
      <c r="J3068" s="26" t="s">
        <v>3950</v>
      </c>
      <c r="K3068" s="26" t="s">
        <v>112</v>
      </c>
      <c r="L3068" s="27">
        <v>144389</v>
      </c>
      <c r="M3068" s="26" t="s">
        <v>29</v>
      </c>
    </row>
    <row r="3069" spans="1:13">
      <c r="A3069" s="25">
        <v>45631</v>
      </c>
      <c r="B3069" s="25">
        <v>45996</v>
      </c>
      <c r="C3069" s="26" t="s">
        <v>5492</v>
      </c>
      <c r="D3069" s="26" t="s">
        <v>3959</v>
      </c>
      <c r="E3069" s="26" t="s">
        <v>15</v>
      </c>
      <c r="F3069" s="26" t="s">
        <v>16</v>
      </c>
      <c r="G3069" s="26" t="s">
        <v>8941</v>
      </c>
      <c r="H3069" s="26" t="s">
        <v>30</v>
      </c>
      <c r="I3069" s="26" t="s">
        <v>3031</v>
      </c>
      <c r="J3069" s="26" t="s">
        <v>3032</v>
      </c>
      <c r="K3069" s="26" t="s">
        <v>5623</v>
      </c>
      <c r="L3069" s="27">
        <v>3793</v>
      </c>
      <c r="M3069" s="26" t="s">
        <v>29</v>
      </c>
    </row>
    <row r="3070" spans="1:13">
      <c r="A3070" s="25">
        <v>45631</v>
      </c>
      <c r="B3070" s="25">
        <v>45996</v>
      </c>
      <c r="C3070" s="26" t="s">
        <v>5492</v>
      </c>
      <c r="D3070" s="26" t="s">
        <v>3959</v>
      </c>
      <c r="E3070" s="26" t="s">
        <v>32</v>
      </c>
      <c r="F3070" s="26" t="s">
        <v>16</v>
      </c>
      <c r="G3070" s="26" t="s">
        <v>8942</v>
      </c>
      <c r="H3070" s="26" t="s">
        <v>30</v>
      </c>
      <c r="I3070" s="26" t="s">
        <v>3031</v>
      </c>
      <c r="J3070" s="26" t="s">
        <v>3032</v>
      </c>
      <c r="K3070" s="26" t="s">
        <v>5623</v>
      </c>
      <c r="L3070" s="27">
        <v>15821</v>
      </c>
      <c r="M3070" s="26" t="s">
        <v>20</v>
      </c>
    </row>
    <row r="3071" spans="1:13">
      <c r="A3071" s="25">
        <v>45631</v>
      </c>
      <c r="B3071" s="25">
        <v>45996</v>
      </c>
      <c r="C3071" s="26" t="s">
        <v>5492</v>
      </c>
      <c r="D3071" s="26" t="s">
        <v>3959</v>
      </c>
      <c r="E3071" s="26" t="s">
        <v>661</v>
      </c>
      <c r="F3071" s="26" t="s">
        <v>16</v>
      </c>
      <c r="G3071" s="26" t="s">
        <v>8943</v>
      </c>
      <c r="H3071" s="26" t="s">
        <v>30</v>
      </c>
      <c r="I3071" s="26" t="s">
        <v>3031</v>
      </c>
      <c r="J3071" s="26" t="s">
        <v>3032</v>
      </c>
      <c r="K3071" s="26" t="s">
        <v>5623</v>
      </c>
      <c r="L3071" s="27">
        <v>35952</v>
      </c>
      <c r="M3071" s="26" t="s">
        <v>29</v>
      </c>
    </row>
    <row r="3072" spans="1:13">
      <c r="A3072" s="25">
        <v>45631</v>
      </c>
      <c r="B3072" s="25">
        <v>45996</v>
      </c>
      <c r="C3072" s="26" t="s">
        <v>5493</v>
      </c>
      <c r="D3072" s="26" t="s">
        <v>3963</v>
      </c>
      <c r="E3072" s="26" t="s">
        <v>32</v>
      </c>
      <c r="F3072" s="26" t="s">
        <v>16</v>
      </c>
      <c r="G3072" s="26" t="s">
        <v>8944</v>
      </c>
      <c r="H3072" s="26" t="s">
        <v>21</v>
      </c>
      <c r="I3072" s="26" t="s">
        <v>18</v>
      </c>
      <c r="J3072" s="26" t="s">
        <v>19</v>
      </c>
      <c r="K3072" s="26" t="s">
        <v>48</v>
      </c>
      <c r="L3072" s="27">
        <v>4175</v>
      </c>
      <c r="M3072" s="26" t="s">
        <v>20</v>
      </c>
    </row>
    <row r="3073" spans="1:13">
      <c r="A3073" s="25">
        <v>45631</v>
      </c>
      <c r="B3073" s="25">
        <v>45996</v>
      </c>
      <c r="C3073" s="26" t="s">
        <v>5493</v>
      </c>
      <c r="D3073" s="26" t="s">
        <v>3963</v>
      </c>
      <c r="E3073" s="26" t="s">
        <v>661</v>
      </c>
      <c r="F3073" s="26" t="s">
        <v>16</v>
      </c>
      <c r="G3073" s="26" t="s">
        <v>8945</v>
      </c>
      <c r="H3073" s="26" t="s">
        <v>21</v>
      </c>
      <c r="I3073" s="26" t="s">
        <v>18</v>
      </c>
      <c r="J3073" s="26" t="s">
        <v>19</v>
      </c>
      <c r="K3073" s="26" t="s">
        <v>48</v>
      </c>
      <c r="L3073" s="27">
        <v>10827</v>
      </c>
      <c r="M3073" s="26" t="s">
        <v>29</v>
      </c>
    </row>
    <row r="3074" spans="1:13">
      <c r="A3074" s="25">
        <v>45631</v>
      </c>
      <c r="B3074" s="25">
        <v>45996</v>
      </c>
      <c r="C3074" s="26" t="s">
        <v>5493</v>
      </c>
      <c r="D3074" s="26" t="s">
        <v>3963</v>
      </c>
      <c r="E3074" s="26" t="s">
        <v>15</v>
      </c>
      <c r="F3074" s="26" t="s">
        <v>16</v>
      </c>
      <c r="G3074" s="26" t="s">
        <v>8946</v>
      </c>
      <c r="H3074" s="26" t="s">
        <v>21</v>
      </c>
      <c r="I3074" s="26" t="s">
        <v>18</v>
      </c>
      <c r="J3074" s="26" t="s">
        <v>19</v>
      </c>
      <c r="K3074" s="26" t="s">
        <v>48</v>
      </c>
      <c r="L3074" s="27">
        <v>4075</v>
      </c>
      <c r="M3074" s="26" t="s">
        <v>20</v>
      </c>
    </row>
    <row r="3075" spans="1:13">
      <c r="A3075" s="25">
        <v>45631</v>
      </c>
      <c r="B3075" s="25">
        <v>45996</v>
      </c>
      <c r="C3075" s="26" t="s">
        <v>5494</v>
      </c>
      <c r="D3075" s="26" t="s">
        <v>3967</v>
      </c>
      <c r="E3075" s="26" t="s">
        <v>661</v>
      </c>
      <c r="F3075" s="26" t="s">
        <v>16</v>
      </c>
      <c r="G3075" s="26" t="s">
        <v>8947</v>
      </c>
      <c r="H3075" s="26" t="s">
        <v>51</v>
      </c>
      <c r="I3075" s="26" t="s">
        <v>706</v>
      </c>
      <c r="J3075" s="26" t="s">
        <v>707</v>
      </c>
      <c r="K3075" s="26" t="s">
        <v>48</v>
      </c>
      <c r="L3075" s="27">
        <v>181160</v>
      </c>
      <c r="M3075" s="26" t="s">
        <v>29</v>
      </c>
    </row>
    <row r="3076" spans="1:13">
      <c r="A3076" s="25">
        <v>45631</v>
      </c>
      <c r="B3076" s="25">
        <v>45996</v>
      </c>
      <c r="C3076" s="26" t="s">
        <v>5494</v>
      </c>
      <c r="D3076" s="26" t="s">
        <v>3967</v>
      </c>
      <c r="E3076" s="26" t="s">
        <v>15</v>
      </c>
      <c r="F3076" s="26" t="s">
        <v>16</v>
      </c>
      <c r="G3076" s="26" t="s">
        <v>8948</v>
      </c>
      <c r="H3076" s="26" t="s">
        <v>51</v>
      </c>
      <c r="I3076" s="26" t="s">
        <v>706</v>
      </c>
      <c r="J3076" s="26" t="s">
        <v>707</v>
      </c>
      <c r="K3076" s="26" t="s">
        <v>48</v>
      </c>
      <c r="L3076" s="27">
        <v>16987</v>
      </c>
      <c r="M3076" s="26" t="s">
        <v>20</v>
      </c>
    </row>
    <row r="3077" spans="1:13">
      <c r="A3077" s="25">
        <v>45631</v>
      </c>
      <c r="B3077" s="25">
        <v>45996</v>
      </c>
      <c r="C3077" s="26" t="s">
        <v>5494</v>
      </c>
      <c r="D3077" s="26" t="s">
        <v>3967</v>
      </c>
      <c r="E3077" s="26" t="s">
        <v>32</v>
      </c>
      <c r="F3077" s="26" t="s">
        <v>16</v>
      </c>
      <c r="G3077" s="26" t="s">
        <v>8949</v>
      </c>
      <c r="H3077" s="26" t="s">
        <v>51</v>
      </c>
      <c r="I3077" s="26" t="s">
        <v>706</v>
      </c>
      <c r="J3077" s="26" t="s">
        <v>707</v>
      </c>
      <c r="K3077" s="26" t="s">
        <v>48</v>
      </c>
      <c r="L3077" s="27">
        <v>49323</v>
      </c>
      <c r="M3077" s="26" t="s">
        <v>20</v>
      </c>
    </row>
    <row r="3078" spans="1:13">
      <c r="A3078" s="25">
        <v>45632</v>
      </c>
      <c r="B3078" s="25">
        <v>45997</v>
      </c>
      <c r="C3078" s="26" t="s">
        <v>6055</v>
      </c>
      <c r="D3078" s="26" t="s">
        <v>6056</v>
      </c>
      <c r="E3078" s="26" t="s">
        <v>15</v>
      </c>
      <c r="F3078" s="26" t="s">
        <v>16</v>
      </c>
      <c r="G3078" s="26" t="s">
        <v>8950</v>
      </c>
      <c r="H3078" s="26" t="s">
        <v>43</v>
      </c>
      <c r="I3078" s="26" t="s">
        <v>103</v>
      </c>
      <c r="J3078" s="26" t="s">
        <v>104</v>
      </c>
      <c r="K3078" s="26" t="s">
        <v>140</v>
      </c>
      <c r="L3078" s="27">
        <v>1509</v>
      </c>
      <c r="M3078" s="26" t="s">
        <v>20</v>
      </c>
    </row>
    <row r="3079" spans="1:13">
      <c r="A3079" s="25">
        <v>45632</v>
      </c>
      <c r="B3079" s="25">
        <v>45997</v>
      </c>
      <c r="C3079" s="26" t="s">
        <v>6055</v>
      </c>
      <c r="D3079" s="26" t="s">
        <v>6056</v>
      </c>
      <c r="E3079" s="26" t="s">
        <v>661</v>
      </c>
      <c r="F3079" s="26" t="s">
        <v>16</v>
      </c>
      <c r="G3079" s="26" t="s">
        <v>8951</v>
      </c>
      <c r="H3079" s="26" t="s">
        <v>43</v>
      </c>
      <c r="I3079" s="26" t="s">
        <v>103</v>
      </c>
      <c r="J3079" s="26" t="s">
        <v>104</v>
      </c>
      <c r="K3079" s="26" t="s">
        <v>140</v>
      </c>
      <c r="L3079" s="27">
        <v>65700</v>
      </c>
      <c r="M3079" s="26" t="s">
        <v>89</v>
      </c>
    </row>
    <row r="3080" spans="1:13">
      <c r="A3080" s="25">
        <v>45632</v>
      </c>
      <c r="B3080" s="25">
        <v>45997</v>
      </c>
      <c r="C3080" s="26" t="s">
        <v>6055</v>
      </c>
      <c r="D3080" s="26" t="s">
        <v>6056</v>
      </c>
      <c r="E3080" s="26" t="s">
        <v>32</v>
      </c>
      <c r="F3080" s="26" t="s">
        <v>16</v>
      </c>
      <c r="G3080" s="26" t="s">
        <v>8952</v>
      </c>
      <c r="H3080" s="26" t="s">
        <v>43</v>
      </c>
      <c r="I3080" s="26" t="s">
        <v>103</v>
      </c>
      <c r="J3080" s="26" t="s">
        <v>104</v>
      </c>
      <c r="K3080" s="26" t="s">
        <v>140</v>
      </c>
      <c r="L3080" s="27">
        <v>10277</v>
      </c>
      <c r="M3080" s="26" t="s">
        <v>20</v>
      </c>
    </row>
    <row r="3081" spans="1:13">
      <c r="A3081" s="25">
        <v>45633</v>
      </c>
      <c r="B3081" s="25">
        <v>45998</v>
      </c>
      <c r="C3081" s="26" t="s">
        <v>5496</v>
      </c>
      <c r="D3081" s="26" t="s">
        <v>3976</v>
      </c>
      <c r="E3081" s="26" t="s">
        <v>32</v>
      </c>
      <c r="F3081" s="26" t="s">
        <v>16</v>
      </c>
      <c r="G3081" s="26" t="s">
        <v>8953</v>
      </c>
      <c r="H3081" s="26" t="s">
        <v>245</v>
      </c>
      <c r="I3081" s="26" t="s">
        <v>71</v>
      </c>
      <c r="J3081" s="26" t="s">
        <v>72</v>
      </c>
      <c r="K3081" s="26" t="s">
        <v>26</v>
      </c>
      <c r="L3081" s="27">
        <v>8257</v>
      </c>
      <c r="M3081" s="26" t="s">
        <v>20</v>
      </c>
    </row>
    <row r="3082" spans="1:13">
      <c r="A3082" s="25">
        <v>45633</v>
      </c>
      <c r="B3082" s="25">
        <v>45998</v>
      </c>
      <c r="C3082" s="26" t="s">
        <v>5496</v>
      </c>
      <c r="D3082" s="26" t="s">
        <v>3976</v>
      </c>
      <c r="E3082" s="26" t="s">
        <v>661</v>
      </c>
      <c r="F3082" s="26" t="s">
        <v>16</v>
      </c>
      <c r="G3082" s="26" t="s">
        <v>8954</v>
      </c>
      <c r="H3082" s="26" t="s">
        <v>245</v>
      </c>
      <c r="I3082" s="26" t="s">
        <v>71</v>
      </c>
      <c r="J3082" s="26" t="s">
        <v>72</v>
      </c>
      <c r="K3082" s="26" t="s">
        <v>26</v>
      </c>
      <c r="L3082" s="27">
        <v>17280</v>
      </c>
      <c r="M3082" s="26" t="s">
        <v>89</v>
      </c>
    </row>
    <row r="3083" spans="1:13">
      <c r="A3083" s="25">
        <v>45633</v>
      </c>
      <c r="B3083" s="25">
        <v>45998</v>
      </c>
      <c r="C3083" s="26" t="s">
        <v>5496</v>
      </c>
      <c r="D3083" s="26" t="s">
        <v>3976</v>
      </c>
      <c r="E3083" s="26" t="s">
        <v>15</v>
      </c>
      <c r="F3083" s="26" t="s">
        <v>16</v>
      </c>
      <c r="G3083" s="26" t="s">
        <v>8955</v>
      </c>
      <c r="H3083" s="26" t="s">
        <v>245</v>
      </c>
      <c r="I3083" s="26" t="s">
        <v>71</v>
      </c>
      <c r="J3083" s="26" t="s">
        <v>72</v>
      </c>
      <c r="K3083" s="26" t="s">
        <v>26</v>
      </c>
      <c r="L3083" s="27">
        <v>1587</v>
      </c>
      <c r="M3083" s="26" t="s">
        <v>148</v>
      </c>
    </row>
    <row r="3084" spans="1:13">
      <c r="A3084" s="25">
        <v>45633</v>
      </c>
      <c r="B3084" s="25">
        <v>45998</v>
      </c>
      <c r="C3084" s="26" t="s">
        <v>5496</v>
      </c>
      <c r="D3084" s="26" t="s">
        <v>3976</v>
      </c>
      <c r="E3084" s="26" t="s">
        <v>34</v>
      </c>
      <c r="F3084" s="26" t="s">
        <v>16</v>
      </c>
      <c r="G3084" s="26" t="s">
        <v>8956</v>
      </c>
      <c r="H3084" s="26" t="s">
        <v>245</v>
      </c>
      <c r="I3084" s="26" t="s">
        <v>71</v>
      </c>
      <c r="J3084" s="26" t="s">
        <v>72</v>
      </c>
      <c r="K3084" s="26" t="s">
        <v>26</v>
      </c>
      <c r="L3084" s="27">
        <v>6222</v>
      </c>
      <c r="M3084" s="26" t="s">
        <v>83</v>
      </c>
    </row>
    <row r="3085" spans="1:13">
      <c r="A3085" s="25">
        <v>45633</v>
      </c>
      <c r="B3085" s="25">
        <v>45998</v>
      </c>
      <c r="C3085" s="26" t="s">
        <v>5497</v>
      </c>
      <c r="D3085" s="26" t="s">
        <v>3981</v>
      </c>
      <c r="E3085" s="26" t="s">
        <v>661</v>
      </c>
      <c r="F3085" s="26" t="s">
        <v>16</v>
      </c>
      <c r="G3085" s="26" t="s">
        <v>8957</v>
      </c>
      <c r="H3085" s="26" t="s">
        <v>813</v>
      </c>
      <c r="I3085" s="26" t="s">
        <v>3983</v>
      </c>
      <c r="J3085" s="26" t="s">
        <v>3984</v>
      </c>
      <c r="K3085" s="26" t="s">
        <v>26</v>
      </c>
      <c r="L3085" s="27">
        <v>36766</v>
      </c>
      <c r="M3085" s="26" t="s">
        <v>29</v>
      </c>
    </row>
    <row r="3086" spans="1:13">
      <c r="A3086" s="25">
        <v>45633</v>
      </c>
      <c r="B3086" s="25">
        <v>45998</v>
      </c>
      <c r="C3086" s="26" t="s">
        <v>5497</v>
      </c>
      <c r="D3086" s="26" t="s">
        <v>3981</v>
      </c>
      <c r="E3086" s="26" t="s">
        <v>32</v>
      </c>
      <c r="F3086" s="26" t="s">
        <v>16</v>
      </c>
      <c r="G3086" s="26" t="s">
        <v>8958</v>
      </c>
      <c r="H3086" s="26" t="s">
        <v>813</v>
      </c>
      <c r="I3086" s="26" t="s">
        <v>3983</v>
      </c>
      <c r="J3086" s="26" t="s">
        <v>3984</v>
      </c>
      <c r="K3086" s="26" t="s">
        <v>26</v>
      </c>
      <c r="L3086" s="27">
        <v>31448</v>
      </c>
      <c r="M3086" s="26" t="s">
        <v>20</v>
      </c>
    </row>
    <row r="3087" spans="1:13">
      <c r="A3087" s="25">
        <v>45633</v>
      </c>
      <c r="B3087" s="25">
        <v>45998</v>
      </c>
      <c r="C3087" s="26" t="s">
        <v>5497</v>
      </c>
      <c r="D3087" s="26" t="s">
        <v>3981</v>
      </c>
      <c r="E3087" s="26" t="s">
        <v>34</v>
      </c>
      <c r="F3087" s="26" t="s">
        <v>16</v>
      </c>
      <c r="G3087" s="26" t="s">
        <v>8959</v>
      </c>
      <c r="H3087" s="26" t="s">
        <v>813</v>
      </c>
      <c r="I3087" s="26" t="s">
        <v>3983</v>
      </c>
      <c r="J3087" s="26" t="s">
        <v>3984</v>
      </c>
      <c r="K3087" s="26" t="s">
        <v>26</v>
      </c>
      <c r="L3087" s="27">
        <v>11931</v>
      </c>
      <c r="M3087" s="26" t="s">
        <v>83</v>
      </c>
    </row>
    <row r="3088" spans="1:13">
      <c r="A3088" s="25">
        <v>45633</v>
      </c>
      <c r="B3088" s="25">
        <v>45998</v>
      </c>
      <c r="C3088" s="26" t="s">
        <v>5497</v>
      </c>
      <c r="D3088" s="26" t="s">
        <v>3981</v>
      </c>
      <c r="E3088" s="26" t="s">
        <v>15</v>
      </c>
      <c r="F3088" s="26" t="s">
        <v>16</v>
      </c>
      <c r="G3088" s="26" t="s">
        <v>8960</v>
      </c>
      <c r="H3088" s="26" t="s">
        <v>813</v>
      </c>
      <c r="I3088" s="26" t="s">
        <v>3983</v>
      </c>
      <c r="J3088" s="26" t="s">
        <v>3984</v>
      </c>
      <c r="K3088" s="26" t="s">
        <v>26</v>
      </c>
      <c r="L3088" s="27">
        <v>4664</v>
      </c>
      <c r="M3088" s="26" t="s">
        <v>29</v>
      </c>
    </row>
    <row r="3089" spans="1:13">
      <c r="A3089" s="25">
        <v>45633</v>
      </c>
      <c r="B3089" s="25">
        <v>45998</v>
      </c>
      <c r="C3089" s="26" t="s">
        <v>5498</v>
      </c>
      <c r="D3089" s="26" t="s">
        <v>3988</v>
      </c>
      <c r="E3089" s="26" t="s">
        <v>34</v>
      </c>
      <c r="F3089" s="26" t="s">
        <v>16</v>
      </c>
      <c r="G3089" s="26" t="s">
        <v>8961</v>
      </c>
      <c r="H3089" s="26" t="s">
        <v>98</v>
      </c>
      <c r="I3089" s="26" t="s">
        <v>396</v>
      </c>
      <c r="J3089" s="26" t="s">
        <v>397</v>
      </c>
      <c r="K3089" s="26" t="s">
        <v>304</v>
      </c>
      <c r="L3089" s="27">
        <v>26150</v>
      </c>
      <c r="M3089" s="26" t="s">
        <v>83</v>
      </c>
    </row>
    <row r="3090" spans="1:13">
      <c r="A3090" s="25">
        <v>45633</v>
      </c>
      <c r="B3090" s="25">
        <v>45998</v>
      </c>
      <c r="C3090" s="26" t="s">
        <v>5498</v>
      </c>
      <c r="D3090" s="26" t="s">
        <v>3988</v>
      </c>
      <c r="E3090" s="26" t="s">
        <v>661</v>
      </c>
      <c r="F3090" s="26" t="s">
        <v>16</v>
      </c>
      <c r="G3090" s="26" t="s">
        <v>8962</v>
      </c>
      <c r="H3090" s="26" t="s">
        <v>98</v>
      </c>
      <c r="I3090" s="26" t="s">
        <v>396</v>
      </c>
      <c r="J3090" s="26" t="s">
        <v>397</v>
      </c>
      <c r="K3090" s="26" t="s">
        <v>304</v>
      </c>
      <c r="L3090" s="27">
        <v>40084</v>
      </c>
      <c r="M3090" s="26" t="s">
        <v>23</v>
      </c>
    </row>
    <row r="3091" spans="1:13">
      <c r="A3091" s="25">
        <v>45633</v>
      </c>
      <c r="B3091" s="25">
        <v>45998</v>
      </c>
      <c r="C3091" s="26" t="s">
        <v>5498</v>
      </c>
      <c r="D3091" s="26" t="s">
        <v>3988</v>
      </c>
      <c r="E3091" s="26" t="s">
        <v>15</v>
      </c>
      <c r="F3091" s="26" t="s">
        <v>16</v>
      </c>
      <c r="G3091" s="26" t="s">
        <v>8963</v>
      </c>
      <c r="H3091" s="26" t="s">
        <v>98</v>
      </c>
      <c r="I3091" s="26" t="s">
        <v>396</v>
      </c>
      <c r="J3091" s="26" t="s">
        <v>397</v>
      </c>
      <c r="K3091" s="26" t="s">
        <v>304</v>
      </c>
      <c r="L3091" s="27">
        <v>3235</v>
      </c>
      <c r="M3091" s="26" t="s">
        <v>83</v>
      </c>
    </row>
    <row r="3092" spans="1:13">
      <c r="A3092" s="25">
        <v>45633</v>
      </c>
      <c r="B3092" s="25">
        <v>45998</v>
      </c>
      <c r="C3092" s="26" t="s">
        <v>5498</v>
      </c>
      <c r="D3092" s="26" t="s">
        <v>3988</v>
      </c>
      <c r="E3092" s="26" t="s">
        <v>32</v>
      </c>
      <c r="F3092" s="26" t="s">
        <v>16</v>
      </c>
      <c r="G3092" s="26" t="s">
        <v>8964</v>
      </c>
      <c r="H3092" s="26" t="s">
        <v>98</v>
      </c>
      <c r="I3092" s="26" t="s">
        <v>396</v>
      </c>
      <c r="J3092" s="26" t="s">
        <v>397</v>
      </c>
      <c r="K3092" s="26" t="s">
        <v>304</v>
      </c>
      <c r="L3092" s="27">
        <v>23100</v>
      </c>
      <c r="M3092" s="26" t="s">
        <v>20</v>
      </c>
    </row>
    <row r="3093" spans="1:13">
      <c r="A3093" s="25">
        <v>45633</v>
      </c>
      <c r="B3093" s="25">
        <v>45998</v>
      </c>
      <c r="C3093" s="26" t="s">
        <v>5498</v>
      </c>
      <c r="D3093" s="26" t="s">
        <v>3988</v>
      </c>
      <c r="E3093" s="26" t="s">
        <v>54</v>
      </c>
      <c r="F3093" s="26" t="s">
        <v>55</v>
      </c>
      <c r="G3093" s="26" t="s">
        <v>8965</v>
      </c>
      <c r="H3093" s="26" t="s">
        <v>98</v>
      </c>
      <c r="I3093" s="26" t="s">
        <v>396</v>
      </c>
      <c r="J3093" s="26" t="s">
        <v>397</v>
      </c>
      <c r="K3093" s="26" t="s">
        <v>304</v>
      </c>
      <c r="L3093" s="27">
        <v>2600</v>
      </c>
      <c r="M3093" s="26" t="s">
        <v>29</v>
      </c>
    </row>
    <row r="3094" spans="1:13">
      <c r="A3094" s="25">
        <v>45634</v>
      </c>
      <c r="B3094" s="25">
        <v>45999</v>
      </c>
      <c r="C3094" s="26" t="s">
        <v>5499</v>
      </c>
      <c r="D3094" s="26" t="s">
        <v>3994</v>
      </c>
      <c r="E3094" s="26" t="s">
        <v>661</v>
      </c>
      <c r="F3094" s="26" t="s">
        <v>16</v>
      </c>
      <c r="G3094" s="26" t="s">
        <v>8966</v>
      </c>
      <c r="H3094" s="26" t="s">
        <v>190</v>
      </c>
      <c r="I3094" s="26" t="s">
        <v>41</v>
      </c>
      <c r="J3094" s="26" t="s">
        <v>42</v>
      </c>
      <c r="K3094" s="26" t="s">
        <v>304</v>
      </c>
      <c r="L3094" s="27">
        <v>8216</v>
      </c>
      <c r="M3094" s="26" t="s">
        <v>23</v>
      </c>
    </row>
    <row r="3095" spans="1:13">
      <c r="A3095" s="25">
        <v>45634</v>
      </c>
      <c r="B3095" s="25">
        <v>45999</v>
      </c>
      <c r="C3095" s="26" t="s">
        <v>5499</v>
      </c>
      <c r="D3095" s="26" t="s">
        <v>3994</v>
      </c>
      <c r="E3095" s="26" t="s">
        <v>32</v>
      </c>
      <c r="F3095" s="26" t="s">
        <v>16</v>
      </c>
      <c r="G3095" s="26" t="s">
        <v>8967</v>
      </c>
      <c r="H3095" s="26" t="s">
        <v>190</v>
      </c>
      <c r="I3095" s="26" t="s">
        <v>41</v>
      </c>
      <c r="J3095" s="26" t="s">
        <v>42</v>
      </c>
      <c r="K3095" s="26" t="s">
        <v>304</v>
      </c>
      <c r="L3095" s="27">
        <v>4428</v>
      </c>
      <c r="M3095" s="26" t="s">
        <v>148</v>
      </c>
    </row>
    <row r="3096" spans="1:13">
      <c r="A3096" s="25">
        <v>45634</v>
      </c>
      <c r="B3096" s="25">
        <v>45999</v>
      </c>
      <c r="C3096" s="26" t="s">
        <v>5499</v>
      </c>
      <c r="D3096" s="26" t="s">
        <v>3994</v>
      </c>
      <c r="E3096" s="26" t="s">
        <v>15</v>
      </c>
      <c r="F3096" s="26" t="s">
        <v>16</v>
      </c>
      <c r="G3096" s="26" t="s">
        <v>8968</v>
      </c>
      <c r="H3096" s="26" t="s">
        <v>190</v>
      </c>
      <c r="I3096" s="26" t="s">
        <v>41</v>
      </c>
      <c r="J3096" s="26" t="s">
        <v>42</v>
      </c>
      <c r="K3096" s="26" t="s">
        <v>304</v>
      </c>
      <c r="L3096" s="27">
        <v>3102</v>
      </c>
      <c r="M3096" s="26" t="s">
        <v>29</v>
      </c>
    </row>
    <row r="3097" spans="1:13">
      <c r="A3097" s="25">
        <v>45634</v>
      </c>
      <c r="B3097" s="25">
        <v>45969</v>
      </c>
      <c r="C3097" s="26" t="s">
        <v>5578</v>
      </c>
      <c r="D3097" s="26" t="s">
        <v>4342</v>
      </c>
      <c r="E3097" s="26" t="s">
        <v>661</v>
      </c>
      <c r="F3097" s="26" t="s">
        <v>16</v>
      </c>
      <c r="G3097" s="26" t="s">
        <v>12050</v>
      </c>
      <c r="H3097" s="26" t="s">
        <v>51</v>
      </c>
      <c r="I3097" s="26" t="s">
        <v>49</v>
      </c>
      <c r="J3097" s="26" t="s">
        <v>50</v>
      </c>
      <c r="K3097" s="26" t="s">
        <v>5620</v>
      </c>
      <c r="L3097" s="27">
        <v>66483</v>
      </c>
      <c r="M3097" s="26" t="s">
        <v>23</v>
      </c>
    </row>
    <row r="3098" spans="1:13">
      <c r="A3098" s="25">
        <v>45634</v>
      </c>
      <c r="B3098" s="25">
        <v>45969</v>
      </c>
      <c r="C3098" s="26" t="s">
        <v>5578</v>
      </c>
      <c r="D3098" s="26" t="s">
        <v>4342</v>
      </c>
      <c r="E3098" s="26" t="s">
        <v>15</v>
      </c>
      <c r="F3098" s="26" t="s">
        <v>16</v>
      </c>
      <c r="G3098" s="26" t="s">
        <v>12051</v>
      </c>
      <c r="H3098" s="26" t="s">
        <v>51</v>
      </c>
      <c r="I3098" s="26" t="s">
        <v>49</v>
      </c>
      <c r="J3098" s="26" t="s">
        <v>50</v>
      </c>
      <c r="K3098" s="26" t="s">
        <v>5620</v>
      </c>
      <c r="L3098" s="27">
        <v>1868</v>
      </c>
      <c r="M3098" s="26" t="s">
        <v>20</v>
      </c>
    </row>
    <row r="3099" spans="1:13">
      <c r="A3099" s="25">
        <v>45634</v>
      </c>
      <c r="B3099" s="25">
        <v>45999</v>
      </c>
      <c r="C3099" s="26" t="s">
        <v>5500</v>
      </c>
      <c r="D3099" s="26" t="s">
        <v>3998</v>
      </c>
      <c r="E3099" s="26" t="s">
        <v>15</v>
      </c>
      <c r="F3099" s="26" t="s">
        <v>16</v>
      </c>
      <c r="G3099" s="26" t="s">
        <v>8969</v>
      </c>
      <c r="H3099" s="26" t="s">
        <v>21</v>
      </c>
      <c r="I3099" s="26" t="s">
        <v>65</v>
      </c>
      <c r="J3099" s="26" t="s">
        <v>66</v>
      </c>
      <c r="K3099" s="26" t="s">
        <v>5620</v>
      </c>
      <c r="L3099" s="27">
        <v>5826</v>
      </c>
      <c r="M3099" s="26" t="s">
        <v>20</v>
      </c>
    </row>
    <row r="3100" spans="1:13">
      <c r="A3100" s="25">
        <v>45634</v>
      </c>
      <c r="B3100" s="25">
        <v>45999</v>
      </c>
      <c r="C3100" s="26" t="s">
        <v>5500</v>
      </c>
      <c r="D3100" s="26" t="s">
        <v>3998</v>
      </c>
      <c r="E3100" s="26" t="s">
        <v>661</v>
      </c>
      <c r="F3100" s="26" t="s">
        <v>16</v>
      </c>
      <c r="G3100" s="26" t="s">
        <v>8970</v>
      </c>
      <c r="H3100" s="26" t="s">
        <v>21</v>
      </c>
      <c r="I3100" s="26" t="s">
        <v>65</v>
      </c>
      <c r="J3100" s="26" t="s">
        <v>66</v>
      </c>
      <c r="K3100" s="26" t="s">
        <v>5620</v>
      </c>
      <c r="L3100" s="27">
        <v>14770</v>
      </c>
      <c r="M3100" s="26" t="s">
        <v>23</v>
      </c>
    </row>
    <row r="3101" spans="1:13">
      <c r="A3101" s="25">
        <v>45634</v>
      </c>
      <c r="B3101" s="25">
        <v>45999</v>
      </c>
      <c r="C3101" s="26" t="s">
        <v>5501</v>
      </c>
      <c r="D3101" s="26" t="s">
        <v>4001</v>
      </c>
      <c r="E3101" s="26" t="s">
        <v>661</v>
      </c>
      <c r="F3101" s="26" t="s">
        <v>16</v>
      </c>
      <c r="G3101" s="26" t="s">
        <v>8971</v>
      </c>
      <c r="H3101" s="26" t="s">
        <v>21</v>
      </c>
      <c r="I3101" s="26" t="s">
        <v>18</v>
      </c>
      <c r="J3101" s="26" t="s">
        <v>19</v>
      </c>
      <c r="K3101" s="26" t="s">
        <v>48</v>
      </c>
      <c r="L3101" s="27">
        <v>22204</v>
      </c>
      <c r="M3101" s="26" t="s">
        <v>23</v>
      </c>
    </row>
    <row r="3102" spans="1:13">
      <c r="A3102" s="25">
        <v>45634</v>
      </c>
      <c r="B3102" s="25">
        <v>45999</v>
      </c>
      <c r="C3102" s="26" t="s">
        <v>5501</v>
      </c>
      <c r="D3102" s="26" t="s">
        <v>4001</v>
      </c>
      <c r="E3102" s="26" t="s">
        <v>15</v>
      </c>
      <c r="F3102" s="26" t="s">
        <v>16</v>
      </c>
      <c r="G3102" s="26" t="s">
        <v>8972</v>
      </c>
      <c r="H3102" s="26" t="s">
        <v>21</v>
      </c>
      <c r="I3102" s="26" t="s">
        <v>18</v>
      </c>
      <c r="J3102" s="26" t="s">
        <v>19</v>
      </c>
      <c r="K3102" s="26" t="s">
        <v>48</v>
      </c>
      <c r="L3102" s="27">
        <v>3406</v>
      </c>
      <c r="M3102" s="26" t="s">
        <v>20</v>
      </c>
    </row>
    <row r="3103" spans="1:13">
      <c r="A3103" s="25">
        <v>45634</v>
      </c>
      <c r="B3103" s="25">
        <v>45999</v>
      </c>
      <c r="C3103" s="26" t="s">
        <v>5501</v>
      </c>
      <c r="D3103" s="26" t="s">
        <v>4001</v>
      </c>
      <c r="E3103" s="26" t="s">
        <v>32</v>
      </c>
      <c r="F3103" s="26" t="s">
        <v>16</v>
      </c>
      <c r="G3103" s="26" t="s">
        <v>8973</v>
      </c>
      <c r="H3103" s="26" t="s">
        <v>21</v>
      </c>
      <c r="I3103" s="26" t="s">
        <v>18</v>
      </c>
      <c r="J3103" s="26" t="s">
        <v>19</v>
      </c>
      <c r="K3103" s="26" t="s">
        <v>48</v>
      </c>
      <c r="L3103" s="27">
        <v>11065</v>
      </c>
      <c r="M3103" s="26" t="s">
        <v>20</v>
      </c>
    </row>
    <row r="3104" spans="1:13">
      <c r="A3104" s="25">
        <v>45634</v>
      </c>
      <c r="B3104" s="25">
        <v>45999</v>
      </c>
      <c r="C3104" s="26" t="s">
        <v>5502</v>
      </c>
      <c r="D3104" s="26" t="s">
        <v>4005</v>
      </c>
      <c r="E3104" s="26" t="s">
        <v>661</v>
      </c>
      <c r="F3104" s="26" t="s">
        <v>16</v>
      </c>
      <c r="G3104" s="26" t="s">
        <v>8974</v>
      </c>
      <c r="H3104" s="26" t="s">
        <v>386</v>
      </c>
      <c r="I3104" s="26" t="s">
        <v>78</v>
      </c>
      <c r="J3104" s="26" t="s">
        <v>79</v>
      </c>
      <c r="K3104" s="26" t="s">
        <v>5620</v>
      </c>
      <c r="L3104" s="27">
        <v>15280</v>
      </c>
      <c r="M3104" s="26" t="s">
        <v>23</v>
      </c>
    </row>
    <row r="3105" spans="1:13">
      <c r="A3105" s="25">
        <v>45634</v>
      </c>
      <c r="B3105" s="25">
        <v>45999</v>
      </c>
      <c r="C3105" s="26" t="s">
        <v>5502</v>
      </c>
      <c r="D3105" s="26" t="s">
        <v>4005</v>
      </c>
      <c r="E3105" s="26" t="s">
        <v>32</v>
      </c>
      <c r="F3105" s="26" t="s">
        <v>16</v>
      </c>
      <c r="G3105" s="26" t="s">
        <v>8975</v>
      </c>
      <c r="H3105" s="26" t="s">
        <v>386</v>
      </c>
      <c r="I3105" s="26" t="s">
        <v>78</v>
      </c>
      <c r="J3105" s="26" t="s">
        <v>79</v>
      </c>
      <c r="K3105" s="26" t="s">
        <v>5620</v>
      </c>
      <c r="L3105" s="27">
        <v>33623</v>
      </c>
      <c r="M3105" s="26" t="s">
        <v>20</v>
      </c>
    </row>
    <row r="3106" spans="1:13">
      <c r="A3106" s="25">
        <v>45634</v>
      </c>
      <c r="B3106" s="25">
        <v>45999</v>
      </c>
      <c r="C3106" s="26" t="s">
        <v>5502</v>
      </c>
      <c r="D3106" s="26" t="s">
        <v>4005</v>
      </c>
      <c r="E3106" s="26" t="s">
        <v>15</v>
      </c>
      <c r="F3106" s="26" t="s">
        <v>16</v>
      </c>
      <c r="G3106" s="26" t="s">
        <v>8976</v>
      </c>
      <c r="H3106" s="26" t="s">
        <v>386</v>
      </c>
      <c r="I3106" s="26" t="s">
        <v>78</v>
      </c>
      <c r="J3106" s="26" t="s">
        <v>79</v>
      </c>
      <c r="K3106" s="26" t="s">
        <v>5620</v>
      </c>
      <c r="L3106" s="27">
        <v>1401</v>
      </c>
      <c r="M3106" s="26" t="s">
        <v>29</v>
      </c>
    </row>
    <row r="3107" spans="1:13">
      <c r="A3107" s="25">
        <v>45634</v>
      </c>
      <c r="B3107" s="25">
        <v>45999</v>
      </c>
      <c r="C3107" s="26" t="s">
        <v>5502</v>
      </c>
      <c r="D3107" s="26" t="s">
        <v>4005</v>
      </c>
      <c r="E3107" s="26" t="s">
        <v>34</v>
      </c>
      <c r="F3107" s="26" t="s">
        <v>16</v>
      </c>
      <c r="G3107" s="26" t="s">
        <v>8977</v>
      </c>
      <c r="H3107" s="26" t="s">
        <v>386</v>
      </c>
      <c r="I3107" s="26" t="s">
        <v>78</v>
      </c>
      <c r="J3107" s="26" t="s">
        <v>79</v>
      </c>
      <c r="K3107" s="26" t="s">
        <v>5620</v>
      </c>
      <c r="L3107" s="27">
        <v>5158</v>
      </c>
      <c r="M3107" s="26" t="s">
        <v>83</v>
      </c>
    </row>
    <row r="3108" spans="1:13">
      <c r="A3108" s="25">
        <v>45635</v>
      </c>
      <c r="B3108" s="25">
        <v>45755</v>
      </c>
      <c r="C3108" s="26" t="s">
        <v>12052</v>
      </c>
      <c r="D3108" s="26" t="s">
        <v>12053</v>
      </c>
      <c r="E3108" s="26" t="s">
        <v>32</v>
      </c>
      <c r="F3108" s="26" t="s">
        <v>16</v>
      </c>
      <c r="G3108" s="26" t="s">
        <v>12054</v>
      </c>
      <c r="H3108" s="26" t="s">
        <v>203</v>
      </c>
      <c r="I3108" s="26" t="s">
        <v>348</v>
      </c>
      <c r="J3108" s="26" t="s">
        <v>349</v>
      </c>
      <c r="K3108" s="26" t="s">
        <v>5624</v>
      </c>
      <c r="L3108" s="27">
        <v>12129</v>
      </c>
      <c r="M3108" s="26" t="s">
        <v>20</v>
      </c>
    </row>
    <row r="3109" spans="1:13">
      <c r="A3109" s="25">
        <v>45635</v>
      </c>
      <c r="B3109" s="25">
        <v>45755</v>
      </c>
      <c r="C3109" s="26" t="s">
        <v>12052</v>
      </c>
      <c r="D3109" s="26" t="s">
        <v>12053</v>
      </c>
      <c r="E3109" s="26" t="s">
        <v>661</v>
      </c>
      <c r="F3109" s="26" t="s">
        <v>16</v>
      </c>
      <c r="G3109" s="26" t="s">
        <v>12055</v>
      </c>
      <c r="H3109" s="26" t="s">
        <v>203</v>
      </c>
      <c r="I3109" s="26" t="s">
        <v>348</v>
      </c>
      <c r="J3109" s="26" t="s">
        <v>349</v>
      </c>
      <c r="K3109" s="26" t="s">
        <v>5624</v>
      </c>
      <c r="L3109" s="27">
        <v>34417</v>
      </c>
      <c r="M3109" s="26" t="s">
        <v>29</v>
      </c>
    </row>
    <row r="3110" spans="1:13">
      <c r="A3110" s="25">
        <v>45635</v>
      </c>
      <c r="B3110" s="25">
        <v>45755</v>
      </c>
      <c r="C3110" s="26" t="s">
        <v>12052</v>
      </c>
      <c r="D3110" s="26" t="s">
        <v>12053</v>
      </c>
      <c r="E3110" s="26" t="s">
        <v>15</v>
      </c>
      <c r="F3110" s="26" t="s">
        <v>16</v>
      </c>
      <c r="G3110" s="26" t="s">
        <v>12056</v>
      </c>
      <c r="H3110" s="26" t="s">
        <v>203</v>
      </c>
      <c r="I3110" s="26" t="s">
        <v>348</v>
      </c>
      <c r="J3110" s="26" t="s">
        <v>349</v>
      </c>
      <c r="K3110" s="26" t="s">
        <v>5624</v>
      </c>
      <c r="L3110" s="27">
        <v>3121</v>
      </c>
      <c r="M3110" s="26" t="s">
        <v>29</v>
      </c>
    </row>
    <row r="3111" spans="1:13">
      <c r="A3111" s="25">
        <v>45635</v>
      </c>
      <c r="B3111" s="25">
        <v>46000</v>
      </c>
      <c r="C3111" s="26" t="s">
        <v>5503</v>
      </c>
      <c r="D3111" s="26" t="s">
        <v>4010</v>
      </c>
      <c r="E3111" s="26" t="s">
        <v>32</v>
      </c>
      <c r="F3111" s="26" t="s">
        <v>16</v>
      </c>
      <c r="G3111" s="26" t="s">
        <v>8978</v>
      </c>
      <c r="H3111" s="26" t="s">
        <v>167</v>
      </c>
      <c r="I3111" s="26" t="s">
        <v>2216</v>
      </c>
      <c r="J3111" s="26" t="s">
        <v>2217</v>
      </c>
      <c r="K3111" s="26" t="s">
        <v>64</v>
      </c>
      <c r="L3111" s="27">
        <v>13205</v>
      </c>
      <c r="M3111" s="26" t="s">
        <v>20</v>
      </c>
    </row>
    <row r="3112" spans="1:13">
      <c r="A3112" s="25">
        <v>45635</v>
      </c>
      <c r="B3112" s="25">
        <v>46000</v>
      </c>
      <c r="C3112" s="26" t="s">
        <v>5503</v>
      </c>
      <c r="D3112" s="26" t="s">
        <v>4010</v>
      </c>
      <c r="E3112" s="26" t="s">
        <v>15</v>
      </c>
      <c r="F3112" s="26" t="s">
        <v>16</v>
      </c>
      <c r="G3112" s="26" t="s">
        <v>8979</v>
      </c>
      <c r="H3112" s="26" t="s">
        <v>167</v>
      </c>
      <c r="I3112" s="26" t="s">
        <v>2216</v>
      </c>
      <c r="J3112" s="26" t="s">
        <v>2217</v>
      </c>
      <c r="K3112" s="26" t="s">
        <v>64</v>
      </c>
      <c r="L3112" s="27">
        <v>1505</v>
      </c>
      <c r="M3112" s="26" t="s">
        <v>20</v>
      </c>
    </row>
    <row r="3113" spans="1:13">
      <c r="A3113" s="25">
        <v>45635</v>
      </c>
      <c r="B3113" s="25">
        <v>46000</v>
      </c>
      <c r="C3113" s="26" t="s">
        <v>5503</v>
      </c>
      <c r="D3113" s="26" t="s">
        <v>4010</v>
      </c>
      <c r="E3113" s="26" t="s">
        <v>661</v>
      </c>
      <c r="F3113" s="26" t="s">
        <v>16</v>
      </c>
      <c r="G3113" s="26" t="s">
        <v>8980</v>
      </c>
      <c r="H3113" s="26" t="s">
        <v>167</v>
      </c>
      <c r="I3113" s="26" t="s">
        <v>2216</v>
      </c>
      <c r="J3113" s="26" t="s">
        <v>2217</v>
      </c>
      <c r="K3113" s="26" t="s">
        <v>64</v>
      </c>
      <c r="L3113" s="27">
        <v>58738</v>
      </c>
      <c r="M3113" s="26" t="s">
        <v>23</v>
      </c>
    </row>
    <row r="3114" spans="1:13">
      <c r="A3114" s="25">
        <v>45636</v>
      </c>
      <c r="B3114" s="25">
        <v>46001</v>
      </c>
      <c r="C3114" s="26" t="s">
        <v>5504</v>
      </c>
      <c r="D3114" s="26" t="s">
        <v>4014</v>
      </c>
      <c r="E3114" s="26" t="s">
        <v>661</v>
      </c>
      <c r="F3114" s="26" t="s">
        <v>16</v>
      </c>
      <c r="G3114" s="26" t="s">
        <v>8981</v>
      </c>
      <c r="H3114" s="26" t="s">
        <v>582</v>
      </c>
      <c r="I3114" s="26" t="s">
        <v>4016</v>
      </c>
      <c r="J3114" s="26" t="s">
        <v>4017</v>
      </c>
      <c r="K3114" s="28" t="s">
        <v>77</v>
      </c>
      <c r="L3114" s="27">
        <v>39318</v>
      </c>
      <c r="M3114" s="26" t="s">
        <v>23</v>
      </c>
    </row>
    <row r="3115" spans="1:13">
      <c r="A3115" s="25">
        <v>45636</v>
      </c>
      <c r="B3115" s="25">
        <v>46001</v>
      </c>
      <c r="C3115" s="26" t="s">
        <v>5504</v>
      </c>
      <c r="D3115" s="26" t="s">
        <v>4014</v>
      </c>
      <c r="E3115" s="26" t="s">
        <v>15</v>
      </c>
      <c r="F3115" s="26" t="s">
        <v>16</v>
      </c>
      <c r="G3115" s="26" t="s">
        <v>8982</v>
      </c>
      <c r="H3115" s="26" t="s">
        <v>582</v>
      </c>
      <c r="I3115" s="26" t="s">
        <v>4016</v>
      </c>
      <c r="J3115" s="26" t="s">
        <v>4017</v>
      </c>
      <c r="K3115" s="28" t="s">
        <v>77</v>
      </c>
      <c r="L3115" s="27">
        <v>1252</v>
      </c>
      <c r="M3115" s="26" t="s">
        <v>83</v>
      </c>
    </row>
    <row r="3116" spans="1:13">
      <c r="A3116" s="25">
        <v>45636</v>
      </c>
      <c r="B3116" s="25">
        <v>46001</v>
      </c>
      <c r="C3116" s="26" t="s">
        <v>5504</v>
      </c>
      <c r="D3116" s="26" t="s">
        <v>4014</v>
      </c>
      <c r="E3116" s="26" t="s">
        <v>32</v>
      </c>
      <c r="F3116" s="26" t="s">
        <v>16</v>
      </c>
      <c r="G3116" s="26" t="s">
        <v>8983</v>
      </c>
      <c r="H3116" s="26" t="s">
        <v>582</v>
      </c>
      <c r="I3116" s="26" t="s">
        <v>4016</v>
      </c>
      <c r="J3116" s="26" t="s">
        <v>4017</v>
      </c>
      <c r="K3116" s="28" t="s">
        <v>77</v>
      </c>
      <c r="L3116" s="27">
        <v>14122</v>
      </c>
      <c r="M3116" s="26" t="s">
        <v>20</v>
      </c>
    </row>
    <row r="3117" spans="1:13">
      <c r="A3117" s="25">
        <v>45636</v>
      </c>
      <c r="B3117" s="25">
        <v>46001</v>
      </c>
      <c r="C3117" s="26" t="s">
        <v>5504</v>
      </c>
      <c r="D3117" s="26" t="s">
        <v>4014</v>
      </c>
      <c r="E3117" s="26" t="s">
        <v>34</v>
      </c>
      <c r="F3117" s="26" t="s">
        <v>16</v>
      </c>
      <c r="G3117" s="26" t="s">
        <v>8984</v>
      </c>
      <c r="H3117" s="26" t="s">
        <v>582</v>
      </c>
      <c r="I3117" s="26" t="s">
        <v>4016</v>
      </c>
      <c r="J3117" s="26" t="s">
        <v>4017</v>
      </c>
      <c r="K3117" s="28" t="s">
        <v>77</v>
      </c>
      <c r="L3117" s="27">
        <v>10107</v>
      </c>
      <c r="M3117" s="26" t="s">
        <v>83</v>
      </c>
    </row>
    <row r="3118" spans="1:13">
      <c r="A3118" s="25">
        <v>45636</v>
      </c>
      <c r="B3118" s="25">
        <v>46001</v>
      </c>
      <c r="C3118" s="26" t="s">
        <v>5505</v>
      </c>
      <c r="D3118" s="26" t="s">
        <v>4021</v>
      </c>
      <c r="E3118" s="26" t="s">
        <v>15</v>
      </c>
      <c r="F3118" s="26" t="s">
        <v>16</v>
      </c>
      <c r="G3118" s="26" t="s">
        <v>8985</v>
      </c>
      <c r="H3118" s="26" t="s">
        <v>125</v>
      </c>
      <c r="I3118" s="26" t="s">
        <v>49</v>
      </c>
      <c r="J3118" s="26" t="s">
        <v>50</v>
      </c>
      <c r="K3118" s="26" t="s">
        <v>5620</v>
      </c>
      <c r="L3118" s="27">
        <v>2338</v>
      </c>
      <c r="M3118" s="26" t="s">
        <v>83</v>
      </c>
    </row>
    <row r="3119" spans="1:13">
      <c r="A3119" s="25">
        <v>45636</v>
      </c>
      <c r="B3119" s="25">
        <v>46001</v>
      </c>
      <c r="C3119" s="26" t="s">
        <v>5505</v>
      </c>
      <c r="D3119" s="26" t="s">
        <v>4021</v>
      </c>
      <c r="E3119" s="26" t="s">
        <v>661</v>
      </c>
      <c r="F3119" s="26" t="s">
        <v>16</v>
      </c>
      <c r="G3119" s="26" t="s">
        <v>8986</v>
      </c>
      <c r="H3119" s="26" t="s">
        <v>125</v>
      </c>
      <c r="I3119" s="26" t="s">
        <v>49</v>
      </c>
      <c r="J3119" s="26" t="s">
        <v>50</v>
      </c>
      <c r="K3119" s="26" t="s">
        <v>5620</v>
      </c>
      <c r="L3119" s="27">
        <v>7726</v>
      </c>
      <c r="M3119" s="26" t="s">
        <v>23</v>
      </c>
    </row>
    <row r="3120" spans="1:13">
      <c r="A3120" s="25">
        <v>45636</v>
      </c>
      <c r="B3120" s="25">
        <v>46001</v>
      </c>
      <c r="C3120" s="26" t="s">
        <v>5505</v>
      </c>
      <c r="D3120" s="26" t="s">
        <v>4021</v>
      </c>
      <c r="E3120" s="26" t="s">
        <v>32</v>
      </c>
      <c r="F3120" s="26" t="s">
        <v>16</v>
      </c>
      <c r="G3120" s="26" t="s">
        <v>8987</v>
      </c>
      <c r="H3120" s="26" t="s">
        <v>125</v>
      </c>
      <c r="I3120" s="26" t="s">
        <v>49</v>
      </c>
      <c r="J3120" s="26" t="s">
        <v>50</v>
      </c>
      <c r="K3120" s="26" t="s">
        <v>5620</v>
      </c>
      <c r="L3120" s="27">
        <v>4805</v>
      </c>
      <c r="M3120" s="26" t="s">
        <v>20</v>
      </c>
    </row>
    <row r="3121" spans="1:13">
      <c r="A3121" s="25">
        <v>45636</v>
      </c>
      <c r="B3121" s="25">
        <v>46001</v>
      </c>
      <c r="C3121" s="26" t="s">
        <v>5506</v>
      </c>
      <c r="D3121" s="26" t="s">
        <v>4025</v>
      </c>
      <c r="E3121" s="26" t="s">
        <v>15</v>
      </c>
      <c r="F3121" s="26" t="s">
        <v>16</v>
      </c>
      <c r="G3121" s="26" t="s">
        <v>8988</v>
      </c>
      <c r="H3121" s="26" t="s">
        <v>21</v>
      </c>
      <c r="I3121" s="26" t="s">
        <v>305</v>
      </c>
      <c r="J3121" s="26" t="s">
        <v>306</v>
      </c>
      <c r="K3121" s="26" t="s">
        <v>5620</v>
      </c>
      <c r="L3121" s="27">
        <v>2220</v>
      </c>
      <c r="M3121" s="26" t="s">
        <v>20</v>
      </c>
    </row>
    <row r="3122" spans="1:13">
      <c r="A3122" s="25">
        <v>45636</v>
      </c>
      <c r="B3122" s="25">
        <v>46001</v>
      </c>
      <c r="C3122" s="26" t="s">
        <v>5506</v>
      </c>
      <c r="D3122" s="26" t="s">
        <v>4025</v>
      </c>
      <c r="E3122" s="26" t="s">
        <v>32</v>
      </c>
      <c r="F3122" s="26" t="s">
        <v>16</v>
      </c>
      <c r="G3122" s="26" t="s">
        <v>8989</v>
      </c>
      <c r="H3122" s="26" t="s">
        <v>21</v>
      </c>
      <c r="I3122" s="26" t="s">
        <v>305</v>
      </c>
      <c r="J3122" s="26" t="s">
        <v>306</v>
      </c>
      <c r="K3122" s="26" t="s">
        <v>5620</v>
      </c>
      <c r="L3122" s="27">
        <v>19211</v>
      </c>
      <c r="M3122" s="26" t="s">
        <v>20</v>
      </c>
    </row>
    <row r="3123" spans="1:13">
      <c r="A3123" s="25">
        <v>45636</v>
      </c>
      <c r="B3123" s="25">
        <v>46001</v>
      </c>
      <c r="C3123" s="26" t="s">
        <v>5506</v>
      </c>
      <c r="D3123" s="26" t="s">
        <v>4025</v>
      </c>
      <c r="E3123" s="26" t="s">
        <v>661</v>
      </c>
      <c r="F3123" s="26" t="s">
        <v>16</v>
      </c>
      <c r="G3123" s="26" t="s">
        <v>8990</v>
      </c>
      <c r="H3123" s="26" t="s">
        <v>21</v>
      </c>
      <c r="I3123" s="26" t="s">
        <v>305</v>
      </c>
      <c r="J3123" s="26" t="s">
        <v>306</v>
      </c>
      <c r="K3123" s="26" t="s">
        <v>5620</v>
      </c>
      <c r="L3123" s="27">
        <v>41472</v>
      </c>
      <c r="M3123" s="26" t="s">
        <v>89</v>
      </c>
    </row>
    <row r="3124" spans="1:13">
      <c r="A3124" s="25">
        <v>45636</v>
      </c>
      <c r="B3124" s="25">
        <v>46001</v>
      </c>
      <c r="C3124" s="26" t="s">
        <v>5506</v>
      </c>
      <c r="D3124" s="26" t="s">
        <v>4025</v>
      </c>
      <c r="E3124" s="26" t="s">
        <v>34</v>
      </c>
      <c r="F3124" s="26" t="s">
        <v>16</v>
      </c>
      <c r="G3124" s="26" t="s">
        <v>8991</v>
      </c>
      <c r="H3124" s="26" t="s">
        <v>21</v>
      </c>
      <c r="I3124" s="26" t="s">
        <v>305</v>
      </c>
      <c r="J3124" s="26" t="s">
        <v>306</v>
      </c>
      <c r="K3124" s="26" t="s">
        <v>5620</v>
      </c>
      <c r="L3124" s="27">
        <v>9664</v>
      </c>
      <c r="M3124" s="26" t="s">
        <v>83</v>
      </c>
    </row>
    <row r="3125" spans="1:13">
      <c r="A3125" s="25">
        <v>45636</v>
      </c>
      <c r="B3125" s="25">
        <v>46001</v>
      </c>
      <c r="C3125" s="26" t="s">
        <v>5507</v>
      </c>
      <c r="D3125" s="26" t="s">
        <v>4030</v>
      </c>
      <c r="E3125" s="26" t="s">
        <v>15</v>
      </c>
      <c r="F3125" s="26" t="s">
        <v>16</v>
      </c>
      <c r="G3125" s="26" t="s">
        <v>8992</v>
      </c>
      <c r="H3125" s="26" t="s">
        <v>225</v>
      </c>
      <c r="I3125" s="26" t="s">
        <v>375</v>
      </c>
      <c r="J3125" s="26" t="s">
        <v>376</v>
      </c>
      <c r="K3125" s="26" t="s">
        <v>5620</v>
      </c>
      <c r="L3125" s="27">
        <v>1388</v>
      </c>
      <c r="M3125" s="26" t="s">
        <v>29</v>
      </c>
    </row>
    <row r="3126" spans="1:13">
      <c r="A3126" s="25">
        <v>45636</v>
      </c>
      <c r="B3126" s="25">
        <v>46001</v>
      </c>
      <c r="C3126" s="26" t="s">
        <v>5507</v>
      </c>
      <c r="D3126" s="26" t="s">
        <v>4030</v>
      </c>
      <c r="E3126" s="26" t="s">
        <v>661</v>
      </c>
      <c r="F3126" s="26" t="s">
        <v>16</v>
      </c>
      <c r="G3126" s="26" t="s">
        <v>8993</v>
      </c>
      <c r="H3126" s="26" t="s">
        <v>225</v>
      </c>
      <c r="I3126" s="26" t="s">
        <v>375</v>
      </c>
      <c r="J3126" s="26" t="s">
        <v>376</v>
      </c>
      <c r="K3126" s="26" t="s">
        <v>5620</v>
      </c>
      <c r="L3126" s="27">
        <v>21484</v>
      </c>
      <c r="M3126" s="26" t="s">
        <v>23</v>
      </c>
    </row>
    <row r="3127" spans="1:13">
      <c r="A3127" s="25">
        <v>45636</v>
      </c>
      <c r="B3127" s="25">
        <v>46001</v>
      </c>
      <c r="C3127" s="26" t="s">
        <v>5507</v>
      </c>
      <c r="D3127" s="26" t="s">
        <v>4030</v>
      </c>
      <c r="E3127" s="26" t="s">
        <v>32</v>
      </c>
      <c r="F3127" s="26" t="s">
        <v>16</v>
      </c>
      <c r="G3127" s="26" t="s">
        <v>8994</v>
      </c>
      <c r="H3127" s="26" t="s">
        <v>225</v>
      </c>
      <c r="I3127" s="26" t="s">
        <v>375</v>
      </c>
      <c r="J3127" s="26" t="s">
        <v>376</v>
      </c>
      <c r="K3127" s="26" t="s">
        <v>5620</v>
      </c>
      <c r="L3127" s="27">
        <v>6938</v>
      </c>
      <c r="M3127" s="26" t="s">
        <v>83</v>
      </c>
    </row>
    <row r="3128" spans="1:13">
      <c r="A3128" s="25">
        <v>45636</v>
      </c>
      <c r="B3128" s="25">
        <v>46001</v>
      </c>
      <c r="C3128" s="26" t="s">
        <v>5087</v>
      </c>
      <c r="D3128" s="26" t="s">
        <v>2257</v>
      </c>
      <c r="E3128" s="26" t="s">
        <v>34</v>
      </c>
      <c r="F3128" s="26" t="s">
        <v>16</v>
      </c>
      <c r="G3128" s="26" t="s">
        <v>8995</v>
      </c>
      <c r="H3128" s="26" t="s">
        <v>125</v>
      </c>
      <c r="I3128" s="26" t="s">
        <v>570</v>
      </c>
      <c r="J3128" s="26" t="s">
        <v>571</v>
      </c>
      <c r="K3128" s="26" t="s">
        <v>26</v>
      </c>
      <c r="L3128" s="27">
        <v>79845</v>
      </c>
      <c r="M3128" s="26" t="s">
        <v>83</v>
      </c>
    </row>
    <row r="3129" spans="1:13">
      <c r="A3129" s="25">
        <v>45636</v>
      </c>
      <c r="B3129" s="25">
        <v>46001</v>
      </c>
      <c r="C3129" s="26" t="s">
        <v>5087</v>
      </c>
      <c r="D3129" s="26" t="s">
        <v>2257</v>
      </c>
      <c r="E3129" s="26" t="s">
        <v>15</v>
      </c>
      <c r="F3129" s="26" t="s">
        <v>16</v>
      </c>
      <c r="G3129" s="26" t="s">
        <v>8996</v>
      </c>
      <c r="H3129" s="26" t="s">
        <v>125</v>
      </c>
      <c r="I3129" s="26" t="s">
        <v>570</v>
      </c>
      <c r="J3129" s="26" t="s">
        <v>571</v>
      </c>
      <c r="K3129" s="26" t="s">
        <v>26</v>
      </c>
      <c r="L3129" s="27">
        <v>6153</v>
      </c>
      <c r="M3129" s="26" t="s">
        <v>20</v>
      </c>
    </row>
    <row r="3130" spans="1:13">
      <c r="A3130" s="25">
        <v>45636</v>
      </c>
      <c r="B3130" s="25">
        <v>46001</v>
      </c>
      <c r="C3130" s="26" t="s">
        <v>5087</v>
      </c>
      <c r="D3130" s="26" t="s">
        <v>2257</v>
      </c>
      <c r="E3130" s="26" t="s">
        <v>32</v>
      </c>
      <c r="F3130" s="26" t="s">
        <v>16</v>
      </c>
      <c r="G3130" s="26" t="s">
        <v>8997</v>
      </c>
      <c r="H3130" s="26" t="s">
        <v>125</v>
      </c>
      <c r="I3130" s="26" t="s">
        <v>570</v>
      </c>
      <c r="J3130" s="26" t="s">
        <v>571</v>
      </c>
      <c r="K3130" s="26" t="s">
        <v>26</v>
      </c>
      <c r="L3130" s="27">
        <v>38318</v>
      </c>
      <c r="M3130" s="26" t="s">
        <v>20</v>
      </c>
    </row>
    <row r="3131" spans="1:13">
      <c r="A3131" s="25">
        <v>45636</v>
      </c>
      <c r="B3131" s="25">
        <v>46001</v>
      </c>
      <c r="C3131" s="26" t="s">
        <v>5087</v>
      </c>
      <c r="D3131" s="26" t="s">
        <v>2257</v>
      </c>
      <c r="E3131" s="26" t="s">
        <v>661</v>
      </c>
      <c r="F3131" s="26" t="s">
        <v>16</v>
      </c>
      <c r="G3131" s="26" t="s">
        <v>8998</v>
      </c>
      <c r="H3131" s="26" t="s">
        <v>125</v>
      </c>
      <c r="I3131" s="26" t="s">
        <v>570</v>
      </c>
      <c r="J3131" s="26" t="s">
        <v>571</v>
      </c>
      <c r="K3131" s="26" t="s">
        <v>26</v>
      </c>
      <c r="L3131" s="27">
        <v>205500</v>
      </c>
      <c r="M3131" s="26" t="s">
        <v>23</v>
      </c>
    </row>
    <row r="3132" spans="1:13">
      <c r="A3132" s="25">
        <v>45637</v>
      </c>
      <c r="B3132" s="25">
        <v>46002</v>
      </c>
      <c r="C3132" s="26" t="s">
        <v>5508</v>
      </c>
      <c r="D3132" s="26" t="s">
        <v>4038</v>
      </c>
      <c r="E3132" s="26" t="s">
        <v>661</v>
      </c>
      <c r="F3132" s="26" t="s">
        <v>16</v>
      </c>
      <c r="G3132" s="26" t="s">
        <v>8999</v>
      </c>
      <c r="H3132" s="26" t="s">
        <v>30</v>
      </c>
      <c r="I3132" s="26" t="s">
        <v>4040</v>
      </c>
      <c r="J3132" s="26" t="s">
        <v>4041</v>
      </c>
      <c r="K3132" s="26" t="s">
        <v>48</v>
      </c>
      <c r="L3132" s="27">
        <v>18648</v>
      </c>
      <c r="M3132" s="26" t="s">
        <v>29</v>
      </c>
    </row>
    <row r="3133" spans="1:13">
      <c r="A3133" s="25">
        <v>45637</v>
      </c>
      <c r="B3133" s="25">
        <v>46002</v>
      </c>
      <c r="C3133" s="26" t="s">
        <v>5508</v>
      </c>
      <c r="D3133" s="26" t="s">
        <v>4038</v>
      </c>
      <c r="E3133" s="26" t="s">
        <v>15</v>
      </c>
      <c r="F3133" s="26" t="s">
        <v>16</v>
      </c>
      <c r="G3133" s="26" t="s">
        <v>9000</v>
      </c>
      <c r="H3133" s="26" t="s">
        <v>30</v>
      </c>
      <c r="I3133" s="26" t="s">
        <v>4040</v>
      </c>
      <c r="J3133" s="26" t="s">
        <v>4041</v>
      </c>
      <c r="K3133" s="26" t="s">
        <v>48</v>
      </c>
      <c r="L3133" s="27">
        <v>1910</v>
      </c>
      <c r="M3133" s="26" t="s">
        <v>29</v>
      </c>
    </row>
    <row r="3134" spans="1:13">
      <c r="A3134" s="25">
        <v>45637</v>
      </c>
      <c r="B3134" s="25">
        <v>46002</v>
      </c>
      <c r="C3134" s="26" t="s">
        <v>5893</v>
      </c>
      <c r="D3134" s="26" t="s">
        <v>5894</v>
      </c>
      <c r="E3134" s="26" t="s">
        <v>15</v>
      </c>
      <c r="F3134" s="26" t="s">
        <v>16</v>
      </c>
      <c r="G3134" s="26" t="s">
        <v>9001</v>
      </c>
      <c r="H3134" s="26" t="s">
        <v>310</v>
      </c>
      <c r="I3134" s="26" t="s">
        <v>103</v>
      </c>
      <c r="J3134" s="26" t="s">
        <v>104</v>
      </c>
      <c r="K3134" s="26" t="s">
        <v>64</v>
      </c>
      <c r="L3134" s="27">
        <v>1470</v>
      </c>
      <c r="M3134" s="26" t="s">
        <v>20</v>
      </c>
    </row>
    <row r="3135" spans="1:13">
      <c r="A3135" s="25">
        <v>45637</v>
      </c>
      <c r="B3135" s="25">
        <v>46002</v>
      </c>
      <c r="C3135" s="26" t="s">
        <v>5893</v>
      </c>
      <c r="D3135" s="26" t="s">
        <v>5894</v>
      </c>
      <c r="E3135" s="26" t="s">
        <v>661</v>
      </c>
      <c r="F3135" s="26" t="s">
        <v>16</v>
      </c>
      <c r="G3135" s="26" t="s">
        <v>9002</v>
      </c>
      <c r="H3135" s="26" t="s">
        <v>310</v>
      </c>
      <c r="I3135" s="26" t="s">
        <v>103</v>
      </c>
      <c r="J3135" s="26" t="s">
        <v>104</v>
      </c>
      <c r="K3135" s="26" t="s">
        <v>64</v>
      </c>
      <c r="L3135" s="27">
        <v>27081</v>
      </c>
      <c r="M3135" s="26" t="s">
        <v>83</v>
      </c>
    </row>
    <row r="3136" spans="1:13">
      <c r="A3136" s="25">
        <v>45637</v>
      </c>
      <c r="B3136" s="25">
        <v>46002</v>
      </c>
      <c r="C3136" s="26" t="s">
        <v>5893</v>
      </c>
      <c r="D3136" s="26" t="s">
        <v>5894</v>
      </c>
      <c r="E3136" s="26" t="s">
        <v>32</v>
      </c>
      <c r="F3136" s="26" t="s">
        <v>16</v>
      </c>
      <c r="G3136" s="26" t="s">
        <v>9003</v>
      </c>
      <c r="H3136" s="26" t="s">
        <v>310</v>
      </c>
      <c r="I3136" s="26" t="s">
        <v>103</v>
      </c>
      <c r="J3136" s="26" t="s">
        <v>104</v>
      </c>
      <c r="K3136" s="26" t="s">
        <v>64</v>
      </c>
      <c r="L3136" s="27">
        <v>11308</v>
      </c>
      <c r="M3136" s="26" t="s">
        <v>20</v>
      </c>
    </row>
    <row r="3137" spans="1:13">
      <c r="A3137" s="25">
        <v>45637</v>
      </c>
      <c r="B3137" s="25">
        <v>46002</v>
      </c>
      <c r="C3137" s="26" t="s">
        <v>5509</v>
      </c>
      <c r="D3137" s="26" t="s">
        <v>4043</v>
      </c>
      <c r="E3137" s="26" t="s">
        <v>34</v>
      </c>
      <c r="F3137" s="26" t="s">
        <v>16</v>
      </c>
      <c r="G3137" s="26" t="s">
        <v>9004</v>
      </c>
      <c r="H3137" s="26" t="s">
        <v>61</v>
      </c>
      <c r="I3137" s="26" t="s">
        <v>59</v>
      </c>
      <c r="J3137" s="26" t="s">
        <v>60</v>
      </c>
      <c r="K3137" s="26" t="s">
        <v>5620</v>
      </c>
      <c r="L3137" s="27">
        <v>14946</v>
      </c>
      <c r="M3137" s="26" t="s">
        <v>83</v>
      </c>
    </row>
    <row r="3138" spans="1:13">
      <c r="A3138" s="25">
        <v>45637</v>
      </c>
      <c r="B3138" s="25">
        <v>46002</v>
      </c>
      <c r="C3138" s="26" t="s">
        <v>5509</v>
      </c>
      <c r="D3138" s="26" t="s">
        <v>4043</v>
      </c>
      <c r="E3138" s="26" t="s">
        <v>15</v>
      </c>
      <c r="F3138" s="26" t="s">
        <v>16</v>
      </c>
      <c r="G3138" s="26" t="s">
        <v>9005</v>
      </c>
      <c r="H3138" s="26" t="s">
        <v>61</v>
      </c>
      <c r="I3138" s="26" t="s">
        <v>59</v>
      </c>
      <c r="J3138" s="26" t="s">
        <v>60</v>
      </c>
      <c r="K3138" s="26" t="s">
        <v>5620</v>
      </c>
      <c r="L3138" s="27">
        <v>3017</v>
      </c>
      <c r="M3138" s="26" t="s">
        <v>20</v>
      </c>
    </row>
    <row r="3139" spans="1:13">
      <c r="A3139" s="25">
        <v>45637</v>
      </c>
      <c r="B3139" s="25">
        <v>46002</v>
      </c>
      <c r="C3139" s="26" t="s">
        <v>5509</v>
      </c>
      <c r="D3139" s="26" t="s">
        <v>4043</v>
      </c>
      <c r="E3139" s="26" t="s">
        <v>661</v>
      </c>
      <c r="F3139" s="26" t="s">
        <v>16</v>
      </c>
      <c r="G3139" s="26" t="s">
        <v>9006</v>
      </c>
      <c r="H3139" s="26" t="s">
        <v>61</v>
      </c>
      <c r="I3139" s="26" t="s">
        <v>59</v>
      </c>
      <c r="J3139" s="26" t="s">
        <v>60</v>
      </c>
      <c r="K3139" s="26" t="s">
        <v>5620</v>
      </c>
      <c r="L3139" s="27">
        <v>47534</v>
      </c>
      <c r="M3139" s="26" t="s">
        <v>23</v>
      </c>
    </row>
    <row r="3140" spans="1:13">
      <c r="A3140" s="25">
        <v>45637</v>
      </c>
      <c r="B3140" s="25">
        <v>46002</v>
      </c>
      <c r="C3140" s="26" t="s">
        <v>5509</v>
      </c>
      <c r="D3140" s="26" t="s">
        <v>4043</v>
      </c>
      <c r="E3140" s="26" t="s">
        <v>54</v>
      </c>
      <c r="F3140" s="26" t="s">
        <v>55</v>
      </c>
      <c r="G3140" s="26" t="s">
        <v>9007</v>
      </c>
      <c r="H3140" s="26" t="s">
        <v>61</v>
      </c>
      <c r="I3140" s="26" t="s">
        <v>59</v>
      </c>
      <c r="J3140" s="26" t="s">
        <v>60</v>
      </c>
      <c r="K3140" s="26" t="s">
        <v>5620</v>
      </c>
      <c r="L3140" s="27">
        <v>28780</v>
      </c>
      <c r="M3140" s="26" t="s">
        <v>23</v>
      </c>
    </row>
    <row r="3141" spans="1:13">
      <c r="A3141" s="25">
        <v>45637</v>
      </c>
      <c r="B3141" s="25">
        <v>46002</v>
      </c>
      <c r="C3141" s="26" t="s">
        <v>5509</v>
      </c>
      <c r="D3141" s="26" t="s">
        <v>4043</v>
      </c>
      <c r="E3141" s="26" t="s">
        <v>32</v>
      </c>
      <c r="F3141" s="26" t="s">
        <v>16</v>
      </c>
      <c r="G3141" s="26" t="s">
        <v>9008</v>
      </c>
      <c r="H3141" s="26" t="s">
        <v>61</v>
      </c>
      <c r="I3141" s="26" t="s">
        <v>59</v>
      </c>
      <c r="J3141" s="26" t="s">
        <v>60</v>
      </c>
      <c r="K3141" s="26" t="s">
        <v>5620</v>
      </c>
      <c r="L3141" s="27">
        <v>8546</v>
      </c>
      <c r="M3141" s="26" t="s">
        <v>20</v>
      </c>
    </row>
    <row r="3142" spans="1:13">
      <c r="A3142" s="25">
        <v>45637</v>
      </c>
      <c r="B3142" s="25">
        <v>46002</v>
      </c>
      <c r="C3142" s="26" t="s">
        <v>5475</v>
      </c>
      <c r="D3142" s="26" t="s">
        <v>3887</v>
      </c>
      <c r="E3142" s="26" t="s">
        <v>661</v>
      </c>
      <c r="F3142" s="26" t="s">
        <v>16</v>
      </c>
      <c r="G3142" s="26" t="s">
        <v>9009</v>
      </c>
      <c r="H3142" s="26" t="s">
        <v>21</v>
      </c>
      <c r="I3142" s="26" t="s">
        <v>282</v>
      </c>
      <c r="J3142" s="26" t="s">
        <v>283</v>
      </c>
      <c r="K3142" s="26" t="s">
        <v>5620</v>
      </c>
      <c r="L3142" s="27">
        <v>54898</v>
      </c>
      <c r="M3142" s="26" t="s">
        <v>23</v>
      </c>
    </row>
    <row r="3143" spans="1:13">
      <c r="A3143" s="25">
        <v>45637</v>
      </c>
      <c r="B3143" s="25">
        <v>46002</v>
      </c>
      <c r="C3143" s="26" t="s">
        <v>5475</v>
      </c>
      <c r="D3143" s="26" t="s">
        <v>3887</v>
      </c>
      <c r="E3143" s="26" t="s">
        <v>15</v>
      </c>
      <c r="F3143" s="26" t="s">
        <v>16</v>
      </c>
      <c r="G3143" s="26" t="s">
        <v>9010</v>
      </c>
      <c r="H3143" s="26" t="s">
        <v>21</v>
      </c>
      <c r="I3143" s="26" t="s">
        <v>282</v>
      </c>
      <c r="J3143" s="26" t="s">
        <v>283</v>
      </c>
      <c r="K3143" s="26" t="s">
        <v>5620</v>
      </c>
      <c r="L3143" s="27">
        <v>3612</v>
      </c>
      <c r="M3143" s="26" t="s">
        <v>20</v>
      </c>
    </row>
    <row r="3144" spans="1:13">
      <c r="A3144" s="25">
        <v>45637</v>
      </c>
      <c r="B3144" s="25">
        <v>46002</v>
      </c>
      <c r="C3144" s="26" t="s">
        <v>5510</v>
      </c>
      <c r="D3144" s="26" t="s">
        <v>4050</v>
      </c>
      <c r="E3144" s="26" t="s">
        <v>661</v>
      </c>
      <c r="F3144" s="26" t="s">
        <v>16</v>
      </c>
      <c r="G3144" s="26" t="s">
        <v>9011</v>
      </c>
      <c r="H3144" s="26" t="s">
        <v>225</v>
      </c>
      <c r="I3144" s="26" t="s">
        <v>375</v>
      </c>
      <c r="J3144" s="26" t="s">
        <v>376</v>
      </c>
      <c r="K3144" s="26" t="s">
        <v>5620</v>
      </c>
      <c r="L3144" s="27">
        <v>10574</v>
      </c>
      <c r="M3144" s="26" t="s">
        <v>23</v>
      </c>
    </row>
    <row r="3145" spans="1:13">
      <c r="A3145" s="25">
        <v>45637</v>
      </c>
      <c r="B3145" s="25">
        <v>46002</v>
      </c>
      <c r="C3145" s="26" t="s">
        <v>5510</v>
      </c>
      <c r="D3145" s="26" t="s">
        <v>4050</v>
      </c>
      <c r="E3145" s="26" t="s">
        <v>15</v>
      </c>
      <c r="F3145" s="26" t="s">
        <v>16</v>
      </c>
      <c r="G3145" s="26" t="s">
        <v>9012</v>
      </c>
      <c r="H3145" s="26" t="s">
        <v>225</v>
      </c>
      <c r="I3145" s="26" t="s">
        <v>375</v>
      </c>
      <c r="J3145" s="26" t="s">
        <v>376</v>
      </c>
      <c r="K3145" s="26" t="s">
        <v>5620</v>
      </c>
      <c r="L3145" s="27">
        <v>1296</v>
      </c>
      <c r="M3145" s="26" t="s">
        <v>29</v>
      </c>
    </row>
    <row r="3146" spans="1:13">
      <c r="A3146" s="25">
        <v>45637</v>
      </c>
      <c r="B3146" s="25">
        <v>46002</v>
      </c>
      <c r="C3146" s="26" t="s">
        <v>5510</v>
      </c>
      <c r="D3146" s="26" t="s">
        <v>4050</v>
      </c>
      <c r="E3146" s="26" t="s">
        <v>32</v>
      </c>
      <c r="F3146" s="26" t="s">
        <v>16</v>
      </c>
      <c r="G3146" s="26" t="s">
        <v>9013</v>
      </c>
      <c r="H3146" s="26" t="s">
        <v>225</v>
      </c>
      <c r="I3146" s="26" t="s">
        <v>375</v>
      </c>
      <c r="J3146" s="26" t="s">
        <v>376</v>
      </c>
      <c r="K3146" s="26" t="s">
        <v>5620</v>
      </c>
      <c r="L3146" s="27">
        <v>14091</v>
      </c>
      <c r="M3146" s="26" t="s">
        <v>83</v>
      </c>
    </row>
    <row r="3147" spans="1:13">
      <c r="A3147" s="25">
        <v>45637</v>
      </c>
      <c r="B3147" s="25">
        <v>46002</v>
      </c>
      <c r="C3147" s="26" t="s">
        <v>5511</v>
      </c>
      <c r="D3147" s="26" t="s">
        <v>4054</v>
      </c>
      <c r="E3147" s="26" t="s">
        <v>661</v>
      </c>
      <c r="F3147" s="26" t="s">
        <v>16</v>
      </c>
      <c r="G3147" s="26" t="s">
        <v>9014</v>
      </c>
      <c r="H3147" s="26" t="s">
        <v>21</v>
      </c>
      <c r="I3147" s="26" t="s">
        <v>174</v>
      </c>
      <c r="J3147" s="26" t="s">
        <v>175</v>
      </c>
      <c r="K3147" s="26" t="s">
        <v>112</v>
      </c>
      <c r="L3147" s="27">
        <v>77165</v>
      </c>
      <c r="M3147" s="26" t="s">
        <v>23</v>
      </c>
    </row>
    <row r="3148" spans="1:13">
      <c r="A3148" s="25">
        <v>45637</v>
      </c>
      <c r="B3148" s="25">
        <v>46002</v>
      </c>
      <c r="C3148" s="26" t="s">
        <v>5511</v>
      </c>
      <c r="D3148" s="26" t="s">
        <v>4054</v>
      </c>
      <c r="E3148" s="26" t="s">
        <v>32</v>
      </c>
      <c r="F3148" s="26" t="s">
        <v>16</v>
      </c>
      <c r="G3148" s="26" t="s">
        <v>9015</v>
      </c>
      <c r="H3148" s="26" t="s">
        <v>21</v>
      </c>
      <c r="I3148" s="26" t="s">
        <v>174</v>
      </c>
      <c r="J3148" s="26" t="s">
        <v>175</v>
      </c>
      <c r="K3148" s="26" t="s">
        <v>112</v>
      </c>
      <c r="L3148" s="27">
        <v>13891</v>
      </c>
      <c r="M3148" s="26" t="s">
        <v>20</v>
      </c>
    </row>
    <row r="3149" spans="1:13">
      <c r="A3149" s="25">
        <v>45637</v>
      </c>
      <c r="B3149" s="25">
        <v>46002</v>
      </c>
      <c r="C3149" s="26" t="s">
        <v>5511</v>
      </c>
      <c r="D3149" s="26" t="s">
        <v>4054</v>
      </c>
      <c r="E3149" s="26" t="s">
        <v>15</v>
      </c>
      <c r="F3149" s="26" t="s">
        <v>16</v>
      </c>
      <c r="G3149" s="26" t="s">
        <v>9016</v>
      </c>
      <c r="H3149" s="26" t="s">
        <v>21</v>
      </c>
      <c r="I3149" s="26" t="s">
        <v>174</v>
      </c>
      <c r="J3149" s="26" t="s">
        <v>175</v>
      </c>
      <c r="K3149" s="26" t="s">
        <v>112</v>
      </c>
      <c r="L3149" s="27">
        <v>2142</v>
      </c>
      <c r="M3149" s="26" t="s">
        <v>20</v>
      </c>
    </row>
    <row r="3150" spans="1:13">
      <c r="A3150" s="25">
        <v>45638</v>
      </c>
      <c r="B3150" s="25">
        <v>45701</v>
      </c>
      <c r="C3150" s="26" t="s">
        <v>12057</v>
      </c>
      <c r="D3150" s="26" t="s">
        <v>12058</v>
      </c>
      <c r="E3150" s="26" t="s">
        <v>15</v>
      </c>
      <c r="F3150" s="26" t="s">
        <v>16</v>
      </c>
      <c r="G3150" s="26" t="s">
        <v>12059</v>
      </c>
      <c r="H3150" s="26" t="s">
        <v>21</v>
      </c>
      <c r="I3150" s="26" t="s">
        <v>18</v>
      </c>
      <c r="J3150" s="26" t="s">
        <v>19</v>
      </c>
      <c r="K3150" s="26" t="s">
        <v>48</v>
      </c>
      <c r="L3150" s="27">
        <v>2279</v>
      </c>
      <c r="M3150" s="26" t="s">
        <v>20</v>
      </c>
    </row>
    <row r="3151" spans="1:13">
      <c r="A3151" s="25">
        <v>45638</v>
      </c>
      <c r="B3151" s="25">
        <v>45701</v>
      </c>
      <c r="C3151" s="26" t="s">
        <v>12057</v>
      </c>
      <c r="D3151" s="26" t="s">
        <v>12058</v>
      </c>
      <c r="E3151" s="26" t="s">
        <v>32</v>
      </c>
      <c r="F3151" s="26" t="s">
        <v>16</v>
      </c>
      <c r="G3151" s="26" t="s">
        <v>12060</v>
      </c>
      <c r="H3151" s="26" t="s">
        <v>21</v>
      </c>
      <c r="I3151" s="26" t="s">
        <v>18</v>
      </c>
      <c r="J3151" s="26" t="s">
        <v>19</v>
      </c>
      <c r="K3151" s="26" t="s">
        <v>48</v>
      </c>
      <c r="L3151" s="27">
        <v>948</v>
      </c>
      <c r="M3151" s="26" t="s">
        <v>20</v>
      </c>
    </row>
    <row r="3152" spans="1:13">
      <c r="A3152" s="25">
        <v>45638</v>
      </c>
      <c r="B3152" s="25">
        <v>45701</v>
      </c>
      <c r="C3152" s="26" t="s">
        <v>12057</v>
      </c>
      <c r="D3152" s="26" t="s">
        <v>12058</v>
      </c>
      <c r="E3152" s="26" t="s">
        <v>661</v>
      </c>
      <c r="F3152" s="26" t="s">
        <v>16</v>
      </c>
      <c r="G3152" s="26" t="s">
        <v>12061</v>
      </c>
      <c r="H3152" s="26" t="s">
        <v>21</v>
      </c>
      <c r="I3152" s="26" t="s">
        <v>18</v>
      </c>
      <c r="J3152" s="26" t="s">
        <v>19</v>
      </c>
      <c r="K3152" s="26" t="s">
        <v>48</v>
      </c>
      <c r="L3152" s="27">
        <v>43890</v>
      </c>
      <c r="M3152" s="26" t="s">
        <v>29</v>
      </c>
    </row>
    <row r="3153" spans="1:13">
      <c r="A3153" s="25">
        <v>45638</v>
      </c>
      <c r="B3153" s="25">
        <v>46003</v>
      </c>
      <c r="C3153" s="26" t="s">
        <v>5512</v>
      </c>
      <c r="D3153" s="26" t="s">
        <v>4058</v>
      </c>
      <c r="E3153" s="26" t="s">
        <v>661</v>
      </c>
      <c r="F3153" s="26" t="s">
        <v>16</v>
      </c>
      <c r="G3153" s="26" t="s">
        <v>9017</v>
      </c>
      <c r="H3153" s="26" t="s">
        <v>167</v>
      </c>
      <c r="I3153" s="26" t="s">
        <v>165</v>
      </c>
      <c r="J3153" s="26" t="s">
        <v>166</v>
      </c>
      <c r="K3153" s="26" t="s">
        <v>5620</v>
      </c>
      <c r="L3153" s="27">
        <v>30499</v>
      </c>
      <c r="M3153" s="26" t="s">
        <v>23</v>
      </c>
    </row>
    <row r="3154" spans="1:13">
      <c r="A3154" s="25">
        <v>45638</v>
      </c>
      <c r="B3154" s="25">
        <v>46003</v>
      </c>
      <c r="C3154" s="26" t="s">
        <v>5512</v>
      </c>
      <c r="D3154" s="26" t="s">
        <v>4058</v>
      </c>
      <c r="E3154" s="26" t="s">
        <v>15</v>
      </c>
      <c r="F3154" s="26" t="s">
        <v>16</v>
      </c>
      <c r="G3154" s="26" t="s">
        <v>9018</v>
      </c>
      <c r="H3154" s="26" t="s">
        <v>167</v>
      </c>
      <c r="I3154" s="26" t="s">
        <v>165</v>
      </c>
      <c r="J3154" s="26" t="s">
        <v>166</v>
      </c>
      <c r="K3154" s="26" t="s">
        <v>5620</v>
      </c>
      <c r="L3154" s="27">
        <v>3402</v>
      </c>
      <c r="M3154" s="26" t="s">
        <v>20</v>
      </c>
    </row>
    <row r="3155" spans="1:13">
      <c r="A3155" s="25">
        <v>45638</v>
      </c>
      <c r="B3155" s="25">
        <v>46003</v>
      </c>
      <c r="C3155" s="26" t="s">
        <v>5513</v>
      </c>
      <c r="D3155" s="26" t="s">
        <v>4062</v>
      </c>
      <c r="E3155" s="26" t="s">
        <v>32</v>
      </c>
      <c r="F3155" s="26" t="s">
        <v>16</v>
      </c>
      <c r="G3155" s="26" t="s">
        <v>9019</v>
      </c>
      <c r="H3155" s="26" t="s">
        <v>203</v>
      </c>
      <c r="I3155" s="26" t="s">
        <v>78</v>
      </c>
      <c r="J3155" s="26" t="s">
        <v>79</v>
      </c>
      <c r="K3155" s="26" t="s">
        <v>5620</v>
      </c>
      <c r="L3155" s="27">
        <v>4554</v>
      </c>
      <c r="M3155" s="26" t="s">
        <v>148</v>
      </c>
    </row>
    <row r="3156" spans="1:13">
      <c r="A3156" s="25">
        <v>45638</v>
      </c>
      <c r="B3156" s="25">
        <v>46003</v>
      </c>
      <c r="C3156" s="26" t="s">
        <v>5513</v>
      </c>
      <c r="D3156" s="26" t="s">
        <v>4062</v>
      </c>
      <c r="E3156" s="26" t="s">
        <v>661</v>
      </c>
      <c r="F3156" s="26" t="s">
        <v>16</v>
      </c>
      <c r="G3156" s="26" t="s">
        <v>9020</v>
      </c>
      <c r="H3156" s="26" t="s">
        <v>203</v>
      </c>
      <c r="I3156" s="26" t="s">
        <v>78</v>
      </c>
      <c r="J3156" s="26" t="s">
        <v>79</v>
      </c>
      <c r="K3156" s="26" t="s">
        <v>5620</v>
      </c>
      <c r="L3156" s="27">
        <v>16960</v>
      </c>
      <c r="M3156" s="26" t="s">
        <v>23</v>
      </c>
    </row>
    <row r="3157" spans="1:13">
      <c r="A3157" s="25">
        <v>45638</v>
      </c>
      <c r="B3157" s="25">
        <v>46003</v>
      </c>
      <c r="C3157" s="26" t="s">
        <v>5513</v>
      </c>
      <c r="D3157" s="26" t="s">
        <v>4062</v>
      </c>
      <c r="E3157" s="26" t="s">
        <v>15</v>
      </c>
      <c r="F3157" s="26" t="s">
        <v>16</v>
      </c>
      <c r="G3157" s="26" t="s">
        <v>9021</v>
      </c>
      <c r="H3157" s="26" t="s">
        <v>203</v>
      </c>
      <c r="I3157" s="26" t="s">
        <v>78</v>
      </c>
      <c r="J3157" s="26" t="s">
        <v>79</v>
      </c>
      <c r="K3157" s="26" t="s">
        <v>5620</v>
      </c>
      <c r="L3157" s="27">
        <v>1573</v>
      </c>
      <c r="M3157" s="26" t="s">
        <v>83</v>
      </c>
    </row>
    <row r="3158" spans="1:13">
      <c r="A3158" s="25">
        <v>45638</v>
      </c>
      <c r="B3158" s="25">
        <v>46003</v>
      </c>
      <c r="C3158" s="26" t="s">
        <v>9022</v>
      </c>
      <c r="D3158" s="26" t="s">
        <v>9023</v>
      </c>
      <c r="E3158" s="26" t="s">
        <v>15</v>
      </c>
      <c r="F3158" s="26" t="s">
        <v>16</v>
      </c>
      <c r="G3158" s="26" t="s">
        <v>9024</v>
      </c>
      <c r="H3158" s="26" t="s">
        <v>43</v>
      </c>
      <c r="I3158" s="26" t="s">
        <v>3332</v>
      </c>
      <c r="J3158" s="26" t="s">
        <v>3333</v>
      </c>
      <c r="K3158" s="26" t="s">
        <v>77</v>
      </c>
      <c r="L3158" s="27">
        <v>2083</v>
      </c>
      <c r="M3158" s="26" t="s">
        <v>20</v>
      </c>
    </row>
    <row r="3159" spans="1:13">
      <c r="A3159" s="25">
        <v>45638</v>
      </c>
      <c r="B3159" s="25">
        <v>46003</v>
      </c>
      <c r="C3159" s="26" t="s">
        <v>9022</v>
      </c>
      <c r="D3159" s="26" t="s">
        <v>9023</v>
      </c>
      <c r="E3159" s="26" t="s">
        <v>661</v>
      </c>
      <c r="F3159" s="26" t="s">
        <v>16</v>
      </c>
      <c r="G3159" s="26" t="s">
        <v>9025</v>
      </c>
      <c r="H3159" s="26" t="s">
        <v>43</v>
      </c>
      <c r="I3159" s="26" t="s">
        <v>3332</v>
      </c>
      <c r="J3159" s="26" t="s">
        <v>3333</v>
      </c>
      <c r="K3159" s="26" t="s">
        <v>77</v>
      </c>
      <c r="L3159" s="27">
        <v>48280</v>
      </c>
      <c r="M3159" s="26" t="s">
        <v>23</v>
      </c>
    </row>
    <row r="3160" spans="1:13">
      <c r="A3160" s="25">
        <v>45639</v>
      </c>
      <c r="B3160" s="25">
        <v>46004</v>
      </c>
      <c r="C3160" s="26" t="s">
        <v>5897</v>
      </c>
      <c r="D3160" s="26" t="s">
        <v>5898</v>
      </c>
      <c r="E3160" s="26" t="s">
        <v>15</v>
      </c>
      <c r="F3160" s="26" t="s">
        <v>16</v>
      </c>
      <c r="G3160" s="26" t="s">
        <v>9026</v>
      </c>
      <c r="H3160" s="26" t="s">
        <v>125</v>
      </c>
      <c r="I3160" s="26" t="s">
        <v>270</v>
      </c>
      <c r="J3160" s="26" t="s">
        <v>271</v>
      </c>
      <c r="K3160" s="26" t="s">
        <v>5620</v>
      </c>
      <c r="L3160" s="27">
        <v>3543</v>
      </c>
      <c r="M3160" s="26" t="s">
        <v>20</v>
      </c>
    </row>
    <row r="3161" spans="1:13">
      <c r="A3161" s="25">
        <v>45639</v>
      </c>
      <c r="B3161" s="25">
        <v>46004</v>
      </c>
      <c r="C3161" s="26" t="s">
        <v>5897</v>
      </c>
      <c r="D3161" s="26" t="s">
        <v>5898</v>
      </c>
      <c r="E3161" s="26" t="s">
        <v>32</v>
      </c>
      <c r="F3161" s="26" t="s">
        <v>16</v>
      </c>
      <c r="G3161" s="26" t="s">
        <v>9027</v>
      </c>
      <c r="H3161" s="26" t="s">
        <v>125</v>
      </c>
      <c r="I3161" s="26" t="s">
        <v>270</v>
      </c>
      <c r="J3161" s="26" t="s">
        <v>271</v>
      </c>
      <c r="K3161" s="26" t="s">
        <v>5620</v>
      </c>
      <c r="L3161" s="27">
        <v>7183</v>
      </c>
      <c r="M3161" s="26" t="s">
        <v>20</v>
      </c>
    </row>
    <row r="3162" spans="1:13">
      <c r="A3162" s="25">
        <v>45639</v>
      </c>
      <c r="B3162" s="25">
        <v>46004</v>
      </c>
      <c r="C3162" s="26" t="s">
        <v>5897</v>
      </c>
      <c r="D3162" s="26" t="s">
        <v>5898</v>
      </c>
      <c r="E3162" s="26" t="s">
        <v>661</v>
      </c>
      <c r="F3162" s="26" t="s">
        <v>16</v>
      </c>
      <c r="G3162" s="26" t="s">
        <v>9028</v>
      </c>
      <c r="H3162" s="26" t="s">
        <v>125</v>
      </c>
      <c r="I3162" s="26" t="s">
        <v>270</v>
      </c>
      <c r="J3162" s="26" t="s">
        <v>271</v>
      </c>
      <c r="K3162" s="26" t="s">
        <v>5620</v>
      </c>
      <c r="L3162" s="27">
        <v>31074</v>
      </c>
      <c r="M3162" s="26" t="s">
        <v>23</v>
      </c>
    </row>
    <row r="3163" spans="1:13">
      <c r="A3163" s="25">
        <v>45639</v>
      </c>
      <c r="B3163" s="25">
        <v>46004</v>
      </c>
      <c r="C3163" s="26" t="s">
        <v>5514</v>
      </c>
      <c r="D3163" s="26" t="s">
        <v>4066</v>
      </c>
      <c r="E3163" s="26" t="s">
        <v>32</v>
      </c>
      <c r="F3163" s="26" t="s">
        <v>16</v>
      </c>
      <c r="G3163" s="26" t="s">
        <v>9029</v>
      </c>
      <c r="H3163" s="26" t="s">
        <v>125</v>
      </c>
      <c r="I3163" s="26" t="s">
        <v>570</v>
      </c>
      <c r="J3163" s="26" t="s">
        <v>571</v>
      </c>
      <c r="K3163" s="26" t="s">
        <v>5657</v>
      </c>
      <c r="L3163" s="27">
        <v>3845</v>
      </c>
      <c r="M3163" s="26" t="s">
        <v>20</v>
      </c>
    </row>
    <row r="3164" spans="1:13">
      <c r="A3164" s="25">
        <v>45639</v>
      </c>
      <c r="B3164" s="25">
        <v>46004</v>
      </c>
      <c r="C3164" s="26" t="s">
        <v>5514</v>
      </c>
      <c r="D3164" s="26" t="s">
        <v>4066</v>
      </c>
      <c r="E3164" s="26" t="s">
        <v>15</v>
      </c>
      <c r="F3164" s="26" t="s">
        <v>16</v>
      </c>
      <c r="G3164" s="26" t="s">
        <v>9030</v>
      </c>
      <c r="H3164" s="26" t="s">
        <v>125</v>
      </c>
      <c r="I3164" s="26" t="s">
        <v>570</v>
      </c>
      <c r="J3164" s="26" t="s">
        <v>571</v>
      </c>
      <c r="K3164" s="26" t="s">
        <v>5657</v>
      </c>
      <c r="L3164" s="27">
        <v>2322</v>
      </c>
      <c r="M3164" s="26" t="s">
        <v>20</v>
      </c>
    </row>
    <row r="3165" spans="1:13">
      <c r="A3165" s="25">
        <v>45639</v>
      </c>
      <c r="B3165" s="25">
        <v>46004</v>
      </c>
      <c r="C3165" s="26" t="s">
        <v>5514</v>
      </c>
      <c r="D3165" s="26" t="s">
        <v>4066</v>
      </c>
      <c r="E3165" s="26" t="s">
        <v>661</v>
      </c>
      <c r="F3165" s="26" t="s">
        <v>16</v>
      </c>
      <c r="G3165" s="26" t="s">
        <v>9031</v>
      </c>
      <c r="H3165" s="26" t="s">
        <v>125</v>
      </c>
      <c r="I3165" s="26" t="s">
        <v>570</v>
      </c>
      <c r="J3165" s="26" t="s">
        <v>571</v>
      </c>
      <c r="K3165" s="26" t="s">
        <v>5657</v>
      </c>
      <c r="L3165" s="27">
        <v>24114</v>
      </c>
      <c r="M3165" s="26" t="s">
        <v>23</v>
      </c>
    </row>
    <row r="3166" spans="1:13">
      <c r="A3166" s="25">
        <v>45639</v>
      </c>
      <c r="B3166" s="25">
        <v>46004</v>
      </c>
      <c r="C3166" s="26" t="s">
        <v>5515</v>
      </c>
      <c r="D3166" s="26" t="s">
        <v>4070</v>
      </c>
      <c r="E3166" s="26" t="s">
        <v>15</v>
      </c>
      <c r="F3166" s="26" t="s">
        <v>16</v>
      </c>
      <c r="G3166" s="26" t="s">
        <v>9032</v>
      </c>
      <c r="H3166" s="26" t="s">
        <v>167</v>
      </c>
      <c r="I3166" s="26" t="s">
        <v>165</v>
      </c>
      <c r="J3166" s="26" t="s">
        <v>166</v>
      </c>
      <c r="K3166" s="26" t="s">
        <v>5620</v>
      </c>
      <c r="L3166" s="27">
        <v>1740</v>
      </c>
      <c r="M3166" s="26" t="s">
        <v>20</v>
      </c>
    </row>
    <row r="3167" spans="1:13">
      <c r="A3167" s="25">
        <v>45639</v>
      </c>
      <c r="B3167" s="25">
        <v>46004</v>
      </c>
      <c r="C3167" s="26" t="s">
        <v>5515</v>
      </c>
      <c r="D3167" s="26" t="s">
        <v>4070</v>
      </c>
      <c r="E3167" s="26" t="s">
        <v>54</v>
      </c>
      <c r="F3167" s="26" t="s">
        <v>55</v>
      </c>
      <c r="G3167" s="26" t="s">
        <v>9033</v>
      </c>
      <c r="H3167" s="26" t="s">
        <v>167</v>
      </c>
      <c r="I3167" s="26" t="s">
        <v>165</v>
      </c>
      <c r="J3167" s="26" t="s">
        <v>166</v>
      </c>
      <c r="K3167" s="26" t="s">
        <v>5620</v>
      </c>
      <c r="L3167" s="27">
        <v>15218</v>
      </c>
      <c r="M3167" s="26" t="s">
        <v>89</v>
      </c>
    </row>
    <row r="3168" spans="1:13">
      <c r="A3168" s="25">
        <v>45639</v>
      </c>
      <c r="B3168" s="25">
        <v>46004</v>
      </c>
      <c r="C3168" s="26" t="s">
        <v>5515</v>
      </c>
      <c r="D3168" s="26" t="s">
        <v>4070</v>
      </c>
      <c r="E3168" s="26" t="s">
        <v>32</v>
      </c>
      <c r="F3168" s="26" t="s">
        <v>16</v>
      </c>
      <c r="G3168" s="26" t="s">
        <v>9034</v>
      </c>
      <c r="H3168" s="26" t="s">
        <v>167</v>
      </c>
      <c r="I3168" s="26" t="s">
        <v>165</v>
      </c>
      <c r="J3168" s="26" t="s">
        <v>166</v>
      </c>
      <c r="K3168" s="26" t="s">
        <v>5620</v>
      </c>
      <c r="L3168" s="27">
        <v>14051</v>
      </c>
      <c r="M3168" s="26" t="s">
        <v>20</v>
      </c>
    </row>
    <row r="3169" spans="1:13">
      <c r="A3169" s="25">
        <v>45639</v>
      </c>
      <c r="B3169" s="25">
        <v>46004</v>
      </c>
      <c r="C3169" s="26" t="s">
        <v>5515</v>
      </c>
      <c r="D3169" s="26" t="s">
        <v>4070</v>
      </c>
      <c r="E3169" s="26" t="s">
        <v>661</v>
      </c>
      <c r="F3169" s="26" t="s">
        <v>16</v>
      </c>
      <c r="G3169" s="26" t="s">
        <v>9035</v>
      </c>
      <c r="H3169" s="26" t="s">
        <v>167</v>
      </c>
      <c r="I3169" s="26" t="s">
        <v>165</v>
      </c>
      <c r="J3169" s="26" t="s">
        <v>166</v>
      </c>
      <c r="K3169" s="26" t="s">
        <v>5620</v>
      </c>
      <c r="L3169" s="27">
        <v>23232</v>
      </c>
      <c r="M3169" s="26" t="s">
        <v>23</v>
      </c>
    </row>
    <row r="3170" spans="1:13">
      <c r="A3170" s="25">
        <v>45640</v>
      </c>
      <c r="B3170" s="25">
        <v>46005</v>
      </c>
      <c r="C3170" s="26" t="s">
        <v>5516</v>
      </c>
      <c r="D3170" s="26" t="s">
        <v>4075</v>
      </c>
      <c r="E3170" s="26" t="s">
        <v>32</v>
      </c>
      <c r="F3170" s="26" t="s">
        <v>16</v>
      </c>
      <c r="G3170" s="26" t="s">
        <v>9036</v>
      </c>
      <c r="H3170" s="26" t="s">
        <v>590</v>
      </c>
      <c r="I3170" s="26" t="s">
        <v>2587</v>
      </c>
      <c r="J3170" s="26" t="s">
        <v>2588</v>
      </c>
      <c r="K3170" s="26" t="s">
        <v>304</v>
      </c>
      <c r="L3170" s="27">
        <v>53373</v>
      </c>
      <c r="M3170" s="26" t="s">
        <v>20</v>
      </c>
    </row>
    <row r="3171" spans="1:13">
      <c r="A3171" s="25">
        <v>45640</v>
      </c>
      <c r="B3171" s="25">
        <v>46005</v>
      </c>
      <c r="C3171" s="26" t="s">
        <v>5516</v>
      </c>
      <c r="D3171" s="26" t="s">
        <v>4075</v>
      </c>
      <c r="E3171" s="26" t="s">
        <v>661</v>
      </c>
      <c r="F3171" s="26" t="s">
        <v>16</v>
      </c>
      <c r="G3171" s="26" t="s">
        <v>9037</v>
      </c>
      <c r="H3171" s="26" t="s">
        <v>590</v>
      </c>
      <c r="I3171" s="26" t="s">
        <v>2587</v>
      </c>
      <c r="J3171" s="26" t="s">
        <v>2588</v>
      </c>
      <c r="K3171" s="26" t="s">
        <v>304</v>
      </c>
      <c r="L3171" s="27">
        <v>27829</v>
      </c>
      <c r="M3171" s="26" t="s">
        <v>23</v>
      </c>
    </row>
    <row r="3172" spans="1:13">
      <c r="A3172" s="25">
        <v>45640</v>
      </c>
      <c r="B3172" s="25">
        <v>46005</v>
      </c>
      <c r="C3172" s="26" t="s">
        <v>5516</v>
      </c>
      <c r="D3172" s="26" t="s">
        <v>4075</v>
      </c>
      <c r="E3172" s="26" t="s">
        <v>15</v>
      </c>
      <c r="F3172" s="26" t="s">
        <v>16</v>
      </c>
      <c r="G3172" s="26" t="s">
        <v>9038</v>
      </c>
      <c r="H3172" s="26" t="s">
        <v>590</v>
      </c>
      <c r="I3172" s="26" t="s">
        <v>2587</v>
      </c>
      <c r="J3172" s="26" t="s">
        <v>2588</v>
      </c>
      <c r="K3172" s="26" t="s">
        <v>304</v>
      </c>
      <c r="L3172" s="27">
        <v>8205</v>
      </c>
      <c r="M3172" s="26" t="s">
        <v>83</v>
      </c>
    </row>
    <row r="3173" spans="1:13">
      <c r="A3173" s="25">
        <v>45640</v>
      </c>
      <c r="B3173" s="25">
        <v>46005</v>
      </c>
      <c r="C3173" s="26" t="s">
        <v>5516</v>
      </c>
      <c r="D3173" s="26" t="s">
        <v>4075</v>
      </c>
      <c r="E3173" s="26" t="s">
        <v>34</v>
      </c>
      <c r="F3173" s="26" t="s">
        <v>16</v>
      </c>
      <c r="G3173" s="26" t="s">
        <v>9039</v>
      </c>
      <c r="H3173" s="26" t="s">
        <v>590</v>
      </c>
      <c r="I3173" s="26" t="s">
        <v>2587</v>
      </c>
      <c r="J3173" s="26" t="s">
        <v>2588</v>
      </c>
      <c r="K3173" s="26" t="s">
        <v>304</v>
      </c>
      <c r="L3173" s="27">
        <v>13821</v>
      </c>
      <c r="M3173" s="26" t="s">
        <v>83</v>
      </c>
    </row>
    <row r="3174" spans="1:13">
      <c r="A3174" s="25">
        <v>45640</v>
      </c>
      <c r="B3174" s="25">
        <v>45888</v>
      </c>
      <c r="C3174" s="26" t="s">
        <v>12062</v>
      </c>
      <c r="D3174" s="26" t="s">
        <v>12063</v>
      </c>
      <c r="E3174" s="26" t="s">
        <v>661</v>
      </c>
      <c r="F3174" s="26" t="s">
        <v>16</v>
      </c>
      <c r="G3174" s="26" t="s">
        <v>12064</v>
      </c>
      <c r="H3174" s="26" t="s">
        <v>21</v>
      </c>
      <c r="I3174" s="26" t="s">
        <v>18</v>
      </c>
      <c r="J3174" s="26" t="s">
        <v>19</v>
      </c>
      <c r="K3174" s="26" t="s">
        <v>5624</v>
      </c>
      <c r="L3174" s="27">
        <v>42733</v>
      </c>
      <c r="M3174" s="26" t="s">
        <v>23</v>
      </c>
    </row>
    <row r="3175" spans="1:13">
      <c r="A3175" s="25">
        <v>45640</v>
      </c>
      <c r="B3175" s="25">
        <v>45888</v>
      </c>
      <c r="C3175" s="26" t="s">
        <v>12062</v>
      </c>
      <c r="D3175" s="26" t="s">
        <v>12063</v>
      </c>
      <c r="E3175" s="26" t="s">
        <v>15</v>
      </c>
      <c r="F3175" s="26" t="s">
        <v>16</v>
      </c>
      <c r="G3175" s="26" t="s">
        <v>12065</v>
      </c>
      <c r="H3175" s="26" t="s">
        <v>21</v>
      </c>
      <c r="I3175" s="26" t="s">
        <v>18</v>
      </c>
      <c r="J3175" s="26" t="s">
        <v>19</v>
      </c>
      <c r="K3175" s="26" t="s">
        <v>5624</v>
      </c>
      <c r="L3175" s="27">
        <v>3634</v>
      </c>
      <c r="M3175" s="26" t="s">
        <v>20</v>
      </c>
    </row>
    <row r="3176" spans="1:13">
      <c r="A3176" s="25">
        <v>45641</v>
      </c>
      <c r="B3176" s="25">
        <v>46006</v>
      </c>
      <c r="C3176" s="26" t="s">
        <v>5517</v>
      </c>
      <c r="D3176" s="26" t="s">
        <v>4080</v>
      </c>
      <c r="E3176" s="26" t="s">
        <v>15</v>
      </c>
      <c r="F3176" s="26" t="s">
        <v>16</v>
      </c>
      <c r="G3176" s="26" t="s">
        <v>9040</v>
      </c>
      <c r="H3176" s="26" t="s">
        <v>203</v>
      </c>
      <c r="I3176" s="26" t="s">
        <v>78</v>
      </c>
      <c r="J3176" s="26" t="s">
        <v>79</v>
      </c>
      <c r="K3176" s="26" t="s">
        <v>5620</v>
      </c>
      <c r="L3176" s="27">
        <v>1941</v>
      </c>
      <c r="M3176" s="26" t="s">
        <v>20</v>
      </c>
    </row>
    <row r="3177" spans="1:13">
      <c r="A3177" s="25">
        <v>45641</v>
      </c>
      <c r="B3177" s="25">
        <v>46006</v>
      </c>
      <c r="C3177" s="26" t="s">
        <v>5517</v>
      </c>
      <c r="D3177" s="26" t="s">
        <v>4080</v>
      </c>
      <c r="E3177" s="26" t="s">
        <v>661</v>
      </c>
      <c r="F3177" s="26" t="s">
        <v>16</v>
      </c>
      <c r="G3177" s="26" t="s">
        <v>9041</v>
      </c>
      <c r="H3177" s="26" t="s">
        <v>203</v>
      </c>
      <c r="I3177" s="26" t="s">
        <v>78</v>
      </c>
      <c r="J3177" s="26" t="s">
        <v>79</v>
      </c>
      <c r="K3177" s="26" t="s">
        <v>5620</v>
      </c>
      <c r="L3177" s="27">
        <v>7254</v>
      </c>
      <c r="M3177" s="26" t="s">
        <v>23</v>
      </c>
    </row>
    <row r="3178" spans="1:13">
      <c r="A3178" s="25">
        <v>45641</v>
      </c>
      <c r="B3178" s="25">
        <v>45838</v>
      </c>
      <c r="C3178" s="26" t="s">
        <v>12066</v>
      </c>
      <c r="D3178" s="26" t="s">
        <v>12067</v>
      </c>
      <c r="E3178" s="26" t="s">
        <v>15</v>
      </c>
      <c r="F3178" s="26" t="s">
        <v>16</v>
      </c>
      <c r="G3178" s="26" t="s">
        <v>12068</v>
      </c>
      <c r="H3178" s="26" t="s">
        <v>215</v>
      </c>
      <c r="I3178" s="26" t="s">
        <v>2086</v>
      </c>
      <c r="J3178" s="26" t="s">
        <v>2087</v>
      </c>
      <c r="K3178" s="26" t="s">
        <v>1179</v>
      </c>
      <c r="L3178" s="27">
        <v>3039</v>
      </c>
      <c r="M3178" s="26" t="s">
        <v>29</v>
      </c>
    </row>
    <row r="3179" spans="1:13">
      <c r="A3179" s="25">
        <v>45641</v>
      </c>
      <c r="B3179" s="25">
        <v>45838</v>
      </c>
      <c r="C3179" s="26" t="s">
        <v>12066</v>
      </c>
      <c r="D3179" s="26" t="s">
        <v>12067</v>
      </c>
      <c r="E3179" s="26" t="s">
        <v>661</v>
      </c>
      <c r="F3179" s="26" t="s">
        <v>16</v>
      </c>
      <c r="G3179" s="26" t="s">
        <v>12069</v>
      </c>
      <c r="H3179" s="26" t="s">
        <v>215</v>
      </c>
      <c r="I3179" s="26" t="s">
        <v>2086</v>
      </c>
      <c r="J3179" s="26" t="s">
        <v>2087</v>
      </c>
      <c r="K3179" s="26" t="s">
        <v>1179</v>
      </c>
      <c r="L3179" s="27">
        <v>16269</v>
      </c>
      <c r="M3179" s="26" t="s">
        <v>23</v>
      </c>
    </row>
    <row r="3180" spans="1:13">
      <c r="A3180" s="25">
        <v>45641</v>
      </c>
      <c r="B3180" s="25">
        <v>45838</v>
      </c>
      <c r="C3180" s="26" t="s">
        <v>12066</v>
      </c>
      <c r="D3180" s="26" t="s">
        <v>12067</v>
      </c>
      <c r="E3180" s="26" t="s">
        <v>32</v>
      </c>
      <c r="F3180" s="26" t="s">
        <v>16</v>
      </c>
      <c r="G3180" s="26" t="s">
        <v>12070</v>
      </c>
      <c r="H3180" s="26" t="s">
        <v>215</v>
      </c>
      <c r="I3180" s="26" t="s">
        <v>2086</v>
      </c>
      <c r="J3180" s="26" t="s">
        <v>2087</v>
      </c>
      <c r="K3180" s="26" t="s">
        <v>1179</v>
      </c>
      <c r="L3180" s="27">
        <v>2939</v>
      </c>
      <c r="M3180" s="26" t="s">
        <v>20</v>
      </c>
    </row>
    <row r="3181" spans="1:13">
      <c r="A3181" s="25">
        <v>45641</v>
      </c>
      <c r="B3181" s="25">
        <v>46006</v>
      </c>
      <c r="C3181" s="26" t="s">
        <v>5519</v>
      </c>
      <c r="D3181" s="26" t="s">
        <v>4085</v>
      </c>
      <c r="E3181" s="26" t="s">
        <v>32</v>
      </c>
      <c r="F3181" s="26" t="s">
        <v>16</v>
      </c>
      <c r="G3181" s="26" t="s">
        <v>9042</v>
      </c>
      <c r="H3181" s="26" t="s">
        <v>225</v>
      </c>
      <c r="I3181" s="26" t="s">
        <v>375</v>
      </c>
      <c r="J3181" s="26" t="s">
        <v>376</v>
      </c>
      <c r="K3181" s="26" t="s">
        <v>77</v>
      </c>
      <c r="L3181" s="27">
        <v>20088</v>
      </c>
      <c r="M3181" s="26" t="s">
        <v>148</v>
      </c>
    </row>
    <row r="3182" spans="1:13">
      <c r="A3182" s="25">
        <v>45641</v>
      </c>
      <c r="B3182" s="25">
        <v>46006</v>
      </c>
      <c r="C3182" s="26" t="s">
        <v>5519</v>
      </c>
      <c r="D3182" s="26" t="s">
        <v>4085</v>
      </c>
      <c r="E3182" s="26" t="s">
        <v>661</v>
      </c>
      <c r="F3182" s="26" t="s">
        <v>16</v>
      </c>
      <c r="G3182" s="26" t="s">
        <v>9043</v>
      </c>
      <c r="H3182" s="26" t="s">
        <v>225</v>
      </c>
      <c r="I3182" s="26" t="s">
        <v>375</v>
      </c>
      <c r="J3182" s="26" t="s">
        <v>376</v>
      </c>
      <c r="K3182" s="26" t="s">
        <v>77</v>
      </c>
      <c r="L3182" s="27">
        <v>94324</v>
      </c>
      <c r="M3182" s="26" t="s">
        <v>23</v>
      </c>
    </row>
    <row r="3183" spans="1:13">
      <c r="A3183" s="25">
        <v>45641</v>
      </c>
      <c r="B3183" s="25">
        <v>46006</v>
      </c>
      <c r="C3183" s="26" t="s">
        <v>5519</v>
      </c>
      <c r="D3183" s="26" t="s">
        <v>4085</v>
      </c>
      <c r="E3183" s="26" t="s">
        <v>15</v>
      </c>
      <c r="F3183" s="26" t="s">
        <v>16</v>
      </c>
      <c r="G3183" s="26" t="s">
        <v>9044</v>
      </c>
      <c r="H3183" s="26" t="s">
        <v>225</v>
      </c>
      <c r="I3183" s="26" t="s">
        <v>375</v>
      </c>
      <c r="J3183" s="26" t="s">
        <v>376</v>
      </c>
      <c r="K3183" s="26" t="s">
        <v>77</v>
      </c>
      <c r="L3183" s="27">
        <v>1497</v>
      </c>
      <c r="M3183" s="26" t="s">
        <v>20</v>
      </c>
    </row>
    <row r="3184" spans="1:13">
      <c r="A3184" s="25">
        <v>45642</v>
      </c>
      <c r="B3184" s="25">
        <v>46007</v>
      </c>
      <c r="C3184" s="26" t="s">
        <v>5520</v>
      </c>
      <c r="D3184" s="26" t="s">
        <v>4089</v>
      </c>
      <c r="E3184" s="26" t="s">
        <v>15</v>
      </c>
      <c r="F3184" s="26" t="s">
        <v>16</v>
      </c>
      <c r="G3184" s="26" t="s">
        <v>9045</v>
      </c>
      <c r="H3184" s="26" t="s">
        <v>310</v>
      </c>
      <c r="I3184" s="26" t="s">
        <v>3427</v>
      </c>
      <c r="J3184" s="26" t="s">
        <v>3428</v>
      </c>
      <c r="K3184" s="26" t="s">
        <v>77</v>
      </c>
      <c r="L3184" s="27">
        <v>1523</v>
      </c>
      <c r="M3184" s="26" t="s">
        <v>20</v>
      </c>
    </row>
    <row r="3185" spans="1:13">
      <c r="A3185" s="25">
        <v>45642</v>
      </c>
      <c r="B3185" s="25">
        <v>46007</v>
      </c>
      <c r="C3185" s="26" t="s">
        <v>5520</v>
      </c>
      <c r="D3185" s="26" t="s">
        <v>4089</v>
      </c>
      <c r="E3185" s="26" t="s">
        <v>32</v>
      </c>
      <c r="F3185" s="26" t="s">
        <v>16</v>
      </c>
      <c r="G3185" s="26" t="s">
        <v>9046</v>
      </c>
      <c r="H3185" s="26" t="s">
        <v>310</v>
      </c>
      <c r="I3185" s="26" t="s">
        <v>3427</v>
      </c>
      <c r="J3185" s="26" t="s">
        <v>3428</v>
      </c>
      <c r="K3185" s="26" t="s">
        <v>77</v>
      </c>
      <c r="L3185" s="27">
        <v>8560</v>
      </c>
      <c r="M3185" s="26" t="s">
        <v>20</v>
      </c>
    </row>
    <row r="3186" spans="1:13">
      <c r="A3186" s="25">
        <v>45642</v>
      </c>
      <c r="B3186" s="25">
        <v>46007</v>
      </c>
      <c r="C3186" s="26" t="s">
        <v>5520</v>
      </c>
      <c r="D3186" s="26" t="s">
        <v>4089</v>
      </c>
      <c r="E3186" s="26" t="s">
        <v>34</v>
      </c>
      <c r="F3186" s="26" t="s">
        <v>16</v>
      </c>
      <c r="G3186" s="26" t="s">
        <v>9047</v>
      </c>
      <c r="H3186" s="26" t="s">
        <v>310</v>
      </c>
      <c r="I3186" s="26" t="s">
        <v>3427</v>
      </c>
      <c r="J3186" s="26" t="s">
        <v>3428</v>
      </c>
      <c r="K3186" s="26" t="s">
        <v>77</v>
      </c>
      <c r="L3186" s="27">
        <v>4924</v>
      </c>
      <c r="M3186" s="26" t="s">
        <v>83</v>
      </c>
    </row>
    <row r="3187" spans="1:13">
      <c r="A3187" s="25">
        <v>45642</v>
      </c>
      <c r="B3187" s="25">
        <v>46007</v>
      </c>
      <c r="C3187" s="26" t="s">
        <v>5520</v>
      </c>
      <c r="D3187" s="26" t="s">
        <v>4089</v>
      </c>
      <c r="E3187" s="26" t="s">
        <v>661</v>
      </c>
      <c r="F3187" s="26" t="s">
        <v>16</v>
      </c>
      <c r="G3187" s="26" t="s">
        <v>9048</v>
      </c>
      <c r="H3187" s="26" t="s">
        <v>310</v>
      </c>
      <c r="I3187" s="26" t="s">
        <v>3427</v>
      </c>
      <c r="J3187" s="26" t="s">
        <v>3428</v>
      </c>
      <c r="K3187" s="26" t="s">
        <v>77</v>
      </c>
      <c r="L3187" s="27">
        <v>12354</v>
      </c>
      <c r="M3187" s="26" t="s">
        <v>20</v>
      </c>
    </row>
    <row r="3188" spans="1:13">
      <c r="A3188" s="25">
        <v>45642</v>
      </c>
      <c r="B3188" s="25">
        <v>46007</v>
      </c>
      <c r="C3188" s="26" t="s">
        <v>4618</v>
      </c>
      <c r="D3188" s="26" t="s">
        <v>322</v>
      </c>
      <c r="E3188" s="26" t="s">
        <v>15</v>
      </c>
      <c r="F3188" s="26" t="s">
        <v>16</v>
      </c>
      <c r="G3188" s="26" t="s">
        <v>9049</v>
      </c>
      <c r="H3188" s="26" t="s">
        <v>51</v>
      </c>
      <c r="I3188" s="26" t="s">
        <v>49</v>
      </c>
      <c r="J3188" s="26" t="s">
        <v>50</v>
      </c>
      <c r="K3188" s="26" t="s">
        <v>5620</v>
      </c>
      <c r="L3188" s="27">
        <v>3921</v>
      </c>
      <c r="M3188" s="26" t="s">
        <v>20</v>
      </c>
    </row>
    <row r="3189" spans="1:13">
      <c r="A3189" s="25">
        <v>45642</v>
      </c>
      <c r="B3189" s="25">
        <v>46007</v>
      </c>
      <c r="C3189" s="26" t="s">
        <v>4618</v>
      </c>
      <c r="D3189" s="26" t="s">
        <v>322</v>
      </c>
      <c r="E3189" s="26" t="s">
        <v>661</v>
      </c>
      <c r="F3189" s="26" t="s">
        <v>16</v>
      </c>
      <c r="G3189" s="26" t="s">
        <v>9050</v>
      </c>
      <c r="H3189" s="26" t="s">
        <v>51</v>
      </c>
      <c r="I3189" s="26" t="s">
        <v>49</v>
      </c>
      <c r="J3189" s="26" t="s">
        <v>50</v>
      </c>
      <c r="K3189" s="26" t="s">
        <v>5620</v>
      </c>
      <c r="L3189" s="27">
        <v>42969</v>
      </c>
      <c r="M3189" s="26" t="s">
        <v>29</v>
      </c>
    </row>
    <row r="3190" spans="1:13">
      <c r="A3190" s="25">
        <v>45642</v>
      </c>
      <c r="B3190" s="25">
        <v>46007</v>
      </c>
      <c r="C3190" s="26" t="s">
        <v>5899</v>
      </c>
      <c r="D3190" s="26" t="s">
        <v>5900</v>
      </c>
      <c r="E3190" s="26" t="s">
        <v>661</v>
      </c>
      <c r="F3190" s="26" t="s">
        <v>16</v>
      </c>
      <c r="G3190" s="26" t="s">
        <v>9051</v>
      </c>
      <c r="H3190" s="26" t="s">
        <v>125</v>
      </c>
      <c r="I3190" s="26" t="s">
        <v>270</v>
      </c>
      <c r="J3190" s="26" t="s">
        <v>271</v>
      </c>
      <c r="K3190" s="26" t="s">
        <v>5620</v>
      </c>
      <c r="L3190" s="27">
        <v>33231</v>
      </c>
      <c r="M3190" s="26" t="s">
        <v>23</v>
      </c>
    </row>
    <row r="3191" spans="1:13">
      <c r="A3191" s="25">
        <v>45642</v>
      </c>
      <c r="B3191" s="25">
        <v>46007</v>
      </c>
      <c r="C3191" s="26" t="s">
        <v>5899</v>
      </c>
      <c r="D3191" s="26" t="s">
        <v>5900</v>
      </c>
      <c r="E3191" s="26" t="s">
        <v>32</v>
      </c>
      <c r="F3191" s="26" t="s">
        <v>16</v>
      </c>
      <c r="G3191" s="26" t="s">
        <v>9052</v>
      </c>
      <c r="H3191" s="26" t="s">
        <v>125</v>
      </c>
      <c r="I3191" s="26" t="s">
        <v>270</v>
      </c>
      <c r="J3191" s="26" t="s">
        <v>271</v>
      </c>
      <c r="K3191" s="26" t="s">
        <v>5620</v>
      </c>
      <c r="L3191" s="27">
        <v>6166</v>
      </c>
      <c r="M3191" s="26" t="s">
        <v>20</v>
      </c>
    </row>
    <row r="3192" spans="1:13">
      <c r="A3192" s="25">
        <v>45642</v>
      </c>
      <c r="B3192" s="25">
        <v>46007</v>
      </c>
      <c r="C3192" s="26" t="s">
        <v>5899</v>
      </c>
      <c r="D3192" s="26" t="s">
        <v>5900</v>
      </c>
      <c r="E3192" s="26" t="s">
        <v>15</v>
      </c>
      <c r="F3192" s="26" t="s">
        <v>16</v>
      </c>
      <c r="G3192" s="26" t="s">
        <v>9053</v>
      </c>
      <c r="H3192" s="26" t="s">
        <v>125</v>
      </c>
      <c r="I3192" s="26" t="s">
        <v>270</v>
      </c>
      <c r="J3192" s="26" t="s">
        <v>271</v>
      </c>
      <c r="K3192" s="26" t="s">
        <v>5620</v>
      </c>
      <c r="L3192" s="27">
        <v>3753</v>
      </c>
      <c r="M3192" s="26" t="s">
        <v>83</v>
      </c>
    </row>
    <row r="3193" spans="1:13">
      <c r="A3193" s="25">
        <v>45642</v>
      </c>
      <c r="B3193" s="25">
        <v>46007</v>
      </c>
      <c r="C3193" s="26" t="s">
        <v>9054</v>
      </c>
      <c r="D3193" s="26" t="s">
        <v>9055</v>
      </c>
      <c r="E3193" s="26" t="s">
        <v>15</v>
      </c>
      <c r="F3193" s="26" t="s">
        <v>16</v>
      </c>
      <c r="G3193" s="26" t="s">
        <v>9056</v>
      </c>
      <c r="H3193" s="26" t="s">
        <v>98</v>
      </c>
      <c r="I3193" s="26" t="s">
        <v>695</v>
      </c>
      <c r="J3193" s="26" t="s">
        <v>696</v>
      </c>
      <c r="K3193" s="26" t="s">
        <v>64</v>
      </c>
      <c r="L3193" s="27">
        <v>2793</v>
      </c>
      <c r="M3193" s="26" t="s">
        <v>20</v>
      </c>
    </row>
    <row r="3194" spans="1:13">
      <c r="A3194" s="25">
        <v>45642</v>
      </c>
      <c r="B3194" s="25">
        <v>46007</v>
      </c>
      <c r="C3194" s="26" t="s">
        <v>9054</v>
      </c>
      <c r="D3194" s="26" t="s">
        <v>9055</v>
      </c>
      <c r="E3194" s="26" t="s">
        <v>661</v>
      </c>
      <c r="F3194" s="26" t="s">
        <v>16</v>
      </c>
      <c r="G3194" s="26" t="s">
        <v>9057</v>
      </c>
      <c r="H3194" s="26" t="s">
        <v>98</v>
      </c>
      <c r="I3194" s="26" t="s">
        <v>695</v>
      </c>
      <c r="J3194" s="26" t="s">
        <v>696</v>
      </c>
      <c r="K3194" s="26" t="s">
        <v>64</v>
      </c>
      <c r="L3194" s="27">
        <v>22774</v>
      </c>
      <c r="M3194" s="26" t="s">
        <v>23</v>
      </c>
    </row>
    <row r="3195" spans="1:13">
      <c r="A3195" s="25">
        <v>45642</v>
      </c>
      <c r="B3195" s="25">
        <v>46007</v>
      </c>
      <c r="C3195" s="26" t="s">
        <v>9054</v>
      </c>
      <c r="D3195" s="26" t="s">
        <v>9055</v>
      </c>
      <c r="E3195" s="26" t="s">
        <v>32</v>
      </c>
      <c r="F3195" s="26" t="s">
        <v>16</v>
      </c>
      <c r="G3195" s="26" t="s">
        <v>9058</v>
      </c>
      <c r="H3195" s="26" t="s">
        <v>98</v>
      </c>
      <c r="I3195" s="26" t="s">
        <v>695</v>
      </c>
      <c r="J3195" s="26" t="s">
        <v>696</v>
      </c>
      <c r="K3195" s="26" t="s">
        <v>64</v>
      </c>
      <c r="L3195" s="27">
        <v>7050</v>
      </c>
      <c r="M3195" s="26" t="s">
        <v>83</v>
      </c>
    </row>
    <row r="3196" spans="1:13">
      <c r="A3196" s="25">
        <v>45644</v>
      </c>
      <c r="B3196" s="25">
        <v>45871</v>
      </c>
      <c r="C3196" s="26" t="s">
        <v>12071</v>
      </c>
      <c r="D3196" s="26" t="s">
        <v>12072</v>
      </c>
      <c r="E3196" s="26" t="s">
        <v>661</v>
      </c>
      <c r="F3196" s="26" t="s">
        <v>16</v>
      </c>
      <c r="G3196" s="26" t="s">
        <v>12073</v>
      </c>
      <c r="H3196" s="26" t="s">
        <v>51</v>
      </c>
      <c r="I3196" s="26" t="s">
        <v>65</v>
      </c>
      <c r="J3196" s="26" t="s">
        <v>66</v>
      </c>
      <c r="K3196" s="26" t="s">
        <v>5620</v>
      </c>
      <c r="L3196" s="27">
        <v>21523</v>
      </c>
      <c r="M3196" s="26" t="s">
        <v>23</v>
      </c>
    </row>
    <row r="3197" spans="1:13">
      <c r="A3197" s="25">
        <v>45644</v>
      </c>
      <c r="B3197" s="25">
        <v>45871</v>
      </c>
      <c r="C3197" s="26" t="s">
        <v>12071</v>
      </c>
      <c r="D3197" s="26" t="s">
        <v>12072</v>
      </c>
      <c r="E3197" s="26" t="s">
        <v>15</v>
      </c>
      <c r="F3197" s="26" t="s">
        <v>16</v>
      </c>
      <c r="G3197" s="26" t="s">
        <v>12074</v>
      </c>
      <c r="H3197" s="26" t="s">
        <v>51</v>
      </c>
      <c r="I3197" s="26" t="s">
        <v>65</v>
      </c>
      <c r="J3197" s="26" t="s">
        <v>66</v>
      </c>
      <c r="K3197" s="26" t="s">
        <v>5620</v>
      </c>
      <c r="L3197" s="27">
        <v>3960</v>
      </c>
      <c r="M3197" s="26" t="s">
        <v>20</v>
      </c>
    </row>
    <row r="3198" spans="1:13">
      <c r="A3198" s="25">
        <v>45644</v>
      </c>
      <c r="B3198" s="25">
        <v>46009</v>
      </c>
      <c r="C3198" s="26" t="s">
        <v>5521</v>
      </c>
      <c r="D3198" s="26" t="s">
        <v>4096</v>
      </c>
      <c r="E3198" s="26" t="s">
        <v>15</v>
      </c>
      <c r="F3198" s="26" t="s">
        <v>16</v>
      </c>
      <c r="G3198" s="26" t="s">
        <v>9059</v>
      </c>
      <c r="H3198" s="26" t="s">
        <v>190</v>
      </c>
      <c r="I3198" s="26" t="s">
        <v>4098</v>
      </c>
      <c r="J3198" s="26" t="s">
        <v>4099</v>
      </c>
      <c r="K3198" s="26" t="s">
        <v>112</v>
      </c>
      <c r="L3198" s="27">
        <v>5407</v>
      </c>
      <c r="M3198" s="26" t="s">
        <v>29</v>
      </c>
    </row>
    <row r="3199" spans="1:13">
      <c r="A3199" s="25">
        <v>45644</v>
      </c>
      <c r="B3199" s="25">
        <v>46009</v>
      </c>
      <c r="C3199" s="26" t="s">
        <v>5521</v>
      </c>
      <c r="D3199" s="26" t="s">
        <v>4096</v>
      </c>
      <c r="E3199" s="26" t="s">
        <v>34</v>
      </c>
      <c r="F3199" s="26" t="s">
        <v>16</v>
      </c>
      <c r="G3199" s="26" t="s">
        <v>9060</v>
      </c>
      <c r="H3199" s="26" t="s">
        <v>190</v>
      </c>
      <c r="I3199" s="26" t="s">
        <v>4098</v>
      </c>
      <c r="J3199" s="26" t="s">
        <v>4099</v>
      </c>
      <c r="K3199" s="26" t="s">
        <v>112</v>
      </c>
      <c r="L3199" s="27">
        <v>44699</v>
      </c>
      <c r="M3199" s="26" t="s">
        <v>83</v>
      </c>
    </row>
    <row r="3200" spans="1:13">
      <c r="A3200" s="25">
        <v>45644</v>
      </c>
      <c r="B3200" s="25">
        <v>46009</v>
      </c>
      <c r="C3200" s="26" t="s">
        <v>5521</v>
      </c>
      <c r="D3200" s="26" t="s">
        <v>4096</v>
      </c>
      <c r="E3200" s="26" t="s">
        <v>661</v>
      </c>
      <c r="F3200" s="26" t="s">
        <v>16</v>
      </c>
      <c r="G3200" s="26" t="s">
        <v>9061</v>
      </c>
      <c r="H3200" s="26" t="s">
        <v>190</v>
      </c>
      <c r="I3200" s="26" t="s">
        <v>4098</v>
      </c>
      <c r="J3200" s="26" t="s">
        <v>4099</v>
      </c>
      <c r="K3200" s="26" t="s">
        <v>112</v>
      </c>
      <c r="L3200" s="27">
        <v>103527</v>
      </c>
      <c r="M3200" s="26" t="s">
        <v>23</v>
      </c>
    </row>
    <row r="3201" spans="1:13">
      <c r="A3201" s="25">
        <v>45644</v>
      </c>
      <c r="B3201" s="25">
        <v>46009</v>
      </c>
      <c r="C3201" s="26" t="s">
        <v>5521</v>
      </c>
      <c r="D3201" s="26" t="s">
        <v>4096</v>
      </c>
      <c r="E3201" s="26" t="s">
        <v>32</v>
      </c>
      <c r="F3201" s="26" t="s">
        <v>16</v>
      </c>
      <c r="G3201" s="26" t="s">
        <v>9062</v>
      </c>
      <c r="H3201" s="26" t="s">
        <v>190</v>
      </c>
      <c r="I3201" s="26" t="s">
        <v>4098</v>
      </c>
      <c r="J3201" s="26" t="s">
        <v>4099</v>
      </c>
      <c r="K3201" s="26" t="s">
        <v>112</v>
      </c>
      <c r="L3201" s="27">
        <v>90851</v>
      </c>
      <c r="M3201" s="26" t="s">
        <v>20</v>
      </c>
    </row>
    <row r="3202" spans="1:13">
      <c r="A3202" s="25">
        <v>45644</v>
      </c>
      <c r="B3202" s="25">
        <v>46009</v>
      </c>
      <c r="C3202" s="26" t="s">
        <v>5901</v>
      </c>
      <c r="D3202" s="26" t="s">
        <v>5902</v>
      </c>
      <c r="E3202" s="26" t="s">
        <v>32</v>
      </c>
      <c r="F3202" s="26" t="s">
        <v>16</v>
      </c>
      <c r="G3202" s="26" t="s">
        <v>9063</v>
      </c>
      <c r="H3202" s="26" t="s">
        <v>225</v>
      </c>
      <c r="I3202" s="26" t="s">
        <v>270</v>
      </c>
      <c r="J3202" s="26" t="s">
        <v>271</v>
      </c>
      <c r="K3202" s="26" t="s">
        <v>5620</v>
      </c>
      <c r="L3202" s="27">
        <v>6962</v>
      </c>
      <c r="M3202" s="26" t="s">
        <v>20</v>
      </c>
    </row>
    <row r="3203" spans="1:13">
      <c r="A3203" s="25">
        <v>45644</v>
      </c>
      <c r="B3203" s="25">
        <v>46009</v>
      </c>
      <c r="C3203" s="26" t="s">
        <v>5901</v>
      </c>
      <c r="D3203" s="26" t="s">
        <v>5902</v>
      </c>
      <c r="E3203" s="26" t="s">
        <v>661</v>
      </c>
      <c r="F3203" s="26" t="s">
        <v>16</v>
      </c>
      <c r="G3203" s="26" t="s">
        <v>9064</v>
      </c>
      <c r="H3203" s="26" t="s">
        <v>225</v>
      </c>
      <c r="I3203" s="26" t="s">
        <v>270</v>
      </c>
      <c r="J3203" s="26" t="s">
        <v>271</v>
      </c>
      <c r="K3203" s="26" t="s">
        <v>5620</v>
      </c>
      <c r="L3203" s="27">
        <v>23689</v>
      </c>
      <c r="M3203" s="26" t="s">
        <v>29</v>
      </c>
    </row>
    <row r="3204" spans="1:13">
      <c r="A3204" s="25">
        <v>45644</v>
      </c>
      <c r="B3204" s="25">
        <v>46009</v>
      </c>
      <c r="C3204" s="26" t="s">
        <v>5901</v>
      </c>
      <c r="D3204" s="26" t="s">
        <v>5902</v>
      </c>
      <c r="E3204" s="26" t="s">
        <v>15</v>
      </c>
      <c r="F3204" s="26" t="s">
        <v>16</v>
      </c>
      <c r="G3204" s="26" t="s">
        <v>9065</v>
      </c>
      <c r="H3204" s="26" t="s">
        <v>225</v>
      </c>
      <c r="I3204" s="26" t="s">
        <v>270</v>
      </c>
      <c r="J3204" s="26" t="s">
        <v>271</v>
      </c>
      <c r="K3204" s="26" t="s">
        <v>5620</v>
      </c>
      <c r="L3204" s="27">
        <v>2192</v>
      </c>
      <c r="M3204" s="26" t="s">
        <v>29</v>
      </c>
    </row>
    <row r="3205" spans="1:13">
      <c r="A3205" s="25">
        <v>45645</v>
      </c>
      <c r="B3205" s="25">
        <v>46010</v>
      </c>
      <c r="C3205" s="26" t="s">
        <v>5524</v>
      </c>
      <c r="D3205" s="26" t="s">
        <v>4111</v>
      </c>
      <c r="E3205" s="26" t="s">
        <v>661</v>
      </c>
      <c r="F3205" s="26" t="s">
        <v>16</v>
      </c>
      <c r="G3205" s="26" t="s">
        <v>9066</v>
      </c>
      <c r="H3205" s="26" t="s">
        <v>51</v>
      </c>
      <c r="I3205" s="26" t="s">
        <v>174</v>
      </c>
      <c r="J3205" s="26" t="s">
        <v>175</v>
      </c>
      <c r="K3205" s="26" t="s">
        <v>112</v>
      </c>
      <c r="L3205" s="27">
        <v>58434</v>
      </c>
      <c r="M3205" s="26" t="s">
        <v>89</v>
      </c>
    </row>
    <row r="3206" spans="1:13">
      <c r="A3206" s="25">
        <v>45645</v>
      </c>
      <c r="B3206" s="25">
        <v>46010</v>
      </c>
      <c r="C3206" s="26" t="s">
        <v>5524</v>
      </c>
      <c r="D3206" s="26" t="s">
        <v>4111</v>
      </c>
      <c r="E3206" s="26" t="s">
        <v>15</v>
      </c>
      <c r="F3206" s="26" t="s">
        <v>16</v>
      </c>
      <c r="G3206" s="26" t="s">
        <v>9067</v>
      </c>
      <c r="H3206" s="26" t="s">
        <v>51</v>
      </c>
      <c r="I3206" s="26" t="s">
        <v>174</v>
      </c>
      <c r="J3206" s="26" t="s">
        <v>175</v>
      </c>
      <c r="K3206" s="26" t="s">
        <v>112</v>
      </c>
      <c r="L3206" s="27">
        <v>5253</v>
      </c>
      <c r="M3206" s="26" t="s">
        <v>20</v>
      </c>
    </row>
    <row r="3207" spans="1:13">
      <c r="A3207" s="25">
        <v>45645</v>
      </c>
      <c r="B3207" s="25">
        <v>46010</v>
      </c>
      <c r="C3207" s="26" t="s">
        <v>5524</v>
      </c>
      <c r="D3207" s="26" t="s">
        <v>4111</v>
      </c>
      <c r="E3207" s="26" t="s">
        <v>32</v>
      </c>
      <c r="F3207" s="26" t="s">
        <v>16</v>
      </c>
      <c r="G3207" s="26" t="s">
        <v>9068</v>
      </c>
      <c r="H3207" s="26" t="s">
        <v>51</v>
      </c>
      <c r="I3207" s="26" t="s">
        <v>174</v>
      </c>
      <c r="J3207" s="26" t="s">
        <v>175</v>
      </c>
      <c r="K3207" s="26" t="s">
        <v>112</v>
      </c>
      <c r="L3207" s="27">
        <v>27071</v>
      </c>
      <c r="M3207" s="26" t="s">
        <v>20</v>
      </c>
    </row>
    <row r="3208" spans="1:13">
      <c r="A3208" s="25">
        <v>45645</v>
      </c>
      <c r="B3208" s="25">
        <v>46010</v>
      </c>
      <c r="C3208" s="26" t="s">
        <v>5524</v>
      </c>
      <c r="D3208" s="26" t="s">
        <v>4111</v>
      </c>
      <c r="E3208" s="26" t="s">
        <v>54</v>
      </c>
      <c r="F3208" s="26" t="s">
        <v>55</v>
      </c>
      <c r="G3208" s="26" t="s">
        <v>9069</v>
      </c>
      <c r="H3208" s="26" t="s">
        <v>51</v>
      </c>
      <c r="I3208" s="26" t="s">
        <v>174</v>
      </c>
      <c r="J3208" s="26" t="s">
        <v>175</v>
      </c>
      <c r="K3208" s="26" t="s">
        <v>112</v>
      </c>
      <c r="L3208" s="27">
        <v>20815</v>
      </c>
      <c r="M3208" s="26" t="s">
        <v>29</v>
      </c>
    </row>
    <row r="3209" spans="1:13">
      <c r="A3209" s="25">
        <v>45645</v>
      </c>
      <c r="B3209" s="25">
        <v>46010</v>
      </c>
      <c r="C3209" s="26" t="s">
        <v>5278</v>
      </c>
      <c r="D3209" s="26" t="s">
        <v>3067</v>
      </c>
      <c r="E3209" s="26" t="s">
        <v>54</v>
      </c>
      <c r="F3209" s="26" t="s">
        <v>55</v>
      </c>
      <c r="G3209" s="26" t="s">
        <v>9070</v>
      </c>
      <c r="H3209" s="26" t="s">
        <v>328</v>
      </c>
      <c r="I3209" s="26" t="s">
        <v>78</v>
      </c>
      <c r="J3209" s="26" t="s">
        <v>79</v>
      </c>
      <c r="K3209" s="26" t="s">
        <v>77</v>
      </c>
      <c r="L3209" s="27">
        <v>14037</v>
      </c>
      <c r="M3209" s="26" t="s">
        <v>23</v>
      </c>
    </row>
    <row r="3210" spans="1:13">
      <c r="A3210" s="25">
        <v>45645</v>
      </c>
      <c r="B3210" s="25">
        <v>46010</v>
      </c>
      <c r="C3210" s="26" t="s">
        <v>5525</v>
      </c>
      <c r="D3210" s="26" t="s">
        <v>4114</v>
      </c>
      <c r="E3210" s="26" t="s">
        <v>661</v>
      </c>
      <c r="F3210" s="26" t="s">
        <v>16</v>
      </c>
      <c r="G3210" s="26" t="s">
        <v>9071</v>
      </c>
      <c r="H3210" s="26" t="s">
        <v>51</v>
      </c>
      <c r="I3210" s="26" t="s">
        <v>49</v>
      </c>
      <c r="J3210" s="26" t="s">
        <v>50</v>
      </c>
      <c r="K3210" s="26" t="s">
        <v>48</v>
      </c>
      <c r="L3210" s="27">
        <v>100669</v>
      </c>
      <c r="M3210" s="26" t="s">
        <v>89</v>
      </c>
    </row>
    <row r="3211" spans="1:13">
      <c r="A3211" s="25">
        <v>45645</v>
      </c>
      <c r="B3211" s="25">
        <v>46010</v>
      </c>
      <c r="C3211" s="26" t="s">
        <v>5525</v>
      </c>
      <c r="D3211" s="26" t="s">
        <v>4114</v>
      </c>
      <c r="E3211" s="26" t="s">
        <v>15</v>
      </c>
      <c r="F3211" s="26" t="s">
        <v>16</v>
      </c>
      <c r="G3211" s="26" t="s">
        <v>9072</v>
      </c>
      <c r="H3211" s="26" t="s">
        <v>51</v>
      </c>
      <c r="I3211" s="26" t="s">
        <v>49</v>
      </c>
      <c r="J3211" s="26" t="s">
        <v>50</v>
      </c>
      <c r="K3211" s="26" t="s">
        <v>48</v>
      </c>
      <c r="L3211" s="27">
        <v>3048</v>
      </c>
      <c r="M3211" s="26" t="s">
        <v>20</v>
      </c>
    </row>
    <row r="3212" spans="1:13">
      <c r="A3212" s="25">
        <v>45645</v>
      </c>
      <c r="B3212" s="25">
        <v>46010</v>
      </c>
      <c r="C3212" s="26" t="s">
        <v>5525</v>
      </c>
      <c r="D3212" s="26" t="s">
        <v>4114</v>
      </c>
      <c r="E3212" s="26" t="s">
        <v>34</v>
      </c>
      <c r="F3212" s="26" t="s">
        <v>16</v>
      </c>
      <c r="G3212" s="26" t="s">
        <v>9073</v>
      </c>
      <c r="H3212" s="26" t="s">
        <v>51</v>
      </c>
      <c r="I3212" s="26" t="s">
        <v>49</v>
      </c>
      <c r="J3212" s="26" t="s">
        <v>50</v>
      </c>
      <c r="K3212" s="26" t="s">
        <v>48</v>
      </c>
      <c r="L3212" s="27">
        <v>24791</v>
      </c>
      <c r="M3212" s="26" t="s">
        <v>20</v>
      </c>
    </row>
    <row r="3213" spans="1:13">
      <c r="A3213" s="25">
        <v>45646</v>
      </c>
      <c r="B3213" s="25">
        <v>45842</v>
      </c>
      <c r="C3213" s="26" t="s">
        <v>9074</v>
      </c>
      <c r="D3213" s="26" t="s">
        <v>9075</v>
      </c>
      <c r="E3213" s="26" t="s">
        <v>15</v>
      </c>
      <c r="F3213" s="26" t="s">
        <v>16</v>
      </c>
      <c r="G3213" s="26" t="s">
        <v>12075</v>
      </c>
      <c r="H3213" s="26" t="s">
        <v>125</v>
      </c>
      <c r="I3213" s="26" t="s">
        <v>570</v>
      </c>
      <c r="J3213" s="26" t="s">
        <v>571</v>
      </c>
      <c r="K3213" s="26" t="s">
        <v>5623</v>
      </c>
      <c r="L3213" s="27">
        <v>1576</v>
      </c>
      <c r="M3213" s="26" t="s">
        <v>83</v>
      </c>
    </row>
    <row r="3214" spans="1:13">
      <c r="A3214" s="25">
        <v>45646</v>
      </c>
      <c r="B3214" s="25">
        <v>45842</v>
      </c>
      <c r="C3214" s="26" t="s">
        <v>9074</v>
      </c>
      <c r="D3214" s="26" t="s">
        <v>9075</v>
      </c>
      <c r="E3214" s="26" t="s">
        <v>661</v>
      </c>
      <c r="F3214" s="26" t="s">
        <v>16</v>
      </c>
      <c r="G3214" s="26" t="s">
        <v>12076</v>
      </c>
      <c r="H3214" s="26" t="s">
        <v>125</v>
      </c>
      <c r="I3214" s="26" t="s">
        <v>570</v>
      </c>
      <c r="J3214" s="26" t="s">
        <v>571</v>
      </c>
      <c r="K3214" s="26" t="s">
        <v>5623</v>
      </c>
      <c r="L3214" s="27">
        <v>21877</v>
      </c>
      <c r="M3214" s="26" t="s">
        <v>29</v>
      </c>
    </row>
    <row r="3215" spans="1:13">
      <c r="A3215" s="25">
        <v>45646</v>
      </c>
      <c r="B3215" s="25">
        <v>45842</v>
      </c>
      <c r="C3215" s="26" t="s">
        <v>9074</v>
      </c>
      <c r="D3215" s="26" t="s">
        <v>9075</v>
      </c>
      <c r="E3215" s="26" t="s">
        <v>32</v>
      </c>
      <c r="F3215" s="26" t="s">
        <v>16</v>
      </c>
      <c r="G3215" s="26" t="s">
        <v>12077</v>
      </c>
      <c r="H3215" s="26" t="s">
        <v>125</v>
      </c>
      <c r="I3215" s="26" t="s">
        <v>570</v>
      </c>
      <c r="J3215" s="26" t="s">
        <v>571</v>
      </c>
      <c r="K3215" s="26" t="s">
        <v>5623</v>
      </c>
      <c r="L3215" s="27">
        <v>2058</v>
      </c>
      <c r="M3215" s="26" t="s">
        <v>20</v>
      </c>
    </row>
    <row r="3216" spans="1:13">
      <c r="A3216" s="25">
        <v>45647</v>
      </c>
      <c r="B3216" s="25">
        <v>46012</v>
      </c>
      <c r="C3216" s="26" t="s">
        <v>5527</v>
      </c>
      <c r="D3216" s="26" t="s">
        <v>4122</v>
      </c>
      <c r="E3216" s="26" t="s">
        <v>32</v>
      </c>
      <c r="F3216" s="26" t="s">
        <v>16</v>
      </c>
      <c r="G3216" s="26" t="s">
        <v>9076</v>
      </c>
      <c r="H3216" s="26" t="s">
        <v>51</v>
      </c>
      <c r="I3216" s="26" t="s">
        <v>103</v>
      </c>
      <c r="J3216" s="26" t="s">
        <v>104</v>
      </c>
      <c r="K3216" s="26" t="s">
        <v>64</v>
      </c>
      <c r="L3216" s="27">
        <v>5427</v>
      </c>
      <c r="M3216" s="26" t="s">
        <v>20</v>
      </c>
    </row>
    <row r="3217" spans="1:13">
      <c r="A3217" s="25">
        <v>45647</v>
      </c>
      <c r="B3217" s="25">
        <v>46012</v>
      </c>
      <c r="C3217" s="26" t="s">
        <v>5527</v>
      </c>
      <c r="D3217" s="26" t="s">
        <v>4122</v>
      </c>
      <c r="E3217" s="26" t="s">
        <v>15</v>
      </c>
      <c r="F3217" s="26" t="s">
        <v>16</v>
      </c>
      <c r="G3217" s="26" t="s">
        <v>9077</v>
      </c>
      <c r="H3217" s="26" t="s">
        <v>51</v>
      </c>
      <c r="I3217" s="26" t="s">
        <v>103</v>
      </c>
      <c r="J3217" s="26" t="s">
        <v>104</v>
      </c>
      <c r="K3217" s="26" t="s">
        <v>64</v>
      </c>
      <c r="L3217" s="27">
        <v>2583</v>
      </c>
      <c r="M3217" s="26" t="s">
        <v>20</v>
      </c>
    </row>
    <row r="3218" spans="1:13">
      <c r="A3218" s="25">
        <v>45647</v>
      </c>
      <c r="B3218" s="25">
        <v>46012</v>
      </c>
      <c r="C3218" s="26" t="s">
        <v>5527</v>
      </c>
      <c r="D3218" s="26" t="s">
        <v>4122</v>
      </c>
      <c r="E3218" s="26" t="s">
        <v>661</v>
      </c>
      <c r="F3218" s="26" t="s">
        <v>16</v>
      </c>
      <c r="G3218" s="26" t="s">
        <v>9078</v>
      </c>
      <c r="H3218" s="26" t="s">
        <v>51</v>
      </c>
      <c r="I3218" s="26" t="s">
        <v>103</v>
      </c>
      <c r="J3218" s="26" t="s">
        <v>104</v>
      </c>
      <c r="K3218" s="26" t="s">
        <v>64</v>
      </c>
      <c r="L3218" s="27">
        <v>42834</v>
      </c>
      <c r="M3218" s="26" t="s">
        <v>23</v>
      </c>
    </row>
    <row r="3219" spans="1:13">
      <c r="A3219" s="25">
        <v>45647</v>
      </c>
      <c r="B3219" s="25">
        <v>46012</v>
      </c>
      <c r="C3219" s="26" t="s">
        <v>5528</v>
      </c>
      <c r="D3219" s="26" t="s">
        <v>4126</v>
      </c>
      <c r="E3219" s="26" t="s">
        <v>661</v>
      </c>
      <c r="F3219" s="26" t="s">
        <v>16</v>
      </c>
      <c r="G3219" s="26" t="s">
        <v>9079</v>
      </c>
      <c r="H3219" s="26" t="s">
        <v>125</v>
      </c>
      <c r="I3219" s="26" t="s">
        <v>65</v>
      </c>
      <c r="J3219" s="26" t="s">
        <v>66</v>
      </c>
      <c r="K3219" s="26" t="s">
        <v>5620</v>
      </c>
      <c r="L3219" s="27">
        <v>16599</v>
      </c>
      <c r="M3219" s="26" t="s">
        <v>23</v>
      </c>
    </row>
    <row r="3220" spans="1:13">
      <c r="A3220" s="25">
        <v>45647</v>
      </c>
      <c r="B3220" s="25">
        <v>46012</v>
      </c>
      <c r="C3220" s="26" t="s">
        <v>5528</v>
      </c>
      <c r="D3220" s="26" t="s">
        <v>4126</v>
      </c>
      <c r="E3220" s="26" t="s">
        <v>15</v>
      </c>
      <c r="F3220" s="26" t="s">
        <v>16</v>
      </c>
      <c r="G3220" s="26" t="s">
        <v>9080</v>
      </c>
      <c r="H3220" s="26" t="s">
        <v>125</v>
      </c>
      <c r="I3220" s="26" t="s">
        <v>65</v>
      </c>
      <c r="J3220" s="26" t="s">
        <v>66</v>
      </c>
      <c r="K3220" s="26" t="s">
        <v>5620</v>
      </c>
      <c r="L3220" s="27">
        <v>2778</v>
      </c>
      <c r="M3220" s="26" t="s">
        <v>20</v>
      </c>
    </row>
    <row r="3221" spans="1:13">
      <c r="A3221" s="25">
        <v>45647</v>
      </c>
      <c r="B3221" s="25">
        <v>46012</v>
      </c>
      <c r="C3221" s="26" t="s">
        <v>5528</v>
      </c>
      <c r="D3221" s="26" t="s">
        <v>4126</v>
      </c>
      <c r="E3221" s="26" t="s">
        <v>32</v>
      </c>
      <c r="F3221" s="26" t="s">
        <v>16</v>
      </c>
      <c r="G3221" s="26" t="s">
        <v>9081</v>
      </c>
      <c r="H3221" s="26" t="s">
        <v>125</v>
      </c>
      <c r="I3221" s="26" t="s">
        <v>65</v>
      </c>
      <c r="J3221" s="26" t="s">
        <v>66</v>
      </c>
      <c r="K3221" s="26" t="s">
        <v>5620</v>
      </c>
      <c r="L3221" s="27">
        <v>6835</v>
      </c>
      <c r="M3221" s="26" t="s">
        <v>20</v>
      </c>
    </row>
    <row r="3222" spans="1:13">
      <c r="A3222" s="25">
        <v>45647</v>
      </c>
      <c r="B3222" s="25">
        <v>46012</v>
      </c>
      <c r="C3222" s="26" t="s">
        <v>5450</v>
      </c>
      <c r="D3222" s="26" t="s">
        <v>3776</v>
      </c>
      <c r="E3222" s="26" t="s">
        <v>54</v>
      </c>
      <c r="F3222" s="26" t="s">
        <v>55</v>
      </c>
      <c r="G3222" s="26" t="s">
        <v>9082</v>
      </c>
      <c r="H3222" s="26" t="s">
        <v>21</v>
      </c>
      <c r="I3222" s="26" t="s">
        <v>282</v>
      </c>
      <c r="J3222" s="26" t="s">
        <v>283</v>
      </c>
      <c r="K3222" s="26" t="s">
        <v>5620</v>
      </c>
      <c r="L3222" s="27">
        <v>6311</v>
      </c>
      <c r="M3222" s="26" t="s">
        <v>29</v>
      </c>
    </row>
    <row r="3223" spans="1:13">
      <c r="A3223" s="25">
        <v>45647</v>
      </c>
      <c r="B3223" s="25">
        <v>46012</v>
      </c>
      <c r="C3223" s="26" t="s">
        <v>5529</v>
      </c>
      <c r="D3223" s="26" t="s">
        <v>4131</v>
      </c>
      <c r="E3223" s="26" t="s">
        <v>661</v>
      </c>
      <c r="F3223" s="26" t="s">
        <v>16</v>
      </c>
      <c r="G3223" s="26" t="s">
        <v>9083</v>
      </c>
      <c r="H3223" s="26" t="s">
        <v>245</v>
      </c>
      <c r="I3223" s="26" t="s">
        <v>846</v>
      </c>
      <c r="J3223" s="26" t="s">
        <v>847</v>
      </c>
      <c r="K3223" s="26" t="s">
        <v>5620</v>
      </c>
      <c r="L3223" s="27">
        <v>23965</v>
      </c>
      <c r="M3223" s="26" t="s">
        <v>23</v>
      </c>
    </row>
    <row r="3224" spans="1:13">
      <c r="A3224" s="25">
        <v>45647</v>
      </c>
      <c r="B3224" s="25">
        <v>46012</v>
      </c>
      <c r="C3224" s="26" t="s">
        <v>5529</v>
      </c>
      <c r="D3224" s="26" t="s">
        <v>4131</v>
      </c>
      <c r="E3224" s="26" t="s">
        <v>15</v>
      </c>
      <c r="F3224" s="26" t="s">
        <v>16</v>
      </c>
      <c r="G3224" s="26" t="s">
        <v>9084</v>
      </c>
      <c r="H3224" s="26" t="s">
        <v>245</v>
      </c>
      <c r="I3224" s="26" t="s">
        <v>846</v>
      </c>
      <c r="J3224" s="26" t="s">
        <v>847</v>
      </c>
      <c r="K3224" s="26" t="s">
        <v>5620</v>
      </c>
      <c r="L3224" s="27">
        <v>1471</v>
      </c>
      <c r="M3224" s="26" t="s">
        <v>20</v>
      </c>
    </row>
    <row r="3225" spans="1:13">
      <c r="A3225" s="25">
        <v>45647</v>
      </c>
      <c r="B3225" s="25">
        <v>46012</v>
      </c>
      <c r="C3225" s="26" t="s">
        <v>5529</v>
      </c>
      <c r="D3225" s="26" t="s">
        <v>4131</v>
      </c>
      <c r="E3225" s="26" t="s">
        <v>32</v>
      </c>
      <c r="F3225" s="26" t="s">
        <v>16</v>
      </c>
      <c r="G3225" s="26" t="s">
        <v>9085</v>
      </c>
      <c r="H3225" s="26" t="s">
        <v>245</v>
      </c>
      <c r="I3225" s="26" t="s">
        <v>846</v>
      </c>
      <c r="J3225" s="26" t="s">
        <v>847</v>
      </c>
      <c r="K3225" s="26" t="s">
        <v>5620</v>
      </c>
      <c r="L3225" s="27">
        <v>2274</v>
      </c>
      <c r="M3225" s="26" t="s">
        <v>20</v>
      </c>
    </row>
    <row r="3226" spans="1:13">
      <c r="A3226" s="25">
        <v>45647</v>
      </c>
      <c r="B3226" s="25">
        <v>45757</v>
      </c>
      <c r="C3226" s="26" t="s">
        <v>11703</v>
      </c>
      <c r="D3226" s="26" t="s">
        <v>11704</v>
      </c>
      <c r="E3226" s="26" t="s">
        <v>32</v>
      </c>
      <c r="F3226" s="26" t="s">
        <v>16</v>
      </c>
      <c r="G3226" s="26" t="s">
        <v>12078</v>
      </c>
      <c r="H3226" s="26" t="s">
        <v>125</v>
      </c>
      <c r="I3226" s="26" t="s">
        <v>270</v>
      </c>
      <c r="J3226" s="26" t="s">
        <v>271</v>
      </c>
      <c r="K3226" s="26" t="s">
        <v>5624</v>
      </c>
      <c r="L3226" s="27">
        <v>10711</v>
      </c>
      <c r="M3226" s="26" t="s">
        <v>20</v>
      </c>
    </row>
    <row r="3227" spans="1:13">
      <c r="A3227" s="25">
        <v>45647</v>
      </c>
      <c r="B3227" s="25">
        <v>45757</v>
      </c>
      <c r="C3227" s="26" t="s">
        <v>11703</v>
      </c>
      <c r="D3227" s="26" t="s">
        <v>11704</v>
      </c>
      <c r="E3227" s="26" t="s">
        <v>15</v>
      </c>
      <c r="F3227" s="26" t="s">
        <v>16</v>
      </c>
      <c r="G3227" s="26" t="s">
        <v>12079</v>
      </c>
      <c r="H3227" s="26" t="s">
        <v>125</v>
      </c>
      <c r="I3227" s="26" t="s">
        <v>270</v>
      </c>
      <c r="J3227" s="26" t="s">
        <v>271</v>
      </c>
      <c r="K3227" s="26" t="s">
        <v>5624</v>
      </c>
      <c r="L3227" s="27">
        <v>1539</v>
      </c>
      <c r="M3227" s="26" t="s">
        <v>83</v>
      </c>
    </row>
    <row r="3228" spans="1:13">
      <c r="A3228" s="25">
        <v>45647</v>
      </c>
      <c r="B3228" s="25">
        <v>45757</v>
      </c>
      <c r="C3228" s="26" t="s">
        <v>11703</v>
      </c>
      <c r="D3228" s="26" t="s">
        <v>11704</v>
      </c>
      <c r="E3228" s="26" t="s">
        <v>661</v>
      </c>
      <c r="F3228" s="26" t="s">
        <v>16</v>
      </c>
      <c r="G3228" s="26" t="s">
        <v>12080</v>
      </c>
      <c r="H3228" s="26" t="s">
        <v>125</v>
      </c>
      <c r="I3228" s="26" t="s">
        <v>270</v>
      </c>
      <c r="J3228" s="26" t="s">
        <v>271</v>
      </c>
      <c r="K3228" s="26" t="s">
        <v>5624</v>
      </c>
      <c r="L3228" s="27">
        <v>23027</v>
      </c>
      <c r="M3228" s="26" t="s">
        <v>23</v>
      </c>
    </row>
    <row r="3229" spans="1:13">
      <c r="A3229" s="25">
        <v>45647</v>
      </c>
      <c r="B3229" s="25">
        <v>46012</v>
      </c>
      <c r="C3229" s="26" t="s">
        <v>5530</v>
      </c>
      <c r="D3229" s="26" t="s">
        <v>4135</v>
      </c>
      <c r="E3229" s="26" t="s">
        <v>661</v>
      </c>
      <c r="F3229" s="26" t="s">
        <v>16</v>
      </c>
      <c r="G3229" s="26" t="s">
        <v>9086</v>
      </c>
      <c r="H3229" s="26" t="s">
        <v>190</v>
      </c>
      <c r="I3229" s="26" t="s">
        <v>846</v>
      </c>
      <c r="J3229" s="26" t="s">
        <v>847</v>
      </c>
      <c r="K3229" s="26" t="s">
        <v>5620</v>
      </c>
      <c r="L3229" s="27">
        <v>34330</v>
      </c>
      <c r="M3229" s="26" t="s">
        <v>23</v>
      </c>
    </row>
    <row r="3230" spans="1:13">
      <c r="A3230" s="25">
        <v>45647</v>
      </c>
      <c r="B3230" s="25">
        <v>46012</v>
      </c>
      <c r="C3230" s="26" t="s">
        <v>5530</v>
      </c>
      <c r="D3230" s="26" t="s">
        <v>4135</v>
      </c>
      <c r="E3230" s="26" t="s">
        <v>15</v>
      </c>
      <c r="F3230" s="26" t="s">
        <v>16</v>
      </c>
      <c r="G3230" s="26" t="s">
        <v>9087</v>
      </c>
      <c r="H3230" s="26" t="s">
        <v>190</v>
      </c>
      <c r="I3230" s="26" t="s">
        <v>846</v>
      </c>
      <c r="J3230" s="26" t="s">
        <v>847</v>
      </c>
      <c r="K3230" s="26" t="s">
        <v>5620</v>
      </c>
      <c r="L3230" s="27">
        <v>1251</v>
      </c>
      <c r="M3230" s="26" t="s">
        <v>29</v>
      </c>
    </row>
    <row r="3231" spans="1:13">
      <c r="A3231" s="25">
        <v>45647</v>
      </c>
      <c r="B3231" s="25">
        <v>46012</v>
      </c>
      <c r="C3231" s="26" t="s">
        <v>5530</v>
      </c>
      <c r="D3231" s="26" t="s">
        <v>4135</v>
      </c>
      <c r="E3231" s="26" t="s">
        <v>32</v>
      </c>
      <c r="F3231" s="26" t="s">
        <v>16</v>
      </c>
      <c r="G3231" s="26" t="s">
        <v>9088</v>
      </c>
      <c r="H3231" s="26" t="s">
        <v>190</v>
      </c>
      <c r="I3231" s="26" t="s">
        <v>846</v>
      </c>
      <c r="J3231" s="26" t="s">
        <v>847</v>
      </c>
      <c r="K3231" s="26" t="s">
        <v>5620</v>
      </c>
      <c r="L3231" s="27">
        <v>2721</v>
      </c>
      <c r="M3231" s="26" t="s">
        <v>20</v>
      </c>
    </row>
    <row r="3232" spans="1:13">
      <c r="A3232" s="25">
        <v>45648</v>
      </c>
      <c r="B3232" s="25">
        <v>46013</v>
      </c>
      <c r="C3232" s="26" t="s">
        <v>5531</v>
      </c>
      <c r="D3232" s="26" t="s">
        <v>4139</v>
      </c>
      <c r="E3232" s="26" t="s">
        <v>54</v>
      </c>
      <c r="F3232" s="26" t="s">
        <v>55</v>
      </c>
      <c r="G3232" s="26" t="s">
        <v>9089</v>
      </c>
      <c r="H3232" s="26" t="s">
        <v>215</v>
      </c>
      <c r="I3232" s="26" t="s">
        <v>165</v>
      </c>
      <c r="J3232" s="26" t="s">
        <v>166</v>
      </c>
      <c r="K3232" s="26" t="s">
        <v>5620</v>
      </c>
      <c r="L3232" s="27">
        <v>66459</v>
      </c>
      <c r="M3232" s="26" t="s">
        <v>29</v>
      </c>
    </row>
    <row r="3233" spans="1:13">
      <c r="A3233" s="25">
        <v>45648</v>
      </c>
      <c r="B3233" s="25">
        <v>46013</v>
      </c>
      <c r="C3233" s="26" t="s">
        <v>5532</v>
      </c>
      <c r="D3233" s="26" t="s">
        <v>4141</v>
      </c>
      <c r="E3233" s="26" t="s">
        <v>661</v>
      </c>
      <c r="F3233" s="26" t="s">
        <v>16</v>
      </c>
      <c r="G3233" s="26" t="s">
        <v>9090</v>
      </c>
      <c r="H3233" s="26" t="s">
        <v>21</v>
      </c>
      <c r="I3233" s="26" t="s">
        <v>174</v>
      </c>
      <c r="J3233" s="26" t="s">
        <v>175</v>
      </c>
      <c r="K3233" s="26" t="s">
        <v>5619</v>
      </c>
      <c r="L3233" s="27">
        <v>45980</v>
      </c>
      <c r="M3233" s="26" t="s">
        <v>29</v>
      </c>
    </row>
    <row r="3234" spans="1:13">
      <c r="A3234" s="25">
        <v>45648</v>
      </c>
      <c r="B3234" s="25">
        <v>46013</v>
      </c>
      <c r="C3234" s="26" t="s">
        <v>5532</v>
      </c>
      <c r="D3234" s="26" t="s">
        <v>4141</v>
      </c>
      <c r="E3234" s="26" t="s">
        <v>15</v>
      </c>
      <c r="F3234" s="26" t="s">
        <v>16</v>
      </c>
      <c r="G3234" s="26" t="s">
        <v>9091</v>
      </c>
      <c r="H3234" s="26" t="s">
        <v>21</v>
      </c>
      <c r="I3234" s="26" t="s">
        <v>174</v>
      </c>
      <c r="J3234" s="26" t="s">
        <v>175</v>
      </c>
      <c r="K3234" s="26" t="s">
        <v>5619</v>
      </c>
      <c r="L3234" s="27">
        <v>6774</v>
      </c>
      <c r="M3234" s="26" t="s">
        <v>20</v>
      </c>
    </row>
    <row r="3235" spans="1:13">
      <c r="A3235" s="25">
        <v>45648</v>
      </c>
      <c r="B3235" s="25">
        <v>46013</v>
      </c>
      <c r="C3235" s="26" t="s">
        <v>5532</v>
      </c>
      <c r="D3235" s="26" t="s">
        <v>4141</v>
      </c>
      <c r="E3235" s="26" t="s">
        <v>32</v>
      </c>
      <c r="F3235" s="26" t="s">
        <v>16</v>
      </c>
      <c r="G3235" s="26" t="s">
        <v>9092</v>
      </c>
      <c r="H3235" s="26" t="s">
        <v>21</v>
      </c>
      <c r="I3235" s="26" t="s">
        <v>174</v>
      </c>
      <c r="J3235" s="26" t="s">
        <v>175</v>
      </c>
      <c r="K3235" s="26" t="s">
        <v>5619</v>
      </c>
      <c r="L3235" s="27">
        <v>5161</v>
      </c>
      <c r="M3235" s="26" t="s">
        <v>20</v>
      </c>
    </row>
    <row r="3236" spans="1:13">
      <c r="A3236" s="25">
        <v>45648</v>
      </c>
      <c r="B3236" s="25">
        <v>46013</v>
      </c>
      <c r="C3236" s="26" t="s">
        <v>5533</v>
      </c>
      <c r="D3236" s="26" t="s">
        <v>4145</v>
      </c>
      <c r="E3236" s="26" t="s">
        <v>32</v>
      </c>
      <c r="F3236" s="26" t="s">
        <v>16</v>
      </c>
      <c r="G3236" s="26" t="s">
        <v>9093</v>
      </c>
      <c r="H3236" s="26" t="s">
        <v>43</v>
      </c>
      <c r="I3236" s="26" t="s">
        <v>2216</v>
      </c>
      <c r="J3236" s="26" t="s">
        <v>2217</v>
      </c>
      <c r="K3236" s="26" t="s">
        <v>64</v>
      </c>
      <c r="L3236" s="27">
        <v>6515</v>
      </c>
      <c r="M3236" s="26" t="s">
        <v>20</v>
      </c>
    </row>
    <row r="3237" spans="1:13">
      <c r="A3237" s="25">
        <v>45648</v>
      </c>
      <c r="B3237" s="25">
        <v>46013</v>
      </c>
      <c r="C3237" s="26" t="s">
        <v>5533</v>
      </c>
      <c r="D3237" s="26" t="s">
        <v>4145</v>
      </c>
      <c r="E3237" s="26" t="s">
        <v>661</v>
      </c>
      <c r="F3237" s="26" t="s">
        <v>16</v>
      </c>
      <c r="G3237" s="26" t="s">
        <v>9094</v>
      </c>
      <c r="H3237" s="26" t="s">
        <v>43</v>
      </c>
      <c r="I3237" s="26" t="s">
        <v>2216</v>
      </c>
      <c r="J3237" s="26" t="s">
        <v>2217</v>
      </c>
      <c r="K3237" s="26" t="s">
        <v>64</v>
      </c>
      <c r="L3237" s="27">
        <v>28860</v>
      </c>
      <c r="M3237" s="26" t="s">
        <v>89</v>
      </c>
    </row>
    <row r="3238" spans="1:13">
      <c r="A3238" s="25">
        <v>45648</v>
      </c>
      <c r="B3238" s="25">
        <v>46013</v>
      </c>
      <c r="C3238" s="26" t="s">
        <v>5533</v>
      </c>
      <c r="D3238" s="26" t="s">
        <v>4145</v>
      </c>
      <c r="E3238" s="26" t="s">
        <v>15</v>
      </c>
      <c r="F3238" s="26" t="s">
        <v>16</v>
      </c>
      <c r="G3238" s="26" t="s">
        <v>9095</v>
      </c>
      <c r="H3238" s="26" t="s">
        <v>43</v>
      </c>
      <c r="I3238" s="26" t="s">
        <v>2216</v>
      </c>
      <c r="J3238" s="26" t="s">
        <v>2217</v>
      </c>
      <c r="K3238" s="26" t="s">
        <v>64</v>
      </c>
      <c r="L3238" s="27">
        <v>1992</v>
      </c>
      <c r="M3238" s="26" t="s">
        <v>20</v>
      </c>
    </row>
    <row r="3239" spans="1:13">
      <c r="A3239" s="25">
        <v>45649</v>
      </c>
      <c r="B3239" s="25">
        <v>46014</v>
      </c>
      <c r="C3239" s="26" t="s">
        <v>5534</v>
      </c>
      <c r="D3239" s="26" t="s">
        <v>4149</v>
      </c>
      <c r="E3239" s="26" t="s">
        <v>15</v>
      </c>
      <c r="F3239" s="26" t="s">
        <v>16</v>
      </c>
      <c r="G3239" s="26" t="s">
        <v>9096</v>
      </c>
      <c r="H3239" s="26" t="s">
        <v>105</v>
      </c>
      <c r="I3239" s="26" t="s">
        <v>103</v>
      </c>
      <c r="J3239" s="26" t="s">
        <v>104</v>
      </c>
      <c r="K3239" s="26" t="s">
        <v>64</v>
      </c>
      <c r="L3239" s="27">
        <v>2101</v>
      </c>
      <c r="M3239" s="26" t="s">
        <v>20</v>
      </c>
    </row>
    <row r="3240" spans="1:13">
      <c r="A3240" s="25">
        <v>45649</v>
      </c>
      <c r="B3240" s="25">
        <v>46014</v>
      </c>
      <c r="C3240" s="26" t="s">
        <v>5534</v>
      </c>
      <c r="D3240" s="26" t="s">
        <v>4149</v>
      </c>
      <c r="E3240" s="26" t="s">
        <v>661</v>
      </c>
      <c r="F3240" s="26" t="s">
        <v>16</v>
      </c>
      <c r="G3240" s="26" t="s">
        <v>9097</v>
      </c>
      <c r="H3240" s="26" t="s">
        <v>105</v>
      </c>
      <c r="I3240" s="26" t="s">
        <v>103</v>
      </c>
      <c r="J3240" s="26" t="s">
        <v>104</v>
      </c>
      <c r="K3240" s="26" t="s">
        <v>64</v>
      </c>
      <c r="L3240" s="27">
        <v>17882</v>
      </c>
      <c r="M3240" s="26" t="s">
        <v>23</v>
      </c>
    </row>
    <row r="3241" spans="1:13">
      <c r="A3241" s="25">
        <v>45649</v>
      </c>
      <c r="B3241" s="25">
        <v>46014</v>
      </c>
      <c r="C3241" s="26" t="s">
        <v>5534</v>
      </c>
      <c r="D3241" s="26" t="s">
        <v>4149</v>
      </c>
      <c r="E3241" s="26" t="s">
        <v>32</v>
      </c>
      <c r="F3241" s="26" t="s">
        <v>16</v>
      </c>
      <c r="G3241" s="26" t="s">
        <v>9098</v>
      </c>
      <c r="H3241" s="26" t="s">
        <v>105</v>
      </c>
      <c r="I3241" s="26" t="s">
        <v>103</v>
      </c>
      <c r="J3241" s="26" t="s">
        <v>104</v>
      </c>
      <c r="K3241" s="26" t="s">
        <v>64</v>
      </c>
      <c r="L3241" s="27">
        <v>8178</v>
      </c>
      <c r="M3241" s="26" t="s">
        <v>20</v>
      </c>
    </row>
    <row r="3242" spans="1:13">
      <c r="A3242" s="25">
        <v>45649</v>
      </c>
      <c r="B3242" s="25">
        <v>46014</v>
      </c>
      <c r="C3242" s="26" t="s">
        <v>5535</v>
      </c>
      <c r="D3242" s="26" t="s">
        <v>4153</v>
      </c>
      <c r="E3242" s="26" t="s">
        <v>54</v>
      </c>
      <c r="F3242" s="26" t="s">
        <v>55</v>
      </c>
      <c r="G3242" s="26" t="s">
        <v>9099</v>
      </c>
      <c r="H3242" s="26" t="s">
        <v>125</v>
      </c>
      <c r="I3242" s="26" t="s">
        <v>270</v>
      </c>
      <c r="J3242" s="26" t="s">
        <v>271</v>
      </c>
      <c r="K3242" s="26" t="s">
        <v>5620</v>
      </c>
      <c r="L3242" s="27">
        <v>64967</v>
      </c>
      <c r="M3242" s="26" t="s">
        <v>89</v>
      </c>
    </row>
    <row r="3243" spans="1:13">
      <c r="A3243" s="25">
        <v>45649</v>
      </c>
      <c r="B3243" s="25">
        <v>46014</v>
      </c>
      <c r="C3243" s="26" t="s">
        <v>5536</v>
      </c>
      <c r="D3243" s="26" t="s">
        <v>4155</v>
      </c>
      <c r="E3243" s="26" t="s">
        <v>32</v>
      </c>
      <c r="F3243" s="26" t="s">
        <v>16</v>
      </c>
      <c r="G3243" s="26" t="s">
        <v>9100</v>
      </c>
      <c r="H3243" s="26" t="s">
        <v>115</v>
      </c>
      <c r="I3243" s="26" t="s">
        <v>71</v>
      </c>
      <c r="J3243" s="26" t="s">
        <v>72</v>
      </c>
      <c r="K3243" s="26" t="s">
        <v>26</v>
      </c>
      <c r="L3243" s="27">
        <v>10444</v>
      </c>
      <c r="M3243" s="26" t="s">
        <v>20</v>
      </c>
    </row>
    <row r="3244" spans="1:13">
      <c r="A3244" s="25">
        <v>45649</v>
      </c>
      <c r="B3244" s="25">
        <v>46014</v>
      </c>
      <c r="C3244" s="26" t="s">
        <v>5536</v>
      </c>
      <c r="D3244" s="26" t="s">
        <v>4155</v>
      </c>
      <c r="E3244" s="26" t="s">
        <v>15</v>
      </c>
      <c r="F3244" s="26" t="s">
        <v>16</v>
      </c>
      <c r="G3244" s="26" t="s">
        <v>9101</v>
      </c>
      <c r="H3244" s="26" t="s">
        <v>115</v>
      </c>
      <c r="I3244" s="26" t="s">
        <v>71</v>
      </c>
      <c r="J3244" s="26" t="s">
        <v>72</v>
      </c>
      <c r="K3244" s="26" t="s">
        <v>26</v>
      </c>
      <c r="L3244" s="27">
        <v>1494</v>
      </c>
      <c r="M3244" s="26" t="s">
        <v>20</v>
      </c>
    </row>
    <row r="3245" spans="1:13">
      <c r="A3245" s="25">
        <v>45649</v>
      </c>
      <c r="B3245" s="25">
        <v>46014</v>
      </c>
      <c r="C3245" s="26" t="s">
        <v>5536</v>
      </c>
      <c r="D3245" s="26" t="s">
        <v>4155</v>
      </c>
      <c r="E3245" s="26" t="s">
        <v>661</v>
      </c>
      <c r="F3245" s="26" t="s">
        <v>16</v>
      </c>
      <c r="G3245" s="26" t="s">
        <v>9102</v>
      </c>
      <c r="H3245" s="26" t="s">
        <v>115</v>
      </c>
      <c r="I3245" s="26" t="s">
        <v>71</v>
      </c>
      <c r="J3245" s="26" t="s">
        <v>72</v>
      </c>
      <c r="K3245" s="26" t="s">
        <v>26</v>
      </c>
      <c r="L3245" s="27">
        <v>20312</v>
      </c>
      <c r="M3245" s="26" t="s">
        <v>23</v>
      </c>
    </row>
    <row r="3246" spans="1:13">
      <c r="A3246" s="25">
        <v>45650</v>
      </c>
      <c r="B3246" s="25">
        <v>46015</v>
      </c>
      <c r="C3246" s="26" t="s">
        <v>5538</v>
      </c>
      <c r="D3246" s="26" t="s">
        <v>4164</v>
      </c>
      <c r="E3246" s="26" t="s">
        <v>15</v>
      </c>
      <c r="F3246" s="26" t="s">
        <v>16</v>
      </c>
      <c r="G3246" s="26" t="s">
        <v>9103</v>
      </c>
      <c r="H3246" s="26" t="s">
        <v>125</v>
      </c>
      <c r="I3246" s="26" t="s">
        <v>4166</v>
      </c>
      <c r="J3246" s="26" t="s">
        <v>4167</v>
      </c>
      <c r="K3246" s="26" t="s">
        <v>64</v>
      </c>
      <c r="L3246" s="27">
        <v>4303</v>
      </c>
      <c r="M3246" s="26" t="s">
        <v>148</v>
      </c>
    </row>
    <row r="3247" spans="1:13">
      <c r="A3247" s="25">
        <v>45650</v>
      </c>
      <c r="B3247" s="25">
        <v>46015</v>
      </c>
      <c r="C3247" s="26" t="s">
        <v>5538</v>
      </c>
      <c r="D3247" s="26" t="s">
        <v>4164</v>
      </c>
      <c r="E3247" s="26" t="s">
        <v>32</v>
      </c>
      <c r="F3247" s="26" t="s">
        <v>16</v>
      </c>
      <c r="G3247" s="26" t="s">
        <v>9104</v>
      </c>
      <c r="H3247" s="26" t="s">
        <v>125</v>
      </c>
      <c r="I3247" s="26" t="s">
        <v>4166</v>
      </c>
      <c r="J3247" s="26" t="s">
        <v>4167</v>
      </c>
      <c r="K3247" s="26" t="s">
        <v>64</v>
      </c>
      <c r="L3247" s="27">
        <v>7008</v>
      </c>
      <c r="M3247" s="26" t="s">
        <v>20</v>
      </c>
    </row>
    <row r="3248" spans="1:13">
      <c r="A3248" s="25">
        <v>45650</v>
      </c>
      <c r="B3248" s="25">
        <v>46015</v>
      </c>
      <c r="C3248" s="26" t="s">
        <v>5538</v>
      </c>
      <c r="D3248" s="26" t="s">
        <v>4164</v>
      </c>
      <c r="E3248" s="26" t="s">
        <v>661</v>
      </c>
      <c r="F3248" s="26" t="s">
        <v>16</v>
      </c>
      <c r="G3248" s="26" t="s">
        <v>9105</v>
      </c>
      <c r="H3248" s="26" t="s">
        <v>125</v>
      </c>
      <c r="I3248" s="26" t="s">
        <v>4166</v>
      </c>
      <c r="J3248" s="26" t="s">
        <v>4167</v>
      </c>
      <c r="K3248" s="26" t="s">
        <v>64</v>
      </c>
      <c r="L3248" s="27">
        <v>25907</v>
      </c>
      <c r="M3248" s="26" t="s">
        <v>23</v>
      </c>
    </row>
    <row r="3249" spans="1:13">
      <c r="A3249" s="25">
        <v>45650</v>
      </c>
      <c r="B3249" s="25">
        <v>46015</v>
      </c>
      <c r="C3249" s="26" t="s">
        <v>5539</v>
      </c>
      <c r="D3249" s="26" t="s">
        <v>4170</v>
      </c>
      <c r="E3249" s="26" t="s">
        <v>15</v>
      </c>
      <c r="F3249" s="26" t="s">
        <v>16</v>
      </c>
      <c r="G3249" s="26" t="s">
        <v>9106</v>
      </c>
      <c r="H3249" s="26" t="s">
        <v>203</v>
      </c>
      <c r="I3249" s="26" t="s">
        <v>795</v>
      </c>
      <c r="J3249" s="26" t="s">
        <v>796</v>
      </c>
      <c r="K3249" s="26" t="s">
        <v>5620</v>
      </c>
      <c r="L3249" s="27">
        <v>2515</v>
      </c>
      <c r="M3249" s="26" t="s">
        <v>20</v>
      </c>
    </row>
    <row r="3250" spans="1:13">
      <c r="A3250" s="25">
        <v>45650</v>
      </c>
      <c r="B3250" s="25">
        <v>46015</v>
      </c>
      <c r="C3250" s="26" t="s">
        <v>5539</v>
      </c>
      <c r="D3250" s="26" t="s">
        <v>4170</v>
      </c>
      <c r="E3250" s="26" t="s">
        <v>661</v>
      </c>
      <c r="F3250" s="26" t="s">
        <v>16</v>
      </c>
      <c r="G3250" s="26" t="s">
        <v>9107</v>
      </c>
      <c r="H3250" s="26" t="s">
        <v>203</v>
      </c>
      <c r="I3250" s="26" t="s">
        <v>795</v>
      </c>
      <c r="J3250" s="26" t="s">
        <v>796</v>
      </c>
      <c r="K3250" s="26" t="s">
        <v>5620</v>
      </c>
      <c r="L3250" s="27">
        <v>50507</v>
      </c>
      <c r="M3250" s="26" t="s">
        <v>29</v>
      </c>
    </row>
    <row r="3251" spans="1:13">
      <c r="A3251" s="25">
        <v>45650</v>
      </c>
      <c r="B3251" s="25">
        <v>46015</v>
      </c>
      <c r="C3251" s="26" t="s">
        <v>5539</v>
      </c>
      <c r="D3251" s="26" t="s">
        <v>4170</v>
      </c>
      <c r="E3251" s="26" t="s">
        <v>32</v>
      </c>
      <c r="F3251" s="26" t="s">
        <v>16</v>
      </c>
      <c r="G3251" s="26" t="s">
        <v>9108</v>
      </c>
      <c r="H3251" s="26" t="s">
        <v>203</v>
      </c>
      <c r="I3251" s="26" t="s">
        <v>795</v>
      </c>
      <c r="J3251" s="26" t="s">
        <v>796</v>
      </c>
      <c r="K3251" s="26" t="s">
        <v>5620</v>
      </c>
      <c r="L3251" s="27">
        <v>20435</v>
      </c>
      <c r="M3251" s="26" t="s">
        <v>20</v>
      </c>
    </row>
    <row r="3252" spans="1:13">
      <c r="A3252" s="25">
        <v>45650</v>
      </c>
      <c r="B3252" s="25">
        <v>45784</v>
      </c>
      <c r="C3252" s="26" t="s">
        <v>5539</v>
      </c>
      <c r="D3252" s="26" t="s">
        <v>4170</v>
      </c>
      <c r="E3252" s="26" t="s">
        <v>34</v>
      </c>
      <c r="F3252" s="26" t="s">
        <v>16</v>
      </c>
      <c r="G3252" s="26" t="s">
        <v>12081</v>
      </c>
      <c r="H3252" s="26" t="s">
        <v>203</v>
      </c>
      <c r="I3252" s="26" t="s">
        <v>795</v>
      </c>
      <c r="J3252" s="26" t="s">
        <v>796</v>
      </c>
      <c r="K3252" s="26" t="s">
        <v>5620</v>
      </c>
      <c r="L3252" s="27">
        <v>12959</v>
      </c>
      <c r="M3252" s="26" t="s">
        <v>83</v>
      </c>
    </row>
    <row r="3253" spans="1:13">
      <c r="A3253" s="25">
        <v>45650</v>
      </c>
      <c r="B3253" s="25">
        <v>46015</v>
      </c>
      <c r="C3253" s="26" t="s">
        <v>5541</v>
      </c>
      <c r="D3253" s="26" t="s">
        <v>4181</v>
      </c>
      <c r="E3253" s="26" t="s">
        <v>54</v>
      </c>
      <c r="F3253" s="26" t="s">
        <v>55</v>
      </c>
      <c r="G3253" s="26" t="s">
        <v>9109</v>
      </c>
      <c r="H3253" s="26" t="s">
        <v>386</v>
      </c>
      <c r="I3253" s="26" t="s">
        <v>2236</v>
      </c>
      <c r="J3253" s="26" t="s">
        <v>2237</v>
      </c>
      <c r="K3253" s="26" t="s">
        <v>64</v>
      </c>
      <c r="L3253" s="27">
        <v>2705</v>
      </c>
      <c r="M3253" s="26" t="s">
        <v>23</v>
      </c>
    </row>
    <row r="3254" spans="1:13">
      <c r="A3254" s="25">
        <v>45651</v>
      </c>
      <c r="B3254" s="25">
        <v>46016</v>
      </c>
      <c r="C3254" s="26" t="s">
        <v>4991</v>
      </c>
      <c r="D3254" s="26" t="s">
        <v>1889</v>
      </c>
      <c r="E3254" s="26" t="s">
        <v>661</v>
      </c>
      <c r="F3254" s="26" t="s">
        <v>16</v>
      </c>
      <c r="G3254" s="26" t="s">
        <v>12082</v>
      </c>
      <c r="H3254" s="26" t="s">
        <v>143</v>
      </c>
      <c r="I3254" s="26" t="s">
        <v>71</v>
      </c>
      <c r="J3254" s="26" t="s">
        <v>72</v>
      </c>
      <c r="K3254" s="26" t="s">
        <v>304</v>
      </c>
      <c r="L3254" s="27">
        <v>58685</v>
      </c>
      <c r="M3254" s="26" t="s">
        <v>23</v>
      </c>
    </row>
    <row r="3255" spans="1:13">
      <c r="A3255" s="25">
        <v>45651</v>
      </c>
      <c r="B3255" s="25">
        <v>46016</v>
      </c>
      <c r="C3255" s="26" t="s">
        <v>4991</v>
      </c>
      <c r="D3255" s="26" t="s">
        <v>1889</v>
      </c>
      <c r="E3255" s="26" t="s">
        <v>32</v>
      </c>
      <c r="F3255" s="26" t="s">
        <v>16</v>
      </c>
      <c r="G3255" s="26" t="s">
        <v>12083</v>
      </c>
      <c r="H3255" s="26" t="s">
        <v>143</v>
      </c>
      <c r="I3255" s="26" t="s">
        <v>71</v>
      </c>
      <c r="J3255" s="26" t="s">
        <v>72</v>
      </c>
      <c r="K3255" s="26" t="s">
        <v>304</v>
      </c>
      <c r="L3255" s="27">
        <v>25118</v>
      </c>
      <c r="M3255" s="26" t="s">
        <v>20</v>
      </c>
    </row>
    <row r="3256" spans="1:13">
      <c r="A3256" s="25">
        <v>45651</v>
      </c>
      <c r="B3256" s="25">
        <v>46016</v>
      </c>
      <c r="C3256" s="26" t="s">
        <v>4991</v>
      </c>
      <c r="D3256" s="26" t="s">
        <v>1889</v>
      </c>
      <c r="E3256" s="26" t="s">
        <v>15</v>
      </c>
      <c r="F3256" s="26" t="s">
        <v>16</v>
      </c>
      <c r="G3256" s="26" t="s">
        <v>12084</v>
      </c>
      <c r="H3256" s="26" t="s">
        <v>143</v>
      </c>
      <c r="I3256" s="26" t="s">
        <v>71</v>
      </c>
      <c r="J3256" s="26" t="s">
        <v>72</v>
      </c>
      <c r="K3256" s="26" t="s">
        <v>304</v>
      </c>
      <c r="L3256" s="27">
        <v>5305</v>
      </c>
      <c r="M3256" s="26" t="s">
        <v>83</v>
      </c>
    </row>
    <row r="3257" spans="1:13">
      <c r="A3257" s="25">
        <v>45651</v>
      </c>
      <c r="B3257" s="25">
        <v>45758</v>
      </c>
      <c r="C3257" s="26" t="s">
        <v>12085</v>
      </c>
      <c r="D3257" s="26" t="s">
        <v>12086</v>
      </c>
      <c r="E3257" s="26" t="s">
        <v>54</v>
      </c>
      <c r="F3257" s="26" t="s">
        <v>55</v>
      </c>
      <c r="G3257" s="26" t="s">
        <v>12087</v>
      </c>
      <c r="H3257" s="26" t="s">
        <v>1346</v>
      </c>
      <c r="I3257" s="26" t="s">
        <v>528</v>
      </c>
      <c r="J3257" s="26" t="s">
        <v>529</v>
      </c>
      <c r="K3257" s="26" t="s">
        <v>48</v>
      </c>
      <c r="L3257" s="27">
        <v>6320</v>
      </c>
      <c r="M3257" s="26" t="s">
        <v>23</v>
      </c>
    </row>
    <row r="3258" spans="1:13">
      <c r="A3258" s="25">
        <v>45653</v>
      </c>
      <c r="B3258" s="25">
        <v>46018</v>
      </c>
      <c r="C3258" s="26" t="s">
        <v>5905</v>
      </c>
      <c r="D3258" s="26" t="s">
        <v>5906</v>
      </c>
      <c r="E3258" s="26" t="s">
        <v>661</v>
      </c>
      <c r="F3258" s="26" t="s">
        <v>16</v>
      </c>
      <c r="G3258" s="26" t="s">
        <v>9110</v>
      </c>
      <c r="H3258" s="26" t="s">
        <v>2966</v>
      </c>
      <c r="I3258" s="26" t="s">
        <v>5731</v>
      </c>
      <c r="J3258" s="26" t="s">
        <v>5732</v>
      </c>
      <c r="K3258" s="26" t="s">
        <v>48</v>
      </c>
      <c r="L3258" s="27">
        <v>27205</v>
      </c>
      <c r="M3258" s="26" t="s">
        <v>29</v>
      </c>
    </row>
    <row r="3259" spans="1:13">
      <c r="A3259" s="25">
        <v>45653</v>
      </c>
      <c r="B3259" s="25">
        <v>46018</v>
      </c>
      <c r="C3259" s="26" t="s">
        <v>5905</v>
      </c>
      <c r="D3259" s="26" t="s">
        <v>5906</v>
      </c>
      <c r="E3259" s="26" t="s">
        <v>34</v>
      </c>
      <c r="F3259" s="26" t="s">
        <v>16</v>
      </c>
      <c r="G3259" s="26" t="s">
        <v>9111</v>
      </c>
      <c r="H3259" s="26" t="s">
        <v>2966</v>
      </c>
      <c r="I3259" s="26" t="s">
        <v>5731</v>
      </c>
      <c r="J3259" s="26" t="s">
        <v>5732</v>
      </c>
      <c r="K3259" s="26" t="s">
        <v>48</v>
      </c>
      <c r="L3259" s="27">
        <v>6125</v>
      </c>
      <c r="M3259" s="26" t="s">
        <v>83</v>
      </c>
    </row>
    <row r="3260" spans="1:13">
      <c r="A3260" s="25">
        <v>45653</v>
      </c>
      <c r="B3260" s="25">
        <v>46018</v>
      </c>
      <c r="C3260" s="26" t="s">
        <v>5905</v>
      </c>
      <c r="D3260" s="26" t="s">
        <v>5906</v>
      </c>
      <c r="E3260" s="26" t="s">
        <v>32</v>
      </c>
      <c r="F3260" s="26" t="s">
        <v>16</v>
      </c>
      <c r="G3260" s="26" t="s">
        <v>9112</v>
      </c>
      <c r="H3260" s="26" t="s">
        <v>2966</v>
      </c>
      <c r="I3260" s="26" t="s">
        <v>5731</v>
      </c>
      <c r="J3260" s="26" t="s">
        <v>5732</v>
      </c>
      <c r="K3260" s="26" t="s">
        <v>48</v>
      </c>
      <c r="L3260" s="27">
        <v>14645</v>
      </c>
      <c r="M3260" s="26" t="s">
        <v>148</v>
      </c>
    </row>
    <row r="3261" spans="1:13">
      <c r="A3261" s="25">
        <v>45653</v>
      </c>
      <c r="B3261" s="25">
        <v>46018</v>
      </c>
      <c r="C3261" s="26" t="s">
        <v>5905</v>
      </c>
      <c r="D3261" s="26" t="s">
        <v>5906</v>
      </c>
      <c r="E3261" s="26" t="s">
        <v>15</v>
      </c>
      <c r="F3261" s="26" t="s">
        <v>16</v>
      </c>
      <c r="G3261" s="26" t="s">
        <v>9113</v>
      </c>
      <c r="H3261" s="26" t="s">
        <v>2966</v>
      </c>
      <c r="I3261" s="26" t="s">
        <v>5731</v>
      </c>
      <c r="J3261" s="26" t="s">
        <v>5732</v>
      </c>
      <c r="K3261" s="26" t="s">
        <v>48</v>
      </c>
      <c r="L3261" s="27">
        <v>2446</v>
      </c>
      <c r="M3261" s="26" t="s">
        <v>29</v>
      </c>
    </row>
    <row r="3262" spans="1:13">
      <c r="A3262" s="25">
        <v>45653</v>
      </c>
      <c r="B3262" s="25">
        <v>46018</v>
      </c>
      <c r="C3262" s="26" t="s">
        <v>5542</v>
      </c>
      <c r="D3262" s="26" t="s">
        <v>4183</v>
      </c>
      <c r="E3262" s="26" t="s">
        <v>15</v>
      </c>
      <c r="F3262" s="26" t="s">
        <v>16</v>
      </c>
      <c r="G3262" s="26" t="s">
        <v>9114</v>
      </c>
      <c r="H3262" s="26" t="s">
        <v>21</v>
      </c>
      <c r="I3262" s="26" t="s">
        <v>18</v>
      </c>
      <c r="J3262" s="26" t="s">
        <v>19</v>
      </c>
      <c r="K3262" s="26" t="s">
        <v>48</v>
      </c>
      <c r="L3262" s="27">
        <v>7225</v>
      </c>
      <c r="M3262" s="26" t="s">
        <v>20</v>
      </c>
    </row>
    <row r="3263" spans="1:13">
      <c r="A3263" s="25">
        <v>45653</v>
      </c>
      <c r="B3263" s="25">
        <v>46018</v>
      </c>
      <c r="C3263" s="26" t="s">
        <v>5542</v>
      </c>
      <c r="D3263" s="26" t="s">
        <v>4183</v>
      </c>
      <c r="E3263" s="26" t="s">
        <v>661</v>
      </c>
      <c r="F3263" s="26" t="s">
        <v>16</v>
      </c>
      <c r="G3263" s="26" t="s">
        <v>9115</v>
      </c>
      <c r="H3263" s="26" t="s">
        <v>21</v>
      </c>
      <c r="I3263" s="26" t="s">
        <v>18</v>
      </c>
      <c r="J3263" s="26" t="s">
        <v>19</v>
      </c>
      <c r="K3263" s="26" t="s">
        <v>48</v>
      </c>
      <c r="L3263" s="27">
        <v>16252</v>
      </c>
      <c r="M3263" s="26" t="s">
        <v>23</v>
      </c>
    </row>
    <row r="3264" spans="1:13">
      <c r="A3264" s="25">
        <v>45653</v>
      </c>
      <c r="B3264" s="25">
        <v>46018</v>
      </c>
      <c r="C3264" s="26" t="s">
        <v>5544</v>
      </c>
      <c r="D3264" s="26" t="s">
        <v>4191</v>
      </c>
      <c r="E3264" s="26" t="s">
        <v>661</v>
      </c>
      <c r="F3264" s="26" t="s">
        <v>16</v>
      </c>
      <c r="G3264" s="26" t="s">
        <v>9116</v>
      </c>
      <c r="H3264" s="26" t="s">
        <v>328</v>
      </c>
      <c r="I3264" s="26" t="s">
        <v>201</v>
      </c>
      <c r="J3264" s="26" t="s">
        <v>202</v>
      </c>
      <c r="K3264" s="26" t="s">
        <v>77</v>
      </c>
      <c r="L3264" s="27">
        <v>36259</v>
      </c>
      <c r="M3264" s="26" t="s">
        <v>29</v>
      </c>
    </row>
    <row r="3265" spans="1:13">
      <c r="A3265" s="25">
        <v>45653</v>
      </c>
      <c r="B3265" s="25">
        <v>46018</v>
      </c>
      <c r="C3265" s="26" t="s">
        <v>5544</v>
      </c>
      <c r="D3265" s="26" t="s">
        <v>4191</v>
      </c>
      <c r="E3265" s="26" t="s">
        <v>15</v>
      </c>
      <c r="F3265" s="26" t="s">
        <v>16</v>
      </c>
      <c r="G3265" s="26" t="s">
        <v>9117</v>
      </c>
      <c r="H3265" s="26" t="s">
        <v>328</v>
      </c>
      <c r="I3265" s="26" t="s">
        <v>201</v>
      </c>
      <c r="J3265" s="26" t="s">
        <v>202</v>
      </c>
      <c r="K3265" s="26" t="s">
        <v>77</v>
      </c>
      <c r="L3265" s="27">
        <v>7473</v>
      </c>
      <c r="M3265" s="26" t="s">
        <v>29</v>
      </c>
    </row>
    <row r="3266" spans="1:13">
      <c r="A3266" s="25">
        <v>45653</v>
      </c>
      <c r="B3266" s="25">
        <v>46018</v>
      </c>
      <c r="C3266" s="26" t="s">
        <v>5544</v>
      </c>
      <c r="D3266" s="26" t="s">
        <v>4191</v>
      </c>
      <c r="E3266" s="26" t="s">
        <v>34</v>
      </c>
      <c r="F3266" s="26" t="s">
        <v>16</v>
      </c>
      <c r="G3266" s="26" t="s">
        <v>9118</v>
      </c>
      <c r="H3266" s="26" t="s">
        <v>328</v>
      </c>
      <c r="I3266" s="26" t="s">
        <v>201</v>
      </c>
      <c r="J3266" s="26" t="s">
        <v>202</v>
      </c>
      <c r="K3266" s="26" t="s">
        <v>77</v>
      </c>
      <c r="L3266" s="27">
        <v>15726</v>
      </c>
      <c r="M3266" s="26" t="s">
        <v>83</v>
      </c>
    </row>
    <row r="3267" spans="1:13">
      <c r="A3267" s="25">
        <v>45653</v>
      </c>
      <c r="B3267" s="25">
        <v>46018</v>
      </c>
      <c r="C3267" s="26" t="s">
        <v>5544</v>
      </c>
      <c r="D3267" s="26" t="s">
        <v>4191</v>
      </c>
      <c r="E3267" s="26" t="s">
        <v>32</v>
      </c>
      <c r="F3267" s="26" t="s">
        <v>16</v>
      </c>
      <c r="G3267" s="26" t="s">
        <v>9119</v>
      </c>
      <c r="H3267" s="26" t="s">
        <v>328</v>
      </c>
      <c r="I3267" s="26" t="s">
        <v>201</v>
      </c>
      <c r="J3267" s="26" t="s">
        <v>202</v>
      </c>
      <c r="K3267" s="26" t="s">
        <v>77</v>
      </c>
      <c r="L3267" s="27">
        <v>8977</v>
      </c>
      <c r="M3267" s="26" t="s">
        <v>20</v>
      </c>
    </row>
    <row r="3268" spans="1:13">
      <c r="A3268" s="25">
        <v>45654</v>
      </c>
      <c r="B3268" s="25">
        <v>46019</v>
      </c>
      <c r="C3268" s="26" t="s">
        <v>12088</v>
      </c>
      <c r="D3268" s="26" t="s">
        <v>12089</v>
      </c>
      <c r="E3268" s="26" t="s">
        <v>32</v>
      </c>
      <c r="F3268" s="26" t="s">
        <v>16</v>
      </c>
      <c r="G3268" s="26" t="s">
        <v>12090</v>
      </c>
      <c r="H3268" s="26" t="s">
        <v>51</v>
      </c>
      <c r="I3268" s="26" t="s">
        <v>706</v>
      </c>
      <c r="J3268" s="26" t="s">
        <v>707</v>
      </c>
      <c r="K3268" s="26" t="s">
        <v>48</v>
      </c>
      <c r="L3268" s="27">
        <v>7104</v>
      </c>
      <c r="M3268" s="26" t="s">
        <v>20</v>
      </c>
    </row>
    <row r="3269" spans="1:13">
      <c r="A3269" s="25">
        <v>45654</v>
      </c>
      <c r="B3269" s="25">
        <v>46019</v>
      </c>
      <c r="C3269" s="26" t="s">
        <v>12088</v>
      </c>
      <c r="D3269" s="26" t="s">
        <v>12089</v>
      </c>
      <c r="E3269" s="26" t="s">
        <v>661</v>
      </c>
      <c r="F3269" s="26" t="s">
        <v>16</v>
      </c>
      <c r="G3269" s="26" t="s">
        <v>12091</v>
      </c>
      <c r="H3269" s="26" t="s">
        <v>51</v>
      </c>
      <c r="I3269" s="26" t="s">
        <v>706</v>
      </c>
      <c r="J3269" s="26" t="s">
        <v>707</v>
      </c>
      <c r="K3269" s="26" t="s">
        <v>48</v>
      </c>
      <c r="L3269" s="27">
        <v>21912</v>
      </c>
      <c r="M3269" s="26" t="s">
        <v>23</v>
      </c>
    </row>
    <row r="3270" spans="1:13">
      <c r="A3270" s="25">
        <v>45654</v>
      </c>
      <c r="B3270" s="25">
        <v>46019</v>
      </c>
      <c r="C3270" s="26" t="s">
        <v>12088</v>
      </c>
      <c r="D3270" s="26" t="s">
        <v>12089</v>
      </c>
      <c r="E3270" s="26" t="s">
        <v>15</v>
      </c>
      <c r="F3270" s="26" t="s">
        <v>16</v>
      </c>
      <c r="G3270" s="26" t="s">
        <v>12092</v>
      </c>
      <c r="H3270" s="26" t="s">
        <v>51</v>
      </c>
      <c r="I3270" s="26" t="s">
        <v>706</v>
      </c>
      <c r="J3270" s="26" t="s">
        <v>707</v>
      </c>
      <c r="K3270" s="26" t="s">
        <v>48</v>
      </c>
      <c r="L3270" s="27">
        <v>5275</v>
      </c>
      <c r="M3270" s="26" t="s">
        <v>20</v>
      </c>
    </row>
    <row r="3271" spans="1:13">
      <c r="A3271" s="25">
        <v>45656</v>
      </c>
      <c r="B3271" s="25">
        <v>46021</v>
      </c>
      <c r="C3271" s="26" t="s">
        <v>5547</v>
      </c>
      <c r="D3271" s="26" t="s">
        <v>4204</v>
      </c>
      <c r="E3271" s="26" t="s">
        <v>15</v>
      </c>
      <c r="F3271" s="26" t="s">
        <v>16</v>
      </c>
      <c r="G3271" s="26" t="s">
        <v>9120</v>
      </c>
      <c r="H3271" s="26" t="s">
        <v>21</v>
      </c>
      <c r="I3271" s="26" t="s">
        <v>18</v>
      </c>
      <c r="J3271" s="26" t="s">
        <v>19</v>
      </c>
      <c r="K3271" s="26" t="s">
        <v>48</v>
      </c>
      <c r="L3271" s="27">
        <v>3293</v>
      </c>
      <c r="M3271" s="26" t="s">
        <v>20</v>
      </c>
    </row>
    <row r="3272" spans="1:13">
      <c r="A3272" s="25">
        <v>45656</v>
      </c>
      <c r="B3272" s="25">
        <v>46021</v>
      </c>
      <c r="C3272" s="26" t="s">
        <v>5547</v>
      </c>
      <c r="D3272" s="26" t="s">
        <v>4204</v>
      </c>
      <c r="E3272" s="26" t="s">
        <v>32</v>
      </c>
      <c r="F3272" s="26" t="s">
        <v>16</v>
      </c>
      <c r="G3272" s="26" t="s">
        <v>9121</v>
      </c>
      <c r="H3272" s="26" t="s">
        <v>21</v>
      </c>
      <c r="I3272" s="26" t="s">
        <v>18</v>
      </c>
      <c r="J3272" s="26" t="s">
        <v>19</v>
      </c>
      <c r="K3272" s="26" t="s">
        <v>48</v>
      </c>
      <c r="L3272" s="27">
        <v>4395</v>
      </c>
      <c r="M3272" s="26" t="s">
        <v>20</v>
      </c>
    </row>
    <row r="3273" spans="1:13">
      <c r="A3273" s="25">
        <v>45656</v>
      </c>
      <c r="B3273" s="25">
        <v>46021</v>
      </c>
      <c r="C3273" s="26" t="s">
        <v>5547</v>
      </c>
      <c r="D3273" s="26" t="s">
        <v>4204</v>
      </c>
      <c r="E3273" s="26" t="s">
        <v>661</v>
      </c>
      <c r="F3273" s="26" t="s">
        <v>16</v>
      </c>
      <c r="G3273" s="26" t="s">
        <v>9122</v>
      </c>
      <c r="H3273" s="26" t="s">
        <v>21</v>
      </c>
      <c r="I3273" s="26" t="s">
        <v>18</v>
      </c>
      <c r="J3273" s="26" t="s">
        <v>19</v>
      </c>
      <c r="K3273" s="26" t="s">
        <v>48</v>
      </c>
      <c r="L3273" s="27">
        <v>15576</v>
      </c>
      <c r="M3273" s="26" t="s">
        <v>23</v>
      </c>
    </row>
    <row r="3274" spans="1:13">
      <c r="A3274" s="25">
        <v>45656</v>
      </c>
      <c r="B3274" s="25">
        <v>46021</v>
      </c>
      <c r="C3274" s="26" t="s">
        <v>5907</v>
      </c>
      <c r="D3274" s="26" t="s">
        <v>5908</v>
      </c>
      <c r="E3274" s="26" t="s">
        <v>661</v>
      </c>
      <c r="F3274" s="26" t="s">
        <v>16</v>
      </c>
      <c r="G3274" s="26" t="s">
        <v>9123</v>
      </c>
      <c r="H3274" s="26" t="s">
        <v>21</v>
      </c>
      <c r="I3274" s="26" t="s">
        <v>18</v>
      </c>
      <c r="J3274" s="26" t="s">
        <v>19</v>
      </c>
      <c r="K3274" s="26" t="s">
        <v>48</v>
      </c>
      <c r="L3274" s="27">
        <v>163984</v>
      </c>
      <c r="M3274" s="26" t="s">
        <v>89</v>
      </c>
    </row>
    <row r="3275" spans="1:13">
      <c r="A3275" s="25">
        <v>45656</v>
      </c>
      <c r="B3275" s="25">
        <v>46021</v>
      </c>
      <c r="C3275" s="26" t="s">
        <v>5907</v>
      </c>
      <c r="D3275" s="26" t="s">
        <v>5908</v>
      </c>
      <c r="E3275" s="26" t="s">
        <v>15</v>
      </c>
      <c r="F3275" s="26" t="s">
        <v>16</v>
      </c>
      <c r="G3275" s="26" t="s">
        <v>9124</v>
      </c>
      <c r="H3275" s="26" t="s">
        <v>21</v>
      </c>
      <c r="I3275" s="26" t="s">
        <v>18</v>
      </c>
      <c r="J3275" s="26" t="s">
        <v>19</v>
      </c>
      <c r="K3275" s="26" t="s">
        <v>48</v>
      </c>
      <c r="L3275" s="27">
        <v>9884</v>
      </c>
      <c r="M3275" s="26" t="s">
        <v>20</v>
      </c>
    </row>
    <row r="3276" spans="1:13">
      <c r="A3276" s="25">
        <v>45656</v>
      </c>
      <c r="B3276" s="25">
        <v>46021</v>
      </c>
      <c r="C3276" s="26" t="s">
        <v>5909</v>
      </c>
      <c r="D3276" s="26" t="s">
        <v>5910</v>
      </c>
      <c r="E3276" s="26" t="s">
        <v>15</v>
      </c>
      <c r="F3276" s="26" t="s">
        <v>16</v>
      </c>
      <c r="G3276" s="26" t="s">
        <v>9125</v>
      </c>
      <c r="H3276" s="26" t="s">
        <v>21</v>
      </c>
      <c r="I3276" s="26" t="s">
        <v>18</v>
      </c>
      <c r="J3276" s="26" t="s">
        <v>19</v>
      </c>
      <c r="K3276" s="26" t="s">
        <v>48</v>
      </c>
      <c r="L3276" s="27">
        <v>8768</v>
      </c>
      <c r="M3276" s="26" t="s">
        <v>20</v>
      </c>
    </row>
    <row r="3277" spans="1:13">
      <c r="A3277" s="25">
        <v>45656</v>
      </c>
      <c r="B3277" s="25">
        <v>46021</v>
      </c>
      <c r="C3277" s="26" t="s">
        <v>5909</v>
      </c>
      <c r="D3277" s="26" t="s">
        <v>5910</v>
      </c>
      <c r="E3277" s="26" t="s">
        <v>661</v>
      </c>
      <c r="F3277" s="26" t="s">
        <v>16</v>
      </c>
      <c r="G3277" s="26" t="s">
        <v>9126</v>
      </c>
      <c r="H3277" s="26" t="s">
        <v>21</v>
      </c>
      <c r="I3277" s="26" t="s">
        <v>18</v>
      </c>
      <c r="J3277" s="26" t="s">
        <v>19</v>
      </c>
      <c r="K3277" s="26" t="s">
        <v>48</v>
      </c>
      <c r="L3277" s="27">
        <v>244601</v>
      </c>
      <c r="M3277" s="26" t="s">
        <v>29</v>
      </c>
    </row>
    <row r="3278" spans="1:13">
      <c r="A3278" s="25">
        <v>45656</v>
      </c>
      <c r="B3278" s="25">
        <v>46021</v>
      </c>
      <c r="C3278" s="26" t="s">
        <v>5548</v>
      </c>
      <c r="D3278" s="26" t="s">
        <v>4208</v>
      </c>
      <c r="E3278" s="26" t="s">
        <v>15</v>
      </c>
      <c r="F3278" s="26" t="s">
        <v>16</v>
      </c>
      <c r="G3278" s="26" t="s">
        <v>9127</v>
      </c>
      <c r="H3278" s="26" t="s">
        <v>51</v>
      </c>
      <c r="I3278" s="26" t="s">
        <v>174</v>
      </c>
      <c r="J3278" s="26" t="s">
        <v>175</v>
      </c>
      <c r="K3278" s="26" t="s">
        <v>5619</v>
      </c>
      <c r="L3278" s="27">
        <v>2236</v>
      </c>
      <c r="M3278" s="26" t="s">
        <v>20</v>
      </c>
    </row>
    <row r="3279" spans="1:13">
      <c r="A3279" s="25">
        <v>45656</v>
      </c>
      <c r="B3279" s="25">
        <v>46021</v>
      </c>
      <c r="C3279" s="26" t="s">
        <v>5548</v>
      </c>
      <c r="D3279" s="26" t="s">
        <v>4208</v>
      </c>
      <c r="E3279" s="26" t="s">
        <v>32</v>
      </c>
      <c r="F3279" s="26" t="s">
        <v>16</v>
      </c>
      <c r="G3279" s="26" t="s">
        <v>9128</v>
      </c>
      <c r="H3279" s="26" t="s">
        <v>51</v>
      </c>
      <c r="I3279" s="26" t="s">
        <v>174</v>
      </c>
      <c r="J3279" s="26" t="s">
        <v>175</v>
      </c>
      <c r="K3279" s="26" t="s">
        <v>5619</v>
      </c>
      <c r="L3279" s="27">
        <v>5983</v>
      </c>
      <c r="M3279" s="26" t="s">
        <v>20</v>
      </c>
    </row>
    <row r="3280" spans="1:13">
      <c r="A3280" s="25">
        <v>45656</v>
      </c>
      <c r="B3280" s="25">
        <v>46021</v>
      </c>
      <c r="C3280" s="26" t="s">
        <v>5548</v>
      </c>
      <c r="D3280" s="26" t="s">
        <v>4208</v>
      </c>
      <c r="E3280" s="26" t="s">
        <v>661</v>
      </c>
      <c r="F3280" s="26" t="s">
        <v>16</v>
      </c>
      <c r="G3280" s="26" t="s">
        <v>9129</v>
      </c>
      <c r="H3280" s="26" t="s">
        <v>51</v>
      </c>
      <c r="I3280" s="26" t="s">
        <v>174</v>
      </c>
      <c r="J3280" s="26" t="s">
        <v>175</v>
      </c>
      <c r="K3280" s="26" t="s">
        <v>5619</v>
      </c>
      <c r="L3280" s="27">
        <v>24487</v>
      </c>
      <c r="M3280" s="26" t="s">
        <v>23</v>
      </c>
    </row>
    <row r="3281" spans="1:13">
      <c r="A3281" s="25">
        <v>45656</v>
      </c>
      <c r="B3281" s="25">
        <v>46021</v>
      </c>
      <c r="C3281" s="26" t="s">
        <v>5548</v>
      </c>
      <c r="D3281" s="26" t="s">
        <v>4208</v>
      </c>
      <c r="E3281" s="26" t="s">
        <v>54</v>
      </c>
      <c r="F3281" s="26" t="s">
        <v>55</v>
      </c>
      <c r="G3281" s="26" t="s">
        <v>9130</v>
      </c>
      <c r="H3281" s="26" t="s">
        <v>51</v>
      </c>
      <c r="I3281" s="26" t="s">
        <v>174</v>
      </c>
      <c r="J3281" s="26" t="s">
        <v>175</v>
      </c>
      <c r="K3281" s="26" t="s">
        <v>5619</v>
      </c>
      <c r="L3281" s="27">
        <v>9094</v>
      </c>
      <c r="M3281" s="26" t="s">
        <v>23</v>
      </c>
    </row>
    <row r="3282" spans="1:13">
      <c r="A3282" s="25">
        <v>45656</v>
      </c>
      <c r="B3282" s="25">
        <v>46021</v>
      </c>
      <c r="C3282" s="26" t="s">
        <v>5248</v>
      </c>
      <c r="D3282" s="26" t="s">
        <v>2944</v>
      </c>
      <c r="E3282" s="26" t="s">
        <v>15</v>
      </c>
      <c r="F3282" s="26" t="s">
        <v>16</v>
      </c>
      <c r="G3282" s="26" t="s">
        <v>9131</v>
      </c>
      <c r="H3282" s="26" t="s">
        <v>310</v>
      </c>
      <c r="I3282" s="26" t="s">
        <v>103</v>
      </c>
      <c r="J3282" s="26" t="s">
        <v>104</v>
      </c>
      <c r="K3282" s="26" t="s">
        <v>140</v>
      </c>
      <c r="L3282" s="27">
        <v>2305</v>
      </c>
      <c r="M3282" s="26" t="s">
        <v>20</v>
      </c>
    </row>
    <row r="3283" spans="1:13">
      <c r="A3283" s="25">
        <v>45656</v>
      </c>
      <c r="B3283" s="25">
        <v>46021</v>
      </c>
      <c r="C3283" s="26" t="s">
        <v>5248</v>
      </c>
      <c r="D3283" s="26" t="s">
        <v>2944</v>
      </c>
      <c r="E3283" s="26" t="s">
        <v>34</v>
      </c>
      <c r="F3283" s="26" t="s">
        <v>16</v>
      </c>
      <c r="G3283" s="26" t="s">
        <v>12093</v>
      </c>
      <c r="H3283" s="26" t="s">
        <v>310</v>
      </c>
      <c r="I3283" s="26" t="s">
        <v>103</v>
      </c>
      <c r="J3283" s="26" t="s">
        <v>104</v>
      </c>
      <c r="K3283" s="26" t="s">
        <v>140</v>
      </c>
      <c r="L3283" s="27">
        <v>38275</v>
      </c>
      <c r="M3283" s="26" t="s">
        <v>83</v>
      </c>
    </row>
    <row r="3284" spans="1:13">
      <c r="A3284" s="25">
        <v>45656</v>
      </c>
      <c r="B3284" s="25">
        <v>46021</v>
      </c>
      <c r="C3284" s="26" t="s">
        <v>5248</v>
      </c>
      <c r="D3284" s="26" t="s">
        <v>2944</v>
      </c>
      <c r="E3284" s="26" t="s">
        <v>32</v>
      </c>
      <c r="F3284" s="26" t="s">
        <v>16</v>
      </c>
      <c r="G3284" s="26" t="s">
        <v>9132</v>
      </c>
      <c r="H3284" s="26" t="s">
        <v>310</v>
      </c>
      <c r="I3284" s="26" t="s">
        <v>103</v>
      </c>
      <c r="J3284" s="26" t="s">
        <v>104</v>
      </c>
      <c r="K3284" s="26" t="s">
        <v>140</v>
      </c>
      <c r="L3284" s="27">
        <v>32091</v>
      </c>
      <c r="M3284" s="26" t="s">
        <v>148</v>
      </c>
    </row>
    <row r="3285" spans="1:13">
      <c r="A3285" s="25">
        <v>45656</v>
      </c>
      <c r="B3285" s="25">
        <v>46021</v>
      </c>
      <c r="C3285" s="26" t="s">
        <v>5248</v>
      </c>
      <c r="D3285" s="26" t="s">
        <v>2944</v>
      </c>
      <c r="E3285" s="26" t="s">
        <v>661</v>
      </c>
      <c r="F3285" s="26" t="s">
        <v>16</v>
      </c>
      <c r="G3285" s="26" t="s">
        <v>9133</v>
      </c>
      <c r="H3285" s="26" t="s">
        <v>310</v>
      </c>
      <c r="I3285" s="26" t="s">
        <v>103</v>
      </c>
      <c r="J3285" s="26" t="s">
        <v>104</v>
      </c>
      <c r="K3285" s="26" t="s">
        <v>140</v>
      </c>
      <c r="L3285" s="27">
        <v>95541</v>
      </c>
      <c r="M3285" s="26" t="s">
        <v>20</v>
      </c>
    </row>
    <row r="3286" spans="1:13">
      <c r="A3286" s="25">
        <v>45656</v>
      </c>
      <c r="B3286" s="25">
        <v>46021</v>
      </c>
      <c r="C3286" s="26" t="s">
        <v>5550</v>
      </c>
      <c r="D3286" s="26" t="s">
        <v>4223</v>
      </c>
      <c r="E3286" s="26" t="s">
        <v>661</v>
      </c>
      <c r="F3286" s="26" t="s">
        <v>16</v>
      </c>
      <c r="G3286" s="26" t="s">
        <v>9134</v>
      </c>
      <c r="H3286" s="26" t="s">
        <v>21</v>
      </c>
      <c r="I3286" s="26" t="s">
        <v>18</v>
      </c>
      <c r="J3286" s="26" t="s">
        <v>19</v>
      </c>
      <c r="K3286" s="26" t="s">
        <v>48</v>
      </c>
      <c r="L3286" s="27">
        <v>95864</v>
      </c>
      <c r="M3286" s="26" t="s">
        <v>29</v>
      </c>
    </row>
    <row r="3287" spans="1:13">
      <c r="A3287" s="25">
        <v>45656</v>
      </c>
      <c r="B3287" s="25">
        <v>46021</v>
      </c>
      <c r="C3287" s="26" t="s">
        <v>5550</v>
      </c>
      <c r="D3287" s="26" t="s">
        <v>4223</v>
      </c>
      <c r="E3287" s="26" t="s">
        <v>15</v>
      </c>
      <c r="F3287" s="26" t="s">
        <v>16</v>
      </c>
      <c r="G3287" s="26" t="s">
        <v>9135</v>
      </c>
      <c r="H3287" s="26" t="s">
        <v>21</v>
      </c>
      <c r="I3287" s="26" t="s">
        <v>18</v>
      </c>
      <c r="J3287" s="26" t="s">
        <v>19</v>
      </c>
      <c r="K3287" s="26" t="s">
        <v>48</v>
      </c>
      <c r="L3287" s="27">
        <v>8311</v>
      </c>
      <c r="M3287" s="26" t="s">
        <v>20</v>
      </c>
    </row>
    <row r="3288" spans="1:13">
      <c r="A3288" s="25">
        <v>45656</v>
      </c>
      <c r="B3288" s="25">
        <v>46021</v>
      </c>
      <c r="C3288" s="26" t="s">
        <v>5551</v>
      </c>
      <c r="D3288" s="26" t="s">
        <v>4226</v>
      </c>
      <c r="E3288" s="26" t="s">
        <v>15</v>
      </c>
      <c r="F3288" s="26" t="s">
        <v>16</v>
      </c>
      <c r="G3288" s="26" t="s">
        <v>9136</v>
      </c>
      <c r="H3288" s="26" t="s">
        <v>813</v>
      </c>
      <c r="I3288" s="26" t="s">
        <v>4228</v>
      </c>
      <c r="J3288" s="26" t="s">
        <v>4229</v>
      </c>
      <c r="K3288" s="26" t="s">
        <v>26</v>
      </c>
      <c r="L3288" s="27">
        <v>2133</v>
      </c>
      <c r="M3288" s="26" t="s">
        <v>20</v>
      </c>
    </row>
    <row r="3289" spans="1:13">
      <c r="A3289" s="25">
        <v>45656</v>
      </c>
      <c r="B3289" s="25">
        <v>46021</v>
      </c>
      <c r="C3289" s="26" t="s">
        <v>5551</v>
      </c>
      <c r="D3289" s="26" t="s">
        <v>4226</v>
      </c>
      <c r="E3289" s="26" t="s">
        <v>34</v>
      </c>
      <c r="F3289" s="26" t="s">
        <v>16</v>
      </c>
      <c r="G3289" s="26" t="s">
        <v>9137</v>
      </c>
      <c r="H3289" s="26" t="s">
        <v>813</v>
      </c>
      <c r="I3289" s="26" t="s">
        <v>4228</v>
      </c>
      <c r="J3289" s="26" t="s">
        <v>4229</v>
      </c>
      <c r="K3289" s="26" t="s">
        <v>26</v>
      </c>
      <c r="L3289" s="27">
        <v>31537</v>
      </c>
      <c r="M3289" s="26" t="s">
        <v>83</v>
      </c>
    </row>
    <row r="3290" spans="1:13">
      <c r="A3290" s="25">
        <v>45656</v>
      </c>
      <c r="B3290" s="25">
        <v>46021</v>
      </c>
      <c r="C3290" s="26" t="s">
        <v>5551</v>
      </c>
      <c r="D3290" s="26" t="s">
        <v>4226</v>
      </c>
      <c r="E3290" s="26" t="s">
        <v>32</v>
      </c>
      <c r="F3290" s="26" t="s">
        <v>16</v>
      </c>
      <c r="G3290" s="26" t="s">
        <v>9138</v>
      </c>
      <c r="H3290" s="26" t="s">
        <v>813</v>
      </c>
      <c r="I3290" s="26" t="s">
        <v>4228</v>
      </c>
      <c r="J3290" s="26" t="s">
        <v>4229</v>
      </c>
      <c r="K3290" s="26" t="s">
        <v>26</v>
      </c>
      <c r="L3290" s="27">
        <v>48660</v>
      </c>
      <c r="M3290" s="26" t="s">
        <v>20</v>
      </c>
    </row>
    <row r="3291" spans="1:13">
      <c r="A3291" s="25">
        <v>45656</v>
      </c>
      <c r="B3291" s="25">
        <v>46021</v>
      </c>
      <c r="C3291" s="26" t="s">
        <v>5551</v>
      </c>
      <c r="D3291" s="26" t="s">
        <v>4226</v>
      </c>
      <c r="E3291" s="26" t="s">
        <v>661</v>
      </c>
      <c r="F3291" s="26" t="s">
        <v>16</v>
      </c>
      <c r="G3291" s="26" t="s">
        <v>9139</v>
      </c>
      <c r="H3291" s="26" t="s">
        <v>813</v>
      </c>
      <c r="I3291" s="26" t="s">
        <v>4228</v>
      </c>
      <c r="J3291" s="26" t="s">
        <v>4229</v>
      </c>
      <c r="K3291" s="26" t="s">
        <v>26</v>
      </c>
      <c r="L3291" s="27">
        <v>71991</v>
      </c>
      <c r="M3291" s="26" t="s">
        <v>29</v>
      </c>
    </row>
    <row r="3292" spans="1:13">
      <c r="A3292" s="25">
        <v>45656</v>
      </c>
      <c r="B3292" s="25">
        <v>45876</v>
      </c>
      <c r="C3292" s="26" t="s">
        <v>12094</v>
      </c>
      <c r="D3292" s="26" t="s">
        <v>12095</v>
      </c>
      <c r="E3292" s="26" t="s">
        <v>661</v>
      </c>
      <c r="F3292" s="26" t="s">
        <v>16</v>
      </c>
      <c r="G3292" s="26" t="s">
        <v>12096</v>
      </c>
      <c r="H3292" s="26" t="s">
        <v>51</v>
      </c>
      <c r="I3292" s="26" t="s">
        <v>49</v>
      </c>
      <c r="J3292" s="26" t="s">
        <v>50</v>
      </c>
      <c r="K3292" s="26" t="s">
        <v>5623</v>
      </c>
      <c r="L3292" s="27">
        <v>11803</v>
      </c>
      <c r="M3292" s="26" t="s">
        <v>89</v>
      </c>
    </row>
    <row r="3293" spans="1:13">
      <c r="A3293" s="25">
        <v>45656</v>
      </c>
      <c r="B3293" s="25">
        <v>45876</v>
      </c>
      <c r="C3293" s="26" t="s">
        <v>12094</v>
      </c>
      <c r="D3293" s="26" t="s">
        <v>12095</v>
      </c>
      <c r="E3293" s="26" t="s">
        <v>15</v>
      </c>
      <c r="F3293" s="26" t="s">
        <v>16</v>
      </c>
      <c r="G3293" s="26" t="s">
        <v>12097</v>
      </c>
      <c r="H3293" s="26" t="s">
        <v>51</v>
      </c>
      <c r="I3293" s="26" t="s">
        <v>49</v>
      </c>
      <c r="J3293" s="26" t="s">
        <v>50</v>
      </c>
      <c r="K3293" s="26" t="s">
        <v>5623</v>
      </c>
      <c r="L3293" s="27">
        <v>3007</v>
      </c>
      <c r="M3293" s="26" t="s">
        <v>20</v>
      </c>
    </row>
    <row r="3294" spans="1:13">
      <c r="A3294" s="25">
        <v>45391</v>
      </c>
      <c r="B3294" s="25">
        <v>45756</v>
      </c>
      <c r="C3294" s="26" t="s">
        <v>4802</v>
      </c>
      <c r="D3294" s="26" t="s">
        <v>1129</v>
      </c>
      <c r="E3294" s="26" t="s">
        <v>34</v>
      </c>
      <c r="F3294" s="26" t="s">
        <v>16</v>
      </c>
      <c r="G3294" s="26" t="s">
        <v>9514</v>
      </c>
      <c r="H3294" s="26" t="s">
        <v>801</v>
      </c>
      <c r="I3294" s="26" t="s">
        <v>201</v>
      </c>
      <c r="J3294" s="26" t="s">
        <v>202</v>
      </c>
      <c r="K3294" s="26" t="s">
        <v>5660</v>
      </c>
      <c r="L3294" s="27">
        <v>13485</v>
      </c>
      <c r="M3294" s="26" t="s">
        <v>146</v>
      </c>
    </row>
    <row r="3295" spans="1:13">
      <c r="A3295" s="25">
        <v>45397</v>
      </c>
      <c r="B3295" s="25">
        <v>45762</v>
      </c>
      <c r="C3295" s="26" t="s">
        <v>5959</v>
      </c>
      <c r="D3295" s="26" t="s">
        <v>5960</v>
      </c>
      <c r="E3295" s="26" t="s">
        <v>34</v>
      </c>
      <c r="F3295" s="26" t="s">
        <v>16</v>
      </c>
      <c r="G3295" s="26" t="s">
        <v>9515</v>
      </c>
      <c r="H3295" s="26" t="s">
        <v>21</v>
      </c>
      <c r="I3295" s="26" t="s">
        <v>282</v>
      </c>
      <c r="J3295" s="26" t="s">
        <v>283</v>
      </c>
      <c r="K3295" s="26" t="s">
        <v>5620</v>
      </c>
      <c r="L3295" s="27">
        <v>10000</v>
      </c>
      <c r="M3295" s="26" t="s">
        <v>146</v>
      </c>
    </row>
    <row r="3296" spans="1:13">
      <c r="A3296" s="25">
        <v>45444</v>
      </c>
      <c r="B3296" s="25">
        <v>45809</v>
      </c>
      <c r="C3296" s="26" t="s">
        <v>4967</v>
      </c>
      <c r="D3296" s="26" t="s">
        <v>1799</v>
      </c>
      <c r="E3296" s="26" t="s">
        <v>34</v>
      </c>
      <c r="F3296" s="26" t="s">
        <v>16</v>
      </c>
      <c r="G3296" s="26" t="s">
        <v>9516</v>
      </c>
      <c r="H3296" s="26" t="s">
        <v>245</v>
      </c>
      <c r="I3296" s="26" t="s">
        <v>5785</v>
      </c>
      <c r="J3296" s="26" t="s">
        <v>5786</v>
      </c>
      <c r="K3296" s="26" t="s">
        <v>304</v>
      </c>
      <c r="L3296" s="27">
        <v>29417</v>
      </c>
      <c r="M3296" s="26" t="s">
        <v>146</v>
      </c>
    </row>
    <row r="3297" spans="1:13">
      <c r="A3297" s="25">
        <v>45444</v>
      </c>
      <c r="B3297" s="25">
        <v>45809</v>
      </c>
      <c r="C3297" s="26" t="s">
        <v>4967</v>
      </c>
      <c r="D3297" s="26" t="s">
        <v>1799</v>
      </c>
      <c r="E3297" s="26" t="s">
        <v>34</v>
      </c>
      <c r="F3297" s="26" t="s">
        <v>16</v>
      </c>
      <c r="G3297" s="26" t="s">
        <v>9517</v>
      </c>
      <c r="H3297" s="26" t="s">
        <v>245</v>
      </c>
      <c r="I3297" s="26" t="s">
        <v>5785</v>
      </c>
      <c r="J3297" s="26" t="s">
        <v>5786</v>
      </c>
      <c r="K3297" s="26" t="s">
        <v>304</v>
      </c>
      <c r="L3297" s="27">
        <v>22656</v>
      </c>
      <c r="M3297" s="26" t="s">
        <v>12098</v>
      </c>
    </row>
    <row r="3298" spans="1:13">
      <c r="A3298" s="25">
        <v>45292</v>
      </c>
      <c r="B3298" s="25">
        <v>45658</v>
      </c>
      <c r="C3298" s="26" t="s">
        <v>5055</v>
      </c>
      <c r="D3298" s="26" t="s">
        <v>2130</v>
      </c>
      <c r="E3298" s="26" t="s">
        <v>34</v>
      </c>
      <c r="F3298" s="26" t="s">
        <v>16</v>
      </c>
      <c r="G3298" s="26" t="s">
        <v>9518</v>
      </c>
      <c r="H3298" s="26" t="s">
        <v>61</v>
      </c>
      <c r="I3298" s="26" t="s">
        <v>59</v>
      </c>
      <c r="J3298" s="26" t="s">
        <v>60</v>
      </c>
      <c r="K3298" s="26" t="s">
        <v>5619</v>
      </c>
      <c r="L3298" s="27">
        <v>26850</v>
      </c>
      <c r="M3298" s="26" t="s">
        <v>12098</v>
      </c>
    </row>
    <row r="3299" spans="1:13">
      <c r="A3299" s="25">
        <v>45316</v>
      </c>
      <c r="B3299" s="25">
        <v>45682</v>
      </c>
      <c r="C3299" s="26" t="s">
        <v>4581</v>
      </c>
      <c r="D3299" s="26" t="s">
        <v>138</v>
      </c>
      <c r="E3299" s="26" t="s">
        <v>34</v>
      </c>
      <c r="F3299" s="26" t="s">
        <v>16</v>
      </c>
      <c r="G3299" s="26" t="s">
        <v>9519</v>
      </c>
      <c r="H3299" s="26" t="s">
        <v>143</v>
      </c>
      <c r="I3299" s="26" t="s">
        <v>141</v>
      </c>
      <c r="J3299" s="26" t="s">
        <v>142</v>
      </c>
      <c r="K3299" s="26" t="s">
        <v>5660</v>
      </c>
      <c r="L3299" s="27">
        <v>38500</v>
      </c>
      <c r="M3299" s="26" t="s">
        <v>12098</v>
      </c>
    </row>
    <row r="3300" spans="1:13">
      <c r="A3300" s="25">
        <v>45378</v>
      </c>
      <c r="B3300" s="25">
        <v>45743</v>
      </c>
      <c r="C3300" s="26" t="s">
        <v>4753</v>
      </c>
      <c r="D3300" s="26" t="s">
        <v>915</v>
      </c>
      <c r="E3300" s="26" t="s">
        <v>34</v>
      </c>
      <c r="F3300" s="26" t="s">
        <v>16</v>
      </c>
      <c r="G3300" s="26" t="s">
        <v>9520</v>
      </c>
      <c r="H3300" s="26" t="s">
        <v>21</v>
      </c>
      <c r="I3300" s="26" t="s">
        <v>846</v>
      </c>
      <c r="J3300" s="26" t="s">
        <v>847</v>
      </c>
      <c r="K3300" s="26" t="s">
        <v>77</v>
      </c>
      <c r="L3300" s="27">
        <v>72000</v>
      </c>
      <c r="M3300" s="26" t="s">
        <v>12099</v>
      </c>
    </row>
    <row r="3301" spans="1:13">
      <c r="A3301" s="25">
        <v>45408</v>
      </c>
      <c r="B3301" s="25">
        <v>45773</v>
      </c>
      <c r="C3301" s="26" t="s">
        <v>4853</v>
      </c>
      <c r="D3301" s="26" t="s">
        <v>1335</v>
      </c>
      <c r="E3301" s="26" t="s">
        <v>34</v>
      </c>
      <c r="F3301" s="26" t="s">
        <v>16</v>
      </c>
      <c r="G3301" s="26" t="s">
        <v>9521</v>
      </c>
      <c r="H3301" s="26" t="s">
        <v>51</v>
      </c>
      <c r="I3301" s="26" t="s">
        <v>174</v>
      </c>
      <c r="J3301" s="26" t="s">
        <v>175</v>
      </c>
      <c r="K3301" s="26" t="s">
        <v>112</v>
      </c>
      <c r="L3301" s="27">
        <v>68000</v>
      </c>
      <c r="M3301" s="26" t="s">
        <v>12099</v>
      </c>
    </row>
    <row r="3302" spans="1:13">
      <c r="A3302" s="25">
        <v>45469</v>
      </c>
      <c r="B3302" s="25">
        <v>45834</v>
      </c>
      <c r="C3302" s="26" t="s">
        <v>5025</v>
      </c>
      <c r="D3302" s="26" t="s">
        <v>2027</v>
      </c>
      <c r="E3302" s="26" t="s">
        <v>34</v>
      </c>
      <c r="F3302" s="26" t="s">
        <v>16</v>
      </c>
      <c r="G3302" s="26" t="s">
        <v>9522</v>
      </c>
      <c r="H3302" s="26" t="s">
        <v>225</v>
      </c>
      <c r="I3302" s="26" t="s">
        <v>270</v>
      </c>
      <c r="J3302" s="26" t="s">
        <v>271</v>
      </c>
      <c r="K3302" s="26" t="s">
        <v>77</v>
      </c>
      <c r="L3302" s="27">
        <v>25000</v>
      </c>
      <c r="M3302" s="26" t="s">
        <v>12098</v>
      </c>
    </row>
    <row r="3303" spans="1:13">
      <c r="A3303" s="31">
        <v>45474</v>
      </c>
      <c r="B3303" s="31">
        <v>45839</v>
      </c>
      <c r="C3303" s="32" t="s">
        <v>5997</v>
      </c>
      <c r="D3303" s="32" t="s">
        <v>5998</v>
      </c>
      <c r="E3303" s="32" t="s">
        <v>34</v>
      </c>
      <c r="F3303" s="32" t="s">
        <v>16</v>
      </c>
      <c r="G3303" s="32" t="s">
        <v>9523</v>
      </c>
      <c r="H3303" s="32" t="s">
        <v>105</v>
      </c>
      <c r="I3303" s="32" t="s">
        <v>5999</v>
      </c>
      <c r="J3303" s="32" t="s">
        <v>6000</v>
      </c>
      <c r="K3303" s="32" t="s">
        <v>112</v>
      </c>
      <c r="L3303" s="33">
        <v>18000</v>
      </c>
      <c r="M3303" s="32" t="s">
        <v>12098</v>
      </c>
    </row>
  </sheetData>
  <sheetProtection algorithmName="SHA-512" hashValue="Nfqt7AD92I2iYcrxFAYtjXdqkxtXbA16NffayguneQN9rqGsfGNK2JMI1qFwtTw9+uhbDNsTjBfJbripq8D7XQ==" saltValue="aRXJK8qjlxYeyQk6WAWTsA==" spinCount="100000" sheet="1" objects="1" scenarios="1" selectLockedCells="1" selectUnlockedCells="1"/>
  <conditionalFormatting sqref="G1:G3303">
    <cfRule type="duplicateValues" dxfId="121" priority="1"/>
    <cfRule type="duplicateValues" dxfId="120" priority="2"/>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6DB12-D168-43EA-BEEC-E5D335BDA843}">
  <sheetPr codeName="Sheet3"/>
  <dimension ref="A1:N620"/>
  <sheetViews>
    <sheetView showGridLines="0" zoomScaleNormal="100" workbookViewId="0"/>
  </sheetViews>
  <sheetFormatPr defaultRowHeight="14.4"/>
  <cols>
    <col min="1" max="1" width="11.33203125" style="1" customWidth="1"/>
    <col min="2" max="2" width="12.33203125" style="1" customWidth="1"/>
    <col min="3" max="3" width="12.44140625" customWidth="1"/>
    <col min="4" max="4" width="46.33203125" bestFit="1" customWidth="1"/>
    <col min="5" max="5" width="15.33203125" bestFit="1" customWidth="1"/>
    <col min="6" max="6" width="15.33203125" customWidth="1"/>
    <col min="7" max="7" width="15.5546875" customWidth="1"/>
    <col min="8" max="8" width="7.88671875" customWidth="1"/>
    <col min="9" max="9" width="11.44140625" customWidth="1"/>
    <col min="10" max="10" width="29.109375" bestFit="1" customWidth="1"/>
    <col min="11" max="11" width="16.6640625" bestFit="1" customWidth="1"/>
    <col min="12" max="12" width="14.109375" bestFit="1" customWidth="1"/>
    <col min="13" max="13" width="12" style="4" customWidth="1"/>
    <col min="14" max="14" width="17.109375" style="3" bestFit="1" customWidth="1"/>
  </cols>
  <sheetData>
    <row r="1" spans="1:14">
      <c r="A1" s="1" t="s">
        <v>4561</v>
      </c>
      <c r="B1" s="1" t="s">
        <v>4562</v>
      </c>
      <c r="C1" t="s">
        <v>4563</v>
      </c>
      <c r="D1" t="s">
        <v>0</v>
      </c>
      <c r="E1" t="s">
        <v>1</v>
      </c>
      <c r="F1" t="s">
        <v>3</v>
      </c>
      <c r="G1" t="s">
        <v>4</v>
      </c>
      <c r="H1" t="s">
        <v>10</v>
      </c>
      <c r="I1" t="s">
        <v>6</v>
      </c>
      <c r="J1" t="s">
        <v>7</v>
      </c>
      <c r="K1" t="s">
        <v>5</v>
      </c>
      <c r="L1" t="s">
        <v>9544</v>
      </c>
      <c r="M1" s="4" t="s">
        <v>9545</v>
      </c>
      <c r="N1" s="3" t="s">
        <v>9546</v>
      </c>
    </row>
    <row r="2" spans="1:14">
      <c r="A2" s="1">
        <v>45659</v>
      </c>
      <c r="B2" s="1">
        <v>45893</v>
      </c>
      <c r="C2" t="s">
        <v>9208</v>
      </c>
      <c r="D2" t="s">
        <v>9209</v>
      </c>
      <c r="E2" t="s">
        <v>9211</v>
      </c>
      <c r="F2" t="s">
        <v>661</v>
      </c>
      <c r="G2" t="s">
        <v>16</v>
      </c>
      <c r="H2" t="s">
        <v>51</v>
      </c>
      <c r="I2" t="s">
        <v>65</v>
      </c>
      <c r="J2" t="s">
        <v>66</v>
      </c>
      <c r="K2" t="s">
        <v>5620</v>
      </c>
      <c r="L2" t="s">
        <v>9547</v>
      </c>
      <c r="M2" s="4">
        <v>45846</v>
      </c>
      <c r="N2" s="3">
        <v>6245.91</v>
      </c>
    </row>
    <row r="3" spans="1:14">
      <c r="A3" s="1">
        <v>45661</v>
      </c>
      <c r="B3" s="1">
        <v>46026</v>
      </c>
      <c r="C3" t="s">
        <v>5577</v>
      </c>
      <c r="D3" t="s">
        <v>4338</v>
      </c>
      <c r="E3" t="s">
        <v>9220</v>
      </c>
      <c r="F3" t="s">
        <v>15</v>
      </c>
      <c r="G3" t="s">
        <v>16</v>
      </c>
      <c r="H3" t="s">
        <v>21</v>
      </c>
      <c r="I3" t="s">
        <v>282</v>
      </c>
      <c r="J3" t="s">
        <v>283</v>
      </c>
      <c r="K3" t="s">
        <v>5620</v>
      </c>
      <c r="L3" t="s">
        <v>9548</v>
      </c>
      <c r="M3" s="4">
        <v>45860</v>
      </c>
      <c r="N3" s="3">
        <v>15416.95</v>
      </c>
    </row>
    <row r="4" spans="1:14">
      <c r="A4" s="1">
        <v>45675</v>
      </c>
      <c r="B4" s="1">
        <v>45798</v>
      </c>
      <c r="C4" t="s">
        <v>4765</v>
      </c>
      <c r="D4" t="s">
        <v>967</v>
      </c>
      <c r="E4" t="s">
        <v>9350</v>
      </c>
      <c r="F4" t="s">
        <v>32</v>
      </c>
      <c r="G4" t="s">
        <v>16</v>
      </c>
      <c r="H4" t="s">
        <v>51</v>
      </c>
      <c r="I4" t="s">
        <v>948</v>
      </c>
      <c r="J4" t="s">
        <v>949</v>
      </c>
      <c r="K4" t="s">
        <v>304</v>
      </c>
      <c r="L4" t="s">
        <v>9549</v>
      </c>
      <c r="M4" s="4">
        <v>45864</v>
      </c>
      <c r="N4" s="3">
        <v>22500</v>
      </c>
    </row>
    <row r="5" spans="1:14">
      <c r="A5" s="1">
        <v>45682</v>
      </c>
      <c r="B5" s="1">
        <v>46047</v>
      </c>
      <c r="C5" t="s">
        <v>4579</v>
      </c>
      <c r="D5" t="s">
        <v>126</v>
      </c>
      <c r="E5" t="s">
        <v>128</v>
      </c>
      <c r="F5" t="s">
        <v>661</v>
      </c>
      <c r="G5" t="s">
        <v>16</v>
      </c>
      <c r="H5" t="s">
        <v>105</v>
      </c>
      <c r="I5" t="s">
        <v>103</v>
      </c>
      <c r="J5" t="s">
        <v>104</v>
      </c>
      <c r="K5" t="s">
        <v>64</v>
      </c>
      <c r="L5" t="s">
        <v>9550</v>
      </c>
      <c r="M5" s="4">
        <v>45871</v>
      </c>
      <c r="N5" s="3">
        <v>1585.38</v>
      </c>
    </row>
    <row r="6" spans="1:14">
      <c r="A6" s="1">
        <v>45658</v>
      </c>
      <c r="B6" s="1">
        <v>46023</v>
      </c>
      <c r="C6" t="s">
        <v>5558</v>
      </c>
      <c r="D6" t="s">
        <v>4263</v>
      </c>
      <c r="E6" t="s">
        <v>9157</v>
      </c>
      <c r="F6" t="s">
        <v>54</v>
      </c>
      <c r="G6" t="s">
        <v>55</v>
      </c>
      <c r="H6" t="s">
        <v>125</v>
      </c>
      <c r="I6" t="s">
        <v>3857</v>
      </c>
      <c r="J6" t="s">
        <v>3858</v>
      </c>
      <c r="K6" t="s">
        <v>5623</v>
      </c>
      <c r="L6" t="s">
        <v>9551</v>
      </c>
      <c r="M6" s="4">
        <v>45874</v>
      </c>
      <c r="N6" s="3">
        <v>2866.4</v>
      </c>
    </row>
    <row r="7" spans="1:14">
      <c r="A7" s="1">
        <v>45682</v>
      </c>
      <c r="B7" s="1">
        <v>46047</v>
      </c>
      <c r="C7" t="s">
        <v>4579</v>
      </c>
      <c r="D7" t="s">
        <v>126</v>
      </c>
      <c r="E7" t="s">
        <v>128</v>
      </c>
      <c r="F7" t="s">
        <v>661</v>
      </c>
      <c r="G7" t="s">
        <v>16</v>
      </c>
      <c r="H7" t="s">
        <v>105</v>
      </c>
      <c r="I7" t="s">
        <v>103</v>
      </c>
      <c r="J7" t="s">
        <v>104</v>
      </c>
      <c r="K7" t="s">
        <v>64</v>
      </c>
      <c r="L7" t="s">
        <v>9552</v>
      </c>
      <c r="M7" s="4">
        <v>45874</v>
      </c>
      <c r="N7" s="3">
        <v>263.39999999999998</v>
      </c>
    </row>
    <row r="8" spans="1:14">
      <c r="A8" s="1">
        <v>45658</v>
      </c>
      <c r="B8" s="1">
        <v>46023</v>
      </c>
      <c r="C8" t="s">
        <v>5516</v>
      </c>
      <c r="D8" t="s">
        <v>4075</v>
      </c>
      <c r="E8" t="s">
        <v>9156</v>
      </c>
      <c r="F8" t="s">
        <v>54</v>
      </c>
      <c r="G8" t="s">
        <v>55</v>
      </c>
      <c r="H8" t="s">
        <v>590</v>
      </c>
      <c r="I8" t="s">
        <v>2587</v>
      </c>
      <c r="J8" t="s">
        <v>2588</v>
      </c>
      <c r="K8" t="s">
        <v>304</v>
      </c>
      <c r="L8" t="s">
        <v>9553</v>
      </c>
      <c r="M8" s="4">
        <v>45882</v>
      </c>
      <c r="N8" s="3">
        <v>2053.19</v>
      </c>
    </row>
    <row r="9" spans="1:14">
      <c r="A9" s="1">
        <v>45672</v>
      </c>
      <c r="B9" s="1">
        <v>45794</v>
      </c>
      <c r="C9" t="s">
        <v>5604</v>
      </c>
      <c r="D9" t="s">
        <v>4450</v>
      </c>
      <c r="E9" t="s">
        <v>9308</v>
      </c>
      <c r="F9" t="s">
        <v>661</v>
      </c>
      <c r="G9" t="s">
        <v>16</v>
      </c>
      <c r="H9" t="s">
        <v>105</v>
      </c>
      <c r="I9" t="s">
        <v>305</v>
      </c>
      <c r="J9" t="s">
        <v>306</v>
      </c>
      <c r="K9" t="s">
        <v>304</v>
      </c>
      <c r="L9" t="s">
        <v>9554</v>
      </c>
      <c r="M9" s="4">
        <v>45883</v>
      </c>
      <c r="N9" s="3">
        <v>6815.19</v>
      </c>
    </row>
    <row r="10" spans="1:14">
      <c r="A10" s="1">
        <v>45658</v>
      </c>
      <c r="B10" s="1">
        <v>46023</v>
      </c>
      <c r="C10" t="s">
        <v>5558</v>
      </c>
      <c r="D10" t="s">
        <v>4263</v>
      </c>
      <c r="E10" t="s">
        <v>9157</v>
      </c>
      <c r="F10" t="s">
        <v>54</v>
      </c>
      <c r="G10" t="s">
        <v>55</v>
      </c>
      <c r="H10" t="s">
        <v>125</v>
      </c>
      <c r="I10" t="s">
        <v>3857</v>
      </c>
      <c r="J10" t="s">
        <v>3858</v>
      </c>
      <c r="K10" t="s">
        <v>5623</v>
      </c>
      <c r="L10" t="s">
        <v>9555</v>
      </c>
      <c r="M10" s="4">
        <v>45884</v>
      </c>
      <c r="N10" s="3">
        <v>9118.19</v>
      </c>
    </row>
    <row r="11" spans="1:14">
      <c r="A11" s="1">
        <v>45658</v>
      </c>
      <c r="B11" s="1">
        <v>46023</v>
      </c>
      <c r="C11" t="s">
        <v>5559</v>
      </c>
      <c r="D11" t="s">
        <v>4265</v>
      </c>
      <c r="E11" t="s">
        <v>9158</v>
      </c>
      <c r="F11" t="s">
        <v>54</v>
      </c>
      <c r="G11" t="s">
        <v>55</v>
      </c>
      <c r="H11" t="s">
        <v>125</v>
      </c>
      <c r="I11" t="s">
        <v>270</v>
      </c>
      <c r="J11" t="s">
        <v>271</v>
      </c>
      <c r="K11" t="s">
        <v>5620</v>
      </c>
      <c r="L11" t="s">
        <v>9556</v>
      </c>
      <c r="M11" s="4">
        <v>45884</v>
      </c>
      <c r="N11" s="3">
        <v>4795.12</v>
      </c>
    </row>
    <row r="12" spans="1:14">
      <c r="A12" s="1">
        <v>45678</v>
      </c>
      <c r="B12" s="1">
        <v>46043</v>
      </c>
      <c r="C12" t="s">
        <v>4569</v>
      </c>
      <c r="D12" t="s">
        <v>62</v>
      </c>
      <c r="E12" t="s">
        <v>67</v>
      </c>
      <c r="F12" t="s">
        <v>661</v>
      </c>
      <c r="G12" t="s">
        <v>16</v>
      </c>
      <c r="H12" t="s">
        <v>21</v>
      </c>
      <c r="I12" t="s">
        <v>65</v>
      </c>
      <c r="J12" t="s">
        <v>66</v>
      </c>
      <c r="K12" t="s">
        <v>5620</v>
      </c>
      <c r="L12" t="s">
        <v>9557</v>
      </c>
      <c r="M12" s="4">
        <v>45884</v>
      </c>
      <c r="N12" s="3">
        <v>180.5</v>
      </c>
    </row>
    <row r="13" spans="1:14">
      <c r="A13" s="1">
        <v>45678</v>
      </c>
      <c r="B13" s="1">
        <v>46043</v>
      </c>
      <c r="C13" t="s">
        <v>4569</v>
      </c>
      <c r="D13" t="s">
        <v>62</v>
      </c>
      <c r="E13" t="s">
        <v>67</v>
      </c>
      <c r="F13" t="s">
        <v>661</v>
      </c>
      <c r="G13" t="s">
        <v>16</v>
      </c>
      <c r="H13" t="s">
        <v>21</v>
      </c>
      <c r="I13" t="s">
        <v>65</v>
      </c>
      <c r="J13" t="s">
        <v>66</v>
      </c>
      <c r="K13" t="s">
        <v>5620</v>
      </c>
      <c r="L13" t="s">
        <v>9558</v>
      </c>
      <c r="M13" s="4">
        <v>45884</v>
      </c>
      <c r="N13" s="3">
        <v>161.5</v>
      </c>
    </row>
    <row r="14" spans="1:14">
      <c r="A14" s="1">
        <v>45688</v>
      </c>
      <c r="B14" s="1">
        <v>46053</v>
      </c>
      <c r="C14" t="s">
        <v>4597</v>
      </c>
      <c r="D14" t="s">
        <v>228</v>
      </c>
      <c r="E14" t="s">
        <v>232</v>
      </c>
      <c r="F14" t="s">
        <v>661</v>
      </c>
      <c r="G14" t="s">
        <v>16</v>
      </c>
      <c r="H14" t="s">
        <v>203</v>
      </c>
      <c r="I14" t="s">
        <v>230</v>
      </c>
      <c r="J14" t="s">
        <v>231</v>
      </c>
      <c r="K14" t="s">
        <v>48</v>
      </c>
      <c r="L14" t="s">
        <v>9559</v>
      </c>
      <c r="M14" s="4">
        <v>45884</v>
      </c>
      <c r="N14" s="3">
        <v>4584.79</v>
      </c>
    </row>
    <row r="15" spans="1:14">
      <c r="A15" s="1">
        <v>45687</v>
      </c>
      <c r="B15" s="1">
        <v>46052</v>
      </c>
      <c r="C15" t="s">
        <v>4593</v>
      </c>
      <c r="D15" t="s">
        <v>207</v>
      </c>
      <c r="E15" t="s">
        <v>211</v>
      </c>
      <c r="F15" t="s">
        <v>661</v>
      </c>
      <c r="G15" t="s">
        <v>16</v>
      </c>
      <c r="H15" t="s">
        <v>43</v>
      </c>
      <c r="I15" t="s">
        <v>209</v>
      </c>
      <c r="J15" t="s">
        <v>210</v>
      </c>
      <c r="K15" t="s">
        <v>140</v>
      </c>
      <c r="L15" t="s">
        <v>9560</v>
      </c>
      <c r="M15" s="4">
        <v>45888</v>
      </c>
      <c r="N15" s="3">
        <v>10200</v>
      </c>
    </row>
    <row r="16" spans="1:14">
      <c r="A16" s="1">
        <v>45687</v>
      </c>
      <c r="B16" s="1">
        <v>46052</v>
      </c>
      <c r="C16" t="s">
        <v>4593</v>
      </c>
      <c r="D16" t="s">
        <v>207</v>
      </c>
      <c r="E16" t="s">
        <v>211</v>
      </c>
      <c r="F16" t="s">
        <v>661</v>
      </c>
      <c r="G16" t="s">
        <v>16</v>
      </c>
      <c r="H16" t="s">
        <v>43</v>
      </c>
      <c r="I16" t="s">
        <v>209</v>
      </c>
      <c r="J16" t="s">
        <v>210</v>
      </c>
      <c r="K16" t="s">
        <v>140</v>
      </c>
      <c r="L16" t="s">
        <v>9561</v>
      </c>
      <c r="M16" s="4">
        <v>45888</v>
      </c>
      <c r="N16" s="3">
        <v>10200</v>
      </c>
    </row>
    <row r="17" spans="1:14">
      <c r="A17" s="1">
        <v>45687</v>
      </c>
      <c r="B17" s="1">
        <v>46052</v>
      </c>
      <c r="C17" t="s">
        <v>4593</v>
      </c>
      <c r="D17" t="s">
        <v>207</v>
      </c>
      <c r="E17" t="s">
        <v>211</v>
      </c>
      <c r="F17" t="s">
        <v>661</v>
      </c>
      <c r="G17" t="s">
        <v>16</v>
      </c>
      <c r="H17" t="s">
        <v>43</v>
      </c>
      <c r="I17" t="s">
        <v>209</v>
      </c>
      <c r="J17" t="s">
        <v>210</v>
      </c>
      <c r="K17" t="s">
        <v>140</v>
      </c>
      <c r="L17" t="s">
        <v>9562</v>
      </c>
      <c r="M17" s="4">
        <v>45888</v>
      </c>
      <c r="N17" s="3">
        <v>11095</v>
      </c>
    </row>
    <row r="18" spans="1:14">
      <c r="A18" s="1">
        <v>45689</v>
      </c>
      <c r="B18" s="1">
        <v>46054</v>
      </c>
      <c r="C18" t="s">
        <v>4606</v>
      </c>
      <c r="D18" t="s">
        <v>268</v>
      </c>
      <c r="E18" t="s">
        <v>272</v>
      </c>
      <c r="F18" t="s">
        <v>661</v>
      </c>
      <c r="G18" t="s">
        <v>16</v>
      </c>
      <c r="H18" t="s">
        <v>225</v>
      </c>
      <c r="I18" t="s">
        <v>270</v>
      </c>
      <c r="J18" t="s">
        <v>271</v>
      </c>
      <c r="K18" t="s">
        <v>77</v>
      </c>
      <c r="L18" t="s">
        <v>9563</v>
      </c>
      <c r="M18" s="4">
        <v>45888</v>
      </c>
      <c r="N18" s="3">
        <v>21636</v>
      </c>
    </row>
    <row r="19" spans="1:14">
      <c r="A19" s="1">
        <v>45659</v>
      </c>
      <c r="B19" s="1">
        <v>45893</v>
      </c>
      <c r="C19" t="s">
        <v>9208</v>
      </c>
      <c r="D19" t="s">
        <v>9209</v>
      </c>
      <c r="E19" t="s">
        <v>9211</v>
      </c>
      <c r="F19" t="s">
        <v>661</v>
      </c>
      <c r="G19" t="s">
        <v>16</v>
      </c>
      <c r="H19" t="s">
        <v>51</v>
      </c>
      <c r="I19" t="s">
        <v>65</v>
      </c>
      <c r="J19" t="s">
        <v>66</v>
      </c>
      <c r="K19" t="s">
        <v>5620</v>
      </c>
      <c r="L19" t="s">
        <v>9564</v>
      </c>
      <c r="M19" s="4">
        <v>45888</v>
      </c>
      <c r="N19" s="3">
        <v>19541.349999999999</v>
      </c>
    </row>
    <row r="20" spans="1:14">
      <c r="A20" s="1">
        <v>45667</v>
      </c>
      <c r="B20" s="1">
        <v>46032</v>
      </c>
      <c r="C20" t="s">
        <v>5135</v>
      </c>
      <c r="D20" t="s">
        <v>2450</v>
      </c>
      <c r="E20" t="s">
        <v>9266</v>
      </c>
      <c r="F20" t="s">
        <v>661</v>
      </c>
      <c r="G20" t="s">
        <v>16</v>
      </c>
      <c r="H20" t="s">
        <v>73</v>
      </c>
      <c r="I20" t="s">
        <v>78</v>
      </c>
      <c r="J20" t="s">
        <v>79</v>
      </c>
      <c r="K20" t="s">
        <v>77</v>
      </c>
      <c r="L20" t="s">
        <v>9565</v>
      </c>
      <c r="M20" s="4">
        <v>45889</v>
      </c>
      <c r="N20" s="3">
        <v>24350.62</v>
      </c>
    </row>
    <row r="21" spans="1:14">
      <c r="A21" s="1">
        <v>45667</v>
      </c>
      <c r="B21" s="1">
        <v>46032</v>
      </c>
      <c r="C21" t="s">
        <v>5135</v>
      </c>
      <c r="D21" t="s">
        <v>2450</v>
      </c>
      <c r="E21" t="s">
        <v>9266</v>
      </c>
      <c r="F21" t="s">
        <v>661</v>
      </c>
      <c r="G21" t="s">
        <v>16</v>
      </c>
      <c r="H21" t="s">
        <v>73</v>
      </c>
      <c r="I21" t="s">
        <v>78</v>
      </c>
      <c r="J21" t="s">
        <v>79</v>
      </c>
      <c r="K21" t="s">
        <v>77</v>
      </c>
      <c r="L21" t="s">
        <v>9566</v>
      </c>
      <c r="M21" s="4">
        <v>45889</v>
      </c>
      <c r="N21" s="3">
        <v>8500</v>
      </c>
    </row>
    <row r="22" spans="1:14">
      <c r="A22" s="1">
        <v>45667</v>
      </c>
      <c r="B22" s="1">
        <v>45977</v>
      </c>
      <c r="C22" t="s">
        <v>5143</v>
      </c>
      <c r="D22" t="s">
        <v>2477</v>
      </c>
      <c r="E22" t="s">
        <v>9256</v>
      </c>
      <c r="F22" t="s">
        <v>661</v>
      </c>
      <c r="G22" t="s">
        <v>16</v>
      </c>
      <c r="H22" t="s">
        <v>61</v>
      </c>
      <c r="I22" t="s">
        <v>59</v>
      </c>
      <c r="J22" t="s">
        <v>60</v>
      </c>
      <c r="K22" t="s">
        <v>5620</v>
      </c>
      <c r="L22" t="s">
        <v>9567</v>
      </c>
      <c r="M22" s="4">
        <v>45891</v>
      </c>
      <c r="N22" s="3">
        <v>5231.87</v>
      </c>
    </row>
    <row r="23" spans="1:14">
      <c r="A23" s="1">
        <v>45708</v>
      </c>
      <c r="B23" s="1">
        <v>46073</v>
      </c>
      <c r="C23" t="s">
        <v>4650</v>
      </c>
      <c r="D23" t="s">
        <v>465</v>
      </c>
      <c r="E23" t="s">
        <v>466</v>
      </c>
      <c r="F23" t="s">
        <v>661</v>
      </c>
      <c r="G23" t="s">
        <v>16</v>
      </c>
      <c r="H23" t="s">
        <v>61</v>
      </c>
      <c r="I23" t="s">
        <v>59</v>
      </c>
      <c r="J23" t="s">
        <v>60</v>
      </c>
      <c r="K23" t="s">
        <v>5620</v>
      </c>
      <c r="L23" t="s">
        <v>9568</v>
      </c>
      <c r="M23" s="4">
        <v>45892</v>
      </c>
      <c r="N23" s="3">
        <v>3039.89</v>
      </c>
    </row>
    <row r="24" spans="1:14">
      <c r="A24" s="1">
        <v>45708</v>
      </c>
      <c r="B24" s="1">
        <v>46073</v>
      </c>
      <c r="C24" t="s">
        <v>4650</v>
      </c>
      <c r="D24" t="s">
        <v>465</v>
      </c>
      <c r="E24" t="s">
        <v>466</v>
      </c>
      <c r="F24" t="s">
        <v>661</v>
      </c>
      <c r="G24" t="s">
        <v>16</v>
      </c>
      <c r="H24" t="s">
        <v>61</v>
      </c>
      <c r="I24" t="s">
        <v>59</v>
      </c>
      <c r="J24" t="s">
        <v>60</v>
      </c>
      <c r="K24" t="s">
        <v>5620</v>
      </c>
      <c r="L24" t="s">
        <v>9569</v>
      </c>
      <c r="M24" s="4">
        <v>45892</v>
      </c>
      <c r="N24" s="3">
        <v>554.70000000000005</v>
      </c>
    </row>
    <row r="25" spans="1:14">
      <c r="A25" s="1">
        <v>45658</v>
      </c>
      <c r="B25" s="1">
        <v>46023</v>
      </c>
      <c r="C25" t="s">
        <v>5516</v>
      </c>
      <c r="D25" t="s">
        <v>4075</v>
      </c>
      <c r="E25" t="s">
        <v>9156</v>
      </c>
      <c r="F25" t="s">
        <v>54</v>
      </c>
      <c r="G25" t="s">
        <v>55</v>
      </c>
      <c r="H25" t="s">
        <v>590</v>
      </c>
      <c r="I25" t="s">
        <v>2587</v>
      </c>
      <c r="J25" t="s">
        <v>2588</v>
      </c>
      <c r="K25" t="s">
        <v>304</v>
      </c>
      <c r="L25" t="s">
        <v>9570</v>
      </c>
      <c r="M25" s="4">
        <v>45896</v>
      </c>
      <c r="N25" s="3">
        <v>302.43</v>
      </c>
    </row>
    <row r="26" spans="1:14">
      <c r="A26" s="1">
        <v>45668</v>
      </c>
      <c r="B26" s="1">
        <v>46033</v>
      </c>
      <c r="C26" t="s">
        <v>5595</v>
      </c>
      <c r="D26" t="s">
        <v>4411</v>
      </c>
      <c r="E26" t="s">
        <v>9282</v>
      </c>
      <c r="F26" t="s">
        <v>661</v>
      </c>
      <c r="G26" t="s">
        <v>16</v>
      </c>
      <c r="H26" t="s">
        <v>125</v>
      </c>
      <c r="I26" t="s">
        <v>123</v>
      </c>
      <c r="J26" t="s">
        <v>124</v>
      </c>
      <c r="K26" t="s">
        <v>5660</v>
      </c>
      <c r="L26" t="s">
        <v>9571</v>
      </c>
      <c r="M26" s="4">
        <v>45898</v>
      </c>
      <c r="N26" s="3">
        <v>237.87</v>
      </c>
    </row>
    <row r="27" spans="1:14">
      <c r="A27" s="1">
        <v>45661</v>
      </c>
      <c r="B27" s="1">
        <v>46026</v>
      </c>
      <c r="C27" t="s">
        <v>5577</v>
      </c>
      <c r="D27" t="s">
        <v>4338</v>
      </c>
      <c r="E27" t="s">
        <v>9221</v>
      </c>
      <c r="F27" t="s">
        <v>661</v>
      </c>
      <c r="G27" t="s">
        <v>16</v>
      </c>
      <c r="H27" t="s">
        <v>21</v>
      </c>
      <c r="I27" t="s">
        <v>282</v>
      </c>
      <c r="J27" t="s">
        <v>283</v>
      </c>
      <c r="K27" t="s">
        <v>5620</v>
      </c>
      <c r="L27" t="s">
        <v>9572</v>
      </c>
      <c r="M27" s="4">
        <v>45903</v>
      </c>
      <c r="N27" s="3">
        <v>1177.8499999999999</v>
      </c>
    </row>
    <row r="28" spans="1:14">
      <c r="A28" s="1">
        <v>45691</v>
      </c>
      <c r="B28" s="1">
        <v>45991</v>
      </c>
      <c r="C28" t="s">
        <v>4620</v>
      </c>
      <c r="D28" t="s">
        <v>331</v>
      </c>
      <c r="E28" t="s">
        <v>333</v>
      </c>
      <c r="F28" t="s">
        <v>661</v>
      </c>
      <c r="G28" t="s">
        <v>16</v>
      </c>
      <c r="H28" t="s">
        <v>21</v>
      </c>
      <c r="I28" t="s">
        <v>174</v>
      </c>
      <c r="J28" t="s">
        <v>175</v>
      </c>
      <c r="K28" t="s">
        <v>112</v>
      </c>
      <c r="L28" t="s">
        <v>9573</v>
      </c>
      <c r="M28" s="4">
        <v>45908</v>
      </c>
      <c r="N28" s="3">
        <v>2883.83</v>
      </c>
    </row>
    <row r="29" spans="1:14">
      <c r="A29" s="1">
        <v>45716</v>
      </c>
      <c r="B29" s="1">
        <v>46081</v>
      </c>
      <c r="C29" t="s">
        <v>4670</v>
      </c>
      <c r="D29" t="s">
        <v>558</v>
      </c>
      <c r="E29" t="s">
        <v>561</v>
      </c>
      <c r="F29" t="s">
        <v>661</v>
      </c>
      <c r="G29" t="s">
        <v>16</v>
      </c>
      <c r="H29" t="s">
        <v>386</v>
      </c>
      <c r="I29" t="s">
        <v>78</v>
      </c>
      <c r="J29" t="s">
        <v>79</v>
      </c>
      <c r="K29" t="s">
        <v>5620</v>
      </c>
      <c r="L29" t="s">
        <v>9574</v>
      </c>
      <c r="M29" s="4">
        <v>45909</v>
      </c>
      <c r="N29" s="3">
        <v>365000</v>
      </c>
    </row>
    <row r="30" spans="1:14">
      <c r="A30" s="1">
        <v>45716</v>
      </c>
      <c r="B30" s="1">
        <v>46081</v>
      </c>
      <c r="C30" t="s">
        <v>4670</v>
      </c>
      <c r="D30" t="s">
        <v>558</v>
      </c>
      <c r="E30" t="s">
        <v>559</v>
      </c>
      <c r="F30" t="s">
        <v>32</v>
      </c>
      <c r="G30" t="s">
        <v>16</v>
      </c>
      <c r="H30" t="s">
        <v>386</v>
      </c>
      <c r="I30" t="s">
        <v>78</v>
      </c>
      <c r="J30" t="s">
        <v>79</v>
      </c>
      <c r="K30" t="s">
        <v>5620</v>
      </c>
      <c r="L30" t="s">
        <v>9575</v>
      </c>
      <c r="M30" s="4">
        <v>45909</v>
      </c>
      <c r="N30" s="3">
        <v>37500</v>
      </c>
    </row>
    <row r="31" spans="1:14">
      <c r="A31" s="1">
        <v>45716</v>
      </c>
      <c r="B31" s="1">
        <v>46081</v>
      </c>
      <c r="C31" t="s">
        <v>4670</v>
      </c>
      <c r="D31" t="s">
        <v>558</v>
      </c>
      <c r="E31" t="s">
        <v>559</v>
      </c>
      <c r="F31" t="s">
        <v>32</v>
      </c>
      <c r="G31" t="s">
        <v>16</v>
      </c>
      <c r="H31" t="s">
        <v>386</v>
      </c>
      <c r="I31" t="s">
        <v>78</v>
      </c>
      <c r="J31" t="s">
        <v>79</v>
      </c>
      <c r="K31" t="s">
        <v>5620</v>
      </c>
      <c r="L31" t="s">
        <v>9576</v>
      </c>
      <c r="M31" s="4">
        <v>45909</v>
      </c>
      <c r="N31" s="3">
        <v>17721</v>
      </c>
    </row>
    <row r="32" spans="1:14">
      <c r="A32" s="1">
        <v>45716</v>
      </c>
      <c r="B32" s="1">
        <v>46081</v>
      </c>
      <c r="C32" t="s">
        <v>4670</v>
      </c>
      <c r="D32" t="s">
        <v>558</v>
      </c>
      <c r="E32" t="s">
        <v>559</v>
      </c>
      <c r="F32" t="s">
        <v>32</v>
      </c>
      <c r="G32" t="s">
        <v>16</v>
      </c>
      <c r="H32" t="s">
        <v>386</v>
      </c>
      <c r="I32" t="s">
        <v>78</v>
      </c>
      <c r="J32" t="s">
        <v>79</v>
      </c>
      <c r="K32" t="s">
        <v>5620</v>
      </c>
      <c r="L32" t="s">
        <v>9577</v>
      </c>
      <c r="M32" s="4">
        <v>45909</v>
      </c>
      <c r="N32" s="3">
        <v>40000</v>
      </c>
    </row>
    <row r="33" spans="1:14">
      <c r="A33" s="1">
        <v>45658</v>
      </c>
      <c r="B33" s="1">
        <v>46023</v>
      </c>
      <c r="C33" t="s">
        <v>5568</v>
      </c>
      <c r="D33" t="s">
        <v>4299</v>
      </c>
      <c r="E33" t="s">
        <v>9192</v>
      </c>
      <c r="F33" t="s">
        <v>32</v>
      </c>
      <c r="G33" t="s">
        <v>16</v>
      </c>
      <c r="H33" t="s">
        <v>328</v>
      </c>
      <c r="I33" t="s">
        <v>570</v>
      </c>
      <c r="J33" t="s">
        <v>571</v>
      </c>
      <c r="K33" t="s">
        <v>5657</v>
      </c>
      <c r="L33" t="s">
        <v>9578</v>
      </c>
      <c r="M33" s="4">
        <v>45909</v>
      </c>
      <c r="N33" s="3">
        <v>4243.67</v>
      </c>
    </row>
    <row r="34" spans="1:14">
      <c r="A34" s="1">
        <v>45717</v>
      </c>
      <c r="B34" s="1">
        <v>46082</v>
      </c>
      <c r="C34" t="s">
        <v>4677</v>
      </c>
      <c r="D34" t="s">
        <v>594</v>
      </c>
      <c r="E34" t="s">
        <v>595</v>
      </c>
      <c r="F34" t="s">
        <v>15</v>
      </c>
      <c r="G34" t="s">
        <v>16</v>
      </c>
      <c r="H34" t="s">
        <v>51</v>
      </c>
      <c r="I34" t="s">
        <v>103</v>
      </c>
      <c r="J34" t="s">
        <v>104</v>
      </c>
      <c r="K34" t="s">
        <v>140</v>
      </c>
      <c r="L34" t="s">
        <v>9579</v>
      </c>
      <c r="M34" s="4">
        <v>45910</v>
      </c>
      <c r="N34" s="3">
        <v>13342.5</v>
      </c>
    </row>
    <row r="35" spans="1:14">
      <c r="A35" s="1">
        <v>45699</v>
      </c>
      <c r="B35" s="1">
        <v>46064</v>
      </c>
      <c r="C35" t="s">
        <v>4633</v>
      </c>
      <c r="D35" t="s">
        <v>382</v>
      </c>
      <c r="E35" t="s">
        <v>388</v>
      </c>
      <c r="F35" t="s">
        <v>661</v>
      </c>
      <c r="G35" t="s">
        <v>16</v>
      </c>
      <c r="H35" t="s">
        <v>386</v>
      </c>
      <c r="I35" t="s">
        <v>384</v>
      </c>
      <c r="J35" t="s">
        <v>385</v>
      </c>
      <c r="K35" t="s">
        <v>304</v>
      </c>
      <c r="L35" t="s">
        <v>9580</v>
      </c>
      <c r="M35" s="4">
        <v>45910</v>
      </c>
      <c r="N35" s="3">
        <v>15000</v>
      </c>
    </row>
    <row r="36" spans="1:14">
      <c r="A36" s="1">
        <v>45661</v>
      </c>
      <c r="B36" s="1">
        <v>46026</v>
      </c>
      <c r="C36" t="s">
        <v>5577</v>
      </c>
      <c r="D36" t="s">
        <v>4338</v>
      </c>
      <c r="E36" t="s">
        <v>9221</v>
      </c>
      <c r="F36" t="s">
        <v>661</v>
      </c>
      <c r="G36" t="s">
        <v>16</v>
      </c>
      <c r="H36" t="s">
        <v>21</v>
      </c>
      <c r="I36" t="s">
        <v>282</v>
      </c>
      <c r="J36" t="s">
        <v>283</v>
      </c>
      <c r="K36" t="s">
        <v>5620</v>
      </c>
      <c r="L36" t="s">
        <v>9581</v>
      </c>
      <c r="M36" s="4">
        <v>45911</v>
      </c>
      <c r="N36" s="3">
        <v>7719.35</v>
      </c>
    </row>
    <row r="37" spans="1:14">
      <c r="A37" s="1">
        <v>45698</v>
      </c>
      <c r="B37" s="1">
        <v>46063</v>
      </c>
      <c r="C37" t="s">
        <v>4630</v>
      </c>
      <c r="D37" t="s">
        <v>369</v>
      </c>
      <c r="E37" t="s">
        <v>371</v>
      </c>
      <c r="F37" t="s">
        <v>661</v>
      </c>
      <c r="G37" t="s">
        <v>16</v>
      </c>
      <c r="H37" t="s">
        <v>21</v>
      </c>
      <c r="I37" t="s">
        <v>103</v>
      </c>
      <c r="J37" t="s">
        <v>104</v>
      </c>
      <c r="K37" t="s">
        <v>140</v>
      </c>
      <c r="L37" t="s">
        <v>9582</v>
      </c>
      <c r="M37" s="4">
        <v>45912</v>
      </c>
      <c r="N37" s="3">
        <v>120000</v>
      </c>
    </row>
    <row r="38" spans="1:14">
      <c r="A38" s="1">
        <v>45698</v>
      </c>
      <c r="B38" s="1">
        <v>46063</v>
      </c>
      <c r="C38" t="s">
        <v>4630</v>
      </c>
      <c r="D38" t="s">
        <v>369</v>
      </c>
      <c r="E38" t="s">
        <v>371</v>
      </c>
      <c r="F38" t="s">
        <v>661</v>
      </c>
      <c r="G38" t="s">
        <v>16</v>
      </c>
      <c r="H38" t="s">
        <v>21</v>
      </c>
      <c r="I38" t="s">
        <v>103</v>
      </c>
      <c r="J38" t="s">
        <v>104</v>
      </c>
      <c r="K38" t="s">
        <v>140</v>
      </c>
      <c r="L38" t="s">
        <v>9583</v>
      </c>
      <c r="M38" s="4">
        <v>45912</v>
      </c>
      <c r="N38" s="3">
        <v>1406.1</v>
      </c>
    </row>
    <row r="39" spans="1:14">
      <c r="A39" s="1">
        <v>45698</v>
      </c>
      <c r="B39" s="1">
        <v>46063</v>
      </c>
      <c r="C39" t="s">
        <v>4630</v>
      </c>
      <c r="D39" t="s">
        <v>369</v>
      </c>
      <c r="E39" t="s">
        <v>371</v>
      </c>
      <c r="F39" t="s">
        <v>661</v>
      </c>
      <c r="G39" t="s">
        <v>16</v>
      </c>
      <c r="H39" t="s">
        <v>21</v>
      </c>
      <c r="I39" t="s">
        <v>103</v>
      </c>
      <c r="J39" t="s">
        <v>104</v>
      </c>
      <c r="K39" t="s">
        <v>140</v>
      </c>
      <c r="L39" t="s">
        <v>9584</v>
      </c>
      <c r="M39" s="4">
        <v>45912</v>
      </c>
      <c r="N39" s="3">
        <v>52670.18</v>
      </c>
    </row>
    <row r="40" spans="1:14">
      <c r="A40" s="1">
        <v>45724</v>
      </c>
      <c r="B40" s="1">
        <v>46089</v>
      </c>
      <c r="C40" t="s">
        <v>4707</v>
      </c>
      <c r="D40" t="s">
        <v>724</v>
      </c>
      <c r="E40" t="s">
        <v>726</v>
      </c>
      <c r="F40" t="s">
        <v>661</v>
      </c>
      <c r="G40" t="s">
        <v>16</v>
      </c>
      <c r="H40" t="s">
        <v>43</v>
      </c>
      <c r="I40" t="s">
        <v>165</v>
      </c>
      <c r="J40" t="s">
        <v>166</v>
      </c>
      <c r="K40" t="s">
        <v>5620</v>
      </c>
      <c r="L40" t="s">
        <v>9585</v>
      </c>
      <c r="M40" s="4">
        <v>45912</v>
      </c>
      <c r="N40" s="3">
        <v>2810.63</v>
      </c>
    </row>
    <row r="41" spans="1:14">
      <c r="A41" s="1">
        <v>45728</v>
      </c>
      <c r="B41" s="1">
        <v>46093</v>
      </c>
      <c r="C41" t="s">
        <v>4723</v>
      </c>
      <c r="D41" t="s">
        <v>781</v>
      </c>
      <c r="E41" t="s">
        <v>782</v>
      </c>
      <c r="F41" t="s">
        <v>661</v>
      </c>
      <c r="G41" t="s">
        <v>16</v>
      </c>
      <c r="H41" t="s">
        <v>61</v>
      </c>
      <c r="I41" t="s">
        <v>305</v>
      </c>
      <c r="J41" t="s">
        <v>306</v>
      </c>
      <c r="K41" t="s">
        <v>304</v>
      </c>
      <c r="L41" t="s">
        <v>9586</v>
      </c>
      <c r="M41" s="4">
        <v>45913</v>
      </c>
      <c r="N41" s="3">
        <v>20500</v>
      </c>
    </row>
    <row r="42" spans="1:14">
      <c r="A42" s="1">
        <v>45728</v>
      </c>
      <c r="B42" s="1">
        <v>46093</v>
      </c>
      <c r="C42" t="s">
        <v>4723</v>
      </c>
      <c r="D42" t="s">
        <v>781</v>
      </c>
      <c r="E42" t="s">
        <v>782</v>
      </c>
      <c r="F42" t="s">
        <v>661</v>
      </c>
      <c r="G42" t="s">
        <v>16</v>
      </c>
      <c r="H42" t="s">
        <v>61</v>
      </c>
      <c r="I42" t="s">
        <v>305</v>
      </c>
      <c r="J42" t="s">
        <v>306</v>
      </c>
      <c r="K42" t="s">
        <v>304</v>
      </c>
      <c r="L42" t="s">
        <v>9587</v>
      </c>
      <c r="M42" s="4">
        <v>45913</v>
      </c>
      <c r="N42" s="3">
        <v>6305.54</v>
      </c>
    </row>
    <row r="43" spans="1:14">
      <c r="A43" s="1">
        <v>45669</v>
      </c>
      <c r="B43" s="1">
        <v>46034</v>
      </c>
      <c r="C43" t="s">
        <v>5596</v>
      </c>
      <c r="D43" t="s">
        <v>4417</v>
      </c>
      <c r="E43" t="s">
        <v>9286</v>
      </c>
      <c r="F43" t="s">
        <v>32</v>
      </c>
      <c r="G43" t="s">
        <v>16</v>
      </c>
      <c r="H43" t="s">
        <v>125</v>
      </c>
      <c r="I43" t="s">
        <v>270</v>
      </c>
      <c r="J43" t="s">
        <v>271</v>
      </c>
      <c r="K43" t="s">
        <v>5620</v>
      </c>
      <c r="L43" t="s">
        <v>9588</v>
      </c>
      <c r="M43" s="4">
        <v>45913</v>
      </c>
      <c r="N43" s="3">
        <v>11</v>
      </c>
    </row>
    <row r="44" spans="1:14">
      <c r="A44" s="1">
        <v>45708</v>
      </c>
      <c r="B44" s="1">
        <v>46073</v>
      </c>
      <c r="C44" t="s">
        <v>4650</v>
      </c>
      <c r="D44" t="s">
        <v>465</v>
      </c>
      <c r="E44" t="s">
        <v>466</v>
      </c>
      <c r="F44" t="s">
        <v>661</v>
      </c>
      <c r="G44" t="s">
        <v>16</v>
      </c>
      <c r="H44" t="s">
        <v>61</v>
      </c>
      <c r="I44" t="s">
        <v>59</v>
      </c>
      <c r="J44" t="s">
        <v>60</v>
      </c>
      <c r="K44" t="s">
        <v>5620</v>
      </c>
      <c r="L44" t="s">
        <v>9589</v>
      </c>
      <c r="M44" s="4">
        <v>45916</v>
      </c>
      <c r="N44" s="3">
        <v>3281.73</v>
      </c>
    </row>
    <row r="45" spans="1:14">
      <c r="A45" s="1">
        <v>45701</v>
      </c>
      <c r="B45" s="1">
        <v>46066</v>
      </c>
      <c r="C45" t="s">
        <v>4638</v>
      </c>
      <c r="D45" t="s">
        <v>410</v>
      </c>
      <c r="E45" t="s">
        <v>415</v>
      </c>
      <c r="F45" t="s">
        <v>661</v>
      </c>
      <c r="G45" t="s">
        <v>16</v>
      </c>
      <c r="H45" t="s">
        <v>414</v>
      </c>
      <c r="I45" t="s">
        <v>412</v>
      </c>
      <c r="J45" t="s">
        <v>413</v>
      </c>
      <c r="K45" t="s">
        <v>77</v>
      </c>
      <c r="L45" t="s">
        <v>9590</v>
      </c>
      <c r="M45" s="4">
        <v>45918</v>
      </c>
      <c r="N45" s="3">
        <v>10443.44</v>
      </c>
    </row>
    <row r="46" spans="1:14">
      <c r="A46" s="1">
        <v>45701</v>
      </c>
      <c r="B46" s="1">
        <v>46066</v>
      </c>
      <c r="C46" t="s">
        <v>4638</v>
      </c>
      <c r="D46" t="s">
        <v>410</v>
      </c>
      <c r="E46" t="s">
        <v>415</v>
      </c>
      <c r="F46" t="s">
        <v>661</v>
      </c>
      <c r="G46" t="s">
        <v>16</v>
      </c>
      <c r="H46" t="s">
        <v>414</v>
      </c>
      <c r="I46" t="s">
        <v>412</v>
      </c>
      <c r="J46" t="s">
        <v>413</v>
      </c>
      <c r="K46" t="s">
        <v>77</v>
      </c>
      <c r="L46" t="s">
        <v>9591</v>
      </c>
      <c r="M46" s="4">
        <v>45918</v>
      </c>
      <c r="N46" s="3">
        <v>657.39</v>
      </c>
    </row>
    <row r="47" spans="1:14">
      <c r="A47" s="1">
        <v>45701</v>
      </c>
      <c r="B47" s="1">
        <v>46066</v>
      </c>
      <c r="C47" t="s">
        <v>4638</v>
      </c>
      <c r="D47" t="s">
        <v>410</v>
      </c>
      <c r="E47" t="s">
        <v>415</v>
      </c>
      <c r="F47" t="s">
        <v>661</v>
      </c>
      <c r="G47" t="s">
        <v>16</v>
      </c>
      <c r="H47" t="s">
        <v>414</v>
      </c>
      <c r="I47" t="s">
        <v>412</v>
      </c>
      <c r="J47" t="s">
        <v>413</v>
      </c>
      <c r="K47" t="s">
        <v>77</v>
      </c>
      <c r="L47" t="s">
        <v>9592</v>
      </c>
      <c r="M47" s="4">
        <v>45918</v>
      </c>
      <c r="N47" s="3">
        <v>25500</v>
      </c>
    </row>
    <row r="48" spans="1:14">
      <c r="A48" s="1">
        <v>45717</v>
      </c>
      <c r="B48" s="1">
        <v>46082</v>
      </c>
      <c r="C48" t="s">
        <v>4608</v>
      </c>
      <c r="D48" t="s">
        <v>280</v>
      </c>
      <c r="E48" t="s">
        <v>635</v>
      </c>
      <c r="F48" t="s">
        <v>32</v>
      </c>
      <c r="G48" t="s">
        <v>16</v>
      </c>
      <c r="H48" t="s">
        <v>21</v>
      </c>
      <c r="I48" t="s">
        <v>282</v>
      </c>
      <c r="J48" t="s">
        <v>283</v>
      </c>
      <c r="K48" t="s">
        <v>5620</v>
      </c>
      <c r="L48" t="s">
        <v>9593</v>
      </c>
      <c r="M48" s="4">
        <v>45918</v>
      </c>
      <c r="N48" s="3">
        <v>7000</v>
      </c>
    </row>
    <row r="49" spans="1:14">
      <c r="A49" s="1">
        <v>45717</v>
      </c>
      <c r="B49" s="1">
        <v>46082</v>
      </c>
      <c r="C49" t="s">
        <v>4675</v>
      </c>
      <c r="D49" t="s">
        <v>578</v>
      </c>
      <c r="E49" t="s">
        <v>579</v>
      </c>
      <c r="F49" t="s">
        <v>32</v>
      </c>
      <c r="G49" t="s">
        <v>16</v>
      </c>
      <c r="H49" t="s">
        <v>582</v>
      </c>
      <c r="I49" t="s">
        <v>580</v>
      </c>
      <c r="J49" t="s">
        <v>581</v>
      </c>
      <c r="K49" t="s">
        <v>64</v>
      </c>
      <c r="L49" t="s">
        <v>9594</v>
      </c>
      <c r="M49" s="4">
        <v>45923</v>
      </c>
      <c r="N49" s="3">
        <v>1255.48</v>
      </c>
    </row>
    <row r="50" spans="1:14">
      <c r="A50" s="1">
        <v>45676</v>
      </c>
      <c r="B50" s="1">
        <v>46041</v>
      </c>
      <c r="C50" t="s">
        <v>4713</v>
      </c>
      <c r="D50" t="s">
        <v>747</v>
      </c>
      <c r="E50" t="s">
        <v>9356</v>
      </c>
      <c r="F50" t="s">
        <v>661</v>
      </c>
      <c r="G50" t="s">
        <v>16</v>
      </c>
      <c r="H50" t="s">
        <v>61</v>
      </c>
      <c r="I50" t="s">
        <v>59</v>
      </c>
      <c r="J50" t="s">
        <v>60</v>
      </c>
      <c r="K50" t="s">
        <v>5620</v>
      </c>
      <c r="L50" t="s">
        <v>9595</v>
      </c>
      <c r="M50" s="4">
        <v>45924</v>
      </c>
      <c r="N50" s="3">
        <v>6711.47</v>
      </c>
    </row>
    <row r="51" spans="1:14">
      <c r="A51" s="1">
        <v>45717</v>
      </c>
      <c r="B51" s="1">
        <v>46082</v>
      </c>
      <c r="C51" t="s">
        <v>4687</v>
      </c>
      <c r="D51" t="s">
        <v>633</v>
      </c>
      <c r="E51" t="s">
        <v>634</v>
      </c>
      <c r="F51" t="s">
        <v>54</v>
      </c>
      <c r="G51" t="s">
        <v>55</v>
      </c>
      <c r="H51" t="s">
        <v>51</v>
      </c>
      <c r="I51" t="s">
        <v>49</v>
      </c>
      <c r="J51" t="s">
        <v>50</v>
      </c>
      <c r="K51" t="s">
        <v>5620</v>
      </c>
      <c r="L51" t="s">
        <v>9596</v>
      </c>
      <c r="M51" s="4">
        <v>45927</v>
      </c>
      <c r="N51" s="3">
        <v>69634.399999999994</v>
      </c>
    </row>
    <row r="52" spans="1:14">
      <c r="A52" s="1">
        <v>45717</v>
      </c>
      <c r="B52" s="1">
        <v>46082</v>
      </c>
      <c r="C52" t="s">
        <v>4689</v>
      </c>
      <c r="D52" t="s">
        <v>643</v>
      </c>
      <c r="E52" t="s">
        <v>644</v>
      </c>
      <c r="F52" t="s">
        <v>661</v>
      </c>
      <c r="G52" t="s">
        <v>16</v>
      </c>
      <c r="H52" t="s">
        <v>125</v>
      </c>
      <c r="I52" t="s">
        <v>570</v>
      </c>
      <c r="J52" t="s">
        <v>571</v>
      </c>
      <c r="K52" t="s">
        <v>5657</v>
      </c>
      <c r="L52" t="s">
        <v>9597</v>
      </c>
      <c r="M52" s="4">
        <v>45927</v>
      </c>
      <c r="N52" s="3">
        <v>1396.09</v>
      </c>
    </row>
    <row r="53" spans="1:14">
      <c r="A53" s="1">
        <v>45672</v>
      </c>
      <c r="B53" s="1">
        <v>46037</v>
      </c>
      <c r="C53" t="s">
        <v>5611</v>
      </c>
      <c r="D53" t="s">
        <v>4486</v>
      </c>
      <c r="E53" t="s">
        <v>9336</v>
      </c>
      <c r="F53" t="s">
        <v>661</v>
      </c>
      <c r="G53" t="s">
        <v>16</v>
      </c>
      <c r="H53" t="s">
        <v>245</v>
      </c>
      <c r="I53" t="s">
        <v>78</v>
      </c>
      <c r="J53" t="s">
        <v>79</v>
      </c>
      <c r="K53" t="s">
        <v>5620</v>
      </c>
      <c r="L53" t="s">
        <v>9598</v>
      </c>
      <c r="M53" s="4">
        <v>45929</v>
      </c>
      <c r="N53" s="3">
        <v>5114.18</v>
      </c>
    </row>
    <row r="54" spans="1:14">
      <c r="A54" s="1">
        <v>45672</v>
      </c>
      <c r="B54" s="1">
        <v>46037</v>
      </c>
      <c r="C54" t="s">
        <v>5611</v>
      </c>
      <c r="D54" t="s">
        <v>4486</v>
      </c>
      <c r="E54" t="s">
        <v>9336</v>
      </c>
      <c r="F54" t="s">
        <v>661</v>
      </c>
      <c r="G54" t="s">
        <v>16</v>
      </c>
      <c r="H54" t="s">
        <v>245</v>
      </c>
      <c r="I54" t="s">
        <v>78</v>
      </c>
      <c r="J54" t="s">
        <v>79</v>
      </c>
      <c r="K54" t="s">
        <v>5620</v>
      </c>
      <c r="L54" t="s">
        <v>9599</v>
      </c>
      <c r="M54" s="4">
        <v>45929</v>
      </c>
      <c r="N54" s="3">
        <v>25016.75</v>
      </c>
    </row>
    <row r="55" spans="1:14">
      <c r="A55" s="1">
        <v>45684</v>
      </c>
      <c r="B55" s="1">
        <v>46049</v>
      </c>
      <c r="C55" t="s">
        <v>4585</v>
      </c>
      <c r="D55" t="s">
        <v>163</v>
      </c>
      <c r="E55" t="s">
        <v>168</v>
      </c>
      <c r="F55" t="s">
        <v>661</v>
      </c>
      <c r="G55" t="s">
        <v>16</v>
      </c>
      <c r="H55" t="s">
        <v>167</v>
      </c>
      <c r="I55" t="s">
        <v>165</v>
      </c>
      <c r="J55" t="s">
        <v>166</v>
      </c>
      <c r="K55" t="s">
        <v>5620</v>
      </c>
      <c r="L55" t="s">
        <v>9600</v>
      </c>
      <c r="M55" s="4">
        <v>45929</v>
      </c>
      <c r="N55" s="3">
        <v>45500</v>
      </c>
    </row>
    <row r="56" spans="1:14">
      <c r="A56" s="1">
        <v>45694</v>
      </c>
      <c r="B56" s="1">
        <v>46059</v>
      </c>
      <c r="C56" t="s">
        <v>4625</v>
      </c>
      <c r="D56" t="s">
        <v>352</v>
      </c>
      <c r="E56" t="s">
        <v>353</v>
      </c>
      <c r="F56" t="s">
        <v>661</v>
      </c>
      <c r="G56" t="s">
        <v>16</v>
      </c>
      <c r="H56" t="s">
        <v>125</v>
      </c>
      <c r="I56" t="s">
        <v>270</v>
      </c>
      <c r="J56" t="s">
        <v>271</v>
      </c>
      <c r="K56" t="s">
        <v>77</v>
      </c>
      <c r="L56" t="s">
        <v>9601</v>
      </c>
      <c r="M56" s="4">
        <v>45929</v>
      </c>
      <c r="N56" s="3">
        <v>15.75</v>
      </c>
    </row>
    <row r="57" spans="1:14">
      <c r="A57" s="1">
        <v>45694</v>
      </c>
      <c r="B57" s="1">
        <v>46059</v>
      </c>
      <c r="C57" t="s">
        <v>4625</v>
      </c>
      <c r="D57" t="s">
        <v>352</v>
      </c>
      <c r="E57" t="s">
        <v>353</v>
      </c>
      <c r="F57" t="s">
        <v>661</v>
      </c>
      <c r="G57" t="s">
        <v>16</v>
      </c>
      <c r="H57" t="s">
        <v>125</v>
      </c>
      <c r="I57" t="s">
        <v>270</v>
      </c>
      <c r="J57" t="s">
        <v>271</v>
      </c>
      <c r="K57" t="s">
        <v>77</v>
      </c>
      <c r="L57" t="s">
        <v>9602</v>
      </c>
      <c r="M57" s="4">
        <v>45929</v>
      </c>
      <c r="N57" s="3">
        <v>5000</v>
      </c>
    </row>
    <row r="58" spans="1:14">
      <c r="A58" s="1">
        <v>45717</v>
      </c>
      <c r="B58" s="1">
        <v>46082</v>
      </c>
      <c r="C58" t="s">
        <v>4675</v>
      </c>
      <c r="D58" t="s">
        <v>578</v>
      </c>
      <c r="E58" t="s">
        <v>585</v>
      </c>
      <c r="F58" t="s">
        <v>661</v>
      </c>
      <c r="G58" t="s">
        <v>16</v>
      </c>
      <c r="H58" t="s">
        <v>582</v>
      </c>
      <c r="I58" t="s">
        <v>580</v>
      </c>
      <c r="J58" t="s">
        <v>581</v>
      </c>
      <c r="K58" t="s">
        <v>64</v>
      </c>
      <c r="L58" t="s">
        <v>9603</v>
      </c>
      <c r="M58" s="4">
        <v>45931</v>
      </c>
      <c r="N58" s="3">
        <v>11896.54</v>
      </c>
    </row>
    <row r="59" spans="1:14">
      <c r="A59" s="1">
        <v>45717</v>
      </c>
      <c r="B59" s="1">
        <v>46082</v>
      </c>
      <c r="C59" t="s">
        <v>4675</v>
      </c>
      <c r="D59" t="s">
        <v>578</v>
      </c>
      <c r="E59" t="s">
        <v>585</v>
      </c>
      <c r="F59" t="s">
        <v>661</v>
      </c>
      <c r="G59" t="s">
        <v>16</v>
      </c>
      <c r="H59" t="s">
        <v>582</v>
      </c>
      <c r="I59" t="s">
        <v>580</v>
      </c>
      <c r="J59" t="s">
        <v>581</v>
      </c>
      <c r="K59" t="s">
        <v>64</v>
      </c>
      <c r="L59" t="s">
        <v>9604</v>
      </c>
      <c r="M59" s="4">
        <v>45931</v>
      </c>
      <c r="N59" s="3">
        <v>4970.18</v>
      </c>
    </row>
    <row r="60" spans="1:14">
      <c r="A60" s="1">
        <v>45672</v>
      </c>
      <c r="B60" s="1">
        <v>46037</v>
      </c>
      <c r="C60" t="s">
        <v>5606</v>
      </c>
      <c r="D60" t="s">
        <v>4464</v>
      </c>
      <c r="E60" t="s">
        <v>9322</v>
      </c>
      <c r="F60" t="s">
        <v>15</v>
      </c>
      <c r="G60" t="s">
        <v>16</v>
      </c>
      <c r="H60" t="s">
        <v>453</v>
      </c>
      <c r="I60" t="s">
        <v>3494</v>
      </c>
      <c r="J60" t="s">
        <v>3495</v>
      </c>
      <c r="K60" t="s">
        <v>48</v>
      </c>
      <c r="L60" t="s">
        <v>9605</v>
      </c>
      <c r="M60" s="4">
        <v>45931</v>
      </c>
      <c r="N60" s="3">
        <v>34239.589999999997</v>
      </c>
    </row>
    <row r="61" spans="1:14">
      <c r="A61" s="1">
        <v>45689</v>
      </c>
      <c r="B61" s="1">
        <v>46054</v>
      </c>
      <c r="C61" t="s">
        <v>4603</v>
      </c>
      <c r="D61" t="s">
        <v>257</v>
      </c>
      <c r="E61" t="s">
        <v>258</v>
      </c>
      <c r="F61" t="s">
        <v>661</v>
      </c>
      <c r="G61" t="s">
        <v>16</v>
      </c>
      <c r="H61" t="s">
        <v>90</v>
      </c>
      <c r="I61" t="s">
        <v>78</v>
      </c>
      <c r="J61" t="s">
        <v>79</v>
      </c>
      <c r="K61" t="s">
        <v>5620</v>
      </c>
      <c r="L61" t="s">
        <v>9606</v>
      </c>
      <c r="M61" s="4">
        <v>45932</v>
      </c>
      <c r="N61" s="3">
        <v>10690.22</v>
      </c>
    </row>
    <row r="62" spans="1:14">
      <c r="A62" s="1">
        <v>45672</v>
      </c>
      <c r="B62" s="1">
        <v>46037</v>
      </c>
      <c r="C62" t="s">
        <v>5606</v>
      </c>
      <c r="D62" t="s">
        <v>4464</v>
      </c>
      <c r="E62" t="s">
        <v>9324</v>
      </c>
      <c r="F62" t="s">
        <v>661</v>
      </c>
      <c r="G62" t="s">
        <v>16</v>
      </c>
      <c r="H62" t="s">
        <v>453</v>
      </c>
      <c r="I62" t="s">
        <v>3494</v>
      </c>
      <c r="J62" t="s">
        <v>3495</v>
      </c>
      <c r="K62" t="s">
        <v>48</v>
      </c>
      <c r="L62" t="s">
        <v>9607</v>
      </c>
      <c r="M62" s="4">
        <v>45932</v>
      </c>
      <c r="N62" s="3">
        <v>1891.69</v>
      </c>
    </row>
    <row r="63" spans="1:14">
      <c r="A63" s="1">
        <v>45658</v>
      </c>
      <c r="B63" s="1">
        <v>46023</v>
      </c>
      <c r="C63" t="s">
        <v>5558</v>
      </c>
      <c r="D63" t="s">
        <v>4263</v>
      </c>
      <c r="E63" t="s">
        <v>9157</v>
      </c>
      <c r="F63" t="s">
        <v>54</v>
      </c>
      <c r="G63" t="s">
        <v>55</v>
      </c>
      <c r="H63" t="s">
        <v>125</v>
      </c>
      <c r="I63" t="s">
        <v>3857</v>
      </c>
      <c r="J63" t="s">
        <v>3858</v>
      </c>
      <c r="K63" t="s">
        <v>5623</v>
      </c>
      <c r="L63" t="s">
        <v>9608</v>
      </c>
      <c r="M63" s="4">
        <v>45933</v>
      </c>
      <c r="N63" s="3">
        <v>80401.05</v>
      </c>
    </row>
    <row r="64" spans="1:14">
      <c r="A64" s="1">
        <v>45672</v>
      </c>
      <c r="B64" s="1">
        <v>46037</v>
      </c>
      <c r="C64" t="s">
        <v>5609</v>
      </c>
      <c r="D64" t="s">
        <v>4476</v>
      </c>
      <c r="E64" t="s">
        <v>9332</v>
      </c>
      <c r="F64" t="s">
        <v>661</v>
      </c>
      <c r="G64" t="s">
        <v>16</v>
      </c>
      <c r="H64" t="s">
        <v>21</v>
      </c>
      <c r="I64" t="s">
        <v>3494</v>
      </c>
      <c r="J64" t="s">
        <v>3495</v>
      </c>
      <c r="K64" t="s">
        <v>48</v>
      </c>
      <c r="L64" t="s">
        <v>9609</v>
      </c>
      <c r="M64" s="4">
        <v>45933</v>
      </c>
      <c r="N64" s="3">
        <v>5625.36</v>
      </c>
    </row>
    <row r="65" spans="1:14">
      <c r="A65" s="1">
        <v>45710</v>
      </c>
      <c r="B65" s="1">
        <v>46075</v>
      </c>
      <c r="C65" t="s">
        <v>4653</v>
      </c>
      <c r="D65" t="s">
        <v>478</v>
      </c>
      <c r="E65" t="s">
        <v>482</v>
      </c>
      <c r="F65" t="s">
        <v>661</v>
      </c>
      <c r="G65" t="s">
        <v>16</v>
      </c>
      <c r="H65" t="s">
        <v>73</v>
      </c>
      <c r="I65" t="s">
        <v>103</v>
      </c>
      <c r="J65" t="s">
        <v>104</v>
      </c>
      <c r="K65" t="s">
        <v>140</v>
      </c>
      <c r="L65" t="s">
        <v>9610</v>
      </c>
      <c r="M65" s="4">
        <v>45933</v>
      </c>
      <c r="N65" s="3">
        <v>7258.25</v>
      </c>
    </row>
    <row r="66" spans="1:14">
      <c r="A66" s="1">
        <v>45676</v>
      </c>
      <c r="B66" s="1">
        <v>46041</v>
      </c>
      <c r="C66" t="s">
        <v>5617</v>
      </c>
      <c r="D66" t="s">
        <v>4520</v>
      </c>
      <c r="E66" t="s">
        <v>9363</v>
      </c>
      <c r="F66" t="s">
        <v>32</v>
      </c>
      <c r="G66" t="s">
        <v>16</v>
      </c>
      <c r="H66" t="s">
        <v>21</v>
      </c>
      <c r="I66" t="s">
        <v>305</v>
      </c>
      <c r="J66" t="s">
        <v>306</v>
      </c>
      <c r="K66" t="s">
        <v>304</v>
      </c>
      <c r="L66" t="s">
        <v>9611</v>
      </c>
      <c r="M66" s="4">
        <v>45936</v>
      </c>
      <c r="N66" s="3">
        <v>8500</v>
      </c>
    </row>
    <row r="67" spans="1:14">
      <c r="A67" s="1">
        <v>45676</v>
      </c>
      <c r="B67" s="1">
        <v>46041</v>
      </c>
      <c r="C67" t="s">
        <v>5617</v>
      </c>
      <c r="D67" t="s">
        <v>4520</v>
      </c>
      <c r="E67" t="s">
        <v>9365</v>
      </c>
      <c r="F67" t="s">
        <v>15</v>
      </c>
      <c r="G67" t="s">
        <v>16</v>
      </c>
      <c r="H67" t="s">
        <v>21</v>
      </c>
      <c r="I67" t="s">
        <v>305</v>
      </c>
      <c r="J67" t="s">
        <v>306</v>
      </c>
      <c r="K67" t="s">
        <v>304</v>
      </c>
      <c r="L67" t="s">
        <v>9612</v>
      </c>
      <c r="M67" s="4">
        <v>45936</v>
      </c>
      <c r="N67" s="3">
        <v>1000</v>
      </c>
    </row>
    <row r="68" spans="1:14">
      <c r="A68" s="1">
        <v>45725</v>
      </c>
      <c r="B68" s="1">
        <v>46090</v>
      </c>
      <c r="C68" t="s">
        <v>4713</v>
      </c>
      <c r="D68" t="s">
        <v>747</v>
      </c>
      <c r="E68" t="s">
        <v>748</v>
      </c>
      <c r="F68" t="s">
        <v>54</v>
      </c>
      <c r="G68" t="s">
        <v>55</v>
      </c>
      <c r="H68" t="s">
        <v>61</v>
      </c>
      <c r="I68" t="s">
        <v>59</v>
      </c>
      <c r="J68" t="s">
        <v>60</v>
      </c>
      <c r="K68" t="s">
        <v>5620</v>
      </c>
      <c r="L68" t="s">
        <v>9613</v>
      </c>
      <c r="M68" s="4">
        <v>45937</v>
      </c>
      <c r="N68" s="3">
        <v>24901.71</v>
      </c>
    </row>
    <row r="69" spans="1:14">
      <c r="A69" s="1">
        <v>45748</v>
      </c>
      <c r="B69" s="1">
        <v>46113</v>
      </c>
      <c r="C69" t="s">
        <v>4771</v>
      </c>
      <c r="D69" t="s">
        <v>993</v>
      </c>
      <c r="E69" t="s">
        <v>997</v>
      </c>
      <c r="F69" t="s">
        <v>661</v>
      </c>
      <c r="G69" t="s">
        <v>16</v>
      </c>
      <c r="H69" t="s">
        <v>61</v>
      </c>
      <c r="I69" t="s">
        <v>59</v>
      </c>
      <c r="J69" t="s">
        <v>60</v>
      </c>
      <c r="K69" t="s">
        <v>5620</v>
      </c>
      <c r="L69" t="s">
        <v>9614</v>
      </c>
      <c r="M69" s="4">
        <v>45938</v>
      </c>
      <c r="N69" s="3">
        <v>10500</v>
      </c>
    </row>
    <row r="70" spans="1:14">
      <c r="A70" s="1">
        <v>45748</v>
      </c>
      <c r="B70" s="1">
        <v>46113</v>
      </c>
      <c r="C70" t="s">
        <v>4771</v>
      </c>
      <c r="D70" t="s">
        <v>993</v>
      </c>
      <c r="E70" t="s">
        <v>997</v>
      </c>
      <c r="F70" t="s">
        <v>661</v>
      </c>
      <c r="G70" t="s">
        <v>16</v>
      </c>
      <c r="H70" t="s">
        <v>61</v>
      </c>
      <c r="I70" t="s">
        <v>59</v>
      </c>
      <c r="J70" t="s">
        <v>60</v>
      </c>
      <c r="K70" t="s">
        <v>5620</v>
      </c>
      <c r="L70" t="s">
        <v>9615</v>
      </c>
      <c r="M70" s="4">
        <v>45938</v>
      </c>
      <c r="N70" s="3">
        <v>6800</v>
      </c>
    </row>
    <row r="71" spans="1:14">
      <c r="A71" s="1">
        <v>45725</v>
      </c>
      <c r="B71" s="1">
        <v>46090</v>
      </c>
      <c r="C71" t="s">
        <v>4713</v>
      </c>
      <c r="D71" t="s">
        <v>747</v>
      </c>
      <c r="E71" t="s">
        <v>748</v>
      </c>
      <c r="F71" t="s">
        <v>54</v>
      </c>
      <c r="G71" t="s">
        <v>55</v>
      </c>
      <c r="H71" t="s">
        <v>61</v>
      </c>
      <c r="I71" t="s">
        <v>59</v>
      </c>
      <c r="J71" t="s">
        <v>60</v>
      </c>
      <c r="K71" t="s">
        <v>5620</v>
      </c>
      <c r="L71" t="s">
        <v>9616</v>
      </c>
      <c r="M71" s="4">
        <v>45940</v>
      </c>
      <c r="N71" s="3">
        <v>305.49</v>
      </c>
    </row>
    <row r="72" spans="1:14">
      <c r="A72" s="1">
        <v>45672</v>
      </c>
      <c r="B72" s="1">
        <v>45921</v>
      </c>
      <c r="C72" t="s">
        <v>5637</v>
      </c>
      <c r="D72" t="s">
        <v>5638</v>
      </c>
      <c r="E72" t="s">
        <v>9315</v>
      </c>
      <c r="F72" t="s">
        <v>32</v>
      </c>
      <c r="G72" t="s">
        <v>16</v>
      </c>
      <c r="H72" t="s">
        <v>310</v>
      </c>
      <c r="I72" t="s">
        <v>3427</v>
      </c>
      <c r="J72" t="s">
        <v>3428</v>
      </c>
      <c r="K72" t="s">
        <v>77</v>
      </c>
      <c r="L72" t="s">
        <v>9617</v>
      </c>
      <c r="M72" s="4">
        <v>45940</v>
      </c>
      <c r="N72" s="3">
        <v>1031.8</v>
      </c>
    </row>
    <row r="73" spans="1:14">
      <c r="A73" s="1">
        <v>45701</v>
      </c>
      <c r="B73" s="1">
        <v>46066</v>
      </c>
      <c r="C73" t="s">
        <v>4638</v>
      </c>
      <c r="D73" t="s">
        <v>410</v>
      </c>
      <c r="E73" t="s">
        <v>415</v>
      </c>
      <c r="F73" t="s">
        <v>661</v>
      </c>
      <c r="G73" t="s">
        <v>16</v>
      </c>
      <c r="H73" t="s">
        <v>414</v>
      </c>
      <c r="I73" t="s">
        <v>412</v>
      </c>
      <c r="J73" t="s">
        <v>413</v>
      </c>
      <c r="K73" t="s">
        <v>77</v>
      </c>
      <c r="L73" t="s">
        <v>9618</v>
      </c>
      <c r="M73" s="4">
        <v>45940</v>
      </c>
      <c r="N73" s="3">
        <v>8780</v>
      </c>
    </row>
    <row r="74" spans="1:14">
      <c r="A74" s="1">
        <v>45748</v>
      </c>
      <c r="B74" s="1">
        <v>46113</v>
      </c>
      <c r="C74" t="s">
        <v>4787</v>
      </c>
      <c r="D74" t="s">
        <v>1061</v>
      </c>
      <c r="E74" t="s">
        <v>1062</v>
      </c>
      <c r="F74" t="s">
        <v>54</v>
      </c>
      <c r="G74" t="s">
        <v>55</v>
      </c>
      <c r="H74" t="s">
        <v>61</v>
      </c>
      <c r="I74" t="s">
        <v>570</v>
      </c>
      <c r="J74" t="s">
        <v>571</v>
      </c>
      <c r="K74" t="s">
        <v>26</v>
      </c>
      <c r="L74" t="s">
        <v>9619</v>
      </c>
      <c r="M74" s="4">
        <v>45943</v>
      </c>
      <c r="N74" s="3">
        <v>1756.37</v>
      </c>
    </row>
    <row r="75" spans="1:14">
      <c r="A75" s="1">
        <v>45705</v>
      </c>
      <c r="B75" s="1">
        <v>46070</v>
      </c>
      <c r="C75" t="s">
        <v>4640</v>
      </c>
      <c r="D75" t="s">
        <v>420</v>
      </c>
      <c r="E75" t="s">
        <v>441</v>
      </c>
      <c r="F75" t="s">
        <v>32</v>
      </c>
      <c r="G75" t="s">
        <v>16</v>
      </c>
      <c r="H75" t="s">
        <v>105</v>
      </c>
      <c r="I75" t="s">
        <v>103</v>
      </c>
      <c r="J75" t="s">
        <v>104</v>
      </c>
      <c r="K75" t="s">
        <v>64</v>
      </c>
      <c r="L75" t="s">
        <v>9620</v>
      </c>
      <c r="M75" s="4">
        <v>45944</v>
      </c>
      <c r="N75" s="3">
        <v>6700</v>
      </c>
    </row>
    <row r="76" spans="1:14">
      <c r="A76" s="1">
        <v>45755</v>
      </c>
      <c r="B76" s="1">
        <v>46120</v>
      </c>
      <c r="C76" t="s">
        <v>4801</v>
      </c>
      <c r="D76" t="s">
        <v>1125</v>
      </c>
      <c r="E76" t="s">
        <v>1128</v>
      </c>
      <c r="F76" t="s">
        <v>661</v>
      </c>
      <c r="G76" t="s">
        <v>16</v>
      </c>
      <c r="H76" t="s">
        <v>51</v>
      </c>
      <c r="I76" t="s">
        <v>282</v>
      </c>
      <c r="J76" t="s">
        <v>283</v>
      </c>
      <c r="K76" t="s">
        <v>5620</v>
      </c>
      <c r="L76" t="s">
        <v>9621</v>
      </c>
      <c r="M76" s="4">
        <v>45946</v>
      </c>
      <c r="N76" s="3">
        <v>5125.99</v>
      </c>
    </row>
    <row r="77" spans="1:14">
      <c r="A77" s="1">
        <v>45672</v>
      </c>
      <c r="B77" s="1">
        <v>46037</v>
      </c>
      <c r="C77" t="s">
        <v>5609</v>
      </c>
      <c r="D77" t="s">
        <v>4476</v>
      </c>
      <c r="E77" t="s">
        <v>9334</v>
      </c>
      <c r="F77" t="s">
        <v>32</v>
      </c>
      <c r="G77" t="s">
        <v>16</v>
      </c>
      <c r="H77" t="s">
        <v>21</v>
      </c>
      <c r="I77" t="s">
        <v>3494</v>
      </c>
      <c r="J77" t="s">
        <v>3495</v>
      </c>
      <c r="K77" t="s">
        <v>48</v>
      </c>
      <c r="L77" t="s">
        <v>9622</v>
      </c>
      <c r="M77" s="4">
        <v>45946</v>
      </c>
      <c r="N77" s="3">
        <v>6133.01</v>
      </c>
    </row>
    <row r="78" spans="1:14">
      <c r="A78" s="1">
        <v>45742</v>
      </c>
      <c r="B78" s="1">
        <v>46107</v>
      </c>
      <c r="C78" t="s">
        <v>4751</v>
      </c>
      <c r="D78" t="s">
        <v>907</v>
      </c>
      <c r="E78" t="s">
        <v>909</v>
      </c>
      <c r="F78" t="s">
        <v>661</v>
      </c>
      <c r="G78" t="s">
        <v>16</v>
      </c>
      <c r="H78" t="s">
        <v>21</v>
      </c>
      <c r="I78" t="s">
        <v>174</v>
      </c>
      <c r="J78" t="s">
        <v>175</v>
      </c>
      <c r="K78" t="s">
        <v>5619</v>
      </c>
      <c r="L78" t="s">
        <v>9623</v>
      </c>
      <c r="M78" s="4">
        <v>45946</v>
      </c>
      <c r="N78" s="3">
        <v>9917.4599999999991</v>
      </c>
    </row>
    <row r="79" spans="1:14">
      <c r="A79" s="1">
        <v>45738</v>
      </c>
      <c r="B79" s="1">
        <v>46023</v>
      </c>
      <c r="C79" t="s">
        <v>4743</v>
      </c>
      <c r="D79" t="s">
        <v>872</v>
      </c>
      <c r="E79" t="s">
        <v>874</v>
      </c>
      <c r="F79" t="s">
        <v>661</v>
      </c>
      <c r="G79" t="s">
        <v>16</v>
      </c>
      <c r="H79" t="s">
        <v>125</v>
      </c>
      <c r="I79" t="s">
        <v>570</v>
      </c>
      <c r="J79" t="s">
        <v>571</v>
      </c>
      <c r="K79" t="s">
        <v>5657</v>
      </c>
      <c r="L79" t="s">
        <v>9624</v>
      </c>
      <c r="M79" s="4">
        <v>45947</v>
      </c>
      <c r="N79" s="3">
        <v>6072.54</v>
      </c>
    </row>
    <row r="80" spans="1:14">
      <c r="A80" s="1">
        <v>45672</v>
      </c>
      <c r="B80" s="1">
        <v>46037</v>
      </c>
      <c r="C80" t="s">
        <v>5605</v>
      </c>
      <c r="D80" t="s">
        <v>4458</v>
      </c>
      <c r="E80" t="s">
        <v>9319</v>
      </c>
      <c r="F80" t="s">
        <v>32</v>
      </c>
      <c r="G80" t="s">
        <v>16</v>
      </c>
      <c r="H80" t="s">
        <v>167</v>
      </c>
      <c r="I80" t="s">
        <v>4460</v>
      </c>
      <c r="J80" t="s">
        <v>4461</v>
      </c>
      <c r="K80" t="s">
        <v>64</v>
      </c>
      <c r="L80" t="s">
        <v>9625</v>
      </c>
      <c r="M80" s="4">
        <v>45948</v>
      </c>
      <c r="N80" s="3">
        <v>57381.4</v>
      </c>
    </row>
    <row r="81" spans="1:14">
      <c r="A81" s="1">
        <v>45728</v>
      </c>
      <c r="B81" s="1">
        <v>45798</v>
      </c>
      <c r="C81" t="s">
        <v>4720</v>
      </c>
      <c r="D81" t="s">
        <v>769</v>
      </c>
      <c r="E81" t="s">
        <v>770</v>
      </c>
      <c r="F81" t="s">
        <v>661</v>
      </c>
      <c r="G81" t="s">
        <v>16</v>
      </c>
      <c r="H81" t="s">
        <v>61</v>
      </c>
      <c r="I81" t="s">
        <v>59</v>
      </c>
      <c r="J81" t="s">
        <v>60</v>
      </c>
      <c r="K81" t="s">
        <v>5620</v>
      </c>
      <c r="L81" t="s">
        <v>9626</v>
      </c>
      <c r="M81" s="4">
        <v>45949</v>
      </c>
      <c r="N81" s="3">
        <v>19068</v>
      </c>
    </row>
    <row r="82" spans="1:14">
      <c r="A82" s="1">
        <v>45689</v>
      </c>
      <c r="B82" s="1">
        <v>46054</v>
      </c>
      <c r="C82" t="s">
        <v>5643</v>
      </c>
      <c r="D82" t="s">
        <v>5644</v>
      </c>
      <c r="E82" t="s">
        <v>9374</v>
      </c>
      <c r="F82" t="s">
        <v>54</v>
      </c>
      <c r="G82" t="s">
        <v>55</v>
      </c>
      <c r="H82" t="s">
        <v>336</v>
      </c>
      <c r="I82" t="s">
        <v>270</v>
      </c>
      <c r="J82" t="s">
        <v>271</v>
      </c>
      <c r="K82" t="s">
        <v>5624</v>
      </c>
      <c r="L82" t="s">
        <v>9627</v>
      </c>
      <c r="M82" s="4">
        <v>45950</v>
      </c>
      <c r="N82" s="3">
        <v>2515.4299999999998</v>
      </c>
    </row>
    <row r="83" spans="1:14">
      <c r="A83" s="1">
        <v>45728</v>
      </c>
      <c r="B83" s="1">
        <v>46093</v>
      </c>
      <c r="C83" t="s">
        <v>4723</v>
      </c>
      <c r="D83" t="s">
        <v>781</v>
      </c>
      <c r="E83" t="s">
        <v>782</v>
      </c>
      <c r="F83" t="s">
        <v>661</v>
      </c>
      <c r="G83" t="s">
        <v>16</v>
      </c>
      <c r="H83" t="s">
        <v>61</v>
      </c>
      <c r="I83" t="s">
        <v>305</v>
      </c>
      <c r="J83" t="s">
        <v>306</v>
      </c>
      <c r="K83" t="s">
        <v>304</v>
      </c>
      <c r="L83" t="s">
        <v>9628</v>
      </c>
      <c r="M83" s="4">
        <v>45950</v>
      </c>
      <c r="N83" s="3">
        <v>7056.8</v>
      </c>
    </row>
    <row r="84" spans="1:14">
      <c r="A84" s="1">
        <v>45688</v>
      </c>
      <c r="B84" s="1">
        <v>46053</v>
      </c>
      <c r="C84" t="s">
        <v>4597</v>
      </c>
      <c r="D84" t="s">
        <v>228</v>
      </c>
      <c r="E84" t="s">
        <v>232</v>
      </c>
      <c r="F84" t="s">
        <v>661</v>
      </c>
      <c r="G84" t="s">
        <v>16</v>
      </c>
      <c r="H84" t="s">
        <v>203</v>
      </c>
      <c r="I84" t="s">
        <v>230</v>
      </c>
      <c r="J84" t="s">
        <v>231</v>
      </c>
      <c r="K84" t="s">
        <v>48</v>
      </c>
      <c r="L84" t="s">
        <v>9629</v>
      </c>
      <c r="M84" s="4">
        <v>45951</v>
      </c>
      <c r="N84" s="3">
        <v>5109.93</v>
      </c>
    </row>
    <row r="85" spans="1:14">
      <c r="A85" s="1">
        <v>45667</v>
      </c>
      <c r="B85" s="1">
        <v>46032</v>
      </c>
      <c r="C85" t="s">
        <v>5590</v>
      </c>
      <c r="D85" t="s">
        <v>4390</v>
      </c>
      <c r="E85" t="s">
        <v>9253</v>
      </c>
      <c r="F85" t="s">
        <v>661</v>
      </c>
      <c r="G85" t="s">
        <v>16</v>
      </c>
      <c r="H85" t="s">
        <v>51</v>
      </c>
      <c r="I85" t="s">
        <v>49</v>
      </c>
      <c r="J85" t="s">
        <v>50</v>
      </c>
      <c r="K85" t="s">
        <v>5620</v>
      </c>
      <c r="L85" t="s">
        <v>9630</v>
      </c>
      <c r="M85" s="4">
        <v>45952</v>
      </c>
      <c r="N85" s="3">
        <v>8967.57</v>
      </c>
    </row>
    <row r="86" spans="1:14">
      <c r="A86" s="1">
        <v>45714</v>
      </c>
      <c r="B86" s="1">
        <v>46079</v>
      </c>
      <c r="C86" t="s">
        <v>4661</v>
      </c>
      <c r="D86" t="s">
        <v>519</v>
      </c>
      <c r="E86" t="s">
        <v>523</v>
      </c>
      <c r="F86" t="s">
        <v>661</v>
      </c>
      <c r="G86" t="s">
        <v>16</v>
      </c>
      <c r="H86" t="s">
        <v>310</v>
      </c>
      <c r="I86" t="s">
        <v>305</v>
      </c>
      <c r="J86" t="s">
        <v>306</v>
      </c>
      <c r="K86" t="s">
        <v>304</v>
      </c>
      <c r="L86" t="s">
        <v>9631</v>
      </c>
      <c r="M86" s="4">
        <v>45953</v>
      </c>
      <c r="N86" s="3">
        <v>3701.22</v>
      </c>
    </row>
    <row r="87" spans="1:14">
      <c r="A87" s="1">
        <v>45714</v>
      </c>
      <c r="B87" s="1">
        <v>46079</v>
      </c>
      <c r="C87" t="s">
        <v>4661</v>
      </c>
      <c r="D87" t="s">
        <v>519</v>
      </c>
      <c r="E87" t="s">
        <v>523</v>
      </c>
      <c r="F87" t="s">
        <v>661</v>
      </c>
      <c r="G87" t="s">
        <v>16</v>
      </c>
      <c r="H87" t="s">
        <v>310</v>
      </c>
      <c r="I87" t="s">
        <v>305</v>
      </c>
      <c r="J87" t="s">
        <v>306</v>
      </c>
      <c r="K87" t="s">
        <v>304</v>
      </c>
      <c r="L87" t="s">
        <v>9632</v>
      </c>
      <c r="M87" s="4">
        <v>45953</v>
      </c>
      <c r="N87" s="3">
        <v>93574</v>
      </c>
    </row>
    <row r="88" spans="1:14">
      <c r="A88" s="1">
        <v>45714</v>
      </c>
      <c r="B88" s="1">
        <v>46079</v>
      </c>
      <c r="C88" t="s">
        <v>4661</v>
      </c>
      <c r="D88" t="s">
        <v>519</v>
      </c>
      <c r="E88" t="s">
        <v>523</v>
      </c>
      <c r="F88" t="s">
        <v>661</v>
      </c>
      <c r="G88" t="s">
        <v>16</v>
      </c>
      <c r="H88" t="s">
        <v>310</v>
      </c>
      <c r="I88" t="s">
        <v>305</v>
      </c>
      <c r="J88" t="s">
        <v>306</v>
      </c>
      <c r="K88" t="s">
        <v>304</v>
      </c>
      <c r="L88" t="s">
        <v>9633</v>
      </c>
      <c r="M88" s="4">
        <v>45953</v>
      </c>
      <c r="N88" s="3">
        <v>12701.97</v>
      </c>
    </row>
    <row r="89" spans="1:14">
      <c r="A89" s="1">
        <v>45724</v>
      </c>
      <c r="B89" s="1">
        <v>46089</v>
      </c>
      <c r="C89" t="s">
        <v>4708</v>
      </c>
      <c r="D89" t="s">
        <v>728</v>
      </c>
      <c r="E89" t="s">
        <v>730</v>
      </c>
      <c r="F89" t="s">
        <v>661</v>
      </c>
      <c r="G89" t="s">
        <v>16</v>
      </c>
      <c r="H89" t="s">
        <v>21</v>
      </c>
      <c r="I89" t="s">
        <v>305</v>
      </c>
      <c r="J89" t="s">
        <v>306</v>
      </c>
      <c r="K89" t="s">
        <v>5620</v>
      </c>
      <c r="L89" t="s">
        <v>9634</v>
      </c>
      <c r="M89" s="4">
        <v>45953</v>
      </c>
      <c r="N89" s="3">
        <v>16.75</v>
      </c>
    </row>
    <row r="90" spans="1:14">
      <c r="A90" s="1">
        <v>45724</v>
      </c>
      <c r="B90" s="1">
        <v>46089</v>
      </c>
      <c r="C90" t="s">
        <v>4708</v>
      </c>
      <c r="D90" t="s">
        <v>728</v>
      </c>
      <c r="E90" t="s">
        <v>730</v>
      </c>
      <c r="F90" t="s">
        <v>661</v>
      </c>
      <c r="G90" t="s">
        <v>16</v>
      </c>
      <c r="H90" t="s">
        <v>21</v>
      </c>
      <c r="I90" t="s">
        <v>305</v>
      </c>
      <c r="J90" t="s">
        <v>306</v>
      </c>
      <c r="K90" t="s">
        <v>5620</v>
      </c>
      <c r="L90" t="s">
        <v>9635</v>
      </c>
      <c r="M90" s="4">
        <v>45953</v>
      </c>
      <c r="N90" s="3">
        <v>15.75</v>
      </c>
    </row>
    <row r="91" spans="1:14">
      <c r="A91" s="1">
        <v>45748</v>
      </c>
      <c r="B91" s="1">
        <v>46113</v>
      </c>
      <c r="C91" t="s">
        <v>4789</v>
      </c>
      <c r="D91" t="s">
        <v>1071</v>
      </c>
      <c r="E91" t="s">
        <v>1074</v>
      </c>
      <c r="F91" t="s">
        <v>661</v>
      </c>
      <c r="G91" t="s">
        <v>16</v>
      </c>
      <c r="H91" t="s">
        <v>51</v>
      </c>
      <c r="I91" t="s">
        <v>49</v>
      </c>
      <c r="J91" t="s">
        <v>50</v>
      </c>
      <c r="K91" t="s">
        <v>48</v>
      </c>
      <c r="L91" t="s">
        <v>9636</v>
      </c>
      <c r="M91" s="4">
        <v>45953</v>
      </c>
      <c r="N91" s="3">
        <v>18026.36</v>
      </c>
    </row>
    <row r="92" spans="1:14">
      <c r="A92" s="1">
        <v>45748</v>
      </c>
      <c r="B92" s="1">
        <v>46113</v>
      </c>
      <c r="C92" t="s">
        <v>4768</v>
      </c>
      <c r="D92" t="s">
        <v>979</v>
      </c>
      <c r="E92" t="s">
        <v>983</v>
      </c>
      <c r="F92" t="s">
        <v>661</v>
      </c>
      <c r="G92" t="s">
        <v>16</v>
      </c>
      <c r="H92" t="s">
        <v>90</v>
      </c>
      <c r="I92" t="s">
        <v>846</v>
      </c>
      <c r="J92" t="s">
        <v>847</v>
      </c>
      <c r="K92" t="s">
        <v>77</v>
      </c>
      <c r="L92" t="s">
        <v>9637</v>
      </c>
      <c r="M92" s="4">
        <v>45954</v>
      </c>
      <c r="N92" s="3">
        <v>2960.28</v>
      </c>
    </row>
    <row r="93" spans="1:14">
      <c r="A93" s="1">
        <v>45658</v>
      </c>
      <c r="B93" s="1">
        <v>46023</v>
      </c>
      <c r="C93" t="s">
        <v>5573</v>
      </c>
      <c r="D93" t="s">
        <v>4323</v>
      </c>
      <c r="E93" t="s">
        <v>9206</v>
      </c>
      <c r="F93" t="s">
        <v>661</v>
      </c>
      <c r="G93" t="s">
        <v>16</v>
      </c>
      <c r="H93" t="s">
        <v>21</v>
      </c>
      <c r="I93" t="s">
        <v>174</v>
      </c>
      <c r="J93" t="s">
        <v>175</v>
      </c>
      <c r="K93" t="s">
        <v>112</v>
      </c>
      <c r="L93" t="s">
        <v>9638</v>
      </c>
      <c r="M93" s="4">
        <v>45954</v>
      </c>
      <c r="N93" s="3">
        <v>5500</v>
      </c>
    </row>
    <row r="94" spans="1:14">
      <c r="A94" s="1">
        <v>45658</v>
      </c>
      <c r="B94" s="1">
        <v>46023</v>
      </c>
      <c r="C94" t="s">
        <v>5573</v>
      </c>
      <c r="D94" t="s">
        <v>4323</v>
      </c>
      <c r="E94" t="s">
        <v>9206</v>
      </c>
      <c r="F94" t="s">
        <v>661</v>
      </c>
      <c r="G94" t="s">
        <v>16</v>
      </c>
      <c r="H94" t="s">
        <v>21</v>
      </c>
      <c r="I94" t="s">
        <v>174</v>
      </c>
      <c r="J94" t="s">
        <v>175</v>
      </c>
      <c r="K94" t="s">
        <v>112</v>
      </c>
      <c r="L94" t="s">
        <v>9639</v>
      </c>
      <c r="M94" s="4">
        <v>45954</v>
      </c>
      <c r="N94" s="3">
        <v>5500</v>
      </c>
    </row>
    <row r="95" spans="1:14">
      <c r="A95" s="1">
        <v>45717</v>
      </c>
      <c r="B95" s="1">
        <v>46082</v>
      </c>
      <c r="C95" t="s">
        <v>4689</v>
      </c>
      <c r="D95" t="s">
        <v>643</v>
      </c>
      <c r="E95" t="s">
        <v>645</v>
      </c>
      <c r="F95" t="s">
        <v>32</v>
      </c>
      <c r="G95" t="s">
        <v>16</v>
      </c>
      <c r="H95" t="s">
        <v>125</v>
      </c>
      <c r="I95" t="s">
        <v>570</v>
      </c>
      <c r="J95" t="s">
        <v>571</v>
      </c>
      <c r="K95" t="s">
        <v>5657</v>
      </c>
      <c r="L95" t="s">
        <v>9640</v>
      </c>
      <c r="M95" s="4">
        <v>45955</v>
      </c>
      <c r="N95" s="3">
        <v>5056.05</v>
      </c>
    </row>
    <row r="96" spans="1:14">
      <c r="A96" s="1">
        <v>45717</v>
      </c>
      <c r="B96" s="1">
        <v>46082</v>
      </c>
      <c r="C96" t="s">
        <v>4689</v>
      </c>
      <c r="D96" t="s">
        <v>643</v>
      </c>
      <c r="E96" t="s">
        <v>645</v>
      </c>
      <c r="F96" t="s">
        <v>32</v>
      </c>
      <c r="G96" t="s">
        <v>16</v>
      </c>
      <c r="H96" t="s">
        <v>125</v>
      </c>
      <c r="I96" t="s">
        <v>570</v>
      </c>
      <c r="J96" t="s">
        <v>571</v>
      </c>
      <c r="K96" t="s">
        <v>5657</v>
      </c>
      <c r="L96" t="s">
        <v>9641</v>
      </c>
      <c r="M96" s="4">
        <v>45955</v>
      </c>
      <c r="N96" s="3">
        <v>18699</v>
      </c>
    </row>
    <row r="97" spans="1:14">
      <c r="A97" s="1">
        <v>45717</v>
      </c>
      <c r="B97" s="1">
        <v>46082</v>
      </c>
      <c r="C97" t="s">
        <v>4683</v>
      </c>
      <c r="D97" t="s">
        <v>619</v>
      </c>
      <c r="E97" t="s">
        <v>622</v>
      </c>
      <c r="F97" t="s">
        <v>661</v>
      </c>
      <c r="G97" t="s">
        <v>16</v>
      </c>
      <c r="H97" t="s">
        <v>51</v>
      </c>
      <c r="I97" t="s">
        <v>282</v>
      </c>
      <c r="J97" t="s">
        <v>283</v>
      </c>
      <c r="K97" t="s">
        <v>5620</v>
      </c>
      <c r="L97" t="s">
        <v>9642</v>
      </c>
      <c r="M97" s="4">
        <v>45957</v>
      </c>
      <c r="N97" s="3">
        <v>1490</v>
      </c>
    </row>
    <row r="98" spans="1:14">
      <c r="A98" s="1">
        <v>45689</v>
      </c>
      <c r="B98" s="1">
        <v>46054</v>
      </c>
      <c r="C98" t="s">
        <v>4598</v>
      </c>
      <c r="D98" t="s">
        <v>234</v>
      </c>
      <c r="E98" t="s">
        <v>238</v>
      </c>
      <c r="F98" t="s">
        <v>661</v>
      </c>
      <c r="G98" t="s">
        <v>16</v>
      </c>
      <c r="H98" t="s">
        <v>61</v>
      </c>
      <c r="I98" t="s">
        <v>236</v>
      </c>
      <c r="J98" t="s">
        <v>237</v>
      </c>
      <c r="K98" t="s">
        <v>112</v>
      </c>
      <c r="L98" t="s">
        <v>9643</v>
      </c>
      <c r="M98" s="4">
        <v>45957</v>
      </c>
      <c r="N98" s="3">
        <v>1844.97</v>
      </c>
    </row>
    <row r="99" spans="1:14">
      <c r="A99" s="1">
        <v>45765</v>
      </c>
      <c r="B99" s="1">
        <v>46130</v>
      </c>
      <c r="C99" t="s">
        <v>4830</v>
      </c>
      <c r="D99" t="s">
        <v>1243</v>
      </c>
      <c r="E99" t="s">
        <v>1246</v>
      </c>
      <c r="F99" t="s">
        <v>54</v>
      </c>
      <c r="G99" t="s">
        <v>55</v>
      </c>
      <c r="H99" t="s">
        <v>51</v>
      </c>
      <c r="I99" t="s">
        <v>18</v>
      </c>
      <c r="J99" t="s">
        <v>19</v>
      </c>
      <c r="K99" t="s">
        <v>48</v>
      </c>
      <c r="L99" t="s">
        <v>9644</v>
      </c>
      <c r="M99" s="4">
        <v>45958</v>
      </c>
      <c r="N99" s="3">
        <v>10758.95</v>
      </c>
    </row>
    <row r="100" spans="1:14">
      <c r="A100" s="1">
        <v>45753</v>
      </c>
      <c r="B100" s="1">
        <v>45907</v>
      </c>
      <c r="C100" t="s">
        <v>4799</v>
      </c>
      <c r="D100" t="s">
        <v>1115</v>
      </c>
      <c r="E100" t="s">
        <v>1116</v>
      </c>
      <c r="F100" t="s">
        <v>661</v>
      </c>
      <c r="G100" t="s">
        <v>16</v>
      </c>
      <c r="H100" t="s">
        <v>21</v>
      </c>
      <c r="I100" t="s">
        <v>174</v>
      </c>
      <c r="J100" t="s">
        <v>175</v>
      </c>
      <c r="K100" t="s">
        <v>5619</v>
      </c>
      <c r="L100" t="s">
        <v>9645</v>
      </c>
      <c r="M100" s="4">
        <v>45958</v>
      </c>
      <c r="N100" s="3">
        <v>25000</v>
      </c>
    </row>
    <row r="101" spans="1:14">
      <c r="A101" s="1">
        <v>45672</v>
      </c>
      <c r="B101" s="1">
        <v>45921</v>
      </c>
      <c r="C101" t="s">
        <v>5637</v>
      </c>
      <c r="D101" t="s">
        <v>5638</v>
      </c>
      <c r="E101" t="s">
        <v>9315</v>
      </c>
      <c r="F101" t="s">
        <v>32</v>
      </c>
      <c r="G101" t="s">
        <v>16</v>
      </c>
      <c r="H101" t="s">
        <v>310</v>
      </c>
      <c r="I101" t="s">
        <v>3427</v>
      </c>
      <c r="J101" t="s">
        <v>3428</v>
      </c>
      <c r="K101" t="s">
        <v>77</v>
      </c>
      <c r="L101" t="s">
        <v>9646</v>
      </c>
      <c r="M101" s="4">
        <v>45958</v>
      </c>
      <c r="N101" s="3">
        <v>826.51</v>
      </c>
    </row>
    <row r="102" spans="1:14">
      <c r="A102" s="1">
        <v>45713</v>
      </c>
      <c r="B102" s="1">
        <v>46078</v>
      </c>
      <c r="C102" t="s">
        <v>4659</v>
      </c>
      <c r="D102" t="s">
        <v>510</v>
      </c>
      <c r="E102" t="s">
        <v>516</v>
      </c>
      <c r="F102" t="s">
        <v>661</v>
      </c>
      <c r="G102" t="s">
        <v>16</v>
      </c>
      <c r="H102" t="s">
        <v>203</v>
      </c>
      <c r="I102" t="s">
        <v>512</v>
      </c>
      <c r="J102" t="s">
        <v>513</v>
      </c>
      <c r="K102" t="s">
        <v>77</v>
      </c>
      <c r="L102" t="s">
        <v>9647</v>
      </c>
      <c r="M102" s="4">
        <v>45959</v>
      </c>
      <c r="N102" s="3">
        <v>3935.75</v>
      </c>
    </row>
    <row r="103" spans="1:14">
      <c r="A103" s="1">
        <v>45700</v>
      </c>
      <c r="B103" s="1">
        <v>46065</v>
      </c>
      <c r="C103" t="s">
        <v>4636</v>
      </c>
      <c r="D103" t="s">
        <v>402</v>
      </c>
      <c r="E103" t="s">
        <v>405</v>
      </c>
      <c r="F103" t="s">
        <v>661</v>
      </c>
      <c r="G103" t="s">
        <v>16</v>
      </c>
      <c r="H103" t="s">
        <v>61</v>
      </c>
      <c r="I103" t="s">
        <v>59</v>
      </c>
      <c r="J103" t="s">
        <v>60</v>
      </c>
      <c r="K103" t="s">
        <v>5620</v>
      </c>
      <c r="L103" t="s">
        <v>9648</v>
      </c>
      <c r="M103" s="4">
        <v>45959</v>
      </c>
      <c r="N103" s="3">
        <v>16069.69</v>
      </c>
    </row>
    <row r="104" spans="1:14">
      <c r="A104" s="1">
        <v>45659</v>
      </c>
      <c r="B104" s="1">
        <v>46024</v>
      </c>
      <c r="C104" t="s">
        <v>5574</v>
      </c>
      <c r="D104" t="s">
        <v>4327</v>
      </c>
      <c r="E104" t="s">
        <v>9213</v>
      </c>
      <c r="F104" t="s">
        <v>661</v>
      </c>
      <c r="G104" t="s">
        <v>16</v>
      </c>
      <c r="H104" t="s">
        <v>310</v>
      </c>
      <c r="I104" t="s">
        <v>305</v>
      </c>
      <c r="J104" t="s">
        <v>306</v>
      </c>
      <c r="K104" t="s">
        <v>5620</v>
      </c>
      <c r="L104" t="s">
        <v>9649</v>
      </c>
      <c r="M104" s="4">
        <v>45960</v>
      </c>
      <c r="N104" s="3">
        <v>5500</v>
      </c>
    </row>
    <row r="105" spans="1:14">
      <c r="A105" s="1">
        <v>45736</v>
      </c>
      <c r="B105" s="1">
        <v>46101</v>
      </c>
      <c r="C105" t="s">
        <v>4740</v>
      </c>
      <c r="D105" t="s">
        <v>863</v>
      </c>
      <c r="E105" t="s">
        <v>864</v>
      </c>
      <c r="F105" t="s">
        <v>661</v>
      </c>
      <c r="G105" t="s">
        <v>16</v>
      </c>
      <c r="H105" t="s">
        <v>43</v>
      </c>
      <c r="I105" t="s">
        <v>71</v>
      </c>
      <c r="J105" t="s">
        <v>72</v>
      </c>
      <c r="K105" t="s">
        <v>304</v>
      </c>
      <c r="L105" t="s">
        <v>9650</v>
      </c>
      <c r="M105" s="4">
        <v>45960</v>
      </c>
      <c r="N105" s="3">
        <v>408.5</v>
      </c>
    </row>
    <row r="106" spans="1:14">
      <c r="A106" s="1">
        <v>45748</v>
      </c>
      <c r="B106" s="1">
        <v>46113</v>
      </c>
      <c r="C106" t="s">
        <v>4781</v>
      </c>
      <c r="D106" t="s">
        <v>1036</v>
      </c>
      <c r="E106" t="s">
        <v>1040</v>
      </c>
      <c r="F106" t="s">
        <v>661</v>
      </c>
      <c r="G106" t="s">
        <v>16</v>
      </c>
      <c r="H106" t="s">
        <v>43</v>
      </c>
      <c r="I106" t="s">
        <v>1038</v>
      </c>
      <c r="J106" t="s">
        <v>1039</v>
      </c>
      <c r="K106" t="s">
        <v>26</v>
      </c>
      <c r="L106" t="s">
        <v>9651</v>
      </c>
      <c r="M106" s="4">
        <v>45960</v>
      </c>
      <c r="N106" s="3">
        <v>30000</v>
      </c>
    </row>
    <row r="107" spans="1:14">
      <c r="A107" s="1">
        <v>45658</v>
      </c>
      <c r="B107" s="1">
        <v>46023</v>
      </c>
      <c r="C107" t="s">
        <v>5516</v>
      </c>
      <c r="D107" t="s">
        <v>4075</v>
      </c>
      <c r="E107" t="s">
        <v>9156</v>
      </c>
      <c r="F107" t="s">
        <v>54</v>
      </c>
      <c r="G107" t="s">
        <v>55</v>
      </c>
      <c r="H107" t="s">
        <v>590</v>
      </c>
      <c r="I107" t="s">
        <v>2587</v>
      </c>
      <c r="J107" t="s">
        <v>2588</v>
      </c>
      <c r="K107" t="s">
        <v>304</v>
      </c>
      <c r="L107" t="s">
        <v>9652</v>
      </c>
      <c r="M107" s="4">
        <v>45961</v>
      </c>
      <c r="N107" s="3">
        <v>1486.22</v>
      </c>
    </row>
    <row r="108" spans="1:14">
      <c r="A108" s="1">
        <v>45778</v>
      </c>
      <c r="B108" s="1">
        <v>46143</v>
      </c>
      <c r="C108" t="s">
        <v>4890</v>
      </c>
      <c r="D108" t="s">
        <v>1479</v>
      </c>
      <c r="E108" t="s">
        <v>1482</v>
      </c>
      <c r="F108" t="s">
        <v>661</v>
      </c>
      <c r="G108" t="s">
        <v>16</v>
      </c>
      <c r="H108" t="s">
        <v>105</v>
      </c>
      <c r="I108" t="s">
        <v>103</v>
      </c>
      <c r="J108" t="s">
        <v>104</v>
      </c>
      <c r="K108" t="s">
        <v>64</v>
      </c>
      <c r="L108" t="s">
        <v>9653</v>
      </c>
      <c r="M108" s="4">
        <v>45962</v>
      </c>
      <c r="N108" s="3">
        <v>10259.11</v>
      </c>
    </row>
    <row r="109" spans="1:14">
      <c r="A109" s="1">
        <v>45773</v>
      </c>
      <c r="B109" s="1">
        <v>46138</v>
      </c>
      <c r="C109" t="s">
        <v>4853</v>
      </c>
      <c r="D109" t="s">
        <v>1335</v>
      </c>
      <c r="E109" t="s">
        <v>1337</v>
      </c>
      <c r="F109" t="s">
        <v>661</v>
      </c>
      <c r="G109" t="s">
        <v>16</v>
      </c>
      <c r="H109" t="s">
        <v>51</v>
      </c>
      <c r="I109" t="s">
        <v>174</v>
      </c>
      <c r="J109" t="s">
        <v>175</v>
      </c>
      <c r="K109" t="s">
        <v>140</v>
      </c>
      <c r="L109" t="s">
        <v>9654</v>
      </c>
      <c r="M109" s="4">
        <v>45966</v>
      </c>
      <c r="N109" s="3">
        <v>4251.9399999999996</v>
      </c>
    </row>
    <row r="110" spans="1:14">
      <c r="A110" s="1">
        <v>45659</v>
      </c>
      <c r="B110" s="1">
        <v>46024</v>
      </c>
      <c r="C110" t="s">
        <v>5574</v>
      </c>
      <c r="D110" t="s">
        <v>4327</v>
      </c>
      <c r="E110" t="s">
        <v>9214</v>
      </c>
      <c r="F110" t="s">
        <v>32</v>
      </c>
      <c r="G110" t="s">
        <v>16</v>
      </c>
      <c r="H110" t="s">
        <v>310</v>
      </c>
      <c r="I110" t="s">
        <v>305</v>
      </c>
      <c r="J110" t="s">
        <v>306</v>
      </c>
      <c r="K110" t="s">
        <v>5620</v>
      </c>
      <c r="L110" t="s">
        <v>9655</v>
      </c>
      <c r="M110" s="4">
        <v>45967</v>
      </c>
      <c r="N110" s="3">
        <v>161.69999999999999</v>
      </c>
    </row>
    <row r="111" spans="1:14">
      <c r="A111" s="1">
        <v>45672</v>
      </c>
      <c r="B111" s="1">
        <v>46037</v>
      </c>
      <c r="C111" t="s">
        <v>5609</v>
      </c>
      <c r="D111" t="s">
        <v>4476</v>
      </c>
      <c r="E111" t="s">
        <v>9334</v>
      </c>
      <c r="F111" t="s">
        <v>32</v>
      </c>
      <c r="G111" t="s">
        <v>16</v>
      </c>
      <c r="H111" t="s">
        <v>21</v>
      </c>
      <c r="I111" t="s">
        <v>3494</v>
      </c>
      <c r="J111" t="s">
        <v>3495</v>
      </c>
      <c r="K111" t="s">
        <v>48</v>
      </c>
      <c r="L111" t="s">
        <v>9656</v>
      </c>
      <c r="M111" s="4">
        <v>45968</v>
      </c>
      <c r="N111" s="3">
        <v>16000</v>
      </c>
    </row>
    <row r="112" spans="1:14">
      <c r="A112" s="1">
        <v>45658</v>
      </c>
      <c r="B112" s="1">
        <v>46023</v>
      </c>
      <c r="C112" t="s">
        <v>5558</v>
      </c>
      <c r="D112" t="s">
        <v>4263</v>
      </c>
      <c r="E112" t="s">
        <v>9157</v>
      </c>
      <c r="F112" t="s">
        <v>54</v>
      </c>
      <c r="G112" t="s">
        <v>55</v>
      </c>
      <c r="H112" t="s">
        <v>125</v>
      </c>
      <c r="I112" t="s">
        <v>3857</v>
      </c>
      <c r="J112" t="s">
        <v>3858</v>
      </c>
      <c r="K112" t="s">
        <v>5623</v>
      </c>
      <c r="L112" t="s">
        <v>9657</v>
      </c>
      <c r="M112" s="4">
        <v>45971</v>
      </c>
      <c r="N112" s="3">
        <v>45537.78</v>
      </c>
    </row>
    <row r="113" spans="1:14">
      <c r="A113" s="1">
        <v>45748</v>
      </c>
      <c r="B113" s="1">
        <v>46025</v>
      </c>
      <c r="C113" t="s">
        <v>4786</v>
      </c>
      <c r="D113" t="s">
        <v>1058</v>
      </c>
      <c r="E113" t="s">
        <v>1060</v>
      </c>
      <c r="F113" t="s">
        <v>661</v>
      </c>
      <c r="G113" t="s">
        <v>16</v>
      </c>
      <c r="H113" t="s">
        <v>21</v>
      </c>
      <c r="I113" t="s">
        <v>18</v>
      </c>
      <c r="J113" t="s">
        <v>19</v>
      </c>
      <c r="K113" t="s">
        <v>48</v>
      </c>
      <c r="L113" t="s">
        <v>9658</v>
      </c>
      <c r="M113" s="4">
        <v>45971</v>
      </c>
      <c r="N113" s="3">
        <v>7276.46</v>
      </c>
    </row>
    <row r="114" spans="1:14">
      <c r="A114" s="1">
        <v>45743</v>
      </c>
      <c r="B114" s="1">
        <v>46108</v>
      </c>
      <c r="C114" t="s">
        <v>4753</v>
      </c>
      <c r="D114" t="s">
        <v>915</v>
      </c>
      <c r="E114" t="s">
        <v>916</v>
      </c>
      <c r="F114" t="s">
        <v>661</v>
      </c>
      <c r="G114" t="s">
        <v>16</v>
      </c>
      <c r="H114" t="s">
        <v>21</v>
      </c>
      <c r="I114" t="s">
        <v>846</v>
      </c>
      <c r="J114" t="s">
        <v>847</v>
      </c>
      <c r="K114" t="s">
        <v>77</v>
      </c>
      <c r="L114" t="s">
        <v>9659</v>
      </c>
      <c r="M114" s="4">
        <v>45972</v>
      </c>
      <c r="N114" s="3">
        <v>39750.57</v>
      </c>
    </row>
    <row r="115" spans="1:14">
      <c r="A115" s="1">
        <v>45765</v>
      </c>
      <c r="B115" s="1">
        <v>46130</v>
      </c>
      <c r="C115" t="s">
        <v>4830</v>
      </c>
      <c r="D115" t="s">
        <v>1243</v>
      </c>
      <c r="E115" t="s">
        <v>1246</v>
      </c>
      <c r="F115" t="s">
        <v>54</v>
      </c>
      <c r="G115" t="s">
        <v>55</v>
      </c>
      <c r="H115" t="s">
        <v>51</v>
      </c>
      <c r="I115" t="s">
        <v>18</v>
      </c>
      <c r="J115" t="s">
        <v>19</v>
      </c>
      <c r="K115" t="s">
        <v>48</v>
      </c>
      <c r="L115" t="s">
        <v>9660</v>
      </c>
      <c r="M115" s="4">
        <v>45974</v>
      </c>
      <c r="N115" s="3">
        <v>27226.91</v>
      </c>
    </row>
    <row r="116" spans="1:14">
      <c r="A116" s="1">
        <v>45792</v>
      </c>
      <c r="B116" s="1">
        <v>46157</v>
      </c>
      <c r="C116" t="s">
        <v>4923</v>
      </c>
      <c r="D116" t="s">
        <v>1620</v>
      </c>
      <c r="E116" t="s">
        <v>1622</v>
      </c>
      <c r="F116" t="s">
        <v>661</v>
      </c>
      <c r="G116" t="s">
        <v>16</v>
      </c>
      <c r="H116" t="s">
        <v>386</v>
      </c>
      <c r="I116" t="s">
        <v>384</v>
      </c>
      <c r="J116" t="s">
        <v>385</v>
      </c>
      <c r="K116" t="s">
        <v>112</v>
      </c>
      <c r="L116" t="s">
        <v>9661</v>
      </c>
      <c r="M116" s="4">
        <v>45976</v>
      </c>
      <c r="N116" s="3">
        <v>16.28</v>
      </c>
    </row>
    <row r="117" spans="1:14">
      <c r="A117" s="1">
        <v>45792</v>
      </c>
      <c r="B117" s="1">
        <v>46157</v>
      </c>
      <c r="C117" t="s">
        <v>4923</v>
      </c>
      <c r="D117" t="s">
        <v>1620</v>
      </c>
      <c r="E117" t="s">
        <v>1622</v>
      </c>
      <c r="F117" t="s">
        <v>661</v>
      </c>
      <c r="G117" t="s">
        <v>16</v>
      </c>
      <c r="H117" t="s">
        <v>386</v>
      </c>
      <c r="I117" t="s">
        <v>384</v>
      </c>
      <c r="J117" t="s">
        <v>385</v>
      </c>
      <c r="K117" t="s">
        <v>112</v>
      </c>
      <c r="L117" t="s">
        <v>9662</v>
      </c>
      <c r="M117" s="4">
        <v>45976</v>
      </c>
      <c r="N117" s="3">
        <v>14196.54</v>
      </c>
    </row>
    <row r="118" spans="1:14">
      <c r="A118" s="1">
        <v>45714</v>
      </c>
      <c r="B118" s="1">
        <v>46079</v>
      </c>
      <c r="C118" t="s">
        <v>4661</v>
      </c>
      <c r="D118" t="s">
        <v>519</v>
      </c>
      <c r="E118" t="s">
        <v>520</v>
      </c>
      <c r="F118" t="s">
        <v>32</v>
      </c>
      <c r="G118" t="s">
        <v>16</v>
      </c>
      <c r="H118" t="s">
        <v>310</v>
      </c>
      <c r="I118" t="s">
        <v>305</v>
      </c>
      <c r="J118" t="s">
        <v>306</v>
      </c>
      <c r="K118" t="s">
        <v>304</v>
      </c>
      <c r="L118" t="s">
        <v>9663</v>
      </c>
      <c r="M118" s="4">
        <v>45978</v>
      </c>
      <c r="N118" s="3">
        <v>5019.6000000000004</v>
      </c>
    </row>
    <row r="119" spans="1:14">
      <c r="A119" s="1">
        <v>45658</v>
      </c>
      <c r="B119" s="1">
        <v>46023</v>
      </c>
      <c r="C119" t="s">
        <v>5627</v>
      </c>
      <c r="D119" t="s">
        <v>5628</v>
      </c>
      <c r="E119" t="s">
        <v>9204</v>
      </c>
      <c r="F119" t="s">
        <v>54</v>
      </c>
      <c r="G119" t="s">
        <v>55</v>
      </c>
      <c r="H119" t="s">
        <v>125</v>
      </c>
      <c r="I119" t="s">
        <v>165</v>
      </c>
      <c r="J119" t="s">
        <v>166</v>
      </c>
      <c r="K119" t="s">
        <v>26</v>
      </c>
      <c r="L119" t="s">
        <v>9664</v>
      </c>
      <c r="M119" s="4">
        <v>45979</v>
      </c>
      <c r="N119" s="3">
        <v>10377.870000000001</v>
      </c>
    </row>
    <row r="120" spans="1:14">
      <c r="A120" s="1">
        <v>45796</v>
      </c>
      <c r="B120" s="1">
        <v>46161</v>
      </c>
      <c r="C120" t="s">
        <v>4928</v>
      </c>
      <c r="D120" t="s">
        <v>1636</v>
      </c>
      <c r="E120" t="s">
        <v>1637</v>
      </c>
      <c r="F120" t="s">
        <v>661</v>
      </c>
      <c r="G120" t="s">
        <v>16</v>
      </c>
      <c r="H120" t="s">
        <v>225</v>
      </c>
      <c r="I120" t="s">
        <v>78</v>
      </c>
      <c r="J120" t="s">
        <v>79</v>
      </c>
      <c r="K120" t="s">
        <v>5620</v>
      </c>
      <c r="L120" t="s">
        <v>9665</v>
      </c>
      <c r="M120" s="4">
        <v>45980</v>
      </c>
      <c r="N120" s="3">
        <v>16500</v>
      </c>
    </row>
    <row r="121" spans="1:14">
      <c r="A121" s="1">
        <v>45717</v>
      </c>
      <c r="B121" s="1">
        <v>46082</v>
      </c>
      <c r="C121" t="s">
        <v>4675</v>
      </c>
      <c r="D121" t="s">
        <v>578</v>
      </c>
      <c r="E121" t="s">
        <v>579</v>
      </c>
      <c r="F121" t="s">
        <v>32</v>
      </c>
      <c r="G121" t="s">
        <v>16</v>
      </c>
      <c r="H121" t="s">
        <v>582</v>
      </c>
      <c r="I121" t="s">
        <v>580</v>
      </c>
      <c r="J121" t="s">
        <v>581</v>
      </c>
      <c r="K121" t="s">
        <v>64</v>
      </c>
      <c r="L121" t="s">
        <v>9666</v>
      </c>
      <c r="M121" s="4">
        <v>45982</v>
      </c>
      <c r="N121" s="3">
        <v>3280.93</v>
      </c>
    </row>
    <row r="122" spans="1:14">
      <c r="A122" s="1">
        <v>45748</v>
      </c>
      <c r="B122" s="1">
        <v>46113</v>
      </c>
      <c r="C122" t="s">
        <v>4785</v>
      </c>
      <c r="D122" t="s">
        <v>1054</v>
      </c>
      <c r="E122" t="s">
        <v>1057</v>
      </c>
      <c r="F122" t="s">
        <v>661</v>
      </c>
      <c r="G122" t="s">
        <v>16</v>
      </c>
      <c r="H122" t="s">
        <v>105</v>
      </c>
      <c r="I122" t="s">
        <v>174</v>
      </c>
      <c r="J122" t="s">
        <v>175</v>
      </c>
      <c r="K122" t="s">
        <v>5619</v>
      </c>
      <c r="L122" t="s">
        <v>9667</v>
      </c>
      <c r="M122" s="4">
        <v>45985</v>
      </c>
      <c r="N122" s="3">
        <v>207</v>
      </c>
    </row>
    <row r="123" spans="1:14">
      <c r="A123" s="1">
        <v>45684</v>
      </c>
      <c r="B123" s="1">
        <v>46049</v>
      </c>
      <c r="C123" t="s">
        <v>4585</v>
      </c>
      <c r="D123" t="s">
        <v>163</v>
      </c>
      <c r="E123" t="s">
        <v>168</v>
      </c>
      <c r="F123" t="s">
        <v>661</v>
      </c>
      <c r="G123" t="s">
        <v>16</v>
      </c>
      <c r="H123" t="s">
        <v>167</v>
      </c>
      <c r="I123" t="s">
        <v>165</v>
      </c>
      <c r="J123" t="s">
        <v>166</v>
      </c>
      <c r="K123" t="s">
        <v>5620</v>
      </c>
      <c r="L123" t="s">
        <v>9668</v>
      </c>
      <c r="M123" s="4">
        <v>45985</v>
      </c>
      <c r="N123" s="3">
        <v>20500</v>
      </c>
    </row>
    <row r="124" spans="1:14">
      <c r="A124" s="1">
        <v>45778</v>
      </c>
      <c r="B124" s="1">
        <v>46143</v>
      </c>
      <c r="C124" t="s">
        <v>4874</v>
      </c>
      <c r="D124" t="s">
        <v>1417</v>
      </c>
      <c r="E124" t="s">
        <v>1421</v>
      </c>
      <c r="F124" t="s">
        <v>661</v>
      </c>
      <c r="G124" t="s">
        <v>16</v>
      </c>
      <c r="H124" t="s">
        <v>225</v>
      </c>
      <c r="I124" t="s">
        <v>270</v>
      </c>
      <c r="J124" t="s">
        <v>271</v>
      </c>
      <c r="K124" t="s">
        <v>5620</v>
      </c>
      <c r="L124" t="s">
        <v>9669</v>
      </c>
      <c r="M124" s="4">
        <v>45987</v>
      </c>
      <c r="N124" s="3">
        <v>6543.72</v>
      </c>
    </row>
    <row r="125" spans="1:14">
      <c r="A125" s="1">
        <v>45707</v>
      </c>
      <c r="B125" s="1">
        <v>46072</v>
      </c>
      <c r="C125" t="s">
        <v>4648</v>
      </c>
      <c r="D125" t="s">
        <v>456</v>
      </c>
      <c r="E125" t="s">
        <v>457</v>
      </c>
      <c r="F125" t="s">
        <v>661</v>
      </c>
      <c r="G125" t="s">
        <v>16</v>
      </c>
      <c r="H125" t="s">
        <v>310</v>
      </c>
      <c r="I125" t="s">
        <v>343</v>
      </c>
      <c r="J125" t="s">
        <v>344</v>
      </c>
      <c r="K125" t="s">
        <v>77</v>
      </c>
      <c r="L125" t="s">
        <v>9670</v>
      </c>
      <c r="M125" s="4">
        <v>45988</v>
      </c>
      <c r="N125" s="3">
        <v>13528.97</v>
      </c>
    </row>
    <row r="126" spans="1:14">
      <c r="A126" s="1">
        <v>45723</v>
      </c>
      <c r="B126" s="1">
        <v>46088</v>
      </c>
      <c r="C126" t="s">
        <v>4705</v>
      </c>
      <c r="D126" t="s">
        <v>716</v>
      </c>
      <c r="E126" t="s">
        <v>717</v>
      </c>
      <c r="F126" t="s">
        <v>32</v>
      </c>
      <c r="G126" t="s">
        <v>16</v>
      </c>
      <c r="H126" t="s">
        <v>225</v>
      </c>
      <c r="I126" t="s">
        <v>165</v>
      </c>
      <c r="J126" t="s">
        <v>166</v>
      </c>
      <c r="K126" t="s">
        <v>5620</v>
      </c>
      <c r="L126" t="s">
        <v>9671</v>
      </c>
      <c r="M126" s="4">
        <v>45989</v>
      </c>
      <c r="N126" s="3">
        <v>3775.06</v>
      </c>
    </row>
    <row r="127" spans="1:14">
      <c r="A127" s="1">
        <v>45748</v>
      </c>
      <c r="B127" s="1">
        <v>46113</v>
      </c>
      <c r="C127" t="s">
        <v>4769</v>
      </c>
      <c r="D127" t="s">
        <v>984</v>
      </c>
      <c r="E127" t="s">
        <v>988</v>
      </c>
      <c r="F127" t="s">
        <v>661</v>
      </c>
      <c r="G127" t="s">
        <v>16</v>
      </c>
      <c r="H127" t="s">
        <v>225</v>
      </c>
      <c r="I127" t="s">
        <v>270</v>
      </c>
      <c r="J127" t="s">
        <v>271</v>
      </c>
      <c r="K127" t="s">
        <v>77</v>
      </c>
      <c r="L127" t="s">
        <v>9672</v>
      </c>
      <c r="M127" s="4">
        <v>45991</v>
      </c>
      <c r="N127" s="3">
        <v>1950.86</v>
      </c>
    </row>
    <row r="128" spans="1:14">
      <c r="A128" s="1">
        <v>45717</v>
      </c>
      <c r="B128" s="1">
        <v>46082</v>
      </c>
      <c r="C128" t="s">
        <v>4608</v>
      </c>
      <c r="D128" t="s">
        <v>280</v>
      </c>
      <c r="E128" t="s">
        <v>637</v>
      </c>
      <c r="F128" t="s">
        <v>661</v>
      </c>
      <c r="G128" t="s">
        <v>16</v>
      </c>
      <c r="H128" t="s">
        <v>21</v>
      </c>
      <c r="I128" t="s">
        <v>282</v>
      </c>
      <c r="J128" t="s">
        <v>283</v>
      </c>
      <c r="K128" t="s">
        <v>5620</v>
      </c>
      <c r="L128" t="s">
        <v>9673</v>
      </c>
      <c r="M128" s="4">
        <v>45992</v>
      </c>
      <c r="N128" s="3">
        <v>20385.32</v>
      </c>
    </row>
    <row r="129" spans="1:14">
      <c r="A129" s="1">
        <v>45687</v>
      </c>
      <c r="B129" s="1">
        <v>46052</v>
      </c>
      <c r="C129" t="s">
        <v>4593</v>
      </c>
      <c r="D129" t="s">
        <v>207</v>
      </c>
      <c r="E129" t="s">
        <v>211</v>
      </c>
      <c r="F129" t="s">
        <v>661</v>
      </c>
      <c r="G129" t="s">
        <v>16</v>
      </c>
      <c r="H129" t="s">
        <v>43</v>
      </c>
      <c r="I129" t="s">
        <v>209</v>
      </c>
      <c r="J129" t="s">
        <v>210</v>
      </c>
      <c r="K129" t="s">
        <v>140</v>
      </c>
      <c r="L129" t="s">
        <v>9674</v>
      </c>
      <c r="M129" s="4">
        <v>45992</v>
      </c>
      <c r="N129" s="3">
        <v>11</v>
      </c>
    </row>
    <row r="130" spans="1:14">
      <c r="A130" s="1">
        <v>45658</v>
      </c>
      <c r="B130" s="1">
        <v>46023</v>
      </c>
      <c r="C130" t="s">
        <v>5570</v>
      </c>
      <c r="D130" t="s">
        <v>4310</v>
      </c>
      <c r="E130" t="s">
        <v>9197</v>
      </c>
      <c r="F130" t="s">
        <v>661</v>
      </c>
      <c r="G130" t="s">
        <v>16</v>
      </c>
      <c r="H130" t="s">
        <v>125</v>
      </c>
      <c r="I130" t="s">
        <v>846</v>
      </c>
      <c r="J130" t="s">
        <v>847</v>
      </c>
      <c r="K130" t="s">
        <v>5620</v>
      </c>
      <c r="L130" t="s">
        <v>9675</v>
      </c>
      <c r="M130" s="4">
        <v>45992</v>
      </c>
      <c r="N130" s="3">
        <v>4418.83</v>
      </c>
    </row>
    <row r="131" spans="1:14">
      <c r="A131" s="1">
        <v>45778</v>
      </c>
      <c r="B131" s="1">
        <v>46143</v>
      </c>
      <c r="C131" t="s">
        <v>4890</v>
      </c>
      <c r="D131" t="s">
        <v>1479</v>
      </c>
      <c r="E131" t="s">
        <v>1482</v>
      </c>
      <c r="F131" t="s">
        <v>661</v>
      </c>
      <c r="G131" t="s">
        <v>16</v>
      </c>
      <c r="H131" t="s">
        <v>105</v>
      </c>
      <c r="I131" t="s">
        <v>103</v>
      </c>
      <c r="J131" t="s">
        <v>104</v>
      </c>
      <c r="K131" t="s">
        <v>64</v>
      </c>
      <c r="L131" t="s">
        <v>9676</v>
      </c>
      <c r="M131" s="4">
        <v>45994</v>
      </c>
      <c r="N131" s="3">
        <v>8250.1299999999992</v>
      </c>
    </row>
    <row r="132" spans="1:14">
      <c r="A132" s="1">
        <v>45778</v>
      </c>
      <c r="B132" s="1">
        <v>46143</v>
      </c>
      <c r="C132" t="s">
        <v>4890</v>
      </c>
      <c r="D132" t="s">
        <v>1479</v>
      </c>
      <c r="E132" t="s">
        <v>1482</v>
      </c>
      <c r="F132" t="s">
        <v>661</v>
      </c>
      <c r="G132" t="s">
        <v>16</v>
      </c>
      <c r="H132" t="s">
        <v>105</v>
      </c>
      <c r="I132" t="s">
        <v>103</v>
      </c>
      <c r="J132" t="s">
        <v>104</v>
      </c>
      <c r="K132" t="s">
        <v>64</v>
      </c>
      <c r="L132" t="s">
        <v>9677</v>
      </c>
      <c r="M132" s="4">
        <v>45994</v>
      </c>
      <c r="N132" s="3">
        <v>21599.83</v>
      </c>
    </row>
    <row r="133" spans="1:14">
      <c r="A133" s="1">
        <v>45689</v>
      </c>
      <c r="B133" s="1">
        <v>46054</v>
      </c>
      <c r="C133" t="s">
        <v>4599</v>
      </c>
      <c r="D133" t="s">
        <v>240</v>
      </c>
      <c r="E133" t="s">
        <v>241</v>
      </c>
      <c r="F133" t="s">
        <v>54</v>
      </c>
      <c r="G133" t="s">
        <v>55</v>
      </c>
      <c r="H133" t="s">
        <v>61</v>
      </c>
      <c r="I133" t="s">
        <v>59</v>
      </c>
      <c r="J133" t="s">
        <v>60</v>
      </c>
      <c r="K133" t="s">
        <v>5620</v>
      </c>
      <c r="L133" t="s">
        <v>9678</v>
      </c>
      <c r="M133" s="4">
        <v>45995</v>
      </c>
      <c r="N133" s="3">
        <v>4030.47</v>
      </c>
    </row>
    <row r="134" spans="1:14">
      <c r="A134" s="1">
        <v>45658</v>
      </c>
      <c r="B134" s="1">
        <v>46023</v>
      </c>
      <c r="C134" t="s">
        <v>5570</v>
      </c>
      <c r="D134" t="s">
        <v>4310</v>
      </c>
      <c r="E134" t="s">
        <v>9197</v>
      </c>
      <c r="F134" t="s">
        <v>661</v>
      </c>
      <c r="G134" t="s">
        <v>16</v>
      </c>
      <c r="H134" t="s">
        <v>125</v>
      </c>
      <c r="I134" t="s">
        <v>846</v>
      </c>
      <c r="J134" t="s">
        <v>847</v>
      </c>
      <c r="K134" t="s">
        <v>5620</v>
      </c>
      <c r="L134" t="s">
        <v>9679</v>
      </c>
      <c r="M134" s="4">
        <v>45999</v>
      </c>
      <c r="N134" s="3">
        <v>35200</v>
      </c>
    </row>
    <row r="135" spans="1:14">
      <c r="A135" s="1">
        <v>45658</v>
      </c>
      <c r="B135" s="1">
        <v>46023</v>
      </c>
      <c r="C135" t="s">
        <v>5570</v>
      </c>
      <c r="D135" t="s">
        <v>4310</v>
      </c>
      <c r="E135" t="s">
        <v>9197</v>
      </c>
      <c r="F135" t="s">
        <v>661</v>
      </c>
      <c r="G135" t="s">
        <v>16</v>
      </c>
      <c r="H135" t="s">
        <v>125</v>
      </c>
      <c r="I135" t="s">
        <v>846</v>
      </c>
      <c r="J135" t="s">
        <v>847</v>
      </c>
      <c r="K135" t="s">
        <v>5620</v>
      </c>
      <c r="L135" t="s">
        <v>9680</v>
      </c>
      <c r="M135" s="4">
        <v>45999</v>
      </c>
      <c r="N135" s="3">
        <v>5200</v>
      </c>
    </row>
    <row r="136" spans="1:14">
      <c r="A136" s="1">
        <v>45672</v>
      </c>
      <c r="B136" s="1">
        <v>46037</v>
      </c>
      <c r="C136" t="s">
        <v>5609</v>
      </c>
      <c r="D136" t="s">
        <v>4476</v>
      </c>
      <c r="E136" t="s">
        <v>9332</v>
      </c>
      <c r="F136" t="s">
        <v>661</v>
      </c>
      <c r="G136" t="s">
        <v>16</v>
      </c>
      <c r="H136" t="s">
        <v>21</v>
      </c>
      <c r="I136" t="s">
        <v>3494</v>
      </c>
      <c r="J136" t="s">
        <v>3495</v>
      </c>
      <c r="K136" t="s">
        <v>48</v>
      </c>
      <c r="L136" t="s">
        <v>9681</v>
      </c>
      <c r="M136" s="4">
        <v>45999</v>
      </c>
      <c r="N136" s="3">
        <v>5853.11</v>
      </c>
    </row>
    <row r="137" spans="1:14">
      <c r="A137" s="1">
        <v>45658</v>
      </c>
      <c r="B137" s="1">
        <v>46023</v>
      </c>
      <c r="C137" t="s">
        <v>5621</v>
      </c>
      <c r="D137" t="s">
        <v>5622</v>
      </c>
      <c r="E137" t="s">
        <v>9176</v>
      </c>
      <c r="F137" t="s">
        <v>32</v>
      </c>
      <c r="G137" t="s">
        <v>16</v>
      </c>
      <c r="H137" t="s">
        <v>125</v>
      </c>
      <c r="I137" t="s">
        <v>270</v>
      </c>
      <c r="J137" t="s">
        <v>271</v>
      </c>
      <c r="K137" t="s">
        <v>5620</v>
      </c>
      <c r="L137" t="s">
        <v>9682</v>
      </c>
      <c r="M137" s="4">
        <v>46001</v>
      </c>
      <c r="N137" s="3">
        <v>21796.38</v>
      </c>
    </row>
    <row r="138" spans="1:14">
      <c r="A138" s="1">
        <v>45672</v>
      </c>
      <c r="B138" s="1">
        <v>46037</v>
      </c>
      <c r="C138" t="s">
        <v>5606</v>
      </c>
      <c r="D138" t="s">
        <v>4464</v>
      </c>
      <c r="E138" t="s">
        <v>9324</v>
      </c>
      <c r="F138" t="s">
        <v>661</v>
      </c>
      <c r="G138" t="s">
        <v>16</v>
      </c>
      <c r="H138" t="s">
        <v>453</v>
      </c>
      <c r="I138" t="s">
        <v>3494</v>
      </c>
      <c r="J138" t="s">
        <v>3495</v>
      </c>
      <c r="K138" t="s">
        <v>48</v>
      </c>
      <c r="L138" t="s">
        <v>9683</v>
      </c>
      <c r="M138" s="4">
        <v>46002</v>
      </c>
      <c r="N138" s="3">
        <v>1389</v>
      </c>
    </row>
    <row r="139" spans="1:14">
      <c r="A139" s="1">
        <v>45716</v>
      </c>
      <c r="B139" s="1">
        <v>46081</v>
      </c>
      <c r="C139" t="s">
        <v>4670</v>
      </c>
      <c r="D139" t="s">
        <v>558</v>
      </c>
      <c r="E139" t="s">
        <v>561</v>
      </c>
      <c r="F139" t="s">
        <v>661</v>
      </c>
      <c r="G139" t="s">
        <v>16</v>
      </c>
      <c r="H139" t="s">
        <v>386</v>
      </c>
      <c r="I139" t="s">
        <v>78</v>
      </c>
      <c r="J139" t="s">
        <v>79</v>
      </c>
      <c r="K139" t="s">
        <v>5620</v>
      </c>
      <c r="L139" t="s">
        <v>9684</v>
      </c>
      <c r="M139" s="4">
        <v>46003</v>
      </c>
      <c r="N139" s="3">
        <v>6584.55</v>
      </c>
    </row>
    <row r="140" spans="1:14">
      <c r="A140" s="1">
        <v>45794</v>
      </c>
      <c r="B140" s="1">
        <v>46159</v>
      </c>
      <c r="C140" t="s">
        <v>4926</v>
      </c>
      <c r="D140" t="s">
        <v>1631</v>
      </c>
      <c r="E140" t="s">
        <v>1633</v>
      </c>
      <c r="F140" t="s">
        <v>661</v>
      </c>
      <c r="G140" t="s">
        <v>16</v>
      </c>
      <c r="H140" t="s">
        <v>51</v>
      </c>
      <c r="I140" t="s">
        <v>65</v>
      </c>
      <c r="J140" t="s">
        <v>66</v>
      </c>
      <c r="K140" t="s">
        <v>5620</v>
      </c>
      <c r="L140" t="s">
        <v>9685</v>
      </c>
      <c r="M140" s="4">
        <v>46008</v>
      </c>
      <c r="N140" s="3">
        <v>5300</v>
      </c>
    </row>
    <row r="141" spans="1:14">
      <c r="A141" s="1">
        <v>45794</v>
      </c>
      <c r="B141" s="1">
        <v>46159</v>
      </c>
      <c r="C141" t="s">
        <v>4926</v>
      </c>
      <c r="D141" t="s">
        <v>1631</v>
      </c>
      <c r="E141" t="s">
        <v>1633</v>
      </c>
      <c r="F141" t="s">
        <v>661</v>
      </c>
      <c r="G141" t="s">
        <v>16</v>
      </c>
      <c r="H141" t="s">
        <v>51</v>
      </c>
      <c r="I141" t="s">
        <v>65</v>
      </c>
      <c r="J141" t="s">
        <v>66</v>
      </c>
      <c r="K141" t="s">
        <v>5620</v>
      </c>
      <c r="L141" t="s">
        <v>9686</v>
      </c>
      <c r="M141" s="4">
        <v>46008</v>
      </c>
      <c r="N141" s="3">
        <v>10200</v>
      </c>
    </row>
    <row r="142" spans="1:14">
      <c r="A142" s="1">
        <v>45783</v>
      </c>
      <c r="B142" s="1">
        <v>45875</v>
      </c>
      <c r="C142" t="s">
        <v>4905</v>
      </c>
      <c r="D142" t="s">
        <v>1542</v>
      </c>
      <c r="E142" t="s">
        <v>1543</v>
      </c>
      <c r="F142" t="s">
        <v>661</v>
      </c>
      <c r="G142" t="s">
        <v>16</v>
      </c>
      <c r="H142" t="s">
        <v>801</v>
      </c>
      <c r="I142" t="s">
        <v>1544</v>
      </c>
      <c r="J142" t="s">
        <v>1545</v>
      </c>
      <c r="K142" t="s">
        <v>1179</v>
      </c>
      <c r="L142" t="s">
        <v>9687</v>
      </c>
      <c r="M142" s="4">
        <v>46009</v>
      </c>
      <c r="N142" s="3">
        <v>11522</v>
      </c>
    </row>
    <row r="143" spans="1:14">
      <c r="A143" s="1">
        <v>45717</v>
      </c>
      <c r="B143" s="1">
        <v>46082</v>
      </c>
      <c r="C143" t="s">
        <v>4608</v>
      </c>
      <c r="D143" t="s">
        <v>280</v>
      </c>
      <c r="E143" t="s">
        <v>637</v>
      </c>
      <c r="F143" t="s">
        <v>661</v>
      </c>
      <c r="G143" t="s">
        <v>16</v>
      </c>
      <c r="H143" t="s">
        <v>21</v>
      </c>
      <c r="I143" t="s">
        <v>282</v>
      </c>
      <c r="J143" t="s">
        <v>283</v>
      </c>
      <c r="K143" t="s">
        <v>5620</v>
      </c>
      <c r="L143" t="s">
        <v>9688</v>
      </c>
      <c r="M143" s="4">
        <v>46010</v>
      </c>
      <c r="N143" s="3">
        <v>45.5</v>
      </c>
    </row>
    <row r="144" spans="1:14">
      <c r="A144" s="1">
        <v>45658</v>
      </c>
      <c r="B144" s="1">
        <v>46023</v>
      </c>
      <c r="C144" t="s">
        <v>5558</v>
      </c>
      <c r="D144" t="s">
        <v>4263</v>
      </c>
      <c r="E144" t="s">
        <v>9157</v>
      </c>
      <c r="F144" t="s">
        <v>54</v>
      </c>
      <c r="G144" t="s">
        <v>55</v>
      </c>
      <c r="H144" t="s">
        <v>125</v>
      </c>
      <c r="I144" t="s">
        <v>3857</v>
      </c>
      <c r="J144" t="s">
        <v>3858</v>
      </c>
      <c r="K144" t="s">
        <v>5623</v>
      </c>
      <c r="L144" t="s">
        <v>9689</v>
      </c>
      <c r="M144" s="4">
        <v>46013</v>
      </c>
      <c r="N144" s="3">
        <v>315.89</v>
      </c>
    </row>
    <row r="145" spans="1:14">
      <c r="A145" s="1">
        <v>45777</v>
      </c>
      <c r="B145" s="1">
        <v>46142</v>
      </c>
      <c r="C145" t="s">
        <v>4864</v>
      </c>
      <c r="D145" t="s">
        <v>1376</v>
      </c>
      <c r="E145" t="s">
        <v>1377</v>
      </c>
      <c r="F145" t="s">
        <v>661</v>
      </c>
      <c r="G145" t="s">
        <v>16</v>
      </c>
      <c r="H145" t="s">
        <v>190</v>
      </c>
      <c r="I145" t="s">
        <v>550</v>
      </c>
      <c r="J145" t="s">
        <v>551</v>
      </c>
      <c r="K145" t="s">
        <v>304</v>
      </c>
      <c r="L145" t="s">
        <v>9690</v>
      </c>
      <c r="M145" s="4">
        <v>46014</v>
      </c>
      <c r="N145" s="3">
        <v>98300</v>
      </c>
    </row>
    <row r="146" spans="1:14">
      <c r="A146" s="1">
        <v>45778</v>
      </c>
      <c r="B146" s="1">
        <v>46143</v>
      </c>
      <c r="C146" t="s">
        <v>4874</v>
      </c>
      <c r="D146" t="s">
        <v>1417</v>
      </c>
      <c r="E146" t="s">
        <v>1418</v>
      </c>
      <c r="F146" t="s">
        <v>15</v>
      </c>
      <c r="G146" t="s">
        <v>16</v>
      </c>
      <c r="H146" t="s">
        <v>225</v>
      </c>
      <c r="I146" t="s">
        <v>270</v>
      </c>
      <c r="J146" t="s">
        <v>271</v>
      </c>
      <c r="K146" t="s">
        <v>5620</v>
      </c>
      <c r="L146" t="s">
        <v>9691</v>
      </c>
      <c r="M146" s="4">
        <v>46015</v>
      </c>
      <c r="N146" s="3">
        <v>8624.7800000000007</v>
      </c>
    </row>
    <row r="147" spans="1:14">
      <c r="A147" s="1">
        <v>45830</v>
      </c>
      <c r="B147" s="1">
        <v>46195</v>
      </c>
      <c r="C147" t="s">
        <v>5018</v>
      </c>
      <c r="D147" t="s">
        <v>2001</v>
      </c>
      <c r="E147" t="s">
        <v>2003</v>
      </c>
      <c r="F147" t="s">
        <v>32</v>
      </c>
      <c r="G147" t="s">
        <v>16</v>
      </c>
      <c r="H147" t="s">
        <v>167</v>
      </c>
      <c r="I147" t="s">
        <v>165</v>
      </c>
      <c r="J147" t="s">
        <v>166</v>
      </c>
      <c r="K147" t="s">
        <v>5620</v>
      </c>
      <c r="L147" t="s">
        <v>9692</v>
      </c>
      <c r="M147" s="4">
        <v>46018</v>
      </c>
      <c r="N147" s="3">
        <v>8500</v>
      </c>
    </row>
    <row r="148" spans="1:14">
      <c r="A148" s="1">
        <v>45667</v>
      </c>
      <c r="B148" s="1">
        <v>46032</v>
      </c>
      <c r="C148" t="s">
        <v>5591</v>
      </c>
      <c r="D148" t="s">
        <v>4395</v>
      </c>
      <c r="E148" t="s">
        <v>9257</v>
      </c>
      <c r="F148" t="s">
        <v>661</v>
      </c>
      <c r="G148" t="s">
        <v>16</v>
      </c>
      <c r="H148" t="s">
        <v>43</v>
      </c>
      <c r="I148" t="s">
        <v>96</v>
      </c>
      <c r="J148" t="s">
        <v>97</v>
      </c>
      <c r="K148" t="s">
        <v>64</v>
      </c>
      <c r="L148" t="s">
        <v>9693</v>
      </c>
      <c r="M148" s="4">
        <v>46020</v>
      </c>
      <c r="N148" s="3">
        <v>53445.96</v>
      </c>
    </row>
    <row r="149" spans="1:14">
      <c r="A149" s="1">
        <v>45667</v>
      </c>
      <c r="B149" s="1">
        <v>46032</v>
      </c>
      <c r="C149" t="s">
        <v>5591</v>
      </c>
      <c r="D149" t="s">
        <v>4395</v>
      </c>
      <c r="E149" t="s">
        <v>9257</v>
      </c>
      <c r="F149" t="s">
        <v>661</v>
      </c>
      <c r="G149" t="s">
        <v>16</v>
      </c>
      <c r="H149" t="s">
        <v>43</v>
      </c>
      <c r="I149" t="s">
        <v>96</v>
      </c>
      <c r="J149" t="s">
        <v>97</v>
      </c>
      <c r="K149" t="s">
        <v>64</v>
      </c>
      <c r="L149" t="s">
        <v>9694</v>
      </c>
      <c r="M149" s="4">
        <v>46020</v>
      </c>
      <c r="N149" s="3">
        <v>6114.05</v>
      </c>
    </row>
    <row r="150" spans="1:14">
      <c r="A150" s="1">
        <v>45672</v>
      </c>
      <c r="B150" s="1">
        <v>46037</v>
      </c>
      <c r="C150" t="s">
        <v>5609</v>
      </c>
      <c r="D150" t="s">
        <v>4476</v>
      </c>
      <c r="E150" t="s">
        <v>9332</v>
      </c>
      <c r="F150" t="s">
        <v>661</v>
      </c>
      <c r="G150" t="s">
        <v>16</v>
      </c>
      <c r="H150" t="s">
        <v>21</v>
      </c>
      <c r="I150" t="s">
        <v>3494</v>
      </c>
      <c r="J150" t="s">
        <v>3495</v>
      </c>
      <c r="K150" t="s">
        <v>48</v>
      </c>
      <c r="L150" t="s">
        <v>9695</v>
      </c>
      <c r="M150" s="4">
        <v>46020</v>
      </c>
      <c r="N150" s="3">
        <v>10300</v>
      </c>
    </row>
    <row r="151" spans="1:14">
      <c r="A151" s="1">
        <v>45698</v>
      </c>
      <c r="B151" s="1">
        <v>46063</v>
      </c>
      <c r="C151" t="s">
        <v>4630</v>
      </c>
      <c r="D151" t="s">
        <v>369</v>
      </c>
      <c r="E151" t="s">
        <v>371</v>
      </c>
      <c r="F151" t="s">
        <v>661</v>
      </c>
      <c r="G151" t="s">
        <v>16</v>
      </c>
      <c r="H151" t="s">
        <v>21</v>
      </c>
      <c r="I151" t="s">
        <v>103</v>
      </c>
      <c r="J151" t="s">
        <v>104</v>
      </c>
      <c r="K151" t="s">
        <v>140</v>
      </c>
      <c r="L151" t="s">
        <v>9696</v>
      </c>
      <c r="M151" s="4">
        <v>46021</v>
      </c>
      <c r="N151" s="3">
        <v>8200</v>
      </c>
    </row>
    <row r="152" spans="1:14">
      <c r="A152" s="1">
        <v>45793</v>
      </c>
      <c r="B152" s="1">
        <v>46158</v>
      </c>
      <c r="C152" t="s">
        <v>4924</v>
      </c>
      <c r="D152" t="s">
        <v>1624</v>
      </c>
      <c r="E152" t="s">
        <v>1625</v>
      </c>
      <c r="F152" t="s">
        <v>661</v>
      </c>
      <c r="G152" t="s">
        <v>16</v>
      </c>
      <c r="H152" t="s">
        <v>105</v>
      </c>
      <c r="I152" t="s">
        <v>103</v>
      </c>
      <c r="J152" t="s">
        <v>104</v>
      </c>
      <c r="K152" t="s">
        <v>64</v>
      </c>
      <c r="L152" t="s">
        <v>9697</v>
      </c>
      <c r="M152" s="4">
        <v>46024</v>
      </c>
      <c r="N152" s="3">
        <v>11116</v>
      </c>
    </row>
    <row r="153" spans="1:14">
      <c r="A153" s="1">
        <v>45716</v>
      </c>
      <c r="B153" s="1">
        <v>46081</v>
      </c>
      <c r="C153" t="s">
        <v>4670</v>
      </c>
      <c r="D153" t="s">
        <v>558</v>
      </c>
      <c r="E153" t="s">
        <v>561</v>
      </c>
      <c r="F153" t="s">
        <v>661</v>
      </c>
      <c r="G153" t="s">
        <v>16</v>
      </c>
      <c r="H153" t="s">
        <v>386</v>
      </c>
      <c r="I153" t="s">
        <v>78</v>
      </c>
      <c r="J153" t="s">
        <v>79</v>
      </c>
      <c r="K153" t="s">
        <v>5620</v>
      </c>
      <c r="L153" t="s">
        <v>9698</v>
      </c>
      <c r="M153" s="4">
        <v>46024</v>
      </c>
      <c r="N153" s="3">
        <v>4125.8500000000004</v>
      </c>
    </row>
    <row r="154" spans="1:14">
      <c r="A154" s="1">
        <v>45693</v>
      </c>
      <c r="B154" s="1">
        <v>46058</v>
      </c>
      <c r="C154" t="s">
        <v>4622</v>
      </c>
      <c r="D154" t="s">
        <v>337</v>
      </c>
      <c r="E154" t="s">
        <v>339</v>
      </c>
      <c r="F154" t="s">
        <v>661</v>
      </c>
      <c r="G154" t="s">
        <v>16</v>
      </c>
      <c r="H154" t="s">
        <v>125</v>
      </c>
      <c r="I154" t="s">
        <v>71</v>
      </c>
      <c r="J154" t="s">
        <v>72</v>
      </c>
      <c r="K154" t="s">
        <v>304</v>
      </c>
      <c r="L154" t="s">
        <v>9699</v>
      </c>
      <c r="M154" s="4">
        <v>46025</v>
      </c>
      <c r="N154" s="3">
        <v>702.9</v>
      </c>
    </row>
    <row r="155" spans="1:14">
      <c r="A155" s="1">
        <v>45716</v>
      </c>
      <c r="B155" s="1">
        <v>46081</v>
      </c>
      <c r="C155" t="s">
        <v>4667</v>
      </c>
      <c r="D155" t="s">
        <v>542</v>
      </c>
      <c r="E155" t="s">
        <v>543</v>
      </c>
      <c r="F155" t="s">
        <v>32</v>
      </c>
      <c r="G155" t="s">
        <v>16</v>
      </c>
      <c r="H155" t="s">
        <v>98</v>
      </c>
      <c r="I155" t="s">
        <v>396</v>
      </c>
      <c r="J155" t="s">
        <v>397</v>
      </c>
      <c r="K155" t="s">
        <v>112</v>
      </c>
      <c r="L155" t="s">
        <v>9700</v>
      </c>
      <c r="M155" s="4">
        <v>46027</v>
      </c>
      <c r="N155" s="3">
        <v>7897.22</v>
      </c>
    </row>
    <row r="156" spans="1:14">
      <c r="A156" s="1">
        <v>45838</v>
      </c>
      <c r="B156" s="1">
        <v>46203</v>
      </c>
      <c r="C156" t="s">
        <v>5050</v>
      </c>
      <c r="D156" t="s">
        <v>2113</v>
      </c>
      <c r="E156" t="s">
        <v>2114</v>
      </c>
      <c r="F156" t="s">
        <v>54</v>
      </c>
      <c r="G156" t="s">
        <v>55</v>
      </c>
      <c r="H156" t="s">
        <v>21</v>
      </c>
      <c r="I156" t="s">
        <v>2115</v>
      </c>
      <c r="J156" t="s">
        <v>2116</v>
      </c>
      <c r="K156" t="s">
        <v>140</v>
      </c>
      <c r="L156" t="s">
        <v>9701</v>
      </c>
      <c r="M156" s="4">
        <v>46028</v>
      </c>
      <c r="N156" s="3">
        <v>153.4</v>
      </c>
    </row>
    <row r="157" spans="1:14">
      <c r="A157" s="1">
        <v>45689</v>
      </c>
      <c r="B157" s="1">
        <v>46054</v>
      </c>
      <c r="C157" t="s">
        <v>4598</v>
      </c>
      <c r="D157" t="s">
        <v>234</v>
      </c>
      <c r="E157" t="s">
        <v>235</v>
      </c>
      <c r="F157" t="s">
        <v>15</v>
      </c>
      <c r="G157" t="s">
        <v>16</v>
      </c>
      <c r="H157" t="s">
        <v>61</v>
      </c>
      <c r="I157" t="s">
        <v>236</v>
      </c>
      <c r="J157" t="s">
        <v>237</v>
      </c>
      <c r="K157" t="s">
        <v>112</v>
      </c>
      <c r="L157" t="s">
        <v>9702</v>
      </c>
      <c r="M157" s="4">
        <v>46029</v>
      </c>
      <c r="N157" s="3">
        <v>1310.6300000000001</v>
      </c>
    </row>
    <row r="158" spans="1:14">
      <c r="A158" s="1">
        <v>45672</v>
      </c>
      <c r="B158" s="1">
        <v>46037</v>
      </c>
      <c r="C158" t="s">
        <v>5606</v>
      </c>
      <c r="D158" t="s">
        <v>4464</v>
      </c>
      <c r="E158" t="s">
        <v>9324</v>
      </c>
      <c r="F158" t="s">
        <v>661</v>
      </c>
      <c r="G158" t="s">
        <v>16</v>
      </c>
      <c r="H158" t="s">
        <v>453</v>
      </c>
      <c r="I158" t="s">
        <v>3494</v>
      </c>
      <c r="J158" t="s">
        <v>3495</v>
      </c>
      <c r="K158" t="s">
        <v>48</v>
      </c>
      <c r="L158" t="s">
        <v>9703</v>
      </c>
      <c r="M158" s="4">
        <v>46030</v>
      </c>
      <c r="N158" s="3">
        <v>5579.11</v>
      </c>
    </row>
    <row r="159" spans="1:14">
      <c r="A159" s="1">
        <v>45672</v>
      </c>
      <c r="B159" s="1">
        <v>46037</v>
      </c>
      <c r="C159" t="s">
        <v>5609</v>
      </c>
      <c r="D159" t="s">
        <v>4476</v>
      </c>
      <c r="E159" t="s">
        <v>9332</v>
      </c>
      <c r="F159" t="s">
        <v>661</v>
      </c>
      <c r="G159" t="s">
        <v>16</v>
      </c>
      <c r="H159" t="s">
        <v>21</v>
      </c>
      <c r="I159" t="s">
        <v>3494</v>
      </c>
      <c r="J159" t="s">
        <v>3495</v>
      </c>
      <c r="K159" t="s">
        <v>48</v>
      </c>
      <c r="L159" t="s">
        <v>9704</v>
      </c>
      <c r="M159" s="4">
        <v>46030</v>
      </c>
      <c r="N159" s="3">
        <v>34658.480000000003</v>
      </c>
    </row>
    <row r="160" spans="1:14">
      <c r="A160" s="1">
        <v>45809</v>
      </c>
      <c r="B160" s="1">
        <v>46174</v>
      </c>
      <c r="C160" t="s">
        <v>4967</v>
      </c>
      <c r="D160" t="s">
        <v>1799</v>
      </c>
      <c r="E160" t="s">
        <v>1800</v>
      </c>
      <c r="F160" t="s">
        <v>32</v>
      </c>
      <c r="G160" t="s">
        <v>16</v>
      </c>
      <c r="H160" t="s">
        <v>245</v>
      </c>
      <c r="I160" t="s">
        <v>305</v>
      </c>
      <c r="J160" t="s">
        <v>306</v>
      </c>
      <c r="K160" t="s">
        <v>304</v>
      </c>
      <c r="L160" t="s">
        <v>9705</v>
      </c>
      <c r="M160" s="4">
        <v>46031</v>
      </c>
      <c r="N160" s="3">
        <v>122500</v>
      </c>
    </row>
    <row r="161" spans="1:14">
      <c r="A161" s="1">
        <v>45703</v>
      </c>
      <c r="B161" s="1">
        <v>45978</v>
      </c>
      <c r="C161" t="s">
        <v>4641</v>
      </c>
      <c r="D161" t="s">
        <v>422</v>
      </c>
      <c r="E161" t="s">
        <v>426</v>
      </c>
      <c r="F161" t="s">
        <v>661</v>
      </c>
      <c r="G161" t="s">
        <v>16</v>
      </c>
      <c r="H161" t="s">
        <v>225</v>
      </c>
      <c r="I161" t="s">
        <v>424</v>
      </c>
      <c r="J161" t="s">
        <v>425</v>
      </c>
      <c r="K161" t="s">
        <v>26</v>
      </c>
      <c r="L161" t="s">
        <v>9706</v>
      </c>
      <c r="M161" s="4">
        <v>46031</v>
      </c>
      <c r="N161" s="3">
        <v>1875.01</v>
      </c>
    </row>
    <row r="162" spans="1:14">
      <c r="A162" s="1">
        <v>45703</v>
      </c>
      <c r="B162" s="1">
        <v>45978</v>
      </c>
      <c r="C162" t="s">
        <v>4641</v>
      </c>
      <c r="D162" t="s">
        <v>422</v>
      </c>
      <c r="E162" t="s">
        <v>426</v>
      </c>
      <c r="F162" t="s">
        <v>661</v>
      </c>
      <c r="G162" t="s">
        <v>16</v>
      </c>
      <c r="H162" t="s">
        <v>225</v>
      </c>
      <c r="I162" t="s">
        <v>424</v>
      </c>
      <c r="J162" t="s">
        <v>425</v>
      </c>
      <c r="K162" t="s">
        <v>26</v>
      </c>
      <c r="L162" t="s">
        <v>9707</v>
      </c>
      <c r="M162" s="4">
        <v>46031</v>
      </c>
      <c r="N162" s="3">
        <v>5173.49</v>
      </c>
    </row>
    <row r="163" spans="1:14">
      <c r="A163" s="1">
        <v>45689</v>
      </c>
      <c r="B163" s="1">
        <v>46054</v>
      </c>
      <c r="C163" t="s">
        <v>4598</v>
      </c>
      <c r="D163" t="s">
        <v>234</v>
      </c>
      <c r="E163" t="s">
        <v>238</v>
      </c>
      <c r="F163" t="s">
        <v>661</v>
      </c>
      <c r="G163" t="s">
        <v>16</v>
      </c>
      <c r="H163" t="s">
        <v>61</v>
      </c>
      <c r="I163" t="s">
        <v>236</v>
      </c>
      <c r="J163" t="s">
        <v>237</v>
      </c>
      <c r="K163" t="s">
        <v>112</v>
      </c>
      <c r="L163" t="s">
        <v>9708</v>
      </c>
      <c r="M163" s="4">
        <v>46031</v>
      </c>
      <c r="N163" s="3">
        <v>2247.15</v>
      </c>
    </row>
    <row r="164" spans="1:14">
      <c r="A164" s="1">
        <v>45717</v>
      </c>
      <c r="B164" s="1">
        <v>46082</v>
      </c>
      <c r="C164" t="s">
        <v>4674</v>
      </c>
      <c r="D164" t="s">
        <v>574</v>
      </c>
      <c r="E164" t="s">
        <v>576</v>
      </c>
      <c r="F164" t="s">
        <v>661</v>
      </c>
      <c r="G164" t="s">
        <v>16</v>
      </c>
      <c r="H164" t="s">
        <v>21</v>
      </c>
      <c r="I164" t="s">
        <v>282</v>
      </c>
      <c r="J164" t="s">
        <v>283</v>
      </c>
      <c r="K164" t="s">
        <v>5620</v>
      </c>
      <c r="L164" t="s">
        <v>9709</v>
      </c>
      <c r="M164" s="4">
        <v>46031</v>
      </c>
      <c r="N164" s="3">
        <v>10200</v>
      </c>
    </row>
    <row r="165" spans="1:14">
      <c r="A165" s="1">
        <v>45717</v>
      </c>
      <c r="B165" s="1">
        <v>46082</v>
      </c>
      <c r="C165" t="s">
        <v>4674</v>
      </c>
      <c r="D165" t="s">
        <v>574</v>
      </c>
      <c r="E165" t="s">
        <v>576</v>
      </c>
      <c r="F165" t="s">
        <v>661</v>
      </c>
      <c r="G165" t="s">
        <v>16</v>
      </c>
      <c r="H165" t="s">
        <v>21</v>
      </c>
      <c r="I165" t="s">
        <v>282</v>
      </c>
      <c r="J165" t="s">
        <v>283</v>
      </c>
      <c r="K165" t="s">
        <v>5620</v>
      </c>
      <c r="L165" t="s">
        <v>9710</v>
      </c>
      <c r="M165" s="4">
        <v>46031</v>
      </c>
      <c r="N165" s="3">
        <v>10200</v>
      </c>
    </row>
    <row r="166" spans="1:14">
      <c r="A166" s="1">
        <v>45717</v>
      </c>
      <c r="B166" s="1">
        <v>46082</v>
      </c>
      <c r="C166" t="s">
        <v>4674</v>
      </c>
      <c r="D166" t="s">
        <v>574</v>
      </c>
      <c r="E166" t="s">
        <v>576</v>
      </c>
      <c r="F166" t="s">
        <v>661</v>
      </c>
      <c r="G166" t="s">
        <v>16</v>
      </c>
      <c r="H166" t="s">
        <v>21</v>
      </c>
      <c r="I166" t="s">
        <v>282</v>
      </c>
      <c r="J166" t="s">
        <v>283</v>
      </c>
      <c r="K166" t="s">
        <v>5620</v>
      </c>
      <c r="L166" t="s">
        <v>9711</v>
      </c>
      <c r="M166" s="4">
        <v>46031</v>
      </c>
      <c r="N166" s="3">
        <v>5300</v>
      </c>
    </row>
    <row r="167" spans="1:14">
      <c r="A167" s="1">
        <v>45658</v>
      </c>
      <c r="B167" s="1">
        <v>46023</v>
      </c>
      <c r="C167" t="s">
        <v>5561</v>
      </c>
      <c r="D167" t="s">
        <v>4269</v>
      </c>
      <c r="E167" t="s">
        <v>9164</v>
      </c>
      <c r="F167" t="s">
        <v>661</v>
      </c>
      <c r="G167" t="s">
        <v>16</v>
      </c>
      <c r="H167" t="s">
        <v>125</v>
      </c>
      <c r="I167" t="s">
        <v>71</v>
      </c>
      <c r="J167" t="s">
        <v>72</v>
      </c>
      <c r="K167" t="s">
        <v>26</v>
      </c>
      <c r="L167" t="s">
        <v>9712</v>
      </c>
      <c r="M167" s="4">
        <v>46035</v>
      </c>
      <c r="N167" s="3">
        <v>47500</v>
      </c>
    </row>
    <row r="168" spans="1:14">
      <c r="A168" s="1">
        <v>45659</v>
      </c>
      <c r="B168" s="1">
        <v>46024</v>
      </c>
      <c r="C168" t="s">
        <v>5574</v>
      </c>
      <c r="D168" t="s">
        <v>4327</v>
      </c>
      <c r="E168" t="s">
        <v>9213</v>
      </c>
      <c r="F168" t="s">
        <v>661</v>
      </c>
      <c r="G168" t="s">
        <v>16</v>
      </c>
      <c r="H168" t="s">
        <v>310</v>
      </c>
      <c r="I168" t="s">
        <v>305</v>
      </c>
      <c r="J168" t="s">
        <v>306</v>
      </c>
      <c r="K168" t="s">
        <v>5620</v>
      </c>
      <c r="L168" t="s">
        <v>9713</v>
      </c>
      <c r="M168" s="4">
        <v>46036</v>
      </c>
      <c r="N168" s="3">
        <v>13.5</v>
      </c>
    </row>
    <row r="169" spans="1:14">
      <c r="A169" s="1">
        <v>45659</v>
      </c>
      <c r="B169" s="1">
        <v>46024</v>
      </c>
      <c r="C169" t="s">
        <v>5574</v>
      </c>
      <c r="D169" t="s">
        <v>4327</v>
      </c>
      <c r="E169" t="s">
        <v>9214</v>
      </c>
      <c r="F169" t="s">
        <v>32</v>
      </c>
      <c r="G169" t="s">
        <v>16</v>
      </c>
      <c r="H169" t="s">
        <v>310</v>
      </c>
      <c r="I169" t="s">
        <v>305</v>
      </c>
      <c r="J169" t="s">
        <v>306</v>
      </c>
      <c r="K169" t="s">
        <v>5620</v>
      </c>
      <c r="L169" t="s">
        <v>9714</v>
      </c>
      <c r="M169" s="4">
        <v>46036</v>
      </c>
      <c r="N169" s="3">
        <v>951.1</v>
      </c>
    </row>
    <row r="170" spans="1:14">
      <c r="A170" s="1">
        <v>45828</v>
      </c>
      <c r="B170" s="1">
        <v>46193</v>
      </c>
      <c r="C170" t="s">
        <v>5009</v>
      </c>
      <c r="D170" t="s">
        <v>1963</v>
      </c>
      <c r="E170" t="s">
        <v>1965</v>
      </c>
      <c r="F170" t="s">
        <v>661</v>
      </c>
      <c r="G170" t="s">
        <v>16</v>
      </c>
      <c r="H170" t="s">
        <v>310</v>
      </c>
      <c r="I170" t="s">
        <v>103</v>
      </c>
      <c r="J170" t="s">
        <v>104</v>
      </c>
      <c r="K170" t="s">
        <v>140</v>
      </c>
      <c r="L170" t="s">
        <v>9715</v>
      </c>
      <c r="M170" s="4">
        <v>46039</v>
      </c>
      <c r="N170" s="3">
        <v>26000</v>
      </c>
    </row>
    <row r="171" spans="1:14">
      <c r="A171" s="1">
        <v>45828</v>
      </c>
      <c r="B171" s="1">
        <v>46193</v>
      </c>
      <c r="C171" t="s">
        <v>5009</v>
      </c>
      <c r="D171" t="s">
        <v>1963</v>
      </c>
      <c r="E171" t="s">
        <v>1965</v>
      </c>
      <c r="F171" t="s">
        <v>661</v>
      </c>
      <c r="G171" t="s">
        <v>16</v>
      </c>
      <c r="H171" t="s">
        <v>310</v>
      </c>
      <c r="I171" t="s">
        <v>103</v>
      </c>
      <c r="J171" t="s">
        <v>104</v>
      </c>
      <c r="K171" t="s">
        <v>140</v>
      </c>
      <c r="L171" t="s">
        <v>9716</v>
      </c>
      <c r="M171" s="4">
        <v>46039</v>
      </c>
      <c r="N171" s="3">
        <v>8300</v>
      </c>
    </row>
    <row r="172" spans="1:14">
      <c r="A172" s="1">
        <v>45736</v>
      </c>
      <c r="B172" s="1">
        <v>46101</v>
      </c>
      <c r="C172" t="s">
        <v>4740</v>
      </c>
      <c r="D172" t="s">
        <v>863</v>
      </c>
      <c r="E172" t="s">
        <v>864</v>
      </c>
      <c r="F172" t="s">
        <v>661</v>
      </c>
      <c r="G172" t="s">
        <v>16</v>
      </c>
      <c r="H172" t="s">
        <v>43</v>
      </c>
      <c r="I172" t="s">
        <v>71</v>
      </c>
      <c r="J172" t="s">
        <v>72</v>
      </c>
      <c r="K172" t="s">
        <v>304</v>
      </c>
      <c r="L172" t="s">
        <v>9717</v>
      </c>
      <c r="M172" s="4">
        <v>46040</v>
      </c>
      <c r="N172" s="3">
        <v>74000</v>
      </c>
    </row>
    <row r="173" spans="1:14">
      <c r="A173" s="1">
        <v>45716</v>
      </c>
      <c r="B173" s="1">
        <v>46081</v>
      </c>
      <c r="C173" t="s">
        <v>4666</v>
      </c>
      <c r="D173" t="s">
        <v>538</v>
      </c>
      <c r="E173" t="s">
        <v>539</v>
      </c>
      <c r="F173" t="s">
        <v>54</v>
      </c>
      <c r="G173" t="s">
        <v>55</v>
      </c>
      <c r="H173" t="s">
        <v>125</v>
      </c>
      <c r="I173" t="s">
        <v>540</v>
      </c>
      <c r="J173" t="s">
        <v>541</v>
      </c>
      <c r="K173" t="s">
        <v>5657</v>
      </c>
      <c r="L173" t="s">
        <v>9718</v>
      </c>
      <c r="M173" s="4">
        <v>46042</v>
      </c>
      <c r="N173" s="3">
        <v>26850</v>
      </c>
    </row>
    <row r="174" spans="1:14">
      <c r="A174" s="1">
        <v>45791</v>
      </c>
      <c r="B174" s="1">
        <v>45870</v>
      </c>
      <c r="C174" t="s">
        <v>5981</v>
      </c>
      <c r="D174" t="s">
        <v>5982</v>
      </c>
      <c r="E174" t="s">
        <v>9434</v>
      </c>
      <c r="F174" t="s">
        <v>661</v>
      </c>
      <c r="G174" t="s">
        <v>16</v>
      </c>
      <c r="H174" t="s">
        <v>21</v>
      </c>
      <c r="I174" t="s">
        <v>18</v>
      </c>
      <c r="J174" t="s">
        <v>19</v>
      </c>
      <c r="K174" t="s">
        <v>48</v>
      </c>
      <c r="L174" t="s">
        <v>9719</v>
      </c>
      <c r="M174" s="4">
        <v>46042</v>
      </c>
      <c r="N174" s="3">
        <v>827.28</v>
      </c>
    </row>
    <row r="175" spans="1:14">
      <c r="A175" s="1">
        <v>45728</v>
      </c>
      <c r="B175" s="1">
        <v>46093</v>
      </c>
      <c r="C175" t="s">
        <v>4721</v>
      </c>
      <c r="D175" t="s">
        <v>772</v>
      </c>
      <c r="E175" t="s">
        <v>776</v>
      </c>
      <c r="F175" t="s">
        <v>661</v>
      </c>
      <c r="G175" t="s">
        <v>16</v>
      </c>
      <c r="H175" t="s">
        <v>774</v>
      </c>
      <c r="I175" t="s">
        <v>96</v>
      </c>
      <c r="J175" t="s">
        <v>97</v>
      </c>
      <c r="K175" t="s">
        <v>64</v>
      </c>
      <c r="L175" t="s">
        <v>9720</v>
      </c>
      <c r="M175" s="4">
        <v>46042</v>
      </c>
      <c r="N175" s="3">
        <v>11500</v>
      </c>
    </row>
    <row r="176" spans="1:14">
      <c r="A176" s="1">
        <v>45778</v>
      </c>
      <c r="B176" s="1">
        <v>46143</v>
      </c>
      <c r="C176" t="s">
        <v>4884</v>
      </c>
      <c r="D176" t="s">
        <v>1458</v>
      </c>
      <c r="E176" t="s">
        <v>1459</v>
      </c>
      <c r="F176" t="s">
        <v>54</v>
      </c>
      <c r="G176" t="s">
        <v>55</v>
      </c>
      <c r="H176" t="s">
        <v>98</v>
      </c>
      <c r="I176" t="s">
        <v>1460</v>
      </c>
      <c r="J176" t="s">
        <v>1461</v>
      </c>
      <c r="K176" t="s">
        <v>304</v>
      </c>
      <c r="L176" t="s">
        <v>9721</v>
      </c>
      <c r="M176" s="4">
        <v>46043</v>
      </c>
      <c r="N176" s="3">
        <v>2000</v>
      </c>
    </row>
    <row r="177" spans="1:14">
      <c r="A177" s="1">
        <v>45728</v>
      </c>
      <c r="B177" s="1">
        <v>46093</v>
      </c>
      <c r="C177" t="s">
        <v>4721</v>
      </c>
      <c r="D177" t="s">
        <v>772</v>
      </c>
      <c r="E177" t="s">
        <v>776</v>
      </c>
      <c r="F177" t="s">
        <v>661</v>
      </c>
      <c r="G177" t="s">
        <v>16</v>
      </c>
      <c r="H177" t="s">
        <v>774</v>
      </c>
      <c r="I177" t="s">
        <v>96</v>
      </c>
      <c r="J177" t="s">
        <v>97</v>
      </c>
      <c r="K177" t="s">
        <v>64</v>
      </c>
      <c r="L177" t="s">
        <v>9722</v>
      </c>
      <c r="M177" s="4">
        <v>46043</v>
      </c>
      <c r="N177" s="3">
        <v>620.37</v>
      </c>
    </row>
    <row r="178" spans="1:14">
      <c r="A178" s="1">
        <v>45728</v>
      </c>
      <c r="B178" s="1">
        <v>46093</v>
      </c>
      <c r="C178" t="s">
        <v>4721</v>
      </c>
      <c r="D178" t="s">
        <v>772</v>
      </c>
      <c r="E178" t="s">
        <v>776</v>
      </c>
      <c r="F178" t="s">
        <v>661</v>
      </c>
      <c r="G178" t="s">
        <v>16</v>
      </c>
      <c r="H178" t="s">
        <v>774</v>
      </c>
      <c r="I178" t="s">
        <v>96</v>
      </c>
      <c r="J178" t="s">
        <v>97</v>
      </c>
      <c r="K178" t="s">
        <v>64</v>
      </c>
      <c r="L178" t="s">
        <v>9723</v>
      </c>
      <c r="M178" s="4">
        <v>46043</v>
      </c>
      <c r="N178" s="3">
        <v>24425.43</v>
      </c>
    </row>
    <row r="179" spans="1:14">
      <c r="A179" s="1">
        <v>45732</v>
      </c>
      <c r="B179" s="1">
        <v>46097</v>
      </c>
      <c r="C179" t="s">
        <v>4735</v>
      </c>
      <c r="D179" t="s">
        <v>841</v>
      </c>
      <c r="E179" t="s">
        <v>842</v>
      </c>
      <c r="F179" t="s">
        <v>661</v>
      </c>
      <c r="G179" t="s">
        <v>16</v>
      </c>
      <c r="H179" t="s">
        <v>21</v>
      </c>
      <c r="I179" t="s">
        <v>65</v>
      </c>
      <c r="J179" t="s">
        <v>66</v>
      </c>
      <c r="K179" t="s">
        <v>5620</v>
      </c>
      <c r="L179" t="s">
        <v>9724</v>
      </c>
      <c r="M179" s="4">
        <v>46044</v>
      </c>
      <c r="N179" s="3">
        <v>8269.08</v>
      </c>
    </row>
    <row r="180" spans="1:14">
      <c r="A180" s="1">
        <v>45789</v>
      </c>
      <c r="B180" s="1">
        <v>46154</v>
      </c>
      <c r="C180" t="s">
        <v>4917</v>
      </c>
      <c r="D180" t="s">
        <v>1596</v>
      </c>
      <c r="E180" t="s">
        <v>1599</v>
      </c>
      <c r="F180" t="s">
        <v>661</v>
      </c>
      <c r="G180" t="s">
        <v>16</v>
      </c>
      <c r="H180" t="s">
        <v>21</v>
      </c>
      <c r="I180" t="s">
        <v>174</v>
      </c>
      <c r="J180" t="s">
        <v>175</v>
      </c>
      <c r="K180" t="s">
        <v>112</v>
      </c>
      <c r="L180" t="s">
        <v>9725</v>
      </c>
      <c r="M180" s="4">
        <v>46044</v>
      </c>
      <c r="N180" s="3">
        <v>5500</v>
      </c>
    </row>
    <row r="181" spans="1:14">
      <c r="A181" s="1">
        <v>45789</v>
      </c>
      <c r="B181" s="1">
        <v>46154</v>
      </c>
      <c r="C181" t="s">
        <v>4917</v>
      </c>
      <c r="D181" t="s">
        <v>1596</v>
      </c>
      <c r="E181" t="s">
        <v>1599</v>
      </c>
      <c r="F181" t="s">
        <v>661</v>
      </c>
      <c r="G181" t="s">
        <v>16</v>
      </c>
      <c r="H181" t="s">
        <v>21</v>
      </c>
      <c r="I181" t="s">
        <v>174</v>
      </c>
      <c r="J181" t="s">
        <v>175</v>
      </c>
      <c r="K181" t="s">
        <v>112</v>
      </c>
      <c r="L181" t="s">
        <v>9726</v>
      </c>
      <c r="M181" s="4">
        <v>46044</v>
      </c>
      <c r="N181" s="3">
        <v>55200</v>
      </c>
    </row>
    <row r="182" spans="1:14">
      <c r="A182" s="1">
        <v>45789</v>
      </c>
      <c r="B182" s="1">
        <v>46154</v>
      </c>
      <c r="C182" t="s">
        <v>4917</v>
      </c>
      <c r="D182" t="s">
        <v>1596</v>
      </c>
      <c r="E182" t="s">
        <v>1599</v>
      </c>
      <c r="F182" t="s">
        <v>661</v>
      </c>
      <c r="G182" t="s">
        <v>16</v>
      </c>
      <c r="H182" t="s">
        <v>21</v>
      </c>
      <c r="I182" t="s">
        <v>174</v>
      </c>
      <c r="J182" t="s">
        <v>175</v>
      </c>
      <c r="K182" t="s">
        <v>112</v>
      </c>
      <c r="L182" t="s">
        <v>9727</v>
      </c>
      <c r="M182" s="4">
        <v>46044</v>
      </c>
      <c r="N182" s="3">
        <v>55200</v>
      </c>
    </row>
    <row r="183" spans="1:14">
      <c r="A183" s="1">
        <v>45804</v>
      </c>
      <c r="B183" s="1">
        <v>46169</v>
      </c>
      <c r="C183" t="s">
        <v>4942</v>
      </c>
      <c r="D183" t="s">
        <v>1693</v>
      </c>
      <c r="E183" t="s">
        <v>1694</v>
      </c>
      <c r="F183" t="s">
        <v>54</v>
      </c>
      <c r="G183" t="s">
        <v>55</v>
      </c>
      <c r="H183" t="s">
        <v>409</v>
      </c>
      <c r="I183" t="s">
        <v>174</v>
      </c>
      <c r="J183" t="s">
        <v>175</v>
      </c>
      <c r="K183" t="s">
        <v>5619</v>
      </c>
      <c r="L183" t="s">
        <v>9728</v>
      </c>
      <c r="M183" s="4">
        <v>46045</v>
      </c>
      <c r="N183" s="3">
        <v>8634.73</v>
      </c>
    </row>
    <row r="184" spans="1:14">
      <c r="A184" s="1">
        <v>45746</v>
      </c>
      <c r="B184" s="1">
        <v>46111</v>
      </c>
      <c r="C184" t="s">
        <v>4766</v>
      </c>
      <c r="D184" t="s">
        <v>969</v>
      </c>
      <c r="E184" t="s">
        <v>971</v>
      </c>
      <c r="F184" t="s">
        <v>661</v>
      </c>
      <c r="G184" t="s">
        <v>16</v>
      </c>
      <c r="H184" t="s">
        <v>21</v>
      </c>
      <c r="I184" t="s">
        <v>18</v>
      </c>
      <c r="J184" t="s">
        <v>19</v>
      </c>
      <c r="K184" t="s">
        <v>48</v>
      </c>
      <c r="L184" t="s">
        <v>9729</v>
      </c>
      <c r="M184" s="4">
        <v>46045</v>
      </c>
      <c r="N184" s="3">
        <v>23000</v>
      </c>
    </row>
    <row r="185" spans="1:14">
      <c r="A185" s="1">
        <v>45748</v>
      </c>
      <c r="B185" s="1">
        <v>46113</v>
      </c>
      <c r="C185" t="s">
        <v>4790</v>
      </c>
      <c r="D185" t="s">
        <v>1075</v>
      </c>
      <c r="E185" t="s">
        <v>1079</v>
      </c>
      <c r="F185" t="s">
        <v>32</v>
      </c>
      <c r="G185" t="s">
        <v>16</v>
      </c>
      <c r="H185" t="s">
        <v>249</v>
      </c>
      <c r="I185" t="s">
        <v>1077</v>
      </c>
      <c r="J185" t="s">
        <v>1078</v>
      </c>
      <c r="K185" t="s">
        <v>77</v>
      </c>
      <c r="L185" t="s">
        <v>9730</v>
      </c>
      <c r="M185" s="4">
        <v>46045</v>
      </c>
      <c r="N185" s="3">
        <v>8500</v>
      </c>
    </row>
    <row r="186" spans="1:14">
      <c r="A186" s="1">
        <v>45684</v>
      </c>
      <c r="B186" s="1">
        <v>46049</v>
      </c>
      <c r="C186" t="s">
        <v>4584</v>
      </c>
      <c r="D186" t="s">
        <v>158</v>
      </c>
      <c r="E186" t="s">
        <v>161</v>
      </c>
      <c r="F186" t="s">
        <v>32</v>
      </c>
      <c r="G186" t="s">
        <v>16</v>
      </c>
      <c r="H186" t="s">
        <v>30</v>
      </c>
      <c r="I186" t="s">
        <v>78</v>
      </c>
      <c r="J186" t="s">
        <v>79</v>
      </c>
      <c r="K186" t="s">
        <v>77</v>
      </c>
      <c r="L186" t="s">
        <v>9731</v>
      </c>
      <c r="M186" s="4">
        <v>46048</v>
      </c>
      <c r="N186" s="3">
        <v>134960</v>
      </c>
    </row>
    <row r="187" spans="1:14">
      <c r="A187" s="1">
        <v>45748</v>
      </c>
      <c r="B187" s="1">
        <v>46113</v>
      </c>
      <c r="C187" t="s">
        <v>4779</v>
      </c>
      <c r="D187" t="s">
        <v>1029</v>
      </c>
      <c r="E187" t="s">
        <v>1031</v>
      </c>
      <c r="F187" t="s">
        <v>661</v>
      </c>
      <c r="G187" t="s">
        <v>16</v>
      </c>
      <c r="H187" t="s">
        <v>225</v>
      </c>
      <c r="I187" t="s">
        <v>165</v>
      </c>
      <c r="J187" t="s">
        <v>166</v>
      </c>
      <c r="K187" t="s">
        <v>5620</v>
      </c>
      <c r="L187" t="s">
        <v>9732</v>
      </c>
      <c r="M187" s="4">
        <v>46048</v>
      </c>
      <c r="N187" s="3">
        <v>218.25</v>
      </c>
    </row>
    <row r="188" spans="1:14">
      <c r="A188" s="1">
        <v>45748</v>
      </c>
      <c r="B188" s="1">
        <v>46113</v>
      </c>
      <c r="C188" t="s">
        <v>4779</v>
      </c>
      <c r="D188" t="s">
        <v>1029</v>
      </c>
      <c r="E188" t="s">
        <v>1031</v>
      </c>
      <c r="F188" t="s">
        <v>661</v>
      </c>
      <c r="G188" t="s">
        <v>16</v>
      </c>
      <c r="H188" t="s">
        <v>225</v>
      </c>
      <c r="I188" t="s">
        <v>165</v>
      </c>
      <c r="J188" t="s">
        <v>166</v>
      </c>
      <c r="K188" t="s">
        <v>5620</v>
      </c>
      <c r="L188" t="s">
        <v>9733</v>
      </c>
      <c r="M188" s="4">
        <v>46048</v>
      </c>
      <c r="N188" s="3">
        <v>10200</v>
      </c>
    </row>
    <row r="189" spans="1:14">
      <c r="A189" s="1">
        <v>45838</v>
      </c>
      <c r="B189" s="1">
        <v>46203</v>
      </c>
      <c r="C189" t="s">
        <v>5050</v>
      </c>
      <c r="D189" t="s">
        <v>2113</v>
      </c>
      <c r="E189" t="s">
        <v>2114</v>
      </c>
      <c r="F189" t="s">
        <v>54</v>
      </c>
      <c r="G189" t="s">
        <v>55</v>
      </c>
      <c r="H189" t="s">
        <v>21</v>
      </c>
      <c r="I189" t="s">
        <v>2115</v>
      </c>
      <c r="J189" t="s">
        <v>2116</v>
      </c>
      <c r="K189" t="s">
        <v>140</v>
      </c>
      <c r="L189" t="s">
        <v>9734</v>
      </c>
      <c r="M189" s="4">
        <v>46049</v>
      </c>
      <c r="N189" s="3">
        <v>325.85000000000002</v>
      </c>
    </row>
    <row r="190" spans="1:14">
      <c r="A190" s="1">
        <v>45707</v>
      </c>
      <c r="B190" s="1">
        <v>46072</v>
      </c>
      <c r="C190" t="s">
        <v>4647</v>
      </c>
      <c r="D190" t="s">
        <v>451</v>
      </c>
      <c r="E190" t="s">
        <v>455</v>
      </c>
      <c r="F190" t="s">
        <v>661</v>
      </c>
      <c r="G190" t="s">
        <v>16</v>
      </c>
      <c r="H190" t="s">
        <v>453</v>
      </c>
      <c r="I190" t="s">
        <v>96</v>
      </c>
      <c r="J190" t="s">
        <v>97</v>
      </c>
      <c r="K190" t="s">
        <v>64</v>
      </c>
      <c r="L190" t="s">
        <v>9735</v>
      </c>
      <c r="M190" s="4">
        <v>46049</v>
      </c>
      <c r="N190" s="3">
        <v>27000</v>
      </c>
    </row>
    <row r="191" spans="1:14">
      <c r="A191" s="1">
        <v>45743</v>
      </c>
      <c r="B191" s="1">
        <v>46108</v>
      </c>
      <c r="C191" t="s">
        <v>4755</v>
      </c>
      <c r="D191" t="s">
        <v>924</v>
      </c>
      <c r="E191" t="s">
        <v>925</v>
      </c>
      <c r="F191" t="s">
        <v>32</v>
      </c>
      <c r="G191" t="s">
        <v>16</v>
      </c>
      <c r="H191" t="s">
        <v>21</v>
      </c>
      <c r="I191" t="s">
        <v>282</v>
      </c>
      <c r="J191" t="s">
        <v>283</v>
      </c>
      <c r="K191" t="s">
        <v>5620</v>
      </c>
      <c r="L191" t="s">
        <v>9736</v>
      </c>
      <c r="M191" s="4">
        <v>46050</v>
      </c>
      <c r="N191" s="3">
        <v>47500</v>
      </c>
    </row>
    <row r="192" spans="1:14">
      <c r="A192" s="1">
        <v>45829</v>
      </c>
      <c r="B192" s="1">
        <v>46194</v>
      </c>
      <c r="C192" t="s">
        <v>5014</v>
      </c>
      <c r="D192" t="s">
        <v>1983</v>
      </c>
      <c r="E192" t="s">
        <v>1984</v>
      </c>
      <c r="F192" t="s">
        <v>661</v>
      </c>
      <c r="G192" t="s">
        <v>16</v>
      </c>
      <c r="H192" t="s">
        <v>245</v>
      </c>
      <c r="I192" t="s">
        <v>103</v>
      </c>
      <c r="J192" t="s">
        <v>104</v>
      </c>
      <c r="K192" t="s">
        <v>64</v>
      </c>
      <c r="L192" t="s">
        <v>9737</v>
      </c>
      <c r="M192" s="4">
        <v>46050</v>
      </c>
      <c r="N192" s="3">
        <v>691</v>
      </c>
    </row>
    <row r="193" spans="1:14">
      <c r="A193" s="1">
        <v>45778</v>
      </c>
      <c r="B193" s="1">
        <v>46143</v>
      </c>
      <c r="C193" t="s">
        <v>4884</v>
      </c>
      <c r="D193" t="s">
        <v>1458</v>
      </c>
      <c r="E193" t="s">
        <v>1459</v>
      </c>
      <c r="F193" t="s">
        <v>54</v>
      </c>
      <c r="G193" t="s">
        <v>55</v>
      </c>
      <c r="H193" t="s">
        <v>98</v>
      </c>
      <c r="I193" t="s">
        <v>1460</v>
      </c>
      <c r="J193" t="s">
        <v>1461</v>
      </c>
      <c r="K193" t="s">
        <v>304</v>
      </c>
      <c r="L193" t="s">
        <v>9738</v>
      </c>
      <c r="M193" s="4">
        <v>46051</v>
      </c>
      <c r="N193" s="3">
        <v>43242.87</v>
      </c>
    </row>
    <row r="194" spans="1:14">
      <c r="A194" s="1">
        <v>45778</v>
      </c>
      <c r="B194" s="1">
        <v>46143</v>
      </c>
      <c r="C194" t="s">
        <v>4604</v>
      </c>
      <c r="D194" t="s">
        <v>262</v>
      </c>
      <c r="E194" t="s">
        <v>1453</v>
      </c>
      <c r="F194" t="s">
        <v>661</v>
      </c>
      <c r="G194" t="s">
        <v>16</v>
      </c>
      <c r="H194" t="s">
        <v>73</v>
      </c>
      <c r="I194" t="s">
        <v>18</v>
      </c>
      <c r="J194" t="s">
        <v>19</v>
      </c>
      <c r="K194" t="s">
        <v>48</v>
      </c>
      <c r="L194" t="s">
        <v>9739</v>
      </c>
      <c r="M194" s="4">
        <v>46051</v>
      </c>
      <c r="N194" s="3">
        <v>1679.03</v>
      </c>
    </row>
    <row r="195" spans="1:14">
      <c r="A195" s="1">
        <v>45821</v>
      </c>
      <c r="B195" s="1">
        <v>45976</v>
      </c>
      <c r="C195" t="s">
        <v>4990</v>
      </c>
      <c r="D195" t="s">
        <v>1885</v>
      </c>
      <c r="E195" t="s">
        <v>1887</v>
      </c>
      <c r="F195" t="s">
        <v>661</v>
      </c>
      <c r="G195" t="s">
        <v>16</v>
      </c>
      <c r="H195" t="s">
        <v>225</v>
      </c>
      <c r="I195" t="s">
        <v>270</v>
      </c>
      <c r="J195" t="s">
        <v>271</v>
      </c>
      <c r="K195" t="s">
        <v>5620</v>
      </c>
      <c r="L195" t="s">
        <v>9740</v>
      </c>
      <c r="M195" s="4">
        <v>46051</v>
      </c>
      <c r="N195" s="3">
        <v>6414.45</v>
      </c>
    </row>
    <row r="196" spans="1:14">
      <c r="A196" s="1">
        <v>45778</v>
      </c>
      <c r="B196" s="1">
        <v>46143</v>
      </c>
      <c r="C196" t="s">
        <v>4879</v>
      </c>
      <c r="D196" t="s">
        <v>1437</v>
      </c>
      <c r="E196" t="s">
        <v>1440</v>
      </c>
      <c r="F196" t="s">
        <v>661</v>
      </c>
      <c r="G196" t="s">
        <v>16</v>
      </c>
      <c r="H196" t="s">
        <v>225</v>
      </c>
      <c r="I196" t="s">
        <v>270</v>
      </c>
      <c r="J196" t="s">
        <v>271</v>
      </c>
      <c r="K196" t="s">
        <v>77</v>
      </c>
      <c r="L196" t="s">
        <v>9741</v>
      </c>
      <c r="M196" s="4">
        <v>46053</v>
      </c>
      <c r="N196" s="3">
        <v>20500</v>
      </c>
    </row>
    <row r="197" spans="1:14">
      <c r="A197" s="1">
        <v>45778</v>
      </c>
      <c r="B197" s="1">
        <v>46143</v>
      </c>
      <c r="C197" t="s">
        <v>4879</v>
      </c>
      <c r="D197" t="s">
        <v>1437</v>
      </c>
      <c r="E197" t="s">
        <v>1440</v>
      </c>
      <c r="F197" t="s">
        <v>661</v>
      </c>
      <c r="G197" t="s">
        <v>16</v>
      </c>
      <c r="H197" t="s">
        <v>225</v>
      </c>
      <c r="I197" t="s">
        <v>270</v>
      </c>
      <c r="J197" t="s">
        <v>271</v>
      </c>
      <c r="K197" t="s">
        <v>77</v>
      </c>
      <c r="L197" t="s">
        <v>9742</v>
      </c>
      <c r="M197" s="4">
        <v>46053</v>
      </c>
      <c r="N197" s="3">
        <v>125000</v>
      </c>
    </row>
    <row r="198" spans="1:14">
      <c r="A198" s="1">
        <v>45778</v>
      </c>
      <c r="B198" s="1">
        <v>46143</v>
      </c>
      <c r="C198" t="s">
        <v>4879</v>
      </c>
      <c r="D198" t="s">
        <v>1437</v>
      </c>
      <c r="E198" t="s">
        <v>1440</v>
      </c>
      <c r="F198" t="s">
        <v>661</v>
      </c>
      <c r="G198" t="s">
        <v>16</v>
      </c>
      <c r="H198" t="s">
        <v>225</v>
      </c>
      <c r="I198" t="s">
        <v>270</v>
      </c>
      <c r="J198" t="s">
        <v>271</v>
      </c>
      <c r="K198" t="s">
        <v>77</v>
      </c>
      <c r="L198" t="s">
        <v>9743</v>
      </c>
      <c r="M198" s="4">
        <v>46053</v>
      </c>
      <c r="N198" s="3">
        <v>17500</v>
      </c>
    </row>
    <row r="199" spans="1:14">
      <c r="A199" s="1">
        <v>45748</v>
      </c>
      <c r="B199" s="1">
        <v>46113</v>
      </c>
      <c r="C199" t="s">
        <v>4787</v>
      </c>
      <c r="D199" t="s">
        <v>1061</v>
      </c>
      <c r="E199" t="s">
        <v>1062</v>
      </c>
      <c r="F199" t="s">
        <v>54</v>
      </c>
      <c r="G199" t="s">
        <v>55</v>
      </c>
      <c r="H199" t="s">
        <v>61</v>
      </c>
      <c r="I199" t="s">
        <v>570</v>
      </c>
      <c r="J199" t="s">
        <v>571</v>
      </c>
      <c r="K199" t="s">
        <v>26</v>
      </c>
      <c r="L199" t="s">
        <v>9744</v>
      </c>
      <c r="M199" s="4">
        <v>46055</v>
      </c>
      <c r="N199" s="3">
        <v>1411.25</v>
      </c>
    </row>
    <row r="200" spans="1:14">
      <c r="A200" s="1">
        <v>45778</v>
      </c>
      <c r="B200" s="1">
        <v>46143</v>
      </c>
      <c r="C200" t="s">
        <v>4871</v>
      </c>
      <c r="D200" t="s">
        <v>1408</v>
      </c>
      <c r="E200" t="s">
        <v>1409</v>
      </c>
      <c r="F200" t="s">
        <v>54</v>
      </c>
      <c r="G200" t="s">
        <v>55</v>
      </c>
      <c r="H200" t="s">
        <v>125</v>
      </c>
      <c r="I200" t="s">
        <v>49</v>
      </c>
      <c r="J200" t="s">
        <v>50</v>
      </c>
      <c r="K200" t="s">
        <v>5620</v>
      </c>
      <c r="L200" t="s">
        <v>9745</v>
      </c>
      <c r="M200" s="4">
        <v>46055</v>
      </c>
      <c r="N200" s="3">
        <v>3073.51</v>
      </c>
    </row>
    <row r="201" spans="1:14">
      <c r="A201" s="1">
        <v>45870</v>
      </c>
      <c r="B201" s="1">
        <v>46235</v>
      </c>
      <c r="C201" t="s">
        <v>5155</v>
      </c>
      <c r="D201" t="s">
        <v>2523</v>
      </c>
      <c r="E201" t="s">
        <v>2525</v>
      </c>
      <c r="F201" t="s">
        <v>661</v>
      </c>
      <c r="G201" t="s">
        <v>16</v>
      </c>
      <c r="H201" t="s">
        <v>225</v>
      </c>
      <c r="I201" t="s">
        <v>165</v>
      </c>
      <c r="J201" t="s">
        <v>166</v>
      </c>
      <c r="K201" t="s">
        <v>26</v>
      </c>
      <c r="L201" t="s">
        <v>9746</v>
      </c>
      <c r="M201" s="4">
        <v>46055</v>
      </c>
      <c r="N201" s="3">
        <v>7251</v>
      </c>
    </row>
    <row r="202" spans="1:14">
      <c r="A202" s="1">
        <v>45689</v>
      </c>
      <c r="B202" s="1">
        <v>46054</v>
      </c>
      <c r="C202" t="s">
        <v>4603</v>
      </c>
      <c r="D202" t="s">
        <v>257</v>
      </c>
      <c r="E202" t="s">
        <v>258</v>
      </c>
      <c r="F202" t="s">
        <v>661</v>
      </c>
      <c r="G202" t="s">
        <v>16</v>
      </c>
      <c r="H202" t="s">
        <v>90</v>
      </c>
      <c r="I202" t="s">
        <v>78</v>
      </c>
      <c r="J202" t="s">
        <v>79</v>
      </c>
      <c r="K202" t="s">
        <v>5620</v>
      </c>
      <c r="L202" t="s">
        <v>9747</v>
      </c>
      <c r="M202" s="4">
        <v>46056</v>
      </c>
      <c r="N202" s="3">
        <v>8500</v>
      </c>
    </row>
    <row r="203" spans="1:14">
      <c r="A203" s="1">
        <v>45689</v>
      </c>
      <c r="B203" s="1">
        <v>46054</v>
      </c>
      <c r="C203" t="s">
        <v>4603</v>
      </c>
      <c r="D203" t="s">
        <v>257</v>
      </c>
      <c r="E203" t="s">
        <v>258</v>
      </c>
      <c r="F203" t="s">
        <v>661</v>
      </c>
      <c r="G203" t="s">
        <v>16</v>
      </c>
      <c r="H203" t="s">
        <v>90</v>
      </c>
      <c r="I203" t="s">
        <v>78</v>
      </c>
      <c r="J203" t="s">
        <v>79</v>
      </c>
      <c r="K203" t="s">
        <v>5620</v>
      </c>
      <c r="L203" t="s">
        <v>9748</v>
      </c>
      <c r="M203" s="4">
        <v>46056</v>
      </c>
      <c r="N203" s="3">
        <v>5500</v>
      </c>
    </row>
    <row r="204" spans="1:14">
      <c r="A204" s="1">
        <v>45852</v>
      </c>
      <c r="B204" s="1">
        <v>46217</v>
      </c>
      <c r="C204" t="s">
        <v>5109</v>
      </c>
      <c r="D204" t="s">
        <v>2342</v>
      </c>
      <c r="E204" t="s">
        <v>2345</v>
      </c>
      <c r="F204" t="s">
        <v>661</v>
      </c>
      <c r="G204" t="s">
        <v>16</v>
      </c>
      <c r="H204" t="s">
        <v>125</v>
      </c>
      <c r="I204" t="s">
        <v>712</v>
      </c>
      <c r="J204" t="s">
        <v>713</v>
      </c>
      <c r="K204" t="s">
        <v>26</v>
      </c>
      <c r="L204" t="s">
        <v>9749</v>
      </c>
      <c r="M204" s="4">
        <v>46056</v>
      </c>
      <c r="N204" s="3">
        <v>8487.3700000000008</v>
      </c>
    </row>
    <row r="205" spans="1:14">
      <c r="A205" s="1">
        <v>45765</v>
      </c>
      <c r="B205" s="1">
        <v>46130</v>
      </c>
      <c r="C205" t="s">
        <v>4830</v>
      </c>
      <c r="D205" t="s">
        <v>1243</v>
      </c>
      <c r="E205" t="s">
        <v>1244</v>
      </c>
      <c r="F205" t="s">
        <v>661</v>
      </c>
      <c r="G205" t="s">
        <v>16</v>
      </c>
      <c r="H205" t="s">
        <v>51</v>
      </c>
      <c r="I205" t="s">
        <v>18</v>
      </c>
      <c r="J205" t="s">
        <v>19</v>
      </c>
      <c r="K205" t="s">
        <v>48</v>
      </c>
      <c r="L205" t="s">
        <v>9750</v>
      </c>
      <c r="M205" s="4">
        <v>46057</v>
      </c>
      <c r="N205" s="3">
        <v>1519.03</v>
      </c>
    </row>
    <row r="206" spans="1:14">
      <c r="A206" s="1">
        <v>45838</v>
      </c>
      <c r="B206" s="1">
        <v>46203</v>
      </c>
      <c r="C206" t="s">
        <v>5042</v>
      </c>
      <c r="D206" t="s">
        <v>2084</v>
      </c>
      <c r="E206" t="s">
        <v>2085</v>
      </c>
      <c r="F206" t="s">
        <v>661</v>
      </c>
      <c r="G206" t="s">
        <v>16</v>
      </c>
      <c r="H206" t="s">
        <v>310</v>
      </c>
      <c r="I206" t="s">
        <v>2086</v>
      </c>
      <c r="J206" t="s">
        <v>2087</v>
      </c>
      <c r="K206" t="s">
        <v>140</v>
      </c>
      <c r="L206" t="s">
        <v>9751</v>
      </c>
      <c r="M206" s="4">
        <v>46058</v>
      </c>
      <c r="N206" s="3">
        <v>24072.82</v>
      </c>
    </row>
    <row r="207" spans="1:14">
      <c r="A207" s="1">
        <v>45817</v>
      </c>
      <c r="B207" s="1">
        <v>46182</v>
      </c>
      <c r="C207" t="s">
        <v>4979</v>
      </c>
      <c r="D207" t="s">
        <v>1846</v>
      </c>
      <c r="E207" t="s">
        <v>1847</v>
      </c>
      <c r="F207" t="s">
        <v>54</v>
      </c>
      <c r="G207" t="s">
        <v>55</v>
      </c>
      <c r="H207" t="s">
        <v>345</v>
      </c>
      <c r="I207" t="s">
        <v>570</v>
      </c>
      <c r="J207" t="s">
        <v>571</v>
      </c>
      <c r="K207" t="s">
        <v>5657</v>
      </c>
      <c r="L207" t="s">
        <v>9752</v>
      </c>
      <c r="M207" s="4">
        <v>46059</v>
      </c>
      <c r="N207" s="3">
        <v>863.53</v>
      </c>
    </row>
    <row r="208" spans="1:14">
      <c r="A208" s="1">
        <v>45659</v>
      </c>
      <c r="B208" s="1">
        <v>45893</v>
      </c>
      <c r="C208" t="s">
        <v>9208</v>
      </c>
      <c r="D208" t="s">
        <v>9209</v>
      </c>
      <c r="E208" t="s">
        <v>9211</v>
      </c>
      <c r="F208" t="s">
        <v>661</v>
      </c>
      <c r="G208" t="s">
        <v>16</v>
      </c>
      <c r="H208" t="s">
        <v>51</v>
      </c>
      <c r="I208" t="s">
        <v>65</v>
      </c>
      <c r="J208" t="s">
        <v>66</v>
      </c>
      <c r="K208" t="s">
        <v>5620</v>
      </c>
      <c r="L208" t="s">
        <v>9753</v>
      </c>
      <c r="M208" s="4">
        <v>46059</v>
      </c>
      <c r="N208" s="3">
        <v>5300</v>
      </c>
    </row>
    <row r="209" spans="1:14">
      <c r="A209" s="1">
        <v>45870</v>
      </c>
      <c r="B209" s="1">
        <v>46235</v>
      </c>
      <c r="C209" t="s">
        <v>5157</v>
      </c>
      <c r="D209" t="s">
        <v>2530</v>
      </c>
      <c r="E209" t="s">
        <v>2534</v>
      </c>
      <c r="F209" t="s">
        <v>54</v>
      </c>
      <c r="G209" t="s">
        <v>55</v>
      </c>
      <c r="H209" t="s">
        <v>345</v>
      </c>
      <c r="I209" t="s">
        <v>343</v>
      </c>
      <c r="J209" t="s">
        <v>344</v>
      </c>
      <c r="K209" t="s">
        <v>77</v>
      </c>
      <c r="L209" t="s">
        <v>9754</v>
      </c>
      <c r="M209" s="4">
        <v>46060</v>
      </c>
      <c r="N209" s="3">
        <v>32575.03</v>
      </c>
    </row>
    <row r="210" spans="1:14">
      <c r="A210" s="1">
        <v>45811</v>
      </c>
      <c r="B210" s="1">
        <v>46176</v>
      </c>
      <c r="C210" t="s">
        <v>4970</v>
      </c>
      <c r="D210" t="s">
        <v>1812</v>
      </c>
      <c r="E210" t="s">
        <v>1813</v>
      </c>
      <c r="F210" t="s">
        <v>32</v>
      </c>
      <c r="G210" t="s">
        <v>16</v>
      </c>
      <c r="H210" t="s">
        <v>61</v>
      </c>
      <c r="I210" t="s">
        <v>59</v>
      </c>
      <c r="J210" t="s">
        <v>60</v>
      </c>
      <c r="K210" t="s">
        <v>5620</v>
      </c>
      <c r="L210" t="s">
        <v>9755</v>
      </c>
      <c r="M210" s="4">
        <v>46060</v>
      </c>
      <c r="N210" s="3">
        <v>1178.8800000000001</v>
      </c>
    </row>
    <row r="211" spans="1:14">
      <c r="A211" s="1">
        <v>45807</v>
      </c>
      <c r="B211" s="1">
        <v>46172</v>
      </c>
      <c r="C211" t="s">
        <v>4700</v>
      </c>
      <c r="D211" t="s">
        <v>691</v>
      </c>
      <c r="E211" t="s">
        <v>1737</v>
      </c>
      <c r="F211" t="s">
        <v>32</v>
      </c>
      <c r="G211" t="s">
        <v>16</v>
      </c>
      <c r="H211" t="s">
        <v>51</v>
      </c>
      <c r="I211" t="s">
        <v>78</v>
      </c>
      <c r="J211" t="s">
        <v>79</v>
      </c>
      <c r="K211" t="s">
        <v>77</v>
      </c>
      <c r="L211" t="s">
        <v>9756</v>
      </c>
      <c r="M211" s="4">
        <v>46060</v>
      </c>
      <c r="N211" s="3">
        <v>131922.39000000001</v>
      </c>
    </row>
    <row r="212" spans="1:14">
      <c r="A212" s="1">
        <v>45807</v>
      </c>
      <c r="B212" s="1">
        <v>46172</v>
      </c>
      <c r="C212" t="s">
        <v>4700</v>
      </c>
      <c r="D212" t="s">
        <v>691</v>
      </c>
      <c r="E212" t="s">
        <v>1737</v>
      </c>
      <c r="F212" t="s">
        <v>32</v>
      </c>
      <c r="G212" t="s">
        <v>16</v>
      </c>
      <c r="H212" t="s">
        <v>51</v>
      </c>
      <c r="I212" t="s">
        <v>78</v>
      </c>
      <c r="J212" t="s">
        <v>79</v>
      </c>
      <c r="K212" t="s">
        <v>77</v>
      </c>
      <c r="L212" t="s">
        <v>9757</v>
      </c>
      <c r="M212" s="4">
        <v>46060</v>
      </c>
      <c r="N212" s="3">
        <v>157390</v>
      </c>
    </row>
    <row r="213" spans="1:14">
      <c r="A213" s="1">
        <v>45711</v>
      </c>
      <c r="B213" s="1">
        <v>46076</v>
      </c>
      <c r="C213" t="s">
        <v>4656</v>
      </c>
      <c r="D213" t="s">
        <v>494</v>
      </c>
      <c r="E213" t="s">
        <v>497</v>
      </c>
      <c r="F213" t="s">
        <v>661</v>
      </c>
      <c r="G213" t="s">
        <v>16</v>
      </c>
      <c r="H213" t="s">
        <v>203</v>
      </c>
      <c r="I213" t="s">
        <v>348</v>
      </c>
      <c r="J213" t="s">
        <v>349</v>
      </c>
      <c r="K213" t="s">
        <v>112</v>
      </c>
      <c r="L213" t="s">
        <v>9758</v>
      </c>
      <c r="M213" s="4">
        <v>46060</v>
      </c>
      <c r="N213" s="3">
        <v>35016.75</v>
      </c>
    </row>
    <row r="214" spans="1:14">
      <c r="A214" s="1">
        <v>45711</v>
      </c>
      <c r="B214" s="1">
        <v>46076</v>
      </c>
      <c r="C214" t="s">
        <v>4656</v>
      </c>
      <c r="D214" t="s">
        <v>494</v>
      </c>
      <c r="E214" t="s">
        <v>497</v>
      </c>
      <c r="F214" t="s">
        <v>661</v>
      </c>
      <c r="G214" t="s">
        <v>16</v>
      </c>
      <c r="H214" t="s">
        <v>203</v>
      </c>
      <c r="I214" t="s">
        <v>348</v>
      </c>
      <c r="J214" t="s">
        <v>349</v>
      </c>
      <c r="K214" t="s">
        <v>112</v>
      </c>
      <c r="L214" t="s">
        <v>9759</v>
      </c>
      <c r="M214" s="4">
        <v>46060</v>
      </c>
      <c r="N214" s="3">
        <v>30016.75</v>
      </c>
    </row>
    <row r="215" spans="1:14">
      <c r="A215" s="1">
        <v>45711</v>
      </c>
      <c r="B215" s="1">
        <v>46076</v>
      </c>
      <c r="C215" t="s">
        <v>4656</v>
      </c>
      <c r="D215" t="s">
        <v>494</v>
      </c>
      <c r="E215" t="s">
        <v>497</v>
      </c>
      <c r="F215" t="s">
        <v>661</v>
      </c>
      <c r="G215" t="s">
        <v>16</v>
      </c>
      <c r="H215" t="s">
        <v>203</v>
      </c>
      <c r="I215" t="s">
        <v>348</v>
      </c>
      <c r="J215" t="s">
        <v>349</v>
      </c>
      <c r="K215" t="s">
        <v>112</v>
      </c>
      <c r="L215" t="s">
        <v>9760</v>
      </c>
      <c r="M215" s="4">
        <v>46060</v>
      </c>
      <c r="N215" s="3">
        <v>8500</v>
      </c>
    </row>
    <row r="216" spans="1:14">
      <c r="A216" s="1">
        <v>45711</v>
      </c>
      <c r="B216" s="1">
        <v>46076</v>
      </c>
      <c r="C216" t="s">
        <v>4656</v>
      </c>
      <c r="D216" t="s">
        <v>494</v>
      </c>
      <c r="E216" t="s">
        <v>497</v>
      </c>
      <c r="F216" t="s">
        <v>661</v>
      </c>
      <c r="G216" t="s">
        <v>16</v>
      </c>
      <c r="H216" t="s">
        <v>203</v>
      </c>
      <c r="I216" t="s">
        <v>348</v>
      </c>
      <c r="J216" t="s">
        <v>349</v>
      </c>
      <c r="K216" t="s">
        <v>112</v>
      </c>
      <c r="L216" t="s">
        <v>9761</v>
      </c>
      <c r="M216" s="4">
        <v>46060</v>
      </c>
      <c r="N216" s="3">
        <v>25016.75</v>
      </c>
    </row>
    <row r="217" spans="1:14">
      <c r="A217" s="1">
        <v>45711</v>
      </c>
      <c r="B217" s="1">
        <v>46076</v>
      </c>
      <c r="C217" t="s">
        <v>4656</v>
      </c>
      <c r="D217" t="s">
        <v>494</v>
      </c>
      <c r="E217" t="s">
        <v>497</v>
      </c>
      <c r="F217" t="s">
        <v>661</v>
      </c>
      <c r="G217" t="s">
        <v>16</v>
      </c>
      <c r="H217" t="s">
        <v>203</v>
      </c>
      <c r="I217" t="s">
        <v>348</v>
      </c>
      <c r="J217" t="s">
        <v>349</v>
      </c>
      <c r="K217" t="s">
        <v>112</v>
      </c>
      <c r="L217" t="s">
        <v>9762</v>
      </c>
      <c r="M217" s="4">
        <v>46060</v>
      </c>
      <c r="N217" s="3">
        <v>3941.85</v>
      </c>
    </row>
    <row r="218" spans="1:14">
      <c r="A218" s="1">
        <v>45762</v>
      </c>
      <c r="B218" s="1">
        <v>46127</v>
      </c>
      <c r="C218" t="s">
        <v>4817</v>
      </c>
      <c r="D218" t="s">
        <v>1194</v>
      </c>
      <c r="E218" t="s">
        <v>1195</v>
      </c>
      <c r="F218" t="s">
        <v>661</v>
      </c>
      <c r="G218" t="s">
        <v>16</v>
      </c>
      <c r="H218" t="s">
        <v>310</v>
      </c>
      <c r="I218" t="s">
        <v>41</v>
      </c>
      <c r="J218" t="s">
        <v>42</v>
      </c>
      <c r="K218" t="s">
        <v>112</v>
      </c>
      <c r="L218" t="s">
        <v>9763</v>
      </c>
      <c r="M218" s="4">
        <v>46060</v>
      </c>
      <c r="N218" s="3">
        <v>5500</v>
      </c>
    </row>
    <row r="219" spans="1:14">
      <c r="A219" s="1">
        <v>45807</v>
      </c>
      <c r="B219" s="1">
        <v>46172</v>
      </c>
      <c r="C219" t="s">
        <v>4700</v>
      </c>
      <c r="D219" t="s">
        <v>691</v>
      </c>
      <c r="E219" t="s">
        <v>1738</v>
      </c>
      <c r="F219" t="s">
        <v>661</v>
      </c>
      <c r="G219" t="s">
        <v>16</v>
      </c>
      <c r="H219" t="s">
        <v>51</v>
      </c>
      <c r="I219" t="s">
        <v>78</v>
      </c>
      <c r="J219" t="s">
        <v>79</v>
      </c>
      <c r="K219" t="s">
        <v>77</v>
      </c>
      <c r="L219" t="s">
        <v>9764</v>
      </c>
      <c r="M219" s="4">
        <v>46060</v>
      </c>
      <c r="N219" s="3">
        <v>16000</v>
      </c>
    </row>
    <row r="220" spans="1:14">
      <c r="A220" s="1">
        <v>45807</v>
      </c>
      <c r="B220" s="1">
        <v>46172</v>
      </c>
      <c r="C220" t="s">
        <v>4700</v>
      </c>
      <c r="D220" t="s">
        <v>691</v>
      </c>
      <c r="E220" t="s">
        <v>1738</v>
      </c>
      <c r="F220" t="s">
        <v>661</v>
      </c>
      <c r="G220" t="s">
        <v>16</v>
      </c>
      <c r="H220" t="s">
        <v>51</v>
      </c>
      <c r="I220" t="s">
        <v>78</v>
      </c>
      <c r="J220" t="s">
        <v>79</v>
      </c>
      <c r="K220" t="s">
        <v>77</v>
      </c>
      <c r="L220" t="s">
        <v>9765</v>
      </c>
      <c r="M220" s="4">
        <v>46060</v>
      </c>
      <c r="N220" s="3">
        <v>21500</v>
      </c>
    </row>
    <row r="221" spans="1:14">
      <c r="A221" s="1">
        <v>45783</v>
      </c>
      <c r="B221" s="1">
        <v>46148</v>
      </c>
      <c r="C221" t="s">
        <v>4902</v>
      </c>
      <c r="D221" t="s">
        <v>1531</v>
      </c>
      <c r="E221" t="s">
        <v>1532</v>
      </c>
      <c r="F221" t="s">
        <v>661</v>
      </c>
      <c r="G221" t="s">
        <v>16</v>
      </c>
      <c r="H221" t="s">
        <v>21</v>
      </c>
      <c r="I221" t="s">
        <v>18</v>
      </c>
      <c r="J221" t="s">
        <v>19</v>
      </c>
      <c r="K221" t="s">
        <v>48</v>
      </c>
      <c r="L221" t="s">
        <v>9766</v>
      </c>
      <c r="M221" s="4">
        <v>46062</v>
      </c>
      <c r="N221" s="3">
        <v>10200</v>
      </c>
    </row>
    <row r="222" spans="1:14">
      <c r="A222" s="1">
        <v>45783</v>
      </c>
      <c r="B222" s="1">
        <v>46148</v>
      </c>
      <c r="C222" t="s">
        <v>4902</v>
      </c>
      <c r="D222" t="s">
        <v>1531</v>
      </c>
      <c r="E222" t="s">
        <v>1532</v>
      </c>
      <c r="F222" t="s">
        <v>661</v>
      </c>
      <c r="G222" t="s">
        <v>16</v>
      </c>
      <c r="H222" t="s">
        <v>21</v>
      </c>
      <c r="I222" t="s">
        <v>18</v>
      </c>
      <c r="J222" t="s">
        <v>19</v>
      </c>
      <c r="K222" t="s">
        <v>48</v>
      </c>
      <c r="L222" t="s">
        <v>9767</v>
      </c>
      <c r="M222" s="4">
        <v>46062</v>
      </c>
      <c r="N222" s="3">
        <v>14300</v>
      </c>
    </row>
    <row r="223" spans="1:14">
      <c r="A223" s="1">
        <v>45659</v>
      </c>
      <c r="B223" s="1">
        <v>46024</v>
      </c>
      <c r="C223" t="s">
        <v>5574</v>
      </c>
      <c r="D223" t="s">
        <v>4327</v>
      </c>
      <c r="E223" t="s">
        <v>9214</v>
      </c>
      <c r="F223" t="s">
        <v>32</v>
      </c>
      <c r="G223" t="s">
        <v>16</v>
      </c>
      <c r="H223" t="s">
        <v>310</v>
      </c>
      <c r="I223" t="s">
        <v>305</v>
      </c>
      <c r="J223" t="s">
        <v>306</v>
      </c>
      <c r="K223" t="s">
        <v>5620</v>
      </c>
      <c r="L223" t="s">
        <v>9768</v>
      </c>
      <c r="M223" s="4">
        <v>46062</v>
      </c>
      <c r="N223" s="3">
        <v>11</v>
      </c>
    </row>
    <row r="224" spans="1:14">
      <c r="A224" s="1">
        <v>45777</v>
      </c>
      <c r="B224" s="1">
        <v>46142</v>
      </c>
      <c r="C224" t="s">
        <v>4863</v>
      </c>
      <c r="D224" t="s">
        <v>1370</v>
      </c>
      <c r="E224" t="s">
        <v>1371</v>
      </c>
      <c r="F224" t="s">
        <v>661</v>
      </c>
      <c r="G224" t="s">
        <v>16</v>
      </c>
      <c r="H224" t="s">
        <v>30</v>
      </c>
      <c r="I224" t="s">
        <v>1372</v>
      </c>
      <c r="J224" t="s">
        <v>1373</v>
      </c>
      <c r="K224" t="s">
        <v>1179</v>
      </c>
      <c r="L224" t="s">
        <v>9769</v>
      </c>
      <c r="M224" s="4">
        <v>46063</v>
      </c>
      <c r="N224" s="3">
        <v>379.25</v>
      </c>
    </row>
    <row r="225" spans="1:14">
      <c r="A225" s="1">
        <v>45748</v>
      </c>
      <c r="B225" s="1">
        <v>46113</v>
      </c>
      <c r="C225" t="s">
        <v>4780</v>
      </c>
      <c r="D225" t="s">
        <v>1034</v>
      </c>
      <c r="E225" t="s">
        <v>1035</v>
      </c>
      <c r="F225" t="s">
        <v>32</v>
      </c>
      <c r="G225" t="s">
        <v>16</v>
      </c>
      <c r="H225" t="s">
        <v>249</v>
      </c>
      <c r="I225" t="s">
        <v>103</v>
      </c>
      <c r="J225" t="s">
        <v>104</v>
      </c>
      <c r="K225" t="s">
        <v>140</v>
      </c>
      <c r="L225" t="s">
        <v>9770</v>
      </c>
      <c r="M225" s="4">
        <v>46063</v>
      </c>
      <c r="N225" s="3">
        <v>6646.3</v>
      </c>
    </row>
    <row r="226" spans="1:14">
      <c r="A226" s="1">
        <v>45761</v>
      </c>
      <c r="B226" s="1">
        <v>46126</v>
      </c>
      <c r="C226" t="s">
        <v>4813</v>
      </c>
      <c r="D226" t="s">
        <v>1177</v>
      </c>
      <c r="E226" t="s">
        <v>1180</v>
      </c>
      <c r="F226" t="s">
        <v>661</v>
      </c>
      <c r="G226" t="s">
        <v>16</v>
      </c>
      <c r="H226" t="s">
        <v>21</v>
      </c>
      <c r="I226" t="s">
        <v>706</v>
      </c>
      <c r="J226" t="s">
        <v>707</v>
      </c>
      <c r="K226" t="s">
        <v>1179</v>
      </c>
      <c r="L226" t="s">
        <v>9771</v>
      </c>
      <c r="M226" s="4">
        <v>46064</v>
      </c>
      <c r="N226" s="3">
        <v>20500</v>
      </c>
    </row>
    <row r="227" spans="1:14">
      <c r="A227" s="1">
        <v>45761</v>
      </c>
      <c r="B227" s="1">
        <v>46126</v>
      </c>
      <c r="C227" t="s">
        <v>4813</v>
      </c>
      <c r="D227" t="s">
        <v>1177</v>
      </c>
      <c r="E227" t="s">
        <v>1180</v>
      </c>
      <c r="F227" t="s">
        <v>661</v>
      </c>
      <c r="G227" t="s">
        <v>16</v>
      </c>
      <c r="H227" t="s">
        <v>21</v>
      </c>
      <c r="I227" t="s">
        <v>706</v>
      </c>
      <c r="J227" t="s">
        <v>707</v>
      </c>
      <c r="K227" t="s">
        <v>1179</v>
      </c>
      <c r="L227" t="s">
        <v>9772</v>
      </c>
      <c r="M227" s="4">
        <v>46064</v>
      </c>
      <c r="N227" s="3">
        <v>5892.13</v>
      </c>
    </row>
    <row r="228" spans="1:14">
      <c r="A228" s="1">
        <v>45761</v>
      </c>
      <c r="B228" s="1">
        <v>46126</v>
      </c>
      <c r="C228" t="s">
        <v>4813</v>
      </c>
      <c r="D228" t="s">
        <v>1177</v>
      </c>
      <c r="E228" t="s">
        <v>1180</v>
      </c>
      <c r="F228" t="s">
        <v>661</v>
      </c>
      <c r="G228" t="s">
        <v>16</v>
      </c>
      <c r="H228" t="s">
        <v>21</v>
      </c>
      <c r="I228" t="s">
        <v>706</v>
      </c>
      <c r="J228" t="s">
        <v>707</v>
      </c>
      <c r="K228" t="s">
        <v>1179</v>
      </c>
      <c r="L228" t="s">
        <v>9773</v>
      </c>
      <c r="M228" s="4">
        <v>46064</v>
      </c>
      <c r="N228" s="3">
        <v>20500</v>
      </c>
    </row>
    <row r="229" spans="1:14">
      <c r="A229" s="1">
        <v>45777</v>
      </c>
      <c r="B229" s="1">
        <v>46142</v>
      </c>
      <c r="C229" t="s">
        <v>4866</v>
      </c>
      <c r="D229" t="s">
        <v>1385</v>
      </c>
      <c r="E229" t="s">
        <v>1388</v>
      </c>
      <c r="F229" t="s">
        <v>661</v>
      </c>
      <c r="G229" t="s">
        <v>16</v>
      </c>
      <c r="H229" t="s">
        <v>1387</v>
      </c>
      <c r="I229" t="s">
        <v>165</v>
      </c>
      <c r="J229" t="s">
        <v>166</v>
      </c>
      <c r="K229" t="s">
        <v>26</v>
      </c>
      <c r="L229" t="s">
        <v>9774</v>
      </c>
      <c r="M229" s="4">
        <v>46064</v>
      </c>
      <c r="N229" s="3">
        <v>11197.67</v>
      </c>
    </row>
    <row r="230" spans="1:14">
      <c r="A230" s="1">
        <v>45694</v>
      </c>
      <c r="B230" s="1">
        <v>46059</v>
      </c>
      <c r="C230" t="s">
        <v>4625</v>
      </c>
      <c r="D230" t="s">
        <v>352</v>
      </c>
      <c r="E230" t="s">
        <v>353</v>
      </c>
      <c r="F230" t="s">
        <v>661</v>
      </c>
      <c r="G230" t="s">
        <v>16</v>
      </c>
      <c r="H230" t="s">
        <v>125</v>
      </c>
      <c r="I230" t="s">
        <v>270</v>
      </c>
      <c r="J230" t="s">
        <v>271</v>
      </c>
      <c r="K230" t="s">
        <v>77</v>
      </c>
      <c r="L230" t="s">
        <v>9775</v>
      </c>
      <c r="M230" s="4">
        <v>46065</v>
      </c>
      <c r="N230" s="3">
        <v>6343.85</v>
      </c>
    </row>
    <row r="231" spans="1:14">
      <c r="A231" s="1">
        <v>45672</v>
      </c>
      <c r="B231" s="1">
        <v>46037</v>
      </c>
      <c r="C231" t="s">
        <v>5606</v>
      </c>
      <c r="D231" t="s">
        <v>4464</v>
      </c>
      <c r="E231" t="s">
        <v>9324</v>
      </c>
      <c r="F231" t="s">
        <v>661</v>
      </c>
      <c r="G231" t="s">
        <v>16</v>
      </c>
      <c r="H231" t="s">
        <v>453</v>
      </c>
      <c r="I231" t="s">
        <v>3494</v>
      </c>
      <c r="J231" t="s">
        <v>3495</v>
      </c>
      <c r="K231" t="s">
        <v>48</v>
      </c>
      <c r="L231" t="s">
        <v>9776</v>
      </c>
      <c r="M231" s="4">
        <v>46065</v>
      </c>
      <c r="N231" s="3">
        <v>10000</v>
      </c>
    </row>
    <row r="232" spans="1:14">
      <c r="A232" s="1">
        <v>45786</v>
      </c>
      <c r="B232" s="1">
        <v>46151</v>
      </c>
      <c r="C232" t="s">
        <v>4914</v>
      </c>
      <c r="D232" t="s">
        <v>1586</v>
      </c>
      <c r="E232" t="s">
        <v>1587</v>
      </c>
      <c r="F232" t="s">
        <v>54</v>
      </c>
      <c r="G232" t="s">
        <v>55</v>
      </c>
      <c r="H232" t="s">
        <v>336</v>
      </c>
      <c r="I232" t="s">
        <v>861</v>
      </c>
      <c r="J232" t="s">
        <v>862</v>
      </c>
      <c r="K232" t="s">
        <v>5620</v>
      </c>
      <c r="L232" t="s">
        <v>9777</v>
      </c>
      <c r="M232" s="4">
        <v>46066</v>
      </c>
      <c r="N232" s="3">
        <v>2254.16</v>
      </c>
    </row>
    <row r="233" spans="1:14">
      <c r="A233" s="1">
        <v>45690</v>
      </c>
      <c r="B233" s="1">
        <v>46055</v>
      </c>
      <c r="C233" t="s">
        <v>4611</v>
      </c>
      <c r="D233" t="s">
        <v>294</v>
      </c>
      <c r="E233" t="s">
        <v>295</v>
      </c>
      <c r="F233" t="s">
        <v>54</v>
      </c>
      <c r="G233" t="s">
        <v>55</v>
      </c>
      <c r="H233" t="s">
        <v>51</v>
      </c>
      <c r="I233" t="s">
        <v>18</v>
      </c>
      <c r="J233" t="s">
        <v>19</v>
      </c>
      <c r="K233" t="s">
        <v>48</v>
      </c>
      <c r="L233" t="s">
        <v>9778</v>
      </c>
      <c r="M233" s="4">
        <v>46066</v>
      </c>
      <c r="N233" s="3">
        <v>34803.589999999997</v>
      </c>
    </row>
    <row r="234" spans="1:14">
      <c r="A234" s="1">
        <v>45707</v>
      </c>
      <c r="B234" s="1">
        <v>46072</v>
      </c>
      <c r="C234" t="s">
        <v>4646</v>
      </c>
      <c r="D234" t="s">
        <v>448</v>
      </c>
      <c r="E234" t="s">
        <v>449</v>
      </c>
      <c r="F234" t="s">
        <v>661</v>
      </c>
      <c r="G234" t="s">
        <v>16</v>
      </c>
      <c r="H234" t="s">
        <v>21</v>
      </c>
      <c r="I234" t="s">
        <v>65</v>
      </c>
      <c r="J234" t="s">
        <v>66</v>
      </c>
      <c r="K234" t="s">
        <v>5620</v>
      </c>
      <c r="L234" t="s">
        <v>9779</v>
      </c>
      <c r="M234" s="4">
        <v>46066</v>
      </c>
      <c r="N234" s="3">
        <v>47.75</v>
      </c>
    </row>
    <row r="235" spans="1:14">
      <c r="A235" s="1">
        <v>45762</v>
      </c>
      <c r="B235" s="1">
        <v>46127</v>
      </c>
      <c r="C235" t="s">
        <v>4814</v>
      </c>
      <c r="D235" t="s">
        <v>1182</v>
      </c>
      <c r="E235" t="s">
        <v>1185</v>
      </c>
      <c r="F235" t="s">
        <v>661</v>
      </c>
      <c r="G235" t="s">
        <v>16</v>
      </c>
      <c r="H235" t="s">
        <v>887</v>
      </c>
      <c r="I235" t="s">
        <v>885</v>
      </c>
      <c r="J235" t="s">
        <v>886</v>
      </c>
      <c r="K235" t="s">
        <v>112</v>
      </c>
      <c r="L235" t="s">
        <v>9780</v>
      </c>
      <c r="M235" s="4">
        <v>46066</v>
      </c>
      <c r="N235" s="3">
        <v>5300</v>
      </c>
    </row>
    <row r="236" spans="1:14">
      <c r="A236" s="1">
        <v>45838</v>
      </c>
      <c r="B236" s="1">
        <v>46203</v>
      </c>
      <c r="C236" t="s">
        <v>5040</v>
      </c>
      <c r="D236" t="s">
        <v>2077</v>
      </c>
      <c r="E236" t="s">
        <v>2079</v>
      </c>
      <c r="F236" t="s">
        <v>661</v>
      </c>
      <c r="G236" t="s">
        <v>16</v>
      </c>
      <c r="H236" t="s">
        <v>125</v>
      </c>
      <c r="I236" t="s">
        <v>712</v>
      </c>
      <c r="J236" t="s">
        <v>713</v>
      </c>
      <c r="K236" t="s">
        <v>26</v>
      </c>
      <c r="L236" t="s">
        <v>9781</v>
      </c>
      <c r="M236" s="4">
        <v>46066</v>
      </c>
      <c r="N236" s="3">
        <v>5300</v>
      </c>
    </row>
    <row r="237" spans="1:14">
      <c r="A237" s="1">
        <v>45860</v>
      </c>
      <c r="B237" s="1">
        <v>45971</v>
      </c>
      <c r="C237" t="s">
        <v>6007</v>
      </c>
      <c r="D237" t="s">
        <v>6008</v>
      </c>
      <c r="E237" t="s">
        <v>9478</v>
      </c>
      <c r="F237" t="s">
        <v>661</v>
      </c>
      <c r="G237" t="s">
        <v>16</v>
      </c>
      <c r="H237" t="s">
        <v>90</v>
      </c>
      <c r="I237" t="s">
        <v>305</v>
      </c>
      <c r="J237" t="s">
        <v>306</v>
      </c>
      <c r="K237" t="s">
        <v>304</v>
      </c>
      <c r="L237" t="s">
        <v>9782</v>
      </c>
      <c r="M237" s="4">
        <v>46067</v>
      </c>
      <c r="N237" s="3">
        <v>10200</v>
      </c>
    </row>
    <row r="238" spans="1:14">
      <c r="A238" s="1">
        <v>45860</v>
      </c>
      <c r="B238" s="1">
        <v>45971</v>
      </c>
      <c r="C238" t="s">
        <v>6007</v>
      </c>
      <c r="D238" t="s">
        <v>6008</v>
      </c>
      <c r="E238" t="s">
        <v>9478</v>
      </c>
      <c r="F238" t="s">
        <v>661</v>
      </c>
      <c r="G238" t="s">
        <v>16</v>
      </c>
      <c r="H238" t="s">
        <v>90</v>
      </c>
      <c r="I238" t="s">
        <v>305</v>
      </c>
      <c r="J238" t="s">
        <v>306</v>
      </c>
      <c r="K238" t="s">
        <v>304</v>
      </c>
      <c r="L238" t="s">
        <v>9783</v>
      </c>
      <c r="M238" s="4">
        <v>46067</v>
      </c>
      <c r="N238" s="3">
        <v>10200</v>
      </c>
    </row>
    <row r="239" spans="1:14">
      <c r="A239" s="1">
        <v>45860</v>
      </c>
      <c r="B239" s="1">
        <v>45971</v>
      </c>
      <c r="C239" t="s">
        <v>6007</v>
      </c>
      <c r="D239" t="s">
        <v>6008</v>
      </c>
      <c r="E239" t="s">
        <v>9478</v>
      </c>
      <c r="F239" t="s">
        <v>661</v>
      </c>
      <c r="G239" t="s">
        <v>16</v>
      </c>
      <c r="H239" t="s">
        <v>90</v>
      </c>
      <c r="I239" t="s">
        <v>305</v>
      </c>
      <c r="J239" t="s">
        <v>306</v>
      </c>
      <c r="K239" t="s">
        <v>304</v>
      </c>
      <c r="L239" t="s">
        <v>9784</v>
      </c>
      <c r="M239" s="4">
        <v>46067</v>
      </c>
      <c r="N239" s="3">
        <v>12311.21</v>
      </c>
    </row>
    <row r="240" spans="1:14">
      <c r="A240" s="1">
        <v>45769</v>
      </c>
      <c r="B240" s="1">
        <v>46134</v>
      </c>
      <c r="C240" t="s">
        <v>4841</v>
      </c>
      <c r="D240" t="s">
        <v>1290</v>
      </c>
      <c r="E240" t="s">
        <v>1292</v>
      </c>
      <c r="F240" t="s">
        <v>661</v>
      </c>
      <c r="G240" t="s">
        <v>16</v>
      </c>
      <c r="H240" t="s">
        <v>225</v>
      </c>
      <c r="I240" t="s">
        <v>375</v>
      </c>
      <c r="J240" t="s">
        <v>376</v>
      </c>
      <c r="K240" t="s">
        <v>5620</v>
      </c>
      <c r="L240" t="s">
        <v>9785</v>
      </c>
      <c r="M240" s="4">
        <v>46067</v>
      </c>
      <c r="N240" s="3">
        <v>3500</v>
      </c>
    </row>
    <row r="241" spans="1:14">
      <c r="A241" s="1">
        <v>45769</v>
      </c>
      <c r="B241" s="1">
        <v>46134</v>
      </c>
      <c r="C241" t="s">
        <v>4841</v>
      </c>
      <c r="D241" t="s">
        <v>1290</v>
      </c>
      <c r="E241" t="s">
        <v>1292</v>
      </c>
      <c r="F241" t="s">
        <v>661</v>
      </c>
      <c r="G241" t="s">
        <v>16</v>
      </c>
      <c r="H241" t="s">
        <v>225</v>
      </c>
      <c r="I241" t="s">
        <v>375</v>
      </c>
      <c r="J241" t="s">
        <v>376</v>
      </c>
      <c r="K241" t="s">
        <v>5620</v>
      </c>
      <c r="L241" t="s">
        <v>9786</v>
      </c>
      <c r="M241" s="4">
        <v>46067</v>
      </c>
      <c r="N241" s="3">
        <v>3000</v>
      </c>
    </row>
    <row r="242" spans="1:14">
      <c r="A242" s="1">
        <v>45769</v>
      </c>
      <c r="B242" s="1">
        <v>46134</v>
      </c>
      <c r="C242" t="s">
        <v>4841</v>
      </c>
      <c r="D242" t="s">
        <v>1290</v>
      </c>
      <c r="E242" t="s">
        <v>1292</v>
      </c>
      <c r="F242" t="s">
        <v>661</v>
      </c>
      <c r="G242" t="s">
        <v>16</v>
      </c>
      <c r="H242" t="s">
        <v>225</v>
      </c>
      <c r="I242" t="s">
        <v>375</v>
      </c>
      <c r="J242" t="s">
        <v>376</v>
      </c>
      <c r="K242" t="s">
        <v>5620</v>
      </c>
      <c r="L242" t="s">
        <v>9787</v>
      </c>
      <c r="M242" s="4">
        <v>46067</v>
      </c>
      <c r="N242" s="3">
        <v>5300</v>
      </c>
    </row>
    <row r="243" spans="1:14">
      <c r="A243" s="1">
        <v>45803</v>
      </c>
      <c r="B243" s="1">
        <v>45910</v>
      </c>
      <c r="C243" t="s">
        <v>4941</v>
      </c>
      <c r="D243" t="s">
        <v>1689</v>
      </c>
      <c r="E243" t="s">
        <v>1692</v>
      </c>
      <c r="F243" t="s">
        <v>661</v>
      </c>
      <c r="G243" t="s">
        <v>16</v>
      </c>
      <c r="H243" t="s">
        <v>43</v>
      </c>
      <c r="I243" t="s">
        <v>96</v>
      </c>
      <c r="J243" t="s">
        <v>97</v>
      </c>
      <c r="K243" t="s">
        <v>64</v>
      </c>
      <c r="L243" t="s">
        <v>9788</v>
      </c>
      <c r="M243" s="4">
        <v>46067</v>
      </c>
      <c r="N243" s="3">
        <v>1422.69</v>
      </c>
    </row>
    <row r="244" spans="1:14">
      <c r="A244" s="1">
        <v>45803</v>
      </c>
      <c r="B244" s="1">
        <v>45910</v>
      </c>
      <c r="C244" t="s">
        <v>4941</v>
      </c>
      <c r="D244" t="s">
        <v>1689</v>
      </c>
      <c r="E244" t="s">
        <v>1692</v>
      </c>
      <c r="F244" t="s">
        <v>661</v>
      </c>
      <c r="G244" t="s">
        <v>16</v>
      </c>
      <c r="H244" t="s">
        <v>43</v>
      </c>
      <c r="I244" t="s">
        <v>96</v>
      </c>
      <c r="J244" t="s">
        <v>97</v>
      </c>
      <c r="K244" t="s">
        <v>64</v>
      </c>
      <c r="L244" t="s">
        <v>9789</v>
      </c>
      <c r="M244" s="4">
        <v>46067</v>
      </c>
      <c r="N244" s="3">
        <v>47516.75</v>
      </c>
    </row>
    <row r="245" spans="1:14">
      <c r="A245" s="1">
        <v>45667</v>
      </c>
      <c r="B245" s="1">
        <v>45977</v>
      </c>
      <c r="C245" t="s">
        <v>5143</v>
      </c>
      <c r="D245" t="s">
        <v>2477</v>
      </c>
      <c r="E245" t="s">
        <v>9256</v>
      </c>
      <c r="F245" t="s">
        <v>661</v>
      </c>
      <c r="G245" t="s">
        <v>16</v>
      </c>
      <c r="H245" t="s">
        <v>61</v>
      </c>
      <c r="I245" t="s">
        <v>59</v>
      </c>
      <c r="J245" t="s">
        <v>60</v>
      </c>
      <c r="K245" t="s">
        <v>5620</v>
      </c>
      <c r="L245" t="s">
        <v>9790</v>
      </c>
      <c r="M245" s="4">
        <v>46069</v>
      </c>
      <c r="N245" s="3">
        <v>1343.08</v>
      </c>
    </row>
    <row r="246" spans="1:14">
      <c r="A246" s="1">
        <v>45680</v>
      </c>
      <c r="B246" s="1">
        <v>46045</v>
      </c>
      <c r="C246" t="s">
        <v>4576</v>
      </c>
      <c r="D246" t="s">
        <v>110</v>
      </c>
      <c r="E246" t="s">
        <v>116</v>
      </c>
      <c r="F246" t="s">
        <v>15</v>
      </c>
      <c r="G246" t="s">
        <v>16</v>
      </c>
      <c r="H246" t="s">
        <v>115</v>
      </c>
      <c r="I246" t="s">
        <v>113</v>
      </c>
      <c r="J246" t="s">
        <v>114</v>
      </c>
      <c r="K246" t="s">
        <v>112</v>
      </c>
      <c r="L246" t="s">
        <v>9791</v>
      </c>
      <c r="M246" s="4">
        <v>46070</v>
      </c>
      <c r="N246" s="3">
        <v>4117.5</v>
      </c>
    </row>
    <row r="247" spans="1:14">
      <c r="A247" s="1">
        <v>45667</v>
      </c>
      <c r="B247" s="1">
        <v>45977</v>
      </c>
      <c r="C247" t="s">
        <v>5143</v>
      </c>
      <c r="D247" t="s">
        <v>2477</v>
      </c>
      <c r="E247" t="s">
        <v>9256</v>
      </c>
      <c r="F247" t="s">
        <v>661</v>
      </c>
      <c r="G247" t="s">
        <v>16</v>
      </c>
      <c r="H247" t="s">
        <v>61</v>
      </c>
      <c r="I247" t="s">
        <v>59</v>
      </c>
      <c r="J247" t="s">
        <v>60</v>
      </c>
      <c r="K247" t="s">
        <v>5620</v>
      </c>
      <c r="L247" t="s">
        <v>9792</v>
      </c>
      <c r="M247" s="4">
        <v>46070</v>
      </c>
      <c r="N247" s="3">
        <v>1408.06</v>
      </c>
    </row>
    <row r="248" spans="1:14">
      <c r="A248" s="1">
        <v>45849</v>
      </c>
      <c r="B248" s="1">
        <v>46214</v>
      </c>
      <c r="C248" t="s">
        <v>5105</v>
      </c>
      <c r="D248" t="s">
        <v>2322</v>
      </c>
      <c r="E248" t="s">
        <v>2325</v>
      </c>
      <c r="F248" t="s">
        <v>661</v>
      </c>
      <c r="G248" t="s">
        <v>16</v>
      </c>
      <c r="H248" t="s">
        <v>51</v>
      </c>
      <c r="I248" t="s">
        <v>65</v>
      </c>
      <c r="J248" t="s">
        <v>66</v>
      </c>
      <c r="K248" t="s">
        <v>5620</v>
      </c>
      <c r="L248" t="s">
        <v>9793</v>
      </c>
      <c r="M248" s="4">
        <v>46070</v>
      </c>
      <c r="N248" s="3">
        <v>21000</v>
      </c>
    </row>
    <row r="249" spans="1:14">
      <c r="A249" s="1">
        <v>45849</v>
      </c>
      <c r="B249" s="1">
        <v>46214</v>
      </c>
      <c r="C249" t="s">
        <v>5105</v>
      </c>
      <c r="D249" t="s">
        <v>2322</v>
      </c>
      <c r="E249" t="s">
        <v>2325</v>
      </c>
      <c r="F249" t="s">
        <v>661</v>
      </c>
      <c r="G249" t="s">
        <v>16</v>
      </c>
      <c r="H249" t="s">
        <v>51</v>
      </c>
      <c r="I249" t="s">
        <v>65</v>
      </c>
      <c r="J249" t="s">
        <v>66</v>
      </c>
      <c r="K249" t="s">
        <v>5620</v>
      </c>
      <c r="L249" t="s">
        <v>9794</v>
      </c>
      <c r="M249" s="4">
        <v>46070</v>
      </c>
      <c r="N249" s="3">
        <v>5500</v>
      </c>
    </row>
    <row r="250" spans="1:14">
      <c r="A250" s="1">
        <v>45703</v>
      </c>
      <c r="B250" s="1">
        <v>46068</v>
      </c>
      <c r="C250" t="s">
        <v>4640</v>
      </c>
      <c r="D250" t="s">
        <v>420</v>
      </c>
      <c r="E250" t="s">
        <v>421</v>
      </c>
      <c r="F250" t="s">
        <v>54</v>
      </c>
      <c r="G250" t="s">
        <v>55</v>
      </c>
      <c r="H250" t="s">
        <v>105</v>
      </c>
      <c r="I250" t="s">
        <v>103</v>
      </c>
      <c r="J250" t="s">
        <v>104</v>
      </c>
      <c r="K250" t="s">
        <v>64</v>
      </c>
      <c r="L250" t="s">
        <v>9795</v>
      </c>
      <c r="M250" s="4">
        <v>46072</v>
      </c>
      <c r="N250" s="3">
        <v>7834.74</v>
      </c>
    </row>
    <row r="251" spans="1:14">
      <c r="A251" s="1">
        <v>45873</v>
      </c>
      <c r="B251" s="1">
        <v>46238</v>
      </c>
      <c r="C251" t="s">
        <v>5134</v>
      </c>
      <c r="D251" t="s">
        <v>2445</v>
      </c>
      <c r="E251" t="s">
        <v>2603</v>
      </c>
      <c r="F251" t="s">
        <v>54</v>
      </c>
      <c r="G251" t="s">
        <v>55</v>
      </c>
      <c r="H251" t="s">
        <v>51</v>
      </c>
      <c r="I251" t="s">
        <v>165</v>
      </c>
      <c r="J251" t="s">
        <v>166</v>
      </c>
      <c r="K251" t="s">
        <v>26</v>
      </c>
      <c r="L251" t="s">
        <v>9796</v>
      </c>
      <c r="M251" s="4">
        <v>46073</v>
      </c>
      <c r="N251" s="3">
        <v>2942.55</v>
      </c>
    </row>
    <row r="252" spans="1:14">
      <c r="A252" s="1">
        <v>45778</v>
      </c>
      <c r="B252" s="1">
        <v>46143</v>
      </c>
      <c r="C252" t="s">
        <v>4890</v>
      </c>
      <c r="D252" t="s">
        <v>1479</v>
      </c>
      <c r="E252" t="s">
        <v>1482</v>
      </c>
      <c r="F252" t="s">
        <v>661</v>
      </c>
      <c r="G252" t="s">
        <v>16</v>
      </c>
      <c r="H252" t="s">
        <v>105</v>
      </c>
      <c r="I252" t="s">
        <v>103</v>
      </c>
      <c r="J252" t="s">
        <v>104</v>
      </c>
      <c r="K252" t="s">
        <v>64</v>
      </c>
      <c r="L252" t="s">
        <v>9797</v>
      </c>
      <c r="M252" s="4">
        <v>46073</v>
      </c>
      <c r="N252" s="3">
        <v>5300</v>
      </c>
    </row>
    <row r="253" spans="1:14">
      <c r="A253" s="1">
        <v>45709</v>
      </c>
      <c r="B253" s="1">
        <v>45955</v>
      </c>
      <c r="C253" t="s">
        <v>4651</v>
      </c>
      <c r="D253" t="s">
        <v>469</v>
      </c>
      <c r="E253" t="s">
        <v>471</v>
      </c>
      <c r="F253" t="s">
        <v>661</v>
      </c>
      <c r="G253" t="s">
        <v>16</v>
      </c>
      <c r="H253" t="s">
        <v>225</v>
      </c>
      <c r="I253" t="s">
        <v>343</v>
      </c>
      <c r="J253" t="s">
        <v>344</v>
      </c>
      <c r="K253" t="s">
        <v>77</v>
      </c>
      <c r="L253" t="s">
        <v>9798</v>
      </c>
      <c r="M253" s="4">
        <v>46073</v>
      </c>
      <c r="N253" s="3">
        <v>5211.21</v>
      </c>
    </row>
    <row r="254" spans="1:14">
      <c r="A254" s="1">
        <v>45834</v>
      </c>
      <c r="B254" s="1">
        <v>45896</v>
      </c>
      <c r="C254" t="s">
        <v>5025</v>
      </c>
      <c r="D254" t="s">
        <v>2027</v>
      </c>
      <c r="E254" t="s">
        <v>2029</v>
      </c>
      <c r="F254" t="s">
        <v>32</v>
      </c>
      <c r="G254" t="s">
        <v>16</v>
      </c>
      <c r="H254" t="s">
        <v>225</v>
      </c>
      <c r="I254" t="s">
        <v>270</v>
      </c>
      <c r="J254" t="s">
        <v>271</v>
      </c>
      <c r="K254" t="s">
        <v>77</v>
      </c>
      <c r="L254" t="s">
        <v>9799</v>
      </c>
      <c r="M254" s="4">
        <v>46073</v>
      </c>
      <c r="N254" s="3">
        <v>9109.26</v>
      </c>
    </row>
    <row r="255" spans="1:14">
      <c r="A255" s="1">
        <v>45691</v>
      </c>
      <c r="B255" s="1">
        <v>45991</v>
      </c>
      <c r="C255" t="s">
        <v>4620</v>
      </c>
      <c r="D255" t="s">
        <v>331</v>
      </c>
      <c r="E255" t="s">
        <v>333</v>
      </c>
      <c r="F255" t="s">
        <v>661</v>
      </c>
      <c r="G255" t="s">
        <v>16</v>
      </c>
      <c r="H255" t="s">
        <v>21</v>
      </c>
      <c r="I255" t="s">
        <v>174</v>
      </c>
      <c r="J255" t="s">
        <v>175</v>
      </c>
      <c r="K255" t="s">
        <v>112</v>
      </c>
      <c r="L255" t="s">
        <v>9800</v>
      </c>
      <c r="M255" s="4">
        <v>46073</v>
      </c>
      <c r="N255" s="3">
        <v>10200</v>
      </c>
    </row>
    <row r="256" spans="1:14">
      <c r="A256" s="1">
        <v>45691</v>
      </c>
      <c r="B256" s="1">
        <v>45991</v>
      </c>
      <c r="C256" t="s">
        <v>4620</v>
      </c>
      <c r="D256" t="s">
        <v>331</v>
      </c>
      <c r="E256" t="s">
        <v>333</v>
      </c>
      <c r="F256" t="s">
        <v>661</v>
      </c>
      <c r="G256" t="s">
        <v>16</v>
      </c>
      <c r="H256" t="s">
        <v>21</v>
      </c>
      <c r="I256" t="s">
        <v>174</v>
      </c>
      <c r="J256" t="s">
        <v>175</v>
      </c>
      <c r="K256" t="s">
        <v>112</v>
      </c>
      <c r="L256" t="s">
        <v>9801</v>
      </c>
      <c r="M256" s="4">
        <v>46073</v>
      </c>
      <c r="N256" s="3">
        <v>10200</v>
      </c>
    </row>
    <row r="257" spans="1:14">
      <c r="A257" s="1">
        <v>45691</v>
      </c>
      <c r="B257" s="1">
        <v>45991</v>
      </c>
      <c r="C257" t="s">
        <v>4620</v>
      </c>
      <c r="D257" t="s">
        <v>331</v>
      </c>
      <c r="E257" t="s">
        <v>333</v>
      </c>
      <c r="F257" t="s">
        <v>661</v>
      </c>
      <c r="G257" t="s">
        <v>16</v>
      </c>
      <c r="H257" t="s">
        <v>21</v>
      </c>
      <c r="I257" t="s">
        <v>174</v>
      </c>
      <c r="J257" t="s">
        <v>175</v>
      </c>
      <c r="K257" t="s">
        <v>112</v>
      </c>
      <c r="L257" t="s">
        <v>9802</v>
      </c>
      <c r="M257" s="4">
        <v>46073</v>
      </c>
      <c r="N257" s="3">
        <v>10200</v>
      </c>
    </row>
    <row r="258" spans="1:14">
      <c r="A258" s="1">
        <v>45713</v>
      </c>
      <c r="B258" s="1">
        <v>46078</v>
      </c>
      <c r="C258" t="s">
        <v>4659</v>
      </c>
      <c r="D258" t="s">
        <v>510</v>
      </c>
      <c r="E258" t="s">
        <v>516</v>
      </c>
      <c r="F258" t="s">
        <v>661</v>
      </c>
      <c r="G258" t="s">
        <v>16</v>
      </c>
      <c r="H258" t="s">
        <v>203</v>
      </c>
      <c r="I258" t="s">
        <v>512</v>
      </c>
      <c r="J258" t="s">
        <v>513</v>
      </c>
      <c r="K258" t="s">
        <v>77</v>
      </c>
      <c r="L258" t="s">
        <v>9803</v>
      </c>
      <c r="M258" s="4">
        <v>46074</v>
      </c>
      <c r="N258" s="3">
        <v>5000</v>
      </c>
    </row>
    <row r="259" spans="1:14">
      <c r="A259" s="1">
        <v>45658</v>
      </c>
      <c r="B259" s="1">
        <v>46023</v>
      </c>
      <c r="C259" t="s">
        <v>5516</v>
      </c>
      <c r="D259" t="s">
        <v>4075</v>
      </c>
      <c r="E259" t="s">
        <v>9156</v>
      </c>
      <c r="F259" t="s">
        <v>54</v>
      </c>
      <c r="G259" t="s">
        <v>55</v>
      </c>
      <c r="H259" t="s">
        <v>590</v>
      </c>
      <c r="I259" t="s">
        <v>2587</v>
      </c>
      <c r="J259" t="s">
        <v>2588</v>
      </c>
      <c r="K259" t="s">
        <v>304</v>
      </c>
      <c r="L259" t="s">
        <v>9804</v>
      </c>
      <c r="M259" s="4">
        <v>46076</v>
      </c>
      <c r="N259" s="3">
        <v>29133.8</v>
      </c>
    </row>
    <row r="260" spans="1:14">
      <c r="A260" s="1">
        <v>45713</v>
      </c>
      <c r="B260" s="1">
        <v>46078</v>
      </c>
      <c r="C260" t="s">
        <v>4659</v>
      </c>
      <c r="D260" t="s">
        <v>510</v>
      </c>
      <c r="E260" t="s">
        <v>516</v>
      </c>
      <c r="F260" t="s">
        <v>661</v>
      </c>
      <c r="G260" t="s">
        <v>16</v>
      </c>
      <c r="H260" t="s">
        <v>203</v>
      </c>
      <c r="I260" t="s">
        <v>512</v>
      </c>
      <c r="J260" t="s">
        <v>513</v>
      </c>
      <c r="K260" t="s">
        <v>77</v>
      </c>
      <c r="L260" t="s">
        <v>9805</v>
      </c>
      <c r="M260" s="4">
        <v>46077</v>
      </c>
      <c r="N260" s="3">
        <v>24309.21</v>
      </c>
    </row>
    <row r="261" spans="1:14">
      <c r="A261" s="1">
        <v>45748</v>
      </c>
      <c r="B261" s="1">
        <v>46054</v>
      </c>
      <c r="C261" t="s">
        <v>4598</v>
      </c>
      <c r="D261" t="s">
        <v>234</v>
      </c>
      <c r="E261" t="s">
        <v>978</v>
      </c>
      <c r="F261" t="s">
        <v>32</v>
      </c>
      <c r="G261" t="s">
        <v>16</v>
      </c>
      <c r="H261" t="s">
        <v>61</v>
      </c>
      <c r="I261" t="s">
        <v>236</v>
      </c>
      <c r="J261" t="s">
        <v>237</v>
      </c>
      <c r="K261" t="s">
        <v>112</v>
      </c>
      <c r="L261" t="s">
        <v>9806</v>
      </c>
      <c r="M261" s="4">
        <v>46077</v>
      </c>
      <c r="N261" s="3">
        <v>496.3</v>
      </c>
    </row>
    <row r="262" spans="1:14">
      <c r="A262" s="1">
        <v>45888</v>
      </c>
      <c r="B262" s="1">
        <v>46253</v>
      </c>
      <c r="C262" t="s">
        <v>5200</v>
      </c>
      <c r="D262" t="s">
        <v>2732</v>
      </c>
      <c r="E262" t="s">
        <v>2737</v>
      </c>
      <c r="F262" t="s">
        <v>661</v>
      </c>
      <c r="G262" t="s">
        <v>16</v>
      </c>
      <c r="H262" t="s">
        <v>1699</v>
      </c>
      <c r="I262" t="s">
        <v>2734</v>
      </c>
      <c r="J262" t="s">
        <v>2735</v>
      </c>
      <c r="K262" t="s">
        <v>112</v>
      </c>
      <c r="L262" t="s">
        <v>9807</v>
      </c>
      <c r="M262" s="4">
        <v>46078</v>
      </c>
      <c r="N262" s="3">
        <v>602</v>
      </c>
    </row>
    <row r="263" spans="1:14">
      <c r="A263" s="1">
        <v>45792</v>
      </c>
      <c r="B263" s="1">
        <v>46157</v>
      </c>
      <c r="C263" t="s">
        <v>4923</v>
      </c>
      <c r="D263" t="s">
        <v>1620</v>
      </c>
      <c r="E263" t="s">
        <v>1622</v>
      </c>
      <c r="F263" t="s">
        <v>661</v>
      </c>
      <c r="G263" t="s">
        <v>16</v>
      </c>
      <c r="H263" t="s">
        <v>386</v>
      </c>
      <c r="I263" t="s">
        <v>384</v>
      </c>
      <c r="J263" t="s">
        <v>385</v>
      </c>
      <c r="K263" t="s">
        <v>112</v>
      </c>
      <c r="L263" t="s">
        <v>9808</v>
      </c>
      <c r="M263" s="4">
        <v>46080</v>
      </c>
      <c r="N263" s="3">
        <v>2426.35</v>
      </c>
    </row>
    <row r="264" spans="1:14">
      <c r="A264" s="1">
        <v>45676</v>
      </c>
      <c r="B264" s="1">
        <v>46041</v>
      </c>
      <c r="C264" t="s">
        <v>5615</v>
      </c>
      <c r="D264" t="s">
        <v>4513</v>
      </c>
      <c r="E264" t="s">
        <v>9359</v>
      </c>
      <c r="F264" t="s">
        <v>661</v>
      </c>
      <c r="G264" t="s">
        <v>16</v>
      </c>
      <c r="H264" t="s">
        <v>2017</v>
      </c>
      <c r="I264" t="s">
        <v>71</v>
      </c>
      <c r="J264" t="s">
        <v>72</v>
      </c>
      <c r="K264" t="s">
        <v>304</v>
      </c>
      <c r="L264" t="s">
        <v>9809</v>
      </c>
      <c r="M264" s="4">
        <v>46081</v>
      </c>
      <c r="N264" s="3">
        <v>3835.13</v>
      </c>
    </row>
    <row r="265" spans="1:14">
      <c r="A265" s="1">
        <v>45763</v>
      </c>
      <c r="B265" s="1">
        <v>46128</v>
      </c>
      <c r="C265" t="s">
        <v>4824</v>
      </c>
      <c r="D265" t="s">
        <v>1217</v>
      </c>
      <c r="E265" t="s">
        <v>1218</v>
      </c>
      <c r="F265" t="s">
        <v>661</v>
      </c>
      <c r="G265" t="s">
        <v>16</v>
      </c>
      <c r="H265" t="s">
        <v>105</v>
      </c>
      <c r="I265" t="s">
        <v>103</v>
      </c>
      <c r="J265" t="s">
        <v>104</v>
      </c>
      <c r="K265" t="s">
        <v>64</v>
      </c>
      <c r="L265" t="s">
        <v>9810</v>
      </c>
      <c r="M265" s="4">
        <v>46082</v>
      </c>
      <c r="N265" s="3">
        <v>5300</v>
      </c>
    </row>
    <row r="266" spans="1:14">
      <c r="A266" s="1">
        <v>45717</v>
      </c>
      <c r="B266" s="1">
        <v>46082</v>
      </c>
      <c r="C266" t="s">
        <v>4677</v>
      </c>
      <c r="D266" t="s">
        <v>594</v>
      </c>
      <c r="E266" t="s">
        <v>596</v>
      </c>
      <c r="F266" t="s">
        <v>32</v>
      </c>
      <c r="G266" t="s">
        <v>16</v>
      </c>
      <c r="H266" t="s">
        <v>51</v>
      </c>
      <c r="I266" t="s">
        <v>103</v>
      </c>
      <c r="J266" t="s">
        <v>104</v>
      </c>
      <c r="K266" t="s">
        <v>140</v>
      </c>
      <c r="L266" t="s">
        <v>9811</v>
      </c>
      <c r="M266" s="4">
        <v>46083</v>
      </c>
      <c r="N266" s="3">
        <v>6000</v>
      </c>
    </row>
    <row r="267" spans="1:14">
      <c r="A267" s="1">
        <v>45717</v>
      </c>
      <c r="B267" s="1">
        <v>46082</v>
      </c>
      <c r="C267" t="s">
        <v>4677</v>
      </c>
      <c r="D267" t="s">
        <v>594</v>
      </c>
      <c r="E267" t="s">
        <v>595</v>
      </c>
      <c r="F267" t="s">
        <v>15</v>
      </c>
      <c r="G267" t="s">
        <v>16</v>
      </c>
      <c r="H267" t="s">
        <v>51</v>
      </c>
      <c r="I267" t="s">
        <v>103</v>
      </c>
      <c r="J267" t="s">
        <v>104</v>
      </c>
      <c r="K267" t="s">
        <v>140</v>
      </c>
      <c r="L267" t="s">
        <v>9812</v>
      </c>
      <c r="M267" s="4">
        <v>46083</v>
      </c>
      <c r="N267" s="3">
        <v>6600</v>
      </c>
    </row>
    <row r="268" spans="1:14">
      <c r="A268" s="1">
        <v>45658</v>
      </c>
      <c r="B268" s="1">
        <v>46023</v>
      </c>
      <c r="C268" t="s">
        <v>5570</v>
      </c>
      <c r="D268" t="s">
        <v>4310</v>
      </c>
      <c r="E268" t="s">
        <v>9197</v>
      </c>
      <c r="F268" t="s">
        <v>661</v>
      </c>
      <c r="G268" t="s">
        <v>16</v>
      </c>
      <c r="H268" t="s">
        <v>125</v>
      </c>
      <c r="I268" t="s">
        <v>846</v>
      </c>
      <c r="J268" t="s">
        <v>847</v>
      </c>
      <c r="K268" t="s">
        <v>5620</v>
      </c>
      <c r="L268" t="s">
        <v>9813</v>
      </c>
      <c r="M268" s="4">
        <v>46083</v>
      </c>
      <c r="N268" s="3">
        <v>5368.15</v>
      </c>
    </row>
    <row r="269" spans="1:14">
      <c r="A269" s="1">
        <v>45833</v>
      </c>
      <c r="B269" s="1">
        <v>46198</v>
      </c>
      <c r="C269" t="s">
        <v>5023</v>
      </c>
      <c r="D269" t="s">
        <v>2020</v>
      </c>
      <c r="E269" t="s">
        <v>2022</v>
      </c>
      <c r="F269" t="s">
        <v>15</v>
      </c>
      <c r="G269" t="s">
        <v>16</v>
      </c>
      <c r="H269" t="s">
        <v>21</v>
      </c>
      <c r="I269" t="s">
        <v>174</v>
      </c>
      <c r="J269" t="s">
        <v>175</v>
      </c>
      <c r="K269" t="s">
        <v>112</v>
      </c>
      <c r="L269" t="s">
        <v>9814</v>
      </c>
      <c r="M269" s="4">
        <v>46084</v>
      </c>
      <c r="N269" s="3">
        <v>1000</v>
      </c>
    </row>
    <row r="270" spans="1:14">
      <c r="A270" s="1">
        <v>45872</v>
      </c>
      <c r="B270" s="1">
        <v>46237</v>
      </c>
      <c r="C270" t="s">
        <v>4739</v>
      </c>
      <c r="D270" t="s">
        <v>859</v>
      </c>
      <c r="E270" t="s">
        <v>2597</v>
      </c>
      <c r="F270" t="s">
        <v>661</v>
      </c>
      <c r="G270" t="s">
        <v>16</v>
      </c>
      <c r="H270" t="s">
        <v>336</v>
      </c>
      <c r="I270" t="s">
        <v>861</v>
      </c>
      <c r="J270" t="s">
        <v>862</v>
      </c>
      <c r="K270" t="s">
        <v>112</v>
      </c>
      <c r="L270" t="s">
        <v>9815</v>
      </c>
      <c r="M270" s="4">
        <v>46085</v>
      </c>
      <c r="N270" s="3">
        <v>7800</v>
      </c>
    </row>
    <row r="271" spans="1:14">
      <c r="A271" s="1">
        <v>45752</v>
      </c>
      <c r="B271" s="1">
        <v>46117</v>
      </c>
      <c r="C271" t="s">
        <v>4796</v>
      </c>
      <c r="D271" t="s">
        <v>1102</v>
      </c>
      <c r="E271" t="s">
        <v>1103</v>
      </c>
      <c r="F271" t="s">
        <v>54</v>
      </c>
      <c r="G271" t="s">
        <v>55</v>
      </c>
      <c r="H271" t="s">
        <v>51</v>
      </c>
      <c r="I271" t="s">
        <v>18</v>
      </c>
      <c r="J271" t="s">
        <v>19</v>
      </c>
      <c r="K271" t="s">
        <v>48</v>
      </c>
      <c r="L271" t="s">
        <v>9816</v>
      </c>
      <c r="M271" s="4">
        <v>46086</v>
      </c>
      <c r="N271" s="3">
        <v>62788</v>
      </c>
    </row>
    <row r="272" spans="1:14">
      <c r="A272" s="1">
        <v>45759</v>
      </c>
      <c r="B272" s="1">
        <v>46124</v>
      </c>
      <c r="C272" t="s">
        <v>4808</v>
      </c>
      <c r="D272" t="s">
        <v>1158</v>
      </c>
      <c r="E272" t="s">
        <v>1159</v>
      </c>
      <c r="F272" t="s">
        <v>661</v>
      </c>
      <c r="G272" t="s">
        <v>16</v>
      </c>
      <c r="H272" t="s">
        <v>21</v>
      </c>
      <c r="I272" t="s">
        <v>174</v>
      </c>
      <c r="J272" t="s">
        <v>175</v>
      </c>
      <c r="K272" t="s">
        <v>5619</v>
      </c>
      <c r="L272" t="s">
        <v>9817</v>
      </c>
      <c r="M272" s="4">
        <v>46086</v>
      </c>
      <c r="N272" s="3">
        <v>54741.51</v>
      </c>
    </row>
    <row r="273" spans="1:14">
      <c r="A273" s="1">
        <v>45786</v>
      </c>
      <c r="B273" s="1">
        <v>46151</v>
      </c>
      <c r="C273" t="s">
        <v>4911</v>
      </c>
      <c r="D273" t="s">
        <v>1571</v>
      </c>
      <c r="E273" t="s">
        <v>1576</v>
      </c>
      <c r="F273" t="s">
        <v>32</v>
      </c>
      <c r="G273" t="s">
        <v>16</v>
      </c>
      <c r="H273" t="s">
        <v>125</v>
      </c>
      <c r="I273" t="s">
        <v>1573</v>
      </c>
      <c r="J273" t="s">
        <v>1574</v>
      </c>
      <c r="K273" t="s">
        <v>5623</v>
      </c>
      <c r="L273" t="s">
        <v>9818</v>
      </c>
      <c r="M273" s="4">
        <v>46086</v>
      </c>
      <c r="N273" s="3">
        <v>1000</v>
      </c>
    </row>
    <row r="274" spans="1:14">
      <c r="A274" s="1">
        <v>45658</v>
      </c>
      <c r="B274" s="1">
        <v>46023</v>
      </c>
      <c r="C274" t="s">
        <v>5558</v>
      </c>
      <c r="D274" t="s">
        <v>4263</v>
      </c>
      <c r="E274" t="s">
        <v>9157</v>
      </c>
      <c r="F274" t="s">
        <v>54</v>
      </c>
      <c r="G274" t="s">
        <v>55</v>
      </c>
      <c r="H274" t="s">
        <v>125</v>
      </c>
      <c r="I274" t="s">
        <v>3857</v>
      </c>
      <c r="J274" t="s">
        <v>3858</v>
      </c>
      <c r="K274" t="s">
        <v>5623</v>
      </c>
      <c r="L274" t="s">
        <v>9819</v>
      </c>
      <c r="M274" s="4">
        <v>46087</v>
      </c>
      <c r="N274" s="3">
        <v>24760.85</v>
      </c>
    </row>
    <row r="275" spans="1:14">
      <c r="A275" s="1">
        <v>45838</v>
      </c>
      <c r="B275" s="1">
        <v>46203</v>
      </c>
      <c r="C275" t="s">
        <v>5050</v>
      </c>
      <c r="D275" t="s">
        <v>2113</v>
      </c>
      <c r="E275" t="s">
        <v>2114</v>
      </c>
      <c r="F275" t="s">
        <v>54</v>
      </c>
      <c r="G275" t="s">
        <v>55</v>
      </c>
      <c r="H275" t="s">
        <v>21</v>
      </c>
      <c r="I275" t="s">
        <v>2115</v>
      </c>
      <c r="J275" t="s">
        <v>2116</v>
      </c>
      <c r="K275" t="s">
        <v>140</v>
      </c>
      <c r="L275" t="s">
        <v>9820</v>
      </c>
      <c r="M275" s="4">
        <v>46087</v>
      </c>
      <c r="N275" s="3">
        <v>140.56</v>
      </c>
    </row>
    <row r="276" spans="1:14">
      <c r="A276" s="1">
        <v>45743</v>
      </c>
      <c r="B276" s="1">
        <v>46108</v>
      </c>
      <c r="C276" t="s">
        <v>4755</v>
      </c>
      <c r="D276" t="s">
        <v>924</v>
      </c>
      <c r="E276" t="s">
        <v>925</v>
      </c>
      <c r="F276" t="s">
        <v>32</v>
      </c>
      <c r="G276" t="s">
        <v>16</v>
      </c>
      <c r="H276" t="s">
        <v>21</v>
      </c>
      <c r="I276" t="s">
        <v>282</v>
      </c>
      <c r="J276" t="s">
        <v>283</v>
      </c>
      <c r="K276" t="s">
        <v>5620</v>
      </c>
      <c r="L276" t="s">
        <v>9821</v>
      </c>
      <c r="M276" s="4">
        <v>46087</v>
      </c>
      <c r="N276" s="3">
        <v>40000</v>
      </c>
    </row>
    <row r="277" spans="1:14">
      <c r="A277" s="1">
        <v>45839</v>
      </c>
      <c r="B277" s="1">
        <v>46204</v>
      </c>
      <c r="C277" t="s">
        <v>5071</v>
      </c>
      <c r="D277" t="s">
        <v>2197</v>
      </c>
      <c r="E277" t="s">
        <v>2199</v>
      </c>
      <c r="F277" t="s">
        <v>661</v>
      </c>
      <c r="G277" t="s">
        <v>16</v>
      </c>
      <c r="H277" t="s">
        <v>21</v>
      </c>
      <c r="I277" t="s">
        <v>18</v>
      </c>
      <c r="J277" t="s">
        <v>19</v>
      </c>
      <c r="K277" t="s">
        <v>48</v>
      </c>
      <c r="L277" t="s">
        <v>9822</v>
      </c>
      <c r="M277" s="4">
        <v>46087</v>
      </c>
      <c r="N277" s="3">
        <v>7500</v>
      </c>
    </row>
    <row r="278" spans="1:14">
      <c r="A278" s="1">
        <v>45667</v>
      </c>
      <c r="B278" s="1">
        <v>45977</v>
      </c>
      <c r="C278" t="s">
        <v>5143</v>
      </c>
      <c r="D278" t="s">
        <v>2477</v>
      </c>
      <c r="E278" t="s">
        <v>9256</v>
      </c>
      <c r="F278" t="s">
        <v>661</v>
      </c>
      <c r="G278" t="s">
        <v>16</v>
      </c>
      <c r="H278" t="s">
        <v>61</v>
      </c>
      <c r="I278" t="s">
        <v>59</v>
      </c>
      <c r="J278" t="s">
        <v>60</v>
      </c>
      <c r="K278" t="s">
        <v>5620</v>
      </c>
      <c r="L278" t="s">
        <v>9823</v>
      </c>
      <c r="M278" s="4">
        <v>46088</v>
      </c>
      <c r="N278" s="3">
        <v>5300</v>
      </c>
    </row>
    <row r="279" spans="1:14">
      <c r="A279" s="1">
        <v>45684</v>
      </c>
      <c r="B279" s="1">
        <v>46049</v>
      </c>
      <c r="C279" t="s">
        <v>4585</v>
      </c>
      <c r="D279" t="s">
        <v>163</v>
      </c>
      <c r="E279" t="s">
        <v>168</v>
      </c>
      <c r="F279" t="s">
        <v>661</v>
      </c>
      <c r="G279" t="s">
        <v>16</v>
      </c>
      <c r="H279" t="s">
        <v>167</v>
      </c>
      <c r="I279" t="s">
        <v>165</v>
      </c>
      <c r="J279" t="s">
        <v>166</v>
      </c>
      <c r="K279" t="s">
        <v>5620</v>
      </c>
      <c r="L279" t="s">
        <v>9824</v>
      </c>
      <c r="M279" s="4">
        <v>46090</v>
      </c>
      <c r="N279" s="3">
        <v>9533.02</v>
      </c>
    </row>
    <row r="280" spans="1:14">
      <c r="A280" s="1">
        <v>45870</v>
      </c>
      <c r="B280" s="1">
        <v>46235</v>
      </c>
      <c r="C280" t="s">
        <v>5155</v>
      </c>
      <c r="D280" t="s">
        <v>2523</v>
      </c>
      <c r="E280" t="s">
        <v>2525</v>
      </c>
      <c r="F280" t="s">
        <v>661</v>
      </c>
      <c r="G280" t="s">
        <v>16</v>
      </c>
      <c r="H280" t="s">
        <v>225</v>
      </c>
      <c r="I280" t="s">
        <v>165</v>
      </c>
      <c r="J280" t="s">
        <v>166</v>
      </c>
      <c r="K280" t="s">
        <v>26</v>
      </c>
      <c r="L280" t="s">
        <v>9825</v>
      </c>
      <c r="M280" s="4">
        <v>46090</v>
      </c>
      <c r="N280" s="3">
        <v>36000</v>
      </c>
    </row>
    <row r="281" spans="1:14">
      <c r="A281" s="1">
        <v>45812</v>
      </c>
      <c r="B281" s="1">
        <v>46177</v>
      </c>
      <c r="C281" t="s">
        <v>4971</v>
      </c>
      <c r="D281" t="s">
        <v>1819</v>
      </c>
      <c r="E281" t="s">
        <v>1821</v>
      </c>
      <c r="F281" t="s">
        <v>661</v>
      </c>
      <c r="G281" t="s">
        <v>16</v>
      </c>
      <c r="H281" t="s">
        <v>21</v>
      </c>
      <c r="I281" t="s">
        <v>18</v>
      </c>
      <c r="J281" t="s">
        <v>19</v>
      </c>
      <c r="K281" t="s">
        <v>48</v>
      </c>
      <c r="L281" t="s">
        <v>9826</v>
      </c>
      <c r="M281" s="4">
        <v>46093</v>
      </c>
      <c r="N281" s="3">
        <v>10200</v>
      </c>
    </row>
    <row r="282" spans="1:14">
      <c r="A282" s="1">
        <v>45812</v>
      </c>
      <c r="B282" s="1">
        <v>46177</v>
      </c>
      <c r="C282" t="s">
        <v>4971</v>
      </c>
      <c r="D282" t="s">
        <v>1819</v>
      </c>
      <c r="E282" t="s">
        <v>1821</v>
      </c>
      <c r="F282" t="s">
        <v>661</v>
      </c>
      <c r="G282" t="s">
        <v>16</v>
      </c>
      <c r="H282" t="s">
        <v>21</v>
      </c>
      <c r="I282" t="s">
        <v>18</v>
      </c>
      <c r="J282" t="s">
        <v>19</v>
      </c>
      <c r="K282" t="s">
        <v>48</v>
      </c>
      <c r="L282" t="s">
        <v>9827</v>
      </c>
      <c r="M282" s="4">
        <v>46093</v>
      </c>
      <c r="N282" s="3">
        <v>14200</v>
      </c>
    </row>
    <row r="283" spans="1:14">
      <c r="A283" s="1">
        <v>45838</v>
      </c>
      <c r="B283" s="1">
        <v>46203</v>
      </c>
      <c r="C283" t="s">
        <v>5047</v>
      </c>
      <c r="D283" t="s">
        <v>2102</v>
      </c>
      <c r="E283" t="s">
        <v>2104</v>
      </c>
      <c r="F283" t="s">
        <v>15</v>
      </c>
      <c r="G283" t="s">
        <v>16</v>
      </c>
      <c r="H283" t="s">
        <v>203</v>
      </c>
      <c r="I283" t="s">
        <v>78</v>
      </c>
      <c r="J283" t="s">
        <v>79</v>
      </c>
      <c r="K283" t="s">
        <v>5620</v>
      </c>
      <c r="L283" t="s">
        <v>9828</v>
      </c>
      <c r="M283" s="4">
        <v>46094</v>
      </c>
      <c r="N283" s="3">
        <v>23075</v>
      </c>
    </row>
    <row r="284" spans="1:14">
      <c r="A284" s="1">
        <v>45875</v>
      </c>
      <c r="B284" s="1">
        <v>46240</v>
      </c>
      <c r="C284" t="s">
        <v>5175</v>
      </c>
      <c r="D284" t="s">
        <v>2621</v>
      </c>
      <c r="E284" t="s">
        <v>2622</v>
      </c>
      <c r="F284" t="s">
        <v>32</v>
      </c>
      <c r="G284" t="s">
        <v>16</v>
      </c>
      <c r="H284" t="s">
        <v>386</v>
      </c>
      <c r="I284" t="s">
        <v>2538</v>
      </c>
      <c r="J284" t="s">
        <v>2539</v>
      </c>
      <c r="K284" t="s">
        <v>26</v>
      </c>
      <c r="L284" t="s">
        <v>9829</v>
      </c>
      <c r="M284" s="4">
        <v>46094</v>
      </c>
      <c r="N284" s="3">
        <v>1124.3499999999999</v>
      </c>
    </row>
    <row r="285" spans="1:14">
      <c r="A285" s="1">
        <v>45667</v>
      </c>
      <c r="B285" s="1">
        <v>45977</v>
      </c>
      <c r="C285" t="s">
        <v>5143</v>
      </c>
      <c r="D285" t="s">
        <v>2477</v>
      </c>
      <c r="E285" t="s">
        <v>9255</v>
      </c>
      <c r="F285" t="s">
        <v>15</v>
      </c>
      <c r="G285" t="s">
        <v>16</v>
      </c>
      <c r="H285" t="s">
        <v>61</v>
      </c>
      <c r="I285" t="s">
        <v>59</v>
      </c>
      <c r="J285" t="s">
        <v>60</v>
      </c>
      <c r="K285" t="s">
        <v>5620</v>
      </c>
      <c r="L285" t="s">
        <v>9830</v>
      </c>
      <c r="M285" s="4">
        <v>46095</v>
      </c>
      <c r="N285" s="3">
        <v>11500</v>
      </c>
    </row>
    <row r="286" spans="1:14">
      <c r="A286" s="1">
        <v>45742</v>
      </c>
      <c r="B286" s="1">
        <v>46107</v>
      </c>
      <c r="C286" t="s">
        <v>4750</v>
      </c>
      <c r="D286" t="s">
        <v>903</v>
      </c>
      <c r="E286" t="s">
        <v>906</v>
      </c>
      <c r="F286" t="s">
        <v>661</v>
      </c>
      <c r="G286" t="s">
        <v>16</v>
      </c>
      <c r="H286" t="s">
        <v>310</v>
      </c>
      <c r="I286" t="s">
        <v>103</v>
      </c>
      <c r="J286" t="s">
        <v>104</v>
      </c>
      <c r="K286" t="s">
        <v>64</v>
      </c>
      <c r="L286" t="s">
        <v>9831</v>
      </c>
      <c r="M286" s="4">
        <v>46096</v>
      </c>
      <c r="N286" s="3">
        <v>25500</v>
      </c>
    </row>
    <row r="287" spans="1:14">
      <c r="A287" s="1">
        <v>45882</v>
      </c>
      <c r="B287" s="1">
        <v>45977</v>
      </c>
      <c r="C287" t="s">
        <v>5184</v>
      </c>
      <c r="D287" t="s">
        <v>2661</v>
      </c>
      <c r="E287" t="s">
        <v>2664</v>
      </c>
      <c r="F287" t="s">
        <v>661</v>
      </c>
      <c r="G287" t="s">
        <v>16</v>
      </c>
      <c r="H287" t="s">
        <v>310</v>
      </c>
      <c r="I287" t="s">
        <v>209</v>
      </c>
      <c r="J287" t="s">
        <v>210</v>
      </c>
      <c r="K287" t="s">
        <v>140</v>
      </c>
      <c r="L287" t="s">
        <v>9832</v>
      </c>
      <c r="M287" s="4">
        <v>46096</v>
      </c>
      <c r="N287" s="3">
        <v>3305.64</v>
      </c>
    </row>
    <row r="288" spans="1:14">
      <c r="A288" s="1">
        <v>45882</v>
      </c>
      <c r="B288" s="1">
        <v>45977</v>
      </c>
      <c r="C288" t="s">
        <v>5184</v>
      </c>
      <c r="D288" t="s">
        <v>2661</v>
      </c>
      <c r="E288" t="s">
        <v>2664</v>
      </c>
      <c r="F288" t="s">
        <v>661</v>
      </c>
      <c r="G288" t="s">
        <v>16</v>
      </c>
      <c r="H288" t="s">
        <v>310</v>
      </c>
      <c r="I288" t="s">
        <v>209</v>
      </c>
      <c r="J288" t="s">
        <v>210</v>
      </c>
      <c r="K288" t="s">
        <v>140</v>
      </c>
      <c r="L288" t="s">
        <v>9833</v>
      </c>
      <c r="M288" s="4">
        <v>46096</v>
      </c>
      <c r="N288" s="3">
        <v>5762.5</v>
      </c>
    </row>
    <row r="289" spans="1:14">
      <c r="A289" s="1">
        <v>45839</v>
      </c>
      <c r="B289" s="1">
        <v>46204</v>
      </c>
      <c r="C289" t="s">
        <v>5058</v>
      </c>
      <c r="D289" t="s">
        <v>2140</v>
      </c>
      <c r="E289" t="s">
        <v>2141</v>
      </c>
      <c r="F289" t="s">
        <v>661</v>
      </c>
      <c r="G289" t="s">
        <v>16</v>
      </c>
      <c r="H289" t="s">
        <v>181</v>
      </c>
      <c r="I289" t="s">
        <v>179</v>
      </c>
      <c r="J289" t="s">
        <v>180</v>
      </c>
      <c r="K289" t="s">
        <v>26</v>
      </c>
      <c r="L289" t="s">
        <v>9834</v>
      </c>
      <c r="M289" s="4">
        <v>46097</v>
      </c>
      <c r="N289" s="3">
        <v>2500</v>
      </c>
    </row>
    <row r="290" spans="1:14">
      <c r="A290" s="1">
        <v>45678</v>
      </c>
      <c r="B290" s="1">
        <v>46043</v>
      </c>
      <c r="C290" t="s">
        <v>4568</v>
      </c>
      <c r="D290" t="s">
        <v>57</v>
      </c>
      <c r="E290" t="s">
        <v>58</v>
      </c>
      <c r="F290" t="s">
        <v>54</v>
      </c>
      <c r="G290" t="s">
        <v>55</v>
      </c>
      <c r="H290" t="s">
        <v>61</v>
      </c>
      <c r="I290" t="s">
        <v>59</v>
      </c>
      <c r="J290" t="s">
        <v>60</v>
      </c>
      <c r="K290" t="s">
        <v>5620</v>
      </c>
      <c r="L290" t="s">
        <v>9835</v>
      </c>
      <c r="M290" s="4">
        <v>46098</v>
      </c>
      <c r="N290" s="3">
        <v>94251.53</v>
      </c>
    </row>
    <row r="291" spans="1:14">
      <c r="A291" s="1">
        <v>45748</v>
      </c>
      <c r="B291" s="1">
        <v>46113</v>
      </c>
      <c r="C291" t="s">
        <v>4773</v>
      </c>
      <c r="D291" t="s">
        <v>1001</v>
      </c>
      <c r="E291" t="s">
        <v>1002</v>
      </c>
      <c r="F291" t="s">
        <v>661</v>
      </c>
      <c r="G291" t="s">
        <v>16</v>
      </c>
      <c r="H291" t="s">
        <v>21</v>
      </c>
      <c r="I291" t="s">
        <v>18</v>
      </c>
      <c r="J291" t="s">
        <v>19</v>
      </c>
      <c r="K291" t="s">
        <v>48</v>
      </c>
      <c r="L291" t="s">
        <v>9836</v>
      </c>
      <c r="M291" s="4">
        <v>46099</v>
      </c>
      <c r="N291" s="3">
        <v>3779.51</v>
      </c>
    </row>
    <row r="292" spans="1:14">
      <c r="A292" s="1">
        <v>45724</v>
      </c>
      <c r="B292" s="1">
        <v>46089</v>
      </c>
      <c r="C292" t="s">
        <v>4707</v>
      </c>
      <c r="D292" t="s">
        <v>724</v>
      </c>
      <c r="E292" t="s">
        <v>726</v>
      </c>
      <c r="F292" t="s">
        <v>661</v>
      </c>
      <c r="G292" t="s">
        <v>16</v>
      </c>
      <c r="H292" t="s">
        <v>43</v>
      </c>
      <c r="I292" t="s">
        <v>165</v>
      </c>
      <c r="J292" t="s">
        <v>166</v>
      </c>
      <c r="K292" t="s">
        <v>5620</v>
      </c>
      <c r="L292" t="s">
        <v>9837</v>
      </c>
      <c r="M292" s="4">
        <v>46099</v>
      </c>
      <c r="N292" s="3">
        <v>8831.8799999999992</v>
      </c>
    </row>
    <row r="293" spans="1:14">
      <c r="A293" s="1">
        <v>45736</v>
      </c>
      <c r="B293" s="1">
        <v>46101</v>
      </c>
      <c r="C293" t="s">
        <v>4740</v>
      </c>
      <c r="D293" t="s">
        <v>863</v>
      </c>
      <c r="E293" t="s">
        <v>864</v>
      </c>
      <c r="F293" t="s">
        <v>661</v>
      </c>
      <c r="G293" t="s">
        <v>16</v>
      </c>
      <c r="H293" t="s">
        <v>43</v>
      </c>
      <c r="I293" t="s">
        <v>71</v>
      </c>
      <c r="J293" t="s">
        <v>72</v>
      </c>
      <c r="K293" t="s">
        <v>304</v>
      </c>
      <c r="L293" t="s">
        <v>9838</v>
      </c>
      <c r="M293" s="4">
        <v>46100</v>
      </c>
      <c r="N293" s="3">
        <v>5215</v>
      </c>
    </row>
    <row r="294" spans="1:14">
      <c r="A294" s="1">
        <v>45736</v>
      </c>
      <c r="B294" s="1">
        <v>46101</v>
      </c>
      <c r="C294" t="s">
        <v>4740</v>
      </c>
      <c r="D294" t="s">
        <v>863</v>
      </c>
      <c r="E294" t="s">
        <v>864</v>
      </c>
      <c r="F294" t="s">
        <v>661</v>
      </c>
      <c r="G294" t="s">
        <v>16</v>
      </c>
      <c r="H294" t="s">
        <v>43</v>
      </c>
      <c r="I294" t="s">
        <v>71</v>
      </c>
      <c r="J294" t="s">
        <v>72</v>
      </c>
      <c r="K294" t="s">
        <v>304</v>
      </c>
      <c r="L294" t="s">
        <v>9839</v>
      </c>
      <c r="M294" s="4">
        <v>46100</v>
      </c>
      <c r="N294" s="3">
        <v>25200</v>
      </c>
    </row>
    <row r="295" spans="1:14">
      <c r="A295" s="1">
        <v>45823</v>
      </c>
      <c r="B295" s="1">
        <v>46188</v>
      </c>
      <c r="C295" t="s">
        <v>4996</v>
      </c>
      <c r="D295" t="s">
        <v>1910</v>
      </c>
      <c r="E295" t="s">
        <v>1912</v>
      </c>
      <c r="F295" t="s">
        <v>661</v>
      </c>
      <c r="G295" t="s">
        <v>16</v>
      </c>
      <c r="H295" t="s">
        <v>125</v>
      </c>
      <c r="I295" t="s">
        <v>270</v>
      </c>
      <c r="J295" t="s">
        <v>271</v>
      </c>
      <c r="K295" t="s">
        <v>5620</v>
      </c>
      <c r="L295" t="s">
        <v>9840</v>
      </c>
      <c r="M295" s="4">
        <v>46100</v>
      </c>
      <c r="N295" s="3">
        <v>7718.46</v>
      </c>
    </row>
    <row r="296" spans="1:14">
      <c r="A296" s="1">
        <v>45778</v>
      </c>
      <c r="B296" s="1">
        <v>46143</v>
      </c>
      <c r="C296" t="s">
        <v>4879</v>
      </c>
      <c r="D296" t="s">
        <v>1437</v>
      </c>
      <c r="E296" t="s">
        <v>1440</v>
      </c>
      <c r="F296" t="s">
        <v>661</v>
      </c>
      <c r="G296" t="s">
        <v>16</v>
      </c>
      <c r="H296" t="s">
        <v>225</v>
      </c>
      <c r="I296" t="s">
        <v>270</v>
      </c>
      <c r="J296" t="s">
        <v>271</v>
      </c>
      <c r="K296" t="s">
        <v>77</v>
      </c>
      <c r="L296" t="s">
        <v>9841</v>
      </c>
      <c r="M296" s="4">
        <v>46100</v>
      </c>
      <c r="N296" s="3">
        <v>5000</v>
      </c>
    </row>
    <row r="297" spans="1:14">
      <c r="A297" s="1">
        <v>45858</v>
      </c>
      <c r="B297" s="1">
        <v>46223</v>
      </c>
      <c r="C297" t="s">
        <v>5126</v>
      </c>
      <c r="D297" t="s">
        <v>2413</v>
      </c>
      <c r="E297" t="s">
        <v>2414</v>
      </c>
      <c r="F297" t="s">
        <v>661</v>
      </c>
      <c r="G297" t="s">
        <v>16</v>
      </c>
      <c r="H297" t="s">
        <v>125</v>
      </c>
      <c r="I297" t="s">
        <v>165</v>
      </c>
      <c r="J297" t="s">
        <v>166</v>
      </c>
      <c r="K297" t="s">
        <v>26</v>
      </c>
      <c r="L297" t="s">
        <v>9842</v>
      </c>
      <c r="M297" s="4">
        <v>46101</v>
      </c>
      <c r="N297" s="3">
        <v>5300</v>
      </c>
    </row>
    <row r="298" spans="1:14">
      <c r="A298" s="1">
        <v>45728</v>
      </c>
      <c r="B298" s="1">
        <v>46093</v>
      </c>
      <c r="C298" t="s">
        <v>4721</v>
      </c>
      <c r="D298" t="s">
        <v>772</v>
      </c>
      <c r="E298" t="s">
        <v>776</v>
      </c>
      <c r="F298" t="s">
        <v>661</v>
      </c>
      <c r="G298" t="s">
        <v>16</v>
      </c>
      <c r="H298" t="s">
        <v>774</v>
      </c>
      <c r="I298" t="s">
        <v>96</v>
      </c>
      <c r="J298" t="s">
        <v>97</v>
      </c>
      <c r="K298" t="s">
        <v>64</v>
      </c>
      <c r="L298" t="s">
        <v>9843</v>
      </c>
      <c r="M298" s="4">
        <v>46101</v>
      </c>
      <c r="N298" s="3">
        <v>8200</v>
      </c>
    </row>
    <row r="299" spans="1:14">
      <c r="A299" s="1">
        <v>45758</v>
      </c>
      <c r="B299" s="1">
        <v>46123</v>
      </c>
      <c r="C299" t="s">
        <v>4806</v>
      </c>
      <c r="D299" t="s">
        <v>1147</v>
      </c>
      <c r="E299" t="s">
        <v>1150</v>
      </c>
      <c r="F299" t="s">
        <v>661</v>
      </c>
      <c r="G299" t="s">
        <v>16</v>
      </c>
      <c r="H299" t="s">
        <v>225</v>
      </c>
      <c r="I299" t="s">
        <v>375</v>
      </c>
      <c r="J299" t="s">
        <v>376</v>
      </c>
      <c r="K299" t="s">
        <v>77</v>
      </c>
      <c r="L299" t="s">
        <v>9844</v>
      </c>
      <c r="M299" s="4">
        <v>46103</v>
      </c>
      <c r="N299" s="3">
        <v>5811.87</v>
      </c>
    </row>
    <row r="300" spans="1:14">
      <c r="A300" s="1">
        <v>45758</v>
      </c>
      <c r="B300" s="1">
        <v>46123</v>
      </c>
      <c r="C300" t="s">
        <v>4806</v>
      </c>
      <c r="D300" t="s">
        <v>1147</v>
      </c>
      <c r="E300" t="s">
        <v>1150</v>
      </c>
      <c r="F300" t="s">
        <v>661</v>
      </c>
      <c r="G300" t="s">
        <v>16</v>
      </c>
      <c r="H300" t="s">
        <v>225</v>
      </c>
      <c r="I300" t="s">
        <v>375</v>
      </c>
      <c r="J300" t="s">
        <v>376</v>
      </c>
      <c r="K300" t="s">
        <v>77</v>
      </c>
      <c r="L300" t="s">
        <v>9845</v>
      </c>
      <c r="M300" s="4">
        <v>46103</v>
      </c>
      <c r="N300" s="3">
        <v>5200</v>
      </c>
    </row>
    <row r="301" spans="1:14">
      <c r="A301" s="1">
        <v>45758</v>
      </c>
      <c r="B301" s="1">
        <v>46123</v>
      </c>
      <c r="C301" t="s">
        <v>4806</v>
      </c>
      <c r="D301" t="s">
        <v>1147</v>
      </c>
      <c r="E301" t="s">
        <v>1150</v>
      </c>
      <c r="F301" t="s">
        <v>661</v>
      </c>
      <c r="G301" t="s">
        <v>16</v>
      </c>
      <c r="H301" t="s">
        <v>225</v>
      </c>
      <c r="I301" t="s">
        <v>375</v>
      </c>
      <c r="J301" t="s">
        <v>376</v>
      </c>
      <c r="K301" t="s">
        <v>77</v>
      </c>
      <c r="L301" t="s">
        <v>9846</v>
      </c>
      <c r="M301" s="4">
        <v>46103</v>
      </c>
      <c r="N301" s="3">
        <v>25300</v>
      </c>
    </row>
    <row r="302" spans="1:14">
      <c r="A302" s="1">
        <v>45811</v>
      </c>
      <c r="B302" s="1">
        <v>46176</v>
      </c>
      <c r="C302" t="s">
        <v>4970</v>
      </c>
      <c r="D302" t="s">
        <v>1812</v>
      </c>
      <c r="E302" t="s">
        <v>1816</v>
      </c>
      <c r="F302" t="s">
        <v>661</v>
      </c>
      <c r="G302" t="s">
        <v>16</v>
      </c>
      <c r="H302" t="s">
        <v>61</v>
      </c>
      <c r="I302" t="s">
        <v>59</v>
      </c>
      <c r="J302" t="s">
        <v>60</v>
      </c>
      <c r="K302" t="s">
        <v>5620</v>
      </c>
      <c r="L302" t="s">
        <v>9847</v>
      </c>
      <c r="M302" s="4">
        <v>46104</v>
      </c>
      <c r="N302" s="3">
        <v>488</v>
      </c>
    </row>
    <row r="303" spans="1:14">
      <c r="A303" s="1">
        <v>45703</v>
      </c>
      <c r="B303" s="1">
        <v>45978</v>
      </c>
      <c r="C303" t="s">
        <v>4641</v>
      </c>
      <c r="D303" t="s">
        <v>422</v>
      </c>
      <c r="E303" t="s">
        <v>426</v>
      </c>
      <c r="F303" t="s">
        <v>661</v>
      </c>
      <c r="G303" t="s">
        <v>16</v>
      </c>
      <c r="H303" t="s">
        <v>225</v>
      </c>
      <c r="I303" t="s">
        <v>424</v>
      </c>
      <c r="J303" t="s">
        <v>425</v>
      </c>
      <c r="K303" t="s">
        <v>26</v>
      </c>
      <c r="L303" t="s">
        <v>9848</v>
      </c>
      <c r="M303" s="4">
        <v>46106</v>
      </c>
      <c r="N303" s="3">
        <v>3500</v>
      </c>
    </row>
    <row r="304" spans="1:14">
      <c r="A304" s="1">
        <v>45837</v>
      </c>
      <c r="B304" s="1">
        <v>46202</v>
      </c>
      <c r="C304" t="s">
        <v>5036</v>
      </c>
      <c r="D304" t="s">
        <v>2063</v>
      </c>
      <c r="E304" t="s">
        <v>2064</v>
      </c>
      <c r="F304" t="s">
        <v>54</v>
      </c>
      <c r="G304" t="s">
        <v>55</v>
      </c>
      <c r="H304" t="s">
        <v>125</v>
      </c>
      <c r="I304" t="s">
        <v>270</v>
      </c>
      <c r="J304" t="s">
        <v>271</v>
      </c>
      <c r="K304" t="s">
        <v>77</v>
      </c>
      <c r="L304" t="s">
        <v>9849</v>
      </c>
      <c r="M304" s="4">
        <v>46107</v>
      </c>
      <c r="N304" s="3">
        <v>28899.98</v>
      </c>
    </row>
    <row r="305" spans="1:14">
      <c r="A305" s="1">
        <v>45748</v>
      </c>
      <c r="B305" s="1">
        <v>46113</v>
      </c>
      <c r="C305" t="s">
        <v>4771</v>
      </c>
      <c r="D305" t="s">
        <v>993</v>
      </c>
      <c r="E305" t="s">
        <v>997</v>
      </c>
      <c r="F305" t="s">
        <v>661</v>
      </c>
      <c r="G305" t="s">
        <v>16</v>
      </c>
      <c r="H305" t="s">
        <v>61</v>
      </c>
      <c r="I305" t="s">
        <v>59</v>
      </c>
      <c r="J305" t="s">
        <v>60</v>
      </c>
      <c r="K305" t="s">
        <v>5620</v>
      </c>
      <c r="L305" t="s">
        <v>9850</v>
      </c>
      <c r="M305" s="4">
        <v>46107</v>
      </c>
      <c r="N305" s="3">
        <v>564.38</v>
      </c>
    </row>
    <row r="306" spans="1:14">
      <c r="A306" s="1">
        <v>45762</v>
      </c>
      <c r="B306" s="1">
        <v>46127</v>
      </c>
      <c r="C306" t="s">
        <v>4823</v>
      </c>
      <c r="D306" t="s">
        <v>1212</v>
      </c>
      <c r="E306" t="s">
        <v>1216</v>
      </c>
      <c r="F306" t="s">
        <v>661</v>
      </c>
      <c r="G306" t="s">
        <v>16</v>
      </c>
      <c r="H306" t="s">
        <v>215</v>
      </c>
      <c r="I306" t="s">
        <v>165</v>
      </c>
      <c r="J306" t="s">
        <v>166</v>
      </c>
      <c r="K306" t="s">
        <v>26</v>
      </c>
      <c r="L306" t="s">
        <v>9851</v>
      </c>
      <c r="M306" s="4">
        <v>46107</v>
      </c>
      <c r="N306" s="3">
        <v>5500</v>
      </c>
    </row>
    <row r="307" spans="1:14">
      <c r="A307" s="1">
        <v>45762</v>
      </c>
      <c r="B307" s="1">
        <v>46127</v>
      </c>
      <c r="C307" t="s">
        <v>4823</v>
      </c>
      <c r="D307" t="s">
        <v>1212</v>
      </c>
      <c r="E307" t="s">
        <v>1216</v>
      </c>
      <c r="F307" t="s">
        <v>661</v>
      </c>
      <c r="G307" t="s">
        <v>16</v>
      </c>
      <c r="H307" t="s">
        <v>215</v>
      </c>
      <c r="I307" t="s">
        <v>165</v>
      </c>
      <c r="J307" t="s">
        <v>166</v>
      </c>
      <c r="K307" t="s">
        <v>26</v>
      </c>
      <c r="L307" t="s">
        <v>9852</v>
      </c>
      <c r="M307" s="4">
        <v>46107</v>
      </c>
      <c r="N307" s="3">
        <v>3116.75</v>
      </c>
    </row>
    <row r="308" spans="1:14">
      <c r="A308" s="1">
        <v>45828</v>
      </c>
      <c r="B308" s="1">
        <v>46193</v>
      </c>
      <c r="C308" t="s">
        <v>5010</v>
      </c>
      <c r="D308" t="s">
        <v>1967</v>
      </c>
      <c r="E308" t="s">
        <v>1969</v>
      </c>
      <c r="F308" t="s">
        <v>15</v>
      </c>
      <c r="G308" t="s">
        <v>16</v>
      </c>
      <c r="H308" t="s">
        <v>125</v>
      </c>
      <c r="I308" t="s">
        <v>492</v>
      </c>
      <c r="J308" t="s">
        <v>493</v>
      </c>
      <c r="K308" t="s">
        <v>77</v>
      </c>
      <c r="L308" t="s">
        <v>9853</v>
      </c>
      <c r="M308" s="4">
        <v>46107</v>
      </c>
      <c r="N308" s="3">
        <v>31095</v>
      </c>
    </row>
    <row r="309" spans="1:14">
      <c r="A309" s="1">
        <v>45701</v>
      </c>
      <c r="B309" s="1">
        <v>46066</v>
      </c>
      <c r="C309" t="s">
        <v>4637</v>
      </c>
      <c r="D309" t="s">
        <v>407</v>
      </c>
      <c r="E309" t="s">
        <v>408</v>
      </c>
      <c r="F309" t="s">
        <v>54</v>
      </c>
      <c r="G309" t="s">
        <v>55</v>
      </c>
      <c r="H309" t="s">
        <v>409</v>
      </c>
      <c r="I309" t="s">
        <v>201</v>
      </c>
      <c r="J309" t="s">
        <v>202</v>
      </c>
      <c r="K309" t="s">
        <v>77</v>
      </c>
      <c r="L309" t="s">
        <v>9854</v>
      </c>
      <c r="M309" s="4">
        <v>46108</v>
      </c>
      <c r="N309" s="3">
        <v>344.29</v>
      </c>
    </row>
    <row r="310" spans="1:14">
      <c r="A310" s="1">
        <v>45748</v>
      </c>
      <c r="B310" s="1">
        <v>46113</v>
      </c>
      <c r="C310" t="s">
        <v>4787</v>
      </c>
      <c r="D310" t="s">
        <v>1061</v>
      </c>
      <c r="E310" t="s">
        <v>1062</v>
      </c>
      <c r="F310" t="s">
        <v>54</v>
      </c>
      <c r="G310" t="s">
        <v>55</v>
      </c>
      <c r="H310" t="s">
        <v>61</v>
      </c>
      <c r="I310" t="s">
        <v>570</v>
      </c>
      <c r="J310" t="s">
        <v>571</v>
      </c>
      <c r="K310" t="s">
        <v>26</v>
      </c>
      <c r="L310" t="s">
        <v>9855</v>
      </c>
      <c r="M310" s="4">
        <v>46108</v>
      </c>
      <c r="N310" s="3">
        <v>1504.5</v>
      </c>
    </row>
    <row r="311" spans="1:14">
      <c r="A311" s="1">
        <v>45658</v>
      </c>
      <c r="B311" s="1">
        <v>46023</v>
      </c>
      <c r="C311" t="s">
        <v>5627</v>
      </c>
      <c r="D311" t="s">
        <v>5628</v>
      </c>
      <c r="E311" t="s">
        <v>9204</v>
      </c>
      <c r="F311" t="s">
        <v>54</v>
      </c>
      <c r="G311" t="s">
        <v>55</v>
      </c>
      <c r="H311" t="s">
        <v>125</v>
      </c>
      <c r="I311" t="s">
        <v>165</v>
      </c>
      <c r="J311" t="s">
        <v>166</v>
      </c>
      <c r="K311" t="s">
        <v>26</v>
      </c>
      <c r="L311" t="s">
        <v>9856</v>
      </c>
      <c r="M311" s="4">
        <v>46108</v>
      </c>
      <c r="N311" s="3">
        <v>29446.560000000001</v>
      </c>
    </row>
    <row r="312" spans="1:14">
      <c r="A312" s="1">
        <v>45682</v>
      </c>
      <c r="B312" s="1">
        <v>46047</v>
      </c>
      <c r="C312" t="s">
        <v>4579</v>
      </c>
      <c r="D312" t="s">
        <v>126</v>
      </c>
      <c r="E312" t="s">
        <v>129</v>
      </c>
      <c r="F312" t="s">
        <v>15</v>
      </c>
      <c r="G312" t="s">
        <v>16</v>
      </c>
      <c r="H312" t="s">
        <v>105</v>
      </c>
      <c r="I312" t="s">
        <v>103</v>
      </c>
      <c r="J312" t="s">
        <v>104</v>
      </c>
      <c r="K312" t="s">
        <v>64</v>
      </c>
      <c r="L312" t="s">
        <v>9857</v>
      </c>
      <c r="M312" s="4">
        <v>46108</v>
      </c>
      <c r="N312" s="3">
        <v>8704.7000000000007</v>
      </c>
    </row>
    <row r="313" spans="1:14">
      <c r="A313" s="1">
        <v>45861</v>
      </c>
      <c r="B313" s="1">
        <v>46226</v>
      </c>
      <c r="C313" t="s">
        <v>5134</v>
      </c>
      <c r="D313" t="s">
        <v>2445</v>
      </c>
      <c r="E313" t="s">
        <v>2448</v>
      </c>
      <c r="F313" t="s">
        <v>15</v>
      </c>
      <c r="G313" t="s">
        <v>16</v>
      </c>
      <c r="H313" t="s">
        <v>51</v>
      </c>
      <c r="I313" t="s">
        <v>165</v>
      </c>
      <c r="J313" t="s">
        <v>166</v>
      </c>
      <c r="K313" t="s">
        <v>26</v>
      </c>
      <c r="L313" t="s">
        <v>9858</v>
      </c>
      <c r="M313" s="4">
        <v>46108</v>
      </c>
      <c r="N313" s="3">
        <v>16046</v>
      </c>
    </row>
    <row r="314" spans="1:14">
      <c r="A314" s="1">
        <v>45901</v>
      </c>
      <c r="B314" s="1">
        <v>46266</v>
      </c>
      <c r="C314" t="s">
        <v>5228</v>
      </c>
      <c r="D314" t="s">
        <v>2861</v>
      </c>
      <c r="E314" t="s">
        <v>2862</v>
      </c>
      <c r="F314" t="s">
        <v>661</v>
      </c>
      <c r="G314" t="s">
        <v>16</v>
      </c>
      <c r="H314" t="s">
        <v>21</v>
      </c>
      <c r="I314" t="s">
        <v>165</v>
      </c>
      <c r="J314" t="s">
        <v>166</v>
      </c>
      <c r="K314" t="s">
        <v>26</v>
      </c>
      <c r="L314" t="s">
        <v>9859</v>
      </c>
      <c r="M314" s="4">
        <v>46109</v>
      </c>
      <c r="N314" s="3">
        <v>5200</v>
      </c>
    </row>
    <row r="315" spans="1:14">
      <c r="A315" s="1">
        <v>45666</v>
      </c>
      <c r="B315" s="1">
        <v>46031</v>
      </c>
      <c r="C315" t="s">
        <v>5588</v>
      </c>
      <c r="D315" t="s">
        <v>4384</v>
      </c>
      <c r="E315" t="s">
        <v>9249</v>
      </c>
      <c r="F315" t="s">
        <v>661</v>
      </c>
      <c r="G315" t="s">
        <v>16</v>
      </c>
      <c r="H315" t="s">
        <v>190</v>
      </c>
      <c r="I315" t="s">
        <v>1685</v>
      </c>
      <c r="J315" t="s">
        <v>1686</v>
      </c>
      <c r="K315" t="s">
        <v>5620</v>
      </c>
      <c r="L315" t="s">
        <v>9860</v>
      </c>
      <c r="M315" s="4">
        <v>46110</v>
      </c>
      <c r="N315" s="3">
        <v>57197.45</v>
      </c>
    </row>
    <row r="316" spans="1:14">
      <c r="A316" s="1">
        <v>45666</v>
      </c>
      <c r="B316" s="1">
        <v>46031</v>
      </c>
      <c r="C316" t="s">
        <v>5588</v>
      </c>
      <c r="D316" t="s">
        <v>4384</v>
      </c>
      <c r="E316" t="s">
        <v>9248</v>
      </c>
      <c r="F316" t="s">
        <v>32</v>
      </c>
      <c r="G316" t="s">
        <v>16</v>
      </c>
      <c r="H316" t="s">
        <v>190</v>
      </c>
      <c r="I316" t="s">
        <v>1685</v>
      </c>
      <c r="J316" t="s">
        <v>1686</v>
      </c>
      <c r="K316" t="s">
        <v>5620</v>
      </c>
      <c r="L316" t="s">
        <v>9861</v>
      </c>
      <c r="M316" s="4">
        <v>46110</v>
      </c>
      <c r="N316" s="3">
        <v>1510</v>
      </c>
    </row>
    <row r="317" spans="1:14">
      <c r="A317" s="1">
        <v>45658</v>
      </c>
      <c r="B317" s="1">
        <v>46023</v>
      </c>
      <c r="C317" t="s">
        <v>5189</v>
      </c>
      <c r="D317" t="s">
        <v>2681</v>
      </c>
      <c r="E317" t="s">
        <v>9144</v>
      </c>
      <c r="F317" t="s">
        <v>54</v>
      </c>
      <c r="G317" t="s">
        <v>55</v>
      </c>
      <c r="H317" t="s">
        <v>345</v>
      </c>
      <c r="I317" t="s">
        <v>1564</v>
      </c>
      <c r="J317" t="s">
        <v>1565</v>
      </c>
      <c r="K317" t="s">
        <v>112</v>
      </c>
      <c r="L317" t="s">
        <v>9862</v>
      </c>
      <c r="M317" s="4">
        <v>46111</v>
      </c>
      <c r="N317" s="3">
        <v>48611.87</v>
      </c>
    </row>
    <row r="318" spans="1:14">
      <c r="A318" s="1">
        <v>45838</v>
      </c>
      <c r="B318" s="1">
        <v>46203</v>
      </c>
      <c r="C318" t="s">
        <v>5050</v>
      </c>
      <c r="D318" t="s">
        <v>2113</v>
      </c>
      <c r="E318" t="s">
        <v>2114</v>
      </c>
      <c r="F318" t="s">
        <v>54</v>
      </c>
      <c r="G318" t="s">
        <v>55</v>
      </c>
      <c r="H318" t="s">
        <v>21</v>
      </c>
      <c r="I318" t="s">
        <v>2115</v>
      </c>
      <c r="J318" t="s">
        <v>2116</v>
      </c>
      <c r="K318" t="s">
        <v>140</v>
      </c>
      <c r="L318" t="s">
        <v>9863</v>
      </c>
      <c r="M318" s="4">
        <v>46112</v>
      </c>
      <c r="N318" s="3">
        <v>31725</v>
      </c>
    </row>
    <row r="319" spans="1:14">
      <c r="A319" s="1">
        <v>45870</v>
      </c>
      <c r="B319" s="1">
        <v>46235</v>
      </c>
      <c r="C319" t="s">
        <v>5159</v>
      </c>
      <c r="D319" t="s">
        <v>2542</v>
      </c>
      <c r="E319" t="s">
        <v>2546</v>
      </c>
      <c r="F319" t="s">
        <v>661</v>
      </c>
      <c r="G319" t="s">
        <v>16</v>
      </c>
      <c r="H319" t="s">
        <v>125</v>
      </c>
      <c r="I319" t="s">
        <v>2544</v>
      </c>
      <c r="J319" t="s">
        <v>2545</v>
      </c>
      <c r="K319" t="s">
        <v>4176</v>
      </c>
      <c r="L319" t="s">
        <v>9864</v>
      </c>
      <c r="M319" s="4">
        <v>46112</v>
      </c>
      <c r="N319" s="3">
        <v>5504.26</v>
      </c>
    </row>
    <row r="320" spans="1:14">
      <c r="A320" s="1">
        <v>45805</v>
      </c>
      <c r="B320" s="1">
        <v>46170</v>
      </c>
      <c r="C320" t="s">
        <v>4943</v>
      </c>
      <c r="D320" t="s">
        <v>1695</v>
      </c>
      <c r="E320" t="s">
        <v>1696</v>
      </c>
      <c r="F320" t="s">
        <v>54</v>
      </c>
      <c r="G320" t="s">
        <v>55</v>
      </c>
      <c r="H320" t="s">
        <v>1699</v>
      </c>
      <c r="I320" t="s">
        <v>1697</v>
      </c>
      <c r="J320" t="s">
        <v>1698</v>
      </c>
      <c r="K320" t="s">
        <v>5620</v>
      </c>
      <c r="L320" t="s">
        <v>9865</v>
      </c>
      <c r="M320" s="4">
        <v>46113</v>
      </c>
      <c r="N320" s="3">
        <v>1000</v>
      </c>
    </row>
    <row r="321" spans="1:14">
      <c r="A321" s="1">
        <v>45931</v>
      </c>
      <c r="B321" s="1">
        <v>46296</v>
      </c>
      <c r="C321" t="s">
        <v>5298</v>
      </c>
      <c r="D321" t="s">
        <v>3151</v>
      </c>
      <c r="E321" t="s">
        <v>3152</v>
      </c>
      <c r="F321" t="s">
        <v>54</v>
      </c>
      <c r="G321" t="s">
        <v>55</v>
      </c>
      <c r="H321" t="s">
        <v>125</v>
      </c>
      <c r="I321" t="s">
        <v>2544</v>
      </c>
      <c r="J321" t="s">
        <v>2545</v>
      </c>
      <c r="K321" t="s">
        <v>4176</v>
      </c>
      <c r="L321" t="s">
        <v>9866</v>
      </c>
      <c r="M321" s="4">
        <v>46113</v>
      </c>
      <c r="N321" s="3">
        <v>597.20000000000005</v>
      </c>
    </row>
    <row r="322" spans="1:14">
      <c r="A322" s="1">
        <v>45839</v>
      </c>
      <c r="B322" s="1">
        <v>46204</v>
      </c>
      <c r="C322" t="s">
        <v>5058</v>
      </c>
      <c r="D322" t="s">
        <v>2140</v>
      </c>
      <c r="E322" t="s">
        <v>2142</v>
      </c>
      <c r="F322" t="s">
        <v>54</v>
      </c>
      <c r="G322" t="s">
        <v>55</v>
      </c>
      <c r="H322" t="s">
        <v>181</v>
      </c>
      <c r="I322" t="s">
        <v>179</v>
      </c>
      <c r="J322" t="s">
        <v>180</v>
      </c>
      <c r="K322" t="s">
        <v>26</v>
      </c>
      <c r="L322" t="s">
        <v>9867</v>
      </c>
      <c r="M322" s="4">
        <v>46113</v>
      </c>
      <c r="N322" s="3">
        <v>3850</v>
      </c>
    </row>
    <row r="323" spans="1:14">
      <c r="A323" s="1">
        <v>45682</v>
      </c>
      <c r="B323" s="1">
        <v>46047</v>
      </c>
      <c r="C323" t="s">
        <v>4580</v>
      </c>
      <c r="D323" t="s">
        <v>131</v>
      </c>
      <c r="E323" t="s">
        <v>136</v>
      </c>
      <c r="F323" t="s">
        <v>661</v>
      </c>
      <c r="G323" t="s">
        <v>16</v>
      </c>
      <c r="H323" t="s">
        <v>135</v>
      </c>
      <c r="I323" t="s">
        <v>133</v>
      </c>
      <c r="J323" t="s">
        <v>134</v>
      </c>
      <c r="K323" t="s">
        <v>64</v>
      </c>
      <c r="L323" t="s">
        <v>9868</v>
      </c>
      <c r="M323" s="4">
        <v>46113</v>
      </c>
      <c r="N323" s="3">
        <v>35500</v>
      </c>
    </row>
    <row r="324" spans="1:14">
      <c r="A324" s="1">
        <v>45682</v>
      </c>
      <c r="B324" s="1">
        <v>46047</v>
      </c>
      <c r="C324" t="s">
        <v>4580</v>
      </c>
      <c r="D324" t="s">
        <v>131</v>
      </c>
      <c r="E324" t="s">
        <v>136</v>
      </c>
      <c r="F324" t="s">
        <v>661</v>
      </c>
      <c r="G324" t="s">
        <v>16</v>
      </c>
      <c r="H324" t="s">
        <v>135</v>
      </c>
      <c r="I324" t="s">
        <v>133</v>
      </c>
      <c r="J324" t="s">
        <v>134</v>
      </c>
      <c r="K324" t="s">
        <v>64</v>
      </c>
      <c r="L324" t="s">
        <v>9869</v>
      </c>
      <c r="M324" s="4">
        <v>46113</v>
      </c>
      <c r="N324" s="3">
        <v>10300</v>
      </c>
    </row>
    <row r="325" spans="1:14">
      <c r="A325" s="1">
        <v>45672</v>
      </c>
      <c r="B325" s="1">
        <v>46037</v>
      </c>
      <c r="C325" t="s">
        <v>5609</v>
      </c>
      <c r="D325" t="s">
        <v>4476</v>
      </c>
      <c r="E325" t="s">
        <v>9332</v>
      </c>
      <c r="F325" t="s">
        <v>661</v>
      </c>
      <c r="G325" t="s">
        <v>16</v>
      </c>
      <c r="H325" t="s">
        <v>21</v>
      </c>
      <c r="I325" t="s">
        <v>3494</v>
      </c>
      <c r="J325" t="s">
        <v>3495</v>
      </c>
      <c r="K325" t="s">
        <v>48</v>
      </c>
      <c r="L325" t="s">
        <v>9870</v>
      </c>
      <c r="M325" s="4">
        <v>46115</v>
      </c>
      <c r="N325" s="3">
        <v>3200</v>
      </c>
    </row>
    <row r="326" spans="1:14">
      <c r="A326" s="1">
        <v>45672</v>
      </c>
      <c r="B326" s="1">
        <v>46037</v>
      </c>
      <c r="C326" t="s">
        <v>5609</v>
      </c>
      <c r="D326" t="s">
        <v>4476</v>
      </c>
      <c r="E326" t="s">
        <v>9332</v>
      </c>
      <c r="F326" t="s">
        <v>661</v>
      </c>
      <c r="G326" t="s">
        <v>16</v>
      </c>
      <c r="H326" t="s">
        <v>21</v>
      </c>
      <c r="I326" t="s">
        <v>3494</v>
      </c>
      <c r="J326" t="s">
        <v>3495</v>
      </c>
      <c r="K326" t="s">
        <v>48</v>
      </c>
      <c r="L326" t="s">
        <v>9871</v>
      </c>
      <c r="M326" s="4">
        <v>46116</v>
      </c>
      <c r="N326" s="3">
        <v>35261.29</v>
      </c>
    </row>
    <row r="327" spans="1:14">
      <c r="A327" s="1">
        <v>45892</v>
      </c>
      <c r="B327" s="1">
        <v>46257</v>
      </c>
      <c r="C327" t="s">
        <v>5213</v>
      </c>
      <c r="D327" t="s">
        <v>2795</v>
      </c>
      <c r="E327" t="s">
        <v>2798</v>
      </c>
      <c r="F327" t="s">
        <v>661</v>
      </c>
      <c r="G327" t="s">
        <v>16</v>
      </c>
      <c r="H327" t="s">
        <v>125</v>
      </c>
      <c r="I327" t="s">
        <v>570</v>
      </c>
      <c r="J327" t="s">
        <v>571</v>
      </c>
      <c r="K327" t="s">
        <v>26</v>
      </c>
      <c r="L327" t="s">
        <v>9872</v>
      </c>
      <c r="M327" s="4">
        <v>46117</v>
      </c>
      <c r="N327" s="3">
        <v>10200</v>
      </c>
    </row>
    <row r="328" spans="1:14">
      <c r="A328" s="1">
        <v>45892</v>
      </c>
      <c r="B328" s="1">
        <v>46257</v>
      </c>
      <c r="C328" t="s">
        <v>5213</v>
      </c>
      <c r="D328" t="s">
        <v>2795</v>
      </c>
      <c r="E328" t="s">
        <v>2798</v>
      </c>
      <c r="F328" t="s">
        <v>661</v>
      </c>
      <c r="G328" t="s">
        <v>16</v>
      </c>
      <c r="H328" t="s">
        <v>125</v>
      </c>
      <c r="I328" t="s">
        <v>570</v>
      </c>
      <c r="J328" t="s">
        <v>571</v>
      </c>
      <c r="K328" t="s">
        <v>26</v>
      </c>
      <c r="L328" t="s">
        <v>9873</v>
      </c>
      <c r="M328" s="4">
        <v>46117</v>
      </c>
      <c r="N328" s="3">
        <v>5500</v>
      </c>
    </row>
    <row r="329" spans="1:14">
      <c r="A329" s="1">
        <v>45892</v>
      </c>
      <c r="B329" s="1">
        <v>46257</v>
      </c>
      <c r="C329" t="s">
        <v>5213</v>
      </c>
      <c r="D329" t="s">
        <v>2795</v>
      </c>
      <c r="E329" t="s">
        <v>2798</v>
      </c>
      <c r="F329" t="s">
        <v>661</v>
      </c>
      <c r="G329" t="s">
        <v>16</v>
      </c>
      <c r="H329" t="s">
        <v>125</v>
      </c>
      <c r="I329" t="s">
        <v>570</v>
      </c>
      <c r="J329" t="s">
        <v>571</v>
      </c>
      <c r="K329" t="s">
        <v>26</v>
      </c>
      <c r="L329" t="s">
        <v>9874</v>
      </c>
      <c r="M329" s="4">
        <v>46117</v>
      </c>
      <c r="N329" s="3">
        <v>10200</v>
      </c>
    </row>
    <row r="330" spans="1:14">
      <c r="A330" s="1">
        <v>45839</v>
      </c>
      <c r="B330" s="1">
        <v>46204</v>
      </c>
      <c r="C330" t="s">
        <v>4893</v>
      </c>
      <c r="D330" t="s">
        <v>1492</v>
      </c>
      <c r="E330" t="s">
        <v>2147</v>
      </c>
      <c r="F330" t="s">
        <v>54</v>
      </c>
      <c r="G330" t="s">
        <v>55</v>
      </c>
      <c r="H330" t="s">
        <v>30</v>
      </c>
      <c r="I330" t="s">
        <v>920</v>
      </c>
      <c r="J330" t="s">
        <v>921</v>
      </c>
      <c r="K330" t="s">
        <v>112</v>
      </c>
      <c r="L330" t="s">
        <v>9875</v>
      </c>
      <c r="M330" s="4">
        <v>46118</v>
      </c>
      <c r="N330" s="3">
        <v>1000</v>
      </c>
    </row>
    <row r="331" spans="1:14">
      <c r="A331" s="1">
        <v>45931</v>
      </c>
      <c r="B331" s="1">
        <v>46296</v>
      </c>
      <c r="C331" t="s">
        <v>5324</v>
      </c>
      <c r="D331" t="s">
        <v>3250</v>
      </c>
      <c r="E331" t="s">
        <v>3252</v>
      </c>
      <c r="F331" t="s">
        <v>54</v>
      </c>
      <c r="G331" t="s">
        <v>55</v>
      </c>
      <c r="H331" t="s">
        <v>125</v>
      </c>
      <c r="I331" t="s">
        <v>2544</v>
      </c>
      <c r="J331" t="s">
        <v>2545</v>
      </c>
      <c r="K331" t="s">
        <v>4176</v>
      </c>
      <c r="L331" t="s">
        <v>9876</v>
      </c>
      <c r="M331" s="4">
        <v>46118</v>
      </c>
      <c r="N331" s="3">
        <v>973.39</v>
      </c>
    </row>
    <row r="332" spans="1:14">
      <c r="A332" s="1">
        <v>45805</v>
      </c>
      <c r="B332" s="1">
        <v>46170</v>
      </c>
      <c r="C332" t="s">
        <v>4943</v>
      </c>
      <c r="D332" t="s">
        <v>1695</v>
      </c>
      <c r="E332" t="s">
        <v>1696</v>
      </c>
      <c r="F332" t="s">
        <v>54</v>
      </c>
      <c r="G332" t="s">
        <v>55</v>
      </c>
      <c r="H332" t="s">
        <v>1699</v>
      </c>
      <c r="I332" t="s">
        <v>1697</v>
      </c>
      <c r="J332" t="s">
        <v>1698</v>
      </c>
      <c r="K332" t="s">
        <v>5620</v>
      </c>
      <c r="L332" t="s">
        <v>9877</v>
      </c>
      <c r="M332" s="4">
        <v>46118</v>
      </c>
      <c r="N332" s="3">
        <v>182.1</v>
      </c>
    </row>
    <row r="333" spans="1:14">
      <c r="A333" s="1">
        <v>45809</v>
      </c>
      <c r="B333" s="1">
        <v>46174</v>
      </c>
      <c r="C333" t="s">
        <v>4961</v>
      </c>
      <c r="D333" t="s">
        <v>1778</v>
      </c>
      <c r="E333" t="s">
        <v>1780</v>
      </c>
      <c r="F333" t="s">
        <v>661</v>
      </c>
      <c r="G333" t="s">
        <v>16</v>
      </c>
      <c r="H333" t="s">
        <v>21</v>
      </c>
      <c r="I333" t="s">
        <v>706</v>
      </c>
      <c r="J333" t="s">
        <v>707</v>
      </c>
      <c r="K333" t="s">
        <v>48</v>
      </c>
      <c r="L333" t="s">
        <v>9878</v>
      </c>
      <c r="M333" s="4">
        <v>46118</v>
      </c>
      <c r="N333" s="3">
        <v>7065.08</v>
      </c>
    </row>
    <row r="334" spans="1:14">
      <c r="A334" s="1">
        <v>45838</v>
      </c>
      <c r="B334" s="1">
        <v>46203</v>
      </c>
      <c r="C334" t="s">
        <v>5046</v>
      </c>
      <c r="D334" t="s">
        <v>2098</v>
      </c>
      <c r="E334" t="s">
        <v>2099</v>
      </c>
      <c r="F334" t="s">
        <v>32</v>
      </c>
      <c r="G334" t="s">
        <v>16</v>
      </c>
      <c r="H334" t="s">
        <v>249</v>
      </c>
      <c r="I334" t="s">
        <v>78</v>
      </c>
      <c r="J334" t="s">
        <v>79</v>
      </c>
      <c r="K334" t="s">
        <v>77</v>
      </c>
      <c r="L334" t="s">
        <v>9879</v>
      </c>
      <c r="M334" s="4">
        <v>46118</v>
      </c>
      <c r="N334" s="3">
        <v>70000</v>
      </c>
    </row>
    <row r="335" spans="1:14">
      <c r="A335" s="1">
        <v>45838</v>
      </c>
      <c r="B335" s="1">
        <v>46203</v>
      </c>
      <c r="C335" t="s">
        <v>5046</v>
      </c>
      <c r="D335" t="s">
        <v>2098</v>
      </c>
      <c r="E335" t="s">
        <v>2099</v>
      </c>
      <c r="F335" t="s">
        <v>32</v>
      </c>
      <c r="G335" t="s">
        <v>16</v>
      </c>
      <c r="H335" t="s">
        <v>249</v>
      </c>
      <c r="I335" t="s">
        <v>78</v>
      </c>
      <c r="J335" t="s">
        <v>79</v>
      </c>
      <c r="K335" t="s">
        <v>77</v>
      </c>
      <c r="L335" t="s">
        <v>9880</v>
      </c>
      <c r="M335" s="4">
        <v>46118</v>
      </c>
      <c r="N335" s="3">
        <v>50000</v>
      </c>
    </row>
    <row r="336" spans="1:14">
      <c r="A336" s="1">
        <v>45733</v>
      </c>
      <c r="B336" s="1">
        <v>46098</v>
      </c>
      <c r="C336" t="s">
        <v>4736</v>
      </c>
      <c r="D336" t="s">
        <v>844</v>
      </c>
      <c r="E336" t="s">
        <v>845</v>
      </c>
      <c r="F336" t="s">
        <v>32</v>
      </c>
      <c r="G336" t="s">
        <v>16</v>
      </c>
      <c r="H336" t="s">
        <v>105</v>
      </c>
      <c r="I336" t="s">
        <v>846</v>
      </c>
      <c r="J336" t="s">
        <v>847</v>
      </c>
      <c r="K336" t="s">
        <v>77</v>
      </c>
      <c r="L336" t="s">
        <v>9881</v>
      </c>
      <c r="M336" s="4">
        <v>46119</v>
      </c>
      <c r="N336" s="3">
        <v>3</v>
      </c>
    </row>
    <row r="337" spans="1:14">
      <c r="A337" s="1">
        <v>45672</v>
      </c>
      <c r="B337" s="1">
        <v>46037</v>
      </c>
      <c r="C337" t="s">
        <v>5606</v>
      </c>
      <c r="D337" t="s">
        <v>4464</v>
      </c>
      <c r="E337" t="s">
        <v>9324</v>
      </c>
      <c r="F337" t="s">
        <v>661</v>
      </c>
      <c r="G337" t="s">
        <v>16</v>
      </c>
      <c r="H337" t="s">
        <v>453</v>
      </c>
      <c r="I337" t="s">
        <v>3494</v>
      </c>
      <c r="J337" t="s">
        <v>3495</v>
      </c>
      <c r="K337" t="s">
        <v>48</v>
      </c>
      <c r="L337" t="s">
        <v>9882</v>
      </c>
      <c r="M337" s="4">
        <v>46119</v>
      </c>
      <c r="N337" s="3">
        <v>16643.37</v>
      </c>
    </row>
    <row r="338" spans="1:14">
      <c r="A338" s="1">
        <v>45713</v>
      </c>
      <c r="B338" s="1">
        <v>46078</v>
      </c>
      <c r="C338" t="s">
        <v>4659</v>
      </c>
      <c r="D338" t="s">
        <v>510</v>
      </c>
      <c r="E338" t="s">
        <v>516</v>
      </c>
      <c r="F338" t="s">
        <v>661</v>
      </c>
      <c r="G338" t="s">
        <v>16</v>
      </c>
      <c r="H338" t="s">
        <v>203</v>
      </c>
      <c r="I338" t="s">
        <v>512</v>
      </c>
      <c r="J338" t="s">
        <v>513</v>
      </c>
      <c r="K338" t="s">
        <v>77</v>
      </c>
      <c r="L338" t="s">
        <v>9883</v>
      </c>
      <c r="M338" s="4">
        <v>46119</v>
      </c>
      <c r="N338" s="3">
        <v>4866.25</v>
      </c>
    </row>
    <row r="339" spans="1:14">
      <c r="A339" s="1">
        <v>45777</v>
      </c>
      <c r="B339" s="1">
        <v>46142</v>
      </c>
      <c r="C339" t="s">
        <v>4866</v>
      </c>
      <c r="D339" t="s">
        <v>1385</v>
      </c>
      <c r="E339" t="s">
        <v>1388</v>
      </c>
      <c r="F339" t="s">
        <v>661</v>
      </c>
      <c r="G339" t="s">
        <v>16</v>
      </c>
      <c r="H339" t="s">
        <v>1387</v>
      </c>
      <c r="I339" t="s">
        <v>165</v>
      </c>
      <c r="J339" t="s">
        <v>166</v>
      </c>
      <c r="K339" t="s">
        <v>26</v>
      </c>
      <c r="L339" t="s">
        <v>9884</v>
      </c>
      <c r="M339" s="4">
        <v>46120</v>
      </c>
      <c r="N339" s="3">
        <v>5300</v>
      </c>
    </row>
    <row r="340" spans="1:14">
      <c r="A340" s="1">
        <v>45930</v>
      </c>
      <c r="B340" s="1">
        <v>46295</v>
      </c>
      <c r="C340" t="s">
        <v>5293</v>
      </c>
      <c r="D340" t="s">
        <v>3131</v>
      </c>
      <c r="E340" t="s">
        <v>3132</v>
      </c>
      <c r="F340" t="s">
        <v>661</v>
      </c>
      <c r="G340" t="s">
        <v>16</v>
      </c>
      <c r="H340" t="s">
        <v>21</v>
      </c>
      <c r="I340" t="s">
        <v>305</v>
      </c>
      <c r="J340" t="s">
        <v>306</v>
      </c>
      <c r="K340" t="s">
        <v>5620</v>
      </c>
      <c r="L340" t="s">
        <v>9885</v>
      </c>
      <c r="M340" s="4">
        <v>46120</v>
      </c>
      <c r="N340" s="3">
        <v>855.85</v>
      </c>
    </row>
    <row r="341" spans="1:14">
      <c r="A341" s="1">
        <v>45778</v>
      </c>
      <c r="B341" s="1">
        <v>46143</v>
      </c>
      <c r="C341" t="s">
        <v>4887</v>
      </c>
      <c r="D341" t="s">
        <v>1469</v>
      </c>
      <c r="E341" t="s">
        <v>1472</v>
      </c>
      <c r="F341" t="s">
        <v>661</v>
      </c>
      <c r="G341" t="s">
        <v>16</v>
      </c>
      <c r="H341" t="s">
        <v>51</v>
      </c>
      <c r="I341" t="s">
        <v>103</v>
      </c>
      <c r="J341" t="s">
        <v>104</v>
      </c>
      <c r="K341" t="s">
        <v>64</v>
      </c>
      <c r="L341" t="s">
        <v>9886</v>
      </c>
      <c r="M341" s="4">
        <v>46120</v>
      </c>
      <c r="N341" s="3">
        <v>5300</v>
      </c>
    </row>
    <row r="342" spans="1:14">
      <c r="A342" s="1">
        <v>45839</v>
      </c>
      <c r="B342" s="1">
        <v>46204</v>
      </c>
      <c r="C342" t="s">
        <v>5086</v>
      </c>
      <c r="D342" t="s">
        <v>2251</v>
      </c>
      <c r="E342" t="s">
        <v>2252</v>
      </c>
      <c r="F342" t="s">
        <v>661</v>
      </c>
      <c r="G342" t="s">
        <v>16</v>
      </c>
      <c r="H342" t="s">
        <v>98</v>
      </c>
      <c r="I342" t="s">
        <v>396</v>
      </c>
      <c r="J342" t="s">
        <v>397</v>
      </c>
      <c r="K342" t="s">
        <v>304</v>
      </c>
      <c r="L342" t="s">
        <v>9887</v>
      </c>
      <c r="M342" s="4">
        <v>46120</v>
      </c>
      <c r="N342" s="3">
        <v>2991.73</v>
      </c>
    </row>
    <row r="343" spans="1:14">
      <c r="A343" s="1">
        <v>45931</v>
      </c>
      <c r="B343" s="1">
        <v>46296</v>
      </c>
      <c r="C343" t="s">
        <v>5324</v>
      </c>
      <c r="D343" t="s">
        <v>3250</v>
      </c>
      <c r="E343" t="s">
        <v>3252</v>
      </c>
      <c r="F343" t="s">
        <v>54</v>
      </c>
      <c r="G343" t="s">
        <v>55</v>
      </c>
      <c r="H343" t="s">
        <v>125</v>
      </c>
      <c r="I343" t="s">
        <v>2544</v>
      </c>
      <c r="J343" t="s">
        <v>2545</v>
      </c>
      <c r="K343" t="s">
        <v>4176</v>
      </c>
      <c r="L343" t="s">
        <v>9888</v>
      </c>
      <c r="M343" s="4">
        <v>46121</v>
      </c>
      <c r="N343" s="3">
        <v>931.87</v>
      </c>
    </row>
    <row r="344" spans="1:14">
      <c r="A344" s="1">
        <v>45931</v>
      </c>
      <c r="B344" s="1">
        <v>46296</v>
      </c>
      <c r="C344" t="s">
        <v>5298</v>
      </c>
      <c r="D344" t="s">
        <v>3151</v>
      </c>
      <c r="E344" t="s">
        <v>3152</v>
      </c>
      <c r="F344" t="s">
        <v>54</v>
      </c>
      <c r="G344" t="s">
        <v>55</v>
      </c>
      <c r="H344" t="s">
        <v>125</v>
      </c>
      <c r="I344" t="s">
        <v>2544</v>
      </c>
      <c r="J344" t="s">
        <v>2545</v>
      </c>
      <c r="K344" t="s">
        <v>4176</v>
      </c>
      <c r="L344" t="s">
        <v>9889</v>
      </c>
      <c r="M344" s="4">
        <v>46121</v>
      </c>
      <c r="N344" s="3">
        <v>464.23</v>
      </c>
    </row>
    <row r="345" spans="1:14">
      <c r="A345" s="1">
        <v>45716</v>
      </c>
      <c r="B345" s="1">
        <v>46081</v>
      </c>
      <c r="C345" t="s">
        <v>4672</v>
      </c>
      <c r="D345" t="s">
        <v>566</v>
      </c>
      <c r="E345" t="s">
        <v>567</v>
      </c>
      <c r="F345" t="s">
        <v>54</v>
      </c>
      <c r="G345" t="s">
        <v>55</v>
      </c>
      <c r="H345" t="s">
        <v>73</v>
      </c>
      <c r="I345" t="s">
        <v>103</v>
      </c>
      <c r="J345" t="s">
        <v>104</v>
      </c>
      <c r="K345" t="s">
        <v>64</v>
      </c>
      <c r="L345" t="s">
        <v>9890</v>
      </c>
      <c r="M345" s="4">
        <v>46121</v>
      </c>
      <c r="N345" s="3">
        <v>12345.07</v>
      </c>
    </row>
    <row r="346" spans="1:14">
      <c r="A346" s="1">
        <v>45684</v>
      </c>
      <c r="B346" s="1">
        <v>46049</v>
      </c>
      <c r="C346" t="s">
        <v>4584</v>
      </c>
      <c r="D346" t="s">
        <v>158</v>
      </c>
      <c r="E346" t="s">
        <v>160</v>
      </c>
      <c r="F346" t="s">
        <v>661</v>
      </c>
      <c r="G346" t="s">
        <v>16</v>
      </c>
      <c r="H346" t="s">
        <v>30</v>
      </c>
      <c r="I346" t="s">
        <v>78</v>
      </c>
      <c r="J346" t="s">
        <v>79</v>
      </c>
      <c r="K346" t="s">
        <v>77</v>
      </c>
      <c r="L346" t="s">
        <v>9891</v>
      </c>
      <c r="M346" s="4">
        <v>46121</v>
      </c>
      <c r="N346" s="3">
        <v>20500</v>
      </c>
    </row>
    <row r="347" spans="1:14">
      <c r="A347" s="1">
        <v>45684</v>
      </c>
      <c r="B347" s="1">
        <v>46049</v>
      </c>
      <c r="C347" t="s">
        <v>4584</v>
      </c>
      <c r="D347" t="s">
        <v>158</v>
      </c>
      <c r="E347" t="s">
        <v>160</v>
      </c>
      <c r="F347" t="s">
        <v>661</v>
      </c>
      <c r="G347" t="s">
        <v>16</v>
      </c>
      <c r="H347" t="s">
        <v>30</v>
      </c>
      <c r="I347" t="s">
        <v>78</v>
      </c>
      <c r="J347" t="s">
        <v>79</v>
      </c>
      <c r="K347" t="s">
        <v>77</v>
      </c>
      <c r="L347" t="s">
        <v>9892</v>
      </c>
      <c r="M347" s="4">
        <v>46121</v>
      </c>
      <c r="N347" s="3">
        <v>5300</v>
      </c>
    </row>
    <row r="348" spans="1:14">
      <c r="A348" s="1">
        <v>45707</v>
      </c>
      <c r="B348" s="1">
        <v>46072</v>
      </c>
      <c r="C348" t="s">
        <v>4647</v>
      </c>
      <c r="D348" t="s">
        <v>451</v>
      </c>
      <c r="E348" t="s">
        <v>455</v>
      </c>
      <c r="F348" t="s">
        <v>661</v>
      </c>
      <c r="G348" t="s">
        <v>16</v>
      </c>
      <c r="H348" t="s">
        <v>453</v>
      </c>
      <c r="I348" t="s">
        <v>96</v>
      </c>
      <c r="J348" t="s">
        <v>97</v>
      </c>
      <c r="K348" t="s">
        <v>64</v>
      </c>
      <c r="L348" t="s">
        <v>9893</v>
      </c>
      <c r="M348" s="4">
        <v>46121</v>
      </c>
      <c r="N348" s="3">
        <v>7300</v>
      </c>
    </row>
    <row r="349" spans="1:14">
      <c r="A349" s="1">
        <v>45860</v>
      </c>
      <c r="B349" s="1">
        <v>46225</v>
      </c>
      <c r="C349" t="s">
        <v>5131</v>
      </c>
      <c r="D349" t="s">
        <v>2430</v>
      </c>
      <c r="E349" t="s">
        <v>2431</v>
      </c>
      <c r="F349" t="s">
        <v>661</v>
      </c>
      <c r="G349" t="s">
        <v>16</v>
      </c>
      <c r="H349" t="s">
        <v>225</v>
      </c>
      <c r="I349" t="s">
        <v>96</v>
      </c>
      <c r="J349" t="s">
        <v>97</v>
      </c>
      <c r="K349" t="s">
        <v>140</v>
      </c>
      <c r="L349" t="s">
        <v>9894</v>
      </c>
      <c r="M349" s="4">
        <v>46122</v>
      </c>
      <c r="N349" s="3">
        <v>5500</v>
      </c>
    </row>
    <row r="350" spans="1:14">
      <c r="A350" s="1">
        <v>45860</v>
      </c>
      <c r="B350" s="1">
        <v>46225</v>
      </c>
      <c r="C350" t="s">
        <v>5131</v>
      </c>
      <c r="D350" t="s">
        <v>2430</v>
      </c>
      <c r="E350" t="s">
        <v>2431</v>
      </c>
      <c r="F350" t="s">
        <v>661</v>
      </c>
      <c r="G350" t="s">
        <v>16</v>
      </c>
      <c r="H350" t="s">
        <v>225</v>
      </c>
      <c r="I350" t="s">
        <v>96</v>
      </c>
      <c r="J350" t="s">
        <v>97</v>
      </c>
      <c r="K350" t="s">
        <v>140</v>
      </c>
      <c r="L350" t="s">
        <v>9895</v>
      </c>
      <c r="M350" s="4">
        <v>46122</v>
      </c>
      <c r="N350" s="3">
        <v>10200</v>
      </c>
    </row>
    <row r="351" spans="1:14">
      <c r="A351" s="1">
        <v>45839</v>
      </c>
      <c r="B351" s="1">
        <v>46204</v>
      </c>
      <c r="C351" t="s">
        <v>5067</v>
      </c>
      <c r="D351" t="s">
        <v>2178</v>
      </c>
      <c r="E351" t="s">
        <v>9464</v>
      </c>
      <c r="F351" t="s">
        <v>54</v>
      </c>
      <c r="G351" t="s">
        <v>55</v>
      </c>
      <c r="H351" t="s">
        <v>167</v>
      </c>
      <c r="I351" t="s">
        <v>2180</v>
      </c>
      <c r="J351" t="s">
        <v>2181</v>
      </c>
      <c r="K351" t="s">
        <v>112</v>
      </c>
      <c r="L351" t="s">
        <v>9896</v>
      </c>
      <c r="M351" s="4">
        <v>46123</v>
      </c>
      <c r="N351" s="3">
        <v>1191.22</v>
      </c>
    </row>
    <row r="352" spans="1:14">
      <c r="A352" s="1">
        <v>45809</v>
      </c>
      <c r="B352" s="1">
        <v>46174</v>
      </c>
      <c r="C352" t="s">
        <v>4961</v>
      </c>
      <c r="D352" t="s">
        <v>1778</v>
      </c>
      <c r="E352" t="s">
        <v>1780</v>
      </c>
      <c r="F352" t="s">
        <v>661</v>
      </c>
      <c r="G352" t="s">
        <v>16</v>
      </c>
      <c r="H352" t="s">
        <v>21</v>
      </c>
      <c r="I352" t="s">
        <v>706</v>
      </c>
      <c r="J352" t="s">
        <v>707</v>
      </c>
      <c r="K352" t="s">
        <v>48</v>
      </c>
      <c r="L352" t="s">
        <v>9897</v>
      </c>
      <c r="M352" s="4">
        <v>46123</v>
      </c>
      <c r="N352" s="3">
        <v>5200</v>
      </c>
    </row>
    <row r="353" spans="1:14">
      <c r="A353" s="1">
        <v>45883</v>
      </c>
      <c r="B353" s="1">
        <v>46248</v>
      </c>
      <c r="C353" t="s">
        <v>5187</v>
      </c>
      <c r="D353" t="s">
        <v>2673</v>
      </c>
      <c r="E353" t="s">
        <v>2677</v>
      </c>
      <c r="F353" t="s">
        <v>661</v>
      </c>
      <c r="G353" t="s">
        <v>16</v>
      </c>
      <c r="H353" t="s">
        <v>310</v>
      </c>
      <c r="I353" t="s">
        <v>78</v>
      </c>
      <c r="J353" t="s">
        <v>79</v>
      </c>
      <c r="K353" t="s">
        <v>5620</v>
      </c>
      <c r="L353" t="s">
        <v>9898</v>
      </c>
      <c r="M353" s="4">
        <v>46123</v>
      </c>
      <c r="N353" s="3">
        <v>722.69</v>
      </c>
    </row>
    <row r="354" spans="1:14">
      <c r="A354" s="1">
        <v>45931</v>
      </c>
      <c r="B354" s="1">
        <v>46296</v>
      </c>
      <c r="C354" t="s">
        <v>5315</v>
      </c>
      <c r="D354" t="s">
        <v>3219</v>
      </c>
      <c r="E354" t="s">
        <v>3222</v>
      </c>
      <c r="F354" t="s">
        <v>661</v>
      </c>
      <c r="G354" t="s">
        <v>16</v>
      </c>
      <c r="H354" t="s">
        <v>125</v>
      </c>
      <c r="I354" t="s">
        <v>695</v>
      </c>
      <c r="J354" t="s">
        <v>696</v>
      </c>
      <c r="K354" t="s">
        <v>140</v>
      </c>
      <c r="L354" t="s">
        <v>9899</v>
      </c>
      <c r="M354" s="4">
        <v>46123</v>
      </c>
      <c r="N354" s="3">
        <v>43316</v>
      </c>
    </row>
    <row r="355" spans="1:14">
      <c r="A355" s="1">
        <v>45809</v>
      </c>
      <c r="B355" s="1">
        <v>46174</v>
      </c>
      <c r="C355" t="s">
        <v>4961</v>
      </c>
      <c r="D355" t="s">
        <v>1778</v>
      </c>
      <c r="E355" t="s">
        <v>1780</v>
      </c>
      <c r="F355" t="s">
        <v>661</v>
      </c>
      <c r="G355" t="s">
        <v>16</v>
      </c>
      <c r="H355" t="s">
        <v>21</v>
      </c>
      <c r="I355" t="s">
        <v>706</v>
      </c>
      <c r="J355" t="s">
        <v>707</v>
      </c>
      <c r="K355" t="s">
        <v>48</v>
      </c>
      <c r="L355" t="s">
        <v>9900</v>
      </c>
      <c r="M355" s="4">
        <v>46123</v>
      </c>
      <c r="N355" s="3">
        <v>5200</v>
      </c>
    </row>
    <row r="356" spans="1:14">
      <c r="A356" s="1">
        <v>45658</v>
      </c>
      <c r="B356" s="1">
        <v>46023</v>
      </c>
      <c r="C356" t="s">
        <v>5570</v>
      </c>
      <c r="D356" t="s">
        <v>4310</v>
      </c>
      <c r="E356" t="s">
        <v>9197</v>
      </c>
      <c r="F356" t="s">
        <v>661</v>
      </c>
      <c r="G356" t="s">
        <v>16</v>
      </c>
      <c r="H356" t="s">
        <v>125</v>
      </c>
      <c r="I356" t="s">
        <v>846</v>
      </c>
      <c r="J356" t="s">
        <v>847</v>
      </c>
      <c r="K356" t="s">
        <v>5620</v>
      </c>
      <c r="L356" t="s">
        <v>9901</v>
      </c>
      <c r="M356" s="4">
        <v>46124</v>
      </c>
      <c r="N356" s="3">
        <v>3500</v>
      </c>
    </row>
    <row r="357" spans="1:14">
      <c r="A357" s="1">
        <v>45931</v>
      </c>
      <c r="B357" s="1">
        <v>46296</v>
      </c>
      <c r="C357" t="s">
        <v>5315</v>
      </c>
      <c r="D357" t="s">
        <v>3219</v>
      </c>
      <c r="E357" t="s">
        <v>3223</v>
      </c>
      <c r="F357" t="s">
        <v>54</v>
      </c>
      <c r="G357" t="s">
        <v>55</v>
      </c>
      <c r="H357" t="s">
        <v>125</v>
      </c>
      <c r="I357" t="s">
        <v>695</v>
      </c>
      <c r="J357" t="s">
        <v>696</v>
      </c>
      <c r="K357" t="s">
        <v>140</v>
      </c>
      <c r="L357" t="s">
        <v>9902</v>
      </c>
      <c r="M357" s="4">
        <v>46125</v>
      </c>
      <c r="N357" s="3">
        <v>9794.64</v>
      </c>
    </row>
    <row r="358" spans="1:14">
      <c r="A358" s="1">
        <v>45667</v>
      </c>
      <c r="B358" s="1">
        <v>45977</v>
      </c>
      <c r="C358" t="s">
        <v>5143</v>
      </c>
      <c r="D358" t="s">
        <v>2477</v>
      </c>
      <c r="E358" t="s">
        <v>9256</v>
      </c>
      <c r="F358" t="s">
        <v>661</v>
      </c>
      <c r="G358" t="s">
        <v>16</v>
      </c>
      <c r="H358" t="s">
        <v>61</v>
      </c>
      <c r="I358" t="s">
        <v>59</v>
      </c>
      <c r="J358" t="s">
        <v>60</v>
      </c>
      <c r="K358" t="s">
        <v>5620</v>
      </c>
      <c r="L358" t="s">
        <v>9903</v>
      </c>
      <c r="M358" s="4">
        <v>46125</v>
      </c>
      <c r="N358" s="3">
        <v>1408.06</v>
      </c>
    </row>
    <row r="359" spans="1:14">
      <c r="A359" s="1">
        <v>45778</v>
      </c>
      <c r="B359" s="1">
        <v>46143</v>
      </c>
      <c r="C359" t="s">
        <v>4868</v>
      </c>
      <c r="D359" t="s">
        <v>1394</v>
      </c>
      <c r="E359" t="s">
        <v>1396</v>
      </c>
      <c r="F359" t="s">
        <v>661</v>
      </c>
      <c r="G359" t="s">
        <v>16</v>
      </c>
      <c r="H359" t="s">
        <v>453</v>
      </c>
      <c r="I359" t="s">
        <v>78</v>
      </c>
      <c r="J359" t="s">
        <v>79</v>
      </c>
      <c r="K359" t="s">
        <v>77</v>
      </c>
      <c r="L359" t="s">
        <v>9904</v>
      </c>
      <c r="M359" s="4">
        <v>46125</v>
      </c>
      <c r="N359" s="3">
        <v>10200</v>
      </c>
    </row>
    <row r="360" spans="1:14">
      <c r="A360" s="1">
        <v>45778</v>
      </c>
      <c r="B360" s="1">
        <v>46143</v>
      </c>
      <c r="C360" t="s">
        <v>4868</v>
      </c>
      <c r="D360" t="s">
        <v>1394</v>
      </c>
      <c r="E360" t="s">
        <v>1396</v>
      </c>
      <c r="F360" t="s">
        <v>661</v>
      </c>
      <c r="G360" t="s">
        <v>16</v>
      </c>
      <c r="H360" t="s">
        <v>453</v>
      </c>
      <c r="I360" t="s">
        <v>78</v>
      </c>
      <c r="J360" t="s">
        <v>79</v>
      </c>
      <c r="K360" t="s">
        <v>77</v>
      </c>
      <c r="L360" t="s">
        <v>9905</v>
      </c>
      <c r="M360" s="4">
        <v>46125</v>
      </c>
      <c r="N360" s="3">
        <v>10200</v>
      </c>
    </row>
    <row r="361" spans="1:14">
      <c r="A361" s="1">
        <v>45778</v>
      </c>
      <c r="B361" s="1">
        <v>46143</v>
      </c>
      <c r="C361" t="s">
        <v>4868</v>
      </c>
      <c r="D361" t="s">
        <v>1394</v>
      </c>
      <c r="E361" t="s">
        <v>1396</v>
      </c>
      <c r="F361" t="s">
        <v>661</v>
      </c>
      <c r="G361" t="s">
        <v>16</v>
      </c>
      <c r="H361" t="s">
        <v>453</v>
      </c>
      <c r="I361" t="s">
        <v>78</v>
      </c>
      <c r="J361" t="s">
        <v>79</v>
      </c>
      <c r="K361" t="s">
        <v>77</v>
      </c>
      <c r="L361" t="s">
        <v>9906</v>
      </c>
      <c r="M361" s="4">
        <v>46125</v>
      </c>
      <c r="N361" s="3">
        <v>10200</v>
      </c>
    </row>
    <row r="362" spans="1:14">
      <c r="A362" s="1">
        <v>45778</v>
      </c>
      <c r="B362" s="1">
        <v>46143</v>
      </c>
      <c r="C362" t="s">
        <v>4868</v>
      </c>
      <c r="D362" t="s">
        <v>1394</v>
      </c>
      <c r="E362" t="s">
        <v>1396</v>
      </c>
      <c r="F362" t="s">
        <v>661</v>
      </c>
      <c r="G362" t="s">
        <v>16</v>
      </c>
      <c r="H362" t="s">
        <v>453</v>
      </c>
      <c r="I362" t="s">
        <v>78</v>
      </c>
      <c r="J362" t="s">
        <v>79</v>
      </c>
      <c r="K362" t="s">
        <v>77</v>
      </c>
      <c r="L362" t="s">
        <v>9907</v>
      </c>
      <c r="M362" s="4">
        <v>46125</v>
      </c>
      <c r="N362" s="3">
        <v>5500</v>
      </c>
    </row>
    <row r="363" spans="1:14">
      <c r="A363" s="1">
        <v>45778</v>
      </c>
      <c r="B363" s="1">
        <v>46143</v>
      </c>
      <c r="C363" t="s">
        <v>4879</v>
      </c>
      <c r="D363" t="s">
        <v>1437</v>
      </c>
      <c r="E363" t="s">
        <v>1440</v>
      </c>
      <c r="F363" t="s">
        <v>661</v>
      </c>
      <c r="G363" t="s">
        <v>16</v>
      </c>
      <c r="H363" t="s">
        <v>225</v>
      </c>
      <c r="I363" t="s">
        <v>270</v>
      </c>
      <c r="J363" t="s">
        <v>271</v>
      </c>
      <c r="K363" t="s">
        <v>77</v>
      </c>
      <c r="L363" t="s">
        <v>9908</v>
      </c>
      <c r="M363" s="4">
        <v>46126</v>
      </c>
      <c r="N363" s="3">
        <v>10704.3</v>
      </c>
    </row>
    <row r="364" spans="1:14">
      <c r="A364" s="1">
        <v>45872</v>
      </c>
      <c r="B364" s="1">
        <v>46237</v>
      </c>
      <c r="C364" t="s">
        <v>5170</v>
      </c>
      <c r="D364" t="s">
        <v>2599</v>
      </c>
      <c r="E364" t="s">
        <v>2600</v>
      </c>
      <c r="F364" t="s">
        <v>661</v>
      </c>
      <c r="G364" t="s">
        <v>16</v>
      </c>
      <c r="H364" t="s">
        <v>245</v>
      </c>
      <c r="I364" t="s">
        <v>103</v>
      </c>
      <c r="J364" t="s">
        <v>104</v>
      </c>
      <c r="K364" t="s">
        <v>140</v>
      </c>
      <c r="L364" t="s">
        <v>9909</v>
      </c>
      <c r="M364" s="4">
        <v>46126</v>
      </c>
      <c r="N364" s="3">
        <v>5500</v>
      </c>
    </row>
    <row r="365" spans="1:14">
      <c r="A365" s="1">
        <v>45838</v>
      </c>
      <c r="B365" s="1">
        <v>46203</v>
      </c>
      <c r="C365" t="s">
        <v>5050</v>
      </c>
      <c r="D365" t="s">
        <v>2113</v>
      </c>
      <c r="E365" t="s">
        <v>2114</v>
      </c>
      <c r="F365" t="s">
        <v>54</v>
      </c>
      <c r="G365" t="s">
        <v>55</v>
      </c>
      <c r="H365" t="s">
        <v>21</v>
      </c>
      <c r="I365" t="s">
        <v>2115</v>
      </c>
      <c r="J365" t="s">
        <v>2116</v>
      </c>
      <c r="K365" t="s">
        <v>140</v>
      </c>
      <c r="L365" t="s">
        <v>9910</v>
      </c>
      <c r="M365" s="4">
        <v>46128</v>
      </c>
      <c r="N365" s="3">
        <v>14687.5</v>
      </c>
    </row>
    <row r="366" spans="1:14">
      <c r="A366" s="1">
        <v>45717</v>
      </c>
      <c r="B366" s="1">
        <v>46082</v>
      </c>
      <c r="C366" t="s">
        <v>4688</v>
      </c>
      <c r="D366" t="s">
        <v>638</v>
      </c>
      <c r="E366" t="s">
        <v>641</v>
      </c>
      <c r="F366" t="s">
        <v>661</v>
      </c>
      <c r="G366" t="s">
        <v>16</v>
      </c>
      <c r="H366" t="s">
        <v>310</v>
      </c>
      <c r="I366" t="s">
        <v>103</v>
      </c>
      <c r="J366" t="s">
        <v>104</v>
      </c>
      <c r="K366" t="s">
        <v>140</v>
      </c>
      <c r="L366" t="s">
        <v>9911</v>
      </c>
      <c r="M366" s="4">
        <v>46128</v>
      </c>
      <c r="N366" s="3">
        <v>5000</v>
      </c>
    </row>
    <row r="367" spans="1:14">
      <c r="A367" s="1">
        <v>45922</v>
      </c>
      <c r="B367" s="1">
        <v>46287</v>
      </c>
      <c r="C367" t="s">
        <v>5273</v>
      </c>
      <c r="D367" t="s">
        <v>3046</v>
      </c>
      <c r="E367" t="s">
        <v>3048</v>
      </c>
      <c r="F367" t="s">
        <v>54</v>
      </c>
      <c r="G367" t="s">
        <v>55</v>
      </c>
      <c r="H367" t="s">
        <v>2017</v>
      </c>
      <c r="I367" t="s">
        <v>2216</v>
      </c>
      <c r="J367" t="s">
        <v>2217</v>
      </c>
      <c r="K367" t="s">
        <v>140</v>
      </c>
      <c r="L367" t="s">
        <v>9912</v>
      </c>
      <c r="M367" s="4">
        <v>46129</v>
      </c>
      <c r="N367" s="3">
        <v>20873.43</v>
      </c>
    </row>
    <row r="368" spans="1:14">
      <c r="A368" s="1">
        <v>45838</v>
      </c>
      <c r="B368" s="1">
        <v>46203</v>
      </c>
      <c r="C368" t="s">
        <v>5050</v>
      </c>
      <c r="D368" t="s">
        <v>2113</v>
      </c>
      <c r="E368" t="s">
        <v>2114</v>
      </c>
      <c r="F368" t="s">
        <v>54</v>
      </c>
      <c r="G368" t="s">
        <v>55</v>
      </c>
      <c r="H368" t="s">
        <v>21</v>
      </c>
      <c r="I368" t="s">
        <v>2115</v>
      </c>
      <c r="J368" t="s">
        <v>2116</v>
      </c>
      <c r="K368" t="s">
        <v>140</v>
      </c>
      <c r="L368" t="s">
        <v>9913</v>
      </c>
      <c r="M368" s="4">
        <v>46129</v>
      </c>
      <c r="N368" s="3">
        <v>12000</v>
      </c>
    </row>
    <row r="369" spans="1:14">
      <c r="A369" s="1">
        <v>45931</v>
      </c>
      <c r="B369" s="1">
        <v>46296</v>
      </c>
      <c r="C369" t="s">
        <v>5317</v>
      </c>
      <c r="D369" t="s">
        <v>3229</v>
      </c>
      <c r="E369" t="s">
        <v>3230</v>
      </c>
      <c r="F369" t="s">
        <v>54</v>
      </c>
      <c r="G369" t="s">
        <v>55</v>
      </c>
      <c r="H369" t="s">
        <v>125</v>
      </c>
      <c r="I369" t="s">
        <v>123</v>
      </c>
      <c r="J369" t="s">
        <v>124</v>
      </c>
      <c r="K369" t="s">
        <v>5660</v>
      </c>
      <c r="L369" t="s">
        <v>9914</v>
      </c>
      <c r="M369" s="4">
        <v>46129</v>
      </c>
      <c r="N369" s="3">
        <v>364.13</v>
      </c>
    </row>
    <row r="370" spans="1:14">
      <c r="A370" s="1">
        <v>45708</v>
      </c>
      <c r="B370" s="1">
        <v>46073</v>
      </c>
      <c r="C370" t="s">
        <v>4650</v>
      </c>
      <c r="D370" t="s">
        <v>465</v>
      </c>
      <c r="E370" t="s">
        <v>466</v>
      </c>
      <c r="F370" t="s">
        <v>661</v>
      </c>
      <c r="G370" t="s">
        <v>16</v>
      </c>
      <c r="H370" t="s">
        <v>61</v>
      </c>
      <c r="I370" t="s">
        <v>59</v>
      </c>
      <c r="J370" t="s">
        <v>60</v>
      </c>
      <c r="K370" t="s">
        <v>5620</v>
      </c>
      <c r="L370" t="s">
        <v>9915</v>
      </c>
      <c r="M370" s="4">
        <v>46129</v>
      </c>
      <c r="N370" s="3">
        <v>574.25</v>
      </c>
    </row>
    <row r="371" spans="1:14">
      <c r="A371" s="1">
        <v>45931</v>
      </c>
      <c r="B371" s="1">
        <v>46296</v>
      </c>
      <c r="C371" t="s">
        <v>5298</v>
      </c>
      <c r="D371" t="s">
        <v>3151</v>
      </c>
      <c r="E371" t="s">
        <v>3154</v>
      </c>
      <c r="F371" t="s">
        <v>661</v>
      </c>
      <c r="G371" t="s">
        <v>16</v>
      </c>
      <c r="H371" t="s">
        <v>125</v>
      </c>
      <c r="I371" t="s">
        <v>2544</v>
      </c>
      <c r="J371" t="s">
        <v>2545</v>
      </c>
      <c r="K371" t="s">
        <v>4176</v>
      </c>
      <c r="L371" t="s">
        <v>9916</v>
      </c>
      <c r="M371" s="4">
        <v>46129</v>
      </c>
      <c r="N371" s="3">
        <v>9535.59</v>
      </c>
    </row>
    <row r="372" spans="1:14">
      <c r="A372" s="1">
        <v>45931</v>
      </c>
      <c r="B372" s="1">
        <v>46296</v>
      </c>
      <c r="C372" t="s">
        <v>5301</v>
      </c>
      <c r="D372" t="s">
        <v>3163</v>
      </c>
      <c r="E372" t="s">
        <v>3166</v>
      </c>
      <c r="F372" t="s">
        <v>661</v>
      </c>
      <c r="G372" t="s">
        <v>16</v>
      </c>
      <c r="H372" t="s">
        <v>590</v>
      </c>
      <c r="I372" t="s">
        <v>2643</v>
      </c>
      <c r="J372" t="s">
        <v>2644</v>
      </c>
      <c r="K372" t="s">
        <v>112</v>
      </c>
      <c r="L372" t="s">
        <v>9917</v>
      </c>
      <c r="M372" s="4">
        <v>46129</v>
      </c>
      <c r="N372" s="3">
        <v>10200</v>
      </c>
    </row>
    <row r="373" spans="1:14">
      <c r="A373" s="1">
        <v>45930</v>
      </c>
      <c r="B373" s="1">
        <v>46295</v>
      </c>
      <c r="C373" t="s">
        <v>5294</v>
      </c>
      <c r="D373" t="s">
        <v>3135</v>
      </c>
      <c r="E373" t="s">
        <v>3138</v>
      </c>
      <c r="F373" t="s">
        <v>661</v>
      </c>
      <c r="G373" t="s">
        <v>16</v>
      </c>
      <c r="H373" t="s">
        <v>345</v>
      </c>
      <c r="I373" t="s">
        <v>103</v>
      </c>
      <c r="J373" t="s">
        <v>104</v>
      </c>
      <c r="K373" t="s">
        <v>140</v>
      </c>
      <c r="L373" t="s">
        <v>9918</v>
      </c>
      <c r="M373" s="4">
        <v>46129</v>
      </c>
      <c r="N373" s="3">
        <v>1825.5</v>
      </c>
    </row>
    <row r="374" spans="1:14">
      <c r="A374" s="1">
        <v>45930</v>
      </c>
      <c r="B374" s="1">
        <v>46295</v>
      </c>
      <c r="C374" t="s">
        <v>5294</v>
      </c>
      <c r="D374" t="s">
        <v>3135</v>
      </c>
      <c r="E374" t="s">
        <v>3138</v>
      </c>
      <c r="F374" t="s">
        <v>661</v>
      </c>
      <c r="G374" t="s">
        <v>16</v>
      </c>
      <c r="H374" t="s">
        <v>345</v>
      </c>
      <c r="I374" t="s">
        <v>103</v>
      </c>
      <c r="J374" t="s">
        <v>104</v>
      </c>
      <c r="K374" t="s">
        <v>140</v>
      </c>
      <c r="L374" t="s">
        <v>9919</v>
      </c>
      <c r="M374" s="4">
        <v>46129</v>
      </c>
      <c r="N374" s="3">
        <v>7413.04</v>
      </c>
    </row>
    <row r="375" spans="1:14">
      <c r="A375" s="1">
        <v>45718</v>
      </c>
      <c r="B375" s="1">
        <v>46083</v>
      </c>
      <c r="C375" t="s">
        <v>4694</v>
      </c>
      <c r="D375" t="s">
        <v>667</v>
      </c>
      <c r="E375" t="s">
        <v>668</v>
      </c>
      <c r="F375" t="s">
        <v>54</v>
      </c>
      <c r="G375" t="s">
        <v>55</v>
      </c>
      <c r="H375" t="s">
        <v>203</v>
      </c>
      <c r="I375" t="s">
        <v>78</v>
      </c>
      <c r="J375" t="s">
        <v>79</v>
      </c>
      <c r="K375" t="s">
        <v>5620</v>
      </c>
      <c r="L375" t="s">
        <v>9920</v>
      </c>
      <c r="M375" s="4">
        <v>46130</v>
      </c>
      <c r="N375" s="3">
        <v>51503.57</v>
      </c>
    </row>
    <row r="376" spans="1:14">
      <c r="A376" s="1">
        <v>45778</v>
      </c>
      <c r="B376" s="1">
        <v>46143</v>
      </c>
      <c r="C376" t="s">
        <v>4874</v>
      </c>
      <c r="D376" t="s">
        <v>1417</v>
      </c>
      <c r="E376" t="s">
        <v>1421</v>
      </c>
      <c r="F376" t="s">
        <v>661</v>
      </c>
      <c r="G376" t="s">
        <v>16</v>
      </c>
      <c r="H376" t="s">
        <v>225</v>
      </c>
      <c r="I376" t="s">
        <v>270</v>
      </c>
      <c r="J376" t="s">
        <v>271</v>
      </c>
      <c r="K376" t="s">
        <v>5620</v>
      </c>
      <c r="L376" t="s">
        <v>9921</v>
      </c>
      <c r="M376" s="4">
        <v>46130</v>
      </c>
      <c r="N376" s="3">
        <v>18500</v>
      </c>
    </row>
    <row r="377" spans="1:14">
      <c r="A377" s="1">
        <v>45778</v>
      </c>
      <c r="B377" s="1">
        <v>46143</v>
      </c>
      <c r="C377" t="s">
        <v>4874</v>
      </c>
      <c r="D377" t="s">
        <v>1417</v>
      </c>
      <c r="E377" t="s">
        <v>1421</v>
      </c>
      <c r="F377" t="s">
        <v>661</v>
      </c>
      <c r="G377" t="s">
        <v>16</v>
      </c>
      <c r="H377" t="s">
        <v>225</v>
      </c>
      <c r="I377" t="s">
        <v>270</v>
      </c>
      <c r="J377" t="s">
        <v>271</v>
      </c>
      <c r="K377" t="s">
        <v>5620</v>
      </c>
      <c r="L377" t="s">
        <v>9922</v>
      </c>
      <c r="M377" s="4">
        <v>46130</v>
      </c>
      <c r="N377" s="3">
        <v>21000</v>
      </c>
    </row>
    <row r="378" spans="1:14">
      <c r="A378" s="1">
        <v>45830</v>
      </c>
      <c r="B378" s="1">
        <v>46195</v>
      </c>
      <c r="C378" t="s">
        <v>5018</v>
      </c>
      <c r="D378" t="s">
        <v>2001</v>
      </c>
      <c r="E378" t="s">
        <v>2003</v>
      </c>
      <c r="F378" t="s">
        <v>32</v>
      </c>
      <c r="G378" t="s">
        <v>16</v>
      </c>
      <c r="H378" t="s">
        <v>167</v>
      </c>
      <c r="I378" t="s">
        <v>165</v>
      </c>
      <c r="J378" t="s">
        <v>166</v>
      </c>
      <c r="K378" t="s">
        <v>5620</v>
      </c>
      <c r="L378" t="s">
        <v>9923</v>
      </c>
      <c r="M378" s="4">
        <v>46130</v>
      </c>
      <c r="N378" s="3">
        <v>6000</v>
      </c>
    </row>
    <row r="379" spans="1:14">
      <c r="A379" s="1">
        <v>45658</v>
      </c>
      <c r="B379" s="1">
        <v>46023</v>
      </c>
      <c r="C379" t="s">
        <v>5567</v>
      </c>
      <c r="D379" t="s">
        <v>4297</v>
      </c>
      <c r="E379" t="s">
        <v>9187</v>
      </c>
      <c r="F379" t="s">
        <v>32</v>
      </c>
      <c r="G379" t="s">
        <v>16</v>
      </c>
      <c r="H379" t="s">
        <v>105</v>
      </c>
      <c r="I379" t="s">
        <v>103</v>
      </c>
      <c r="J379" t="s">
        <v>104</v>
      </c>
      <c r="K379" t="s">
        <v>64</v>
      </c>
      <c r="L379" t="s">
        <v>9924</v>
      </c>
      <c r="M379" s="4">
        <v>46133</v>
      </c>
      <c r="N379" s="3">
        <v>2005</v>
      </c>
    </row>
    <row r="380" spans="1:14">
      <c r="A380" s="1">
        <v>45719</v>
      </c>
      <c r="B380" s="1">
        <v>46084</v>
      </c>
      <c r="C380" t="s">
        <v>4697</v>
      </c>
      <c r="D380" t="s">
        <v>677</v>
      </c>
      <c r="E380" t="s">
        <v>680</v>
      </c>
      <c r="F380" t="s">
        <v>661</v>
      </c>
      <c r="G380" t="s">
        <v>16</v>
      </c>
      <c r="H380" t="s">
        <v>590</v>
      </c>
      <c r="I380" t="s">
        <v>528</v>
      </c>
      <c r="J380" t="s">
        <v>529</v>
      </c>
      <c r="K380" t="s">
        <v>48</v>
      </c>
      <c r="L380" t="s">
        <v>9925</v>
      </c>
      <c r="M380" s="4">
        <v>46133</v>
      </c>
      <c r="N380" s="3">
        <v>12750</v>
      </c>
    </row>
    <row r="381" spans="1:14">
      <c r="A381" s="1">
        <v>45838</v>
      </c>
      <c r="B381" s="1">
        <v>46203</v>
      </c>
      <c r="C381" t="s">
        <v>5039</v>
      </c>
      <c r="D381" t="s">
        <v>2073</v>
      </c>
      <c r="E381" t="s">
        <v>2075</v>
      </c>
      <c r="F381" t="s">
        <v>661</v>
      </c>
      <c r="G381" t="s">
        <v>16</v>
      </c>
      <c r="H381" t="s">
        <v>125</v>
      </c>
      <c r="I381" t="s">
        <v>96</v>
      </c>
      <c r="J381" t="s">
        <v>97</v>
      </c>
      <c r="K381" t="s">
        <v>64</v>
      </c>
      <c r="L381" t="s">
        <v>9926</v>
      </c>
      <c r="M381" s="4">
        <v>46133</v>
      </c>
      <c r="N381" s="3">
        <v>80200</v>
      </c>
    </row>
    <row r="382" spans="1:14">
      <c r="A382" s="1">
        <v>45838</v>
      </c>
      <c r="B382" s="1">
        <v>46203</v>
      </c>
      <c r="C382" t="s">
        <v>5039</v>
      </c>
      <c r="D382" t="s">
        <v>2073</v>
      </c>
      <c r="E382" t="s">
        <v>2075</v>
      </c>
      <c r="F382" t="s">
        <v>661</v>
      </c>
      <c r="G382" t="s">
        <v>16</v>
      </c>
      <c r="H382" t="s">
        <v>125</v>
      </c>
      <c r="I382" t="s">
        <v>96</v>
      </c>
      <c r="J382" t="s">
        <v>97</v>
      </c>
      <c r="K382" t="s">
        <v>64</v>
      </c>
      <c r="L382" t="s">
        <v>9927</v>
      </c>
      <c r="M382" s="4">
        <v>46133</v>
      </c>
      <c r="N382" s="3">
        <v>25200</v>
      </c>
    </row>
    <row r="383" spans="1:14">
      <c r="A383" s="1">
        <v>45838</v>
      </c>
      <c r="B383" s="1">
        <v>46203</v>
      </c>
      <c r="C383" t="s">
        <v>5039</v>
      </c>
      <c r="D383" t="s">
        <v>2073</v>
      </c>
      <c r="E383" t="s">
        <v>2075</v>
      </c>
      <c r="F383" t="s">
        <v>661</v>
      </c>
      <c r="G383" t="s">
        <v>16</v>
      </c>
      <c r="H383" t="s">
        <v>125</v>
      </c>
      <c r="I383" t="s">
        <v>96</v>
      </c>
      <c r="J383" t="s">
        <v>97</v>
      </c>
      <c r="K383" t="s">
        <v>64</v>
      </c>
      <c r="L383" t="s">
        <v>9928</v>
      </c>
      <c r="M383" s="4">
        <v>46133</v>
      </c>
      <c r="N383" s="3">
        <v>35200</v>
      </c>
    </row>
    <row r="384" spans="1:14">
      <c r="A384" s="1">
        <v>45838</v>
      </c>
      <c r="B384" s="1">
        <v>46203</v>
      </c>
      <c r="C384" t="s">
        <v>5039</v>
      </c>
      <c r="D384" t="s">
        <v>2073</v>
      </c>
      <c r="E384" t="s">
        <v>2075</v>
      </c>
      <c r="F384" t="s">
        <v>661</v>
      </c>
      <c r="G384" t="s">
        <v>16</v>
      </c>
      <c r="H384" t="s">
        <v>125</v>
      </c>
      <c r="I384" t="s">
        <v>96</v>
      </c>
      <c r="J384" t="s">
        <v>97</v>
      </c>
      <c r="K384" t="s">
        <v>64</v>
      </c>
      <c r="L384" t="s">
        <v>9929</v>
      </c>
      <c r="M384" s="4">
        <v>46133</v>
      </c>
      <c r="N384" s="3">
        <v>15200</v>
      </c>
    </row>
    <row r="385" spans="1:14">
      <c r="A385" s="1">
        <v>45838</v>
      </c>
      <c r="B385" s="1">
        <v>46203</v>
      </c>
      <c r="C385" t="s">
        <v>5039</v>
      </c>
      <c r="D385" t="s">
        <v>2073</v>
      </c>
      <c r="E385" t="s">
        <v>2075</v>
      </c>
      <c r="F385" t="s">
        <v>661</v>
      </c>
      <c r="G385" t="s">
        <v>16</v>
      </c>
      <c r="H385" t="s">
        <v>125</v>
      </c>
      <c r="I385" t="s">
        <v>96</v>
      </c>
      <c r="J385" t="s">
        <v>97</v>
      </c>
      <c r="K385" t="s">
        <v>64</v>
      </c>
      <c r="L385" t="s">
        <v>9930</v>
      </c>
      <c r="M385" s="4">
        <v>46133</v>
      </c>
      <c r="N385" s="3">
        <v>50200</v>
      </c>
    </row>
    <row r="386" spans="1:14">
      <c r="A386" s="1">
        <v>45838</v>
      </c>
      <c r="B386" s="1">
        <v>46203</v>
      </c>
      <c r="C386" t="s">
        <v>5039</v>
      </c>
      <c r="D386" t="s">
        <v>2073</v>
      </c>
      <c r="E386" t="s">
        <v>2075</v>
      </c>
      <c r="F386" t="s">
        <v>661</v>
      </c>
      <c r="G386" t="s">
        <v>16</v>
      </c>
      <c r="H386" t="s">
        <v>125</v>
      </c>
      <c r="I386" t="s">
        <v>96</v>
      </c>
      <c r="J386" t="s">
        <v>97</v>
      </c>
      <c r="K386" t="s">
        <v>64</v>
      </c>
      <c r="L386" t="s">
        <v>9931</v>
      </c>
      <c r="M386" s="4">
        <v>46133</v>
      </c>
      <c r="N386" s="3">
        <v>25200</v>
      </c>
    </row>
    <row r="387" spans="1:14">
      <c r="A387" s="1">
        <v>45838</v>
      </c>
      <c r="B387" s="1">
        <v>46203</v>
      </c>
      <c r="C387" t="s">
        <v>5039</v>
      </c>
      <c r="D387" t="s">
        <v>2073</v>
      </c>
      <c r="E387" t="s">
        <v>2075</v>
      </c>
      <c r="F387" t="s">
        <v>661</v>
      </c>
      <c r="G387" t="s">
        <v>16</v>
      </c>
      <c r="H387" t="s">
        <v>125</v>
      </c>
      <c r="I387" t="s">
        <v>96</v>
      </c>
      <c r="J387" t="s">
        <v>97</v>
      </c>
      <c r="K387" t="s">
        <v>64</v>
      </c>
      <c r="L387" t="s">
        <v>9932</v>
      </c>
      <c r="M387" s="4">
        <v>46133</v>
      </c>
      <c r="N387" s="3">
        <v>15200</v>
      </c>
    </row>
    <row r="388" spans="1:14">
      <c r="A388" s="1">
        <v>45755</v>
      </c>
      <c r="B388" s="1">
        <v>46120</v>
      </c>
      <c r="C388" t="s">
        <v>4801</v>
      </c>
      <c r="D388" t="s">
        <v>1125</v>
      </c>
      <c r="E388" t="s">
        <v>1128</v>
      </c>
      <c r="F388" t="s">
        <v>661</v>
      </c>
      <c r="G388" t="s">
        <v>16</v>
      </c>
      <c r="H388" t="s">
        <v>51</v>
      </c>
      <c r="I388" t="s">
        <v>282</v>
      </c>
      <c r="J388" t="s">
        <v>283</v>
      </c>
      <c r="K388" t="s">
        <v>5620</v>
      </c>
      <c r="L388" t="s">
        <v>9933</v>
      </c>
      <c r="M388" s="4">
        <v>46134</v>
      </c>
      <c r="N388" s="3">
        <v>8500</v>
      </c>
    </row>
    <row r="389" spans="1:14">
      <c r="A389" s="1">
        <v>45755</v>
      </c>
      <c r="B389" s="1">
        <v>46120</v>
      </c>
      <c r="C389" t="s">
        <v>4801</v>
      </c>
      <c r="D389" t="s">
        <v>1125</v>
      </c>
      <c r="E389" t="s">
        <v>1128</v>
      </c>
      <c r="F389" t="s">
        <v>661</v>
      </c>
      <c r="G389" t="s">
        <v>16</v>
      </c>
      <c r="H389" t="s">
        <v>51</v>
      </c>
      <c r="I389" t="s">
        <v>282</v>
      </c>
      <c r="J389" t="s">
        <v>283</v>
      </c>
      <c r="K389" t="s">
        <v>5620</v>
      </c>
      <c r="L389" t="s">
        <v>9934</v>
      </c>
      <c r="M389" s="4">
        <v>46134</v>
      </c>
      <c r="N389" s="3">
        <v>8500</v>
      </c>
    </row>
    <row r="390" spans="1:14">
      <c r="A390" s="1">
        <v>45755</v>
      </c>
      <c r="B390" s="1">
        <v>46120</v>
      </c>
      <c r="C390" t="s">
        <v>4801</v>
      </c>
      <c r="D390" t="s">
        <v>1125</v>
      </c>
      <c r="E390" t="s">
        <v>1128</v>
      </c>
      <c r="F390" t="s">
        <v>661</v>
      </c>
      <c r="G390" t="s">
        <v>16</v>
      </c>
      <c r="H390" t="s">
        <v>51</v>
      </c>
      <c r="I390" t="s">
        <v>282</v>
      </c>
      <c r="J390" t="s">
        <v>283</v>
      </c>
      <c r="K390" t="s">
        <v>5620</v>
      </c>
      <c r="L390" t="s">
        <v>9935</v>
      </c>
      <c r="M390" s="4">
        <v>46134</v>
      </c>
      <c r="N390" s="3">
        <v>3000</v>
      </c>
    </row>
    <row r="391" spans="1:14">
      <c r="A391" s="1">
        <v>45931</v>
      </c>
      <c r="B391" s="1">
        <v>46296</v>
      </c>
      <c r="C391" t="s">
        <v>5298</v>
      </c>
      <c r="D391" t="s">
        <v>3151</v>
      </c>
      <c r="E391" t="s">
        <v>3154</v>
      </c>
      <c r="F391" t="s">
        <v>661</v>
      </c>
      <c r="G391" t="s">
        <v>16</v>
      </c>
      <c r="H391" t="s">
        <v>125</v>
      </c>
      <c r="I391" t="s">
        <v>2544</v>
      </c>
      <c r="J391" t="s">
        <v>2545</v>
      </c>
      <c r="K391" t="s">
        <v>4176</v>
      </c>
      <c r="L391" t="s">
        <v>9936</v>
      </c>
      <c r="M391" s="4">
        <v>46134</v>
      </c>
      <c r="N391" s="3">
        <v>50200</v>
      </c>
    </row>
    <row r="392" spans="1:14">
      <c r="A392" s="1">
        <v>45748</v>
      </c>
      <c r="B392" s="1">
        <v>46113</v>
      </c>
      <c r="C392" t="s">
        <v>4773</v>
      </c>
      <c r="D392" t="s">
        <v>1001</v>
      </c>
      <c r="E392" t="s">
        <v>1002</v>
      </c>
      <c r="F392" t="s">
        <v>661</v>
      </c>
      <c r="G392" t="s">
        <v>16</v>
      </c>
      <c r="H392" t="s">
        <v>21</v>
      </c>
      <c r="I392" t="s">
        <v>18</v>
      </c>
      <c r="J392" t="s">
        <v>19</v>
      </c>
      <c r="K392" t="s">
        <v>48</v>
      </c>
      <c r="L392" t="s">
        <v>9937</v>
      </c>
      <c r="M392" s="4">
        <v>46135</v>
      </c>
      <c r="N392" s="3">
        <v>5200</v>
      </c>
    </row>
    <row r="393" spans="1:14">
      <c r="A393" s="1">
        <v>45699</v>
      </c>
      <c r="B393" s="1">
        <v>46064</v>
      </c>
      <c r="C393" t="s">
        <v>4633</v>
      </c>
      <c r="D393" t="s">
        <v>382</v>
      </c>
      <c r="E393" t="s">
        <v>388</v>
      </c>
      <c r="F393" t="s">
        <v>661</v>
      </c>
      <c r="G393" t="s">
        <v>16</v>
      </c>
      <c r="H393" t="s">
        <v>386</v>
      </c>
      <c r="I393" t="s">
        <v>384</v>
      </c>
      <c r="J393" t="s">
        <v>385</v>
      </c>
      <c r="K393" t="s">
        <v>304</v>
      </c>
      <c r="L393" t="s">
        <v>9938</v>
      </c>
      <c r="M393" s="4">
        <v>46135</v>
      </c>
      <c r="N393" s="3">
        <v>11500</v>
      </c>
    </row>
    <row r="394" spans="1:14">
      <c r="A394" s="1">
        <v>45743</v>
      </c>
      <c r="B394" s="1">
        <v>46108</v>
      </c>
      <c r="C394" t="s">
        <v>4755</v>
      </c>
      <c r="D394" t="s">
        <v>924</v>
      </c>
      <c r="E394" t="s">
        <v>927</v>
      </c>
      <c r="F394" t="s">
        <v>661</v>
      </c>
      <c r="G394" t="s">
        <v>16</v>
      </c>
      <c r="H394" t="s">
        <v>21</v>
      </c>
      <c r="I394" t="s">
        <v>282</v>
      </c>
      <c r="J394" t="s">
        <v>283</v>
      </c>
      <c r="K394" t="s">
        <v>5620</v>
      </c>
      <c r="L394" t="s">
        <v>9939</v>
      </c>
      <c r="M394" s="4">
        <v>46135</v>
      </c>
      <c r="N394" s="3">
        <v>10200</v>
      </c>
    </row>
    <row r="395" spans="1:14">
      <c r="A395" s="1">
        <v>45743</v>
      </c>
      <c r="B395" s="1">
        <v>46108</v>
      </c>
      <c r="C395" t="s">
        <v>4755</v>
      </c>
      <c r="D395" t="s">
        <v>924</v>
      </c>
      <c r="E395" t="s">
        <v>927</v>
      </c>
      <c r="F395" t="s">
        <v>661</v>
      </c>
      <c r="G395" t="s">
        <v>16</v>
      </c>
      <c r="H395" t="s">
        <v>21</v>
      </c>
      <c r="I395" t="s">
        <v>282</v>
      </c>
      <c r="J395" t="s">
        <v>283</v>
      </c>
      <c r="K395" t="s">
        <v>5620</v>
      </c>
      <c r="L395" t="s">
        <v>9940</v>
      </c>
      <c r="M395" s="4">
        <v>46135</v>
      </c>
      <c r="N395" s="3">
        <v>5200</v>
      </c>
    </row>
    <row r="396" spans="1:14">
      <c r="A396" s="1">
        <v>45693</v>
      </c>
      <c r="B396" s="1">
        <v>46058</v>
      </c>
      <c r="C396" t="s">
        <v>4622</v>
      </c>
      <c r="D396" t="s">
        <v>337</v>
      </c>
      <c r="E396" t="s">
        <v>339</v>
      </c>
      <c r="F396" t="s">
        <v>661</v>
      </c>
      <c r="G396" t="s">
        <v>16</v>
      </c>
      <c r="H396" t="s">
        <v>125</v>
      </c>
      <c r="I396" t="s">
        <v>71</v>
      </c>
      <c r="J396" t="s">
        <v>72</v>
      </c>
      <c r="K396" t="s">
        <v>304</v>
      </c>
      <c r="L396" t="s">
        <v>9941</v>
      </c>
      <c r="M396" s="4">
        <v>46137</v>
      </c>
      <c r="N396" s="3">
        <v>15926</v>
      </c>
    </row>
    <row r="397" spans="1:14">
      <c r="A397" s="1">
        <v>45753</v>
      </c>
      <c r="B397" s="1">
        <v>46118</v>
      </c>
      <c r="C397" t="s">
        <v>4798</v>
      </c>
      <c r="D397" t="s">
        <v>1110</v>
      </c>
      <c r="E397" t="s">
        <v>1114</v>
      </c>
      <c r="F397" t="s">
        <v>661</v>
      </c>
      <c r="G397" t="s">
        <v>16</v>
      </c>
      <c r="H397" t="s">
        <v>414</v>
      </c>
      <c r="I397" t="s">
        <v>343</v>
      </c>
      <c r="J397" t="s">
        <v>344</v>
      </c>
      <c r="K397" t="s">
        <v>77</v>
      </c>
      <c r="L397" t="s">
        <v>9942</v>
      </c>
      <c r="M397" s="4">
        <v>46138</v>
      </c>
      <c r="N397" s="3">
        <v>15000</v>
      </c>
    </row>
    <row r="398" spans="1:14">
      <c r="A398" s="1">
        <v>45753</v>
      </c>
      <c r="B398" s="1">
        <v>46118</v>
      </c>
      <c r="C398" t="s">
        <v>4798</v>
      </c>
      <c r="D398" t="s">
        <v>1110</v>
      </c>
      <c r="E398" t="s">
        <v>1114</v>
      </c>
      <c r="F398" t="s">
        <v>661</v>
      </c>
      <c r="G398" t="s">
        <v>16</v>
      </c>
      <c r="H398" t="s">
        <v>414</v>
      </c>
      <c r="I398" t="s">
        <v>343</v>
      </c>
      <c r="J398" t="s">
        <v>344</v>
      </c>
      <c r="K398" t="s">
        <v>77</v>
      </c>
      <c r="L398" t="s">
        <v>9943</v>
      </c>
      <c r="M398" s="4">
        <v>46138</v>
      </c>
      <c r="N398" s="3">
        <v>11000</v>
      </c>
    </row>
    <row r="399" spans="1:14">
      <c r="A399" s="1">
        <v>45753</v>
      </c>
      <c r="B399" s="1">
        <v>46118</v>
      </c>
      <c r="C399" t="s">
        <v>4798</v>
      </c>
      <c r="D399" t="s">
        <v>1110</v>
      </c>
      <c r="E399" t="s">
        <v>1112</v>
      </c>
      <c r="F399" t="s">
        <v>32</v>
      </c>
      <c r="G399" t="s">
        <v>16</v>
      </c>
      <c r="H399" t="s">
        <v>414</v>
      </c>
      <c r="I399" t="s">
        <v>343</v>
      </c>
      <c r="J399" t="s">
        <v>344</v>
      </c>
      <c r="K399" t="s">
        <v>77</v>
      </c>
      <c r="L399" t="s">
        <v>9944</v>
      </c>
      <c r="M399" s="4">
        <v>46138</v>
      </c>
      <c r="N399" s="3">
        <v>1000</v>
      </c>
    </row>
    <row r="400" spans="1:14">
      <c r="A400" s="1">
        <v>45805</v>
      </c>
      <c r="B400" s="1">
        <v>46170</v>
      </c>
      <c r="C400" t="s">
        <v>4943</v>
      </c>
      <c r="D400" t="s">
        <v>1695</v>
      </c>
      <c r="E400" t="s">
        <v>1696</v>
      </c>
      <c r="F400" t="s">
        <v>54</v>
      </c>
      <c r="G400" t="s">
        <v>55</v>
      </c>
      <c r="H400" t="s">
        <v>1699</v>
      </c>
      <c r="I400" t="s">
        <v>1697</v>
      </c>
      <c r="J400" t="s">
        <v>1698</v>
      </c>
      <c r="K400" t="s">
        <v>5620</v>
      </c>
      <c r="L400" t="s">
        <v>9945</v>
      </c>
      <c r="M400" s="4">
        <v>46139</v>
      </c>
      <c r="N400" s="3">
        <v>30500</v>
      </c>
    </row>
    <row r="401" spans="1:14">
      <c r="A401" s="1">
        <v>45931</v>
      </c>
      <c r="B401" s="1">
        <v>46296</v>
      </c>
      <c r="C401" t="s">
        <v>5315</v>
      </c>
      <c r="D401" t="s">
        <v>3219</v>
      </c>
      <c r="E401" t="s">
        <v>3223</v>
      </c>
      <c r="F401" t="s">
        <v>54</v>
      </c>
      <c r="G401" t="s">
        <v>55</v>
      </c>
      <c r="H401" t="s">
        <v>125</v>
      </c>
      <c r="I401" t="s">
        <v>695</v>
      </c>
      <c r="J401" t="s">
        <v>696</v>
      </c>
      <c r="K401" t="s">
        <v>140</v>
      </c>
      <c r="L401" t="s">
        <v>9946</v>
      </c>
      <c r="M401" s="4">
        <v>46140</v>
      </c>
      <c r="N401" s="3">
        <v>110.5</v>
      </c>
    </row>
    <row r="402" spans="1:14">
      <c r="A402" s="1">
        <v>45901</v>
      </c>
      <c r="B402" s="1">
        <v>46266</v>
      </c>
      <c r="C402" t="s">
        <v>4677</v>
      </c>
      <c r="D402" t="s">
        <v>594</v>
      </c>
      <c r="E402" t="s">
        <v>2848</v>
      </c>
      <c r="F402" t="s">
        <v>54</v>
      </c>
      <c r="G402" t="s">
        <v>55</v>
      </c>
      <c r="H402" t="s">
        <v>51</v>
      </c>
      <c r="I402" t="s">
        <v>103</v>
      </c>
      <c r="J402" t="s">
        <v>104</v>
      </c>
      <c r="K402" t="s">
        <v>140</v>
      </c>
      <c r="L402" t="s">
        <v>9947</v>
      </c>
      <c r="M402" s="4">
        <v>46140</v>
      </c>
      <c r="N402" s="3">
        <v>125242.95</v>
      </c>
    </row>
    <row r="403" spans="1:14">
      <c r="A403" s="1">
        <v>45689</v>
      </c>
      <c r="B403" s="1">
        <v>46054</v>
      </c>
      <c r="C403" t="s">
        <v>4603</v>
      </c>
      <c r="D403" t="s">
        <v>257</v>
      </c>
      <c r="E403" t="s">
        <v>258</v>
      </c>
      <c r="F403" t="s">
        <v>661</v>
      </c>
      <c r="G403" t="s">
        <v>16</v>
      </c>
      <c r="H403" t="s">
        <v>90</v>
      </c>
      <c r="I403" t="s">
        <v>78</v>
      </c>
      <c r="J403" t="s">
        <v>79</v>
      </c>
      <c r="K403" t="s">
        <v>5620</v>
      </c>
      <c r="L403" t="s">
        <v>9948</v>
      </c>
      <c r="M403" s="4">
        <v>46140</v>
      </c>
      <c r="N403" s="3">
        <v>11</v>
      </c>
    </row>
    <row r="404" spans="1:14">
      <c r="A404" s="1">
        <v>45689</v>
      </c>
      <c r="B404" s="1">
        <v>46054</v>
      </c>
      <c r="C404" t="s">
        <v>4603</v>
      </c>
      <c r="D404" t="s">
        <v>257</v>
      </c>
      <c r="E404" t="s">
        <v>258</v>
      </c>
      <c r="F404" t="s">
        <v>661</v>
      </c>
      <c r="G404" t="s">
        <v>16</v>
      </c>
      <c r="H404" t="s">
        <v>90</v>
      </c>
      <c r="I404" t="s">
        <v>78</v>
      </c>
      <c r="J404" t="s">
        <v>79</v>
      </c>
      <c r="K404" t="s">
        <v>5620</v>
      </c>
      <c r="L404" t="s">
        <v>9949</v>
      </c>
      <c r="M404" s="4">
        <v>46140</v>
      </c>
      <c r="N404" s="3">
        <v>12300</v>
      </c>
    </row>
    <row r="405" spans="1:14">
      <c r="A405" s="1">
        <v>45672</v>
      </c>
      <c r="B405" s="1">
        <v>46037</v>
      </c>
      <c r="C405" t="s">
        <v>5605</v>
      </c>
      <c r="D405" t="s">
        <v>4458</v>
      </c>
      <c r="E405" t="s">
        <v>9318</v>
      </c>
      <c r="F405" t="s">
        <v>661</v>
      </c>
      <c r="G405" t="s">
        <v>16</v>
      </c>
      <c r="H405" t="s">
        <v>167</v>
      </c>
      <c r="I405" t="s">
        <v>4460</v>
      </c>
      <c r="J405" t="s">
        <v>4461</v>
      </c>
      <c r="K405" t="s">
        <v>64</v>
      </c>
      <c r="L405" t="s">
        <v>9950</v>
      </c>
      <c r="M405" s="4">
        <v>46140</v>
      </c>
      <c r="N405" s="3">
        <v>10500</v>
      </c>
    </row>
    <row r="406" spans="1:14">
      <c r="A406" s="1">
        <v>45717</v>
      </c>
      <c r="B406" s="1">
        <v>46082</v>
      </c>
      <c r="C406" t="s">
        <v>4677</v>
      </c>
      <c r="D406" t="s">
        <v>594</v>
      </c>
      <c r="E406" t="s">
        <v>597</v>
      </c>
      <c r="F406" t="s">
        <v>661</v>
      </c>
      <c r="G406" t="s">
        <v>16</v>
      </c>
      <c r="H406" t="s">
        <v>51</v>
      </c>
      <c r="I406" t="s">
        <v>103</v>
      </c>
      <c r="J406" t="s">
        <v>104</v>
      </c>
      <c r="K406" t="s">
        <v>140</v>
      </c>
      <c r="L406" t="s">
        <v>9951</v>
      </c>
      <c r="M406" s="4">
        <v>46140</v>
      </c>
      <c r="N406" s="3">
        <v>26000</v>
      </c>
    </row>
    <row r="407" spans="1:14">
      <c r="A407" s="1">
        <v>45717</v>
      </c>
      <c r="B407" s="1">
        <v>46082</v>
      </c>
      <c r="C407" t="s">
        <v>4677</v>
      </c>
      <c r="D407" t="s">
        <v>594</v>
      </c>
      <c r="E407" t="s">
        <v>597</v>
      </c>
      <c r="F407" t="s">
        <v>661</v>
      </c>
      <c r="G407" t="s">
        <v>16</v>
      </c>
      <c r="H407" t="s">
        <v>51</v>
      </c>
      <c r="I407" t="s">
        <v>103</v>
      </c>
      <c r="J407" t="s">
        <v>104</v>
      </c>
      <c r="K407" t="s">
        <v>140</v>
      </c>
      <c r="L407" t="s">
        <v>9952</v>
      </c>
      <c r="M407" s="4">
        <v>46140</v>
      </c>
      <c r="N407" s="3">
        <v>54920</v>
      </c>
    </row>
    <row r="408" spans="1:14">
      <c r="A408" s="1">
        <v>45717</v>
      </c>
      <c r="B408" s="1">
        <v>46082</v>
      </c>
      <c r="C408" t="s">
        <v>4677</v>
      </c>
      <c r="D408" t="s">
        <v>594</v>
      </c>
      <c r="E408" t="s">
        <v>597</v>
      </c>
      <c r="F408" t="s">
        <v>661</v>
      </c>
      <c r="G408" t="s">
        <v>16</v>
      </c>
      <c r="H408" t="s">
        <v>51</v>
      </c>
      <c r="I408" t="s">
        <v>103</v>
      </c>
      <c r="J408" t="s">
        <v>104</v>
      </c>
      <c r="K408" t="s">
        <v>140</v>
      </c>
      <c r="L408" t="s">
        <v>9953</v>
      </c>
      <c r="M408" s="4">
        <v>46140</v>
      </c>
      <c r="N408" s="3">
        <v>11</v>
      </c>
    </row>
    <row r="409" spans="1:14">
      <c r="A409" s="1">
        <v>45717</v>
      </c>
      <c r="B409" s="1">
        <v>46082</v>
      </c>
      <c r="C409" t="s">
        <v>4677</v>
      </c>
      <c r="D409" t="s">
        <v>594</v>
      </c>
      <c r="E409" t="s">
        <v>597</v>
      </c>
      <c r="F409" t="s">
        <v>661</v>
      </c>
      <c r="G409" t="s">
        <v>16</v>
      </c>
      <c r="H409" t="s">
        <v>51</v>
      </c>
      <c r="I409" t="s">
        <v>103</v>
      </c>
      <c r="J409" t="s">
        <v>104</v>
      </c>
      <c r="K409" t="s">
        <v>140</v>
      </c>
      <c r="L409" t="s">
        <v>9954</v>
      </c>
      <c r="M409" s="4">
        <v>46140</v>
      </c>
      <c r="N409" s="3">
        <v>11</v>
      </c>
    </row>
    <row r="410" spans="1:14">
      <c r="A410" s="1">
        <v>45724</v>
      </c>
      <c r="B410" s="1">
        <v>46089</v>
      </c>
      <c r="C410" t="s">
        <v>4709</v>
      </c>
      <c r="D410" t="s">
        <v>732</v>
      </c>
      <c r="E410" t="s">
        <v>734</v>
      </c>
      <c r="F410" t="s">
        <v>661</v>
      </c>
      <c r="G410" t="s">
        <v>16</v>
      </c>
      <c r="H410" t="s">
        <v>61</v>
      </c>
      <c r="I410" t="s">
        <v>103</v>
      </c>
      <c r="J410" t="s">
        <v>104</v>
      </c>
      <c r="K410" t="s">
        <v>140</v>
      </c>
      <c r="L410" t="s">
        <v>9955</v>
      </c>
      <c r="M410" s="4">
        <v>46140</v>
      </c>
      <c r="N410" s="3">
        <v>9699.69</v>
      </c>
    </row>
    <row r="411" spans="1:14">
      <c r="A411" s="1">
        <v>45717</v>
      </c>
      <c r="B411" s="1">
        <v>46082</v>
      </c>
      <c r="C411" t="s">
        <v>4677</v>
      </c>
      <c r="D411" t="s">
        <v>594</v>
      </c>
      <c r="E411" t="s">
        <v>596</v>
      </c>
      <c r="F411" t="s">
        <v>32</v>
      </c>
      <c r="G411" t="s">
        <v>16</v>
      </c>
      <c r="H411" t="s">
        <v>51</v>
      </c>
      <c r="I411" t="s">
        <v>103</v>
      </c>
      <c r="J411" t="s">
        <v>104</v>
      </c>
      <c r="K411" t="s">
        <v>140</v>
      </c>
      <c r="L411" t="s">
        <v>9956</v>
      </c>
      <c r="M411" s="4">
        <v>46140</v>
      </c>
      <c r="N411" s="3">
        <v>32500</v>
      </c>
    </row>
    <row r="412" spans="1:14">
      <c r="A412" s="1">
        <v>45861</v>
      </c>
      <c r="B412" s="1">
        <v>46226</v>
      </c>
      <c r="C412" t="s">
        <v>5134</v>
      </c>
      <c r="D412" t="s">
        <v>2445</v>
      </c>
      <c r="E412" t="s">
        <v>2447</v>
      </c>
      <c r="F412" t="s">
        <v>661</v>
      </c>
      <c r="G412" t="s">
        <v>16</v>
      </c>
      <c r="H412" t="s">
        <v>51</v>
      </c>
      <c r="I412" t="s">
        <v>165</v>
      </c>
      <c r="J412" t="s">
        <v>166</v>
      </c>
      <c r="K412" t="s">
        <v>26</v>
      </c>
      <c r="L412" t="s">
        <v>9957</v>
      </c>
      <c r="M412" s="4">
        <v>46140</v>
      </c>
      <c r="N412" s="3">
        <v>9821.19</v>
      </c>
    </row>
    <row r="413" spans="1:14">
      <c r="A413" s="1">
        <v>45838</v>
      </c>
      <c r="B413" s="1">
        <v>46203</v>
      </c>
      <c r="C413" t="s">
        <v>5050</v>
      </c>
      <c r="D413" t="s">
        <v>2113</v>
      </c>
      <c r="E413" t="s">
        <v>2114</v>
      </c>
      <c r="F413" t="s">
        <v>54</v>
      </c>
      <c r="G413" t="s">
        <v>55</v>
      </c>
      <c r="H413" t="s">
        <v>21</v>
      </c>
      <c r="I413" t="s">
        <v>2115</v>
      </c>
      <c r="J413" t="s">
        <v>2116</v>
      </c>
      <c r="K413" t="s">
        <v>140</v>
      </c>
      <c r="L413" t="s">
        <v>9958</v>
      </c>
      <c r="M413" s="4">
        <v>46141</v>
      </c>
      <c r="N413" s="3">
        <v>15440</v>
      </c>
    </row>
    <row r="414" spans="1:14">
      <c r="A414" s="1">
        <v>45931</v>
      </c>
      <c r="B414" s="1">
        <v>46296</v>
      </c>
      <c r="C414" t="s">
        <v>5324</v>
      </c>
      <c r="D414" t="s">
        <v>3250</v>
      </c>
      <c r="E414" t="s">
        <v>3252</v>
      </c>
      <c r="F414" t="s">
        <v>54</v>
      </c>
      <c r="G414" t="s">
        <v>55</v>
      </c>
      <c r="H414" t="s">
        <v>125</v>
      </c>
      <c r="I414" t="s">
        <v>2544</v>
      </c>
      <c r="J414" t="s">
        <v>2545</v>
      </c>
      <c r="K414" t="s">
        <v>4176</v>
      </c>
      <c r="L414" t="s">
        <v>9959</v>
      </c>
      <c r="M414" s="4">
        <v>46141</v>
      </c>
      <c r="N414" s="3">
        <v>17954.599999999999</v>
      </c>
    </row>
    <row r="415" spans="1:14">
      <c r="A415" s="1">
        <v>45853</v>
      </c>
      <c r="B415" s="1">
        <v>46218</v>
      </c>
      <c r="C415" t="s">
        <v>5076</v>
      </c>
      <c r="D415" t="s">
        <v>2214</v>
      </c>
      <c r="E415" t="s">
        <v>2371</v>
      </c>
      <c r="F415" t="s">
        <v>661</v>
      </c>
      <c r="G415" t="s">
        <v>16</v>
      </c>
      <c r="H415" t="s">
        <v>43</v>
      </c>
      <c r="I415" t="s">
        <v>2216</v>
      </c>
      <c r="J415" t="s">
        <v>2217</v>
      </c>
      <c r="K415" t="s">
        <v>64</v>
      </c>
      <c r="L415" t="s">
        <v>9960</v>
      </c>
      <c r="M415" s="4">
        <v>46141</v>
      </c>
      <c r="N415" s="3">
        <v>6300</v>
      </c>
    </row>
    <row r="416" spans="1:14">
      <c r="A416" s="1">
        <v>45884</v>
      </c>
      <c r="B416" s="1">
        <v>46249</v>
      </c>
      <c r="C416" t="s">
        <v>5193</v>
      </c>
      <c r="D416" t="s">
        <v>2699</v>
      </c>
      <c r="E416" t="s">
        <v>2700</v>
      </c>
      <c r="F416" t="s">
        <v>661</v>
      </c>
      <c r="G416" t="s">
        <v>16</v>
      </c>
      <c r="H416" t="s">
        <v>245</v>
      </c>
      <c r="I416" t="s">
        <v>103</v>
      </c>
      <c r="J416" t="s">
        <v>104</v>
      </c>
      <c r="K416" t="s">
        <v>64</v>
      </c>
      <c r="L416" t="s">
        <v>9961</v>
      </c>
      <c r="M416" s="4">
        <v>46141</v>
      </c>
      <c r="N416" s="3">
        <v>10200</v>
      </c>
    </row>
    <row r="417" spans="1:14">
      <c r="A417" s="1">
        <v>45884</v>
      </c>
      <c r="B417" s="1">
        <v>46249</v>
      </c>
      <c r="C417" t="s">
        <v>5193</v>
      </c>
      <c r="D417" t="s">
        <v>2699</v>
      </c>
      <c r="E417" t="s">
        <v>2700</v>
      </c>
      <c r="F417" t="s">
        <v>661</v>
      </c>
      <c r="G417" t="s">
        <v>16</v>
      </c>
      <c r="H417" t="s">
        <v>245</v>
      </c>
      <c r="I417" t="s">
        <v>103</v>
      </c>
      <c r="J417" t="s">
        <v>104</v>
      </c>
      <c r="K417" t="s">
        <v>64</v>
      </c>
      <c r="L417" t="s">
        <v>9962</v>
      </c>
      <c r="M417" s="4">
        <v>46141</v>
      </c>
      <c r="N417" s="3">
        <v>8000</v>
      </c>
    </row>
    <row r="418" spans="1:14">
      <c r="A418" s="1">
        <v>45870</v>
      </c>
      <c r="B418" s="1">
        <v>46235</v>
      </c>
      <c r="C418" t="s">
        <v>5157</v>
      </c>
      <c r="D418" t="s">
        <v>2530</v>
      </c>
      <c r="E418" t="s">
        <v>2534</v>
      </c>
      <c r="F418" t="s">
        <v>54</v>
      </c>
      <c r="G418" t="s">
        <v>55</v>
      </c>
      <c r="H418" t="s">
        <v>345</v>
      </c>
      <c r="I418" t="s">
        <v>343</v>
      </c>
      <c r="J418" t="s">
        <v>344</v>
      </c>
      <c r="K418" t="s">
        <v>77</v>
      </c>
      <c r="L418" t="s">
        <v>9963</v>
      </c>
      <c r="M418" s="4">
        <v>46142</v>
      </c>
      <c r="N418" s="3">
        <v>2168.9699999999998</v>
      </c>
    </row>
    <row r="419" spans="1:14">
      <c r="A419" s="1">
        <v>45698</v>
      </c>
      <c r="B419" s="1">
        <v>46063</v>
      </c>
      <c r="C419" t="s">
        <v>4630</v>
      </c>
      <c r="D419" t="s">
        <v>369</v>
      </c>
      <c r="E419" t="s">
        <v>371</v>
      </c>
      <c r="F419" t="s">
        <v>661</v>
      </c>
      <c r="G419" t="s">
        <v>16</v>
      </c>
      <c r="H419" t="s">
        <v>21</v>
      </c>
      <c r="I419" t="s">
        <v>103</v>
      </c>
      <c r="J419" t="s">
        <v>104</v>
      </c>
      <c r="K419" t="s">
        <v>140</v>
      </c>
      <c r="L419" t="s">
        <v>9964</v>
      </c>
      <c r="M419" s="4">
        <v>46142</v>
      </c>
      <c r="N419" s="3">
        <v>10500</v>
      </c>
    </row>
    <row r="420" spans="1:14">
      <c r="A420" s="1">
        <v>45688</v>
      </c>
      <c r="B420" s="1">
        <v>46053</v>
      </c>
      <c r="C420" t="s">
        <v>4597</v>
      </c>
      <c r="D420" t="s">
        <v>228</v>
      </c>
      <c r="E420" t="s">
        <v>232</v>
      </c>
      <c r="F420" t="s">
        <v>661</v>
      </c>
      <c r="G420" t="s">
        <v>16</v>
      </c>
      <c r="H420" t="s">
        <v>203</v>
      </c>
      <c r="I420" t="s">
        <v>230</v>
      </c>
      <c r="J420" t="s">
        <v>231</v>
      </c>
      <c r="K420" t="s">
        <v>48</v>
      </c>
      <c r="L420" t="s">
        <v>9965</v>
      </c>
      <c r="M420" s="4">
        <v>46142</v>
      </c>
      <c r="N420" s="3">
        <v>11</v>
      </c>
    </row>
    <row r="421" spans="1:14">
      <c r="A421" s="1">
        <v>45829</v>
      </c>
      <c r="B421" s="1">
        <v>46194</v>
      </c>
      <c r="C421" t="s">
        <v>5012</v>
      </c>
      <c r="D421" t="s">
        <v>1976</v>
      </c>
      <c r="E421" t="s">
        <v>1977</v>
      </c>
      <c r="F421" t="s">
        <v>32</v>
      </c>
      <c r="G421" t="s">
        <v>16</v>
      </c>
      <c r="H421" t="s">
        <v>51</v>
      </c>
      <c r="I421" t="s">
        <v>103</v>
      </c>
      <c r="J421" t="s">
        <v>104</v>
      </c>
      <c r="K421" t="s">
        <v>64</v>
      </c>
      <c r="L421" t="s">
        <v>9966</v>
      </c>
      <c r="M421" s="4">
        <v>46142</v>
      </c>
      <c r="N421" s="3">
        <v>11</v>
      </c>
    </row>
    <row r="422" spans="1:14">
      <c r="A422" s="1">
        <v>45930</v>
      </c>
      <c r="B422" s="1">
        <v>46203</v>
      </c>
      <c r="C422" t="s">
        <v>5050</v>
      </c>
      <c r="D422" t="s">
        <v>2113</v>
      </c>
      <c r="E422" t="s">
        <v>3130</v>
      </c>
      <c r="F422" t="s">
        <v>661</v>
      </c>
      <c r="G422" t="s">
        <v>16</v>
      </c>
      <c r="H422" t="s">
        <v>21</v>
      </c>
      <c r="I422" t="s">
        <v>2115</v>
      </c>
      <c r="J422" t="s">
        <v>2116</v>
      </c>
      <c r="K422" t="s">
        <v>140</v>
      </c>
      <c r="L422" t="s">
        <v>9967</v>
      </c>
      <c r="M422" s="4">
        <v>46142</v>
      </c>
      <c r="N422" s="3">
        <v>7800</v>
      </c>
    </row>
    <row r="423" spans="1:14">
      <c r="A423" s="1">
        <v>45931</v>
      </c>
      <c r="B423" s="1">
        <v>46296</v>
      </c>
      <c r="C423" t="s">
        <v>5315</v>
      </c>
      <c r="D423" t="s">
        <v>3219</v>
      </c>
      <c r="E423" t="s">
        <v>3223</v>
      </c>
      <c r="F423" t="s">
        <v>54</v>
      </c>
      <c r="G423" t="s">
        <v>55</v>
      </c>
      <c r="H423" t="s">
        <v>125</v>
      </c>
      <c r="I423" t="s">
        <v>695</v>
      </c>
      <c r="J423" t="s">
        <v>696</v>
      </c>
      <c r="K423" t="s">
        <v>140</v>
      </c>
      <c r="L423" t="s">
        <v>9968</v>
      </c>
      <c r="M423" s="4">
        <v>46143</v>
      </c>
      <c r="N423" s="3">
        <v>17870.830000000002</v>
      </c>
    </row>
    <row r="424" spans="1:14">
      <c r="A424" s="1">
        <v>45748</v>
      </c>
      <c r="B424" s="1">
        <v>46113</v>
      </c>
      <c r="C424" t="s">
        <v>4769</v>
      </c>
      <c r="D424" t="s">
        <v>984</v>
      </c>
      <c r="E424" t="s">
        <v>988</v>
      </c>
      <c r="F424" t="s">
        <v>661</v>
      </c>
      <c r="G424" t="s">
        <v>16</v>
      </c>
      <c r="H424" t="s">
        <v>225</v>
      </c>
      <c r="I424" t="s">
        <v>270</v>
      </c>
      <c r="J424" t="s">
        <v>271</v>
      </c>
      <c r="K424" t="s">
        <v>77</v>
      </c>
      <c r="L424" t="s">
        <v>9969</v>
      </c>
      <c r="M424" s="4">
        <v>46143</v>
      </c>
      <c r="N424" s="3">
        <v>1187.29</v>
      </c>
    </row>
    <row r="425" spans="1:14">
      <c r="A425" s="1">
        <v>45748</v>
      </c>
      <c r="B425" s="1">
        <v>46113</v>
      </c>
      <c r="C425" t="s">
        <v>4769</v>
      </c>
      <c r="D425" t="s">
        <v>984</v>
      </c>
      <c r="E425" t="s">
        <v>985</v>
      </c>
      <c r="F425" t="s">
        <v>32</v>
      </c>
      <c r="G425" t="s">
        <v>16</v>
      </c>
      <c r="H425" t="s">
        <v>225</v>
      </c>
      <c r="I425" t="s">
        <v>270</v>
      </c>
      <c r="J425" t="s">
        <v>271</v>
      </c>
      <c r="K425" t="s">
        <v>77</v>
      </c>
      <c r="L425" t="s">
        <v>9970</v>
      </c>
      <c r="M425" s="4">
        <v>46143</v>
      </c>
      <c r="N425" s="3">
        <v>11</v>
      </c>
    </row>
    <row r="426" spans="1:14">
      <c r="A426" s="1">
        <v>45786</v>
      </c>
      <c r="B426" s="1">
        <v>46151</v>
      </c>
      <c r="C426" t="s">
        <v>4911</v>
      </c>
      <c r="D426" t="s">
        <v>1571</v>
      </c>
      <c r="E426" t="s">
        <v>1572</v>
      </c>
      <c r="F426" t="s">
        <v>661</v>
      </c>
      <c r="G426" t="s">
        <v>16</v>
      </c>
      <c r="H426" t="s">
        <v>125</v>
      </c>
      <c r="I426" t="s">
        <v>1573</v>
      </c>
      <c r="J426" t="s">
        <v>1574</v>
      </c>
      <c r="K426" t="s">
        <v>5623</v>
      </c>
      <c r="L426" t="s">
        <v>9971</v>
      </c>
      <c r="M426" s="4">
        <v>46143</v>
      </c>
      <c r="N426" s="3">
        <v>636.16</v>
      </c>
    </row>
    <row r="427" spans="1:14">
      <c r="A427" s="1">
        <v>45748</v>
      </c>
      <c r="B427" s="1">
        <v>46113</v>
      </c>
      <c r="C427" t="s">
        <v>4782</v>
      </c>
      <c r="D427" t="s">
        <v>1042</v>
      </c>
      <c r="E427" t="s">
        <v>1046</v>
      </c>
      <c r="F427" t="s">
        <v>54</v>
      </c>
      <c r="G427" t="s">
        <v>55</v>
      </c>
      <c r="H427" t="s">
        <v>61</v>
      </c>
      <c r="I427" t="s">
        <v>59</v>
      </c>
      <c r="J427" t="s">
        <v>60</v>
      </c>
      <c r="K427" t="s">
        <v>5620</v>
      </c>
      <c r="L427" t="s">
        <v>9972</v>
      </c>
      <c r="M427" s="4">
        <v>46144</v>
      </c>
      <c r="N427" s="3">
        <v>15405.04</v>
      </c>
    </row>
    <row r="428" spans="1:14">
      <c r="A428" s="1">
        <v>45821</v>
      </c>
      <c r="B428" s="1">
        <v>45976</v>
      </c>
      <c r="C428" t="s">
        <v>4990</v>
      </c>
      <c r="D428" t="s">
        <v>1885</v>
      </c>
      <c r="E428" t="s">
        <v>1888</v>
      </c>
      <c r="F428" t="s">
        <v>15</v>
      </c>
      <c r="G428" t="s">
        <v>16</v>
      </c>
      <c r="H428" t="s">
        <v>225</v>
      </c>
      <c r="I428" t="s">
        <v>270</v>
      </c>
      <c r="J428" t="s">
        <v>271</v>
      </c>
      <c r="K428" t="s">
        <v>5620</v>
      </c>
      <c r="L428" t="s">
        <v>9973</v>
      </c>
      <c r="M428" s="4">
        <v>46144</v>
      </c>
      <c r="N428" s="3">
        <v>5000</v>
      </c>
    </row>
    <row r="429" spans="1:14">
      <c r="A429" s="1">
        <v>45931</v>
      </c>
      <c r="B429" s="1">
        <v>46296</v>
      </c>
      <c r="C429" t="s">
        <v>5324</v>
      </c>
      <c r="D429" t="s">
        <v>3250</v>
      </c>
      <c r="E429" t="s">
        <v>3252</v>
      </c>
      <c r="F429" t="s">
        <v>54</v>
      </c>
      <c r="G429" t="s">
        <v>55</v>
      </c>
      <c r="H429" t="s">
        <v>125</v>
      </c>
      <c r="I429" t="s">
        <v>2544</v>
      </c>
      <c r="J429" t="s">
        <v>2545</v>
      </c>
      <c r="K429" t="s">
        <v>4176</v>
      </c>
      <c r="L429" t="s">
        <v>9974</v>
      </c>
      <c r="M429" s="4">
        <v>46145</v>
      </c>
      <c r="N429" s="3">
        <v>715.89</v>
      </c>
    </row>
    <row r="430" spans="1:14">
      <c r="A430" s="1">
        <v>45853</v>
      </c>
      <c r="B430" s="1">
        <v>46218</v>
      </c>
      <c r="C430" t="s">
        <v>5112</v>
      </c>
      <c r="D430" t="s">
        <v>2354</v>
      </c>
      <c r="E430" t="s">
        <v>2357</v>
      </c>
      <c r="F430" t="s">
        <v>661</v>
      </c>
      <c r="G430" t="s">
        <v>16</v>
      </c>
      <c r="H430" t="s">
        <v>167</v>
      </c>
      <c r="I430" t="s">
        <v>174</v>
      </c>
      <c r="J430" t="s">
        <v>175</v>
      </c>
      <c r="K430" t="s">
        <v>112</v>
      </c>
      <c r="L430" t="s">
        <v>9975</v>
      </c>
      <c r="M430" s="4">
        <v>46145</v>
      </c>
      <c r="N430" s="3">
        <v>40500</v>
      </c>
    </row>
    <row r="431" spans="1:14">
      <c r="A431" s="1">
        <v>45853</v>
      </c>
      <c r="B431" s="1">
        <v>46218</v>
      </c>
      <c r="C431" t="s">
        <v>5112</v>
      </c>
      <c r="D431" t="s">
        <v>2354</v>
      </c>
      <c r="E431" t="s">
        <v>2357</v>
      </c>
      <c r="F431" t="s">
        <v>661</v>
      </c>
      <c r="G431" t="s">
        <v>16</v>
      </c>
      <c r="H431" t="s">
        <v>167</v>
      </c>
      <c r="I431" t="s">
        <v>174</v>
      </c>
      <c r="J431" t="s">
        <v>175</v>
      </c>
      <c r="K431" t="s">
        <v>112</v>
      </c>
      <c r="L431" t="s">
        <v>9976</v>
      </c>
      <c r="M431" s="4">
        <v>46145</v>
      </c>
      <c r="N431" s="3">
        <v>5200</v>
      </c>
    </row>
    <row r="432" spans="1:14">
      <c r="A432" s="1">
        <v>45804</v>
      </c>
      <c r="B432" s="1">
        <v>46169</v>
      </c>
      <c r="C432" t="s">
        <v>4942</v>
      </c>
      <c r="D432" t="s">
        <v>1693</v>
      </c>
      <c r="E432" t="s">
        <v>1694</v>
      </c>
      <c r="F432" t="s">
        <v>54</v>
      </c>
      <c r="G432" t="s">
        <v>55</v>
      </c>
      <c r="H432" t="s">
        <v>409</v>
      </c>
      <c r="I432" t="s">
        <v>174</v>
      </c>
      <c r="J432" t="s">
        <v>175</v>
      </c>
      <c r="K432" t="s">
        <v>5619</v>
      </c>
      <c r="L432" t="s">
        <v>9977</v>
      </c>
      <c r="M432" s="4">
        <v>46146</v>
      </c>
      <c r="N432" s="3">
        <v>8800</v>
      </c>
    </row>
    <row r="433" spans="1:14">
      <c r="A433" s="1">
        <v>45889</v>
      </c>
      <c r="B433" s="1">
        <v>46254</v>
      </c>
      <c r="C433" t="s">
        <v>5205</v>
      </c>
      <c r="D433" t="s">
        <v>2763</v>
      </c>
      <c r="E433" t="s">
        <v>2766</v>
      </c>
      <c r="F433" t="s">
        <v>661</v>
      </c>
      <c r="G433" t="s">
        <v>16</v>
      </c>
      <c r="H433" t="s">
        <v>245</v>
      </c>
      <c r="I433" t="s">
        <v>550</v>
      </c>
      <c r="J433" t="s">
        <v>551</v>
      </c>
      <c r="K433" t="s">
        <v>304</v>
      </c>
      <c r="L433" t="s">
        <v>9978</v>
      </c>
      <c r="M433" s="4">
        <v>46146</v>
      </c>
      <c r="N433" s="3">
        <v>5500</v>
      </c>
    </row>
    <row r="434" spans="1:14">
      <c r="A434" s="1">
        <v>45778</v>
      </c>
      <c r="B434" s="1">
        <v>46143</v>
      </c>
      <c r="C434" t="s">
        <v>4879</v>
      </c>
      <c r="D434" t="s">
        <v>1437</v>
      </c>
      <c r="E434" t="s">
        <v>1440</v>
      </c>
      <c r="F434" t="s">
        <v>661</v>
      </c>
      <c r="G434" t="s">
        <v>16</v>
      </c>
      <c r="H434" t="s">
        <v>225</v>
      </c>
      <c r="I434" t="s">
        <v>270</v>
      </c>
      <c r="J434" t="s">
        <v>271</v>
      </c>
      <c r="K434" t="s">
        <v>77</v>
      </c>
      <c r="L434" t="s">
        <v>9979</v>
      </c>
      <c r="M434" s="4">
        <v>46147</v>
      </c>
      <c r="N434" s="3">
        <v>15677.93</v>
      </c>
    </row>
    <row r="435" spans="1:14">
      <c r="A435" s="1">
        <v>45962</v>
      </c>
      <c r="B435" s="1">
        <v>46327</v>
      </c>
      <c r="C435" t="s">
        <v>5390</v>
      </c>
      <c r="D435" t="s">
        <v>3535</v>
      </c>
      <c r="E435" t="s">
        <v>3536</v>
      </c>
      <c r="F435" t="s">
        <v>54</v>
      </c>
      <c r="G435" t="s">
        <v>55</v>
      </c>
      <c r="H435" t="s">
        <v>115</v>
      </c>
      <c r="I435" t="s">
        <v>165</v>
      </c>
      <c r="J435" t="s">
        <v>166</v>
      </c>
      <c r="K435" t="s">
        <v>26</v>
      </c>
      <c r="L435" t="s">
        <v>9980</v>
      </c>
      <c r="M435" s="4">
        <v>46148</v>
      </c>
      <c r="N435" s="3">
        <v>350</v>
      </c>
    </row>
    <row r="436" spans="1:14">
      <c r="A436" s="1">
        <v>45853</v>
      </c>
      <c r="B436" s="1">
        <v>46218</v>
      </c>
      <c r="C436" t="s">
        <v>5119</v>
      </c>
      <c r="D436" t="s">
        <v>2383</v>
      </c>
      <c r="E436" t="s">
        <v>2384</v>
      </c>
      <c r="F436" t="s">
        <v>661</v>
      </c>
      <c r="G436" t="s">
        <v>16</v>
      </c>
      <c r="H436" t="s">
        <v>98</v>
      </c>
      <c r="I436" t="s">
        <v>695</v>
      </c>
      <c r="J436" t="s">
        <v>696</v>
      </c>
      <c r="K436" t="s">
        <v>64</v>
      </c>
      <c r="L436" t="s">
        <v>9981</v>
      </c>
      <c r="M436" s="4">
        <v>46148</v>
      </c>
      <c r="N436" s="3">
        <v>7000</v>
      </c>
    </row>
    <row r="437" spans="1:14">
      <c r="A437" s="1">
        <v>45853</v>
      </c>
      <c r="B437" s="1">
        <v>46218</v>
      </c>
      <c r="C437" t="s">
        <v>5119</v>
      </c>
      <c r="D437" t="s">
        <v>2383</v>
      </c>
      <c r="E437" t="s">
        <v>2384</v>
      </c>
      <c r="F437" t="s">
        <v>661</v>
      </c>
      <c r="G437" t="s">
        <v>16</v>
      </c>
      <c r="H437" t="s">
        <v>98</v>
      </c>
      <c r="I437" t="s">
        <v>695</v>
      </c>
      <c r="J437" t="s">
        <v>696</v>
      </c>
      <c r="K437" t="s">
        <v>64</v>
      </c>
      <c r="L437" t="s">
        <v>9982</v>
      </c>
      <c r="M437" s="4">
        <v>46148</v>
      </c>
      <c r="N437" s="3">
        <v>7320</v>
      </c>
    </row>
    <row r="438" spans="1:14">
      <c r="A438" s="1">
        <v>45931</v>
      </c>
      <c r="B438" s="1">
        <v>46296</v>
      </c>
      <c r="C438" t="s">
        <v>5303</v>
      </c>
      <c r="D438" t="s">
        <v>3171</v>
      </c>
      <c r="E438" t="s">
        <v>3174</v>
      </c>
      <c r="F438" t="s">
        <v>661</v>
      </c>
      <c r="G438" t="s">
        <v>16</v>
      </c>
      <c r="H438" t="s">
        <v>1332</v>
      </c>
      <c r="I438" t="s">
        <v>795</v>
      </c>
      <c r="J438" t="s">
        <v>796</v>
      </c>
      <c r="K438" t="s">
        <v>5620</v>
      </c>
      <c r="L438" t="s">
        <v>9983</v>
      </c>
      <c r="M438" s="4">
        <v>46148</v>
      </c>
      <c r="N438" s="3">
        <v>3293.38</v>
      </c>
    </row>
    <row r="439" spans="1:14">
      <c r="A439" s="1">
        <v>45838</v>
      </c>
      <c r="B439" s="1">
        <v>46203</v>
      </c>
      <c r="C439" t="s">
        <v>5050</v>
      </c>
      <c r="D439" t="s">
        <v>2113</v>
      </c>
      <c r="E439" t="s">
        <v>2114</v>
      </c>
      <c r="F439" t="s">
        <v>54</v>
      </c>
      <c r="G439" t="s">
        <v>55</v>
      </c>
      <c r="H439" t="s">
        <v>21</v>
      </c>
      <c r="I439" t="s">
        <v>2115</v>
      </c>
      <c r="J439" t="s">
        <v>2116</v>
      </c>
      <c r="K439" t="s">
        <v>140</v>
      </c>
      <c r="L439" t="s">
        <v>9984</v>
      </c>
      <c r="M439" s="4">
        <v>46149</v>
      </c>
      <c r="N439" s="3">
        <v>267.75</v>
      </c>
    </row>
    <row r="440" spans="1:14">
      <c r="A440" s="1">
        <v>45823</v>
      </c>
      <c r="B440" s="1">
        <v>46188</v>
      </c>
      <c r="C440" t="s">
        <v>4997</v>
      </c>
      <c r="D440" t="s">
        <v>1914</v>
      </c>
      <c r="E440" t="s">
        <v>1918</v>
      </c>
      <c r="F440" t="s">
        <v>661</v>
      </c>
      <c r="G440" t="s">
        <v>16</v>
      </c>
      <c r="H440" t="s">
        <v>386</v>
      </c>
      <c r="I440" t="s">
        <v>1916</v>
      </c>
      <c r="J440" t="s">
        <v>1917</v>
      </c>
      <c r="K440" t="s">
        <v>1179</v>
      </c>
      <c r="L440" t="s">
        <v>9985</v>
      </c>
      <c r="M440" s="4">
        <v>46149</v>
      </c>
      <c r="N440" s="3">
        <v>5200</v>
      </c>
    </row>
    <row r="441" spans="1:14">
      <c r="A441" s="1">
        <v>45725</v>
      </c>
      <c r="B441" s="1">
        <v>46090</v>
      </c>
      <c r="C441" t="s">
        <v>4713</v>
      </c>
      <c r="D441" t="s">
        <v>747</v>
      </c>
      <c r="E441" t="s">
        <v>748</v>
      </c>
      <c r="F441" t="s">
        <v>54</v>
      </c>
      <c r="G441" t="s">
        <v>55</v>
      </c>
      <c r="H441" t="s">
        <v>61</v>
      </c>
      <c r="I441" t="s">
        <v>59</v>
      </c>
      <c r="J441" t="s">
        <v>60</v>
      </c>
      <c r="K441" t="s">
        <v>5620</v>
      </c>
      <c r="L441" t="s">
        <v>9986</v>
      </c>
      <c r="M441" s="4">
        <v>46150</v>
      </c>
      <c r="N441" s="3">
        <v>15396.96</v>
      </c>
    </row>
    <row r="442" spans="1:14">
      <c r="A442" s="1">
        <v>45931</v>
      </c>
      <c r="B442" s="1">
        <v>46296</v>
      </c>
      <c r="C442" t="s">
        <v>5315</v>
      </c>
      <c r="D442" t="s">
        <v>3219</v>
      </c>
      <c r="E442" t="s">
        <v>3223</v>
      </c>
      <c r="F442" t="s">
        <v>54</v>
      </c>
      <c r="G442" t="s">
        <v>55</v>
      </c>
      <c r="H442" t="s">
        <v>125</v>
      </c>
      <c r="I442" t="s">
        <v>695</v>
      </c>
      <c r="J442" t="s">
        <v>696</v>
      </c>
      <c r="K442" t="s">
        <v>140</v>
      </c>
      <c r="L442" t="s">
        <v>9987</v>
      </c>
      <c r="M442" s="4">
        <v>46150</v>
      </c>
      <c r="N442" s="3">
        <v>703.28</v>
      </c>
    </row>
    <row r="443" spans="1:14">
      <c r="A443" s="1">
        <v>45682</v>
      </c>
      <c r="B443" s="1">
        <v>46047</v>
      </c>
      <c r="C443" t="s">
        <v>4580</v>
      </c>
      <c r="D443" t="s">
        <v>131</v>
      </c>
      <c r="E443" t="s">
        <v>136</v>
      </c>
      <c r="F443" t="s">
        <v>661</v>
      </c>
      <c r="G443" t="s">
        <v>16</v>
      </c>
      <c r="H443" t="s">
        <v>135</v>
      </c>
      <c r="I443" t="s">
        <v>133</v>
      </c>
      <c r="J443" t="s">
        <v>134</v>
      </c>
      <c r="K443" t="s">
        <v>64</v>
      </c>
      <c r="L443" t="s">
        <v>9988</v>
      </c>
      <c r="M443" s="4">
        <v>46150</v>
      </c>
      <c r="N443" s="3">
        <v>25500</v>
      </c>
    </row>
    <row r="444" spans="1:14">
      <c r="A444" s="1">
        <v>45682</v>
      </c>
      <c r="B444" s="1">
        <v>46047</v>
      </c>
      <c r="C444" t="s">
        <v>4580</v>
      </c>
      <c r="D444" t="s">
        <v>131</v>
      </c>
      <c r="E444" t="s">
        <v>136</v>
      </c>
      <c r="F444" t="s">
        <v>661</v>
      </c>
      <c r="G444" t="s">
        <v>16</v>
      </c>
      <c r="H444" t="s">
        <v>135</v>
      </c>
      <c r="I444" t="s">
        <v>133</v>
      </c>
      <c r="J444" t="s">
        <v>134</v>
      </c>
      <c r="K444" t="s">
        <v>64</v>
      </c>
      <c r="L444" t="s">
        <v>9989</v>
      </c>
      <c r="M444" s="4">
        <v>46150</v>
      </c>
      <c r="N444" s="3">
        <v>5350.67</v>
      </c>
    </row>
    <row r="445" spans="1:14">
      <c r="A445" s="1">
        <v>45713</v>
      </c>
      <c r="B445" s="1">
        <v>46078</v>
      </c>
      <c r="C445" t="s">
        <v>4659</v>
      </c>
      <c r="D445" t="s">
        <v>510</v>
      </c>
      <c r="E445" t="s">
        <v>516</v>
      </c>
      <c r="F445" t="s">
        <v>661</v>
      </c>
      <c r="G445" t="s">
        <v>16</v>
      </c>
      <c r="H445" t="s">
        <v>203</v>
      </c>
      <c r="I445" t="s">
        <v>512</v>
      </c>
      <c r="J445" t="s">
        <v>513</v>
      </c>
      <c r="K445" t="s">
        <v>77</v>
      </c>
      <c r="L445" t="s">
        <v>9990</v>
      </c>
      <c r="M445" s="4">
        <v>46150</v>
      </c>
      <c r="N445" s="3">
        <v>5535.69</v>
      </c>
    </row>
    <row r="446" spans="1:14">
      <c r="A446" s="1">
        <v>45964</v>
      </c>
      <c r="B446" s="1">
        <v>46329</v>
      </c>
      <c r="C446" t="s">
        <v>4860</v>
      </c>
      <c r="D446" t="s">
        <v>1360</v>
      </c>
      <c r="E446" t="s">
        <v>3559</v>
      </c>
      <c r="F446" t="s">
        <v>661</v>
      </c>
      <c r="G446" t="s">
        <v>16</v>
      </c>
      <c r="H446" t="s">
        <v>1234</v>
      </c>
      <c r="I446" t="s">
        <v>570</v>
      </c>
      <c r="J446" t="s">
        <v>571</v>
      </c>
      <c r="K446" t="s">
        <v>5657</v>
      </c>
      <c r="L446" t="s">
        <v>9991</v>
      </c>
      <c r="M446" s="4">
        <v>46151</v>
      </c>
      <c r="N446" s="3">
        <v>5500</v>
      </c>
    </row>
    <row r="447" spans="1:14">
      <c r="A447" s="1">
        <v>45748</v>
      </c>
      <c r="B447" s="1">
        <v>46113</v>
      </c>
      <c r="C447" t="s">
        <v>4782</v>
      </c>
      <c r="D447" t="s">
        <v>1042</v>
      </c>
      <c r="E447" t="s">
        <v>1046</v>
      </c>
      <c r="F447" t="s">
        <v>54</v>
      </c>
      <c r="G447" t="s">
        <v>55</v>
      </c>
      <c r="H447" t="s">
        <v>61</v>
      </c>
      <c r="I447" t="s">
        <v>59</v>
      </c>
      <c r="J447" t="s">
        <v>60</v>
      </c>
      <c r="K447" t="s">
        <v>5620</v>
      </c>
      <c r="L447" t="s">
        <v>9992</v>
      </c>
      <c r="M447" s="4">
        <v>46153</v>
      </c>
      <c r="N447" s="3">
        <v>18285.55</v>
      </c>
    </row>
    <row r="448" spans="1:14">
      <c r="A448" s="1">
        <v>45809</v>
      </c>
      <c r="B448" s="1">
        <v>46174</v>
      </c>
      <c r="C448" t="s">
        <v>4866</v>
      </c>
      <c r="D448" t="s">
        <v>1385</v>
      </c>
      <c r="E448" t="s">
        <v>1794</v>
      </c>
      <c r="F448" t="s">
        <v>54</v>
      </c>
      <c r="G448" t="s">
        <v>55</v>
      </c>
      <c r="H448" t="s">
        <v>1387</v>
      </c>
      <c r="I448" t="s">
        <v>165</v>
      </c>
      <c r="J448" t="s">
        <v>166</v>
      </c>
      <c r="K448" t="s">
        <v>26</v>
      </c>
      <c r="L448" t="s">
        <v>9993</v>
      </c>
      <c r="M448" s="4">
        <v>46153</v>
      </c>
      <c r="N448" s="3">
        <v>5460</v>
      </c>
    </row>
    <row r="449" spans="1:14">
      <c r="A449" s="1">
        <v>45841</v>
      </c>
      <c r="B449" s="1">
        <v>46206</v>
      </c>
      <c r="C449" t="s">
        <v>5092</v>
      </c>
      <c r="D449" t="s">
        <v>2275</v>
      </c>
      <c r="E449" t="s">
        <v>2278</v>
      </c>
      <c r="F449" t="s">
        <v>661</v>
      </c>
      <c r="G449" t="s">
        <v>16</v>
      </c>
      <c r="H449" t="s">
        <v>125</v>
      </c>
      <c r="I449" t="s">
        <v>570</v>
      </c>
      <c r="J449" t="s">
        <v>571</v>
      </c>
      <c r="K449" t="s">
        <v>26</v>
      </c>
      <c r="L449" t="s">
        <v>9994</v>
      </c>
      <c r="M449" s="4">
        <v>46153</v>
      </c>
      <c r="N449" s="3">
        <v>7300</v>
      </c>
    </row>
    <row r="450" spans="1:14">
      <c r="A450" s="1">
        <v>45858</v>
      </c>
      <c r="B450" s="1">
        <v>46223</v>
      </c>
      <c r="C450" t="s">
        <v>5126</v>
      </c>
      <c r="D450" t="s">
        <v>2413</v>
      </c>
      <c r="E450" t="s">
        <v>2414</v>
      </c>
      <c r="F450" t="s">
        <v>661</v>
      </c>
      <c r="G450" t="s">
        <v>16</v>
      </c>
      <c r="H450" t="s">
        <v>125</v>
      </c>
      <c r="I450" t="s">
        <v>165</v>
      </c>
      <c r="J450" t="s">
        <v>166</v>
      </c>
      <c r="K450" t="s">
        <v>26</v>
      </c>
      <c r="L450" t="s">
        <v>9995</v>
      </c>
      <c r="M450" s="4">
        <v>46153</v>
      </c>
      <c r="N450" s="3">
        <v>151000</v>
      </c>
    </row>
    <row r="451" spans="1:14">
      <c r="A451" s="1">
        <v>45858</v>
      </c>
      <c r="B451" s="1">
        <v>46223</v>
      </c>
      <c r="C451" t="s">
        <v>5126</v>
      </c>
      <c r="D451" t="s">
        <v>2413</v>
      </c>
      <c r="E451" t="s">
        <v>2414</v>
      </c>
      <c r="F451" t="s">
        <v>661</v>
      </c>
      <c r="G451" t="s">
        <v>16</v>
      </c>
      <c r="H451" t="s">
        <v>125</v>
      </c>
      <c r="I451" t="s">
        <v>165</v>
      </c>
      <c r="J451" t="s">
        <v>166</v>
      </c>
      <c r="K451" t="s">
        <v>26</v>
      </c>
      <c r="L451" t="s">
        <v>9996</v>
      </c>
      <c r="M451" s="4">
        <v>46153</v>
      </c>
      <c r="N451" s="3">
        <v>83100</v>
      </c>
    </row>
    <row r="452" spans="1:14">
      <c r="A452" s="1">
        <v>45858</v>
      </c>
      <c r="B452" s="1">
        <v>46223</v>
      </c>
      <c r="C452" t="s">
        <v>5126</v>
      </c>
      <c r="D452" t="s">
        <v>2413</v>
      </c>
      <c r="E452" t="s">
        <v>2414</v>
      </c>
      <c r="F452" t="s">
        <v>661</v>
      </c>
      <c r="G452" t="s">
        <v>16</v>
      </c>
      <c r="H452" t="s">
        <v>125</v>
      </c>
      <c r="I452" t="s">
        <v>165</v>
      </c>
      <c r="J452" t="s">
        <v>166</v>
      </c>
      <c r="K452" t="s">
        <v>26</v>
      </c>
      <c r="L452" t="s">
        <v>9997</v>
      </c>
      <c r="M452" s="4">
        <v>46153</v>
      </c>
      <c r="N452" s="3">
        <v>5300</v>
      </c>
    </row>
    <row r="453" spans="1:14">
      <c r="A453" s="1">
        <v>45858</v>
      </c>
      <c r="B453" s="1">
        <v>46223</v>
      </c>
      <c r="C453" t="s">
        <v>5126</v>
      </c>
      <c r="D453" t="s">
        <v>2413</v>
      </c>
      <c r="E453" t="s">
        <v>2414</v>
      </c>
      <c r="F453" t="s">
        <v>661</v>
      </c>
      <c r="G453" t="s">
        <v>16</v>
      </c>
      <c r="H453" t="s">
        <v>125</v>
      </c>
      <c r="I453" t="s">
        <v>165</v>
      </c>
      <c r="J453" t="s">
        <v>166</v>
      </c>
      <c r="K453" t="s">
        <v>26</v>
      </c>
      <c r="L453" t="s">
        <v>9998</v>
      </c>
      <c r="M453" s="4">
        <v>46153</v>
      </c>
      <c r="N453" s="3">
        <v>5300</v>
      </c>
    </row>
    <row r="454" spans="1:14">
      <c r="A454" s="1">
        <v>45858</v>
      </c>
      <c r="B454" s="1">
        <v>46223</v>
      </c>
      <c r="C454" t="s">
        <v>5126</v>
      </c>
      <c r="D454" t="s">
        <v>2413</v>
      </c>
      <c r="E454" t="s">
        <v>2414</v>
      </c>
      <c r="F454" t="s">
        <v>661</v>
      </c>
      <c r="G454" t="s">
        <v>16</v>
      </c>
      <c r="H454" t="s">
        <v>125</v>
      </c>
      <c r="I454" t="s">
        <v>165</v>
      </c>
      <c r="J454" t="s">
        <v>166</v>
      </c>
      <c r="K454" t="s">
        <v>26</v>
      </c>
      <c r="L454" t="s">
        <v>9999</v>
      </c>
      <c r="M454" s="4">
        <v>46153</v>
      </c>
      <c r="N454" s="3">
        <v>5300</v>
      </c>
    </row>
    <row r="455" spans="1:14">
      <c r="A455" s="1">
        <v>45870</v>
      </c>
      <c r="B455" s="1">
        <v>46235</v>
      </c>
      <c r="C455" t="s">
        <v>5157</v>
      </c>
      <c r="D455" t="s">
        <v>2530</v>
      </c>
      <c r="E455" t="s">
        <v>2535</v>
      </c>
      <c r="F455" t="s">
        <v>661</v>
      </c>
      <c r="G455" t="s">
        <v>16</v>
      </c>
      <c r="H455" t="s">
        <v>345</v>
      </c>
      <c r="I455" t="s">
        <v>343</v>
      </c>
      <c r="J455" t="s">
        <v>344</v>
      </c>
      <c r="K455" t="s">
        <v>77</v>
      </c>
      <c r="L455" t="s">
        <v>10000</v>
      </c>
      <c r="M455" s="4">
        <v>46153</v>
      </c>
      <c r="N455" s="3">
        <v>18300</v>
      </c>
    </row>
    <row r="456" spans="1:14">
      <c r="A456" s="1">
        <v>45870</v>
      </c>
      <c r="B456" s="1">
        <v>46235</v>
      </c>
      <c r="C456" t="s">
        <v>5157</v>
      </c>
      <c r="D456" t="s">
        <v>2530</v>
      </c>
      <c r="E456" t="s">
        <v>2535</v>
      </c>
      <c r="F456" t="s">
        <v>661</v>
      </c>
      <c r="G456" t="s">
        <v>16</v>
      </c>
      <c r="H456" t="s">
        <v>345</v>
      </c>
      <c r="I456" t="s">
        <v>343</v>
      </c>
      <c r="J456" t="s">
        <v>344</v>
      </c>
      <c r="K456" t="s">
        <v>77</v>
      </c>
      <c r="L456" t="s">
        <v>10001</v>
      </c>
      <c r="M456" s="4">
        <v>46153</v>
      </c>
      <c r="N456" s="3">
        <v>543.5</v>
      </c>
    </row>
    <row r="457" spans="1:14">
      <c r="A457" s="1">
        <v>45870</v>
      </c>
      <c r="B457" s="1">
        <v>46235</v>
      </c>
      <c r="C457" t="s">
        <v>5155</v>
      </c>
      <c r="D457" t="s">
        <v>2523</v>
      </c>
      <c r="E457" t="s">
        <v>2525</v>
      </c>
      <c r="F457" t="s">
        <v>661</v>
      </c>
      <c r="G457" t="s">
        <v>16</v>
      </c>
      <c r="H457" t="s">
        <v>225</v>
      </c>
      <c r="I457" t="s">
        <v>165</v>
      </c>
      <c r="J457" t="s">
        <v>166</v>
      </c>
      <c r="K457" t="s">
        <v>26</v>
      </c>
      <c r="L457" t="s">
        <v>10002</v>
      </c>
      <c r="M457" s="4">
        <v>46153</v>
      </c>
      <c r="N457" s="3">
        <v>11000</v>
      </c>
    </row>
    <row r="458" spans="1:14">
      <c r="A458" s="1">
        <v>45893</v>
      </c>
      <c r="B458" s="1">
        <v>46258</v>
      </c>
      <c r="C458" t="s">
        <v>5216</v>
      </c>
      <c r="D458" t="s">
        <v>2806</v>
      </c>
      <c r="E458" t="s">
        <v>2808</v>
      </c>
      <c r="F458" t="s">
        <v>661</v>
      </c>
      <c r="G458" t="s">
        <v>16</v>
      </c>
      <c r="H458" t="s">
        <v>1067</v>
      </c>
      <c r="I458" t="s">
        <v>179</v>
      </c>
      <c r="J458" t="s">
        <v>180</v>
      </c>
      <c r="K458" t="s">
        <v>26</v>
      </c>
      <c r="L458" t="s">
        <v>10003</v>
      </c>
      <c r="M458" s="4">
        <v>46153</v>
      </c>
      <c r="N458" s="3">
        <v>1899.25</v>
      </c>
    </row>
    <row r="459" spans="1:14">
      <c r="A459" s="1">
        <v>45870</v>
      </c>
      <c r="B459" s="1">
        <v>46235</v>
      </c>
      <c r="C459" t="s">
        <v>5144</v>
      </c>
      <c r="D459" t="s">
        <v>2479</v>
      </c>
      <c r="E459" t="s">
        <v>2527</v>
      </c>
      <c r="F459" t="s">
        <v>54</v>
      </c>
      <c r="G459" t="s">
        <v>55</v>
      </c>
      <c r="H459" t="s">
        <v>328</v>
      </c>
      <c r="I459" t="s">
        <v>795</v>
      </c>
      <c r="J459" t="s">
        <v>796</v>
      </c>
      <c r="K459" t="s">
        <v>77</v>
      </c>
      <c r="L459" t="s">
        <v>10004</v>
      </c>
      <c r="M459" s="4">
        <v>46154</v>
      </c>
      <c r="N459" s="3">
        <v>66735.67</v>
      </c>
    </row>
    <row r="460" spans="1:14">
      <c r="A460" s="1">
        <v>45714</v>
      </c>
      <c r="B460" s="1">
        <v>46079</v>
      </c>
      <c r="C460" t="s">
        <v>4661</v>
      </c>
      <c r="D460" t="s">
        <v>519</v>
      </c>
      <c r="E460" t="s">
        <v>520</v>
      </c>
      <c r="F460" t="s">
        <v>32</v>
      </c>
      <c r="G460" t="s">
        <v>16</v>
      </c>
      <c r="H460" t="s">
        <v>310</v>
      </c>
      <c r="I460" t="s">
        <v>305</v>
      </c>
      <c r="J460" t="s">
        <v>306</v>
      </c>
      <c r="K460" t="s">
        <v>304</v>
      </c>
      <c r="L460" t="s">
        <v>10005</v>
      </c>
      <c r="M460" s="4">
        <v>46154</v>
      </c>
      <c r="N460" s="3">
        <v>11</v>
      </c>
    </row>
    <row r="461" spans="1:14">
      <c r="A461" s="1">
        <v>45951</v>
      </c>
      <c r="B461" s="1">
        <v>46316</v>
      </c>
      <c r="C461" t="s">
        <v>5366</v>
      </c>
      <c r="D461" t="s">
        <v>3436</v>
      </c>
      <c r="E461" t="s">
        <v>3439</v>
      </c>
      <c r="F461" t="s">
        <v>661</v>
      </c>
      <c r="G461" t="s">
        <v>16</v>
      </c>
      <c r="H461" t="s">
        <v>43</v>
      </c>
      <c r="I461" t="s">
        <v>846</v>
      </c>
      <c r="J461" t="s">
        <v>847</v>
      </c>
      <c r="K461" t="s">
        <v>77</v>
      </c>
      <c r="L461" t="s">
        <v>10006</v>
      </c>
      <c r="M461" s="4">
        <v>46154</v>
      </c>
      <c r="N461" s="3">
        <v>8000</v>
      </c>
    </row>
    <row r="462" spans="1:14">
      <c r="A462" s="1">
        <v>45930</v>
      </c>
      <c r="B462" s="1">
        <v>46295</v>
      </c>
      <c r="C462" t="s">
        <v>5291</v>
      </c>
      <c r="D462" t="s">
        <v>3122</v>
      </c>
      <c r="E462" t="s">
        <v>3123</v>
      </c>
      <c r="F462" t="s">
        <v>54</v>
      </c>
      <c r="G462" t="s">
        <v>55</v>
      </c>
      <c r="H462" t="s">
        <v>310</v>
      </c>
      <c r="I462" t="s">
        <v>103</v>
      </c>
      <c r="J462" t="s">
        <v>104</v>
      </c>
      <c r="K462" t="s">
        <v>64</v>
      </c>
      <c r="L462" t="s">
        <v>10007</v>
      </c>
      <c r="M462" s="4">
        <v>46155</v>
      </c>
      <c r="N462" s="3">
        <v>466.02</v>
      </c>
    </row>
    <row r="463" spans="1:14">
      <c r="A463" s="1">
        <v>45728</v>
      </c>
      <c r="B463" s="1">
        <v>46093</v>
      </c>
      <c r="C463" t="s">
        <v>4720</v>
      </c>
      <c r="D463" t="s">
        <v>769</v>
      </c>
      <c r="E463" t="s">
        <v>770</v>
      </c>
      <c r="F463" t="s">
        <v>661</v>
      </c>
      <c r="G463" t="s">
        <v>16</v>
      </c>
      <c r="H463" t="s">
        <v>61</v>
      </c>
      <c r="I463" t="s">
        <v>59</v>
      </c>
      <c r="J463" t="s">
        <v>60</v>
      </c>
      <c r="K463" t="s">
        <v>5620</v>
      </c>
      <c r="L463" t="s">
        <v>10008</v>
      </c>
      <c r="M463" s="4">
        <v>46155</v>
      </c>
      <c r="N463" s="3">
        <v>2000</v>
      </c>
    </row>
    <row r="464" spans="1:14">
      <c r="A464" s="1">
        <v>45839</v>
      </c>
      <c r="B464" s="1">
        <v>46204</v>
      </c>
      <c r="C464" t="s">
        <v>5069</v>
      </c>
      <c r="D464" t="s">
        <v>2184</v>
      </c>
      <c r="E464" t="s">
        <v>2185</v>
      </c>
      <c r="F464" t="s">
        <v>54</v>
      </c>
      <c r="G464" t="s">
        <v>55</v>
      </c>
      <c r="H464" t="s">
        <v>409</v>
      </c>
      <c r="I464" t="s">
        <v>78</v>
      </c>
      <c r="J464" t="s">
        <v>79</v>
      </c>
      <c r="K464" t="s">
        <v>5620</v>
      </c>
      <c r="L464" t="s">
        <v>10009</v>
      </c>
      <c r="M464" s="4">
        <v>46156</v>
      </c>
      <c r="N464" s="3">
        <v>2200</v>
      </c>
    </row>
    <row r="465" spans="1:14">
      <c r="A465" s="1">
        <v>45931</v>
      </c>
      <c r="B465" s="1">
        <v>46296</v>
      </c>
      <c r="C465" t="s">
        <v>5318</v>
      </c>
      <c r="D465" t="s">
        <v>3231</v>
      </c>
      <c r="E465" t="s">
        <v>3232</v>
      </c>
      <c r="F465" t="s">
        <v>661</v>
      </c>
      <c r="G465" t="s">
        <v>16</v>
      </c>
      <c r="H465" t="s">
        <v>30</v>
      </c>
      <c r="I465" t="s">
        <v>165</v>
      </c>
      <c r="J465" t="s">
        <v>166</v>
      </c>
      <c r="K465" t="s">
        <v>26</v>
      </c>
      <c r="L465" t="s">
        <v>10010</v>
      </c>
      <c r="M465" s="4">
        <v>46156</v>
      </c>
      <c r="N465" s="3">
        <v>5500</v>
      </c>
    </row>
    <row r="466" spans="1:14">
      <c r="A466" s="1">
        <v>45763</v>
      </c>
      <c r="B466" s="1">
        <v>46128</v>
      </c>
      <c r="C466" t="s">
        <v>4824</v>
      </c>
      <c r="D466" t="s">
        <v>1217</v>
      </c>
      <c r="E466" t="s">
        <v>1218</v>
      </c>
      <c r="F466" t="s">
        <v>661</v>
      </c>
      <c r="G466" t="s">
        <v>16</v>
      </c>
      <c r="H466" t="s">
        <v>105</v>
      </c>
      <c r="I466" t="s">
        <v>103</v>
      </c>
      <c r="J466" t="s">
        <v>104</v>
      </c>
      <c r="K466" t="s">
        <v>64</v>
      </c>
      <c r="L466" t="s">
        <v>10011</v>
      </c>
      <c r="M466" s="4">
        <v>46157</v>
      </c>
      <c r="N466" s="3">
        <v>5300</v>
      </c>
    </row>
    <row r="467" spans="1:14">
      <c r="A467" s="1">
        <v>45809</v>
      </c>
      <c r="B467" s="1">
        <v>46174</v>
      </c>
      <c r="C467" t="s">
        <v>4955</v>
      </c>
      <c r="D467" t="s">
        <v>1749</v>
      </c>
      <c r="E467" t="s">
        <v>1752</v>
      </c>
      <c r="F467" t="s">
        <v>661</v>
      </c>
      <c r="G467" t="s">
        <v>16</v>
      </c>
      <c r="H467" t="s">
        <v>73</v>
      </c>
      <c r="I467" t="s">
        <v>174</v>
      </c>
      <c r="J467" t="s">
        <v>175</v>
      </c>
      <c r="K467" t="s">
        <v>5619</v>
      </c>
      <c r="L467" t="s">
        <v>10012</v>
      </c>
      <c r="M467" s="4">
        <v>46157</v>
      </c>
      <c r="N467" s="3">
        <v>8250</v>
      </c>
    </row>
    <row r="468" spans="1:14">
      <c r="A468" s="1">
        <v>45931</v>
      </c>
      <c r="B468" s="1">
        <v>46296</v>
      </c>
      <c r="C468" t="s">
        <v>5315</v>
      </c>
      <c r="D468" t="s">
        <v>3219</v>
      </c>
      <c r="E468" t="s">
        <v>3223</v>
      </c>
      <c r="F468" t="s">
        <v>54</v>
      </c>
      <c r="G468" t="s">
        <v>55</v>
      </c>
      <c r="H468" t="s">
        <v>125</v>
      </c>
      <c r="I468" t="s">
        <v>695</v>
      </c>
      <c r="J468" t="s">
        <v>696</v>
      </c>
      <c r="K468" t="s">
        <v>140</v>
      </c>
      <c r="L468" t="s">
        <v>10013</v>
      </c>
      <c r="M468" s="4">
        <v>46159</v>
      </c>
      <c r="N468" s="3">
        <v>3586.81</v>
      </c>
    </row>
    <row r="469" spans="1:14">
      <c r="A469" s="1">
        <v>45676</v>
      </c>
      <c r="B469" s="1">
        <v>46041</v>
      </c>
      <c r="C469" t="s">
        <v>5615</v>
      </c>
      <c r="D469" t="s">
        <v>4513</v>
      </c>
      <c r="E469" t="s">
        <v>9359</v>
      </c>
      <c r="F469" t="s">
        <v>661</v>
      </c>
      <c r="G469" t="s">
        <v>16</v>
      </c>
      <c r="H469" t="s">
        <v>2017</v>
      </c>
      <c r="I469" t="s">
        <v>71</v>
      </c>
      <c r="J469" t="s">
        <v>72</v>
      </c>
      <c r="K469" t="s">
        <v>304</v>
      </c>
      <c r="L469" t="s">
        <v>10014</v>
      </c>
      <c r="M469" s="4">
        <v>46160</v>
      </c>
      <c r="N469" s="3">
        <v>8750</v>
      </c>
    </row>
    <row r="470" spans="1:14">
      <c r="A470" s="1">
        <v>45742</v>
      </c>
      <c r="B470" s="1">
        <v>46107</v>
      </c>
      <c r="C470" t="s">
        <v>4750</v>
      </c>
      <c r="D470" t="s">
        <v>903</v>
      </c>
      <c r="E470" t="s">
        <v>906</v>
      </c>
      <c r="F470" t="s">
        <v>661</v>
      </c>
      <c r="G470" t="s">
        <v>16</v>
      </c>
      <c r="H470" t="s">
        <v>310</v>
      </c>
      <c r="I470" t="s">
        <v>103</v>
      </c>
      <c r="J470" t="s">
        <v>104</v>
      </c>
      <c r="K470" t="s">
        <v>64</v>
      </c>
      <c r="L470" t="s">
        <v>10015</v>
      </c>
      <c r="M470" s="4">
        <v>46160</v>
      </c>
      <c r="N470" s="3">
        <v>36200</v>
      </c>
    </row>
    <row r="471" spans="1:14">
      <c r="A471" s="1">
        <v>45838</v>
      </c>
      <c r="B471" s="1">
        <v>46203</v>
      </c>
      <c r="C471" t="s">
        <v>5050</v>
      </c>
      <c r="D471" t="s">
        <v>2113</v>
      </c>
      <c r="E471" t="s">
        <v>2114</v>
      </c>
      <c r="F471" t="s">
        <v>54</v>
      </c>
      <c r="G471" t="s">
        <v>55</v>
      </c>
      <c r="H471" t="s">
        <v>21</v>
      </c>
      <c r="I471" t="s">
        <v>2115</v>
      </c>
      <c r="J471" t="s">
        <v>2116</v>
      </c>
      <c r="K471" t="s">
        <v>140</v>
      </c>
      <c r="L471" t="s">
        <v>10016</v>
      </c>
      <c r="M471" s="4">
        <v>46161</v>
      </c>
      <c r="N471" s="3">
        <v>1506.65</v>
      </c>
    </row>
    <row r="472" spans="1:14">
      <c r="A472" s="1">
        <v>45931</v>
      </c>
      <c r="B472" s="1">
        <v>46296</v>
      </c>
      <c r="C472" t="s">
        <v>5314</v>
      </c>
      <c r="D472" t="s">
        <v>3211</v>
      </c>
      <c r="E472" t="s">
        <v>3218</v>
      </c>
      <c r="F472" t="s">
        <v>661</v>
      </c>
      <c r="G472" t="s">
        <v>16</v>
      </c>
      <c r="H472" t="s">
        <v>61</v>
      </c>
      <c r="I472" t="s">
        <v>3213</v>
      </c>
      <c r="J472" t="s">
        <v>3214</v>
      </c>
      <c r="K472" t="s">
        <v>5619</v>
      </c>
      <c r="L472" t="s">
        <v>10017</v>
      </c>
      <c r="M472" s="4">
        <v>46161</v>
      </c>
      <c r="N472" s="3">
        <v>2586</v>
      </c>
    </row>
    <row r="473" spans="1:14">
      <c r="A473" s="1">
        <v>45931</v>
      </c>
      <c r="B473" s="1">
        <v>46296</v>
      </c>
      <c r="C473" t="s">
        <v>5314</v>
      </c>
      <c r="D473" t="s">
        <v>3211</v>
      </c>
      <c r="E473" t="s">
        <v>3218</v>
      </c>
      <c r="F473" t="s">
        <v>661</v>
      </c>
      <c r="G473" t="s">
        <v>16</v>
      </c>
      <c r="H473" t="s">
        <v>61</v>
      </c>
      <c r="I473" t="s">
        <v>3213</v>
      </c>
      <c r="J473" t="s">
        <v>3214</v>
      </c>
      <c r="K473" t="s">
        <v>5619</v>
      </c>
      <c r="L473" t="s">
        <v>10018</v>
      </c>
      <c r="M473" s="4">
        <v>46161</v>
      </c>
      <c r="N473" s="3">
        <v>5300</v>
      </c>
    </row>
    <row r="474" spans="1:14">
      <c r="A474" s="1">
        <v>45793</v>
      </c>
      <c r="B474" s="1">
        <v>46158</v>
      </c>
      <c r="C474" t="s">
        <v>4925</v>
      </c>
      <c r="D474" t="s">
        <v>1628</v>
      </c>
      <c r="E474" t="s">
        <v>1630</v>
      </c>
      <c r="F474" t="s">
        <v>661</v>
      </c>
      <c r="G474" t="s">
        <v>16</v>
      </c>
      <c r="H474" t="s">
        <v>51</v>
      </c>
      <c r="I474" t="s">
        <v>174</v>
      </c>
      <c r="J474" t="s">
        <v>175</v>
      </c>
      <c r="K474" t="s">
        <v>112</v>
      </c>
      <c r="L474" t="s">
        <v>10019</v>
      </c>
      <c r="M474" s="4">
        <v>46161</v>
      </c>
      <c r="N474" s="3">
        <v>8250</v>
      </c>
    </row>
    <row r="475" spans="1:14">
      <c r="A475" s="1">
        <v>45794</v>
      </c>
      <c r="B475" s="1">
        <v>46159</v>
      </c>
      <c r="C475" t="s">
        <v>4926</v>
      </c>
      <c r="D475" t="s">
        <v>1631</v>
      </c>
      <c r="E475" t="s">
        <v>1633</v>
      </c>
      <c r="F475" t="s">
        <v>661</v>
      </c>
      <c r="G475" t="s">
        <v>16</v>
      </c>
      <c r="H475" t="s">
        <v>51</v>
      </c>
      <c r="I475" t="s">
        <v>65</v>
      </c>
      <c r="J475" t="s">
        <v>66</v>
      </c>
      <c r="K475" t="s">
        <v>5620</v>
      </c>
      <c r="L475" t="s">
        <v>10020</v>
      </c>
      <c r="M475" s="4">
        <v>46161</v>
      </c>
      <c r="N475" s="3">
        <v>8500</v>
      </c>
    </row>
    <row r="476" spans="1:14">
      <c r="A476" s="1">
        <v>45794</v>
      </c>
      <c r="B476" s="1">
        <v>46159</v>
      </c>
      <c r="C476" t="s">
        <v>4926</v>
      </c>
      <c r="D476" t="s">
        <v>1631</v>
      </c>
      <c r="E476" t="s">
        <v>1633</v>
      </c>
      <c r="F476" t="s">
        <v>661</v>
      </c>
      <c r="G476" t="s">
        <v>16</v>
      </c>
      <c r="H476" t="s">
        <v>51</v>
      </c>
      <c r="I476" t="s">
        <v>65</v>
      </c>
      <c r="J476" t="s">
        <v>66</v>
      </c>
      <c r="K476" t="s">
        <v>5620</v>
      </c>
      <c r="L476" t="s">
        <v>10021</v>
      </c>
      <c r="M476" s="4">
        <v>46161</v>
      </c>
      <c r="N476" s="3">
        <v>5300</v>
      </c>
    </row>
    <row r="477" spans="1:14">
      <c r="A477" s="1">
        <v>45870</v>
      </c>
      <c r="B477" s="1">
        <v>46235</v>
      </c>
      <c r="C477" t="s">
        <v>5159</v>
      </c>
      <c r="D477" t="s">
        <v>2542</v>
      </c>
      <c r="E477" t="s">
        <v>2546</v>
      </c>
      <c r="F477" t="s">
        <v>661</v>
      </c>
      <c r="G477" t="s">
        <v>16</v>
      </c>
      <c r="H477" t="s">
        <v>125</v>
      </c>
      <c r="I477" t="s">
        <v>2544</v>
      </c>
      <c r="J477" t="s">
        <v>2545</v>
      </c>
      <c r="K477" t="s">
        <v>4176</v>
      </c>
      <c r="L477" t="s">
        <v>10022</v>
      </c>
      <c r="M477" s="4">
        <v>46161</v>
      </c>
      <c r="N477" s="3">
        <v>8500</v>
      </c>
    </row>
    <row r="478" spans="1:14">
      <c r="A478" s="1">
        <v>45870</v>
      </c>
      <c r="B478" s="1">
        <v>46235</v>
      </c>
      <c r="C478" t="s">
        <v>5159</v>
      </c>
      <c r="D478" t="s">
        <v>2542</v>
      </c>
      <c r="E478" t="s">
        <v>2546</v>
      </c>
      <c r="F478" t="s">
        <v>661</v>
      </c>
      <c r="G478" t="s">
        <v>16</v>
      </c>
      <c r="H478" t="s">
        <v>125</v>
      </c>
      <c r="I478" t="s">
        <v>2544</v>
      </c>
      <c r="J478" t="s">
        <v>2545</v>
      </c>
      <c r="K478" t="s">
        <v>4176</v>
      </c>
      <c r="L478" t="s">
        <v>10023</v>
      </c>
      <c r="M478" s="4">
        <v>46161</v>
      </c>
      <c r="N478" s="3">
        <v>5300</v>
      </c>
    </row>
    <row r="479" spans="1:14">
      <c r="A479" s="1">
        <v>45976</v>
      </c>
      <c r="B479" s="1">
        <v>46341</v>
      </c>
      <c r="C479" t="s">
        <v>5421</v>
      </c>
      <c r="D479" t="s">
        <v>3662</v>
      </c>
      <c r="E479" t="s">
        <v>3664</v>
      </c>
      <c r="F479" t="s">
        <v>661</v>
      </c>
      <c r="G479" t="s">
        <v>16</v>
      </c>
      <c r="H479" t="s">
        <v>51</v>
      </c>
      <c r="I479" t="s">
        <v>282</v>
      </c>
      <c r="J479" t="s">
        <v>283</v>
      </c>
      <c r="K479" t="s">
        <v>5620</v>
      </c>
      <c r="L479" t="s">
        <v>10024</v>
      </c>
      <c r="M479" s="4">
        <v>46161</v>
      </c>
      <c r="N479" s="3">
        <v>11</v>
      </c>
    </row>
    <row r="480" spans="1:14">
      <c r="A480" s="1">
        <v>45976</v>
      </c>
      <c r="B480" s="1">
        <v>46341</v>
      </c>
      <c r="C480" t="s">
        <v>5421</v>
      </c>
      <c r="D480" t="s">
        <v>3662</v>
      </c>
      <c r="E480" t="s">
        <v>3664</v>
      </c>
      <c r="F480" t="s">
        <v>661</v>
      </c>
      <c r="G480" t="s">
        <v>16</v>
      </c>
      <c r="H480" t="s">
        <v>51</v>
      </c>
      <c r="I480" t="s">
        <v>282</v>
      </c>
      <c r="J480" t="s">
        <v>283</v>
      </c>
      <c r="K480" t="s">
        <v>5620</v>
      </c>
      <c r="L480" t="s">
        <v>10025</v>
      </c>
      <c r="M480" s="4">
        <v>46161</v>
      </c>
      <c r="N480" s="3">
        <v>5500</v>
      </c>
    </row>
    <row r="481" spans="1:14">
      <c r="A481" s="1">
        <v>45930</v>
      </c>
      <c r="B481" s="1">
        <v>46025</v>
      </c>
      <c r="C481" t="s">
        <v>5288</v>
      </c>
      <c r="D481" t="s">
        <v>3108</v>
      </c>
      <c r="E481" t="s">
        <v>3110</v>
      </c>
      <c r="F481" t="s">
        <v>15</v>
      </c>
      <c r="G481" t="s">
        <v>16</v>
      </c>
      <c r="H481" t="s">
        <v>21</v>
      </c>
      <c r="I481" t="s">
        <v>305</v>
      </c>
      <c r="J481" t="s">
        <v>306</v>
      </c>
      <c r="K481" t="s">
        <v>304</v>
      </c>
      <c r="L481" t="s">
        <v>10026</v>
      </c>
      <c r="M481" s="4">
        <v>46162</v>
      </c>
      <c r="N481" s="3">
        <v>22808</v>
      </c>
    </row>
    <row r="482" spans="1:14">
      <c r="A482" s="1">
        <v>45667</v>
      </c>
      <c r="B482" s="1">
        <v>46032</v>
      </c>
      <c r="C482" t="s">
        <v>5591</v>
      </c>
      <c r="D482" t="s">
        <v>4395</v>
      </c>
      <c r="E482" t="s">
        <v>9257</v>
      </c>
      <c r="F482" t="s">
        <v>661</v>
      </c>
      <c r="G482" t="s">
        <v>16</v>
      </c>
      <c r="H482" t="s">
        <v>43</v>
      </c>
      <c r="I482" t="s">
        <v>96</v>
      </c>
      <c r="J482" t="s">
        <v>97</v>
      </c>
      <c r="K482" t="s">
        <v>64</v>
      </c>
      <c r="L482" t="s">
        <v>10027</v>
      </c>
      <c r="M482" s="4">
        <v>46162</v>
      </c>
      <c r="N482" s="3">
        <v>17000</v>
      </c>
    </row>
    <row r="483" spans="1:14">
      <c r="A483" s="1">
        <v>45979</v>
      </c>
      <c r="B483" s="1">
        <v>46344</v>
      </c>
      <c r="C483" t="s">
        <v>5425</v>
      </c>
      <c r="D483" t="s">
        <v>3678</v>
      </c>
      <c r="E483" t="s">
        <v>3680</v>
      </c>
      <c r="F483" t="s">
        <v>661</v>
      </c>
      <c r="G483" t="s">
        <v>16</v>
      </c>
      <c r="H483" t="s">
        <v>225</v>
      </c>
      <c r="I483" t="s">
        <v>270</v>
      </c>
      <c r="J483" t="s">
        <v>271</v>
      </c>
      <c r="K483" t="s">
        <v>77</v>
      </c>
      <c r="L483" t="s">
        <v>10028</v>
      </c>
      <c r="M483" s="4">
        <v>46162</v>
      </c>
      <c r="N483" s="3">
        <v>5300</v>
      </c>
    </row>
    <row r="484" spans="1:14">
      <c r="A484" s="1">
        <v>45667</v>
      </c>
      <c r="B484" s="1">
        <v>46032</v>
      </c>
      <c r="C484" t="s">
        <v>5591</v>
      </c>
      <c r="D484" t="s">
        <v>4395</v>
      </c>
      <c r="E484" t="s">
        <v>9258</v>
      </c>
      <c r="F484" t="s">
        <v>32</v>
      </c>
      <c r="G484" t="s">
        <v>16</v>
      </c>
      <c r="H484" t="s">
        <v>43</v>
      </c>
      <c r="I484" t="s">
        <v>96</v>
      </c>
      <c r="J484" t="s">
        <v>97</v>
      </c>
      <c r="K484" t="s">
        <v>64</v>
      </c>
      <c r="L484" t="s">
        <v>10029</v>
      </c>
      <c r="M484" s="4">
        <v>46162</v>
      </c>
      <c r="N484" s="3">
        <v>12500</v>
      </c>
    </row>
    <row r="485" spans="1:14">
      <c r="A485" s="1">
        <v>45716</v>
      </c>
      <c r="B485" s="1">
        <v>46081</v>
      </c>
      <c r="C485" t="s">
        <v>4664</v>
      </c>
      <c r="D485" t="s">
        <v>530</v>
      </c>
      <c r="E485" t="s">
        <v>534</v>
      </c>
      <c r="F485" t="s">
        <v>661</v>
      </c>
      <c r="G485" t="s">
        <v>16</v>
      </c>
      <c r="H485" t="s">
        <v>105</v>
      </c>
      <c r="I485" t="s">
        <v>103</v>
      </c>
      <c r="J485" t="s">
        <v>104</v>
      </c>
      <c r="K485" t="s">
        <v>140</v>
      </c>
      <c r="L485" t="s">
        <v>10030</v>
      </c>
      <c r="M485" s="4">
        <v>46163</v>
      </c>
      <c r="N485" s="3">
        <v>8250</v>
      </c>
    </row>
    <row r="486" spans="1:14">
      <c r="A486" s="1">
        <v>45665</v>
      </c>
      <c r="B486" s="1">
        <v>46030</v>
      </c>
      <c r="C486" t="s">
        <v>5583</v>
      </c>
      <c r="D486" t="s">
        <v>4364</v>
      </c>
      <c r="E486" t="s">
        <v>9237</v>
      </c>
      <c r="F486" t="s">
        <v>32</v>
      </c>
      <c r="G486" t="s">
        <v>16</v>
      </c>
      <c r="H486" t="s">
        <v>453</v>
      </c>
      <c r="I486" t="s">
        <v>4040</v>
      </c>
      <c r="J486" t="s">
        <v>4041</v>
      </c>
      <c r="K486" t="s">
        <v>48</v>
      </c>
      <c r="L486" t="s">
        <v>10031</v>
      </c>
      <c r="M486" s="4">
        <v>46164</v>
      </c>
      <c r="N486" s="3">
        <v>10</v>
      </c>
    </row>
    <row r="487" spans="1:14">
      <c r="A487" s="1">
        <v>45842</v>
      </c>
      <c r="B487" s="1">
        <v>46207</v>
      </c>
      <c r="C487" t="s">
        <v>5093</v>
      </c>
      <c r="D487" t="s">
        <v>2280</v>
      </c>
      <c r="E487" t="s">
        <v>2284</v>
      </c>
      <c r="F487" t="s">
        <v>661</v>
      </c>
      <c r="G487" t="s">
        <v>16</v>
      </c>
      <c r="H487" t="s">
        <v>61</v>
      </c>
      <c r="I487" t="s">
        <v>59</v>
      </c>
      <c r="J487" t="s">
        <v>60</v>
      </c>
      <c r="K487" t="s">
        <v>5620</v>
      </c>
      <c r="L487" t="s">
        <v>10032</v>
      </c>
      <c r="M487" s="4">
        <v>46164</v>
      </c>
      <c r="N487" s="3">
        <v>15813.79</v>
      </c>
    </row>
    <row r="488" spans="1:14">
      <c r="A488" s="1">
        <v>45842</v>
      </c>
      <c r="B488" s="1">
        <v>46207</v>
      </c>
      <c r="C488" t="s">
        <v>5093</v>
      </c>
      <c r="D488" t="s">
        <v>2280</v>
      </c>
      <c r="E488" t="s">
        <v>2284</v>
      </c>
      <c r="F488" t="s">
        <v>661</v>
      </c>
      <c r="G488" t="s">
        <v>16</v>
      </c>
      <c r="H488" t="s">
        <v>61</v>
      </c>
      <c r="I488" t="s">
        <v>59</v>
      </c>
      <c r="J488" t="s">
        <v>60</v>
      </c>
      <c r="K488" t="s">
        <v>5620</v>
      </c>
      <c r="L488" t="s">
        <v>10033</v>
      </c>
      <c r="M488" s="4">
        <v>46164</v>
      </c>
      <c r="N488" s="3">
        <v>5800</v>
      </c>
    </row>
    <row r="489" spans="1:14">
      <c r="A489" s="1">
        <v>45763</v>
      </c>
      <c r="B489" s="1">
        <v>46128</v>
      </c>
      <c r="C489" t="s">
        <v>4824</v>
      </c>
      <c r="D489" t="s">
        <v>1217</v>
      </c>
      <c r="E489" t="s">
        <v>1218</v>
      </c>
      <c r="F489" t="s">
        <v>661</v>
      </c>
      <c r="G489" t="s">
        <v>16</v>
      </c>
      <c r="H489" t="s">
        <v>105</v>
      </c>
      <c r="I489" t="s">
        <v>103</v>
      </c>
      <c r="J489" t="s">
        <v>104</v>
      </c>
      <c r="K489" t="s">
        <v>64</v>
      </c>
      <c r="L489" t="s">
        <v>10034</v>
      </c>
      <c r="M489" s="4">
        <v>46164</v>
      </c>
      <c r="N489" s="3">
        <v>5300</v>
      </c>
    </row>
    <row r="490" spans="1:14">
      <c r="A490" s="1">
        <v>45829</v>
      </c>
      <c r="B490" s="1">
        <v>46194</v>
      </c>
      <c r="C490" t="s">
        <v>5016</v>
      </c>
      <c r="D490" t="s">
        <v>1991</v>
      </c>
      <c r="E490" t="s">
        <v>1992</v>
      </c>
      <c r="F490" t="s">
        <v>661</v>
      </c>
      <c r="G490" t="s">
        <v>16</v>
      </c>
      <c r="H490" t="s">
        <v>225</v>
      </c>
      <c r="I490" t="s">
        <v>71</v>
      </c>
      <c r="J490" t="s">
        <v>72</v>
      </c>
      <c r="K490" t="s">
        <v>26</v>
      </c>
      <c r="L490" t="s">
        <v>10035</v>
      </c>
      <c r="M490" s="4">
        <v>46164</v>
      </c>
      <c r="N490" s="3">
        <v>2095.4699999999998</v>
      </c>
    </row>
    <row r="491" spans="1:14">
      <c r="A491" s="1">
        <v>45983</v>
      </c>
      <c r="B491" s="1">
        <v>46348</v>
      </c>
      <c r="C491" t="s">
        <v>5436</v>
      </c>
      <c r="D491" t="s">
        <v>3723</v>
      </c>
      <c r="E491" t="s">
        <v>3727</v>
      </c>
      <c r="F491" t="s">
        <v>661</v>
      </c>
      <c r="G491" t="s">
        <v>16</v>
      </c>
      <c r="H491" t="s">
        <v>98</v>
      </c>
      <c r="I491" t="s">
        <v>396</v>
      </c>
      <c r="J491" t="s">
        <v>397</v>
      </c>
      <c r="K491" t="s">
        <v>304</v>
      </c>
      <c r="L491" t="s">
        <v>10036</v>
      </c>
      <c r="M491" s="4">
        <v>46164</v>
      </c>
      <c r="N491" s="3">
        <v>10200</v>
      </c>
    </row>
    <row r="492" spans="1:14">
      <c r="A492" s="1">
        <v>45983</v>
      </c>
      <c r="B492" s="1">
        <v>46348</v>
      </c>
      <c r="C492" t="s">
        <v>5436</v>
      </c>
      <c r="D492" t="s">
        <v>3723</v>
      </c>
      <c r="E492" t="s">
        <v>3727</v>
      </c>
      <c r="F492" t="s">
        <v>661</v>
      </c>
      <c r="G492" t="s">
        <v>16</v>
      </c>
      <c r="H492" t="s">
        <v>98</v>
      </c>
      <c r="I492" t="s">
        <v>396</v>
      </c>
      <c r="J492" t="s">
        <v>397</v>
      </c>
      <c r="K492" t="s">
        <v>304</v>
      </c>
      <c r="L492" t="s">
        <v>10037</v>
      </c>
      <c r="M492" s="4">
        <v>46164</v>
      </c>
      <c r="N492" s="3">
        <v>5200</v>
      </c>
    </row>
    <row r="493" spans="1:14">
      <c r="A493" s="1">
        <v>45870</v>
      </c>
      <c r="B493" s="1">
        <v>46235</v>
      </c>
      <c r="C493" t="s">
        <v>5169</v>
      </c>
      <c r="D493" t="s">
        <v>2585</v>
      </c>
      <c r="E493" t="s">
        <v>2586</v>
      </c>
      <c r="F493" t="s">
        <v>661</v>
      </c>
      <c r="G493" t="s">
        <v>16</v>
      </c>
      <c r="H493" t="s">
        <v>590</v>
      </c>
      <c r="I493" t="s">
        <v>2587</v>
      </c>
      <c r="J493" t="s">
        <v>2588</v>
      </c>
      <c r="K493" t="s">
        <v>304</v>
      </c>
      <c r="L493" t="s">
        <v>10038</v>
      </c>
      <c r="M493" s="4">
        <v>46164</v>
      </c>
      <c r="N493" s="3">
        <v>13198.03</v>
      </c>
    </row>
    <row r="494" spans="1:14">
      <c r="A494" s="1">
        <v>45945</v>
      </c>
      <c r="B494" s="1">
        <v>46310</v>
      </c>
      <c r="C494" t="s">
        <v>5272</v>
      </c>
      <c r="D494" t="s">
        <v>3041</v>
      </c>
      <c r="E494" t="s">
        <v>3368</v>
      </c>
      <c r="F494" t="s">
        <v>661</v>
      </c>
      <c r="G494" t="s">
        <v>16</v>
      </c>
      <c r="H494" t="s">
        <v>61</v>
      </c>
      <c r="I494" t="s">
        <v>59</v>
      </c>
      <c r="J494" t="s">
        <v>60</v>
      </c>
      <c r="K494" t="s">
        <v>5620</v>
      </c>
      <c r="L494" t="s">
        <v>10039</v>
      </c>
      <c r="M494" s="4">
        <v>46164</v>
      </c>
      <c r="N494" s="3">
        <v>12700</v>
      </c>
    </row>
    <row r="495" spans="1:14">
      <c r="A495" s="1">
        <v>45782</v>
      </c>
      <c r="B495" s="1">
        <v>46147</v>
      </c>
      <c r="C495" t="s">
        <v>4898</v>
      </c>
      <c r="D495" t="s">
        <v>1515</v>
      </c>
      <c r="E495" t="s">
        <v>1517</v>
      </c>
      <c r="F495" t="s">
        <v>661</v>
      </c>
      <c r="G495" t="s">
        <v>16</v>
      </c>
      <c r="H495" t="s">
        <v>125</v>
      </c>
      <c r="I495" t="s">
        <v>165</v>
      </c>
      <c r="J495" t="s">
        <v>166</v>
      </c>
      <c r="K495" t="s">
        <v>5620</v>
      </c>
      <c r="L495" t="s">
        <v>10040</v>
      </c>
      <c r="M495" s="4">
        <v>46165</v>
      </c>
      <c r="N495" s="3">
        <v>5200</v>
      </c>
    </row>
    <row r="496" spans="1:14">
      <c r="A496" s="1">
        <v>45761</v>
      </c>
      <c r="B496" s="1">
        <v>46126</v>
      </c>
      <c r="C496" t="s">
        <v>4813</v>
      </c>
      <c r="D496" t="s">
        <v>1177</v>
      </c>
      <c r="E496" t="s">
        <v>1180</v>
      </c>
      <c r="F496" t="s">
        <v>661</v>
      </c>
      <c r="G496" t="s">
        <v>16</v>
      </c>
      <c r="H496" t="s">
        <v>21</v>
      </c>
      <c r="I496" t="s">
        <v>706</v>
      </c>
      <c r="J496" t="s">
        <v>707</v>
      </c>
      <c r="K496" t="s">
        <v>1179</v>
      </c>
      <c r="L496" t="s">
        <v>10041</v>
      </c>
      <c r="M496" s="4">
        <v>46166</v>
      </c>
      <c r="N496" s="3">
        <v>30500</v>
      </c>
    </row>
    <row r="497" spans="1:14">
      <c r="A497" s="1">
        <v>45809</v>
      </c>
      <c r="B497" s="1">
        <v>46020</v>
      </c>
      <c r="C497" t="s">
        <v>4963</v>
      </c>
      <c r="D497" t="s">
        <v>1786</v>
      </c>
      <c r="E497" t="s">
        <v>1788</v>
      </c>
      <c r="F497" t="s">
        <v>661</v>
      </c>
      <c r="G497" t="s">
        <v>16</v>
      </c>
      <c r="H497" t="s">
        <v>143</v>
      </c>
      <c r="I497" t="s">
        <v>326</v>
      </c>
      <c r="J497" t="s">
        <v>327</v>
      </c>
      <c r="K497" t="s">
        <v>48</v>
      </c>
      <c r="L497" t="s">
        <v>10042</v>
      </c>
      <c r="M497" s="4">
        <v>46167</v>
      </c>
      <c r="N497" s="3">
        <v>11500</v>
      </c>
    </row>
    <row r="498" spans="1:14">
      <c r="A498" s="1">
        <v>45723</v>
      </c>
      <c r="B498" s="1">
        <v>46088</v>
      </c>
      <c r="C498" t="s">
        <v>4705</v>
      </c>
      <c r="D498" t="s">
        <v>716</v>
      </c>
      <c r="E498" t="s">
        <v>718</v>
      </c>
      <c r="F498" t="s">
        <v>661</v>
      </c>
      <c r="G498" t="s">
        <v>16</v>
      </c>
      <c r="H498" t="s">
        <v>225</v>
      </c>
      <c r="I498" t="s">
        <v>165</v>
      </c>
      <c r="J498" t="s">
        <v>166</v>
      </c>
      <c r="K498" t="s">
        <v>5620</v>
      </c>
      <c r="L498" t="s">
        <v>10043</v>
      </c>
      <c r="M498" s="4">
        <v>46168</v>
      </c>
      <c r="N498" s="3">
        <v>3150.17</v>
      </c>
    </row>
    <row r="499" spans="1:14">
      <c r="A499" s="1">
        <v>45866</v>
      </c>
      <c r="B499" s="1">
        <v>46231</v>
      </c>
      <c r="C499" t="s">
        <v>5144</v>
      </c>
      <c r="D499" t="s">
        <v>2479</v>
      </c>
      <c r="E499" t="s">
        <v>2480</v>
      </c>
      <c r="F499" t="s">
        <v>32</v>
      </c>
      <c r="G499" t="s">
        <v>16</v>
      </c>
      <c r="H499" t="s">
        <v>328</v>
      </c>
      <c r="I499" t="s">
        <v>795</v>
      </c>
      <c r="J499" t="s">
        <v>796</v>
      </c>
      <c r="K499" t="s">
        <v>77</v>
      </c>
      <c r="L499" t="s">
        <v>10044</v>
      </c>
      <c r="M499" s="4">
        <v>46168</v>
      </c>
      <c r="N499" s="3">
        <v>2000</v>
      </c>
    </row>
    <row r="500" spans="1:14">
      <c r="A500" s="1">
        <v>45748</v>
      </c>
      <c r="B500" s="1">
        <v>46113</v>
      </c>
      <c r="C500" t="s">
        <v>4787</v>
      </c>
      <c r="D500" t="s">
        <v>1061</v>
      </c>
      <c r="E500" t="s">
        <v>1062</v>
      </c>
      <c r="F500" t="s">
        <v>54</v>
      </c>
      <c r="G500" t="s">
        <v>55</v>
      </c>
      <c r="H500" t="s">
        <v>61</v>
      </c>
      <c r="I500" t="s">
        <v>570</v>
      </c>
      <c r="J500" t="s">
        <v>571</v>
      </c>
      <c r="K500" t="s">
        <v>26</v>
      </c>
      <c r="L500" t="s">
        <v>10045</v>
      </c>
      <c r="M500" s="4">
        <v>46169</v>
      </c>
      <c r="N500" s="3">
        <v>1750</v>
      </c>
    </row>
    <row r="501" spans="1:14">
      <c r="A501" s="1">
        <v>45689</v>
      </c>
      <c r="B501" s="1">
        <v>46054</v>
      </c>
      <c r="C501" t="s">
        <v>4603</v>
      </c>
      <c r="D501" t="s">
        <v>257</v>
      </c>
      <c r="E501" t="s">
        <v>258</v>
      </c>
      <c r="F501" t="s">
        <v>661</v>
      </c>
      <c r="G501" t="s">
        <v>16</v>
      </c>
      <c r="H501" t="s">
        <v>90</v>
      </c>
      <c r="I501" t="s">
        <v>78</v>
      </c>
      <c r="J501" t="s">
        <v>79</v>
      </c>
      <c r="K501" t="s">
        <v>5620</v>
      </c>
      <c r="L501" t="s">
        <v>10046</v>
      </c>
      <c r="M501" s="4">
        <v>46169</v>
      </c>
      <c r="N501" s="3">
        <v>8500</v>
      </c>
    </row>
    <row r="502" spans="1:14">
      <c r="A502" s="1">
        <v>45689</v>
      </c>
      <c r="B502" s="1">
        <v>46054</v>
      </c>
      <c r="C502" t="s">
        <v>4603</v>
      </c>
      <c r="D502" t="s">
        <v>257</v>
      </c>
      <c r="E502" t="s">
        <v>258</v>
      </c>
      <c r="F502" t="s">
        <v>661</v>
      </c>
      <c r="G502" t="s">
        <v>16</v>
      </c>
      <c r="H502" t="s">
        <v>90</v>
      </c>
      <c r="I502" t="s">
        <v>78</v>
      </c>
      <c r="J502" t="s">
        <v>79</v>
      </c>
      <c r="K502" t="s">
        <v>5620</v>
      </c>
      <c r="L502" t="s">
        <v>10047</v>
      </c>
      <c r="M502" s="4">
        <v>46169</v>
      </c>
      <c r="N502" s="3">
        <v>7800</v>
      </c>
    </row>
    <row r="503" spans="1:14">
      <c r="A503" s="1">
        <v>45782</v>
      </c>
      <c r="B503" s="1">
        <v>46147</v>
      </c>
      <c r="C503" t="s">
        <v>4897</v>
      </c>
      <c r="D503" t="s">
        <v>1508</v>
      </c>
      <c r="E503" t="s">
        <v>1513</v>
      </c>
      <c r="F503" t="s">
        <v>661</v>
      </c>
      <c r="G503" t="s">
        <v>16</v>
      </c>
      <c r="H503" t="s">
        <v>245</v>
      </c>
      <c r="I503" t="s">
        <v>1510</v>
      </c>
      <c r="J503" t="s">
        <v>1511</v>
      </c>
      <c r="K503" t="s">
        <v>304</v>
      </c>
      <c r="L503" t="s">
        <v>10048</v>
      </c>
      <c r="M503" s="4">
        <v>46169</v>
      </c>
      <c r="N503" s="3">
        <v>4342.43</v>
      </c>
    </row>
    <row r="504" spans="1:14">
      <c r="A504" s="1">
        <v>45698</v>
      </c>
      <c r="B504" s="1">
        <v>46063</v>
      </c>
      <c r="C504" t="s">
        <v>4630</v>
      </c>
      <c r="D504" t="s">
        <v>369</v>
      </c>
      <c r="E504" t="s">
        <v>371</v>
      </c>
      <c r="F504" t="s">
        <v>661</v>
      </c>
      <c r="G504" t="s">
        <v>16</v>
      </c>
      <c r="H504" t="s">
        <v>21</v>
      </c>
      <c r="I504" t="s">
        <v>103</v>
      </c>
      <c r="J504" t="s">
        <v>104</v>
      </c>
      <c r="K504" t="s">
        <v>140</v>
      </c>
      <c r="L504" t="s">
        <v>10049</v>
      </c>
      <c r="M504" s="4">
        <v>46170</v>
      </c>
      <c r="N504" s="3">
        <v>10200</v>
      </c>
    </row>
    <row r="505" spans="1:14">
      <c r="A505" s="1">
        <v>45698</v>
      </c>
      <c r="B505" s="1">
        <v>46063</v>
      </c>
      <c r="C505" t="s">
        <v>4630</v>
      </c>
      <c r="D505" t="s">
        <v>369</v>
      </c>
      <c r="E505" t="s">
        <v>371</v>
      </c>
      <c r="F505" t="s">
        <v>661</v>
      </c>
      <c r="G505" t="s">
        <v>16</v>
      </c>
      <c r="H505" t="s">
        <v>21</v>
      </c>
      <c r="I505" t="s">
        <v>103</v>
      </c>
      <c r="J505" t="s">
        <v>104</v>
      </c>
      <c r="K505" t="s">
        <v>140</v>
      </c>
      <c r="L505" t="s">
        <v>10050</v>
      </c>
      <c r="M505" s="4">
        <v>46170</v>
      </c>
      <c r="N505" s="3">
        <v>5200</v>
      </c>
    </row>
    <row r="506" spans="1:14">
      <c r="A506" s="1">
        <v>45698</v>
      </c>
      <c r="B506" s="1">
        <v>46063</v>
      </c>
      <c r="C506" t="s">
        <v>4630</v>
      </c>
      <c r="D506" t="s">
        <v>369</v>
      </c>
      <c r="E506" t="s">
        <v>371</v>
      </c>
      <c r="F506" t="s">
        <v>661</v>
      </c>
      <c r="G506" t="s">
        <v>16</v>
      </c>
      <c r="H506" t="s">
        <v>21</v>
      </c>
      <c r="I506" t="s">
        <v>103</v>
      </c>
      <c r="J506" t="s">
        <v>104</v>
      </c>
      <c r="K506" t="s">
        <v>140</v>
      </c>
      <c r="L506" t="s">
        <v>10051</v>
      </c>
      <c r="M506" s="4">
        <v>46170</v>
      </c>
      <c r="N506" s="3">
        <v>10200</v>
      </c>
    </row>
    <row r="507" spans="1:14">
      <c r="A507" s="1">
        <v>45960</v>
      </c>
      <c r="B507" s="1">
        <v>46325</v>
      </c>
      <c r="C507" t="s">
        <v>5379</v>
      </c>
      <c r="D507" t="s">
        <v>3492</v>
      </c>
      <c r="E507" t="s">
        <v>3496</v>
      </c>
      <c r="F507" t="s">
        <v>32</v>
      </c>
      <c r="G507" t="s">
        <v>16</v>
      </c>
      <c r="H507" t="s">
        <v>225</v>
      </c>
      <c r="I507" t="s">
        <v>3494</v>
      </c>
      <c r="J507" t="s">
        <v>3495</v>
      </c>
      <c r="K507" t="s">
        <v>48</v>
      </c>
      <c r="L507" t="s">
        <v>10052</v>
      </c>
      <c r="M507" s="4">
        <v>46170</v>
      </c>
      <c r="N507" s="3">
        <v>11</v>
      </c>
    </row>
    <row r="508" spans="1:14">
      <c r="A508" s="1">
        <v>45960</v>
      </c>
      <c r="B508" s="1">
        <v>46325</v>
      </c>
      <c r="C508" t="s">
        <v>5379</v>
      </c>
      <c r="D508" t="s">
        <v>3492</v>
      </c>
      <c r="E508" t="s">
        <v>3498</v>
      </c>
      <c r="F508" t="s">
        <v>661</v>
      </c>
      <c r="G508" t="s">
        <v>16</v>
      </c>
      <c r="H508" t="s">
        <v>225</v>
      </c>
      <c r="I508" t="s">
        <v>3494</v>
      </c>
      <c r="J508" t="s">
        <v>3495</v>
      </c>
      <c r="K508" t="s">
        <v>48</v>
      </c>
      <c r="L508" t="s">
        <v>10053</v>
      </c>
      <c r="M508" s="4">
        <v>46170</v>
      </c>
      <c r="N508" s="3">
        <v>5300</v>
      </c>
    </row>
    <row r="509" spans="1:14">
      <c r="A509" s="1">
        <v>45667</v>
      </c>
      <c r="B509" s="1">
        <v>46032</v>
      </c>
      <c r="C509" t="s">
        <v>5592</v>
      </c>
      <c r="D509" t="s">
        <v>4399</v>
      </c>
      <c r="E509" t="s">
        <v>9262</v>
      </c>
      <c r="F509" t="s">
        <v>15</v>
      </c>
      <c r="G509" t="s">
        <v>16</v>
      </c>
      <c r="H509" t="s">
        <v>225</v>
      </c>
      <c r="I509" t="s">
        <v>846</v>
      </c>
      <c r="J509" t="s">
        <v>847</v>
      </c>
      <c r="K509" t="s">
        <v>77</v>
      </c>
      <c r="L509" t="s">
        <v>10054</v>
      </c>
      <c r="M509" s="4">
        <v>46170</v>
      </c>
      <c r="N509" s="3">
        <v>5120</v>
      </c>
    </row>
    <row r="510" spans="1:14">
      <c r="A510" s="1">
        <v>45931</v>
      </c>
      <c r="B510" s="1">
        <v>46296</v>
      </c>
      <c r="C510" t="s">
        <v>5324</v>
      </c>
      <c r="D510" t="s">
        <v>3250</v>
      </c>
      <c r="E510" t="s">
        <v>3252</v>
      </c>
      <c r="F510" t="s">
        <v>54</v>
      </c>
      <c r="G510" t="s">
        <v>55</v>
      </c>
      <c r="H510" t="s">
        <v>125</v>
      </c>
      <c r="I510" t="s">
        <v>2544</v>
      </c>
      <c r="J510" t="s">
        <v>2545</v>
      </c>
      <c r="K510" t="s">
        <v>4176</v>
      </c>
      <c r="L510" t="s">
        <v>10055</v>
      </c>
      <c r="M510" s="4">
        <v>46171</v>
      </c>
      <c r="N510" s="3">
        <v>902.14</v>
      </c>
    </row>
    <row r="511" spans="1:14">
      <c r="A511" s="1">
        <v>45839</v>
      </c>
      <c r="B511" s="1">
        <v>46204</v>
      </c>
      <c r="C511" t="s">
        <v>4893</v>
      </c>
      <c r="D511" t="s">
        <v>1492</v>
      </c>
      <c r="E511" t="s">
        <v>2147</v>
      </c>
      <c r="F511" t="s">
        <v>54</v>
      </c>
      <c r="G511" t="s">
        <v>55</v>
      </c>
      <c r="H511" t="s">
        <v>30</v>
      </c>
      <c r="I511" t="s">
        <v>920</v>
      </c>
      <c r="J511" t="s">
        <v>921</v>
      </c>
      <c r="K511" t="s">
        <v>112</v>
      </c>
      <c r="L511" t="s">
        <v>10056</v>
      </c>
      <c r="M511" s="4">
        <v>46171</v>
      </c>
      <c r="N511" s="3">
        <v>24544</v>
      </c>
    </row>
    <row r="512" spans="1:14">
      <c r="A512" s="1">
        <v>45732</v>
      </c>
      <c r="B512" s="1">
        <v>46097</v>
      </c>
      <c r="C512" t="s">
        <v>4733</v>
      </c>
      <c r="D512" t="s">
        <v>832</v>
      </c>
      <c r="E512" t="s">
        <v>833</v>
      </c>
      <c r="F512" t="s">
        <v>661</v>
      </c>
      <c r="G512" t="s">
        <v>16</v>
      </c>
      <c r="H512" t="s">
        <v>310</v>
      </c>
      <c r="I512" t="s">
        <v>103</v>
      </c>
      <c r="J512" t="s">
        <v>104</v>
      </c>
      <c r="K512" t="s">
        <v>64</v>
      </c>
      <c r="L512" t="s">
        <v>10057</v>
      </c>
      <c r="M512" s="4">
        <v>46171</v>
      </c>
      <c r="N512" s="3">
        <v>10200</v>
      </c>
    </row>
    <row r="513" spans="1:14">
      <c r="A513" s="1">
        <v>45732</v>
      </c>
      <c r="B513" s="1">
        <v>46097</v>
      </c>
      <c r="C513" t="s">
        <v>4733</v>
      </c>
      <c r="D513" t="s">
        <v>832</v>
      </c>
      <c r="E513" t="s">
        <v>833</v>
      </c>
      <c r="F513" t="s">
        <v>661</v>
      </c>
      <c r="G513" t="s">
        <v>16</v>
      </c>
      <c r="H513" t="s">
        <v>310</v>
      </c>
      <c r="I513" t="s">
        <v>103</v>
      </c>
      <c r="J513" t="s">
        <v>104</v>
      </c>
      <c r="K513" t="s">
        <v>64</v>
      </c>
      <c r="L513" t="s">
        <v>10058</v>
      </c>
      <c r="M513" s="4">
        <v>46171</v>
      </c>
      <c r="N513" s="3">
        <v>10300</v>
      </c>
    </row>
    <row r="514" spans="1:14">
      <c r="A514" s="1">
        <v>45839</v>
      </c>
      <c r="B514" s="1">
        <v>46204</v>
      </c>
      <c r="C514" t="s">
        <v>5081</v>
      </c>
      <c r="D514" t="s">
        <v>2234</v>
      </c>
      <c r="E514" t="s">
        <v>2235</v>
      </c>
      <c r="F514" t="s">
        <v>32</v>
      </c>
      <c r="G514" t="s">
        <v>16</v>
      </c>
      <c r="H514" t="s">
        <v>143</v>
      </c>
      <c r="I514" t="s">
        <v>2236</v>
      </c>
      <c r="J514" t="s">
        <v>2237</v>
      </c>
      <c r="K514" t="s">
        <v>140</v>
      </c>
      <c r="L514" t="s">
        <v>10059</v>
      </c>
      <c r="M514" s="4">
        <v>46171</v>
      </c>
      <c r="N514" s="3">
        <v>10</v>
      </c>
    </row>
    <row r="515" spans="1:14">
      <c r="A515" s="1">
        <v>45829</v>
      </c>
      <c r="B515" s="1">
        <v>46194</v>
      </c>
      <c r="C515" t="s">
        <v>5014</v>
      </c>
      <c r="D515" t="s">
        <v>1983</v>
      </c>
      <c r="E515" t="s">
        <v>1984</v>
      </c>
      <c r="F515" t="s">
        <v>661</v>
      </c>
      <c r="G515" t="s">
        <v>16</v>
      </c>
      <c r="H515" t="s">
        <v>245</v>
      </c>
      <c r="I515" t="s">
        <v>103</v>
      </c>
      <c r="J515" t="s">
        <v>104</v>
      </c>
      <c r="K515" t="s">
        <v>64</v>
      </c>
      <c r="L515" t="s">
        <v>10060</v>
      </c>
      <c r="M515" s="4">
        <v>46171</v>
      </c>
      <c r="N515" s="3">
        <v>10200</v>
      </c>
    </row>
    <row r="516" spans="1:14">
      <c r="A516" s="1">
        <v>45829</v>
      </c>
      <c r="B516" s="1">
        <v>46194</v>
      </c>
      <c r="C516" t="s">
        <v>5014</v>
      </c>
      <c r="D516" t="s">
        <v>1983</v>
      </c>
      <c r="E516" t="s">
        <v>1984</v>
      </c>
      <c r="F516" t="s">
        <v>661</v>
      </c>
      <c r="G516" t="s">
        <v>16</v>
      </c>
      <c r="H516" t="s">
        <v>245</v>
      </c>
      <c r="I516" t="s">
        <v>103</v>
      </c>
      <c r="J516" t="s">
        <v>104</v>
      </c>
      <c r="K516" t="s">
        <v>64</v>
      </c>
      <c r="L516" t="s">
        <v>10061</v>
      </c>
      <c r="M516" s="4">
        <v>46171</v>
      </c>
      <c r="N516" s="3">
        <v>10200</v>
      </c>
    </row>
    <row r="517" spans="1:14">
      <c r="A517" s="1">
        <v>45829</v>
      </c>
      <c r="B517" s="1">
        <v>46194</v>
      </c>
      <c r="C517" t="s">
        <v>5014</v>
      </c>
      <c r="D517" t="s">
        <v>1983</v>
      </c>
      <c r="E517" t="s">
        <v>1984</v>
      </c>
      <c r="F517" t="s">
        <v>661</v>
      </c>
      <c r="G517" t="s">
        <v>16</v>
      </c>
      <c r="H517" t="s">
        <v>245</v>
      </c>
      <c r="I517" t="s">
        <v>103</v>
      </c>
      <c r="J517" t="s">
        <v>104</v>
      </c>
      <c r="K517" t="s">
        <v>64</v>
      </c>
      <c r="L517" t="s">
        <v>10062</v>
      </c>
      <c r="M517" s="4">
        <v>46171</v>
      </c>
      <c r="N517" s="3">
        <v>5300</v>
      </c>
    </row>
    <row r="518" spans="1:14">
      <c r="A518" s="1">
        <v>45778</v>
      </c>
      <c r="B518" s="1">
        <v>46143</v>
      </c>
      <c r="C518" t="s">
        <v>4884</v>
      </c>
      <c r="D518" t="s">
        <v>1458</v>
      </c>
      <c r="E518" t="s">
        <v>1459</v>
      </c>
      <c r="F518" t="s">
        <v>54</v>
      </c>
      <c r="G518" t="s">
        <v>55</v>
      </c>
      <c r="H518" t="s">
        <v>98</v>
      </c>
      <c r="I518" t="s">
        <v>1460</v>
      </c>
      <c r="J518" t="s">
        <v>1461</v>
      </c>
      <c r="K518" t="s">
        <v>304</v>
      </c>
      <c r="L518" t="s">
        <v>10063</v>
      </c>
      <c r="M518" s="4">
        <v>46174</v>
      </c>
      <c r="N518" s="3">
        <v>27260</v>
      </c>
    </row>
    <row r="519" spans="1:14">
      <c r="A519" s="1">
        <v>45716</v>
      </c>
      <c r="B519" s="1">
        <v>46081</v>
      </c>
      <c r="C519" t="s">
        <v>4667</v>
      </c>
      <c r="D519" t="s">
        <v>542</v>
      </c>
      <c r="E519" t="s">
        <v>544</v>
      </c>
      <c r="F519" t="s">
        <v>661</v>
      </c>
      <c r="G519" t="s">
        <v>16</v>
      </c>
      <c r="H519" t="s">
        <v>98</v>
      </c>
      <c r="I519" t="s">
        <v>396</v>
      </c>
      <c r="J519" t="s">
        <v>397</v>
      </c>
      <c r="K519" t="s">
        <v>112</v>
      </c>
      <c r="L519" t="s">
        <v>10064</v>
      </c>
      <c r="M519" s="4">
        <v>46174</v>
      </c>
      <c r="N519" s="3">
        <v>5200</v>
      </c>
    </row>
    <row r="520" spans="1:14">
      <c r="A520" s="1">
        <v>45724</v>
      </c>
      <c r="B520" s="1">
        <v>46089</v>
      </c>
      <c r="C520" t="s">
        <v>4712</v>
      </c>
      <c r="D520" t="s">
        <v>743</v>
      </c>
      <c r="E520" t="s">
        <v>745</v>
      </c>
      <c r="F520" t="s">
        <v>661</v>
      </c>
      <c r="G520" t="s">
        <v>16</v>
      </c>
      <c r="H520" t="s">
        <v>61</v>
      </c>
      <c r="I520" t="s">
        <v>103</v>
      </c>
      <c r="J520" t="s">
        <v>104</v>
      </c>
      <c r="K520" t="s">
        <v>140</v>
      </c>
      <c r="L520" t="s">
        <v>10065</v>
      </c>
      <c r="M520" s="4">
        <v>46174</v>
      </c>
      <c r="N520" s="3">
        <v>49500</v>
      </c>
    </row>
    <row r="521" spans="1:14">
      <c r="A521" s="1">
        <v>45861</v>
      </c>
      <c r="B521" s="1">
        <v>46226</v>
      </c>
      <c r="C521" t="s">
        <v>5020</v>
      </c>
      <c r="D521" t="s">
        <v>2010</v>
      </c>
      <c r="E521" t="s">
        <v>2444</v>
      </c>
      <c r="F521" t="s">
        <v>661</v>
      </c>
      <c r="G521" t="s">
        <v>16</v>
      </c>
      <c r="H521" t="s">
        <v>105</v>
      </c>
      <c r="I521" t="s">
        <v>103</v>
      </c>
      <c r="J521" t="s">
        <v>104</v>
      </c>
      <c r="K521" t="s">
        <v>64</v>
      </c>
      <c r="L521" t="s">
        <v>10066</v>
      </c>
      <c r="M521" s="4">
        <v>46174</v>
      </c>
      <c r="N521" s="3">
        <v>5500</v>
      </c>
    </row>
    <row r="522" spans="1:14">
      <c r="A522" s="1">
        <v>45861</v>
      </c>
      <c r="B522" s="1">
        <v>46226</v>
      </c>
      <c r="C522" t="s">
        <v>5020</v>
      </c>
      <c r="D522" t="s">
        <v>2010</v>
      </c>
      <c r="E522" t="s">
        <v>2444</v>
      </c>
      <c r="F522" t="s">
        <v>661</v>
      </c>
      <c r="G522" t="s">
        <v>16</v>
      </c>
      <c r="H522" t="s">
        <v>105</v>
      </c>
      <c r="I522" t="s">
        <v>103</v>
      </c>
      <c r="J522" t="s">
        <v>104</v>
      </c>
      <c r="K522" t="s">
        <v>64</v>
      </c>
      <c r="L522" t="s">
        <v>10067</v>
      </c>
      <c r="M522" s="4">
        <v>46174</v>
      </c>
      <c r="N522" s="3">
        <v>8500</v>
      </c>
    </row>
    <row r="523" spans="1:14">
      <c r="A523" s="1">
        <v>45861</v>
      </c>
      <c r="B523" s="1">
        <v>46226</v>
      </c>
      <c r="C523" t="s">
        <v>5020</v>
      </c>
      <c r="D523" t="s">
        <v>2010</v>
      </c>
      <c r="E523" t="s">
        <v>2444</v>
      </c>
      <c r="F523" t="s">
        <v>661</v>
      </c>
      <c r="G523" t="s">
        <v>16</v>
      </c>
      <c r="H523" t="s">
        <v>105</v>
      </c>
      <c r="I523" t="s">
        <v>103</v>
      </c>
      <c r="J523" t="s">
        <v>104</v>
      </c>
      <c r="K523" t="s">
        <v>64</v>
      </c>
      <c r="L523" t="s">
        <v>10068</v>
      </c>
      <c r="M523" s="4">
        <v>46174</v>
      </c>
      <c r="N523" s="3">
        <v>5500</v>
      </c>
    </row>
    <row r="524" spans="1:14">
      <c r="A524" s="1">
        <v>45870</v>
      </c>
      <c r="B524" s="1">
        <v>46235</v>
      </c>
      <c r="C524" t="s">
        <v>5168</v>
      </c>
      <c r="D524" t="s">
        <v>2578</v>
      </c>
      <c r="E524" t="s">
        <v>2582</v>
      </c>
      <c r="F524" t="s">
        <v>661</v>
      </c>
      <c r="G524" t="s">
        <v>16</v>
      </c>
      <c r="H524" t="s">
        <v>225</v>
      </c>
      <c r="I524" t="s">
        <v>2580</v>
      </c>
      <c r="J524" t="s">
        <v>2581</v>
      </c>
      <c r="K524" t="s">
        <v>304</v>
      </c>
      <c r="L524" t="s">
        <v>10069</v>
      </c>
      <c r="M524" s="4">
        <v>46174</v>
      </c>
      <c r="N524" s="3">
        <v>12000</v>
      </c>
    </row>
    <row r="525" spans="1:14">
      <c r="A525" s="1">
        <v>45748</v>
      </c>
      <c r="B525" s="1">
        <v>46113</v>
      </c>
      <c r="C525" t="s">
        <v>4773</v>
      </c>
      <c r="D525" t="s">
        <v>1001</v>
      </c>
      <c r="E525" t="s">
        <v>1002</v>
      </c>
      <c r="F525" t="s">
        <v>661</v>
      </c>
      <c r="G525" t="s">
        <v>16</v>
      </c>
      <c r="H525" t="s">
        <v>21</v>
      </c>
      <c r="I525" t="s">
        <v>18</v>
      </c>
      <c r="J525" t="s">
        <v>19</v>
      </c>
      <c r="K525" t="s">
        <v>48</v>
      </c>
      <c r="L525" t="s">
        <v>10070</v>
      </c>
      <c r="M525" s="4">
        <v>46175</v>
      </c>
      <c r="N525" s="3">
        <v>20011</v>
      </c>
    </row>
    <row r="526" spans="1:14">
      <c r="A526" s="1">
        <v>45782</v>
      </c>
      <c r="B526" s="1">
        <v>46147</v>
      </c>
      <c r="C526" t="s">
        <v>4898</v>
      </c>
      <c r="D526" t="s">
        <v>1515</v>
      </c>
      <c r="E526" t="s">
        <v>1517</v>
      </c>
      <c r="F526" t="s">
        <v>661</v>
      </c>
      <c r="G526" t="s">
        <v>16</v>
      </c>
      <c r="H526" t="s">
        <v>125</v>
      </c>
      <c r="I526" t="s">
        <v>165</v>
      </c>
      <c r="J526" t="s">
        <v>166</v>
      </c>
      <c r="K526" t="s">
        <v>5620</v>
      </c>
      <c r="L526" t="s">
        <v>10071</v>
      </c>
      <c r="M526" s="4">
        <v>46175</v>
      </c>
      <c r="N526" s="3">
        <v>8500</v>
      </c>
    </row>
    <row r="527" spans="1:14">
      <c r="A527" s="1">
        <v>45782</v>
      </c>
      <c r="B527" s="1">
        <v>46147</v>
      </c>
      <c r="C527" t="s">
        <v>4898</v>
      </c>
      <c r="D527" t="s">
        <v>1515</v>
      </c>
      <c r="E527" t="s">
        <v>1517</v>
      </c>
      <c r="F527" t="s">
        <v>661</v>
      </c>
      <c r="G527" t="s">
        <v>16</v>
      </c>
      <c r="H527" t="s">
        <v>125</v>
      </c>
      <c r="I527" t="s">
        <v>165</v>
      </c>
      <c r="J527" t="s">
        <v>166</v>
      </c>
      <c r="K527" t="s">
        <v>5620</v>
      </c>
      <c r="L527" t="s">
        <v>10072</v>
      </c>
      <c r="M527" s="4">
        <v>46175</v>
      </c>
      <c r="N527" s="3">
        <v>5200</v>
      </c>
    </row>
    <row r="528" spans="1:14">
      <c r="A528" s="1">
        <v>45941</v>
      </c>
      <c r="B528" s="1">
        <v>46306</v>
      </c>
      <c r="C528" t="s">
        <v>5344</v>
      </c>
      <c r="D528" t="s">
        <v>3342</v>
      </c>
      <c r="E528" t="s">
        <v>3343</v>
      </c>
      <c r="F528" t="s">
        <v>661</v>
      </c>
      <c r="G528" t="s">
        <v>16</v>
      </c>
      <c r="H528" t="s">
        <v>386</v>
      </c>
      <c r="I528" t="s">
        <v>384</v>
      </c>
      <c r="J528" t="s">
        <v>385</v>
      </c>
      <c r="K528" t="s">
        <v>112</v>
      </c>
      <c r="L528" t="s">
        <v>10073</v>
      </c>
      <c r="M528" s="4">
        <v>46175</v>
      </c>
      <c r="N528" s="3">
        <v>50000</v>
      </c>
    </row>
    <row r="529" spans="1:14">
      <c r="A529" s="1">
        <v>45931</v>
      </c>
      <c r="B529" s="1">
        <v>46296</v>
      </c>
      <c r="C529" t="s">
        <v>5319</v>
      </c>
      <c r="D529" t="s">
        <v>3237</v>
      </c>
      <c r="E529" t="s">
        <v>3238</v>
      </c>
      <c r="F529" t="s">
        <v>54</v>
      </c>
      <c r="G529" t="s">
        <v>55</v>
      </c>
      <c r="H529" t="s">
        <v>310</v>
      </c>
      <c r="I529" t="s">
        <v>103</v>
      </c>
      <c r="J529" t="s">
        <v>104</v>
      </c>
      <c r="K529" t="s">
        <v>64</v>
      </c>
      <c r="L529" t="s">
        <v>10074</v>
      </c>
      <c r="M529" s="4">
        <v>46176</v>
      </c>
      <c r="N529" s="3">
        <v>414.31</v>
      </c>
    </row>
    <row r="530" spans="1:14">
      <c r="A530" s="1">
        <v>45804</v>
      </c>
      <c r="B530" s="1">
        <v>46169</v>
      </c>
      <c r="C530" t="s">
        <v>4942</v>
      </c>
      <c r="D530" t="s">
        <v>1693</v>
      </c>
      <c r="E530" t="s">
        <v>1694</v>
      </c>
      <c r="F530" t="s">
        <v>54</v>
      </c>
      <c r="G530" t="s">
        <v>55</v>
      </c>
      <c r="H530" t="s">
        <v>409</v>
      </c>
      <c r="I530" t="s">
        <v>174</v>
      </c>
      <c r="J530" t="s">
        <v>175</v>
      </c>
      <c r="K530" t="s">
        <v>5619</v>
      </c>
      <c r="L530" t="s">
        <v>10075</v>
      </c>
      <c r="M530" s="4">
        <v>46176</v>
      </c>
      <c r="N530" s="3">
        <v>53833.36</v>
      </c>
    </row>
    <row r="531" spans="1:14">
      <c r="A531" s="1">
        <v>45983</v>
      </c>
      <c r="B531" s="1">
        <v>46348</v>
      </c>
      <c r="C531" t="s">
        <v>5436</v>
      </c>
      <c r="D531" t="s">
        <v>3723</v>
      </c>
      <c r="E531" t="s">
        <v>3724</v>
      </c>
      <c r="F531" t="s">
        <v>54</v>
      </c>
      <c r="G531" t="s">
        <v>55</v>
      </c>
      <c r="H531" t="s">
        <v>98</v>
      </c>
      <c r="I531" t="s">
        <v>396</v>
      </c>
      <c r="J531" t="s">
        <v>397</v>
      </c>
      <c r="K531" t="s">
        <v>304</v>
      </c>
      <c r="L531" t="s">
        <v>10076</v>
      </c>
      <c r="M531" s="4">
        <v>46176</v>
      </c>
      <c r="N531" s="3">
        <v>3650</v>
      </c>
    </row>
    <row r="532" spans="1:14">
      <c r="A532" s="1">
        <v>45869</v>
      </c>
      <c r="B532" s="1">
        <v>46234</v>
      </c>
      <c r="C532" t="s">
        <v>5149</v>
      </c>
      <c r="D532" t="s">
        <v>2501</v>
      </c>
      <c r="E532" t="s">
        <v>2502</v>
      </c>
      <c r="F532" t="s">
        <v>54</v>
      </c>
      <c r="G532" t="s">
        <v>55</v>
      </c>
      <c r="H532" t="s">
        <v>801</v>
      </c>
      <c r="I532" t="s">
        <v>165</v>
      </c>
      <c r="J532" t="s">
        <v>166</v>
      </c>
      <c r="K532" t="s">
        <v>5620</v>
      </c>
      <c r="L532" t="s">
        <v>10077</v>
      </c>
      <c r="M532" s="4">
        <v>46176</v>
      </c>
      <c r="N532" s="3">
        <v>20066.96</v>
      </c>
    </row>
    <row r="533" spans="1:14">
      <c r="A533" s="1">
        <v>45778</v>
      </c>
      <c r="B533" s="1">
        <v>46143</v>
      </c>
      <c r="C533" t="s">
        <v>4879</v>
      </c>
      <c r="D533" t="s">
        <v>1437</v>
      </c>
      <c r="E533" t="s">
        <v>1439</v>
      </c>
      <c r="F533" t="s">
        <v>15</v>
      </c>
      <c r="G533" t="s">
        <v>16</v>
      </c>
      <c r="H533" t="s">
        <v>225</v>
      </c>
      <c r="I533" t="s">
        <v>270</v>
      </c>
      <c r="J533" t="s">
        <v>271</v>
      </c>
      <c r="K533" t="s">
        <v>77</v>
      </c>
      <c r="L533" t="s">
        <v>10078</v>
      </c>
      <c r="M533" s="4">
        <v>46177</v>
      </c>
      <c r="N533" s="3">
        <v>1000</v>
      </c>
    </row>
    <row r="534" spans="1:14">
      <c r="A534" s="1">
        <v>45724</v>
      </c>
      <c r="B534" s="1">
        <v>46089</v>
      </c>
      <c r="C534" t="s">
        <v>4709</v>
      </c>
      <c r="D534" t="s">
        <v>732</v>
      </c>
      <c r="E534" t="s">
        <v>734</v>
      </c>
      <c r="F534" t="s">
        <v>661</v>
      </c>
      <c r="G534" t="s">
        <v>16</v>
      </c>
      <c r="H534" t="s">
        <v>61</v>
      </c>
      <c r="I534" t="s">
        <v>103</v>
      </c>
      <c r="J534" t="s">
        <v>104</v>
      </c>
      <c r="K534" t="s">
        <v>140</v>
      </c>
      <c r="L534" t="s">
        <v>10079</v>
      </c>
      <c r="M534" s="4">
        <v>46177</v>
      </c>
      <c r="N534" s="3">
        <v>10200</v>
      </c>
    </row>
    <row r="535" spans="1:14">
      <c r="A535" s="1">
        <v>45724</v>
      </c>
      <c r="B535" s="1">
        <v>46089</v>
      </c>
      <c r="C535" t="s">
        <v>4709</v>
      </c>
      <c r="D535" t="s">
        <v>732</v>
      </c>
      <c r="E535" t="s">
        <v>734</v>
      </c>
      <c r="F535" t="s">
        <v>661</v>
      </c>
      <c r="G535" t="s">
        <v>16</v>
      </c>
      <c r="H535" t="s">
        <v>61</v>
      </c>
      <c r="I535" t="s">
        <v>103</v>
      </c>
      <c r="J535" t="s">
        <v>104</v>
      </c>
      <c r="K535" t="s">
        <v>140</v>
      </c>
      <c r="L535" t="s">
        <v>10080</v>
      </c>
      <c r="M535" s="4">
        <v>46177</v>
      </c>
      <c r="N535" s="3">
        <v>5200</v>
      </c>
    </row>
    <row r="536" spans="1:14">
      <c r="A536" s="1">
        <v>45956</v>
      </c>
      <c r="B536" s="1">
        <v>46321</v>
      </c>
      <c r="C536" t="s">
        <v>5373</v>
      </c>
      <c r="D536" t="s">
        <v>3462</v>
      </c>
      <c r="E536" t="s">
        <v>3464</v>
      </c>
      <c r="F536" t="s">
        <v>661</v>
      </c>
      <c r="G536" t="s">
        <v>16</v>
      </c>
      <c r="H536" t="s">
        <v>51</v>
      </c>
      <c r="I536" t="s">
        <v>103</v>
      </c>
      <c r="J536" t="s">
        <v>104</v>
      </c>
      <c r="K536" t="s">
        <v>64</v>
      </c>
      <c r="L536" t="s">
        <v>10081</v>
      </c>
      <c r="M536" s="4">
        <v>46177</v>
      </c>
      <c r="N536" s="3">
        <v>5300</v>
      </c>
    </row>
    <row r="537" spans="1:14">
      <c r="A537" s="1">
        <v>45987</v>
      </c>
      <c r="B537" s="1">
        <v>46352</v>
      </c>
      <c r="C537" t="s">
        <v>5452</v>
      </c>
      <c r="D537" t="s">
        <v>3783</v>
      </c>
      <c r="E537" t="s">
        <v>3787</v>
      </c>
      <c r="F537" t="s">
        <v>661</v>
      </c>
      <c r="G537" t="s">
        <v>16</v>
      </c>
      <c r="H537" t="s">
        <v>190</v>
      </c>
      <c r="I537" t="s">
        <v>218</v>
      </c>
      <c r="J537" t="s">
        <v>219</v>
      </c>
      <c r="K537" t="s">
        <v>48</v>
      </c>
      <c r="L537" t="s">
        <v>10082</v>
      </c>
      <c r="M537" s="4">
        <v>46177</v>
      </c>
      <c r="N537" s="3">
        <v>21000</v>
      </c>
    </row>
    <row r="538" spans="1:14">
      <c r="A538" s="1">
        <v>45835</v>
      </c>
      <c r="B538" s="1">
        <v>46200</v>
      </c>
      <c r="C538" t="s">
        <v>5033</v>
      </c>
      <c r="D538" t="s">
        <v>2054</v>
      </c>
      <c r="E538" t="s">
        <v>2055</v>
      </c>
      <c r="F538" t="s">
        <v>54</v>
      </c>
      <c r="G538" t="s">
        <v>55</v>
      </c>
      <c r="H538" t="s">
        <v>310</v>
      </c>
      <c r="I538" t="s">
        <v>103</v>
      </c>
      <c r="J538" t="s">
        <v>104</v>
      </c>
      <c r="K538" t="s">
        <v>64</v>
      </c>
      <c r="L538" t="s">
        <v>10083</v>
      </c>
      <c r="M538" s="4">
        <v>46178</v>
      </c>
      <c r="N538" s="3">
        <v>1000</v>
      </c>
    </row>
    <row r="539" spans="1:14">
      <c r="A539" s="1">
        <v>45757</v>
      </c>
      <c r="B539" s="1">
        <v>46122</v>
      </c>
      <c r="C539" t="s">
        <v>4805</v>
      </c>
      <c r="D539" t="s">
        <v>1143</v>
      </c>
      <c r="E539" t="s">
        <v>1145</v>
      </c>
      <c r="F539" t="s">
        <v>661</v>
      </c>
      <c r="G539" t="s">
        <v>16</v>
      </c>
      <c r="H539" t="s">
        <v>21</v>
      </c>
      <c r="I539" t="s">
        <v>18</v>
      </c>
      <c r="J539" t="s">
        <v>19</v>
      </c>
      <c r="K539" t="s">
        <v>48</v>
      </c>
      <c r="L539" t="s">
        <v>10084</v>
      </c>
      <c r="M539" s="4">
        <v>46178</v>
      </c>
      <c r="N539" s="3">
        <v>5300</v>
      </c>
    </row>
    <row r="540" spans="1:14">
      <c r="A540" s="1">
        <v>45786</v>
      </c>
      <c r="B540" s="1">
        <v>46151</v>
      </c>
      <c r="C540" t="s">
        <v>4911</v>
      </c>
      <c r="D540" t="s">
        <v>1571</v>
      </c>
      <c r="E540" t="s">
        <v>1576</v>
      </c>
      <c r="F540" t="s">
        <v>32</v>
      </c>
      <c r="G540" t="s">
        <v>16</v>
      </c>
      <c r="H540" t="s">
        <v>125</v>
      </c>
      <c r="I540" t="s">
        <v>1573</v>
      </c>
      <c r="J540" t="s">
        <v>1574</v>
      </c>
      <c r="K540" t="s">
        <v>5623</v>
      </c>
      <c r="L540" t="s">
        <v>10085</v>
      </c>
      <c r="M540" s="4">
        <v>46178</v>
      </c>
      <c r="N540" s="3">
        <v>11</v>
      </c>
    </row>
    <row r="541" spans="1:14">
      <c r="A541" s="1">
        <v>45839</v>
      </c>
      <c r="B541" s="1">
        <v>46204</v>
      </c>
      <c r="C541" t="s">
        <v>4893</v>
      </c>
      <c r="D541" t="s">
        <v>1492</v>
      </c>
      <c r="E541" t="s">
        <v>2147</v>
      </c>
      <c r="F541" t="s">
        <v>54</v>
      </c>
      <c r="G541" t="s">
        <v>55</v>
      </c>
      <c r="H541" t="s">
        <v>30</v>
      </c>
      <c r="I541" t="s">
        <v>920</v>
      </c>
      <c r="J541" t="s">
        <v>921</v>
      </c>
      <c r="K541" t="s">
        <v>112</v>
      </c>
      <c r="L541" t="s">
        <v>10086</v>
      </c>
      <c r="M541" s="4">
        <v>46179</v>
      </c>
      <c r="N541" s="3">
        <v>3234.19</v>
      </c>
    </row>
    <row r="542" spans="1:14">
      <c r="A542" s="1">
        <v>45931</v>
      </c>
      <c r="B542" s="1">
        <v>46296</v>
      </c>
      <c r="C542" t="s">
        <v>5315</v>
      </c>
      <c r="D542" t="s">
        <v>3219</v>
      </c>
      <c r="E542" t="s">
        <v>3223</v>
      </c>
      <c r="F542" t="s">
        <v>54</v>
      </c>
      <c r="G542" t="s">
        <v>55</v>
      </c>
      <c r="H542" t="s">
        <v>125</v>
      </c>
      <c r="I542" t="s">
        <v>695</v>
      </c>
      <c r="J542" t="s">
        <v>696</v>
      </c>
      <c r="K542" t="s">
        <v>140</v>
      </c>
      <c r="L542" t="s">
        <v>10087</v>
      </c>
      <c r="M542" s="4">
        <v>46179</v>
      </c>
      <c r="N542" s="3">
        <v>2585</v>
      </c>
    </row>
    <row r="543" spans="1:14">
      <c r="A543" s="1">
        <v>45931</v>
      </c>
      <c r="B543" s="1">
        <v>46296</v>
      </c>
      <c r="C543" t="s">
        <v>5315</v>
      </c>
      <c r="D543" t="s">
        <v>3219</v>
      </c>
      <c r="E543" t="s">
        <v>3222</v>
      </c>
      <c r="F543" t="s">
        <v>661</v>
      </c>
      <c r="G543" t="s">
        <v>16</v>
      </c>
      <c r="H543" t="s">
        <v>125</v>
      </c>
      <c r="I543" t="s">
        <v>695</v>
      </c>
      <c r="J543" t="s">
        <v>696</v>
      </c>
      <c r="K543" t="s">
        <v>140</v>
      </c>
      <c r="L543" t="s">
        <v>10088</v>
      </c>
      <c r="M543" s="4">
        <v>46180</v>
      </c>
      <c r="N543" s="3">
        <v>5500</v>
      </c>
    </row>
    <row r="544" spans="1:14">
      <c r="A544" s="1">
        <v>45922</v>
      </c>
      <c r="B544" s="1">
        <v>46287</v>
      </c>
      <c r="C544" t="s">
        <v>5272</v>
      </c>
      <c r="D544" t="s">
        <v>3041</v>
      </c>
      <c r="E544" t="s">
        <v>3042</v>
      </c>
      <c r="F544" t="s">
        <v>54</v>
      </c>
      <c r="G544" t="s">
        <v>55</v>
      </c>
      <c r="H544" t="s">
        <v>61</v>
      </c>
      <c r="I544" t="s">
        <v>59</v>
      </c>
      <c r="J544" t="s">
        <v>60</v>
      </c>
      <c r="K544" t="s">
        <v>5619</v>
      </c>
      <c r="L544" t="s">
        <v>10089</v>
      </c>
      <c r="M544" s="4">
        <v>46181</v>
      </c>
      <c r="N544" s="3">
        <v>32244.52</v>
      </c>
    </row>
    <row r="545" spans="1:14">
      <c r="A545" s="1">
        <v>45779</v>
      </c>
      <c r="B545" s="1">
        <v>46144</v>
      </c>
      <c r="C545" t="s">
        <v>4891</v>
      </c>
      <c r="D545" t="s">
        <v>1483</v>
      </c>
      <c r="E545" t="s">
        <v>1486</v>
      </c>
      <c r="F545" t="s">
        <v>661</v>
      </c>
      <c r="G545" t="s">
        <v>16</v>
      </c>
      <c r="H545" t="s">
        <v>61</v>
      </c>
      <c r="I545" t="s">
        <v>59</v>
      </c>
      <c r="J545" t="s">
        <v>60</v>
      </c>
      <c r="K545" t="s">
        <v>5620</v>
      </c>
      <c r="L545" t="s">
        <v>10090</v>
      </c>
      <c r="M545" s="4">
        <v>46181</v>
      </c>
      <c r="N545" s="3">
        <v>2000</v>
      </c>
    </row>
    <row r="546" spans="1:14">
      <c r="A546" s="1">
        <v>45901</v>
      </c>
      <c r="B546" s="1">
        <v>46266</v>
      </c>
      <c r="C546" t="s">
        <v>5228</v>
      </c>
      <c r="D546" t="s">
        <v>2861</v>
      </c>
      <c r="E546" t="s">
        <v>2862</v>
      </c>
      <c r="F546" t="s">
        <v>661</v>
      </c>
      <c r="G546" t="s">
        <v>16</v>
      </c>
      <c r="H546" t="s">
        <v>21</v>
      </c>
      <c r="I546" t="s">
        <v>165</v>
      </c>
      <c r="J546" t="s">
        <v>166</v>
      </c>
      <c r="K546" t="s">
        <v>26</v>
      </c>
      <c r="L546" t="s">
        <v>10091</v>
      </c>
      <c r="M546" s="4">
        <v>46181</v>
      </c>
      <c r="N546" s="3">
        <v>11</v>
      </c>
    </row>
    <row r="547" spans="1:14">
      <c r="A547" s="1">
        <v>45682</v>
      </c>
      <c r="B547" s="1">
        <v>46047</v>
      </c>
      <c r="C547" t="s">
        <v>4579</v>
      </c>
      <c r="D547" t="s">
        <v>126</v>
      </c>
      <c r="E547" t="s">
        <v>128</v>
      </c>
      <c r="F547" t="s">
        <v>661</v>
      </c>
      <c r="G547" t="s">
        <v>16</v>
      </c>
      <c r="H547" t="s">
        <v>105</v>
      </c>
      <c r="I547" t="s">
        <v>103</v>
      </c>
      <c r="J547" t="s">
        <v>104</v>
      </c>
      <c r="K547" t="s">
        <v>64</v>
      </c>
      <c r="L547" t="s">
        <v>10092</v>
      </c>
      <c r="M547" s="4">
        <v>46182</v>
      </c>
      <c r="N547" s="3">
        <v>32000</v>
      </c>
    </row>
    <row r="548" spans="1:14">
      <c r="A548" s="1">
        <v>45682</v>
      </c>
      <c r="B548" s="1">
        <v>46047</v>
      </c>
      <c r="C548" t="s">
        <v>4579</v>
      </c>
      <c r="D548" t="s">
        <v>126</v>
      </c>
      <c r="E548" t="s">
        <v>128</v>
      </c>
      <c r="F548" t="s">
        <v>661</v>
      </c>
      <c r="G548" t="s">
        <v>16</v>
      </c>
      <c r="H548" t="s">
        <v>105</v>
      </c>
      <c r="I548" t="s">
        <v>103</v>
      </c>
      <c r="J548" t="s">
        <v>104</v>
      </c>
      <c r="K548" t="s">
        <v>64</v>
      </c>
      <c r="L548" t="s">
        <v>10093</v>
      </c>
      <c r="M548" s="4">
        <v>46182</v>
      </c>
      <c r="N548" s="3">
        <v>16000</v>
      </c>
    </row>
    <row r="549" spans="1:14">
      <c r="A549" s="1">
        <v>45678</v>
      </c>
      <c r="B549" s="1">
        <v>46043</v>
      </c>
      <c r="C549" t="s">
        <v>4569</v>
      </c>
      <c r="D549" t="s">
        <v>62</v>
      </c>
      <c r="E549" t="s">
        <v>67</v>
      </c>
      <c r="F549" t="s">
        <v>661</v>
      </c>
      <c r="G549" t="s">
        <v>16</v>
      </c>
      <c r="H549" t="s">
        <v>21</v>
      </c>
      <c r="I549" t="s">
        <v>65</v>
      </c>
      <c r="J549" t="s">
        <v>66</v>
      </c>
      <c r="K549" t="s">
        <v>5620</v>
      </c>
      <c r="L549" t="s">
        <v>10094</v>
      </c>
      <c r="M549" s="4">
        <v>46182</v>
      </c>
      <c r="N549" s="3">
        <v>6300</v>
      </c>
    </row>
    <row r="550" spans="1:14">
      <c r="A550" s="1">
        <v>45688</v>
      </c>
      <c r="B550" s="1">
        <v>46053</v>
      </c>
      <c r="C550" t="s">
        <v>4597</v>
      </c>
      <c r="D550" t="s">
        <v>228</v>
      </c>
      <c r="E550" t="s">
        <v>232</v>
      </c>
      <c r="F550" t="s">
        <v>661</v>
      </c>
      <c r="G550" t="s">
        <v>16</v>
      </c>
      <c r="H550" t="s">
        <v>203</v>
      </c>
      <c r="I550" t="s">
        <v>230</v>
      </c>
      <c r="J550" t="s">
        <v>231</v>
      </c>
      <c r="K550" t="s">
        <v>48</v>
      </c>
      <c r="L550" t="s">
        <v>10095</v>
      </c>
      <c r="M550" s="4">
        <v>46182</v>
      </c>
      <c r="N550" s="3">
        <v>5200</v>
      </c>
    </row>
    <row r="551" spans="1:14">
      <c r="A551" s="1">
        <v>45836</v>
      </c>
      <c r="B551" s="1">
        <v>46201</v>
      </c>
      <c r="C551" t="s">
        <v>5034</v>
      </c>
      <c r="D551" t="s">
        <v>2056</v>
      </c>
      <c r="E551" t="s">
        <v>2059</v>
      </c>
      <c r="F551" t="s">
        <v>661</v>
      </c>
      <c r="G551" t="s">
        <v>16</v>
      </c>
      <c r="H551" t="s">
        <v>51</v>
      </c>
      <c r="I551" t="s">
        <v>706</v>
      </c>
      <c r="J551" t="s">
        <v>707</v>
      </c>
      <c r="K551" t="s">
        <v>48</v>
      </c>
      <c r="L551" t="s">
        <v>10096</v>
      </c>
      <c r="M551" s="4">
        <v>46182</v>
      </c>
      <c r="N551" s="3">
        <v>4354.3999999999996</v>
      </c>
    </row>
    <row r="552" spans="1:14">
      <c r="A552" s="1">
        <v>45841</v>
      </c>
      <c r="B552" s="1">
        <v>46206</v>
      </c>
      <c r="C552" t="s">
        <v>5092</v>
      </c>
      <c r="D552" t="s">
        <v>2275</v>
      </c>
      <c r="E552" t="s">
        <v>2278</v>
      </c>
      <c r="F552" t="s">
        <v>661</v>
      </c>
      <c r="G552" t="s">
        <v>16</v>
      </c>
      <c r="H552" t="s">
        <v>125</v>
      </c>
      <c r="I552" t="s">
        <v>570</v>
      </c>
      <c r="J552" t="s">
        <v>571</v>
      </c>
      <c r="K552" t="s">
        <v>26</v>
      </c>
      <c r="L552" t="s">
        <v>10097</v>
      </c>
      <c r="M552" s="4">
        <v>46182</v>
      </c>
      <c r="N552" s="3">
        <v>11</v>
      </c>
    </row>
    <row r="553" spans="1:14">
      <c r="A553" s="1">
        <v>45841</v>
      </c>
      <c r="B553" s="1">
        <v>46206</v>
      </c>
      <c r="C553" t="s">
        <v>5092</v>
      </c>
      <c r="D553" t="s">
        <v>2275</v>
      </c>
      <c r="E553" t="s">
        <v>2278</v>
      </c>
      <c r="F553" t="s">
        <v>661</v>
      </c>
      <c r="G553" t="s">
        <v>16</v>
      </c>
      <c r="H553" t="s">
        <v>125</v>
      </c>
      <c r="I553" t="s">
        <v>570</v>
      </c>
      <c r="J553" t="s">
        <v>571</v>
      </c>
      <c r="K553" t="s">
        <v>26</v>
      </c>
      <c r="L553" t="s">
        <v>10098</v>
      </c>
      <c r="M553" s="4">
        <v>46182</v>
      </c>
      <c r="N553" s="3">
        <v>11</v>
      </c>
    </row>
    <row r="554" spans="1:14">
      <c r="A554" s="1">
        <v>45841</v>
      </c>
      <c r="B554" s="1">
        <v>46206</v>
      </c>
      <c r="C554" t="s">
        <v>5092</v>
      </c>
      <c r="D554" t="s">
        <v>2275</v>
      </c>
      <c r="E554" t="s">
        <v>2278</v>
      </c>
      <c r="F554" t="s">
        <v>661</v>
      </c>
      <c r="G554" t="s">
        <v>16</v>
      </c>
      <c r="H554" t="s">
        <v>125</v>
      </c>
      <c r="I554" t="s">
        <v>570</v>
      </c>
      <c r="J554" t="s">
        <v>571</v>
      </c>
      <c r="K554" t="s">
        <v>26</v>
      </c>
      <c r="L554" t="s">
        <v>10099</v>
      </c>
      <c r="M554" s="4">
        <v>46182</v>
      </c>
      <c r="N554" s="3">
        <v>5200</v>
      </c>
    </row>
    <row r="555" spans="1:14">
      <c r="A555" s="1">
        <v>45962</v>
      </c>
      <c r="B555" s="1">
        <v>46327</v>
      </c>
      <c r="C555" t="s">
        <v>5380</v>
      </c>
      <c r="D555" t="s">
        <v>3499</v>
      </c>
      <c r="E555" t="s">
        <v>3503</v>
      </c>
      <c r="F555" t="s">
        <v>661</v>
      </c>
      <c r="G555" t="s">
        <v>16</v>
      </c>
      <c r="H555" t="s">
        <v>61</v>
      </c>
      <c r="I555" t="s">
        <v>59</v>
      </c>
      <c r="J555" t="s">
        <v>60</v>
      </c>
      <c r="K555" t="s">
        <v>5620</v>
      </c>
      <c r="L555" t="s">
        <v>10100</v>
      </c>
      <c r="M555" s="4">
        <v>46182</v>
      </c>
      <c r="N555" s="3">
        <v>5200</v>
      </c>
    </row>
    <row r="556" spans="1:14">
      <c r="A556" s="1">
        <v>45988</v>
      </c>
      <c r="B556" s="1">
        <v>46353</v>
      </c>
      <c r="C556" t="s">
        <v>5457</v>
      </c>
      <c r="D556" t="s">
        <v>3804</v>
      </c>
      <c r="E556" t="s">
        <v>3806</v>
      </c>
      <c r="F556" t="s">
        <v>661</v>
      </c>
      <c r="G556" t="s">
        <v>16</v>
      </c>
      <c r="H556" t="s">
        <v>21</v>
      </c>
      <c r="I556" t="s">
        <v>18</v>
      </c>
      <c r="J556" t="s">
        <v>19</v>
      </c>
      <c r="K556" t="s">
        <v>48</v>
      </c>
      <c r="L556" t="s">
        <v>10101</v>
      </c>
      <c r="M556" s="4">
        <v>46182</v>
      </c>
      <c r="N556" s="3">
        <v>7800</v>
      </c>
    </row>
    <row r="557" spans="1:14">
      <c r="A557" s="1">
        <v>45988</v>
      </c>
      <c r="B557" s="1">
        <v>46353</v>
      </c>
      <c r="C557" t="s">
        <v>5457</v>
      </c>
      <c r="D557" t="s">
        <v>3804</v>
      </c>
      <c r="E557" t="s">
        <v>3806</v>
      </c>
      <c r="F557" t="s">
        <v>661</v>
      </c>
      <c r="G557" t="s">
        <v>16</v>
      </c>
      <c r="H557" t="s">
        <v>21</v>
      </c>
      <c r="I557" t="s">
        <v>18</v>
      </c>
      <c r="J557" t="s">
        <v>19</v>
      </c>
      <c r="K557" t="s">
        <v>48</v>
      </c>
      <c r="L557" t="s">
        <v>10102</v>
      </c>
      <c r="M557" s="4">
        <v>46182</v>
      </c>
      <c r="N557" s="3">
        <v>10200</v>
      </c>
    </row>
    <row r="558" spans="1:14">
      <c r="A558" s="1">
        <v>45988</v>
      </c>
      <c r="B558" s="1">
        <v>46353</v>
      </c>
      <c r="C558" t="s">
        <v>5457</v>
      </c>
      <c r="D558" t="s">
        <v>3804</v>
      </c>
      <c r="E558" t="s">
        <v>3806</v>
      </c>
      <c r="F558" t="s">
        <v>661</v>
      </c>
      <c r="G558" t="s">
        <v>16</v>
      </c>
      <c r="H558" t="s">
        <v>21</v>
      </c>
      <c r="I558" t="s">
        <v>18</v>
      </c>
      <c r="J558" t="s">
        <v>19</v>
      </c>
      <c r="K558" t="s">
        <v>48</v>
      </c>
      <c r="L558" t="s">
        <v>10103</v>
      </c>
      <c r="M558" s="4">
        <v>46182</v>
      </c>
      <c r="N558" s="3">
        <v>10200</v>
      </c>
    </row>
    <row r="559" spans="1:14">
      <c r="A559" s="1">
        <v>45988</v>
      </c>
      <c r="B559" s="1">
        <v>46353</v>
      </c>
      <c r="C559" t="s">
        <v>5457</v>
      </c>
      <c r="D559" t="s">
        <v>3804</v>
      </c>
      <c r="E559" t="s">
        <v>3806</v>
      </c>
      <c r="F559" t="s">
        <v>661</v>
      </c>
      <c r="G559" t="s">
        <v>16</v>
      </c>
      <c r="H559" t="s">
        <v>21</v>
      </c>
      <c r="I559" t="s">
        <v>18</v>
      </c>
      <c r="J559" t="s">
        <v>19</v>
      </c>
      <c r="K559" t="s">
        <v>48</v>
      </c>
      <c r="L559" t="s">
        <v>10104</v>
      </c>
      <c r="M559" s="4">
        <v>46182</v>
      </c>
      <c r="N559" s="3">
        <v>10200</v>
      </c>
    </row>
    <row r="560" spans="1:14">
      <c r="A560" s="1">
        <v>45839</v>
      </c>
      <c r="B560" s="1">
        <v>46204</v>
      </c>
      <c r="C560" t="s">
        <v>5067</v>
      </c>
      <c r="D560" t="s">
        <v>2178</v>
      </c>
      <c r="E560" t="s">
        <v>9464</v>
      </c>
      <c r="F560" t="s">
        <v>54</v>
      </c>
      <c r="G560" t="s">
        <v>55</v>
      </c>
      <c r="H560" t="s">
        <v>167</v>
      </c>
      <c r="I560" t="s">
        <v>2180</v>
      </c>
      <c r="J560" t="s">
        <v>2181</v>
      </c>
      <c r="K560" t="s">
        <v>112</v>
      </c>
      <c r="L560" t="s">
        <v>10105</v>
      </c>
      <c r="M560" s="4">
        <v>46183</v>
      </c>
      <c r="N560" s="3">
        <v>1000</v>
      </c>
    </row>
    <row r="561" spans="1:14">
      <c r="A561" s="1">
        <v>45931</v>
      </c>
      <c r="B561" s="1">
        <v>46296</v>
      </c>
      <c r="C561" t="s">
        <v>5315</v>
      </c>
      <c r="D561" t="s">
        <v>3219</v>
      </c>
      <c r="E561" t="s">
        <v>3223</v>
      </c>
      <c r="F561" t="s">
        <v>54</v>
      </c>
      <c r="G561" t="s">
        <v>55</v>
      </c>
      <c r="H561" t="s">
        <v>125</v>
      </c>
      <c r="I561" t="s">
        <v>695</v>
      </c>
      <c r="J561" t="s">
        <v>696</v>
      </c>
      <c r="K561" t="s">
        <v>140</v>
      </c>
      <c r="L561" t="s">
        <v>10106</v>
      </c>
      <c r="M561" s="4">
        <v>46183</v>
      </c>
      <c r="N561" s="3">
        <v>17337.5</v>
      </c>
    </row>
    <row r="562" spans="1:14">
      <c r="A562" s="1">
        <v>45931</v>
      </c>
      <c r="B562" s="1">
        <v>46296</v>
      </c>
      <c r="C562" t="s">
        <v>5315</v>
      </c>
      <c r="D562" t="s">
        <v>3219</v>
      </c>
      <c r="E562" t="s">
        <v>3223</v>
      </c>
      <c r="F562" t="s">
        <v>54</v>
      </c>
      <c r="G562" t="s">
        <v>55</v>
      </c>
      <c r="H562" t="s">
        <v>125</v>
      </c>
      <c r="I562" t="s">
        <v>695</v>
      </c>
      <c r="J562" t="s">
        <v>696</v>
      </c>
      <c r="K562" t="s">
        <v>140</v>
      </c>
      <c r="L562" t="s">
        <v>10107</v>
      </c>
      <c r="M562" s="4">
        <v>46183</v>
      </c>
      <c r="N562" s="3">
        <v>17337.5</v>
      </c>
    </row>
    <row r="563" spans="1:14">
      <c r="A563" s="1">
        <v>45816</v>
      </c>
      <c r="B563" s="1">
        <v>46181</v>
      </c>
      <c r="C563" t="s">
        <v>4977</v>
      </c>
      <c r="D563" t="s">
        <v>1839</v>
      </c>
      <c r="E563" t="s">
        <v>1840</v>
      </c>
      <c r="F563" t="s">
        <v>661</v>
      </c>
      <c r="G563" t="s">
        <v>16</v>
      </c>
      <c r="H563" t="s">
        <v>73</v>
      </c>
      <c r="I563" t="s">
        <v>18</v>
      </c>
      <c r="J563" t="s">
        <v>19</v>
      </c>
      <c r="K563" t="s">
        <v>48</v>
      </c>
      <c r="L563" t="s">
        <v>10108</v>
      </c>
      <c r="M563" s="4">
        <v>46183</v>
      </c>
      <c r="N563" s="3">
        <v>5500</v>
      </c>
    </row>
    <row r="564" spans="1:14">
      <c r="A564" s="1">
        <v>45799</v>
      </c>
      <c r="B564" s="1">
        <v>46164</v>
      </c>
      <c r="C564" t="s">
        <v>4937</v>
      </c>
      <c r="D564" t="s">
        <v>1670</v>
      </c>
      <c r="E564" t="s">
        <v>1671</v>
      </c>
      <c r="F564" t="s">
        <v>661</v>
      </c>
      <c r="G564" t="s">
        <v>16</v>
      </c>
      <c r="H564" t="s">
        <v>105</v>
      </c>
      <c r="I564" t="s">
        <v>103</v>
      </c>
      <c r="J564" t="s">
        <v>104</v>
      </c>
      <c r="K564" t="s">
        <v>64</v>
      </c>
      <c r="L564" t="s">
        <v>10109</v>
      </c>
      <c r="M564" s="4">
        <v>46183</v>
      </c>
      <c r="N564" s="3">
        <v>6300</v>
      </c>
    </row>
    <row r="565" spans="1:14">
      <c r="A565" s="1">
        <v>45849</v>
      </c>
      <c r="B565" s="1">
        <v>46214</v>
      </c>
      <c r="C565" t="s">
        <v>5106</v>
      </c>
      <c r="D565" t="s">
        <v>2326</v>
      </c>
      <c r="E565" t="s">
        <v>2329</v>
      </c>
      <c r="F565" t="s">
        <v>661</v>
      </c>
      <c r="G565" t="s">
        <v>16</v>
      </c>
      <c r="H565" t="s">
        <v>21</v>
      </c>
      <c r="I565" t="s">
        <v>18</v>
      </c>
      <c r="J565" t="s">
        <v>19</v>
      </c>
      <c r="K565" t="s">
        <v>48</v>
      </c>
      <c r="L565" t="s">
        <v>10110</v>
      </c>
      <c r="M565" s="4">
        <v>46183</v>
      </c>
      <c r="N565" s="3">
        <v>5200</v>
      </c>
    </row>
    <row r="566" spans="1:14">
      <c r="A566" s="1">
        <v>45915</v>
      </c>
      <c r="B566" s="1">
        <v>46280</v>
      </c>
      <c r="C566" t="s">
        <v>5260</v>
      </c>
      <c r="D566" t="s">
        <v>2994</v>
      </c>
      <c r="E566" t="s">
        <v>2997</v>
      </c>
      <c r="F566" t="s">
        <v>661</v>
      </c>
      <c r="G566" t="s">
        <v>16</v>
      </c>
      <c r="H566" t="s">
        <v>73</v>
      </c>
      <c r="I566" t="s">
        <v>59</v>
      </c>
      <c r="J566" t="s">
        <v>60</v>
      </c>
      <c r="K566" t="s">
        <v>5620</v>
      </c>
      <c r="L566" t="s">
        <v>10111</v>
      </c>
      <c r="M566" s="4">
        <v>46184</v>
      </c>
      <c r="N566" s="3">
        <v>31000</v>
      </c>
    </row>
    <row r="567" spans="1:14">
      <c r="A567" s="1">
        <v>45915</v>
      </c>
      <c r="B567" s="1">
        <v>46280</v>
      </c>
      <c r="C567" t="s">
        <v>5260</v>
      </c>
      <c r="D567" t="s">
        <v>2994</v>
      </c>
      <c r="E567" t="s">
        <v>2995</v>
      </c>
      <c r="F567" t="s">
        <v>32</v>
      </c>
      <c r="G567" t="s">
        <v>16</v>
      </c>
      <c r="H567" t="s">
        <v>73</v>
      </c>
      <c r="I567" t="s">
        <v>59</v>
      </c>
      <c r="J567" t="s">
        <v>60</v>
      </c>
      <c r="K567" t="s">
        <v>5620</v>
      </c>
      <c r="L567" t="s">
        <v>10112</v>
      </c>
      <c r="M567" s="4">
        <v>46184</v>
      </c>
      <c r="N567" s="3">
        <v>11</v>
      </c>
    </row>
    <row r="568" spans="1:14">
      <c r="A568" s="1">
        <v>45931</v>
      </c>
      <c r="B568" s="1">
        <v>46296</v>
      </c>
      <c r="C568" t="s">
        <v>5324</v>
      </c>
      <c r="D568" t="s">
        <v>3250</v>
      </c>
      <c r="E568" t="s">
        <v>3253</v>
      </c>
      <c r="F568" t="s">
        <v>661</v>
      </c>
      <c r="G568" t="s">
        <v>16</v>
      </c>
      <c r="H568" t="s">
        <v>125</v>
      </c>
      <c r="I568" t="s">
        <v>2544</v>
      </c>
      <c r="J568" t="s">
        <v>2545</v>
      </c>
      <c r="K568" t="s">
        <v>4176</v>
      </c>
      <c r="L568" t="s">
        <v>10113</v>
      </c>
      <c r="M568" s="4">
        <v>46184</v>
      </c>
      <c r="N568" s="3">
        <v>11</v>
      </c>
    </row>
    <row r="569" spans="1:14">
      <c r="A569" s="1">
        <v>45931</v>
      </c>
      <c r="B569" s="1">
        <v>46296</v>
      </c>
      <c r="C569" t="s">
        <v>5324</v>
      </c>
      <c r="D569" t="s">
        <v>3250</v>
      </c>
      <c r="E569" t="s">
        <v>3253</v>
      </c>
      <c r="F569" t="s">
        <v>661</v>
      </c>
      <c r="G569" t="s">
        <v>16</v>
      </c>
      <c r="H569" t="s">
        <v>125</v>
      </c>
      <c r="I569" t="s">
        <v>2544</v>
      </c>
      <c r="J569" t="s">
        <v>2545</v>
      </c>
      <c r="K569" t="s">
        <v>4176</v>
      </c>
      <c r="L569" t="s">
        <v>10114</v>
      </c>
      <c r="M569" s="4">
        <v>46184</v>
      </c>
      <c r="N569" s="3">
        <v>11</v>
      </c>
    </row>
    <row r="570" spans="1:14">
      <c r="A570" s="1">
        <v>45931</v>
      </c>
      <c r="B570" s="1">
        <v>46296</v>
      </c>
      <c r="C570" t="s">
        <v>5324</v>
      </c>
      <c r="D570" t="s">
        <v>3250</v>
      </c>
      <c r="E570" t="s">
        <v>3253</v>
      </c>
      <c r="F570" t="s">
        <v>661</v>
      </c>
      <c r="G570" t="s">
        <v>16</v>
      </c>
      <c r="H570" t="s">
        <v>125</v>
      </c>
      <c r="I570" t="s">
        <v>2544</v>
      </c>
      <c r="J570" t="s">
        <v>2545</v>
      </c>
      <c r="K570" t="s">
        <v>4176</v>
      </c>
      <c r="L570" t="s">
        <v>10115</v>
      </c>
      <c r="M570" s="4">
        <v>46184</v>
      </c>
      <c r="N570" s="3">
        <v>5200</v>
      </c>
    </row>
    <row r="571" spans="1:14">
      <c r="A571" s="1">
        <v>45931</v>
      </c>
      <c r="B571" s="1">
        <v>46296</v>
      </c>
      <c r="C571" t="s">
        <v>5324</v>
      </c>
      <c r="D571" t="s">
        <v>3250</v>
      </c>
      <c r="E571" t="s">
        <v>3253</v>
      </c>
      <c r="F571" t="s">
        <v>661</v>
      </c>
      <c r="G571" t="s">
        <v>16</v>
      </c>
      <c r="H571" t="s">
        <v>125</v>
      </c>
      <c r="I571" t="s">
        <v>2544</v>
      </c>
      <c r="J571" t="s">
        <v>2545</v>
      </c>
      <c r="K571" t="s">
        <v>4176</v>
      </c>
      <c r="L571" t="s">
        <v>10116</v>
      </c>
      <c r="M571" s="4">
        <v>46184</v>
      </c>
      <c r="N571" s="3">
        <v>5200</v>
      </c>
    </row>
    <row r="572" spans="1:14">
      <c r="A572" s="1">
        <v>45931</v>
      </c>
      <c r="B572" s="1">
        <v>46296</v>
      </c>
      <c r="C572" t="s">
        <v>5324</v>
      </c>
      <c r="D572" t="s">
        <v>3250</v>
      </c>
      <c r="E572" t="s">
        <v>3253</v>
      </c>
      <c r="F572" t="s">
        <v>661</v>
      </c>
      <c r="G572" t="s">
        <v>16</v>
      </c>
      <c r="H572" t="s">
        <v>125</v>
      </c>
      <c r="I572" t="s">
        <v>2544</v>
      </c>
      <c r="J572" t="s">
        <v>2545</v>
      </c>
      <c r="K572" t="s">
        <v>4176</v>
      </c>
      <c r="L572" t="s">
        <v>10117</v>
      </c>
      <c r="M572" s="4">
        <v>46184</v>
      </c>
      <c r="N572" s="3">
        <v>5200</v>
      </c>
    </row>
    <row r="573" spans="1:14">
      <c r="A573" s="1">
        <v>45931</v>
      </c>
      <c r="B573" s="1">
        <v>46296</v>
      </c>
      <c r="C573" t="s">
        <v>5324</v>
      </c>
      <c r="D573" t="s">
        <v>3250</v>
      </c>
      <c r="E573" t="s">
        <v>3253</v>
      </c>
      <c r="F573" t="s">
        <v>661</v>
      </c>
      <c r="G573" t="s">
        <v>16</v>
      </c>
      <c r="H573" t="s">
        <v>125</v>
      </c>
      <c r="I573" t="s">
        <v>2544</v>
      </c>
      <c r="J573" t="s">
        <v>2545</v>
      </c>
      <c r="K573" t="s">
        <v>4176</v>
      </c>
      <c r="L573" t="s">
        <v>10118</v>
      </c>
      <c r="M573" s="4">
        <v>46184</v>
      </c>
      <c r="N573" s="3">
        <v>10200</v>
      </c>
    </row>
    <row r="574" spans="1:14">
      <c r="A574" s="1">
        <v>45929</v>
      </c>
      <c r="B574" s="1">
        <v>46294</v>
      </c>
      <c r="C574" t="s">
        <v>5286</v>
      </c>
      <c r="D574" t="s">
        <v>3102</v>
      </c>
      <c r="E574" t="s">
        <v>3103</v>
      </c>
      <c r="F574" t="s">
        <v>54</v>
      </c>
      <c r="G574" t="s">
        <v>55</v>
      </c>
      <c r="H574" t="s">
        <v>125</v>
      </c>
      <c r="I574" t="s">
        <v>270</v>
      </c>
      <c r="J574" t="s">
        <v>271</v>
      </c>
      <c r="K574" t="s">
        <v>77</v>
      </c>
      <c r="L574" t="s">
        <v>10119</v>
      </c>
      <c r="M574" s="4">
        <v>46185</v>
      </c>
      <c r="N574" s="3">
        <v>17840.32</v>
      </c>
    </row>
    <row r="575" spans="1:14">
      <c r="A575" s="1">
        <v>45839</v>
      </c>
      <c r="B575" s="1">
        <v>46204</v>
      </c>
      <c r="C575" t="s">
        <v>4893</v>
      </c>
      <c r="D575" t="s">
        <v>1492</v>
      </c>
      <c r="E575" t="s">
        <v>2147</v>
      </c>
      <c r="F575" t="s">
        <v>54</v>
      </c>
      <c r="G575" t="s">
        <v>55</v>
      </c>
      <c r="H575" t="s">
        <v>30</v>
      </c>
      <c r="I575" t="s">
        <v>920</v>
      </c>
      <c r="J575" t="s">
        <v>921</v>
      </c>
      <c r="K575" t="s">
        <v>112</v>
      </c>
      <c r="L575" t="s">
        <v>10120</v>
      </c>
      <c r="M575" s="4">
        <v>46185</v>
      </c>
      <c r="N575" s="3">
        <v>45378</v>
      </c>
    </row>
    <row r="576" spans="1:14">
      <c r="A576" s="1">
        <v>45667</v>
      </c>
      <c r="B576" s="1">
        <v>46032</v>
      </c>
      <c r="C576" t="s">
        <v>5135</v>
      </c>
      <c r="D576" t="s">
        <v>2450</v>
      </c>
      <c r="E576" t="s">
        <v>9266</v>
      </c>
      <c r="F576" t="s">
        <v>661</v>
      </c>
      <c r="G576" t="s">
        <v>16</v>
      </c>
      <c r="H576" t="s">
        <v>73</v>
      </c>
      <c r="I576" t="s">
        <v>78</v>
      </c>
      <c r="J576" t="s">
        <v>79</v>
      </c>
      <c r="K576" t="s">
        <v>77</v>
      </c>
      <c r="L576" t="s">
        <v>10121</v>
      </c>
      <c r="M576" s="4">
        <v>46185</v>
      </c>
      <c r="N576" s="3">
        <v>11500</v>
      </c>
    </row>
    <row r="577" spans="1:14">
      <c r="A577" s="1">
        <v>45818</v>
      </c>
      <c r="B577" s="1">
        <v>46183</v>
      </c>
      <c r="C577" t="s">
        <v>4980</v>
      </c>
      <c r="D577" t="s">
        <v>1848</v>
      </c>
      <c r="E577" t="s">
        <v>1851</v>
      </c>
      <c r="F577" t="s">
        <v>661</v>
      </c>
      <c r="G577" t="s">
        <v>16</v>
      </c>
      <c r="H577" t="s">
        <v>1850</v>
      </c>
      <c r="I577" t="s">
        <v>78</v>
      </c>
      <c r="J577" t="s">
        <v>79</v>
      </c>
      <c r="K577" t="s">
        <v>77</v>
      </c>
      <c r="L577" t="s">
        <v>10122</v>
      </c>
      <c r="M577" s="4">
        <v>46185</v>
      </c>
      <c r="N577" s="3">
        <v>5300</v>
      </c>
    </row>
    <row r="578" spans="1:14">
      <c r="A578" s="1">
        <v>45818</v>
      </c>
      <c r="B578" s="1">
        <v>46183</v>
      </c>
      <c r="C578" t="s">
        <v>4980</v>
      </c>
      <c r="D578" t="s">
        <v>1848</v>
      </c>
      <c r="E578" t="s">
        <v>1851</v>
      </c>
      <c r="F578" t="s">
        <v>661</v>
      </c>
      <c r="G578" t="s">
        <v>16</v>
      </c>
      <c r="H578" t="s">
        <v>1850</v>
      </c>
      <c r="I578" t="s">
        <v>78</v>
      </c>
      <c r="J578" t="s">
        <v>79</v>
      </c>
      <c r="K578" t="s">
        <v>77</v>
      </c>
      <c r="L578" t="s">
        <v>10123</v>
      </c>
      <c r="M578" s="4">
        <v>46185</v>
      </c>
      <c r="N578" s="3">
        <v>5300</v>
      </c>
    </row>
    <row r="579" spans="1:14">
      <c r="A579" s="1">
        <v>45818</v>
      </c>
      <c r="B579" s="1">
        <v>46183</v>
      </c>
      <c r="C579" t="s">
        <v>4980</v>
      </c>
      <c r="D579" t="s">
        <v>1848</v>
      </c>
      <c r="E579" t="s">
        <v>1851</v>
      </c>
      <c r="F579" t="s">
        <v>661</v>
      </c>
      <c r="G579" t="s">
        <v>16</v>
      </c>
      <c r="H579" t="s">
        <v>1850</v>
      </c>
      <c r="I579" t="s">
        <v>78</v>
      </c>
      <c r="J579" t="s">
        <v>79</v>
      </c>
      <c r="K579" t="s">
        <v>77</v>
      </c>
      <c r="L579" t="s">
        <v>10124</v>
      </c>
      <c r="M579" s="4">
        <v>46185</v>
      </c>
      <c r="N579" s="3">
        <v>11</v>
      </c>
    </row>
    <row r="580" spans="1:14">
      <c r="A580" s="1">
        <v>45869</v>
      </c>
      <c r="B580" s="1">
        <v>46234</v>
      </c>
      <c r="C580" t="s">
        <v>5150</v>
      </c>
      <c r="D580" t="s">
        <v>2503</v>
      </c>
      <c r="E580" t="s">
        <v>2506</v>
      </c>
      <c r="F580" t="s">
        <v>661</v>
      </c>
      <c r="G580" t="s">
        <v>16</v>
      </c>
      <c r="H580" t="s">
        <v>310</v>
      </c>
      <c r="I580" t="s">
        <v>78</v>
      </c>
      <c r="J580" t="s">
        <v>79</v>
      </c>
      <c r="K580" t="s">
        <v>77</v>
      </c>
      <c r="L580" t="s">
        <v>10125</v>
      </c>
      <c r="M580" s="4">
        <v>46185</v>
      </c>
      <c r="N580" s="3">
        <v>11</v>
      </c>
    </row>
    <row r="581" spans="1:14">
      <c r="A581" s="1">
        <v>45869</v>
      </c>
      <c r="B581" s="1">
        <v>46234</v>
      </c>
      <c r="C581" t="s">
        <v>5147</v>
      </c>
      <c r="D581" t="s">
        <v>2493</v>
      </c>
      <c r="E581" t="s">
        <v>2494</v>
      </c>
      <c r="F581" t="s">
        <v>54</v>
      </c>
      <c r="G581" t="s">
        <v>55</v>
      </c>
      <c r="H581" t="s">
        <v>582</v>
      </c>
      <c r="I581" t="s">
        <v>861</v>
      </c>
      <c r="J581" t="s">
        <v>862</v>
      </c>
      <c r="K581" t="s">
        <v>5620</v>
      </c>
      <c r="L581" t="s">
        <v>10126</v>
      </c>
      <c r="M581" s="4">
        <v>46186</v>
      </c>
      <c r="N581" s="3">
        <v>15200</v>
      </c>
    </row>
    <row r="582" spans="1:14">
      <c r="A582" s="1">
        <v>45956</v>
      </c>
      <c r="B582" s="1">
        <v>46321</v>
      </c>
      <c r="C582" t="s">
        <v>5373</v>
      </c>
      <c r="D582" t="s">
        <v>3462</v>
      </c>
      <c r="E582" t="s">
        <v>3464</v>
      </c>
      <c r="F582" t="s">
        <v>661</v>
      </c>
      <c r="G582" t="s">
        <v>16</v>
      </c>
      <c r="H582" t="s">
        <v>51</v>
      </c>
      <c r="I582" t="s">
        <v>103</v>
      </c>
      <c r="J582" t="s">
        <v>104</v>
      </c>
      <c r="K582" t="s">
        <v>64</v>
      </c>
      <c r="L582" t="s">
        <v>10127</v>
      </c>
      <c r="M582" s="4">
        <v>46186</v>
      </c>
      <c r="N582" s="3">
        <v>7194.13</v>
      </c>
    </row>
    <row r="583" spans="1:14">
      <c r="A583" s="1">
        <v>45839</v>
      </c>
      <c r="B583" s="1">
        <v>46204</v>
      </c>
      <c r="C583" t="s">
        <v>5065</v>
      </c>
      <c r="D583" t="s">
        <v>2165</v>
      </c>
      <c r="E583" t="s">
        <v>2171</v>
      </c>
      <c r="F583" t="s">
        <v>54</v>
      </c>
      <c r="G583" t="s">
        <v>55</v>
      </c>
      <c r="H583" t="s">
        <v>1850</v>
      </c>
      <c r="I583" t="s">
        <v>2167</v>
      </c>
      <c r="J583" t="s">
        <v>2168</v>
      </c>
      <c r="K583" t="s">
        <v>112</v>
      </c>
      <c r="L583" t="s">
        <v>10128</v>
      </c>
      <c r="M583" s="4">
        <v>46188</v>
      </c>
      <c r="N583" s="3">
        <v>14853.98</v>
      </c>
    </row>
    <row r="584" spans="1:14">
      <c r="A584" s="1">
        <v>45672</v>
      </c>
      <c r="B584" s="1">
        <v>46037</v>
      </c>
      <c r="C584" t="s">
        <v>5609</v>
      </c>
      <c r="D584" t="s">
        <v>4476</v>
      </c>
      <c r="E584" t="s">
        <v>9332</v>
      </c>
      <c r="F584" t="s">
        <v>661</v>
      </c>
      <c r="G584" t="s">
        <v>16</v>
      </c>
      <c r="H584" t="s">
        <v>21</v>
      </c>
      <c r="I584" t="s">
        <v>3494</v>
      </c>
      <c r="J584" t="s">
        <v>3495</v>
      </c>
      <c r="K584" t="s">
        <v>48</v>
      </c>
      <c r="L584" t="s">
        <v>10129</v>
      </c>
      <c r="M584" s="4">
        <v>46188</v>
      </c>
      <c r="N584" s="3">
        <v>5500</v>
      </c>
    </row>
    <row r="585" spans="1:14">
      <c r="A585" s="1">
        <v>45931</v>
      </c>
      <c r="B585" s="1">
        <v>46296</v>
      </c>
      <c r="C585" t="s">
        <v>5315</v>
      </c>
      <c r="D585" t="s">
        <v>3219</v>
      </c>
      <c r="E585" t="s">
        <v>3223</v>
      </c>
      <c r="F585" t="s">
        <v>54</v>
      </c>
      <c r="G585" t="s">
        <v>55</v>
      </c>
      <c r="H585" t="s">
        <v>125</v>
      </c>
      <c r="I585" t="s">
        <v>695</v>
      </c>
      <c r="J585" t="s">
        <v>696</v>
      </c>
      <c r="K585" t="s">
        <v>140</v>
      </c>
      <c r="L585" t="s">
        <v>10130</v>
      </c>
      <c r="M585" s="4">
        <v>46189</v>
      </c>
      <c r="N585" s="3">
        <v>2035</v>
      </c>
    </row>
    <row r="586" spans="1:14">
      <c r="A586" s="1">
        <v>45967</v>
      </c>
      <c r="B586" s="1">
        <v>46332</v>
      </c>
      <c r="C586" t="s">
        <v>5399</v>
      </c>
      <c r="D586" t="s">
        <v>3570</v>
      </c>
      <c r="E586" t="s">
        <v>3571</v>
      </c>
      <c r="F586" t="s">
        <v>54</v>
      </c>
      <c r="G586" t="s">
        <v>55</v>
      </c>
      <c r="H586" t="s">
        <v>105</v>
      </c>
      <c r="I586" t="s">
        <v>305</v>
      </c>
      <c r="J586" t="s">
        <v>306</v>
      </c>
      <c r="K586" t="s">
        <v>5620</v>
      </c>
      <c r="L586" t="s">
        <v>10131</v>
      </c>
      <c r="M586" s="4">
        <v>46189</v>
      </c>
      <c r="N586" s="3">
        <v>89702.58</v>
      </c>
    </row>
    <row r="587" spans="1:14">
      <c r="A587" s="1">
        <v>45786</v>
      </c>
      <c r="B587" s="1">
        <v>46151</v>
      </c>
      <c r="C587" t="s">
        <v>4913</v>
      </c>
      <c r="D587" t="s">
        <v>1582</v>
      </c>
      <c r="E587" t="s">
        <v>1585</v>
      </c>
      <c r="F587" t="s">
        <v>661</v>
      </c>
      <c r="G587" t="s">
        <v>16</v>
      </c>
      <c r="H587" t="s">
        <v>125</v>
      </c>
      <c r="I587" t="s">
        <v>305</v>
      </c>
      <c r="J587" t="s">
        <v>306</v>
      </c>
      <c r="K587" t="s">
        <v>304</v>
      </c>
      <c r="L587" t="s">
        <v>10132</v>
      </c>
      <c r="M587" s="4">
        <v>46189</v>
      </c>
      <c r="N587" s="3">
        <v>10500</v>
      </c>
    </row>
    <row r="588" spans="1:14">
      <c r="A588" s="1">
        <v>45931</v>
      </c>
      <c r="B588" s="1">
        <v>46296</v>
      </c>
      <c r="C588" t="s">
        <v>5159</v>
      </c>
      <c r="D588" t="s">
        <v>2542</v>
      </c>
      <c r="E588" t="s">
        <v>3210</v>
      </c>
      <c r="F588" t="s">
        <v>54</v>
      </c>
      <c r="G588" t="s">
        <v>55</v>
      </c>
      <c r="H588" t="s">
        <v>125</v>
      </c>
      <c r="I588" t="s">
        <v>2544</v>
      </c>
      <c r="J588" t="s">
        <v>2545</v>
      </c>
      <c r="K588" t="s">
        <v>4176</v>
      </c>
      <c r="L588" t="s">
        <v>10133</v>
      </c>
      <c r="M588" s="4">
        <v>46190</v>
      </c>
      <c r="N588" s="3">
        <v>16172.5</v>
      </c>
    </row>
    <row r="589" spans="1:14">
      <c r="A589" s="1">
        <v>45748</v>
      </c>
      <c r="B589" s="1">
        <v>46113</v>
      </c>
      <c r="C589" t="s">
        <v>4773</v>
      </c>
      <c r="D589" t="s">
        <v>1001</v>
      </c>
      <c r="E589" t="s">
        <v>1002</v>
      </c>
      <c r="F589" t="s">
        <v>661</v>
      </c>
      <c r="G589" t="s">
        <v>16</v>
      </c>
      <c r="H589" t="s">
        <v>21</v>
      </c>
      <c r="I589" t="s">
        <v>18</v>
      </c>
      <c r="J589" t="s">
        <v>19</v>
      </c>
      <c r="K589" t="s">
        <v>48</v>
      </c>
      <c r="L589" t="s">
        <v>10134</v>
      </c>
      <c r="M589" s="4">
        <v>46190</v>
      </c>
      <c r="N589" s="3">
        <v>5200</v>
      </c>
    </row>
    <row r="590" spans="1:14">
      <c r="A590" s="1">
        <v>45901</v>
      </c>
      <c r="B590" s="1">
        <v>46266</v>
      </c>
      <c r="C590" t="s">
        <v>5228</v>
      </c>
      <c r="D590" t="s">
        <v>2861</v>
      </c>
      <c r="E590" t="s">
        <v>2862</v>
      </c>
      <c r="F590" t="s">
        <v>661</v>
      </c>
      <c r="G590" t="s">
        <v>16</v>
      </c>
      <c r="H590" t="s">
        <v>21</v>
      </c>
      <c r="I590" t="s">
        <v>165</v>
      </c>
      <c r="J590" t="s">
        <v>166</v>
      </c>
      <c r="K590" t="s">
        <v>26</v>
      </c>
      <c r="L590" t="s">
        <v>10135</v>
      </c>
      <c r="M590" s="4">
        <v>46190</v>
      </c>
      <c r="N590" s="3">
        <v>7800</v>
      </c>
    </row>
    <row r="591" spans="1:14">
      <c r="A591" s="1">
        <v>45763</v>
      </c>
      <c r="B591" s="1">
        <v>46128</v>
      </c>
      <c r="C591" t="s">
        <v>4824</v>
      </c>
      <c r="D591" t="s">
        <v>1217</v>
      </c>
      <c r="E591" t="s">
        <v>1218</v>
      </c>
      <c r="F591" t="s">
        <v>661</v>
      </c>
      <c r="G591" t="s">
        <v>16</v>
      </c>
      <c r="H591" t="s">
        <v>105</v>
      </c>
      <c r="I591" t="s">
        <v>103</v>
      </c>
      <c r="J591" t="s">
        <v>104</v>
      </c>
      <c r="K591" t="s">
        <v>64</v>
      </c>
      <c r="L591" t="s">
        <v>10136</v>
      </c>
      <c r="M591" s="4">
        <v>46191</v>
      </c>
      <c r="N591" s="3">
        <v>11</v>
      </c>
    </row>
    <row r="592" spans="1:14">
      <c r="A592" s="1">
        <v>45807</v>
      </c>
      <c r="B592" s="1">
        <v>46172</v>
      </c>
      <c r="C592" t="s">
        <v>4949</v>
      </c>
      <c r="D592" t="s">
        <v>1722</v>
      </c>
      <c r="E592" t="s">
        <v>1726</v>
      </c>
      <c r="F592" t="s">
        <v>661</v>
      </c>
      <c r="G592" t="s">
        <v>16</v>
      </c>
      <c r="H592" t="s">
        <v>61</v>
      </c>
      <c r="I592" t="s">
        <v>236</v>
      </c>
      <c r="J592" t="s">
        <v>237</v>
      </c>
      <c r="K592" t="s">
        <v>112</v>
      </c>
      <c r="L592" t="s">
        <v>10137</v>
      </c>
      <c r="M592" s="4">
        <v>46191</v>
      </c>
      <c r="N592" s="3">
        <v>11</v>
      </c>
    </row>
    <row r="593" spans="1:14">
      <c r="A593" s="1">
        <v>45858</v>
      </c>
      <c r="B593" s="1">
        <v>46223</v>
      </c>
      <c r="C593" t="s">
        <v>5128</v>
      </c>
      <c r="D593" t="s">
        <v>2419</v>
      </c>
      <c r="E593" t="s">
        <v>2421</v>
      </c>
      <c r="F593" t="s">
        <v>661</v>
      </c>
      <c r="G593" t="s">
        <v>16</v>
      </c>
      <c r="H593" t="s">
        <v>21</v>
      </c>
      <c r="I593" t="s">
        <v>18</v>
      </c>
      <c r="J593" t="s">
        <v>19</v>
      </c>
      <c r="K593" t="s">
        <v>48</v>
      </c>
      <c r="L593" t="s">
        <v>10138</v>
      </c>
      <c r="M593" s="4">
        <v>46191</v>
      </c>
      <c r="N593" s="3">
        <v>11</v>
      </c>
    </row>
    <row r="594" spans="1:14">
      <c r="A594" s="1">
        <v>45987</v>
      </c>
      <c r="B594" s="1">
        <v>46352</v>
      </c>
      <c r="C594" t="s">
        <v>5452</v>
      </c>
      <c r="D594" t="s">
        <v>3783</v>
      </c>
      <c r="E594" t="s">
        <v>3787</v>
      </c>
      <c r="F594" t="s">
        <v>661</v>
      </c>
      <c r="G594" t="s">
        <v>16</v>
      </c>
      <c r="H594" t="s">
        <v>190</v>
      </c>
      <c r="I594" t="s">
        <v>218</v>
      </c>
      <c r="J594" t="s">
        <v>219</v>
      </c>
      <c r="K594" t="s">
        <v>48</v>
      </c>
      <c r="L594" t="s">
        <v>10139</v>
      </c>
      <c r="M594" s="4">
        <v>46191</v>
      </c>
      <c r="N594" s="3">
        <v>11000</v>
      </c>
    </row>
    <row r="595" spans="1:14">
      <c r="A595" s="1">
        <v>45989</v>
      </c>
      <c r="B595" s="1">
        <v>46354</v>
      </c>
      <c r="C595" t="s">
        <v>5249</v>
      </c>
      <c r="D595" t="s">
        <v>2946</v>
      </c>
      <c r="E595" t="s">
        <v>3812</v>
      </c>
      <c r="F595" t="s">
        <v>661</v>
      </c>
      <c r="G595" t="s">
        <v>16</v>
      </c>
      <c r="H595" t="s">
        <v>336</v>
      </c>
      <c r="I595" t="s">
        <v>861</v>
      </c>
      <c r="J595" t="s">
        <v>862</v>
      </c>
      <c r="K595" t="s">
        <v>112</v>
      </c>
      <c r="L595" t="s">
        <v>10140</v>
      </c>
      <c r="M595" s="4">
        <v>46192</v>
      </c>
      <c r="N595" s="3">
        <v>5200</v>
      </c>
    </row>
    <row r="596" spans="1:14">
      <c r="A596" s="1">
        <v>45809</v>
      </c>
      <c r="B596" s="1">
        <v>46174</v>
      </c>
      <c r="C596" t="s">
        <v>4958</v>
      </c>
      <c r="D596" t="s">
        <v>1764</v>
      </c>
      <c r="E596" t="s">
        <v>1768</v>
      </c>
      <c r="F596" t="s">
        <v>661</v>
      </c>
      <c r="G596" t="s">
        <v>16</v>
      </c>
      <c r="H596" t="s">
        <v>203</v>
      </c>
      <c r="I596" t="s">
        <v>78</v>
      </c>
      <c r="J596" t="s">
        <v>79</v>
      </c>
      <c r="K596" t="s">
        <v>77</v>
      </c>
      <c r="L596" t="s">
        <v>10141</v>
      </c>
      <c r="M596" s="4">
        <v>46193</v>
      </c>
      <c r="N596" s="3">
        <v>11000</v>
      </c>
    </row>
    <row r="597" spans="1:14">
      <c r="A597" s="1">
        <v>45763</v>
      </c>
      <c r="B597" s="1">
        <v>46128</v>
      </c>
      <c r="C597" t="s">
        <v>4824</v>
      </c>
      <c r="D597" t="s">
        <v>1217</v>
      </c>
      <c r="E597" t="s">
        <v>1218</v>
      </c>
      <c r="F597" t="s">
        <v>661</v>
      </c>
      <c r="G597" t="s">
        <v>16</v>
      </c>
      <c r="H597" t="s">
        <v>105</v>
      </c>
      <c r="I597" t="s">
        <v>103</v>
      </c>
      <c r="J597" t="s">
        <v>104</v>
      </c>
      <c r="K597" t="s">
        <v>64</v>
      </c>
      <c r="L597" t="s">
        <v>10142</v>
      </c>
      <c r="M597" s="4">
        <v>46195</v>
      </c>
      <c r="N597" s="3">
        <v>5500</v>
      </c>
    </row>
    <row r="598" spans="1:14">
      <c r="A598" s="1">
        <v>45983</v>
      </c>
      <c r="B598" s="1">
        <v>46348</v>
      </c>
      <c r="C598" t="s">
        <v>5433</v>
      </c>
      <c r="D598" t="s">
        <v>3712</v>
      </c>
      <c r="E598" t="s">
        <v>3713</v>
      </c>
      <c r="F598" t="s">
        <v>661</v>
      </c>
      <c r="G598" t="s">
        <v>16</v>
      </c>
      <c r="H598" t="s">
        <v>225</v>
      </c>
      <c r="I598" t="s">
        <v>270</v>
      </c>
      <c r="J598" t="s">
        <v>271</v>
      </c>
      <c r="K598" t="s">
        <v>77</v>
      </c>
      <c r="L598" t="s">
        <v>10143</v>
      </c>
      <c r="M598" s="4">
        <v>46195</v>
      </c>
      <c r="N598" s="3">
        <v>10300</v>
      </c>
    </row>
    <row r="599" spans="1:14">
      <c r="A599" s="1">
        <v>45658</v>
      </c>
      <c r="B599" s="1">
        <v>46023</v>
      </c>
      <c r="C599" t="s">
        <v>5558</v>
      </c>
      <c r="D599" t="s">
        <v>4263</v>
      </c>
      <c r="E599" t="s">
        <v>9157</v>
      </c>
      <c r="F599" t="s">
        <v>54</v>
      </c>
      <c r="G599" t="s">
        <v>55</v>
      </c>
      <c r="H599" t="s">
        <v>125</v>
      </c>
      <c r="I599" t="s">
        <v>3857</v>
      </c>
      <c r="J599" t="s">
        <v>3858</v>
      </c>
      <c r="K599" t="s">
        <v>5623</v>
      </c>
      <c r="L599" t="s">
        <v>10144</v>
      </c>
      <c r="M599" s="4">
        <v>46196</v>
      </c>
      <c r="N599" s="3">
        <v>15920.22</v>
      </c>
    </row>
    <row r="600" spans="1:14">
      <c r="A600" s="1">
        <v>45693</v>
      </c>
      <c r="B600" s="1">
        <v>46058</v>
      </c>
      <c r="C600" t="s">
        <v>4622</v>
      </c>
      <c r="D600" t="s">
        <v>337</v>
      </c>
      <c r="E600" t="s">
        <v>339</v>
      </c>
      <c r="F600" t="s">
        <v>661</v>
      </c>
      <c r="G600" t="s">
        <v>16</v>
      </c>
      <c r="H600" t="s">
        <v>125</v>
      </c>
      <c r="I600" t="s">
        <v>71</v>
      </c>
      <c r="J600" t="s">
        <v>72</v>
      </c>
      <c r="K600" t="s">
        <v>304</v>
      </c>
      <c r="L600" t="s">
        <v>10145</v>
      </c>
      <c r="M600" s="4">
        <v>46197</v>
      </c>
      <c r="N600" s="3">
        <v>5300</v>
      </c>
    </row>
    <row r="601" spans="1:14">
      <c r="A601" s="1">
        <v>45901</v>
      </c>
      <c r="B601" s="1">
        <v>46266</v>
      </c>
      <c r="C601" t="s">
        <v>5228</v>
      </c>
      <c r="D601" t="s">
        <v>2861</v>
      </c>
      <c r="E601" t="s">
        <v>2862</v>
      </c>
      <c r="F601" t="s">
        <v>661</v>
      </c>
      <c r="G601" t="s">
        <v>16</v>
      </c>
      <c r="H601" t="s">
        <v>21</v>
      </c>
      <c r="I601" t="s">
        <v>165</v>
      </c>
      <c r="J601" t="s">
        <v>166</v>
      </c>
      <c r="K601" t="s">
        <v>26</v>
      </c>
      <c r="L601" t="s">
        <v>10146</v>
      </c>
      <c r="M601" s="4">
        <v>46197</v>
      </c>
      <c r="N601" s="3">
        <v>5300</v>
      </c>
    </row>
    <row r="602" spans="1:14">
      <c r="A602" s="1">
        <v>45866</v>
      </c>
      <c r="B602" s="1">
        <v>46231</v>
      </c>
      <c r="C602" t="s">
        <v>5144</v>
      </c>
      <c r="D602" t="s">
        <v>2479</v>
      </c>
      <c r="E602" t="s">
        <v>2481</v>
      </c>
      <c r="F602" t="s">
        <v>661</v>
      </c>
      <c r="G602" t="s">
        <v>16</v>
      </c>
      <c r="H602" t="s">
        <v>328</v>
      </c>
      <c r="I602" t="s">
        <v>795</v>
      </c>
      <c r="J602" t="s">
        <v>796</v>
      </c>
      <c r="K602" t="s">
        <v>77</v>
      </c>
      <c r="L602" t="s">
        <v>10147</v>
      </c>
      <c r="M602" s="4">
        <v>46197</v>
      </c>
      <c r="N602" s="3">
        <v>7800</v>
      </c>
    </row>
    <row r="603" spans="1:14">
      <c r="A603" s="1">
        <v>45974</v>
      </c>
      <c r="B603" s="1">
        <v>46339</v>
      </c>
      <c r="C603" t="s">
        <v>5415</v>
      </c>
      <c r="D603" t="s">
        <v>3640</v>
      </c>
      <c r="E603" t="s">
        <v>3643</v>
      </c>
      <c r="F603" t="s">
        <v>661</v>
      </c>
      <c r="G603" t="s">
        <v>16</v>
      </c>
      <c r="H603" t="s">
        <v>167</v>
      </c>
      <c r="I603" t="s">
        <v>165</v>
      </c>
      <c r="J603" t="s">
        <v>166</v>
      </c>
      <c r="K603" t="s">
        <v>5620</v>
      </c>
      <c r="L603" t="s">
        <v>10148</v>
      </c>
      <c r="M603" s="4">
        <v>46197</v>
      </c>
      <c r="N603" s="3">
        <v>5200</v>
      </c>
    </row>
    <row r="604" spans="1:14">
      <c r="A604" s="1">
        <v>45945</v>
      </c>
      <c r="B604" s="1">
        <v>46310</v>
      </c>
      <c r="C604" t="s">
        <v>5352</v>
      </c>
      <c r="D604" t="s">
        <v>3381</v>
      </c>
      <c r="E604" t="s">
        <v>3382</v>
      </c>
      <c r="F604" t="s">
        <v>661</v>
      </c>
      <c r="G604" t="s">
        <v>16</v>
      </c>
      <c r="H604" t="s">
        <v>167</v>
      </c>
      <c r="I604" t="s">
        <v>165</v>
      </c>
      <c r="J604" t="s">
        <v>166</v>
      </c>
      <c r="K604" t="s">
        <v>5620</v>
      </c>
      <c r="L604" t="s">
        <v>10149</v>
      </c>
      <c r="M604" s="4">
        <v>46198</v>
      </c>
      <c r="N604" s="3">
        <v>11</v>
      </c>
    </row>
    <row r="605" spans="1:14">
      <c r="A605" s="1">
        <v>45991</v>
      </c>
      <c r="B605" s="1">
        <v>46356</v>
      </c>
      <c r="C605" t="s">
        <v>5460</v>
      </c>
      <c r="D605" t="s">
        <v>3820</v>
      </c>
      <c r="E605" t="s">
        <v>3821</v>
      </c>
      <c r="F605" t="s">
        <v>661</v>
      </c>
      <c r="G605" t="s">
        <v>16</v>
      </c>
      <c r="H605" t="s">
        <v>245</v>
      </c>
      <c r="I605" t="s">
        <v>103</v>
      </c>
      <c r="J605" t="s">
        <v>104</v>
      </c>
      <c r="K605" t="s">
        <v>140</v>
      </c>
      <c r="L605" t="s">
        <v>10150</v>
      </c>
      <c r="M605" s="4">
        <v>46198</v>
      </c>
      <c r="N605" s="3">
        <v>5500</v>
      </c>
    </row>
    <row r="606" spans="1:14">
      <c r="A606" s="1">
        <v>45838</v>
      </c>
      <c r="B606" s="1">
        <v>46203</v>
      </c>
      <c r="C606" t="s">
        <v>5048</v>
      </c>
      <c r="D606" t="s">
        <v>2107</v>
      </c>
      <c r="E606" t="s">
        <v>2110</v>
      </c>
      <c r="F606" t="s">
        <v>661</v>
      </c>
      <c r="G606" t="s">
        <v>16</v>
      </c>
      <c r="H606" t="s">
        <v>245</v>
      </c>
      <c r="I606" t="s">
        <v>78</v>
      </c>
      <c r="J606" t="s">
        <v>79</v>
      </c>
      <c r="K606" t="s">
        <v>77</v>
      </c>
      <c r="L606" t="s">
        <v>10151</v>
      </c>
      <c r="M606" s="4">
        <v>46201</v>
      </c>
      <c r="N606" s="3">
        <v>800</v>
      </c>
    </row>
    <row r="607" spans="1:14">
      <c r="A607" s="1">
        <v>45660</v>
      </c>
      <c r="B607" s="1">
        <v>46025</v>
      </c>
      <c r="C607" t="s">
        <v>5576</v>
      </c>
      <c r="D607" t="s">
        <v>4334</v>
      </c>
      <c r="E607" t="s">
        <v>9217</v>
      </c>
      <c r="F607" t="s">
        <v>661</v>
      </c>
      <c r="G607" t="s">
        <v>16</v>
      </c>
      <c r="H607" t="s">
        <v>80</v>
      </c>
      <c r="I607" t="s">
        <v>78</v>
      </c>
      <c r="J607" t="s">
        <v>79</v>
      </c>
      <c r="K607" t="s">
        <v>5620</v>
      </c>
      <c r="L607" t="s">
        <v>10152</v>
      </c>
      <c r="M607" s="4">
        <v>46202</v>
      </c>
      <c r="N607" s="3">
        <v>15300</v>
      </c>
    </row>
    <row r="608" spans="1:14">
      <c r="A608" s="1">
        <v>45659</v>
      </c>
      <c r="B608" s="1">
        <v>46024</v>
      </c>
      <c r="C608" t="s">
        <v>5574</v>
      </c>
      <c r="D608" t="s">
        <v>4327</v>
      </c>
      <c r="E608" t="s">
        <v>9213</v>
      </c>
      <c r="F608" t="s">
        <v>661</v>
      </c>
      <c r="G608" t="s">
        <v>16</v>
      </c>
      <c r="H608" t="s">
        <v>310</v>
      </c>
      <c r="I608" t="s">
        <v>305</v>
      </c>
      <c r="J608" t="s">
        <v>306</v>
      </c>
      <c r="K608" t="s">
        <v>5620</v>
      </c>
      <c r="L608" t="s">
        <v>10153</v>
      </c>
      <c r="M608" s="4">
        <v>46202</v>
      </c>
      <c r="N608" s="3">
        <v>11</v>
      </c>
    </row>
    <row r="609" spans="1:14">
      <c r="A609" s="1">
        <v>45659</v>
      </c>
      <c r="B609" s="1">
        <v>46024</v>
      </c>
      <c r="C609" t="s">
        <v>5574</v>
      </c>
      <c r="D609" t="s">
        <v>4327</v>
      </c>
      <c r="E609" t="s">
        <v>9214</v>
      </c>
      <c r="F609" t="s">
        <v>32</v>
      </c>
      <c r="G609" t="s">
        <v>16</v>
      </c>
      <c r="H609" t="s">
        <v>310</v>
      </c>
      <c r="I609" t="s">
        <v>305</v>
      </c>
      <c r="J609" t="s">
        <v>306</v>
      </c>
      <c r="K609" t="s">
        <v>5620</v>
      </c>
      <c r="L609" t="s">
        <v>10154</v>
      </c>
      <c r="M609" s="4">
        <v>46202</v>
      </c>
      <c r="N609" s="3">
        <v>11</v>
      </c>
    </row>
    <row r="610" spans="1:14">
      <c r="A610" s="1">
        <v>45811</v>
      </c>
      <c r="B610" s="1">
        <v>46176</v>
      </c>
      <c r="C610" t="s">
        <v>4970</v>
      </c>
      <c r="D610" t="s">
        <v>1812</v>
      </c>
      <c r="E610" t="s">
        <v>1816</v>
      </c>
      <c r="F610" t="s">
        <v>661</v>
      </c>
      <c r="G610" t="s">
        <v>16</v>
      </c>
      <c r="H610" t="s">
        <v>61</v>
      </c>
      <c r="I610" t="s">
        <v>59</v>
      </c>
      <c r="J610" t="s">
        <v>60</v>
      </c>
      <c r="K610" t="s">
        <v>5620</v>
      </c>
      <c r="L610" t="s">
        <v>10155</v>
      </c>
      <c r="M610" s="4">
        <v>46202</v>
      </c>
      <c r="N610" s="3">
        <v>11</v>
      </c>
    </row>
    <row r="611" spans="1:14">
      <c r="A611" s="1">
        <v>45838</v>
      </c>
      <c r="B611" s="1">
        <v>46203</v>
      </c>
      <c r="C611" t="s">
        <v>5040</v>
      </c>
      <c r="D611" t="s">
        <v>2077</v>
      </c>
      <c r="E611" t="s">
        <v>2079</v>
      </c>
      <c r="F611" t="s">
        <v>661</v>
      </c>
      <c r="G611" t="s">
        <v>16</v>
      </c>
      <c r="H611" t="s">
        <v>125</v>
      </c>
      <c r="I611" t="s">
        <v>712</v>
      </c>
      <c r="J611" t="s">
        <v>713</v>
      </c>
      <c r="K611" t="s">
        <v>26</v>
      </c>
      <c r="L611" t="s">
        <v>10156</v>
      </c>
      <c r="M611" s="4">
        <v>46203</v>
      </c>
      <c r="N611" s="3">
        <v>11</v>
      </c>
    </row>
    <row r="612" spans="1:14">
      <c r="A612" s="1">
        <v>45876</v>
      </c>
      <c r="B612" s="1">
        <v>46241</v>
      </c>
      <c r="C612" t="s">
        <v>5176</v>
      </c>
      <c r="D612" t="s">
        <v>2626</v>
      </c>
      <c r="E612" t="s">
        <v>2630</v>
      </c>
      <c r="F612" t="s">
        <v>15</v>
      </c>
      <c r="G612" t="s">
        <v>16</v>
      </c>
      <c r="H612" t="s">
        <v>386</v>
      </c>
      <c r="I612" t="s">
        <v>384</v>
      </c>
      <c r="J612" t="s">
        <v>385</v>
      </c>
      <c r="K612" t="s">
        <v>112</v>
      </c>
      <c r="L612" t="s">
        <v>10157</v>
      </c>
      <c r="M612" s="4">
        <v>46203</v>
      </c>
      <c r="N612" s="3">
        <v>2500</v>
      </c>
    </row>
    <row r="613" spans="1:14">
      <c r="A613" s="1">
        <v>45717</v>
      </c>
      <c r="B613" s="1">
        <v>46082</v>
      </c>
      <c r="C613" t="s">
        <v>4677</v>
      </c>
      <c r="D613" t="s">
        <v>594</v>
      </c>
      <c r="E613" t="s">
        <v>597</v>
      </c>
      <c r="F613" t="s">
        <v>661</v>
      </c>
      <c r="G613" t="s">
        <v>16</v>
      </c>
      <c r="H613" t="s">
        <v>51</v>
      </c>
      <c r="I613" t="s">
        <v>103</v>
      </c>
      <c r="J613" t="s">
        <v>104</v>
      </c>
      <c r="K613" t="s">
        <v>140</v>
      </c>
      <c r="L613" t="s">
        <v>10158</v>
      </c>
      <c r="M613" s="4">
        <v>46203</v>
      </c>
      <c r="N613" s="3">
        <v>11</v>
      </c>
    </row>
    <row r="614" spans="1:14">
      <c r="A614" s="1">
        <v>45989</v>
      </c>
      <c r="B614" s="1">
        <v>46354</v>
      </c>
      <c r="C614" t="s">
        <v>5249</v>
      </c>
      <c r="D614" t="s">
        <v>2946</v>
      </c>
      <c r="E614" t="s">
        <v>3812</v>
      </c>
      <c r="F614" t="s">
        <v>661</v>
      </c>
      <c r="G614" t="s">
        <v>16</v>
      </c>
      <c r="H614" t="s">
        <v>336</v>
      </c>
      <c r="I614" t="s">
        <v>861</v>
      </c>
      <c r="J614" t="s">
        <v>862</v>
      </c>
      <c r="K614" t="s">
        <v>112</v>
      </c>
      <c r="L614" t="s">
        <v>10159</v>
      </c>
      <c r="M614" s="4">
        <v>46203</v>
      </c>
      <c r="N614" s="3">
        <v>11</v>
      </c>
    </row>
    <row r="615" spans="1:14">
      <c r="A615" s="1">
        <v>45748</v>
      </c>
      <c r="B615" s="1">
        <v>46113</v>
      </c>
      <c r="C615" t="s">
        <v>4775</v>
      </c>
      <c r="D615" t="s">
        <v>1011</v>
      </c>
      <c r="E615" t="s">
        <v>1015</v>
      </c>
      <c r="F615" t="s">
        <v>661</v>
      </c>
      <c r="G615" t="s">
        <v>16</v>
      </c>
      <c r="H615" t="s">
        <v>30</v>
      </c>
      <c r="I615" t="s">
        <v>1013</v>
      </c>
      <c r="J615" t="s">
        <v>1014</v>
      </c>
      <c r="K615" t="s">
        <v>304</v>
      </c>
      <c r="L615" t="s">
        <v>10160</v>
      </c>
      <c r="M615" s="4">
        <v>46204</v>
      </c>
      <c r="N615" s="3">
        <v>5500</v>
      </c>
    </row>
    <row r="616" spans="1:14">
      <c r="A616" s="1">
        <v>45717</v>
      </c>
      <c r="B616" s="1">
        <v>46082</v>
      </c>
      <c r="C616" t="s">
        <v>4675</v>
      </c>
      <c r="D616" t="s">
        <v>578</v>
      </c>
      <c r="E616" t="s">
        <v>579</v>
      </c>
      <c r="F616" t="s">
        <v>32</v>
      </c>
      <c r="G616" t="s">
        <v>16</v>
      </c>
      <c r="H616" t="s">
        <v>582</v>
      </c>
      <c r="I616" t="s">
        <v>580</v>
      </c>
      <c r="J616" t="s">
        <v>581</v>
      </c>
      <c r="K616" t="s">
        <v>64</v>
      </c>
      <c r="L616" t="s">
        <v>10161</v>
      </c>
      <c r="M616" s="4">
        <v>46204</v>
      </c>
      <c r="N616" s="3">
        <v>11</v>
      </c>
    </row>
    <row r="617" spans="1:14">
      <c r="A617" s="1">
        <v>45901</v>
      </c>
      <c r="B617" s="1">
        <v>46266</v>
      </c>
      <c r="C617" t="s">
        <v>5228</v>
      </c>
      <c r="D617" t="s">
        <v>2861</v>
      </c>
      <c r="E617" t="s">
        <v>2862</v>
      </c>
      <c r="F617" t="s">
        <v>661</v>
      </c>
      <c r="G617" t="s">
        <v>16</v>
      </c>
      <c r="H617" t="s">
        <v>21</v>
      </c>
      <c r="I617" t="s">
        <v>165</v>
      </c>
      <c r="J617" t="s">
        <v>166</v>
      </c>
      <c r="K617" t="s">
        <v>26</v>
      </c>
      <c r="L617" t="s">
        <v>10162</v>
      </c>
      <c r="M617" s="4">
        <v>46204</v>
      </c>
      <c r="N617" s="3">
        <v>11</v>
      </c>
    </row>
    <row r="618" spans="1:14">
      <c r="A618" s="1">
        <v>45824</v>
      </c>
      <c r="B618" s="1">
        <v>46189</v>
      </c>
      <c r="C618" t="s">
        <v>4979</v>
      </c>
      <c r="D618" t="s">
        <v>1846</v>
      </c>
      <c r="E618" t="s">
        <v>1932</v>
      </c>
      <c r="F618" t="s">
        <v>661</v>
      </c>
      <c r="G618" t="s">
        <v>16</v>
      </c>
      <c r="H618" t="s">
        <v>345</v>
      </c>
      <c r="I618" t="s">
        <v>570</v>
      </c>
      <c r="J618" t="s">
        <v>571</v>
      </c>
      <c r="K618" t="s">
        <v>5657</v>
      </c>
      <c r="L618" t="s">
        <v>10163</v>
      </c>
      <c r="M618" s="4">
        <v>46204</v>
      </c>
      <c r="N618" s="3">
        <v>11</v>
      </c>
    </row>
    <row r="619" spans="1:14">
      <c r="A619" s="1">
        <v>45866</v>
      </c>
      <c r="B619" s="1">
        <v>46231</v>
      </c>
      <c r="C619" t="s">
        <v>5144</v>
      </c>
      <c r="D619" t="s">
        <v>2479</v>
      </c>
      <c r="E619" t="s">
        <v>2481</v>
      </c>
      <c r="F619" t="s">
        <v>661</v>
      </c>
      <c r="G619" t="s">
        <v>16</v>
      </c>
      <c r="H619" t="s">
        <v>328</v>
      </c>
      <c r="I619" t="s">
        <v>795</v>
      </c>
      <c r="J619" t="s">
        <v>796</v>
      </c>
      <c r="K619" t="s">
        <v>77</v>
      </c>
      <c r="L619" t="s">
        <v>10164</v>
      </c>
      <c r="M619" s="4">
        <v>46204</v>
      </c>
      <c r="N619" s="3">
        <v>11</v>
      </c>
    </row>
    <row r="620" spans="1:14">
      <c r="A620" s="1">
        <v>45689</v>
      </c>
      <c r="B620" s="1">
        <v>46054</v>
      </c>
      <c r="C620" t="s">
        <v>4598</v>
      </c>
      <c r="D620" t="s">
        <v>234</v>
      </c>
      <c r="E620" t="s">
        <v>238</v>
      </c>
      <c r="F620" t="s">
        <v>661</v>
      </c>
      <c r="G620" t="s">
        <v>16</v>
      </c>
      <c r="H620" t="s">
        <v>61</v>
      </c>
      <c r="I620" t="s">
        <v>236</v>
      </c>
      <c r="J620" t="s">
        <v>237</v>
      </c>
      <c r="K620" t="s">
        <v>112</v>
      </c>
      <c r="L620" t="s">
        <v>10165</v>
      </c>
      <c r="M620" s="4">
        <v>46206</v>
      </c>
      <c r="N620" s="3">
        <v>11</v>
      </c>
    </row>
  </sheetData>
  <sheetProtection algorithmName="SHA-512" hashValue="fdVaV4ZPe/UnGImX0etj5R+pSROGfA/9f9gORMXyUrFT2M77hSFVnFOoc8XjJHqA9wIGRfuNbXOTzqtPB+x66g==" saltValue="SVGwlY2P76tULtTXd8lh1Q==" spinCount="100000" sheet="1" objects="1" scenarios="1" selectLockedCells="1" selectUnlockedCells="1"/>
  <conditionalFormatting sqref="E233">
    <cfRule type="duplicateValues" dxfId="101" priority="4"/>
  </conditionalFormatting>
  <conditionalFormatting sqref="E317">
    <cfRule type="duplicateValues" dxfId="100" priority="3"/>
  </conditionalFormatting>
  <conditionalFormatting sqref="E418 E209">
    <cfRule type="duplicateValues" dxfId="99" priority="2"/>
  </conditionalFormatting>
  <conditionalFormatting sqref="E494">
    <cfRule type="duplicateValues" dxfId="98" priority="1"/>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91ED-D1A0-4CD6-A9CA-AB14EE29EA32}">
  <sheetPr codeName="Sheet4"/>
  <dimension ref="A1:N2650"/>
  <sheetViews>
    <sheetView showGridLines="0" zoomScaleNormal="100" workbookViewId="0"/>
  </sheetViews>
  <sheetFormatPr defaultRowHeight="14.4"/>
  <cols>
    <col min="1" max="1" width="11.33203125" style="1" customWidth="1"/>
    <col min="2" max="2" width="12.33203125" style="1" customWidth="1"/>
    <col min="3" max="3" width="12.44140625" customWidth="1"/>
    <col min="4" max="4" width="46.33203125" bestFit="1" customWidth="1"/>
    <col min="5" max="5" width="26.88671875" bestFit="1" customWidth="1"/>
    <col min="6" max="6" width="15.5546875" customWidth="1"/>
    <col min="7" max="7" width="15.33203125" bestFit="1" customWidth="1"/>
    <col min="8" max="8" width="8.88671875" customWidth="1"/>
    <col min="9" max="9" width="11.44140625" customWidth="1"/>
    <col min="10" max="10" width="29.109375" bestFit="1" customWidth="1"/>
    <col min="11" max="11" width="20.88671875" style="3" customWidth="1"/>
    <col min="12" max="12" width="20.44140625" style="3" customWidth="1"/>
    <col min="13" max="13" width="16.6640625" bestFit="1" customWidth="1"/>
    <col min="14" max="14" width="7.88671875" customWidth="1"/>
  </cols>
  <sheetData>
    <row r="1" spans="1:14">
      <c r="A1" s="1" t="s">
        <v>4561</v>
      </c>
      <c r="B1" s="1" t="s">
        <v>4562</v>
      </c>
      <c r="C1" t="s">
        <v>4563</v>
      </c>
      <c r="D1" t="s">
        <v>0</v>
      </c>
      <c r="E1" t="s">
        <v>3</v>
      </c>
      <c r="F1" t="s">
        <v>4</v>
      </c>
      <c r="G1" t="s">
        <v>1</v>
      </c>
      <c r="H1" t="s">
        <v>10166</v>
      </c>
      <c r="I1" t="s">
        <v>6</v>
      </c>
      <c r="J1" t="s">
        <v>7</v>
      </c>
      <c r="K1" s="3" t="s">
        <v>10169</v>
      </c>
      <c r="L1" s="3" t="s">
        <v>10170</v>
      </c>
      <c r="M1" t="s">
        <v>5</v>
      </c>
      <c r="N1" t="s">
        <v>10</v>
      </c>
    </row>
    <row r="2" spans="1:14">
      <c r="A2" s="1">
        <v>45292</v>
      </c>
      <c r="B2" s="1">
        <v>45658</v>
      </c>
      <c r="C2" t="s">
        <v>5307</v>
      </c>
      <c r="D2" t="s">
        <v>3185</v>
      </c>
      <c r="E2" t="s">
        <v>32</v>
      </c>
      <c r="F2" t="s">
        <v>16</v>
      </c>
      <c r="G2" t="s">
        <v>6156</v>
      </c>
      <c r="H2" t="s">
        <v>10171</v>
      </c>
      <c r="I2" t="s">
        <v>270</v>
      </c>
      <c r="J2" t="s">
        <v>271</v>
      </c>
      <c r="K2" s="3">
        <v>8147</v>
      </c>
      <c r="L2" s="3">
        <v>8042</v>
      </c>
      <c r="M2" t="s">
        <v>77</v>
      </c>
      <c r="N2" t="s">
        <v>225</v>
      </c>
    </row>
    <row r="3" spans="1:14">
      <c r="A3" s="1">
        <v>45292</v>
      </c>
      <c r="B3" s="1">
        <v>45658</v>
      </c>
      <c r="C3" t="s">
        <v>5307</v>
      </c>
      <c r="D3" t="s">
        <v>3185</v>
      </c>
      <c r="E3" t="s">
        <v>661</v>
      </c>
      <c r="F3" t="s">
        <v>16</v>
      </c>
      <c r="G3" t="s">
        <v>6154</v>
      </c>
      <c r="H3" t="s">
        <v>10171</v>
      </c>
      <c r="I3" t="s">
        <v>270</v>
      </c>
      <c r="J3" t="s">
        <v>271</v>
      </c>
      <c r="K3" s="3">
        <v>61652</v>
      </c>
      <c r="L3" s="3">
        <v>54416</v>
      </c>
      <c r="M3" t="s">
        <v>77</v>
      </c>
      <c r="N3" t="s">
        <v>225</v>
      </c>
    </row>
    <row r="4" spans="1:14">
      <c r="A4" s="1">
        <v>45292</v>
      </c>
      <c r="B4" s="1">
        <v>45658</v>
      </c>
      <c r="C4" t="s">
        <v>5307</v>
      </c>
      <c r="D4" t="s">
        <v>3185</v>
      </c>
      <c r="E4" t="s">
        <v>15</v>
      </c>
      <c r="F4" t="s">
        <v>16</v>
      </c>
      <c r="G4" t="s">
        <v>6155</v>
      </c>
      <c r="H4" t="s">
        <v>10171</v>
      </c>
      <c r="I4" t="s">
        <v>270</v>
      </c>
      <c r="J4" t="s">
        <v>271</v>
      </c>
      <c r="K4" s="3">
        <v>2161</v>
      </c>
      <c r="L4" s="3">
        <v>2083</v>
      </c>
      <c r="M4" t="s">
        <v>77</v>
      </c>
      <c r="N4" t="s">
        <v>225</v>
      </c>
    </row>
    <row r="5" spans="1:14">
      <c r="A5" s="1">
        <v>45292</v>
      </c>
      <c r="B5" s="1">
        <v>45658</v>
      </c>
      <c r="C5" t="s">
        <v>5555</v>
      </c>
      <c r="D5" t="s">
        <v>4247</v>
      </c>
      <c r="E5" t="s">
        <v>32</v>
      </c>
      <c r="F5" t="s">
        <v>16</v>
      </c>
      <c r="G5" t="s">
        <v>6145</v>
      </c>
      <c r="H5" t="s">
        <v>10171</v>
      </c>
      <c r="I5" t="s">
        <v>4249</v>
      </c>
      <c r="J5" t="s">
        <v>4250</v>
      </c>
      <c r="K5" s="3">
        <v>22303</v>
      </c>
      <c r="L5" s="3">
        <v>21252</v>
      </c>
      <c r="M5" t="s">
        <v>26</v>
      </c>
      <c r="N5" t="s">
        <v>90</v>
      </c>
    </row>
    <row r="6" spans="1:14">
      <c r="A6" s="1">
        <v>45292</v>
      </c>
      <c r="B6" s="1">
        <v>45658</v>
      </c>
      <c r="C6" t="s">
        <v>5555</v>
      </c>
      <c r="D6" t="s">
        <v>4247</v>
      </c>
      <c r="E6" t="s">
        <v>661</v>
      </c>
      <c r="F6" t="s">
        <v>16</v>
      </c>
      <c r="G6" t="s">
        <v>6144</v>
      </c>
      <c r="H6" t="s">
        <v>10171</v>
      </c>
      <c r="I6" t="s">
        <v>4249</v>
      </c>
      <c r="J6" t="s">
        <v>4250</v>
      </c>
      <c r="K6" s="3">
        <v>47961</v>
      </c>
      <c r="L6" s="3">
        <v>58995</v>
      </c>
      <c r="M6" t="s">
        <v>26</v>
      </c>
      <c r="N6" t="s">
        <v>90</v>
      </c>
    </row>
    <row r="7" spans="1:14">
      <c r="A7" s="1">
        <v>45292</v>
      </c>
      <c r="B7" s="1">
        <v>45658</v>
      </c>
      <c r="C7" t="s">
        <v>5555</v>
      </c>
      <c r="D7" t="s">
        <v>4247</v>
      </c>
      <c r="E7" t="s">
        <v>15</v>
      </c>
      <c r="F7" t="s">
        <v>16</v>
      </c>
      <c r="G7" t="s">
        <v>6142</v>
      </c>
      <c r="H7" t="s">
        <v>10171</v>
      </c>
      <c r="I7" t="s">
        <v>4249</v>
      </c>
      <c r="J7" t="s">
        <v>4250</v>
      </c>
      <c r="K7" s="3">
        <v>5897</v>
      </c>
      <c r="L7" s="3">
        <v>5263</v>
      </c>
      <c r="M7" t="s">
        <v>26</v>
      </c>
      <c r="N7" t="s">
        <v>90</v>
      </c>
    </row>
    <row r="8" spans="1:14">
      <c r="A8" s="1">
        <v>45292</v>
      </c>
      <c r="B8" s="1">
        <v>45658</v>
      </c>
      <c r="C8" t="s">
        <v>5555</v>
      </c>
      <c r="D8" t="s">
        <v>4247</v>
      </c>
      <c r="E8" t="s">
        <v>34</v>
      </c>
      <c r="F8" t="s">
        <v>16</v>
      </c>
      <c r="G8" t="s">
        <v>6143</v>
      </c>
      <c r="H8" t="s">
        <v>10171</v>
      </c>
      <c r="I8" t="s">
        <v>4249</v>
      </c>
      <c r="J8" t="s">
        <v>4250</v>
      </c>
      <c r="K8" s="3">
        <v>26674</v>
      </c>
      <c r="L8" s="3">
        <v>24925</v>
      </c>
      <c r="M8" t="s">
        <v>26</v>
      </c>
      <c r="N8" t="s">
        <v>90</v>
      </c>
    </row>
    <row r="9" spans="1:14">
      <c r="A9" s="1">
        <v>45292</v>
      </c>
      <c r="B9" s="1">
        <v>45658</v>
      </c>
      <c r="C9" t="s">
        <v>5055</v>
      </c>
      <c r="D9" t="s">
        <v>2130</v>
      </c>
      <c r="E9" t="s">
        <v>15</v>
      </c>
      <c r="F9" t="s">
        <v>16</v>
      </c>
      <c r="G9" t="s">
        <v>6140</v>
      </c>
      <c r="H9" t="s">
        <v>10171</v>
      </c>
      <c r="I9" t="s">
        <v>59</v>
      </c>
      <c r="J9" t="s">
        <v>60</v>
      </c>
      <c r="K9" s="3">
        <v>6334</v>
      </c>
      <c r="L9" s="3">
        <v>5901</v>
      </c>
      <c r="M9" t="s">
        <v>5619</v>
      </c>
      <c r="N9" t="s">
        <v>61</v>
      </c>
    </row>
    <row r="10" spans="1:14">
      <c r="A10" s="1">
        <v>45292</v>
      </c>
      <c r="B10" s="1">
        <v>45658</v>
      </c>
      <c r="C10" t="s">
        <v>5055</v>
      </c>
      <c r="D10" t="s">
        <v>2130</v>
      </c>
      <c r="E10" t="s">
        <v>661</v>
      </c>
      <c r="F10" t="s">
        <v>16</v>
      </c>
      <c r="G10" t="s">
        <v>6138</v>
      </c>
      <c r="H10" t="s">
        <v>10171</v>
      </c>
      <c r="I10" t="s">
        <v>59</v>
      </c>
      <c r="J10" t="s">
        <v>60</v>
      </c>
      <c r="K10" s="3">
        <v>166266</v>
      </c>
      <c r="L10" s="3">
        <v>151052</v>
      </c>
      <c r="M10" t="s">
        <v>5619</v>
      </c>
      <c r="N10" t="s">
        <v>61</v>
      </c>
    </row>
    <row r="11" spans="1:14">
      <c r="A11" s="1">
        <v>45292</v>
      </c>
      <c r="B11" s="1">
        <v>45658</v>
      </c>
      <c r="C11" t="s">
        <v>5055</v>
      </c>
      <c r="D11" t="s">
        <v>2130</v>
      </c>
      <c r="E11" t="s">
        <v>34</v>
      </c>
      <c r="F11" t="s">
        <v>16</v>
      </c>
      <c r="G11" t="s">
        <v>6139</v>
      </c>
      <c r="H11" t="s">
        <v>10171</v>
      </c>
      <c r="I11" t="s">
        <v>59</v>
      </c>
      <c r="J11" t="s">
        <v>60</v>
      </c>
      <c r="K11" s="3">
        <v>78414</v>
      </c>
      <c r="L11" s="3">
        <v>57837</v>
      </c>
      <c r="M11" t="s">
        <v>5619</v>
      </c>
      <c r="N11" t="s">
        <v>61</v>
      </c>
    </row>
    <row r="12" spans="1:14">
      <c r="A12" s="1">
        <v>45292</v>
      </c>
      <c r="B12" s="1">
        <v>45658</v>
      </c>
      <c r="C12" t="s">
        <v>5055</v>
      </c>
      <c r="D12" t="s">
        <v>2130</v>
      </c>
      <c r="E12" t="s">
        <v>34</v>
      </c>
      <c r="F12" t="s">
        <v>16</v>
      </c>
      <c r="G12" t="s">
        <v>9518</v>
      </c>
      <c r="H12" t="s">
        <v>10172</v>
      </c>
      <c r="I12" t="s">
        <v>59</v>
      </c>
      <c r="J12" t="s">
        <v>60</v>
      </c>
      <c r="L12" s="3">
        <v>26850</v>
      </c>
      <c r="M12" t="s">
        <v>5619</v>
      </c>
      <c r="N12" t="s">
        <v>61</v>
      </c>
    </row>
    <row r="13" spans="1:14">
      <c r="A13" s="1">
        <v>45292</v>
      </c>
      <c r="B13" s="1">
        <v>45658</v>
      </c>
      <c r="C13" t="s">
        <v>5556</v>
      </c>
      <c r="D13" t="s">
        <v>4254</v>
      </c>
      <c r="E13" t="s">
        <v>32</v>
      </c>
      <c r="F13" t="s">
        <v>16</v>
      </c>
      <c r="G13" t="s">
        <v>6148</v>
      </c>
      <c r="H13" t="s">
        <v>10171</v>
      </c>
      <c r="I13" t="s">
        <v>2574</v>
      </c>
      <c r="J13" t="s">
        <v>2575</v>
      </c>
      <c r="K13" s="3">
        <v>18622</v>
      </c>
      <c r="L13" s="3">
        <v>8732</v>
      </c>
      <c r="M13" t="s">
        <v>5624</v>
      </c>
      <c r="N13" t="s">
        <v>345</v>
      </c>
    </row>
    <row r="14" spans="1:14">
      <c r="A14" s="1">
        <v>45292</v>
      </c>
      <c r="B14" s="1">
        <v>45658</v>
      </c>
      <c r="C14" t="s">
        <v>5556</v>
      </c>
      <c r="D14" t="s">
        <v>4254</v>
      </c>
      <c r="E14" t="s">
        <v>15</v>
      </c>
      <c r="F14" t="s">
        <v>16</v>
      </c>
      <c r="G14" t="s">
        <v>6146</v>
      </c>
      <c r="H14" t="s">
        <v>10171</v>
      </c>
      <c r="I14" t="s">
        <v>2574</v>
      </c>
      <c r="J14" t="s">
        <v>2575</v>
      </c>
      <c r="K14" s="3">
        <v>1560</v>
      </c>
      <c r="L14" s="3">
        <v>1542</v>
      </c>
      <c r="M14" t="s">
        <v>5624</v>
      </c>
      <c r="N14" t="s">
        <v>345</v>
      </c>
    </row>
    <row r="15" spans="1:14">
      <c r="A15" s="1">
        <v>45292</v>
      </c>
      <c r="B15" s="1">
        <v>45658</v>
      </c>
      <c r="C15" t="s">
        <v>5556</v>
      </c>
      <c r="D15" t="s">
        <v>4254</v>
      </c>
      <c r="E15" t="s">
        <v>661</v>
      </c>
      <c r="F15" t="s">
        <v>16</v>
      </c>
      <c r="G15" t="s">
        <v>6147</v>
      </c>
      <c r="H15" t="s">
        <v>10171</v>
      </c>
      <c r="I15" t="s">
        <v>2574</v>
      </c>
      <c r="J15" t="s">
        <v>2575</v>
      </c>
      <c r="K15" s="3">
        <v>5792</v>
      </c>
      <c r="L15" s="3">
        <v>5023</v>
      </c>
      <c r="M15" t="s">
        <v>5624</v>
      </c>
      <c r="N15" t="s">
        <v>345</v>
      </c>
    </row>
    <row r="16" spans="1:14">
      <c r="A16" s="1">
        <v>45292</v>
      </c>
      <c r="B16" s="1">
        <v>45658</v>
      </c>
      <c r="C16" t="s">
        <v>5557</v>
      </c>
      <c r="D16" t="s">
        <v>4258</v>
      </c>
      <c r="E16" t="s">
        <v>32</v>
      </c>
      <c r="F16" t="s">
        <v>16</v>
      </c>
      <c r="G16" t="s">
        <v>6149</v>
      </c>
      <c r="H16" t="s">
        <v>10171</v>
      </c>
      <c r="I16" t="s">
        <v>71</v>
      </c>
      <c r="J16" t="s">
        <v>72</v>
      </c>
      <c r="K16" s="3">
        <v>41221</v>
      </c>
      <c r="L16" s="3">
        <v>38057</v>
      </c>
      <c r="M16" t="s">
        <v>5660</v>
      </c>
      <c r="N16" t="s">
        <v>21</v>
      </c>
    </row>
    <row r="17" spans="1:14">
      <c r="A17" s="1">
        <v>45292</v>
      </c>
      <c r="B17" s="1">
        <v>45658</v>
      </c>
      <c r="C17" t="s">
        <v>5557</v>
      </c>
      <c r="D17" t="s">
        <v>4258</v>
      </c>
      <c r="E17" t="s">
        <v>15</v>
      </c>
      <c r="F17" t="s">
        <v>16</v>
      </c>
      <c r="G17" t="s">
        <v>6151</v>
      </c>
      <c r="H17" t="s">
        <v>10171</v>
      </c>
      <c r="I17" t="s">
        <v>71</v>
      </c>
      <c r="J17" t="s">
        <v>72</v>
      </c>
      <c r="K17" s="3">
        <v>10485</v>
      </c>
      <c r="L17" s="3">
        <v>11100</v>
      </c>
      <c r="M17" t="s">
        <v>5660</v>
      </c>
      <c r="N17" t="s">
        <v>21</v>
      </c>
    </row>
    <row r="18" spans="1:14">
      <c r="A18" s="1">
        <v>45292</v>
      </c>
      <c r="B18" s="1">
        <v>45658</v>
      </c>
      <c r="C18" t="s">
        <v>5557</v>
      </c>
      <c r="D18" t="s">
        <v>4258</v>
      </c>
      <c r="E18" t="s">
        <v>661</v>
      </c>
      <c r="F18" t="s">
        <v>16</v>
      </c>
      <c r="G18" t="s">
        <v>6150</v>
      </c>
      <c r="H18" t="s">
        <v>10171</v>
      </c>
      <c r="I18" t="s">
        <v>71</v>
      </c>
      <c r="J18" t="s">
        <v>72</v>
      </c>
      <c r="K18" s="3">
        <v>72450</v>
      </c>
      <c r="L18" s="3">
        <v>59914</v>
      </c>
      <c r="M18" t="s">
        <v>5660</v>
      </c>
      <c r="N18" t="s">
        <v>21</v>
      </c>
    </row>
    <row r="19" spans="1:14">
      <c r="A19" s="1">
        <v>45292</v>
      </c>
      <c r="B19" s="1">
        <v>45658</v>
      </c>
      <c r="C19" t="s">
        <v>5561</v>
      </c>
      <c r="D19" t="s">
        <v>4269</v>
      </c>
      <c r="E19" t="s">
        <v>32</v>
      </c>
      <c r="F19" t="s">
        <v>16</v>
      </c>
      <c r="G19" t="s">
        <v>6158</v>
      </c>
      <c r="H19" t="s">
        <v>10171</v>
      </c>
      <c r="I19" t="s">
        <v>71</v>
      </c>
      <c r="J19" t="s">
        <v>72</v>
      </c>
      <c r="K19" s="3">
        <v>3265</v>
      </c>
      <c r="L19" s="3">
        <v>3032</v>
      </c>
      <c r="M19" t="s">
        <v>5623</v>
      </c>
      <c r="N19" t="s">
        <v>125</v>
      </c>
    </row>
    <row r="20" spans="1:14">
      <c r="A20" s="1">
        <v>45292</v>
      </c>
      <c r="B20" s="1">
        <v>45658</v>
      </c>
      <c r="C20" t="s">
        <v>5561</v>
      </c>
      <c r="D20" t="s">
        <v>4269</v>
      </c>
      <c r="E20" t="s">
        <v>661</v>
      </c>
      <c r="F20" t="s">
        <v>16</v>
      </c>
      <c r="G20" t="s">
        <v>6159</v>
      </c>
      <c r="H20" t="s">
        <v>10171</v>
      </c>
      <c r="I20" t="s">
        <v>71</v>
      </c>
      <c r="J20" t="s">
        <v>72</v>
      </c>
      <c r="K20" s="3">
        <v>13066</v>
      </c>
      <c r="L20" s="3">
        <v>5793</v>
      </c>
      <c r="M20" t="s">
        <v>5623</v>
      </c>
      <c r="N20" t="s">
        <v>125</v>
      </c>
    </row>
    <row r="21" spans="1:14">
      <c r="A21" s="1">
        <v>45292</v>
      </c>
      <c r="B21" s="1">
        <v>45658</v>
      </c>
      <c r="C21" t="s">
        <v>5561</v>
      </c>
      <c r="D21" t="s">
        <v>4269</v>
      </c>
      <c r="E21" t="s">
        <v>15</v>
      </c>
      <c r="F21" t="s">
        <v>16</v>
      </c>
      <c r="G21" t="s">
        <v>6160</v>
      </c>
      <c r="H21" t="s">
        <v>10171</v>
      </c>
      <c r="I21" t="s">
        <v>71</v>
      </c>
      <c r="J21" t="s">
        <v>72</v>
      </c>
      <c r="K21" s="3">
        <v>2641</v>
      </c>
      <c r="L21" s="3">
        <v>2443</v>
      </c>
      <c r="M21" t="s">
        <v>5623</v>
      </c>
      <c r="N21" t="s">
        <v>125</v>
      </c>
    </row>
    <row r="22" spans="1:14">
      <c r="A22" s="1">
        <v>45292</v>
      </c>
      <c r="B22" s="1">
        <v>45658</v>
      </c>
      <c r="C22" t="s">
        <v>5562</v>
      </c>
      <c r="D22" t="s">
        <v>4276</v>
      </c>
      <c r="E22" t="s">
        <v>32</v>
      </c>
      <c r="F22" t="s">
        <v>16</v>
      </c>
      <c r="G22" t="s">
        <v>6161</v>
      </c>
      <c r="H22" t="s">
        <v>10171</v>
      </c>
      <c r="I22" t="s">
        <v>103</v>
      </c>
      <c r="J22" t="s">
        <v>104</v>
      </c>
      <c r="K22" s="3">
        <v>13760</v>
      </c>
      <c r="L22" s="3">
        <v>17394</v>
      </c>
      <c r="M22" t="s">
        <v>5620</v>
      </c>
      <c r="N22" t="s">
        <v>51</v>
      </c>
    </row>
    <row r="23" spans="1:14">
      <c r="A23" s="1">
        <v>45292</v>
      </c>
      <c r="B23" s="1">
        <v>45658</v>
      </c>
      <c r="C23" t="s">
        <v>5562</v>
      </c>
      <c r="D23" t="s">
        <v>4276</v>
      </c>
      <c r="E23" t="s">
        <v>661</v>
      </c>
      <c r="F23" t="s">
        <v>16</v>
      </c>
      <c r="G23" t="s">
        <v>6163</v>
      </c>
      <c r="H23" t="s">
        <v>10171</v>
      </c>
      <c r="I23" t="s">
        <v>103</v>
      </c>
      <c r="J23" t="s">
        <v>104</v>
      </c>
      <c r="K23" s="3">
        <v>35790</v>
      </c>
      <c r="L23" s="3">
        <v>35054</v>
      </c>
      <c r="M23" t="s">
        <v>5620</v>
      </c>
      <c r="N23" t="s">
        <v>51</v>
      </c>
    </row>
    <row r="24" spans="1:14">
      <c r="A24" s="1">
        <v>45292</v>
      </c>
      <c r="B24" s="1">
        <v>45658</v>
      </c>
      <c r="C24" t="s">
        <v>5562</v>
      </c>
      <c r="D24" t="s">
        <v>4276</v>
      </c>
      <c r="E24" t="s">
        <v>15</v>
      </c>
      <c r="F24" t="s">
        <v>16</v>
      </c>
      <c r="G24" t="s">
        <v>6164</v>
      </c>
      <c r="H24" t="s">
        <v>10171</v>
      </c>
      <c r="I24" t="s">
        <v>103</v>
      </c>
      <c r="J24" t="s">
        <v>104</v>
      </c>
      <c r="K24" s="3">
        <v>3443</v>
      </c>
      <c r="L24" s="3">
        <v>3125</v>
      </c>
      <c r="M24" t="s">
        <v>5620</v>
      </c>
      <c r="N24" t="s">
        <v>51</v>
      </c>
    </row>
    <row r="25" spans="1:14">
      <c r="A25" s="1">
        <v>45292</v>
      </c>
      <c r="B25" s="1">
        <v>45658</v>
      </c>
      <c r="C25" t="s">
        <v>5562</v>
      </c>
      <c r="D25" t="s">
        <v>4276</v>
      </c>
      <c r="E25" t="s">
        <v>34</v>
      </c>
      <c r="F25" t="s">
        <v>16</v>
      </c>
      <c r="G25" t="s">
        <v>6162</v>
      </c>
      <c r="H25" t="s">
        <v>10171</v>
      </c>
      <c r="I25" t="s">
        <v>103</v>
      </c>
      <c r="J25" t="s">
        <v>104</v>
      </c>
      <c r="K25" s="3">
        <v>18629</v>
      </c>
      <c r="L25" s="3">
        <v>15077</v>
      </c>
      <c r="M25" t="s">
        <v>5620</v>
      </c>
      <c r="N25" t="s">
        <v>51</v>
      </c>
    </row>
    <row r="26" spans="1:14">
      <c r="A26" s="1">
        <v>45292</v>
      </c>
      <c r="B26" s="1">
        <v>45658</v>
      </c>
      <c r="C26" t="s">
        <v>5566</v>
      </c>
      <c r="D26" t="s">
        <v>4292</v>
      </c>
      <c r="E26" t="s">
        <v>32</v>
      </c>
      <c r="F26" t="s">
        <v>16</v>
      </c>
      <c r="G26" t="s">
        <v>6169</v>
      </c>
      <c r="H26" t="s">
        <v>10171</v>
      </c>
      <c r="I26" t="s">
        <v>795</v>
      </c>
      <c r="J26" t="s">
        <v>796</v>
      </c>
      <c r="K26" s="3">
        <v>10540</v>
      </c>
      <c r="L26" s="3">
        <v>9696</v>
      </c>
      <c r="M26" t="s">
        <v>77</v>
      </c>
      <c r="N26" t="s">
        <v>386</v>
      </c>
    </row>
    <row r="27" spans="1:14">
      <c r="A27" s="1">
        <v>45292</v>
      </c>
      <c r="B27" s="1">
        <v>45658</v>
      </c>
      <c r="C27" t="s">
        <v>5566</v>
      </c>
      <c r="D27" t="s">
        <v>4292</v>
      </c>
      <c r="E27" t="s">
        <v>15</v>
      </c>
      <c r="F27" t="s">
        <v>16</v>
      </c>
      <c r="G27" t="s">
        <v>6168</v>
      </c>
      <c r="H27" t="s">
        <v>10171</v>
      </c>
      <c r="I27" t="s">
        <v>795</v>
      </c>
      <c r="J27" t="s">
        <v>796</v>
      </c>
      <c r="K27" s="3">
        <v>4435</v>
      </c>
      <c r="L27" s="3">
        <v>4657</v>
      </c>
      <c r="M27" t="s">
        <v>77</v>
      </c>
      <c r="N27" t="s">
        <v>386</v>
      </c>
    </row>
    <row r="28" spans="1:14">
      <c r="A28" s="1">
        <v>45292</v>
      </c>
      <c r="B28" s="1">
        <v>45658</v>
      </c>
      <c r="C28" t="s">
        <v>5566</v>
      </c>
      <c r="D28" t="s">
        <v>4292</v>
      </c>
      <c r="E28" t="s">
        <v>661</v>
      </c>
      <c r="F28" t="s">
        <v>16</v>
      </c>
      <c r="G28" t="s">
        <v>6166</v>
      </c>
      <c r="H28" t="s">
        <v>10171</v>
      </c>
      <c r="I28" t="s">
        <v>795</v>
      </c>
      <c r="J28" t="s">
        <v>796</v>
      </c>
      <c r="K28" s="3">
        <v>72327</v>
      </c>
      <c r="L28" s="3">
        <v>65670</v>
      </c>
      <c r="M28" t="s">
        <v>77</v>
      </c>
      <c r="N28" t="s">
        <v>386</v>
      </c>
    </row>
    <row r="29" spans="1:14">
      <c r="A29" s="1">
        <v>45292</v>
      </c>
      <c r="B29" s="1">
        <v>45658</v>
      </c>
      <c r="C29" t="s">
        <v>5566</v>
      </c>
      <c r="D29" t="s">
        <v>4292</v>
      </c>
      <c r="E29" t="s">
        <v>34</v>
      </c>
      <c r="F29" t="s">
        <v>16</v>
      </c>
      <c r="G29" t="s">
        <v>6167</v>
      </c>
      <c r="H29" t="s">
        <v>10171</v>
      </c>
      <c r="I29" t="s">
        <v>795</v>
      </c>
      <c r="J29" t="s">
        <v>796</v>
      </c>
      <c r="K29" s="3">
        <v>17744</v>
      </c>
      <c r="L29" s="3">
        <v>14724</v>
      </c>
      <c r="M29" t="s">
        <v>77</v>
      </c>
      <c r="N29" t="s">
        <v>386</v>
      </c>
    </row>
    <row r="30" spans="1:14">
      <c r="A30" s="1">
        <v>45292</v>
      </c>
      <c r="B30" s="1">
        <v>45658</v>
      </c>
      <c r="C30" t="s">
        <v>5913</v>
      </c>
      <c r="D30" t="s">
        <v>5914</v>
      </c>
      <c r="E30" t="s">
        <v>15</v>
      </c>
      <c r="F30" t="s">
        <v>16</v>
      </c>
      <c r="G30" t="s">
        <v>6172</v>
      </c>
      <c r="H30" t="s">
        <v>10171</v>
      </c>
      <c r="I30" t="s">
        <v>71</v>
      </c>
      <c r="J30" t="s">
        <v>72</v>
      </c>
      <c r="K30" s="3">
        <v>2698</v>
      </c>
      <c r="L30" s="3">
        <v>2447</v>
      </c>
      <c r="M30" t="s">
        <v>5623</v>
      </c>
      <c r="N30" t="s">
        <v>73</v>
      </c>
    </row>
    <row r="31" spans="1:14">
      <c r="A31" s="1">
        <v>45292</v>
      </c>
      <c r="B31" s="1">
        <v>45658</v>
      </c>
      <c r="C31" t="s">
        <v>5913</v>
      </c>
      <c r="D31" t="s">
        <v>5914</v>
      </c>
      <c r="E31" t="s">
        <v>661</v>
      </c>
      <c r="F31" t="s">
        <v>16</v>
      </c>
      <c r="G31" t="s">
        <v>6170</v>
      </c>
      <c r="H31" t="s">
        <v>10171</v>
      </c>
      <c r="I31" t="s">
        <v>71</v>
      </c>
      <c r="J31" t="s">
        <v>72</v>
      </c>
      <c r="K31" s="3">
        <v>25010</v>
      </c>
      <c r="L31" s="3">
        <v>21720</v>
      </c>
      <c r="M31" t="s">
        <v>5623</v>
      </c>
      <c r="N31" t="s">
        <v>73</v>
      </c>
    </row>
    <row r="32" spans="1:14">
      <c r="A32" s="1">
        <v>45292</v>
      </c>
      <c r="B32" s="1">
        <v>45658</v>
      </c>
      <c r="C32" t="s">
        <v>5913</v>
      </c>
      <c r="D32" t="s">
        <v>5914</v>
      </c>
      <c r="E32" t="s">
        <v>34</v>
      </c>
      <c r="F32" t="s">
        <v>16</v>
      </c>
      <c r="G32" t="s">
        <v>6171</v>
      </c>
      <c r="H32" t="s">
        <v>10171</v>
      </c>
      <c r="I32" t="s">
        <v>71</v>
      </c>
      <c r="J32" t="s">
        <v>72</v>
      </c>
      <c r="K32" s="3">
        <v>6644</v>
      </c>
      <c r="L32" s="3">
        <v>5224</v>
      </c>
      <c r="M32" t="s">
        <v>5623</v>
      </c>
      <c r="N32" t="s">
        <v>73</v>
      </c>
    </row>
    <row r="33" spans="1:14">
      <c r="A33" s="1">
        <v>45292</v>
      </c>
      <c r="B33" s="1">
        <v>45658</v>
      </c>
      <c r="C33" t="s">
        <v>5567</v>
      </c>
      <c r="D33" t="s">
        <v>4297</v>
      </c>
      <c r="E33" t="s">
        <v>32</v>
      </c>
      <c r="F33" t="s">
        <v>16</v>
      </c>
      <c r="G33" t="s">
        <v>6176</v>
      </c>
      <c r="H33" t="s">
        <v>10171</v>
      </c>
      <c r="I33" t="s">
        <v>103</v>
      </c>
      <c r="J33" t="s">
        <v>104</v>
      </c>
      <c r="K33" s="3">
        <v>39582</v>
      </c>
      <c r="L33" s="3">
        <v>36447</v>
      </c>
      <c r="M33" t="s">
        <v>5620</v>
      </c>
      <c r="N33" t="s">
        <v>105</v>
      </c>
    </row>
    <row r="34" spans="1:14">
      <c r="A34" s="1">
        <v>45292</v>
      </c>
      <c r="B34" s="1">
        <v>45658</v>
      </c>
      <c r="C34" t="s">
        <v>5568</v>
      </c>
      <c r="D34" t="s">
        <v>4299</v>
      </c>
      <c r="E34" t="s">
        <v>32</v>
      </c>
      <c r="F34" t="s">
        <v>16</v>
      </c>
      <c r="G34" t="s">
        <v>6181</v>
      </c>
      <c r="H34" t="s">
        <v>10171</v>
      </c>
      <c r="I34" t="s">
        <v>570</v>
      </c>
      <c r="J34" t="s">
        <v>571</v>
      </c>
      <c r="K34" s="3">
        <v>15679</v>
      </c>
      <c r="L34" s="3">
        <v>11436</v>
      </c>
      <c r="M34" t="s">
        <v>5623</v>
      </c>
      <c r="N34" t="s">
        <v>328</v>
      </c>
    </row>
    <row r="35" spans="1:14">
      <c r="A35" s="1">
        <v>45292</v>
      </c>
      <c r="B35" s="1">
        <v>45658</v>
      </c>
      <c r="C35" t="s">
        <v>5568</v>
      </c>
      <c r="D35" t="s">
        <v>4299</v>
      </c>
      <c r="E35" t="s">
        <v>661</v>
      </c>
      <c r="F35" t="s">
        <v>16</v>
      </c>
      <c r="G35" t="s">
        <v>6177</v>
      </c>
      <c r="H35" t="s">
        <v>10171</v>
      </c>
      <c r="I35" t="s">
        <v>570</v>
      </c>
      <c r="J35" t="s">
        <v>571</v>
      </c>
      <c r="K35" s="3">
        <v>22748</v>
      </c>
      <c r="L35" s="3">
        <v>22405</v>
      </c>
      <c r="M35" t="s">
        <v>5623</v>
      </c>
      <c r="N35" t="s">
        <v>328</v>
      </c>
    </row>
    <row r="36" spans="1:14">
      <c r="A36" s="1">
        <v>45292</v>
      </c>
      <c r="B36" s="1">
        <v>45658</v>
      </c>
      <c r="C36" t="s">
        <v>5568</v>
      </c>
      <c r="D36" t="s">
        <v>4299</v>
      </c>
      <c r="E36" t="s">
        <v>15</v>
      </c>
      <c r="F36" t="s">
        <v>16</v>
      </c>
      <c r="G36" t="s">
        <v>6179</v>
      </c>
      <c r="H36" t="s">
        <v>10171</v>
      </c>
      <c r="I36" t="s">
        <v>570</v>
      </c>
      <c r="J36" t="s">
        <v>571</v>
      </c>
      <c r="K36" s="3">
        <v>1196</v>
      </c>
      <c r="L36" s="3">
        <v>1500</v>
      </c>
      <c r="M36" t="s">
        <v>5623</v>
      </c>
      <c r="N36" t="s">
        <v>328</v>
      </c>
    </row>
    <row r="37" spans="1:14">
      <c r="A37" s="1">
        <v>45292</v>
      </c>
      <c r="B37" s="1">
        <v>45658</v>
      </c>
      <c r="C37" t="s">
        <v>5568</v>
      </c>
      <c r="D37" t="s">
        <v>4299</v>
      </c>
      <c r="E37" t="s">
        <v>34</v>
      </c>
      <c r="F37" t="s">
        <v>16</v>
      </c>
      <c r="G37" t="s">
        <v>6180</v>
      </c>
      <c r="H37" t="s">
        <v>10171</v>
      </c>
      <c r="I37" t="s">
        <v>570</v>
      </c>
      <c r="J37" t="s">
        <v>571</v>
      </c>
      <c r="K37" s="3">
        <v>10268</v>
      </c>
      <c r="L37" s="3">
        <v>6375</v>
      </c>
      <c r="M37" t="s">
        <v>5623</v>
      </c>
      <c r="N37" t="s">
        <v>328</v>
      </c>
    </row>
    <row r="38" spans="1:14">
      <c r="A38" s="1">
        <v>45292</v>
      </c>
      <c r="B38" s="1">
        <v>45658</v>
      </c>
      <c r="C38" t="s">
        <v>5569</v>
      </c>
      <c r="D38" t="s">
        <v>4305</v>
      </c>
      <c r="E38" t="s">
        <v>32</v>
      </c>
      <c r="F38" t="s">
        <v>16</v>
      </c>
      <c r="G38" t="s">
        <v>6185</v>
      </c>
      <c r="H38" t="s">
        <v>10171</v>
      </c>
      <c r="I38" t="s">
        <v>570</v>
      </c>
      <c r="J38" t="s">
        <v>571</v>
      </c>
      <c r="K38" s="3">
        <v>32545</v>
      </c>
      <c r="L38" s="3">
        <v>29010</v>
      </c>
      <c r="M38" t="s">
        <v>26</v>
      </c>
      <c r="N38" t="s">
        <v>143</v>
      </c>
    </row>
    <row r="39" spans="1:14">
      <c r="A39" s="1">
        <v>45292</v>
      </c>
      <c r="B39" s="1">
        <v>45658</v>
      </c>
      <c r="C39" t="s">
        <v>5569</v>
      </c>
      <c r="D39" t="s">
        <v>4305</v>
      </c>
      <c r="E39" t="s">
        <v>661</v>
      </c>
      <c r="F39" t="s">
        <v>16</v>
      </c>
      <c r="G39" t="s">
        <v>6182</v>
      </c>
      <c r="H39" t="s">
        <v>10171</v>
      </c>
      <c r="I39" t="s">
        <v>570</v>
      </c>
      <c r="J39" t="s">
        <v>571</v>
      </c>
      <c r="K39" s="3">
        <v>48838</v>
      </c>
      <c r="L39" s="3">
        <v>39996</v>
      </c>
      <c r="M39" t="s">
        <v>26</v>
      </c>
      <c r="N39" t="s">
        <v>143</v>
      </c>
    </row>
    <row r="40" spans="1:14">
      <c r="A40" s="1">
        <v>45292</v>
      </c>
      <c r="B40" s="1">
        <v>45658</v>
      </c>
      <c r="C40" t="s">
        <v>5569</v>
      </c>
      <c r="D40" t="s">
        <v>4305</v>
      </c>
      <c r="E40" t="s">
        <v>15</v>
      </c>
      <c r="F40" t="s">
        <v>16</v>
      </c>
      <c r="G40" t="s">
        <v>6183</v>
      </c>
      <c r="H40" t="s">
        <v>10171</v>
      </c>
      <c r="I40" t="s">
        <v>570</v>
      </c>
      <c r="J40" t="s">
        <v>571</v>
      </c>
      <c r="K40" s="3">
        <v>2100</v>
      </c>
      <c r="L40" s="3">
        <v>1563</v>
      </c>
      <c r="M40" t="s">
        <v>26</v>
      </c>
      <c r="N40" t="s">
        <v>143</v>
      </c>
    </row>
    <row r="41" spans="1:14">
      <c r="A41" s="1">
        <v>45292</v>
      </c>
      <c r="B41" s="1">
        <v>45658</v>
      </c>
      <c r="C41" t="s">
        <v>5569</v>
      </c>
      <c r="D41" t="s">
        <v>4305</v>
      </c>
      <c r="E41" t="s">
        <v>34</v>
      </c>
      <c r="F41" t="s">
        <v>16</v>
      </c>
      <c r="G41" t="s">
        <v>6184</v>
      </c>
      <c r="H41" t="s">
        <v>10171</v>
      </c>
      <c r="I41" t="s">
        <v>570</v>
      </c>
      <c r="J41" t="s">
        <v>571</v>
      </c>
      <c r="K41" s="3">
        <v>38384</v>
      </c>
      <c r="L41" s="3">
        <v>37404</v>
      </c>
      <c r="M41" t="s">
        <v>26</v>
      </c>
      <c r="N41" t="s">
        <v>143</v>
      </c>
    </row>
    <row r="42" spans="1:14">
      <c r="A42" s="1">
        <v>45292</v>
      </c>
      <c r="B42" s="1">
        <v>45658</v>
      </c>
      <c r="C42" t="s">
        <v>5571</v>
      </c>
      <c r="D42" t="s">
        <v>4314</v>
      </c>
      <c r="E42" t="s">
        <v>32</v>
      </c>
      <c r="F42" t="s">
        <v>16</v>
      </c>
      <c r="G42" t="s">
        <v>6186</v>
      </c>
      <c r="H42" t="s">
        <v>10171</v>
      </c>
      <c r="I42" t="s">
        <v>103</v>
      </c>
      <c r="J42" t="s">
        <v>104</v>
      </c>
      <c r="K42" s="3">
        <v>21356</v>
      </c>
      <c r="L42" s="3">
        <v>21482</v>
      </c>
      <c r="M42" t="s">
        <v>5620</v>
      </c>
      <c r="N42" t="s">
        <v>245</v>
      </c>
    </row>
    <row r="43" spans="1:14">
      <c r="A43" s="1">
        <v>45292</v>
      </c>
      <c r="B43" s="1">
        <v>45658</v>
      </c>
      <c r="C43" t="s">
        <v>5571</v>
      </c>
      <c r="D43" t="s">
        <v>4314</v>
      </c>
      <c r="E43" t="s">
        <v>661</v>
      </c>
      <c r="F43" t="s">
        <v>16</v>
      </c>
      <c r="G43" t="s">
        <v>6187</v>
      </c>
      <c r="H43" t="s">
        <v>10171</v>
      </c>
      <c r="I43" t="s">
        <v>103</v>
      </c>
      <c r="J43" t="s">
        <v>104</v>
      </c>
      <c r="K43" s="3">
        <v>28569</v>
      </c>
      <c r="L43" s="3">
        <v>27043</v>
      </c>
      <c r="M43" t="s">
        <v>5620</v>
      </c>
      <c r="N43" t="s">
        <v>245</v>
      </c>
    </row>
    <row r="44" spans="1:14">
      <c r="A44" s="1">
        <v>45292</v>
      </c>
      <c r="B44" s="1">
        <v>45658</v>
      </c>
      <c r="C44" t="s">
        <v>5571</v>
      </c>
      <c r="D44" t="s">
        <v>4314</v>
      </c>
      <c r="E44" t="s">
        <v>15</v>
      </c>
      <c r="F44" t="s">
        <v>16</v>
      </c>
      <c r="G44" t="s">
        <v>6188</v>
      </c>
      <c r="H44" t="s">
        <v>10171</v>
      </c>
      <c r="I44" t="s">
        <v>103</v>
      </c>
      <c r="J44" t="s">
        <v>104</v>
      </c>
      <c r="K44" s="3">
        <v>1324</v>
      </c>
      <c r="L44" s="3">
        <v>1261</v>
      </c>
      <c r="M44" t="s">
        <v>5620</v>
      </c>
      <c r="N44" t="s">
        <v>245</v>
      </c>
    </row>
    <row r="45" spans="1:14">
      <c r="A45" s="1">
        <v>45292</v>
      </c>
      <c r="B45" s="1">
        <v>45658</v>
      </c>
      <c r="C45" t="s">
        <v>5627</v>
      </c>
      <c r="D45" t="s">
        <v>5628</v>
      </c>
      <c r="E45" t="s">
        <v>32</v>
      </c>
      <c r="F45" t="s">
        <v>16</v>
      </c>
      <c r="G45" t="s">
        <v>6193</v>
      </c>
      <c r="H45" t="s">
        <v>10172</v>
      </c>
      <c r="I45" t="s">
        <v>165</v>
      </c>
      <c r="J45" t="s">
        <v>166</v>
      </c>
      <c r="L45" s="3">
        <v>30586</v>
      </c>
      <c r="M45" t="s">
        <v>26</v>
      </c>
      <c r="N45" t="s">
        <v>125</v>
      </c>
    </row>
    <row r="46" spans="1:14">
      <c r="A46" s="1">
        <v>45292</v>
      </c>
      <c r="B46" s="1">
        <v>45658</v>
      </c>
      <c r="C46" t="s">
        <v>5627</v>
      </c>
      <c r="D46" t="s">
        <v>5628</v>
      </c>
      <c r="E46" t="s">
        <v>15</v>
      </c>
      <c r="F46" t="s">
        <v>16</v>
      </c>
      <c r="G46" t="s">
        <v>6192</v>
      </c>
      <c r="H46" t="s">
        <v>10172</v>
      </c>
      <c r="I46" t="s">
        <v>165</v>
      </c>
      <c r="J46" t="s">
        <v>166</v>
      </c>
      <c r="L46" s="3">
        <v>5673</v>
      </c>
      <c r="M46" t="s">
        <v>26</v>
      </c>
      <c r="N46" t="s">
        <v>125</v>
      </c>
    </row>
    <row r="47" spans="1:14">
      <c r="A47" s="1">
        <v>45292</v>
      </c>
      <c r="B47" s="1">
        <v>45658</v>
      </c>
      <c r="C47" t="s">
        <v>5627</v>
      </c>
      <c r="D47" t="s">
        <v>5628</v>
      </c>
      <c r="E47" t="s">
        <v>661</v>
      </c>
      <c r="F47" t="s">
        <v>16</v>
      </c>
      <c r="G47" t="s">
        <v>6190</v>
      </c>
      <c r="H47" t="s">
        <v>10172</v>
      </c>
      <c r="I47" t="s">
        <v>165</v>
      </c>
      <c r="J47" t="s">
        <v>166</v>
      </c>
      <c r="L47" s="3">
        <v>54132</v>
      </c>
      <c r="M47" t="s">
        <v>26</v>
      </c>
      <c r="N47" t="s">
        <v>125</v>
      </c>
    </row>
    <row r="48" spans="1:14">
      <c r="A48" s="1">
        <v>45292</v>
      </c>
      <c r="B48" s="1">
        <v>45658</v>
      </c>
      <c r="C48" t="s">
        <v>5573</v>
      </c>
      <c r="D48" t="s">
        <v>4323</v>
      </c>
      <c r="E48" t="s">
        <v>32</v>
      </c>
      <c r="F48" t="s">
        <v>16</v>
      </c>
      <c r="G48" t="s">
        <v>6195</v>
      </c>
      <c r="H48" t="s">
        <v>10171</v>
      </c>
      <c r="I48" t="s">
        <v>174</v>
      </c>
      <c r="J48" t="s">
        <v>175</v>
      </c>
      <c r="K48" s="3">
        <v>7704</v>
      </c>
      <c r="L48" s="3">
        <v>10254</v>
      </c>
      <c r="M48" t="s">
        <v>112</v>
      </c>
      <c r="N48" t="s">
        <v>21</v>
      </c>
    </row>
    <row r="49" spans="1:14">
      <c r="A49" s="1">
        <v>45292</v>
      </c>
      <c r="B49" s="1">
        <v>45658</v>
      </c>
      <c r="C49" t="s">
        <v>5573</v>
      </c>
      <c r="D49" t="s">
        <v>4323</v>
      </c>
      <c r="E49" t="s">
        <v>15</v>
      </c>
      <c r="F49" t="s">
        <v>16</v>
      </c>
      <c r="G49" t="s">
        <v>6196</v>
      </c>
      <c r="H49" t="s">
        <v>10171</v>
      </c>
      <c r="I49" t="s">
        <v>174</v>
      </c>
      <c r="J49" t="s">
        <v>175</v>
      </c>
      <c r="K49" s="3">
        <v>10178</v>
      </c>
      <c r="L49" s="3">
        <v>15012</v>
      </c>
      <c r="M49" t="s">
        <v>112</v>
      </c>
      <c r="N49" t="s">
        <v>21</v>
      </c>
    </row>
    <row r="50" spans="1:14">
      <c r="A50" s="1">
        <v>45292</v>
      </c>
      <c r="B50" s="1">
        <v>45658</v>
      </c>
      <c r="C50" t="s">
        <v>5573</v>
      </c>
      <c r="D50" t="s">
        <v>4323</v>
      </c>
      <c r="E50" t="s">
        <v>661</v>
      </c>
      <c r="F50" t="s">
        <v>16</v>
      </c>
      <c r="G50" t="s">
        <v>6194</v>
      </c>
      <c r="H50" t="s">
        <v>10171</v>
      </c>
      <c r="I50" t="s">
        <v>174</v>
      </c>
      <c r="J50" t="s">
        <v>175</v>
      </c>
      <c r="K50" s="3">
        <v>61171</v>
      </c>
      <c r="L50" s="3">
        <v>63845</v>
      </c>
      <c r="M50" t="s">
        <v>112</v>
      </c>
      <c r="N50" t="s">
        <v>21</v>
      </c>
    </row>
    <row r="51" spans="1:14">
      <c r="A51" s="1">
        <v>45293</v>
      </c>
      <c r="B51" s="1">
        <v>45659</v>
      </c>
      <c r="C51" t="s">
        <v>5574</v>
      </c>
      <c r="D51" t="s">
        <v>4327</v>
      </c>
      <c r="E51" t="s">
        <v>32</v>
      </c>
      <c r="F51" t="s">
        <v>16</v>
      </c>
      <c r="G51" t="s">
        <v>6198</v>
      </c>
      <c r="H51" t="s">
        <v>10171</v>
      </c>
      <c r="I51" t="s">
        <v>305</v>
      </c>
      <c r="J51" t="s">
        <v>306</v>
      </c>
      <c r="K51" s="3">
        <v>21094</v>
      </c>
      <c r="L51" s="3">
        <v>19585</v>
      </c>
      <c r="M51" t="s">
        <v>304</v>
      </c>
      <c r="N51" t="s">
        <v>310</v>
      </c>
    </row>
    <row r="52" spans="1:14">
      <c r="A52" s="1">
        <v>45293</v>
      </c>
      <c r="B52" s="1">
        <v>45659</v>
      </c>
      <c r="C52" t="s">
        <v>5574</v>
      </c>
      <c r="D52" t="s">
        <v>4327</v>
      </c>
      <c r="E52" t="s">
        <v>661</v>
      </c>
      <c r="F52" t="s">
        <v>16</v>
      </c>
      <c r="G52" t="s">
        <v>6199</v>
      </c>
      <c r="H52" t="s">
        <v>10171</v>
      </c>
      <c r="I52" t="s">
        <v>305</v>
      </c>
      <c r="J52" t="s">
        <v>306</v>
      </c>
      <c r="K52" s="3">
        <v>40852</v>
      </c>
      <c r="L52" s="3">
        <v>52854</v>
      </c>
      <c r="M52" t="s">
        <v>304</v>
      </c>
      <c r="N52" t="s">
        <v>310</v>
      </c>
    </row>
    <row r="53" spans="1:14">
      <c r="A53" s="1">
        <v>45293</v>
      </c>
      <c r="B53" s="1">
        <v>45659</v>
      </c>
      <c r="C53" t="s">
        <v>5574</v>
      </c>
      <c r="D53" t="s">
        <v>4327</v>
      </c>
      <c r="E53" t="s">
        <v>15</v>
      </c>
      <c r="F53" t="s">
        <v>16</v>
      </c>
      <c r="G53" t="s">
        <v>6200</v>
      </c>
      <c r="H53" t="s">
        <v>10171</v>
      </c>
      <c r="I53" t="s">
        <v>305</v>
      </c>
      <c r="J53" t="s">
        <v>306</v>
      </c>
      <c r="K53" s="3">
        <v>2156</v>
      </c>
      <c r="L53" s="3">
        <v>2077</v>
      </c>
      <c r="M53" t="s">
        <v>304</v>
      </c>
      <c r="N53" t="s">
        <v>310</v>
      </c>
    </row>
    <row r="54" spans="1:14">
      <c r="A54" s="1">
        <v>45293</v>
      </c>
      <c r="B54" s="1">
        <v>45659</v>
      </c>
      <c r="C54" t="s">
        <v>5574</v>
      </c>
      <c r="D54" t="s">
        <v>4327</v>
      </c>
      <c r="E54" t="s">
        <v>34</v>
      </c>
      <c r="F54" t="s">
        <v>16</v>
      </c>
      <c r="G54" t="s">
        <v>6197</v>
      </c>
      <c r="H54" t="s">
        <v>10171</v>
      </c>
      <c r="I54" t="s">
        <v>305</v>
      </c>
      <c r="J54" t="s">
        <v>306</v>
      </c>
      <c r="K54" s="3">
        <v>9306</v>
      </c>
      <c r="L54" s="3">
        <v>10837</v>
      </c>
      <c r="M54" t="s">
        <v>304</v>
      </c>
      <c r="N54" t="s">
        <v>310</v>
      </c>
    </row>
    <row r="55" spans="1:14">
      <c r="A55" s="1">
        <v>45294</v>
      </c>
      <c r="B55" s="1">
        <v>45660</v>
      </c>
      <c r="C55" t="s">
        <v>5576</v>
      </c>
      <c r="D55" t="s">
        <v>4334</v>
      </c>
      <c r="E55" t="s">
        <v>32</v>
      </c>
      <c r="F55" t="s">
        <v>16</v>
      </c>
      <c r="G55" t="s">
        <v>6201</v>
      </c>
      <c r="H55" t="s">
        <v>10171</v>
      </c>
      <c r="I55" t="s">
        <v>78</v>
      </c>
      <c r="J55" t="s">
        <v>79</v>
      </c>
      <c r="K55" s="3">
        <v>8014</v>
      </c>
      <c r="L55" s="3">
        <v>7612</v>
      </c>
      <c r="M55" t="s">
        <v>5620</v>
      </c>
      <c r="N55" t="s">
        <v>80</v>
      </c>
    </row>
    <row r="56" spans="1:14">
      <c r="A56" s="1">
        <v>45294</v>
      </c>
      <c r="B56" s="1">
        <v>45660</v>
      </c>
      <c r="C56" t="s">
        <v>5576</v>
      </c>
      <c r="D56" t="s">
        <v>4334</v>
      </c>
      <c r="E56" t="s">
        <v>661</v>
      </c>
      <c r="F56" t="s">
        <v>16</v>
      </c>
      <c r="G56" t="s">
        <v>6202</v>
      </c>
      <c r="H56" t="s">
        <v>10171</v>
      </c>
      <c r="I56" t="s">
        <v>78</v>
      </c>
      <c r="J56" t="s">
        <v>79</v>
      </c>
      <c r="K56" s="3">
        <v>8519</v>
      </c>
      <c r="L56" s="3">
        <v>7415</v>
      </c>
      <c r="M56" t="s">
        <v>5620</v>
      </c>
      <c r="N56" t="s">
        <v>80</v>
      </c>
    </row>
    <row r="57" spans="1:14">
      <c r="A57" s="1">
        <v>45294</v>
      </c>
      <c r="B57" s="1">
        <v>45660</v>
      </c>
      <c r="C57" t="s">
        <v>5576</v>
      </c>
      <c r="D57" t="s">
        <v>4334</v>
      </c>
      <c r="E57" t="s">
        <v>15</v>
      </c>
      <c r="F57" t="s">
        <v>16</v>
      </c>
      <c r="G57" t="s">
        <v>6203</v>
      </c>
      <c r="H57" t="s">
        <v>10171</v>
      </c>
      <c r="I57" t="s">
        <v>78</v>
      </c>
      <c r="J57" t="s">
        <v>79</v>
      </c>
      <c r="K57" s="3">
        <v>1498</v>
      </c>
      <c r="L57" s="3">
        <v>1351</v>
      </c>
      <c r="M57" t="s">
        <v>5620</v>
      </c>
      <c r="N57" t="s">
        <v>80</v>
      </c>
    </row>
    <row r="58" spans="1:14">
      <c r="A58" s="1">
        <v>45295</v>
      </c>
      <c r="B58" s="1">
        <v>45661</v>
      </c>
      <c r="C58" t="s">
        <v>5577</v>
      </c>
      <c r="D58" t="s">
        <v>4338</v>
      </c>
      <c r="E58" t="s">
        <v>32</v>
      </c>
      <c r="F58" t="s">
        <v>16</v>
      </c>
      <c r="G58" t="s">
        <v>6204</v>
      </c>
      <c r="H58" t="s">
        <v>10171</v>
      </c>
      <c r="I58" t="s">
        <v>282</v>
      </c>
      <c r="J58" t="s">
        <v>283</v>
      </c>
      <c r="K58" s="3">
        <v>29670</v>
      </c>
      <c r="L58" s="3">
        <v>30965</v>
      </c>
      <c r="M58" t="s">
        <v>5620</v>
      </c>
      <c r="N58" t="s">
        <v>21</v>
      </c>
    </row>
    <row r="59" spans="1:14">
      <c r="A59" s="1">
        <v>45298</v>
      </c>
      <c r="B59" s="1">
        <v>45664</v>
      </c>
      <c r="C59" t="s">
        <v>4644</v>
      </c>
      <c r="D59" t="s">
        <v>442</v>
      </c>
      <c r="E59" t="s">
        <v>32</v>
      </c>
      <c r="F59" t="s">
        <v>16</v>
      </c>
      <c r="G59" t="s">
        <v>6208</v>
      </c>
      <c r="H59" t="s">
        <v>10171</v>
      </c>
      <c r="I59" t="s">
        <v>270</v>
      </c>
      <c r="J59" t="s">
        <v>271</v>
      </c>
      <c r="K59" s="3">
        <v>9001</v>
      </c>
      <c r="L59" s="3">
        <v>9305</v>
      </c>
      <c r="M59" t="s">
        <v>5624</v>
      </c>
      <c r="N59" t="s">
        <v>125</v>
      </c>
    </row>
    <row r="60" spans="1:14">
      <c r="A60" s="1">
        <v>45298</v>
      </c>
      <c r="B60" s="1">
        <v>45664</v>
      </c>
      <c r="C60" t="s">
        <v>4644</v>
      </c>
      <c r="D60" t="s">
        <v>442</v>
      </c>
      <c r="E60" t="s">
        <v>661</v>
      </c>
      <c r="F60" t="s">
        <v>16</v>
      </c>
      <c r="G60" t="s">
        <v>6209</v>
      </c>
      <c r="H60" t="s">
        <v>10171</v>
      </c>
      <c r="I60" t="s">
        <v>270</v>
      </c>
      <c r="J60" t="s">
        <v>271</v>
      </c>
      <c r="K60" s="3">
        <v>13188</v>
      </c>
      <c r="L60" s="3">
        <v>11467</v>
      </c>
      <c r="M60" t="s">
        <v>5624</v>
      </c>
      <c r="N60" t="s">
        <v>125</v>
      </c>
    </row>
    <row r="61" spans="1:14">
      <c r="A61" s="1">
        <v>45298</v>
      </c>
      <c r="B61" s="1">
        <v>45664</v>
      </c>
      <c r="C61" t="s">
        <v>4644</v>
      </c>
      <c r="D61" t="s">
        <v>442</v>
      </c>
      <c r="E61" t="s">
        <v>15</v>
      </c>
      <c r="F61" t="s">
        <v>16</v>
      </c>
      <c r="G61" t="s">
        <v>6210</v>
      </c>
      <c r="H61" t="s">
        <v>10171</v>
      </c>
      <c r="I61" t="s">
        <v>270</v>
      </c>
      <c r="J61" t="s">
        <v>271</v>
      </c>
      <c r="K61" s="3">
        <v>3899</v>
      </c>
      <c r="L61" s="3">
        <v>3899</v>
      </c>
      <c r="M61" t="s">
        <v>5624</v>
      </c>
      <c r="N61" t="s">
        <v>125</v>
      </c>
    </row>
    <row r="62" spans="1:14">
      <c r="A62" s="1">
        <v>45298</v>
      </c>
      <c r="B62" s="1">
        <v>45664</v>
      </c>
      <c r="C62" t="s">
        <v>4815</v>
      </c>
      <c r="D62" t="s">
        <v>1187</v>
      </c>
      <c r="E62" t="s">
        <v>15</v>
      </c>
      <c r="F62" t="s">
        <v>16</v>
      </c>
      <c r="G62" t="s">
        <v>6205</v>
      </c>
      <c r="H62" t="s">
        <v>10172</v>
      </c>
      <c r="I62" t="s">
        <v>18</v>
      </c>
      <c r="J62" t="s">
        <v>19</v>
      </c>
      <c r="L62" s="3">
        <v>11047</v>
      </c>
      <c r="M62" t="s">
        <v>48</v>
      </c>
      <c r="N62" t="s">
        <v>310</v>
      </c>
    </row>
    <row r="63" spans="1:14">
      <c r="A63" s="1">
        <v>45298</v>
      </c>
      <c r="B63" s="1">
        <v>45664</v>
      </c>
      <c r="C63" t="s">
        <v>4815</v>
      </c>
      <c r="D63" t="s">
        <v>1187</v>
      </c>
      <c r="E63" t="s">
        <v>661</v>
      </c>
      <c r="F63" t="s">
        <v>16</v>
      </c>
      <c r="G63" t="s">
        <v>6206</v>
      </c>
      <c r="H63" t="s">
        <v>10172</v>
      </c>
      <c r="I63" t="s">
        <v>18</v>
      </c>
      <c r="J63" t="s">
        <v>19</v>
      </c>
      <c r="L63" s="3">
        <v>348583</v>
      </c>
      <c r="M63" t="s">
        <v>48</v>
      </c>
      <c r="N63" t="s">
        <v>310</v>
      </c>
    </row>
    <row r="64" spans="1:14">
      <c r="A64" s="1">
        <v>45298</v>
      </c>
      <c r="B64" s="1">
        <v>45664</v>
      </c>
      <c r="C64" t="s">
        <v>6061</v>
      </c>
      <c r="D64" t="s">
        <v>6062</v>
      </c>
      <c r="E64" t="s">
        <v>32</v>
      </c>
      <c r="F64" t="s">
        <v>16</v>
      </c>
      <c r="G64" t="s">
        <v>6207</v>
      </c>
      <c r="H64" t="s">
        <v>10172</v>
      </c>
      <c r="I64" t="s">
        <v>6063</v>
      </c>
      <c r="J64" t="s">
        <v>6064</v>
      </c>
      <c r="L64" s="3">
        <v>345699</v>
      </c>
      <c r="M64" t="s">
        <v>112</v>
      </c>
      <c r="N64" t="s">
        <v>43</v>
      </c>
    </row>
    <row r="65" spans="1:14">
      <c r="A65" s="1">
        <v>45299</v>
      </c>
      <c r="B65" s="1">
        <v>45665</v>
      </c>
      <c r="C65" t="s">
        <v>5585</v>
      </c>
      <c r="D65" t="s">
        <v>4372</v>
      </c>
      <c r="E65" t="s">
        <v>32</v>
      </c>
      <c r="F65" t="s">
        <v>16</v>
      </c>
      <c r="G65" t="s">
        <v>6212</v>
      </c>
      <c r="H65" t="s">
        <v>10171</v>
      </c>
      <c r="I65" t="s">
        <v>174</v>
      </c>
      <c r="J65" t="s">
        <v>175</v>
      </c>
      <c r="K65" s="3">
        <v>3633</v>
      </c>
      <c r="L65" s="3">
        <v>3333</v>
      </c>
      <c r="M65" t="s">
        <v>5623</v>
      </c>
      <c r="N65" t="s">
        <v>21</v>
      </c>
    </row>
    <row r="66" spans="1:14">
      <c r="A66" s="1">
        <v>45299</v>
      </c>
      <c r="B66" s="1">
        <v>45665</v>
      </c>
      <c r="C66" t="s">
        <v>5585</v>
      </c>
      <c r="D66" t="s">
        <v>4372</v>
      </c>
      <c r="E66" t="s">
        <v>661</v>
      </c>
      <c r="F66" t="s">
        <v>16</v>
      </c>
      <c r="G66" t="s">
        <v>6211</v>
      </c>
      <c r="H66" t="s">
        <v>10171</v>
      </c>
      <c r="I66" t="s">
        <v>174</v>
      </c>
      <c r="J66" t="s">
        <v>175</v>
      </c>
      <c r="K66" s="3">
        <v>17435</v>
      </c>
      <c r="L66" s="3">
        <v>15087</v>
      </c>
      <c r="M66" t="s">
        <v>5623</v>
      </c>
      <c r="N66" t="s">
        <v>21</v>
      </c>
    </row>
    <row r="67" spans="1:14">
      <c r="A67" s="1">
        <v>45299</v>
      </c>
      <c r="B67" s="1">
        <v>45665</v>
      </c>
      <c r="C67" t="s">
        <v>5585</v>
      </c>
      <c r="D67" t="s">
        <v>4372</v>
      </c>
      <c r="E67" t="s">
        <v>15</v>
      </c>
      <c r="F67" t="s">
        <v>16</v>
      </c>
      <c r="G67" t="s">
        <v>6213</v>
      </c>
      <c r="H67" t="s">
        <v>10171</v>
      </c>
      <c r="I67" t="s">
        <v>174</v>
      </c>
      <c r="J67" t="s">
        <v>175</v>
      </c>
      <c r="K67" s="3">
        <v>6530</v>
      </c>
      <c r="L67" s="3">
        <v>5989</v>
      </c>
      <c r="M67" t="s">
        <v>5623</v>
      </c>
      <c r="N67" t="s">
        <v>21</v>
      </c>
    </row>
    <row r="68" spans="1:14">
      <c r="A68" s="1">
        <v>45299</v>
      </c>
      <c r="B68" s="1">
        <v>45665</v>
      </c>
      <c r="C68" t="s">
        <v>5586</v>
      </c>
      <c r="D68" t="s">
        <v>4376</v>
      </c>
      <c r="E68" t="s">
        <v>661</v>
      </c>
      <c r="F68" t="s">
        <v>16</v>
      </c>
      <c r="G68" t="s">
        <v>6215</v>
      </c>
      <c r="H68" t="s">
        <v>10171</v>
      </c>
      <c r="I68" t="s">
        <v>49</v>
      </c>
      <c r="J68" t="s">
        <v>50</v>
      </c>
      <c r="K68" s="3">
        <v>62380</v>
      </c>
      <c r="L68" s="3">
        <v>49614</v>
      </c>
      <c r="M68" t="s">
        <v>5623</v>
      </c>
      <c r="N68" t="s">
        <v>51</v>
      </c>
    </row>
    <row r="69" spans="1:14">
      <c r="A69" s="1">
        <v>45299</v>
      </c>
      <c r="B69" s="1">
        <v>45665</v>
      </c>
      <c r="C69" t="s">
        <v>5586</v>
      </c>
      <c r="D69" t="s">
        <v>4376</v>
      </c>
      <c r="E69" t="s">
        <v>15</v>
      </c>
      <c r="F69" t="s">
        <v>16</v>
      </c>
      <c r="G69" t="s">
        <v>6214</v>
      </c>
      <c r="H69" t="s">
        <v>10171</v>
      </c>
      <c r="I69" t="s">
        <v>49</v>
      </c>
      <c r="J69" t="s">
        <v>50</v>
      </c>
      <c r="K69" s="3">
        <v>3986</v>
      </c>
      <c r="L69" s="3">
        <v>6760</v>
      </c>
      <c r="M69" t="s">
        <v>5623</v>
      </c>
      <c r="N69" t="s">
        <v>51</v>
      </c>
    </row>
    <row r="70" spans="1:14">
      <c r="A70" s="1">
        <v>45300</v>
      </c>
      <c r="B70" s="1">
        <v>45666</v>
      </c>
      <c r="C70" t="s">
        <v>5188</v>
      </c>
      <c r="D70" t="s">
        <v>2678</v>
      </c>
      <c r="E70" t="s">
        <v>32</v>
      </c>
      <c r="F70" t="s">
        <v>16</v>
      </c>
      <c r="G70" t="s">
        <v>6216</v>
      </c>
      <c r="H70" t="s">
        <v>10171</v>
      </c>
      <c r="I70" t="s">
        <v>712</v>
      </c>
      <c r="J70" t="s">
        <v>713</v>
      </c>
      <c r="K70" s="3">
        <v>10120</v>
      </c>
      <c r="L70" s="3">
        <v>18157</v>
      </c>
      <c r="M70" t="s">
        <v>1179</v>
      </c>
      <c r="N70" t="s">
        <v>125</v>
      </c>
    </row>
    <row r="71" spans="1:14">
      <c r="A71" s="1">
        <v>45301</v>
      </c>
      <c r="B71" s="1">
        <v>45667</v>
      </c>
      <c r="C71" t="s">
        <v>5590</v>
      </c>
      <c r="D71" t="s">
        <v>4390</v>
      </c>
      <c r="E71" t="s">
        <v>661</v>
      </c>
      <c r="F71" t="s">
        <v>16</v>
      </c>
      <c r="G71" t="s">
        <v>6219</v>
      </c>
      <c r="H71" t="s">
        <v>10171</v>
      </c>
      <c r="I71" t="s">
        <v>49</v>
      </c>
      <c r="J71" t="s">
        <v>50</v>
      </c>
      <c r="K71" s="3">
        <v>28274</v>
      </c>
      <c r="L71" s="3">
        <v>18876</v>
      </c>
      <c r="M71" t="s">
        <v>5623</v>
      </c>
      <c r="N71" t="s">
        <v>51</v>
      </c>
    </row>
    <row r="72" spans="1:14">
      <c r="A72" s="1">
        <v>45301</v>
      </c>
      <c r="B72" s="1">
        <v>45667</v>
      </c>
      <c r="C72" t="s">
        <v>5590</v>
      </c>
      <c r="D72" t="s">
        <v>4390</v>
      </c>
      <c r="E72" t="s">
        <v>15</v>
      </c>
      <c r="F72" t="s">
        <v>16</v>
      </c>
      <c r="G72" t="s">
        <v>6218</v>
      </c>
      <c r="H72" t="s">
        <v>10171</v>
      </c>
      <c r="I72" t="s">
        <v>49</v>
      </c>
      <c r="J72" t="s">
        <v>50</v>
      </c>
      <c r="K72" s="3">
        <v>3936</v>
      </c>
      <c r="L72" s="3">
        <v>1774</v>
      </c>
      <c r="M72" t="s">
        <v>5623</v>
      </c>
      <c r="N72" t="s">
        <v>51</v>
      </c>
    </row>
    <row r="73" spans="1:14">
      <c r="A73" s="1">
        <v>45301</v>
      </c>
      <c r="B73" s="1">
        <v>45667</v>
      </c>
      <c r="C73" t="s">
        <v>5143</v>
      </c>
      <c r="D73" t="s">
        <v>2477</v>
      </c>
      <c r="E73" t="s">
        <v>661</v>
      </c>
      <c r="F73" t="s">
        <v>16</v>
      </c>
      <c r="G73" t="s">
        <v>6220</v>
      </c>
      <c r="H73" t="s">
        <v>10171</v>
      </c>
      <c r="I73" t="s">
        <v>59</v>
      </c>
      <c r="J73" t="s">
        <v>60</v>
      </c>
      <c r="K73" s="3">
        <v>85722</v>
      </c>
      <c r="L73" s="3">
        <v>78045</v>
      </c>
      <c r="M73" t="s">
        <v>5619</v>
      </c>
      <c r="N73" t="s">
        <v>61</v>
      </c>
    </row>
    <row r="74" spans="1:14">
      <c r="A74" s="1">
        <v>45301</v>
      </c>
      <c r="B74" s="1">
        <v>45667</v>
      </c>
      <c r="C74" t="s">
        <v>5143</v>
      </c>
      <c r="D74" t="s">
        <v>2477</v>
      </c>
      <c r="E74" t="s">
        <v>15</v>
      </c>
      <c r="F74" t="s">
        <v>16</v>
      </c>
      <c r="G74" t="s">
        <v>6221</v>
      </c>
      <c r="H74" t="s">
        <v>10171</v>
      </c>
      <c r="I74" t="s">
        <v>59</v>
      </c>
      <c r="J74" t="s">
        <v>60</v>
      </c>
      <c r="K74" s="3">
        <v>2308</v>
      </c>
      <c r="L74" s="3">
        <v>1735</v>
      </c>
      <c r="M74" t="s">
        <v>5619</v>
      </c>
      <c r="N74" t="s">
        <v>61</v>
      </c>
    </row>
    <row r="75" spans="1:14">
      <c r="A75" s="1">
        <v>45301</v>
      </c>
      <c r="B75" s="1">
        <v>45667</v>
      </c>
      <c r="C75" t="s">
        <v>5135</v>
      </c>
      <c r="D75" t="s">
        <v>2450</v>
      </c>
      <c r="E75" t="s">
        <v>15</v>
      </c>
      <c r="F75" t="s">
        <v>16</v>
      </c>
      <c r="G75" t="s">
        <v>6222</v>
      </c>
      <c r="H75" t="s">
        <v>10171</v>
      </c>
      <c r="I75" t="s">
        <v>78</v>
      </c>
      <c r="J75" t="s">
        <v>79</v>
      </c>
      <c r="K75" s="3">
        <v>3637</v>
      </c>
      <c r="L75" s="3">
        <v>3272</v>
      </c>
      <c r="M75" t="s">
        <v>77</v>
      </c>
      <c r="N75" t="s">
        <v>73</v>
      </c>
    </row>
    <row r="76" spans="1:14">
      <c r="A76" s="1">
        <v>45301</v>
      </c>
      <c r="B76" s="1">
        <v>45667</v>
      </c>
      <c r="C76" t="s">
        <v>5135</v>
      </c>
      <c r="D76" t="s">
        <v>2450</v>
      </c>
      <c r="E76" t="s">
        <v>661</v>
      </c>
      <c r="F76" t="s">
        <v>16</v>
      </c>
      <c r="G76" t="s">
        <v>6223</v>
      </c>
      <c r="H76" t="s">
        <v>10171</v>
      </c>
      <c r="I76" t="s">
        <v>78</v>
      </c>
      <c r="J76" t="s">
        <v>79</v>
      </c>
      <c r="K76" s="3">
        <v>225418</v>
      </c>
      <c r="L76" s="3">
        <v>234400</v>
      </c>
      <c r="M76" t="s">
        <v>77</v>
      </c>
      <c r="N76" t="s">
        <v>73</v>
      </c>
    </row>
    <row r="77" spans="1:14">
      <c r="A77" s="1">
        <v>45302</v>
      </c>
      <c r="B77" s="1">
        <v>45668</v>
      </c>
      <c r="C77" t="s">
        <v>5917</v>
      </c>
      <c r="D77" t="s">
        <v>5918</v>
      </c>
      <c r="E77" t="s">
        <v>661</v>
      </c>
      <c r="F77" t="s">
        <v>16</v>
      </c>
      <c r="G77" t="s">
        <v>6225</v>
      </c>
      <c r="H77" t="s">
        <v>10171</v>
      </c>
      <c r="I77" t="s">
        <v>18</v>
      </c>
      <c r="J77" t="s">
        <v>19</v>
      </c>
      <c r="K77" s="3">
        <v>30016</v>
      </c>
      <c r="L77" s="3">
        <v>77811</v>
      </c>
      <c r="M77" t="s">
        <v>48</v>
      </c>
      <c r="N77" t="s">
        <v>21</v>
      </c>
    </row>
    <row r="78" spans="1:14">
      <c r="A78" s="1">
        <v>45302</v>
      </c>
      <c r="B78" s="1">
        <v>45668</v>
      </c>
      <c r="C78" t="s">
        <v>5917</v>
      </c>
      <c r="D78" t="s">
        <v>5918</v>
      </c>
      <c r="E78" t="s">
        <v>15</v>
      </c>
      <c r="F78" t="s">
        <v>16</v>
      </c>
      <c r="G78" t="s">
        <v>6224</v>
      </c>
      <c r="H78" t="s">
        <v>10171</v>
      </c>
      <c r="I78" t="s">
        <v>18</v>
      </c>
      <c r="J78" t="s">
        <v>19</v>
      </c>
      <c r="K78" s="3">
        <v>4105</v>
      </c>
      <c r="L78" s="3">
        <v>4196</v>
      </c>
      <c r="M78" t="s">
        <v>48</v>
      </c>
      <c r="N78" t="s">
        <v>21</v>
      </c>
    </row>
    <row r="79" spans="1:14">
      <c r="A79" s="1">
        <v>45303</v>
      </c>
      <c r="B79" s="1">
        <v>45669</v>
      </c>
      <c r="C79" t="s">
        <v>5597</v>
      </c>
      <c r="D79" t="s">
        <v>4423</v>
      </c>
      <c r="E79" t="s">
        <v>661</v>
      </c>
      <c r="F79" t="s">
        <v>16</v>
      </c>
      <c r="G79" t="s">
        <v>6229</v>
      </c>
      <c r="H79" t="s">
        <v>10171</v>
      </c>
      <c r="I79" t="s">
        <v>65</v>
      </c>
      <c r="J79" t="s">
        <v>66</v>
      </c>
      <c r="K79" s="3">
        <v>12282</v>
      </c>
      <c r="L79" s="3">
        <v>35247</v>
      </c>
      <c r="M79" t="s">
        <v>5620</v>
      </c>
      <c r="N79" t="s">
        <v>21</v>
      </c>
    </row>
    <row r="80" spans="1:14">
      <c r="A80" s="1">
        <v>45303</v>
      </c>
      <c r="B80" s="1">
        <v>45669</v>
      </c>
      <c r="C80" t="s">
        <v>5597</v>
      </c>
      <c r="D80" t="s">
        <v>4423</v>
      </c>
      <c r="E80" t="s">
        <v>15</v>
      </c>
      <c r="F80" t="s">
        <v>16</v>
      </c>
      <c r="G80" t="s">
        <v>6228</v>
      </c>
      <c r="H80" t="s">
        <v>10171</v>
      </c>
      <c r="I80" t="s">
        <v>65</v>
      </c>
      <c r="J80" t="s">
        <v>66</v>
      </c>
      <c r="K80" s="3">
        <v>4613</v>
      </c>
      <c r="L80" s="3">
        <v>8253</v>
      </c>
      <c r="M80" t="s">
        <v>5620</v>
      </c>
      <c r="N80" t="s">
        <v>21</v>
      </c>
    </row>
    <row r="81" spans="1:14">
      <c r="A81" s="1">
        <v>45303</v>
      </c>
      <c r="B81" s="1">
        <v>45669</v>
      </c>
      <c r="C81" t="s">
        <v>5598</v>
      </c>
      <c r="D81" t="s">
        <v>4426</v>
      </c>
      <c r="E81" t="s">
        <v>32</v>
      </c>
      <c r="F81" t="s">
        <v>16</v>
      </c>
      <c r="G81" t="s">
        <v>6232</v>
      </c>
      <c r="H81" t="s">
        <v>10171</v>
      </c>
      <c r="I81" t="s">
        <v>282</v>
      </c>
      <c r="J81" t="s">
        <v>283</v>
      </c>
      <c r="K81" s="3">
        <v>15304</v>
      </c>
      <c r="L81" s="3">
        <v>16947</v>
      </c>
      <c r="M81" t="s">
        <v>5619</v>
      </c>
      <c r="N81" t="s">
        <v>21</v>
      </c>
    </row>
    <row r="82" spans="1:14">
      <c r="A82" s="1">
        <v>45303</v>
      </c>
      <c r="B82" s="1">
        <v>45669</v>
      </c>
      <c r="C82" t="s">
        <v>5598</v>
      </c>
      <c r="D82" t="s">
        <v>4426</v>
      </c>
      <c r="E82" t="s">
        <v>15</v>
      </c>
      <c r="F82" t="s">
        <v>16</v>
      </c>
      <c r="G82" t="s">
        <v>6231</v>
      </c>
      <c r="H82" t="s">
        <v>10171</v>
      </c>
      <c r="I82" t="s">
        <v>282</v>
      </c>
      <c r="J82" t="s">
        <v>283</v>
      </c>
      <c r="K82" s="3">
        <v>6208</v>
      </c>
      <c r="L82" s="3">
        <v>5884</v>
      </c>
      <c r="M82" t="s">
        <v>5619</v>
      </c>
      <c r="N82" t="s">
        <v>21</v>
      </c>
    </row>
    <row r="83" spans="1:14">
      <c r="A83" s="1">
        <v>45303</v>
      </c>
      <c r="B83" s="1">
        <v>45669</v>
      </c>
      <c r="C83" t="s">
        <v>5598</v>
      </c>
      <c r="D83" t="s">
        <v>4426</v>
      </c>
      <c r="E83" t="s">
        <v>661</v>
      </c>
      <c r="F83" t="s">
        <v>16</v>
      </c>
      <c r="G83" t="s">
        <v>6230</v>
      </c>
      <c r="H83" t="s">
        <v>10171</v>
      </c>
      <c r="I83" t="s">
        <v>282</v>
      </c>
      <c r="J83" t="s">
        <v>283</v>
      </c>
      <c r="K83" s="3">
        <v>55796</v>
      </c>
      <c r="L83" s="3">
        <v>40155</v>
      </c>
      <c r="M83" t="s">
        <v>5619</v>
      </c>
      <c r="N83" t="s">
        <v>21</v>
      </c>
    </row>
    <row r="84" spans="1:14">
      <c r="A84" s="1">
        <v>45304</v>
      </c>
      <c r="B84" s="1">
        <v>45670</v>
      </c>
      <c r="C84" t="s">
        <v>6233</v>
      </c>
      <c r="D84" t="s">
        <v>6234</v>
      </c>
      <c r="E84" t="s">
        <v>32</v>
      </c>
      <c r="F84" t="s">
        <v>16</v>
      </c>
      <c r="G84" t="s">
        <v>6235</v>
      </c>
      <c r="H84" t="s">
        <v>10172</v>
      </c>
      <c r="I84" t="s">
        <v>3427</v>
      </c>
      <c r="J84" t="s">
        <v>3428</v>
      </c>
      <c r="L84" s="3">
        <v>44376</v>
      </c>
      <c r="M84" t="s">
        <v>112</v>
      </c>
      <c r="N84" t="s">
        <v>245</v>
      </c>
    </row>
    <row r="85" spans="1:14">
      <c r="A85" s="1">
        <v>45304</v>
      </c>
      <c r="B85" s="1">
        <v>45670</v>
      </c>
      <c r="C85" t="s">
        <v>6233</v>
      </c>
      <c r="D85" t="s">
        <v>6234</v>
      </c>
      <c r="E85" t="s">
        <v>661</v>
      </c>
      <c r="F85" t="s">
        <v>16</v>
      </c>
      <c r="G85" t="s">
        <v>6236</v>
      </c>
      <c r="H85" t="s">
        <v>10172</v>
      </c>
      <c r="I85" t="s">
        <v>3427</v>
      </c>
      <c r="J85" t="s">
        <v>3428</v>
      </c>
      <c r="L85" s="3">
        <v>48999</v>
      </c>
      <c r="M85" t="s">
        <v>112</v>
      </c>
      <c r="N85" t="s">
        <v>245</v>
      </c>
    </row>
    <row r="86" spans="1:14">
      <c r="A86" s="1">
        <v>45304</v>
      </c>
      <c r="B86" s="1">
        <v>45670</v>
      </c>
      <c r="C86" t="s">
        <v>6233</v>
      </c>
      <c r="D86" t="s">
        <v>6234</v>
      </c>
      <c r="E86" t="s">
        <v>15</v>
      </c>
      <c r="F86" t="s">
        <v>16</v>
      </c>
      <c r="G86" t="s">
        <v>6237</v>
      </c>
      <c r="H86" t="s">
        <v>10172</v>
      </c>
      <c r="I86" t="s">
        <v>3427</v>
      </c>
      <c r="J86" t="s">
        <v>3428</v>
      </c>
      <c r="L86" s="3">
        <v>1897</v>
      </c>
      <c r="M86" t="s">
        <v>112</v>
      </c>
      <c r="N86" t="s">
        <v>245</v>
      </c>
    </row>
    <row r="87" spans="1:14">
      <c r="A87" s="1">
        <v>45305</v>
      </c>
      <c r="B87" s="1">
        <v>45671</v>
      </c>
      <c r="C87" t="s">
        <v>5601</v>
      </c>
      <c r="D87" t="s">
        <v>4436</v>
      </c>
      <c r="E87" t="s">
        <v>32</v>
      </c>
      <c r="F87" t="s">
        <v>16</v>
      </c>
      <c r="G87" t="s">
        <v>6238</v>
      </c>
      <c r="H87" t="s">
        <v>10171</v>
      </c>
      <c r="I87" t="s">
        <v>2538</v>
      </c>
      <c r="J87" t="s">
        <v>2539</v>
      </c>
      <c r="K87" s="3">
        <v>19016</v>
      </c>
      <c r="L87" s="3">
        <v>18497</v>
      </c>
      <c r="M87" t="s">
        <v>5623</v>
      </c>
      <c r="N87" t="s">
        <v>386</v>
      </c>
    </row>
    <row r="88" spans="1:14">
      <c r="A88" s="1">
        <v>45305</v>
      </c>
      <c r="B88" s="1">
        <v>45671</v>
      </c>
      <c r="C88" t="s">
        <v>5601</v>
      </c>
      <c r="D88" t="s">
        <v>4436</v>
      </c>
      <c r="E88" t="s">
        <v>661</v>
      </c>
      <c r="F88" t="s">
        <v>16</v>
      </c>
      <c r="G88" t="s">
        <v>6239</v>
      </c>
      <c r="H88" t="s">
        <v>10171</v>
      </c>
      <c r="I88" t="s">
        <v>2538</v>
      </c>
      <c r="J88" t="s">
        <v>2539</v>
      </c>
      <c r="K88" s="3">
        <v>39702</v>
      </c>
      <c r="L88" s="3">
        <v>35048</v>
      </c>
      <c r="M88" t="s">
        <v>5623</v>
      </c>
      <c r="N88" t="s">
        <v>386</v>
      </c>
    </row>
    <row r="89" spans="1:14">
      <c r="A89" s="1">
        <v>45305</v>
      </c>
      <c r="B89" s="1">
        <v>45671</v>
      </c>
      <c r="C89" t="s">
        <v>5601</v>
      </c>
      <c r="D89" t="s">
        <v>4436</v>
      </c>
      <c r="E89" t="s">
        <v>15</v>
      </c>
      <c r="F89" t="s">
        <v>16</v>
      </c>
      <c r="G89" t="s">
        <v>6240</v>
      </c>
      <c r="H89" t="s">
        <v>10171</v>
      </c>
      <c r="I89" t="s">
        <v>2538</v>
      </c>
      <c r="J89" t="s">
        <v>2539</v>
      </c>
      <c r="K89" s="3">
        <v>2140</v>
      </c>
      <c r="L89" s="3">
        <v>2032</v>
      </c>
      <c r="M89" t="s">
        <v>5623</v>
      </c>
      <c r="N89" t="s">
        <v>386</v>
      </c>
    </row>
    <row r="90" spans="1:14">
      <c r="A90" s="1">
        <v>45305</v>
      </c>
      <c r="B90" s="1">
        <v>45671</v>
      </c>
      <c r="C90" t="s">
        <v>5601</v>
      </c>
      <c r="D90" t="s">
        <v>4436</v>
      </c>
      <c r="E90" t="s">
        <v>34</v>
      </c>
      <c r="F90" t="s">
        <v>16</v>
      </c>
      <c r="G90" t="s">
        <v>6241</v>
      </c>
      <c r="H90" t="s">
        <v>10171</v>
      </c>
      <c r="I90" t="s">
        <v>2538</v>
      </c>
      <c r="J90" t="s">
        <v>2539</v>
      </c>
      <c r="K90" s="3">
        <v>26671</v>
      </c>
      <c r="L90" s="3">
        <v>7492</v>
      </c>
      <c r="M90" t="s">
        <v>5623</v>
      </c>
      <c r="N90" t="s">
        <v>386</v>
      </c>
    </row>
    <row r="91" spans="1:14">
      <c r="A91" s="1">
        <v>45306</v>
      </c>
      <c r="B91" s="1">
        <v>45672</v>
      </c>
      <c r="C91" t="s">
        <v>4621</v>
      </c>
      <c r="D91" t="s">
        <v>334</v>
      </c>
      <c r="E91" t="s">
        <v>32</v>
      </c>
      <c r="F91" t="s">
        <v>16</v>
      </c>
      <c r="G91" t="s">
        <v>6244</v>
      </c>
      <c r="H91" t="s">
        <v>10171</v>
      </c>
      <c r="I91" t="s">
        <v>165</v>
      </c>
      <c r="J91" t="s">
        <v>166</v>
      </c>
      <c r="K91" s="3">
        <v>16923</v>
      </c>
      <c r="L91" s="3">
        <v>20172</v>
      </c>
      <c r="M91" t="s">
        <v>26</v>
      </c>
      <c r="N91" t="s">
        <v>336</v>
      </c>
    </row>
    <row r="92" spans="1:14">
      <c r="A92" s="1">
        <v>45306</v>
      </c>
      <c r="B92" s="1">
        <v>45672</v>
      </c>
      <c r="C92" t="s">
        <v>4621</v>
      </c>
      <c r="D92" t="s">
        <v>334</v>
      </c>
      <c r="E92" t="s">
        <v>661</v>
      </c>
      <c r="F92" t="s">
        <v>16</v>
      </c>
      <c r="G92" t="s">
        <v>6242</v>
      </c>
      <c r="H92" t="s">
        <v>10171</v>
      </c>
      <c r="I92" t="s">
        <v>165</v>
      </c>
      <c r="J92" t="s">
        <v>166</v>
      </c>
      <c r="K92" s="3">
        <v>132610</v>
      </c>
      <c r="L92" s="3">
        <v>110260</v>
      </c>
      <c r="M92" t="s">
        <v>26</v>
      </c>
      <c r="N92" t="s">
        <v>336</v>
      </c>
    </row>
    <row r="93" spans="1:14">
      <c r="A93" s="1">
        <v>45306</v>
      </c>
      <c r="B93" s="1">
        <v>45672</v>
      </c>
      <c r="C93" t="s">
        <v>4621</v>
      </c>
      <c r="D93" t="s">
        <v>334</v>
      </c>
      <c r="E93" t="s">
        <v>15</v>
      </c>
      <c r="F93" t="s">
        <v>16</v>
      </c>
      <c r="G93" t="s">
        <v>6243</v>
      </c>
      <c r="H93" t="s">
        <v>10171</v>
      </c>
      <c r="I93" t="s">
        <v>165</v>
      </c>
      <c r="J93" t="s">
        <v>166</v>
      </c>
      <c r="K93" s="3">
        <v>1764</v>
      </c>
      <c r="L93" s="3">
        <v>1548</v>
      </c>
      <c r="M93" t="s">
        <v>26</v>
      </c>
      <c r="N93" t="s">
        <v>336</v>
      </c>
    </row>
    <row r="94" spans="1:14">
      <c r="A94" s="1">
        <v>45306</v>
      </c>
      <c r="B94" s="1">
        <v>45672</v>
      </c>
      <c r="C94" t="s">
        <v>5637</v>
      </c>
      <c r="D94" t="s">
        <v>5638</v>
      </c>
      <c r="E94" t="s">
        <v>32</v>
      </c>
      <c r="F94" t="s">
        <v>16</v>
      </c>
      <c r="G94" t="s">
        <v>6246</v>
      </c>
      <c r="H94" t="s">
        <v>10171</v>
      </c>
      <c r="I94" t="s">
        <v>3427</v>
      </c>
      <c r="J94" t="s">
        <v>3428</v>
      </c>
      <c r="K94" s="3">
        <v>24387</v>
      </c>
      <c r="L94" s="3">
        <v>24328</v>
      </c>
      <c r="M94" t="s">
        <v>5623</v>
      </c>
      <c r="N94" t="s">
        <v>310</v>
      </c>
    </row>
    <row r="95" spans="1:14">
      <c r="A95" s="1">
        <v>45306</v>
      </c>
      <c r="B95" s="1">
        <v>45672</v>
      </c>
      <c r="C95" t="s">
        <v>5637</v>
      </c>
      <c r="D95" t="s">
        <v>5638</v>
      </c>
      <c r="E95" t="s">
        <v>661</v>
      </c>
      <c r="F95" t="s">
        <v>16</v>
      </c>
      <c r="G95" t="s">
        <v>6248</v>
      </c>
      <c r="H95" t="s">
        <v>10171</v>
      </c>
      <c r="I95" t="s">
        <v>3427</v>
      </c>
      <c r="J95" t="s">
        <v>3428</v>
      </c>
      <c r="K95" s="3">
        <v>25846</v>
      </c>
      <c r="L95" s="3">
        <v>36582</v>
      </c>
      <c r="M95" t="s">
        <v>5623</v>
      </c>
      <c r="N95" t="s">
        <v>310</v>
      </c>
    </row>
    <row r="96" spans="1:14">
      <c r="A96" s="1">
        <v>45306</v>
      </c>
      <c r="B96" s="1">
        <v>45672</v>
      </c>
      <c r="C96" t="s">
        <v>5637</v>
      </c>
      <c r="D96" t="s">
        <v>5638</v>
      </c>
      <c r="E96" t="s">
        <v>15</v>
      </c>
      <c r="F96" t="s">
        <v>16</v>
      </c>
      <c r="G96" t="s">
        <v>6247</v>
      </c>
      <c r="H96" t="s">
        <v>10171</v>
      </c>
      <c r="I96" t="s">
        <v>3427</v>
      </c>
      <c r="J96" t="s">
        <v>3428</v>
      </c>
      <c r="K96" s="3">
        <v>2543</v>
      </c>
      <c r="L96" s="3">
        <v>2310</v>
      </c>
      <c r="M96" t="s">
        <v>5623</v>
      </c>
      <c r="N96" t="s">
        <v>310</v>
      </c>
    </row>
    <row r="97" spans="1:14">
      <c r="A97" s="1">
        <v>45306</v>
      </c>
      <c r="B97" s="1">
        <v>45672</v>
      </c>
      <c r="C97" t="s">
        <v>5606</v>
      </c>
      <c r="D97" t="s">
        <v>4464</v>
      </c>
      <c r="E97" t="s">
        <v>32</v>
      </c>
      <c r="F97" t="s">
        <v>16</v>
      </c>
      <c r="G97" t="s">
        <v>6249</v>
      </c>
      <c r="H97" t="s">
        <v>10171</v>
      </c>
      <c r="I97" t="s">
        <v>3494</v>
      </c>
      <c r="J97" t="s">
        <v>3495</v>
      </c>
      <c r="K97" s="3">
        <v>33474</v>
      </c>
      <c r="L97" s="3">
        <v>34203</v>
      </c>
      <c r="M97" t="s">
        <v>48</v>
      </c>
      <c r="N97" t="s">
        <v>453</v>
      </c>
    </row>
    <row r="98" spans="1:14">
      <c r="A98" s="1">
        <v>45306</v>
      </c>
      <c r="B98" s="1">
        <v>45672</v>
      </c>
      <c r="C98" t="s">
        <v>5606</v>
      </c>
      <c r="D98" t="s">
        <v>4464</v>
      </c>
      <c r="E98" t="s">
        <v>661</v>
      </c>
      <c r="F98" t="s">
        <v>16</v>
      </c>
      <c r="G98" t="s">
        <v>6252</v>
      </c>
      <c r="H98" t="s">
        <v>10171</v>
      </c>
      <c r="I98" t="s">
        <v>3494</v>
      </c>
      <c r="J98" t="s">
        <v>3495</v>
      </c>
      <c r="K98" s="3">
        <v>96628</v>
      </c>
      <c r="L98" s="3">
        <v>100726</v>
      </c>
      <c r="M98" t="s">
        <v>48</v>
      </c>
      <c r="N98" t="s">
        <v>453</v>
      </c>
    </row>
    <row r="99" spans="1:14">
      <c r="A99" s="1">
        <v>45306</v>
      </c>
      <c r="B99" s="1">
        <v>45672</v>
      </c>
      <c r="C99" t="s">
        <v>5606</v>
      </c>
      <c r="D99" t="s">
        <v>4464</v>
      </c>
      <c r="E99" t="s">
        <v>15</v>
      </c>
      <c r="F99" t="s">
        <v>16</v>
      </c>
      <c r="G99" t="s">
        <v>6250</v>
      </c>
      <c r="H99" t="s">
        <v>10171</v>
      </c>
      <c r="I99" t="s">
        <v>3494</v>
      </c>
      <c r="J99" t="s">
        <v>3495</v>
      </c>
      <c r="K99" s="3">
        <v>2326</v>
      </c>
      <c r="L99" s="3">
        <v>2131</v>
      </c>
      <c r="M99" t="s">
        <v>48</v>
      </c>
      <c r="N99" t="s">
        <v>453</v>
      </c>
    </row>
    <row r="100" spans="1:14">
      <c r="A100" s="1">
        <v>45306</v>
      </c>
      <c r="B100" s="1">
        <v>45672</v>
      </c>
      <c r="C100" t="s">
        <v>5606</v>
      </c>
      <c r="D100" t="s">
        <v>4464</v>
      </c>
      <c r="E100" t="s">
        <v>34</v>
      </c>
      <c r="F100" t="s">
        <v>16</v>
      </c>
      <c r="G100" t="s">
        <v>6251</v>
      </c>
      <c r="H100" t="s">
        <v>10171</v>
      </c>
      <c r="I100" t="s">
        <v>3494</v>
      </c>
      <c r="J100" t="s">
        <v>3495</v>
      </c>
      <c r="K100" s="3">
        <v>38064</v>
      </c>
      <c r="L100" s="3">
        <v>31241</v>
      </c>
      <c r="M100" t="s">
        <v>48</v>
      </c>
      <c r="N100" t="s">
        <v>453</v>
      </c>
    </row>
    <row r="101" spans="1:14">
      <c r="A101" s="1">
        <v>45306</v>
      </c>
      <c r="B101" s="1">
        <v>45672</v>
      </c>
      <c r="C101" t="s">
        <v>5607</v>
      </c>
      <c r="D101" t="s">
        <v>4469</v>
      </c>
      <c r="E101" t="s">
        <v>32</v>
      </c>
      <c r="F101" t="s">
        <v>16</v>
      </c>
      <c r="G101" t="s">
        <v>6253</v>
      </c>
      <c r="H101" t="s">
        <v>10171</v>
      </c>
      <c r="I101" t="s">
        <v>49</v>
      </c>
      <c r="J101" t="s">
        <v>50</v>
      </c>
      <c r="K101" s="3">
        <v>5370</v>
      </c>
      <c r="L101" s="3">
        <v>3376</v>
      </c>
      <c r="M101" t="s">
        <v>5623</v>
      </c>
      <c r="N101" t="s">
        <v>125</v>
      </c>
    </row>
    <row r="102" spans="1:14">
      <c r="A102" s="1">
        <v>45306</v>
      </c>
      <c r="B102" s="1">
        <v>45672</v>
      </c>
      <c r="C102" t="s">
        <v>5607</v>
      </c>
      <c r="D102" t="s">
        <v>4469</v>
      </c>
      <c r="E102" t="s">
        <v>661</v>
      </c>
      <c r="F102" t="s">
        <v>16</v>
      </c>
      <c r="G102" t="s">
        <v>6255</v>
      </c>
      <c r="H102" t="s">
        <v>10171</v>
      </c>
      <c r="I102" t="s">
        <v>49</v>
      </c>
      <c r="J102" t="s">
        <v>50</v>
      </c>
      <c r="K102" s="3">
        <v>12493</v>
      </c>
      <c r="L102" s="3">
        <v>5552</v>
      </c>
      <c r="M102" t="s">
        <v>5623</v>
      </c>
      <c r="N102" t="s">
        <v>125</v>
      </c>
    </row>
    <row r="103" spans="1:14">
      <c r="A103" s="1">
        <v>45306</v>
      </c>
      <c r="B103" s="1">
        <v>45672</v>
      </c>
      <c r="C103" t="s">
        <v>5607</v>
      </c>
      <c r="D103" t="s">
        <v>4469</v>
      </c>
      <c r="E103" t="s">
        <v>15</v>
      </c>
      <c r="F103" t="s">
        <v>16</v>
      </c>
      <c r="G103" t="s">
        <v>6254</v>
      </c>
      <c r="H103" t="s">
        <v>10171</v>
      </c>
      <c r="I103" t="s">
        <v>49</v>
      </c>
      <c r="J103" t="s">
        <v>50</v>
      </c>
      <c r="K103" s="3">
        <v>8438</v>
      </c>
      <c r="L103" s="3">
        <v>7688</v>
      </c>
      <c r="M103" t="s">
        <v>5623</v>
      </c>
      <c r="N103" t="s">
        <v>125</v>
      </c>
    </row>
    <row r="104" spans="1:14">
      <c r="A104" s="1">
        <v>45306</v>
      </c>
      <c r="B104" s="1">
        <v>45672</v>
      </c>
      <c r="C104" t="s">
        <v>5608</v>
      </c>
      <c r="D104" t="s">
        <v>4474</v>
      </c>
      <c r="E104" t="s">
        <v>32</v>
      </c>
      <c r="F104" t="s">
        <v>16</v>
      </c>
      <c r="G104" t="s">
        <v>6259</v>
      </c>
      <c r="H104" t="s">
        <v>10171</v>
      </c>
      <c r="I104" t="s">
        <v>165</v>
      </c>
      <c r="J104" t="s">
        <v>166</v>
      </c>
      <c r="K104" s="3">
        <v>13880</v>
      </c>
      <c r="L104" s="3">
        <v>13004</v>
      </c>
      <c r="M104" t="s">
        <v>1179</v>
      </c>
      <c r="N104" t="s">
        <v>167</v>
      </c>
    </row>
    <row r="105" spans="1:14">
      <c r="A105" s="1">
        <v>45306</v>
      </c>
      <c r="B105" s="1">
        <v>45672</v>
      </c>
      <c r="C105" t="s">
        <v>5608</v>
      </c>
      <c r="D105" t="s">
        <v>4474</v>
      </c>
      <c r="E105" t="s">
        <v>15</v>
      </c>
      <c r="F105" t="s">
        <v>16</v>
      </c>
      <c r="G105" t="s">
        <v>6256</v>
      </c>
      <c r="H105" t="s">
        <v>10171</v>
      </c>
      <c r="I105" t="s">
        <v>165</v>
      </c>
      <c r="J105" t="s">
        <v>166</v>
      </c>
      <c r="K105" s="3">
        <v>1507</v>
      </c>
      <c r="L105" s="3">
        <v>1372</v>
      </c>
      <c r="M105" t="s">
        <v>1179</v>
      </c>
      <c r="N105" t="s">
        <v>167</v>
      </c>
    </row>
    <row r="106" spans="1:14">
      <c r="A106" s="1">
        <v>45306</v>
      </c>
      <c r="B106" s="1">
        <v>45672</v>
      </c>
      <c r="C106" t="s">
        <v>5608</v>
      </c>
      <c r="D106" t="s">
        <v>4474</v>
      </c>
      <c r="E106" t="s">
        <v>661</v>
      </c>
      <c r="F106" t="s">
        <v>16</v>
      </c>
      <c r="G106" t="s">
        <v>6258</v>
      </c>
      <c r="H106" t="s">
        <v>10171</v>
      </c>
      <c r="I106" t="s">
        <v>165</v>
      </c>
      <c r="J106" t="s">
        <v>166</v>
      </c>
      <c r="K106" s="3">
        <v>45781</v>
      </c>
      <c r="L106" s="3">
        <v>45135</v>
      </c>
      <c r="M106" t="s">
        <v>1179</v>
      </c>
      <c r="N106" t="s">
        <v>167</v>
      </c>
    </row>
    <row r="107" spans="1:14">
      <c r="A107" s="1">
        <v>45306</v>
      </c>
      <c r="B107" s="1">
        <v>45672</v>
      </c>
      <c r="C107" t="s">
        <v>5609</v>
      </c>
      <c r="D107" t="s">
        <v>4476</v>
      </c>
      <c r="E107" t="s">
        <v>32</v>
      </c>
      <c r="F107" t="s">
        <v>16</v>
      </c>
      <c r="G107" t="s">
        <v>6261</v>
      </c>
      <c r="H107" t="s">
        <v>10171</v>
      </c>
      <c r="I107" t="s">
        <v>3494</v>
      </c>
      <c r="J107" t="s">
        <v>3495</v>
      </c>
      <c r="K107" s="3">
        <v>76383</v>
      </c>
      <c r="L107" s="3">
        <v>68568</v>
      </c>
      <c r="M107" t="s">
        <v>48</v>
      </c>
      <c r="N107" t="s">
        <v>453</v>
      </c>
    </row>
    <row r="108" spans="1:14">
      <c r="A108" s="1">
        <v>45306</v>
      </c>
      <c r="B108" s="1">
        <v>45672</v>
      </c>
      <c r="C108" t="s">
        <v>5609</v>
      </c>
      <c r="D108" t="s">
        <v>4476</v>
      </c>
      <c r="E108" t="s">
        <v>661</v>
      </c>
      <c r="F108" t="s">
        <v>16</v>
      </c>
      <c r="G108" t="s">
        <v>6263</v>
      </c>
      <c r="H108" t="s">
        <v>10171</v>
      </c>
      <c r="I108" t="s">
        <v>3494</v>
      </c>
      <c r="J108" t="s">
        <v>3495</v>
      </c>
      <c r="K108" s="3">
        <v>307928</v>
      </c>
      <c r="L108" s="3">
        <v>289004</v>
      </c>
      <c r="M108" t="s">
        <v>48</v>
      </c>
      <c r="N108" t="s">
        <v>453</v>
      </c>
    </row>
    <row r="109" spans="1:14">
      <c r="A109" s="1">
        <v>45306</v>
      </c>
      <c r="B109" s="1">
        <v>45672</v>
      </c>
      <c r="C109" t="s">
        <v>5609</v>
      </c>
      <c r="D109" t="s">
        <v>4476</v>
      </c>
      <c r="E109" t="s">
        <v>15</v>
      </c>
      <c r="F109" t="s">
        <v>16</v>
      </c>
      <c r="G109" t="s">
        <v>6260</v>
      </c>
      <c r="H109" t="s">
        <v>10171</v>
      </c>
      <c r="I109" t="s">
        <v>3494</v>
      </c>
      <c r="J109" t="s">
        <v>3495</v>
      </c>
      <c r="K109" s="3">
        <v>3472</v>
      </c>
      <c r="L109" s="3">
        <v>8059</v>
      </c>
      <c r="M109" t="s">
        <v>48</v>
      </c>
      <c r="N109" t="s">
        <v>453</v>
      </c>
    </row>
    <row r="110" spans="1:14">
      <c r="A110" s="1">
        <v>45306</v>
      </c>
      <c r="B110" s="1">
        <v>45672</v>
      </c>
      <c r="C110" t="s">
        <v>5609</v>
      </c>
      <c r="D110" t="s">
        <v>4476</v>
      </c>
      <c r="E110" t="s">
        <v>34</v>
      </c>
      <c r="F110" t="s">
        <v>16</v>
      </c>
      <c r="G110" t="s">
        <v>6262</v>
      </c>
      <c r="H110" t="s">
        <v>10171</v>
      </c>
      <c r="I110" t="s">
        <v>3494</v>
      </c>
      <c r="J110" t="s">
        <v>3495</v>
      </c>
      <c r="K110" s="3">
        <v>116377</v>
      </c>
      <c r="L110" s="3">
        <v>101193</v>
      </c>
      <c r="M110" t="s">
        <v>48</v>
      </c>
      <c r="N110" t="s">
        <v>453</v>
      </c>
    </row>
    <row r="111" spans="1:14">
      <c r="A111" s="1">
        <v>45309</v>
      </c>
      <c r="B111" s="1">
        <v>45675</v>
      </c>
      <c r="C111" t="s">
        <v>4765</v>
      </c>
      <c r="D111" t="s">
        <v>967</v>
      </c>
      <c r="E111" t="s">
        <v>32</v>
      </c>
      <c r="F111" t="s">
        <v>16</v>
      </c>
      <c r="G111" t="s">
        <v>6264</v>
      </c>
      <c r="H111" t="s">
        <v>10171</v>
      </c>
      <c r="I111" t="s">
        <v>948</v>
      </c>
      <c r="J111" t="s">
        <v>949</v>
      </c>
      <c r="K111" s="3">
        <v>76706</v>
      </c>
      <c r="L111" s="3">
        <v>94777</v>
      </c>
      <c r="M111" t="s">
        <v>304</v>
      </c>
      <c r="N111" t="s">
        <v>51</v>
      </c>
    </row>
    <row r="112" spans="1:14">
      <c r="A112" s="1">
        <v>45309</v>
      </c>
      <c r="B112" s="1">
        <v>45675</v>
      </c>
      <c r="C112" t="s">
        <v>4765</v>
      </c>
      <c r="D112" t="s">
        <v>967</v>
      </c>
      <c r="E112" t="s">
        <v>661</v>
      </c>
      <c r="F112" t="s">
        <v>16</v>
      </c>
      <c r="G112" t="s">
        <v>6267</v>
      </c>
      <c r="H112" t="s">
        <v>10171</v>
      </c>
      <c r="I112" t="s">
        <v>948</v>
      </c>
      <c r="J112" t="s">
        <v>949</v>
      </c>
      <c r="K112" s="3">
        <v>180252</v>
      </c>
      <c r="L112" s="3">
        <v>168051</v>
      </c>
      <c r="M112" t="s">
        <v>304</v>
      </c>
      <c r="N112" t="s">
        <v>51</v>
      </c>
    </row>
    <row r="113" spans="1:14">
      <c r="A113" s="1">
        <v>45309</v>
      </c>
      <c r="B113" s="1">
        <v>45675</v>
      </c>
      <c r="C113" t="s">
        <v>4765</v>
      </c>
      <c r="D113" t="s">
        <v>967</v>
      </c>
      <c r="E113" t="s">
        <v>15</v>
      </c>
      <c r="F113" t="s">
        <v>16</v>
      </c>
      <c r="G113" t="s">
        <v>6266</v>
      </c>
      <c r="H113" t="s">
        <v>10171</v>
      </c>
      <c r="I113" t="s">
        <v>948</v>
      </c>
      <c r="J113" t="s">
        <v>949</v>
      </c>
      <c r="K113" s="3">
        <v>11716</v>
      </c>
      <c r="L113" s="3">
        <v>10731</v>
      </c>
      <c r="M113" t="s">
        <v>304</v>
      </c>
      <c r="N113" t="s">
        <v>51</v>
      </c>
    </row>
    <row r="114" spans="1:14">
      <c r="A114" s="1">
        <v>45309</v>
      </c>
      <c r="B114" s="1">
        <v>45675</v>
      </c>
      <c r="C114" t="s">
        <v>4765</v>
      </c>
      <c r="D114" t="s">
        <v>967</v>
      </c>
      <c r="E114" t="s">
        <v>34</v>
      </c>
      <c r="F114" t="s">
        <v>16</v>
      </c>
      <c r="G114" t="s">
        <v>6265</v>
      </c>
      <c r="H114" t="s">
        <v>10171</v>
      </c>
      <c r="I114" t="s">
        <v>948</v>
      </c>
      <c r="J114" t="s">
        <v>949</v>
      </c>
      <c r="K114" s="3">
        <v>46769</v>
      </c>
      <c r="L114" s="3">
        <v>38288</v>
      </c>
      <c r="M114" t="s">
        <v>304</v>
      </c>
      <c r="N114" t="s">
        <v>51</v>
      </c>
    </row>
    <row r="115" spans="1:14">
      <c r="A115" s="1">
        <v>45310</v>
      </c>
      <c r="B115" s="1">
        <v>45676</v>
      </c>
      <c r="C115" t="s">
        <v>5614</v>
      </c>
      <c r="D115" t="s">
        <v>4506</v>
      </c>
      <c r="E115" t="s">
        <v>32</v>
      </c>
      <c r="F115" t="s">
        <v>16</v>
      </c>
      <c r="G115" t="s">
        <v>6270</v>
      </c>
      <c r="H115" t="s">
        <v>10171</v>
      </c>
      <c r="I115" t="s">
        <v>2554</v>
      </c>
      <c r="J115" t="s">
        <v>2555</v>
      </c>
      <c r="K115" s="3">
        <v>13175</v>
      </c>
      <c r="L115" s="3">
        <v>12356</v>
      </c>
      <c r="M115" t="s">
        <v>304</v>
      </c>
      <c r="N115" t="s">
        <v>43</v>
      </c>
    </row>
    <row r="116" spans="1:14">
      <c r="A116" s="1">
        <v>45310</v>
      </c>
      <c r="B116" s="1">
        <v>45676</v>
      </c>
      <c r="C116" t="s">
        <v>5614</v>
      </c>
      <c r="D116" t="s">
        <v>4506</v>
      </c>
      <c r="E116" t="s">
        <v>15</v>
      </c>
      <c r="F116" t="s">
        <v>16</v>
      </c>
      <c r="G116" t="s">
        <v>6268</v>
      </c>
      <c r="H116" t="s">
        <v>10171</v>
      </c>
      <c r="I116" t="s">
        <v>2554</v>
      </c>
      <c r="J116" t="s">
        <v>2555</v>
      </c>
      <c r="K116" s="3">
        <v>1719</v>
      </c>
      <c r="L116" s="3">
        <v>1594</v>
      </c>
      <c r="M116" t="s">
        <v>304</v>
      </c>
      <c r="N116" t="s">
        <v>43</v>
      </c>
    </row>
    <row r="117" spans="1:14">
      <c r="A117" s="1">
        <v>45310</v>
      </c>
      <c r="B117" s="1">
        <v>45676</v>
      </c>
      <c r="C117" t="s">
        <v>5614</v>
      </c>
      <c r="D117" t="s">
        <v>4506</v>
      </c>
      <c r="E117" t="s">
        <v>661</v>
      </c>
      <c r="F117" t="s">
        <v>16</v>
      </c>
      <c r="G117" t="s">
        <v>6269</v>
      </c>
      <c r="H117" t="s">
        <v>10171</v>
      </c>
      <c r="I117" t="s">
        <v>2554</v>
      </c>
      <c r="J117" t="s">
        <v>2555</v>
      </c>
      <c r="K117" s="3">
        <v>56736</v>
      </c>
      <c r="L117" s="3">
        <v>63925</v>
      </c>
      <c r="M117" t="s">
        <v>304</v>
      </c>
      <c r="N117" t="s">
        <v>43</v>
      </c>
    </row>
    <row r="118" spans="1:14">
      <c r="A118" s="1">
        <v>45310</v>
      </c>
      <c r="B118" s="1">
        <v>45676</v>
      </c>
      <c r="C118" t="s">
        <v>4713</v>
      </c>
      <c r="D118" t="s">
        <v>747</v>
      </c>
      <c r="E118" t="s">
        <v>32</v>
      </c>
      <c r="F118" t="s">
        <v>16</v>
      </c>
      <c r="G118" t="s">
        <v>6273</v>
      </c>
      <c r="H118" t="s">
        <v>10171</v>
      </c>
      <c r="I118" t="s">
        <v>59</v>
      </c>
      <c r="J118" t="s">
        <v>60</v>
      </c>
      <c r="K118" s="3">
        <v>11024</v>
      </c>
      <c r="L118" s="3">
        <v>10494</v>
      </c>
      <c r="M118" t="s">
        <v>5620</v>
      </c>
      <c r="N118" t="s">
        <v>61</v>
      </c>
    </row>
    <row r="119" spans="1:14">
      <c r="A119" s="1">
        <v>45310</v>
      </c>
      <c r="B119" s="1">
        <v>45676</v>
      </c>
      <c r="C119" t="s">
        <v>4713</v>
      </c>
      <c r="D119" t="s">
        <v>747</v>
      </c>
      <c r="E119" t="s">
        <v>15</v>
      </c>
      <c r="F119" t="s">
        <v>16</v>
      </c>
      <c r="G119" t="s">
        <v>6272</v>
      </c>
      <c r="H119" t="s">
        <v>10171</v>
      </c>
      <c r="I119" t="s">
        <v>59</v>
      </c>
      <c r="J119" t="s">
        <v>60</v>
      </c>
      <c r="K119" s="3">
        <v>1812</v>
      </c>
      <c r="L119" s="3">
        <v>1614</v>
      </c>
      <c r="M119" t="s">
        <v>5620</v>
      </c>
      <c r="N119" t="s">
        <v>61</v>
      </c>
    </row>
    <row r="120" spans="1:14">
      <c r="A120" s="1">
        <v>45310</v>
      </c>
      <c r="B120" s="1">
        <v>45676</v>
      </c>
      <c r="C120" t="s">
        <v>4713</v>
      </c>
      <c r="D120" t="s">
        <v>747</v>
      </c>
      <c r="E120" t="s">
        <v>661</v>
      </c>
      <c r="F120" t="s">
        <v>16</v>
      </c>
      <c r="G120" t="s">
        <v>6271</v>
      </c>
      <c r="H120" t="s">
        <v>10171</v>
      </c>
      <c r="I120" t="s">
        <v>59</v>
      </c>
      <c r="J120" t="s">
        <v>60</v>
      </c>
      <c r="K120" s="3">
        <v>24902</v>
      </c>
      <c r="L120" s="3">
        <v>21078</v>
      </c>
      <c r="M120" t="s">
        <v>5620</v>
      </c>
      <c r="N120" t="s">
        <v>61</v>
      </c>
    </row>
    <row r="121" spans="1:14">
      <c r="A121" s="1">
        <v>45310</v>
      </c>
      <c r="B121" s="1">
        <v>45676</v>
      </c>
      <c r="C121" t="s">
        <v>5615</v>
      </c>
      <c r="D121" t="s">
        <v>4513</v>
      </c>
      <c r="E121" t="s">
        <v>661</v>
      </c>
      <c r="F121" t="s">
        <v>16</v>
      </c>
      <c r="G121" t="s">
        <v>6275</v>
      </c>
      <c r="H121" t="s">
        <v>10171</v>
      </c>
      <c r="I121" t="s">
        <v>71</v>
      </c>
      <c r="J121" t="s">
        <v>72</v>
      </c>
      <c r="K121" s="3">
        <v>78583</v>
      </c>
      <c r="L121" s="3">
        <v>62459</v>
      </c>
      <c r="M121" t="s">
        <v>5623</v>
      </c>
      <c r="N121" t="s">
        <v>2017</v>
      </c>
    </row>
    <row r="122" spans="1:14">
      <c r="A122" s="1">
        <v>45310</v>
      </c>
      <c r="B122" s="1">
        <v>45676</v>
      </c>
      <c r="C122" t="s">
        <v>5615</v>
      </c>
      <c r="D122" t="s">
        <v>4513</v>
      </c>
      <c r="E122" t="s">
        <v>15</v>
      </c>
      <c r="F122" t="s">
        <v>16</v>
      </c>
      <c r="G122" t="s">
        <v>6274</v>
      </c>
      <c r="H122" t="s">
        <v>10171</v>
      </c>
      <c r="I122" t="s">
        <v>71</v>
      </c>
      <c r="J122" t="s">
        <v>72</v>
      </c>
      <c r="K122" s="3">
        <v>3605</v>
      </c>
      <c r="L122" s="3">
        <v>3303</v>
      </c>
      <c r="M122" t="s">
        <v>5623</v>
      </c>
      <c r="N122" t="s">
        <v>2017</v>
      </c>
    </row>
    <row r="123" spans="1:14">
      <c r="A123" s="1">
        <v>45310</v>
      </c>
      <c r="B123" s="1">
        <v>45676</v>
      </c>
      <c r="C123" t="s">
        <v>5617</v>
      </c>
      <c r="D123" t="s">
        <v>4520</v>
      </c>
      <c r="E123" t="s">
        <v>32</v>
      </c>
      <c r="F123" t="s">
        <v>16</v>
      </c>
      <c r="G123" t="s">
        <v>6277</v>
      </c>
      <c r="H123" t="s">
        <v>10171</v>
      </c>
      <c r="I123" t="s">
        <v>305</v>
      </c>
      <c r="J123" t="s">
        <v>306</v>
      </c>
      <c r="K123" s="3">
        <v>17759</v>
      </c>
      <c r="L123" s="3">
        <v>12478</v>
      </c>
      <c r="M123" t="s">
        <v>304</v>
      </c>
      <c r="N123" t="s">
        <v>21</v>
      </c>
    </row>
    <row r="124" spans="1:14">
      <c r="A124" s="1">
        <v>45310</v>
      </c>
      <c r="B124" s="1">
        <v>45676</v>
      </c>
      <c r="C124" t="s">
        <v>5617</v>
      </c>
      <c r="D124" t="s">
        <v>4520</v>
      </c>
      <c r="E124" t="s">
        <v>661</v>
      </c>
      <c r="F124" t="s">
        <v>16</v>
      </c>
      <c r="G124" t="s">
        <v>6279</v>
      </c>
      <c r="H124" t="s">
        <v>10171</v>
      </c>
      <c r="I124" t="s">
        <v>305</v>
      </c>
      <c r="J124" t="s">
        <v>306</v>
      </c>
      <c r="K124" s="3">
        <v>75275</v>
      </c>
      <c r="L124" s="3">
        <v>63954</v>
      </c>
      <c r="M124" t="s">
        <v>304</v>
      </c>
      <c r="N124" t="s">
        <v>21</v>
      </c>
    </row>
    <row r="125" spans="1:14">
      <c r="A125" s="1">
        <v>45310</v>
      </c>
      <c r="B125" s="1">
        <v>45676</v>
      </c>
      <c r="C125" t="s">
        <v>5617</v>
      </c>
      <c r="D125" t="s">
        <v>4520</v>
      </c>
      <c r="E125" t="s">
        <v>15</v>
      </c>
      <c r="F125" t="s">
        <v>16</v>
      </c>
      <c r="G125" t="s">
        <v>6278</v>
      </c>
      <c r="H125" t="s">
        <v>10171</v>
      </c>
      <c r="I125" t="s">
        <v>305</v>
      </c>
      <c r="J125" t="s">
        <v>306</v>
      </c>
      <c r="K125" s="3">
        <v>2228</v>
      </c>
      <c r="L125" s="3">
        <v>3574</v>
      </c>
      <c r="M125" t="s">
        <v>304</v>
      </c>
      <c r="N125" t="s">
        <v>21</v>
      </c>
    </row>
    <row r="126" spans="1:14">
      <c r="A126" s="1">
        <v>45310</v>
      </c>
      <c r="B126" s="1">
        <v>45676</v>
      </c>
      <c r="C126" t="s">
        <v>5617</v>
      </c>
      <c r="D126" t="s">
        <v>4520</v>
      </c>
      <c r="E126" t="s">
        <v>34</v>
      </c>
      <c r="F126" t="s">
        <v>16</v>
      </c>
      <c r="G126" t="s">
        <v>6280</v>
      </c>
      <c r="H126" t="s">
        <v>10171</v>
      </c>
      <c r="I126" t="s">
        <v>305</v>
      </c>
      <c r="J126" t="s">
        <v>306</v>
      </c>
      <c r="K126" s="3">
        <v>20343</v>
      </c>
      <c r="L126" s="3">
        <v>17786</v>
      </c>
      <c r="M126" t="s">
        <v>304</v>
      </c>
      <c r="N126" t="s">
        <v>21</v>
      </c>
    </row>
    <row r="127" spans="1:14">
      <c r="A127" s="1">
        <v>45311</v>
      </c>
      <c r="B127" s="1">
        <v>45677</v>
      </c>
      <c r="C127" t="s">
        <v>5923</v>
      </c>
      <c r="D127" t="s">
        <v>5924</v>
      </c>
      <c r="E127" t="s">
        <v>661</v>
      </c>
      <c r="F127" t="s">
        <v>16</v>
      </c>
      <c r="G127" t="s">
        <v>6281</v>
      </c>
      <c r="H127" t="s">
        <v>10171</v>
      </c>
      <c r="I127" t="s">
        <v>18</v>
      </c>
      <c r="J127" t="s">
        <v>19</v>
      </c>
      <c r="K127" s="3">
        <v>75806</v>
      </c>
      <c r="L127" s="3">
        <v>48026</v>
      </c>
      <c r="M127" t="s">
        <v>5624</v>
      </c>
      <c r="N127" t="s">
        <v>21</v>
      </c>
    </row>
    <row r="128" spans="1:14">
      <c r="A128" s="1">
        <v>45311</v>
      </c>
      <c r="B128" s="1">
        <v>45677</v>
      </c>
      <c r="C128" t="s">
        <v>5923</v>
      </c>
      <c r="D128" t="s">
        <v>5924</v>
      </c>
      <c r="E128" t="s">
        <v>15</v>
      </c>
      <c r="F128" t="s">
        <v>16</v>
      </c>
      <c r="G128" t="s">
        <v>6282</v>
      </c>
      <c r="H128" t="s">
        <v>10171</v>
      </c>
      <c r="I128" t="s">
        <v>18</v>
      </c>
      <c r="J128" t="s">
        <v>19</v>
      </c>
      <c r="K128" s="3">
        <v>4302</v>
      </c>
      <c r="L128" s="3">
        <v>4228</v>
      </c>
      <c r="M128" t="s">
        <v>5624</v>
      </c>
      <c r="N128" t="s">
        <v>21</v>
      </c>
    </row>
    <row r="129" spans="1:14">
      <c r="A129" s="1">
        <v>45311</v>
      </c>
      <c r="B129" s="1">
        <v>45677</v>
      </c>
      <c r="C129" t="s">
        <v>4564</v>
      </c>
      <c r="D129" t="s">
        <v>12</v>
      </c>
      <c r="E129" t="s">
        <v>15</v>
      </c>
      <c r="F129" t="s">
        <v>16</v>
      </c>
      <c r="G129" t="s">
        <v>6284</v>
      </c>
      <c r="H129" t="s">
        <v>10171</v>
      </c>
      <c r="I129" t="s">
        <v>18</v>
      </c>
      <c r="J129" t="s">
        <v>19</v>
      </c>
      <c r="K129" s="3">
        <v>3458</v>
      </c>
      <c r="L129" s="3">
        <v>3081</v>
      </c>
      <c r="M129" t="s">
        <v>5624</v>
      </c>
      <c r="N129" t="s">
        <v>21</v>
      </c>
    </row>
    <row r="130" spans="1:14">
      <c r="A130" s="1">
        <v>45311</v>
      </c>
      <c r="B130" s="1">
        <v>45677</v>
      </c>
      <c r="C130" t="s">
        <v>4564</v>
      </c>
      <c r="D130" t="s">
        <v>12</v>
      </c>
      <c r="E130" t="s">
        <v>661</v>
      </c>
      <c r="F130" t="s">
        <v>16</v>
      </c>
      <c r="G130" t="s">
        <v>6283</v>
      </c>
      <c r="H130" t="s">
        <v>10171</v>
      </c>
      <c r="I130" t="s">
        <v>18</v>
      </c>
      <c r="J130" t="s">
        <v>19</v>
      </c>
      <c r="K130" s="3">
        <v>14046</v>
      </c>
      <c r="L130" s="3">
        <v>33005</v>
      </c>
      <c r="M130" t="s">
        <v>5624</v>
      </c>
      <c r="N130" t="s">
        <v>21</v>
      </c>
    </row>
    <row r="131" spans="1:14">
      <c r="A131" s="1">
        <v>45311</v>
      </c>
      <c r="B131" s="1">
        <v>45677</v>
      </c>
      <c r="C131" t="s">
        <v>4565</v>
      </c>
      <c r="D131" t="s">
        <v>24</v>
      </c>
      <c r="E131" t="s">
        <v>32</v>
      </c>
      <c r="F131" t="s">
        <v>16</v>
      </c>
      <c r="G131" t="s">
        <v>6287</v>
      </c>
      <c r="H131" t="s">
        <v>10171</v>
      </c>
      <c r="I131" t="s">
        <v>27</v>
      </c>
      <c r="J131" t="s">
        <v>28</v>
      </c>
      <c r="K131" s="3">
        <v>86592</v>
      </c>
      <c r="L131" s="3">
        <v>82930</v>
      </c>
      <c r="M131" t="s">
        <v>26</v>
      </c>
      <c r="N131" t="s">
        <v>30</v>
      </c>
    </row>
    <row r="132" spans="1:14">
      <c r="A132" s="1">
        <v>45311</v>
      </c>
      <c r="B132" s="1">
        <v>45677</v>
      </c>
      <c r="C132" t="s">
        <v>4565</v>
      </c>
      <c r="D132" t="s">
        <v>24</v>
      </c>
      <c r="E132" t="s">
        <v>15</v>
      </c>
      <c r="F132" t="s">
        <v>16</v>
      </c>
      <c r="G132" t="s">
        <v>6286</v>
      </c>
      <c r="H132" t="s">
        <v>10171</v>
      </c>
      <c r="I132" t="s">
        <v>27</v>
      </c>
      <c r="J132" t="s">
        <v>28</v>
      </c>
      <c r="K132" s="3">
        <v>6210</v>
      </c>
      <c r="L132" s="3">
        <v>5625</v>
      </c>
      <c r="M132" t="s">
        <v>26</v>
      </c>
      <c r="N132" t="s">
        <v>30</v>
      </c>
    </row>
    <row r="133" spans="1:14">
      <c r="A133" s="1">
        <v>45311</v>
      </c>
      <c r="B133" s="1">
        <v>45677</v>
      </c>
      <c r="C133" t="s">
        <v>4565</v>
      </c>
      <c r="D133" t="s">
        <v>24</v>
      </c>
      <c r="E133" t="s">
        <v>661</v>
      </c>
      <c r="F133" t="s">
        <v>16</v>
      </c>
      <c r="G133" t="s">
        <v>6285</v>
      </c>
      <c r="H133" t="s">
        <v>10171</v>
      </c>
      <c r="I133" t="s">
        <v>27</v>
      </c>
      <c r="J133" t="s">
        <v>28</v>
      </c>
      <c r="K133" s="3">
        <v>212704</v>
      </c>
      <c r="L133" s="3">
        <v>165019</v>
      </c>
      <c r="M133" t="s">
        <v>26</v>
      </c>
      <c r="N133" t="s">
        <v>30</v>
      </c>
    </row>
    <row r="134" spans="1:14">
      <c r="A134" s="1">
        <v>45312</v>
      </c>
      <c r="B134" s="1">
        <v>45678</v>
      </c>
      <c r="C134" t="s">
        <v>4567</v>
      </c>
      <c r="D134" t="s">
        <v>46</v>
      </c>
      <c r="E134" t="s">
        <v>661</v>
      </c>
      <c r="F134" t="s">
        <v>16</v>
      </c>
      <c r="G134" t="s">
        <v>6288</v>
      </c>
      <c r="H134" t="s">
        <v>10171</v>
      </c>
      <c r="I134" t="s">
        <v>49</v>
      </c>
      <c r="J134" t="s">
        <v>50</v>
      </c>
      <c r="K134" s="3">
        <v>67672</v>
      </c>
      <c r="L134" s="3">
        <v>57516</v>
      </c>
      <c r="M134" t="s">
        <v>48</v>
      </c>
      <c r="N134" t="s">
        <v>51</v>
      </c>
    </row>
    <row r="135" spans="1:14">
      <c r="A135" s="1">
        <v>45312</v>
      </c>
      <c r="B135" s="1">
        <v>45678</v>
      </c>
      <c r="C135" t="s">
        <v>4567</v>
      </c>
      <c r="D135" t="s">
        <v>46</v>
      </c>
      <c r="E135" t="s">
        <v>15</v>
      </c>
      <c r="F135" t="s">
        <v>16</v>
      </c>
      <c r="G135" t="s">
        <v>6291</v>
      </c>
      <c r="H135" t="s">
        <v>10171</v>
      </c>
      <c r="I135" t="s">
        <v>49</v>
      </c>
      <c r="J135" t="s">
        <v>50</v>
      </c>
      <c r="K135" s="3">
        <v>4477</v>
      </c>
      <c r="L135" s="3">
        <v>3769</v>
      </c>
      <c r="M135" t="s">
        <v>48</v>
      </c>
      <c r="N135" t="s">
        <v>51</v>
      </c>
    </row>
    <row r="136" spans="1:14">
      <c r="A136" s="1">
        <v>45312</v>
      </c>
      <c r="B136" s="1">
        <v>45678</v>
      </c>
      <c r="C136" t="s">
        <v>4567</v>
      </c>
      <c r="D136" t="s">
        <v>46</v>
      </c>
      <c r="E136" t="s">
        <v>34</v>
      </c>
      <c r="F136" t="s">
        <v>16</v>
      </c>
      <c r="G136" t="s">
        <v>6290</v>
      </c>
      <c r="H136" t="s">
        <v>10171</v>
      </c>
      <c r="I136" t="s">
        <v>49</v>
      </c>
      <c r="J136" t="s">
        <v>50</v>
      </c>
      <c r="K136" s="3">
        <v>17213</v>
      </c>
      <c r="L136" s="3">
        <v>13197</v>
      </c>
      <c r="M136" t="s">
        <v>48</v>
      </c>
      <c r="N136" t="s">
        <v>51</v>
      </c>
    </row>
    <row r="137" spans="1:14">
      <c r="A137" s="1">
        <v>45312</v>
      </c>
      <c r="B137" s="1">
        <v>45678</v>
      </c>
      <c r="C137" t="s">
        <v>5925</v>
      </c>
      <c r="D137" t="s">
        <v>5926</v>
      </c>
      <c r="E137" t="s">
        <v>32</v>
      </c>
      <c r="F137" t="s">
        <v>16</v>
      </c>
      <c r="G137" t="s">
        <v>6295</v>
      </c>
      <c r="H137" t="s">
        <v>10172</v>
      </c>
      <c r="I137" t="s">
        <v>78</v>
      </c>
      <c r="J137" t="s">
        <v>79</v>
      </c>
      <c r="L137" s="3">
        <v>10343</v>
      </c>
      <c r="M137" t="s">
        <v>5620</v>
      </c>
      <c r="N137" t="s">
        <v>345</v>
      </c>
    </row>
    <row r="138" spans="1:14">
      <c r="A138" s="1">
        <v>45312</v>
      </c>
      <c r="B138" s="1">
        <v>45678</v>
      </c>
      <c r="C138" t="s">
        <v>5925</v>
      </c>
      <c r="D138" t="s">
        <v>5926</v>
      </c>
      <c r="E138" t="s">
        <v>15</v>
      </c>
      <c r="F138" t="s">
        <v>16</v>
      </c>
      <c r="G138" t="s">
        <v>6293</v>
      </c>
      <c r="H138" t="s">
        <v>10172</v>
      </c>
      <c r="I138" t="s">
        <v>78</v>
      </c>
      <c r="J138" t="s">
        <v>79</v>
      </c>
      <c r="L138" s="3">
        <v>3099</v>
      </c>
      <c r="M138" t="s">
        <v>5620</v>
      </c>
      <c r="N138" t="s">
        <v>345</v>
      </c>
    </row>
    <row r="139" spans="1:14">
      <c r="A139" s="1">
        <v>45312</v>
      </c>
      <c r="B139" s="1">
        <v>45678</v>
      </c>
      <c r="C139" t="s">
        <v>5925</v>
      </c>
      <c r="D139" t="s">
        <v>5926</v>
      </c>
      <c r="E139" t="s">
        <v>661</v>
      </c>
      <c r="F139" t="s">
        <v>16</v>
      </c>
      <c r="G139" t="s">
        <v>6294</v>
      </c>
      <c r="H139" t="s">
        <v>10172</v>
      </c>
      <c r="I139" t="s">
        <v>78</v>
      </c>
      <c r="J139" t="s">
        <v>79</v>
      </c>
      <c r="L139" s="3">
        <v>22609</v>
      </c>
      <c r="M139" t="s">
        <v>5620</v>
      </c>
      <c r="N139" t="s">
        <v>345</v>
      </c>
    </row>
    <row r="140" spans="1:14">
      <c r="A140" s="1">
        <v>45313</v>
      </c>
      <c r="B140" s="1">
        <v>45679</v>
      </c>
      <c r="C140" t="s">
        <v>4570</v>
      </c>
      <c r="D140" t="s">
        <v>68</v>
      </c>
      <c r="E140" t="s">
        <v>661</v>
      </c>
      <c r="F140" t="s">
        <v>16</v>
      </c>
      <c r="G140" t="s">
        <v>6296</v>
      </c>
      <c r="H140" t="s">
        <v>10171</v>
      </c>
      <c r="I140" t="s">
        <v>71</v>
      </c>
      <c r="J140" t="s">
        <v>72</v>
      </c>
      <c r="K140" s="3">
        <v>28068</v>
      </c>
      <c r="L140" s="3">
        <v>18793</v>
      </c>
      <c r="M140" t="s">
        <v>5623</v>
      </c>
      <c r="N140" t="s">
        <v>73</v>
      </c>
    </row>
    <row r="141" spans="1:14">
      <c r="A141" s="1">
        <v>45313</v>
      </c>
      <c r="B141" s="1">
        <v>45679</v>
      </c>
      <c r="C141" t="s">
        <v>4570</v>
      </c>
      <c r="D141" t="s">
        <v>68</v>
      </c>
      <c r="E141" t="s">
        <v>15</v>
      </c>
      <c r="F141" t="s">
        <v>16</v>
      </c>
      <c r="G141" t="s">
        <v>6297</v>
      </c>
      <c r="H141" t="s">
        <v>10171</v>
      </c>
      <c r="I141" t="s">
        <v>71</v>
      </c>
      <c r="J141" t="s">
        <v>72</v>
      </c>
      <c r="K141" s="3">
        <v>1944</v>
      </c>
      <c r="L141" s="3">
        <v>1764</v>
      </c>
      <c r="M141" t="s">
        <v>5623</v>
      </c>
      <c r="N141" t="s">
        <v>73</v>
      </c>
    </row>
    <row r="142" spans="1:14">
      <c r="A142" s="1">
        <v>45313</v>
      </c>
      <c r="B142" s="1">
        <v>45679</v>
      </c>
      <c r="C142" t="s">
        <v>4571</v>
      </c>
      <c r="D142" t="s">
        <v>75</v>
      </c>
      <c r="E142" t="s">
        <v>32</v>
      </c>
      <c r="F142" t="s">
        <v>16</v>
      </c>
      <c r="G142" t="s">
        <v>6300</v>
      </c>
      <c r="H142" t="s">
        <v>10171</v>
      </c>
      <c r="I142" t="s">
        <v>78</v>
      </c>
      <c r="J142" t="s">
        <v>79</v>
      </c>
      <c r="K142" s="3">
        <v>18737</v>
      </c>
      <c r="L142" s="3">
        <v>17327</v>
      </c>
      <c r="M142" t="s">
        <v>77</v>
      </c>
      <c r="N142" t="s">
        <v>80</v>
      </c>
    </row>
    <row r="143" spans="1:14">
      <c r="A143" s="1">
        <v>45313</v>
      </c>
      <c r="B143" s="1">
        <v>45679</v>
      </c>
      <c r="C143" t="s">
        <v>4571</v>
      </c>
      <c r="D143" t="s">
        <v>75</v>
      </c>
      <c r="E143" t="s">
        <v>15</v>
      </c>
      <c r="F143" t="s">
        <v>16</v>
      </c>
      <c r="G143" t="s">
        <v>6299</v>
      </c>
      <c r="H143" t="s">
        <v>10171</v>
      </c>
      <c r="I143" t="s">
        <v>78</v>
      </c>
      <c r="J143" t="s">
        <v>79</v>
      </c>
      <c r="K143" s="3">
        <v>2332</v>
      </c>
      <c r="L143" s="3">
        <v>1649</v>
      </c>
      <c r="M143" t="s">
        <v>77</v>
      </c>
      <c r="N143" t="s">
        <v>80</v>
      </c>
    </row>
    <row r="144" spans="1:14">
      <c r="A144" s="1">
        <v>45313</v>
      </c>
      <c r="B144" s="1">
        <v>45679</v>
      </c>
      <c r="C144" t="s">
        <v>4571</v>
      </c>
      <c r="D144" t="s">
        <v>75</v>
      </c>
      <c r="E144" t="s">
        <v>661</v>
      </c>
      <c r="F144" t="s">
        <v>16</v>
      </c>
      <c r="G144" t="s">
        <v>6298</v>
      </c>
      <c r="H144" t="s">
        <v>10171</v>
      </c>
      <c r="I144" t="s">
        <v>78</v>
      </c>
      <c r="J144" t="s">
        <v>79</v>
      </c>
      <c r="K144" s="3">
        <v>78924</v>
      </c>
      <c r="L144" s="3">
        <v>68966</v>
      </c>
      <c r="M144" t="s">
        <v>77</v>
      </c>
      <c r="N144" t="s">
        <v>80</v>
      </c>
    </row>
    <row r="145" spans="1:14">
      <c r="A145" s="1">
        <v>45313</v>
      </c>
      <c r="B145" s="1">
        <v>45679</v>
      </c>
      <c r="C145" t="s">
        <v>4571</v>
      </c>
      <c r="D145" t="s">
        <v>75</v>
      </c>
      <c r="E145" t="s">
        <v>34</v>
      </c>
      <c r="F145" t="s">
        <v>16</v>
      </c>
      <c r="G145" t="s">
        <v>6301</v>
      </c>
      <c r="H145" t="s">
        <v>10171</v>
      </c>
      <c r="I145" t="s">
        <v>78</v>
      </c>
      <c r="J145" t="s">
        <v>79</v>
      </c>
      <c r="K145" s="3">
        <v>25329</v>
      </c>
      <c r="L145" s="3">
        <v>21221</v>
      </c>
      <c r="M145" t="s">
        <v>77</v>
      </c>
      <c r="N145" t="s">
        <v>80</v>
      </c>
    </row>
    <row r="146" spans="1:14">
      <c r="A146" s="1">
        <v>45313</v>
      </c>
      <c r="B146" s="1">
        <v>45679</v>
      </c>
      <c r="C146" t="s">
        <v>4572</v>
      </c>
      <c r="D146" t="s">
        <v>85</v>
      </c>
      <c r="E146" t="s">
        <v>32</v>
      </c>
      <c r="F146" t="s">
        <v>16</v>
      </c>
      <c r="G146" t="s">
        <v>6305</v>
      </c>
      <c r="H146" t="s">
        <v>10171</v>
      </c>
      <c r="I146" t="s">
        <v>87</v>
      </c>
      <c r="J146" t="s">
        <v>88</v>
      </c>
      <c r="K146" s="3">
        <v>29260</v>
      </c>
      <c r="L146" s="3">
        <v>31361</v>
      </c>
      <c r="M146" t="s">
        <v>26</v>
      </c>
      <c r="N146" t="s">
        <v>90</v>
      </c>
    </row>
    <row r="147" spans="1:14">
      <c r="A147" s="1">
        <v>45313</v>
      </c>
      <c r="B147" s="1">
        <v>45679</v>
      </c>
      <c r="C147" t="s">
        <v>4572</v>
      </c>
      <c r="D147" t="s">
        <v>85</v>
      </c>
      <c r="E147" t="s">
        <v>661</v>
      </c>
      <c r="F147" t="s">
        <v>16</v>
      </c>
      <c r="G147" t="s">
        <v>6304</v>
      </c>
      <c r="H147" t="s">
        <v>10171</v>
      </c>
      <c r="I147" t="s">
        <v>87</v>
      </c>
      <c r="J147" t="s">
        <v>88</v>
      </c>
      <c r="K147" s="3">
        <v>108245</v>
      </c>
      <c r="L147" s="3">
        <v>113331</v>
      </c>
      <c r="M147" t="s">
        <v>26</v>
      </c>
      <c r="N147" t="s">
        <v>90</v>
      </c>
    </row>
    <row r="148" spans="1:14">
      <c r="A148" s="1">
        <v>45313</v>
      </c>
      <c r="B148" s="1">
        <v>45679</v>
      </c>
      <c r="C148" t="s">
        <v>4572</v>
      </c>
      <c r="D148" t="s">
        <v>85</v>
      </c>
      <c r="E148" t="s">
        <v>15</v>
      </c>
      <c r="F148" t="s">
        <v>16</v>
      </c>
      <c r="G148" t="s">
        <v>6302</v>
      </c>
      <c r="H148" t="s">
        <v>10171</v>
      </c>
      <c r="I148" t="s">
        <v>87</v>
      </c>
      <c r="J148" t="s">
        <v>88</v>
      </c>
      <c r="K148" s="3">
        <v>6146</v>
      </c>
      <c r="L148" s="3">
        <v>4515</v>
      </c>
      <c r="M148" t="s">
        <v>26</v>
      </c>
      <c r="N148" t="s">
        <v>90</v>
      </c>
    </row>
    <row r="149" spans="1:14">
      <c r="A149" s="1">
        <v>45313</v>
      </c>
      <c r="B149" s="1">
        <v>45679</v>
      </c>
      <c r="C149" t="s">
        <v>4572</v>
      </c>
      <c r="D149" t="s">
        <v>85</v>
      </c>
      <c r="E149" t="s">
        <v>34</v>
      </c>
      <c r="F149" t="s">
        <v>16</v>
      </c>
      <c r="G149" t="s">
        <v>6303</v>
      </c>
      <c r="H149" t="s">
        <v>10171</v>
      </c>
      <c r="I149" t="s">
        <v>87</v>
      </c>
      <c r="J149" t="s">
        <v>88</v>
      </c>
      <c r="K149" s="3">
        <v>48589</v>
      </c>
      <c r="L149" s="3">
        <v>43720</v>
      </c>
      <c r="M149" t="s">
        <v>26</v>
      </c>
      <c r="N149" t="s">
        <v>90</v>
      </c>
    </row>
    <row r="150" spans="1:14">
      <c r="A150" s="1">
        <v>45313</v>
      </c>
      <c r="B150" s="1">
        <v>45679</v>
      </c>
      <c r="C150" t="s">
        <v>4574</v>
      </c>
      <c r="D150" t="s">
        <v>101</v>
      </c>
      <c r="E150" t="s">
        <v>661</v>
      </c>
      <c r="F150" t="s">
        <v>16</v>
      </c>
      <c r="G150" t="s">
        <v>6307</v>
      </c>
      <c r="H150" t="s">
        <v>10171</v>
      </c>
      <c r="I150" t="s">
        <v>103</v>
      </c>
      <c r="J150" t="s">
        <v>104</v>
      </c>
      <c r="K150" s="3">
        <v>16986</v>
      </c>
      <c r="L150" s="3">
        <v>14231</v>
      </c>
      <c r="M150" t="s">
        <v>5620</v>
      </c>
      <c r="N150" t="s">
        <v>105</v>
      </c>
    </row>
    <row r="151" spans="1:14">
      <c r="A151" s="1">
        <v>45313</v>
      </c>
      <c r="B151" s="1">
        <v>45679</v>
      </c>
      <c r="C151" t="s">
        <v>4574</v>
      </c>
      <c r="D151" t="s">
        <v>101</v>
      </c>
      <c r="E151" t="s">
        <v>15</v>
      </c>
      <c r="F151" t="s">
        <v>16</v>
      </c>
      <c r="G151" t="s">
        <v>6306</v>
      </c>
      <c r="H151" t="s">
        <v>10171</v>
      </c>
      <c r="I151" t="s">
        <v>103</v>
      </c>
      <c r="J151" t="s">
        <v>104</v>
      </c>
      <c r="K151" s="3">
        <v>2912</v>
      </c>
      <c r="L151" s="3">
        <v>2647</v>
      </c>
      <c r="M151" t="s">
        <v>5620</v>
      </c>
      <c r="N151" t="s">
        <v>105</v>
      </c>
    </row>
    <row r="152" spans="1:14">
      <c r="A152" s="1">
        <v>45314</v>
      </c>
      <c r="B152" s="1">
        <v>45680</v>
      </c>
      <c r="C152" t="s">
        <v>4576</v>
      </c>
      <c r="D152" t="s">
        <v>110</v>
      </c>
      <c r="E152" t="s">
        <v>32</v>
      </c>
      <c r="F152" t="s">
        <v>16</v>
      </c>
      <c r="G152" t="s">
        <v>6309</v>
      </c>
      <c r="H152" t="s">
        <v>10171</v>
      </c>
      <c r="I152" t="s">
        <v>113</v>
      </c>
      <c r="J152" t="s">
        <v>114</v>
      </c>
      <c r="K152" s="3">
        <v>40352</v>
      </c>
      <c r="L152" s="3">
        <v>38149</v>
      </c>
      <c r="M152" t="s">
        <v>5619</v>
      </c>
      <c r="N152" t="s">
        <v>115</v>
      </c>
    </row>
    <row r="153" spans="1:14">
      <c r="A153" s="1">
        <v>45314</v>
      </c>
      <c r="B153" s="1">
        <v>45680</v>
      </c>
      <c r="C153" t="s">
        <v>4576</v>
      </c>
      <c r="D153" t="s">
        <v>110</v>
      </c>
      <c r="E153" t="s">
        <v>15</v>
      </c>
      <c r="F153" t="s">
        <v>16</v>
      </c>
      <c r="G153" t="s">
        <v>6308</v>
      </c>
      <c r="H153" t="s">
        <v>10171</v>
      </c>
      <c r="I153" t="s">
        <v>113</v>
      </c>
      <c r="J153" t="s">
        <v>114</v>
      </c>
      <c r="K153" s="3">
        <v>2755</v>
      </c>
      <c r="L153" s="3">
        <v>2192</v>
      </c>
      <c r="M153" t="s">
        <v>5619</v>
      </c>
      <c r="N153" t="s">
        <v>115</v>
      </c>
    </row>
    <row r="154" spans="1:14">
      <c r="A154" s="1">
        <v>45314</v>
      </c>
      <c r="B154" s="1">
        <v>45680</v>
      </c>
      <c r="C154" t="s">
        <v>4576</v>
      </c>
      <c r="D154" t="s">
        <v>110</v>
      </c>
      <c r="E154" t="s">
        <v>661</v>
      </c>
      <c r="F154" t="s">
        <v>16</v>
      </c>
      <c r="G154" t="s">
        <v>6310</v>
      </c>
      <c r="H154" t="s">
        <v>10171</v>
      </c>
      <c r="I154" t="s">
        <v>113</v>
      </c>
      <c r="J154" t="s">
        <v>114</v>
      </c>
      <c r="K154" s="3">
        <v>68268</v>
      </c>
      <c r="L154" s="3">
        <v>65517</v>
      </c>
      <c r="M154" t="s">
        <v>5619</v>
      </c>
      <c r="N154" t="s">
        <v>115</v>
      </c>
    </row>
    <row r="155" spans="1:14">
      <c r="A155" s="1">
        <v>45316</v>
      </c>
      <c r="B155" s="1">
        <v>45682</v>
      </c>
      <c r="C155" t="s">
        <v>4579</v>
      </c>
      <c r="D155" t="s">
        <v>126</v>
      </c>
      <c r="E155" t="s">
        <v>32</v>
      </c>
      <c r="F155" t="s">
        <v>16</v>
      </c>
      <c r="G155" t="s">
        <v>6313</v>
      </c>
      <c r="H155" t="s">
        <v>10171</v>
      </c>
      <c r="I155" t="s">
        <v>103</v>
      </c>
      <c r="J155" t="s">
        <v>104</v>
      </c>
      <c r="K155" s="3">
        <v>2765</v>
      </c>
      <c r="L155" s="3">
        <v>1894</v>
      </c>
      <c r="M155" t="s">
        <v>5620</v>
      </c>
      <c r="N155" t="s">
        <v>105</v>
      </c>
    </row>
    <row r="156" spans="1:14">
      <c r="A156" s="1">
        <v>45316</v>
      </c>
      <c r="B156" s="1">
        <v>45682</v>
      </c>
      <c r="C156" t="s">
        <v>4579</v>
      </c>
      <c r="D156" t="s">
        <v>126</v>
      </c>
      <c r="E156" t="s">
        <v>661</v>
      </c>
      <c r="F156" t="s">
        <v>16</v>
      </c>
      <c r="G156" t="s">
        <v>6312</v>
      </c>
      <c r="H156" t="s">
        <v>10171</v>
      </c>
      <c r="I156" t="s">
        <v>103</v>
      </c>
      <c r="J156" t="s">
        <v>104</v>
      </c>
      <c r="K156" s="3">
        <v>26175</v>
      </c>
      <c r="L156" s="3">
        <v>15196</v>
      </c>
      <c r="M156" t="s">
        <v>5620</v>
      </c>
      <c r="N156" t="s">
        <v>105</v>
      </c>
    </row>
    <row r="157" spans="1:14">
      <c r="A157" s="1">
        <v>45316</v>
      </c>
      <c r="B157" s="1">
        <v>45682</v>
      </c>
      <c r="C157" t="s">
        <v>4579</v>
      </c>
      <c r="D157" t="s">
        <v>126</v>
      </c>
      <c r="E157" t="s">
        <v>15</v>
      </c>
      <c r="F157" t="s">
        <v>16</v>
      </c>
      <c r="G157" t="s">
        <v>6311</v>
      </c>
      <c r="H157" t="s">
        <v>10171</v>
      </c>
      <c r="I157" t="s">
        <v>103</v>
      </c>
      <c r="J157" t="s">
        <v>104</v>
      </c>
      <c r="K157" s="3">
        <v>2063</v>
      </c>
      <c r="L157" s="3">
        <v>1911</v>
      </c>
      <c r="M157" t="s">
        <v>5620</v>
      </c>
      <c r="N157" t="s">
        <v>105</v>
      </c>
    </row>
    <row r="158" spans="1:14">
      <c r="A158" s="1">
        <v>45316</v>
      </c>
      <c r="B158" s="1">
        <v>45682</v>
      </c>
      <c r="C158" t="s">
        <v>4580</v>
      </c>
      <c r="D158" t="s">
        <v>131</v>
      </c>
      <c r="E158" t="s">
        <v>32</v>
      </c>
      <c r="F158" t="s">
        <v>16</v>
      </c>
      <c r="G158" t="s">
        <v>6315</v>
      </c>
      <c r="H158" t="s">
        <v>10171</v>
      </c>
      <c r="I158" t="s">
        <v>133</v>
      </c>
      <c r="J158" t="s">
        <v>134</v>
      </c>
      <c r="K158" s="3">
        <v>21639</v>
      </c>
      <c r="L158" s="3">
        <v>20202</v>
      </c>
      <c r="M158" t="s">
        <v>5657</v>
      </c>
      <c r="N158" t="s">
        <v>135</v>
      </c>
    </row>
    <row r="159" spans="1:14">
      <c r="A159" s="1">
        <v>45316</v>
      </c>
      <c r="B159" s="1">
        <v>45682</v>
      </c>
      <c r="C159" t="s">
        <v>4580</v>
      </c>
      <c r="D159" t="s">
        <v>131</v>
      </c>
      <c r="E159" t="s">
        <v>661</v>
      </c>
      <c r="F159" t="s">
        <v>16</v>
      </c>
      <c r="G159" t="s">
        <v>6316</v>
      </c>
      <c r="H159" t="s">
        <v>10171</v>
      </c>
      <c r="I159" t="s">
        <v>133</v>
      </c>
      <c r="J159" t="s">
        <v>134</v>
      </c>
      <c r="K159" s="3">
        <v>37030</v>
      </c>
      <c r="L159" s="3">
        <v>52991</v>
      </c>
      <c r="M159" t="s">
        <v>5657</v>
      </c>
      <c r="N159" t="s">
        <v>135</v>
      </c>
    </row>
    <row r="160" spans="1:14">
      <c r="A160" s="1">
        <v>45316</v>
      </c>
      <c r="B160" s="1">
        <v>45682</v>
      </c>
      <c r="C160" t="s">
        <v>4580</v>
      </c>
      <c r="D160" t="s">
        <v>131</v>
      </c>
      <c r="E160" t="s">
        <v>15</v>
      </c>
      <c r="F160" t="s">
        <v>16</v>
      </c>
      <c r="G160" t="s">
        <v>6314</v>
      </c>
      <c r="H160" t="s">
        <v>10171</v>
      </c>
      <c r="I160" t="s">
        <v>133</v>
      </c>
      <c r="J160" t="s">
        <v>134</v>
      </c>
      <c r="K160" s="3">
        <v>2407</v>
      </c>
      <c r="L160" s="3">
        <v>2309</v>
      </c>
      <c r="M160" t="s">
        <v>5657</v>
      </c>
      <c r="N160" t="s">
        <v>135</v>
      </c>
    </row>
    <row r="161" spans="1:14">
      <c r="A161" s="1">
        <v>45316</v>
      </c>
      <c r="B161" s="1">
        <v>45682</v>
      </c>
      <c r="C161" t="s">
        <v>4581</v>
      </c>
      <c r="D161" t="s">
        <v>138</v>
      </c>
      <c r="E161" t="s">
        <v>32</v>
      </c>
      <c r="F161" t="s">
        <v>16</v>
      </c>
      <c r="G161" t="s">
        <v>6317</v>
      </c>
      <c r="H161" t="s">
        <v>10171</v>
      </c>
      <c r="I161" t="s">
        <v>141</v>
      </c>
      <c r="J161" t="s">
        <v>142</v>
      </c>
      <c r="K161" s="3">
        <v>61066</v>
      </c>
      <c r="L161" s="3">
        <v>58539</v>
      </c>
      <c r="M161" t="s">
        <v>5660</v>
      </c>
      <c r="N161" t="s">
        <v>143</v>
      </c>
    </row>
    <row r="162" spans="1:14">
      <c r="A162" s="1">
        <v>45316</v>
      </c>
      <c r="B162" s="1">
        <v>45682</v>
      </c>
      <c r="C162" t="s">
        <v>4581</v>
      </c>
      <c r="D162" t="s">
        <v>138</v>
      </c>
      <c r="E162" t="s">
        <v>15</v>
      </c>
      <c r="F162" t="s">
        <v>16</v>
      </c>
      <c r="G162" t="s">
        <v>6318</v>
      </c>
      <c r="H162" t="s">
        <v>10171</v>
      </c>
      <c r="I162" t="s">
        <v>141</v>
      </c>
      <c r="J162" t="s">
        <v>142</v>
      </c>
      <c r="K162" s="3">
        <v>4199</v>
      </c>
      <c r="L162" s="3">
        <v>3815</v>
      </c>
      <c r="M162" t="s">
        <v>5660</v>
      </c>
      <c r="N162" t="s">
        <v>143</v>
      </c>
    </row>
    <row r="163" spans="1:14">
      <c r="A163" s="1">
        <v>45316</v>
      </c>
      <c r="B163" s="1">
        <v>45682</v>
      </c>
      <c r="C163" t="s">
        <v>4581</v>
      </c>
      <c r="D163" t="s">
        <v>138</v>
      </c>
      <c r="E163" t="s">
        <v>661</v>
      </c>
      <c r="F163" t="s">
        <v>16</v>
      </c>
      <c r="G163" t="s">
        <v>6319</v>
      </c>
      <c r="H163" t="s">
        <v>10171</v>
      </c>
      <c r="I163" t="s">
        <v>141</v>
      </c>
      <c r="J163" t="s">
        <v>142</v>
      </c>
      <c r="K163" s="3">
        <v>95853</v>
      </c>
      <c r="L163" s="3">
        <v>90581</v>
      </c>
      <c r="M163" t="s">
        <v>5660</v>
      </c>
      <c r="N163" t="s">
        <v>143</v>
      </c>
    </row>
    <row r="164" spans="1:14">
      <c r="A164" s="1">
        <v>45316</v>
      </c>
      <c r="B164" s="1">
        <v>45682</v>
      </c>
      <c r="C164" t="s">
        <v>4581</v>
      </c>
      <c r="D164" t="s">
        <v>138</v>
      </c>
      <c r="E164" t="s">
        <v>34</v>
      </c>
      <c r="F164" t="s">
        <v>16</v>
      </c>
      <c r="G164" t="s">
        <v>9519</v>
      </c>
      <c r="H164" t="s">
        <v>10171</v>
      </c>
      <c r="I164" t="s">
        <v>141</v>
      </c>
      <c r="J164" t="s">
        <v>142</v>
      </c>
      <c r="K164" s="3">
        <v>50000</v>
      </c>
      <c r="L164" s="3">
        <v>38500</v>
      </c>
      <c r="M164" t="s">
        <v>5660</v>
      </c>
      <c r="N164" t="s">
        <v>143</v>
      </c>
    </row>
    <row r="165" spans="1:14">
      <c r="A165" s="1">
        <v>45317</v>
      </c>
      <c r="B165" s="1">
        <v>45683</v>
      </c>
      <c r="C165" t="s">
        <v>5448</v>
      </c>
      <c r="D165" t="s">
        <v>3768</v>
      </c>
      <c r="E165" t="s">
        <v>32</v>
      </c>
      <c r="F165" t="s">
        <v>16</v>
      </c>
      <c r="G165" t="s">
        <v>6320</v>
      </c>
      <c r="H165" t="s">
        <v>10172</v>
      </c>
      <c r="I165" t="s">
        <v>174</v>
      </c>
      <c r="J165" t="s">
        <v>175</v>
      </c>
      <c r="L165" s="3">
        <v>20655</v>
      </c>
      <c r="M165" t="s">
        <v>112</v>
      </c>
      <c r="N165" t="s">
        <v>51</v>
      </c>
    </row>
    <row r="166" spans="1:14">
      <c r="A166" s="1">
        <v>45317</v>
      </c>
      <c r="B166" s="1">
        <v>45683</v>
      </c>
      <c r="C166" t="s">
        <v>5448</v>
      </c>
      <c r="D166" t="s">
        <v>3768</v>
      </c>
      <c r="E166" t="s">
        <v>15</v>
      </c>
      <c r="F166" t="s">
        <v>16</v>
      </c>
      <c r="G166" t="s">
        <v>6321</v>
      </c>
      <c r="H166" t="s">
        <v>10172</v>
      </c>
      <c r="I166" t="s">
        <v>174</v>
      </c>
      <c r="J166" t="s">
        <v>175</v>
      </c>
      <c r="L166" s="3">
        <v>7300</v>
      </c>
      <c r="M166" t="s">
        <v>112</v>
      </c>
      <c r="N166" t="s">
        <v>51</v>
      </c>
    </row>
    <row r="167" spans="1:14">
      <c r="A167" s="1">
        <v>45317</v>
      </c>
      <c r="B167" s="1">
        <v>45683</v>
      </c>
      <c r="C167" t="s">
        <v>5448</v>
      </c>
      <c r="D167" t="s">
        <v>3768</v>
      </c>
      <c r="E167" t="s">
        <v>661</v>
      </c>
      <c r="F167" t="s">
        <v>16</v>
      </c>
      <c r="G167" t="s">
        <v>6323</v>
      </c>
      <c r="H167" t="s">
        <v>10172</v>
      </c>
      <c r="I167" t="s">
        <v>174</v>
      </c>
      <c r="J167" t="s">
        <v>175</v>
      </c>
      <c r="L167" s="3">
        <v>68389</v>
      </c>
      <c r="M167" t="s">
        <v>112</v>
      </c>
      <c r="N167" t="s">
        <v>51</v>
      </c>
    </row>
    <row r="168" spans="1:14">
      <c r="A168" s="1">
        <v>45317</v>
      </c>
      <c r="B168" s="1">
        <v>45683</v>
      </c>
      <c r="C168" t="s">
        <v>5448</v>
      </c>
      <c r="D168" t="s">
        <v>3768</v>
      </c>
      <c r="E168" t="s">
        <v>34</v>
      </c>
      <c r="F168" t="s">
        <v>16</v>
      </c>
      <c r="G168" t="s">
        <v>6322</v>
      </c>
      <c r="H168" t="s">
        <v>10172</v>
      </c>
      <c r="I168" t="s">
        <v>174</v>
      </c>
      <c r="J168" t="s">
        <v>175</v>
      </c>
      <c r="L168" s="3">
        <v>15140</v>
      </c>
      <c r="M168" t="s">
        <v>112</v>
      </c>
      <c r="N168" t="s">
        <v>51</v>
      </c>
    </row>
    <row r="169" spans="1:14">
      <c r="A169" s="1">
        <v>45317</v>
      </c>
      <c r="B169" s="1">
        <v>45683</v>
      </c>
      <c r="C169" t="s">
        <v>4582</v>
      </c>
      <c r="D169" t="s">
        <v>149</v>
      </c>
      <c r="E169" t="s">
        <v>32</v>
      </c>
      <c r="F169" t="s">
        <v>16</v>
      </c>
      <c r="G169" t="s">
        <v>6326</v>
      </c>
      <c r="H169" t="s">
        <v>10171</v>
      </c>
      <c r="I169" t="s">
        <v>49</v>
      </c>
      <c r="J169" t="s">
        <v>50</v>
      </c>
      <c r="K169" s="3">
        <v>9876</v>
      </c>
      <c r="L169" s="3">
        <v>9410</v>
      </c>
      <c r="M169" t="s">
        <v>5623</v>
      </c>
      <c r="N169" t="s">
        <v>125</v>
      </c>
    </row>
    <row r="170" spans="1:14">
      <c r="A170" s="1">
        <v>45317</v>
      </c>
      <c r="B170" s="1">
        <v>45683</v>
      </c>
      <c r="C170" t="s">
        <v>4582</v>
      </c>
      <c r="D170" t="s">
        <v>149</v>
      </c>
      <c r="E170" t="s">
        <v>15</v>
      </c>
      <c r="F170" t="s">
        <v>16</v>
      </c>
      <c r="G170" t="s">
        <v>6324</v>
      </c>
      <c r="H170" t="s">
        <v>10171</v>
      </c>
      <c r="I170" t="s">
        <v>49</v>
      </c>
      <c r="J170" t="s">
        <v>50</v>
      </c>
      <c r="K170" s="3">
        <v>2429</v>
      </c>
      <c r="L170" s="3">
        <v>2173</v>
      </c>
      <c r="M170" t="s">
        <v>5623</v>
      </c>
      <c r="N170" t="s">
        <v>125</v>
      </c>
    </row>
    <row r="171" spans="1:14">
      <c r="A171" s="1">
        <v>45317</v>
      </c>
      <c r="B171" s="1">
        <v>45683</v>
      </c>
      <c r="C171" t="s">
        <v>4582</v>
      </c>
      <c r="D171" t="s">
        <v>149</v>
      </c>
      <c r="E171" t="s">
        <v>661</v>
      </c>
      <c r="F171" t="s">
        <v>16</v>
      </c>
      <c r="G171" t="s">
        <v>6325</v>
      </c>
      <c r="H171" t="s">
        <v>10171</v>
      </c>
      <c r="I171" t="s">
        <v>49</v>
      </c>
      <c r="J171" t="s">
        <v>50</v>
      </c>
      <c r="K171" s="3">
        <v>51767</v>
      </c>
      <c r="L171" s="3">
        <v>45687</v>
      </c>
      <c r="M171" t="s">
        <v>5623</v>
      </c>
      <c r="N171" t="s">
        <v>125</v>
      </c>
    </row>
    <row r="172" spans="1:14">
      <c r="A172" s="1">
        <v>45317</v>
      </c>
      <c r="B172" s="1">
        <v>45683</v>
      </c>
      <c r="C172" t="s">
        <v>4583</v>
      </c>
      <c r="D172" t="s">
        <v>153</v>
      </c>
      <c r="E172" t="s">
        <v>15</v>
      </c>
      <c r="F172" t="s">
        <v>16</v>
      </c>
      <c r="G172" t="s">
        <v>6328</v>
      </c>
      <c r="H172" t="s">
        <v>10171</v>
      </c>
      <c r="I172" t="s">
        <v>155</v>
      </c>
      <c r="J172" t="s">
        <v>156</v>
      </c>
      <c r="K172" s="3">
        <v>2007</v>
      </c>
      <c r="L172" s="3">
        <v>2053</v>
      </c>
      <c r="M172" t="s">
        <v>1179</v>
      </c>
      <c r="N172" t="s">
        <v>21</v>
      </c>
    </row>
    <row r="173" spans="1:14">
      <c r="A173" s="1">
        <v>45317</v>
      </c>
      <c r="B173" s="1">
        <v>45683</v>
      </c>
      <c r="C173" t="s">
        <v>4583</v>
      </c>
      <c r="D173" t="s">
        <v>153</v>
      </c>
      <c r="E173" t="s">
        <v>661</v>
      </c>
      <c r="F173" t="s">
        <v>16</v>
      </c>
      <c r="G173" t="s">
        <v>6327</v>
      </c>
      <c r="H173" t="s">
        <v>10171</v>
      </c>
      <c r="I173" t="s">
        <v>155</v>
      </c>
      <c r="J173" t="s">
        <v>156</v>
      </c>
      <c r="K173" s="3">
        <v>73815</v>
      </c>
      <c r="L173" s="3">
        <v>64096</v>
      </c>
      <c r="M173" t="s">
        <v>1179</v>
      </c>
      <c r="N173" t="s">
        <v>21</v>
      </c>
    </row>
    <row r="174" spans="1:14">
      <c r="A174" s="1">
        <v>45318</v>
      </c>
      <c r="B174" s="1">
        <v>45684</v>
      </c>
      <c r="C174" t="s">
        <v>5927</v>
      </c>
      <c r="D174" t="s">
        <v>5928</v>
      </c>
      <c r="E174" t="s">
        <v>32</v>
      </c>
      <c r="F174" t="s">
        <v>16</v>
      </c>
      <c r="G174" t="s">
        <v>6330</v>
      </c>
      <c r="H174" t="s">
        <v>10171</v>
      </c>
      <c r="I174" t="s">
        <v>18</v>
      </c>
      <c r="J174" t="s">
        <v>19</v>
      </c>
      <c r="K174" s="3">
        <v>24952</v>
      </c>
      <c r="L174" s="3">
        <v>25778</v>
      </c>
      <c r="M174" t="s">
        <v>48</v>
      </c>
      <c r="N174" t="s">
        <v>21</v>
      </c>
    </row>
    <row r="175" spans="1:14">
      <c r="A175" s="1">
        <v>45318</v>
      </c>
      <c r="B175" s="1">
        <v>45684</v>
      </c>
      <c r="C175" t="s">
        <v>5927</v>
      </c>
      <c r="D175" t="s">
        <v>5928</v>
      </c>
      <c r="E175" t="s">
        <v>661</v>
      </c>
      <c r="F175" t="s">
        <v>16</v>
      </c>
      <c r="G175" t="s">
        <v>6329</v>
      </c>
      <c r="H175" t="s">
        <v>10171</v>
      </c>
      <c r="I175" t="s">
        <v>18</v>
      </c>
      <c r="J175" t="s">
        <v>19</v>
      </c>
      <c r="K175" s="3">
        <v>68912</v>
      </c>
      <c r="L175" s="3">
        <v>61684</v>
      </c>
      <c r="M175" t="s">
        <v>48</v>
      </c>
      <c r="N175" t="s">
        <v>21</v>
      </c>
    </row>
    <row r="176" spans="1:14">
      <c r="A176" s="1">
        <v>45318</v>
      </c>
      <c r="B176" s="1">
        <v>45684</v>
      </c>
      <c r="C176" t="s">
        <v>5927</v>
      </c>
      <c r="D176" t="s">
        <v>5928</v>
      </c>
      <c r="E176" t="s">
        <v>15</v>
      </c>
      <c r="F176" t="s">
        <v>16</v>
      </c>
      <c r="G176" t="s">
        <v>6331</v>
      </c>
      <c r="H176" t="s">
        <v>10171</v>
      </c>
      <c r="I176" t="s">
        <v>18</v>
      </c>
      <c r="J176" t="s">
        <v>19</v>
      </c>
      <c r="K176" s="3">
        <v>3987</v>
      </c>
      <c r="L176" s="3">
        <v>3797</v>
      </c>
      <c r="M176" t="s">
        <v>48</v>
      </c>
      <c r="N176" t="s">
        <v>21</v>
      </c>
    </row>
    <row r="177" spans="1:14">
      <c r="A177" s="1">
        <v>45318</v>
      </c>
      <c r="B177" s="1">
        <v>45684</v>
      </c>
      <c r="C177" t="s">
        <v>4584</v>
      </c>
      <c r="D177" t="s">
        <v>158</v>
      </c>
      <c r="E177" t="s">
        <v>32</v>
      </c>
      <c r="F177" t="s">
        <v>16</v>
      </c>
      <c r="G177" t="s">
        <v>6333</v>
      </c>
      <c r="H177" t="s">
        <v>10171</v>
      </c>
      <c r="I177" t="s">
        <v>78</v>
      </c>
      <c r="J177" t="s">
        <v>79</v>
      </c>
      <c r="K177" s="3">
        <v>47945</v>
      </c>
      <c r="L177" s="3">
        <v>68917</v>
      </c>
      <c r="M177" t="s">
        <v>77</v>
      </c>
      <c r="N177" t="s">
        <v>30</v>
      </c>
    </row>
    <row r="178" spans="1:14">
      <c r="A178" s="1">
        <v>45318</v>
      </c>
      <c r="B178" s="1">
        <v>45684</v>
      </c>
      <c r="C178" t="s">
        <v>4584</v>
      </c>
      <c r="D178" t="s">
        <v>158</v>
      </c>
      <c r="E178" t="s">
        <v>661</v>
      </c>
      <c r="F178" t="s">
        <v>16</v>
      </c>
      <c r="G178" t="s">
        <v>6335</v>
      </c>
      <c r="H178" t="s">
        <v>10171</v>
      </c>
      <c r="I178" t="s">
        <v>78</v>
      </c>
      <c r="J178" t="s">
        <v>79</v>
      </c>
      <c r="K178" s="3">
        <v>67720</v>
      </c>
      <c r="L178" s="3">
        <v>60001</v>
      </c>
      <c r="M178" t="s">
        <v>77</v>
      </c>
      <c r="N178" t="s">
        <v>30</v>
      </c>
    </row>
    <row r="179" spans="1:14">
      <c r="A179" s="1">
        <v>45318</v>
      </c>
      <c r="B179" s="1">
        <v>45684</v>
      </c>
      <c r="C179" t="s">
        <v>4584</v>
      </c>
      <c r="D179" t="s">
        <v>158</v>
      </c>
      <c r="E179" t="s">
        <v>15</v>
      </c>
      <c r="F179" t="s">
        <v>16</v>
      </c>
      <c r="G179" t="s">
        <v>6334</v>
      </c>
      <c r="H179" t="s">
        <v>10171</v>
      </c>
      <c r="I179" t="s">
        <v>78</v>
      </c>
      <c r="J179" t="s">
        <v>79</v>
      </c>
      <c r="K179" s="3">
        <v>6298</v>
      </c>
      <c r="L179" s="3">
        <v>5897</v>
      </c>
      <c r="M179" t="s">
        <v>77</v>
      </c>
      <c r="N179" t="s">
        <v>30</v>
      </c>
    </row>
    <row r="180" spans="1:14">
      <c r="A180" s="1">
        <v>45318</v>
      </c>
      <c r="B180" s="1">
        <v>45684</v>
      </c>
      <c r="C180" t="s">
        <v>4585</v>
      </c>
      <c r="D180" t="s">
        <v>163</v>
      </c>
      <c r="E180" t="s">
        <v>32</v>
      </c>
      <c r="F180" t="s">
        <v>16</v>
      </c>
      <c r="G180" t="s">
        <v>6337</v>
      </c>
      <c r="H180" t="s">
        <v>10171</v>
      </c>
      <c r="I180" t="s">
        <v>165</v>
      </c>
      <c r="J180" t="s">
        <v>166</v>
      </c>
      <c r="K180" s="3">
        <v>14402</v>
      </c>
      <c r="L180" s="3">
        <v>13658</v>
      </c>
      <c r="M180" t="s">
        <v>1179</v>
      </c>
      <c r="N180" t="s">
        <v>167</v>
      </c>
    </row>
    <row r="181" spans="1:14">
      <c r="A181" s="1">
        <v>45318</v>
      </c>
      <c r="B181" s="1">
        <v>45684</v>
      </c>
      <c r="C181" t="s">
        <v>4585</v>
      </c>
      <c r="D181" t="s">
        <v>163</v>
      </c>
      <c r="E181" t="s">
        <v>661</v>
      </c>
      <c r="F181" t="s">
        <v>16</v>
      </c>
      <c r="G181" t="s">
        <v>6338</v>
      </c>
      <c r="H181" t="s">
        <v>10171</v>
      </c>
      <c r="I181" t="s">
        <v>165</v>
      </c>
      <c r="J181" t="s">
        <v>166</v>
      </c>
      <c r="K181" s="3">
        <v>51134</v>
      </c>
      <c r="L181" s="3">
        <v>43308</v>
      </c>
      <c r="M181" t="s">
        <v>1179</v>
      </c>
      <c r="N181" t="s">
        <v>167</v>
      </c>
    </row>
    <row r="182" spans="1:14">
      <c r="A182" s="1">
        <v>45318</v>
      </c>
      <c r="B182" s="1">
        <v>45684</v>
      </c>
      <c r="C182" t="s">
        <v>4585</v>
      </c>
      <c r="D182" t="s">
        <v>163</v>
      </c>
      <c r="E182" t="s">
        <v>15</v>
      </c>
      <c r="F182" t="s">
        <v>16</v>
      </c>
      <c r="G182" t="s">
        <v>6336</v>
      </c>
      <c r="H182" t="s">
        <v>10171</v>
      </c>
      <c r="I182" t="s">
        <v>165</v>
      </c>
      <c r="J182" t="s">
        <v>166</v>
      </c>
      <c r="K182" s="3">
        <v>1618</v>
      </c>
      <c r="L182" s="3">
        <v>1442</v>
      </c>
      <c r="M182" t="s">
        <v>1179</v>
      </c>
      <c r="N182" t="s">
        <v>167</v>
      </c>
    </row>
    <row r="183" spans="1:14">
      <c r="A183" s="1">
        <v>45320</v>
      </c>
      <c r="B183" s="1">
        <v>45686</v>
      </c>
      <c r="C183" t="s">
        <v>4588</v>
      </c>
      <c r="D183" t="s">
        <v>177</v>
      </c>
      <c r="E183" t="s">
        <v>661</v>
      </c>
      <c r="F183" t="s">
        <v>16</v>
      </c>
      <c r="G183" t="s">
        <v>6345</v>
      </c>
      <c r="H183" t="s">
        <v>10171</v>
      </c>
      <c r="I183" t="s">
        <v>179</v>
      </c>
      <c r="J183" t="s">
        <v>180</v>
      </c>
      <c r="K183" s="3">
        <v>13363</v>
      </c>
      <c r="L183" s="3">
        <v>6172</v>
      </c>
      <c r="M183" t="s">
        <v>1179</v>
      </c>
      <c r="N183" t="s">
        <v>181</v>
      </c>
    </row>
    <row r="184" spans="1:14">
      <c r="A184" s="1">
        <v>45320</v>
      </c>
      <c r="B184" s="1">
        <v>45686</v>
      </c>
      <c r="C184" t="s">
        <v>4588</v>
      </c>
      <c r="D184" t="s">
        <v>177</v>
      </c>
      <c r="E184" t="s">
        <v>15</v>
      </c>
      <c r="F184" t="s">
        <v>16</v>
      </c>
      <c r="G184" t="s">
        <v>6344</v>
      </c>
      <c r="H184" t="s">
        <v>10171</v>
      </c>
      <c r="I184" t="s">
        <v>179</v>
      </c>
      <c r="J184" t="s">
        <v>180</v>
      </c>
      <c r="K184" s="3">
        <v>2024</v>
      </c>
      <c r="L184" s="3">
        <v>1750</v>
      </c>
      <c r="M184" t="s">
        <v>1179</v>
      </c>
      <c r="N184" t="s">
        <v>181</v>
      </c>
    </row>
    <row r="185" spans="1:14">
      <c r="A185" s="1">
        <v>45320</v>
      </c>
      <c r="B185" s="1">
        <v>45686</v>
      </c>
      <c r="C185" t="s">
        <v>4589</v>
      </c>
      <c r="D185" t="s">
        <v>183</v>
      </c>
      <c r="E185" t="s">
        <v>15</v>
      </c>
      <c r="F185" t="s">
        <v>16</v>
      </c>
      <c r="G185" t="s">
        <v>6346</v>
      </c>
      <c r="H185" t="s">
        <v>10171</v>
      </c>
      <c r="I185" t="s">
        <v>49</v>
      </c>
      <c r="J185" t="s">
        <v>50</v>
      </c>
      <c r="K185" s="3">
        <v>3204</v>
      </c>
      <c r="L185" s="3">
        <v>2868</v>
      </c>
      <c r="M185" t="s">
        <v>5623</v>
      </c>
      <c r="N185" t="s">
        <v>51</v>
      </c>
    </row>
    <row r="186" spans="1:14">
      <c r="A186" s="1">
        <v>45320</v>
      </c>
      <c r="B186" s="1">
        <v>45686</v>
      </c>
      <c r="C186" t="s">
        <v>4589</v>
      </c>
      <c r="D186" t="s">
        <v>183</v>
      </c>
      <c r="E186" t="s">
        <v>661</v>
      </c>
      <c r="F186" t="s">
        <v>16</v>
      </c>
      <c r="G186" t="s">
        <v>6349</v>
      </c>
      <c r="H186" t="s">
        <v>10171</v>
      </c>
      <c r="I186" t="s">
        <v>49</v>
      </c>
      <c r="J186" t="s">
        <v>50</v>
      </c>
      <c r="K186" s="3">
        <v>30513</v>
      </c>
      <c r="L186" s="3">
        <v>26427</v>
      </c>
      <c r="M186" t="s">
        <v>5623</v>
      </c>
      <c r="N186" t="s">
        <v>51</v>
      </c>
    </row>
    <row r="187" spans="1:14">
      <c r="A187" s="1">
        <v>45320</v>
      </c>
      <c r="B187" s="1">
        <v>45686</v>
      </c>
      <c r="C187" t="s">
        <v>4589</v>
      </c>
      <c r="D187" t="s">
        <v>183</v>
      </c>
      <c r="E187" t="s">
        <v>34</v>
      </c>
      <c r="F187" t="s">
        <v>16</v>
      </c>
      <c r="G187" t="s">
        <v>6348</v>
      </c>
      <c r="H187" t="s">
        <v>10171</v>
      </c>
      <c r="I187" t="s">
        <v>49</v>
      </c>
      <c r="J187" t="s">
        <v>50</v>
      </c>
      <c r="K187" s="3">
        <v>8402</v>
      </c>
      <c r="L187" s="3">
        <v>6598</v>
      </c>
      <c r="M187" t="s">
        <v>5623</v>
      </c>
      <c r="N187" t="s">
        <v>51</v>
      </c>
    </row>
    <row r="188" spans="1:14">
      <c r="A188" s="1">
        <v>45320</v>
      </c>
      <c r="B188" s="1">
        <v>45686</v>
      </c>
      <c r="C188" t="s">
        <v>6069</v>
      </c>
      <c r="D188" t="s">
        <v>6070</v>
      </c>
      <c r="E188" t="s">
        <v>32</v>
      </c>
      <c r="F188" t="s">
        <v>16</v>
      </c>
      <c r="G188" t="s">
        <v>6351</v>
      </c>
      <c r="H188" t="s">
        <v>10172</v>
      </c>
      <c r="I188" t="s">
        <v>1685</v>
      </c>
      <c r="J188" t="s">
        <v>1686</v>
      </c>
      <c r="L188" s="3">
        <v>4216</v>
      </c>
      <c r="M188" t="s">
        <v>5624</v>
      </c>
      <c r="N188" t="s">
        <v>30</v>
      </c>
    </row>
    <row r="189" spans="1:14">
      <c r="A189" s="1">
        <v>45320</v>
      </c>
      <c r="B189" s="1">
        <v>45686</v>
      </c>
      <c r="C189" t="s">
        <v>6069</v>
      </c>
      <c r="D189" t="s">
        <v>6070</v>
      </c>
      <c r="E189" t="s">
        <v>661</v>
      </c>
      <c r="F189" t="s">
        <v>16</v>
      </c>
      <c r="G189" t="s">
        <v>6352</v>
      </c>
      <c r="H189" t="s">
        <v>10172</v>
      </c>
      <c r="I189" t="s">
        <v>1685</v>
      </c>
      <c r="J189" t="s">
        <v>1686</v>
      </c>
      <c r="L189" s="3">
        <v>12975</v>
      </c>
      <c r="M189" t="s">
        <v>5624</v>
      </c>
      <c r="N189" t="s">
        <v>30</v>
      </c>
    </row>
    <row r="190" spans="1:14">
      <c r="A190" s="1">
        <v>45320</v>
      </c>
      <c r="B190" s="1">
        <v>45686</v>
      </c>
      <c r="C190" t="s">
        <v>6069</v>
      </c>
      <c r="D190" t="s">
        <v>6070</v>
      </c>
      <c r="E190" t="s">
        <v>15</v>
      </c>
      <c r="F190" t="s">
        <v>16</v>
      </c>
      <c r="G190" t="s">
        <v>6350</v>
      </c>
      <c r="H190" t="s">
        <v>10172</v>
      </c>
      <c r="I190" t="s">
        <v>1685</v>
      </c>
      <c r="J190" t="s">
        <v>1686</v>
      </c>
      <c r="L190" s="3">
        <v>1968</v>
      </c>
      <c r="M190" t="s">
        <v>5624</v>
      </c>
      <c r="N190" t="s">
        <v>30</v>
      </c>
    </row>
    <row r="191" spans="1:14">
      <c r="A191" s="1">
        <v>45321</v>
      </c>
      <c r="B191" s="1">
        <v>45687</v>
      </c>
      <c r="C191" t="s">
        <v>4590</v>
      </c>
      <c r="D191" t="s">
        <v>188</v>
      </c>
      <c r="E191" t="s">
        <v>32</v>
      </c>
      <c r="F191" t="s">
        <v>16</v>
      </c>
      <c r="G191" t="s">
        <v>6355</v>
      </c>
      <c r="H191" t="s">
        <v>10171</v>
      </c>
      <c r="I191" t="s">
        <v>41</v>
      </c>
      <c r="J191" t="s">
        <v>42</v>
      </c>
      <c r="K191" s="3">
        <v>7951</v>
      </c>
      <c r="L191" s="3">
        <v>7484</v>
      </c>
      <c r="M191" t="s">
        <v>5623</v>
      </c>
      <c r="N191" t="s">
        <v>190</v>
      </c>
    </row>
    <row r="192" spans="1:14">
      <c r="A192" s="1">
        <v>45321</v>
      </c>
      <c r="B192" s="1">
        <v>45687</v>
      </c>
      <c r="C192" t="s">
        <v>4590</v>
      </c>
      <c r="D192" t="s">
        <v>188</v>
      </c>
      <c r="E192" t="s">
        <v>661</v>
      </c>
      <c r="F192" t="s">
        <v>16</v>
      </c>
      <c r="G192" t="s">
        <v>6354</v>
      </c>
      <c r="H192" t="s">
        <v>10171</v>
      </c>
      <c r="I192" t="s">
        <v>41</v>
      </c>
      <c r="J192" t="s">
        <v>42</v>
      </c>
      <c r="K192" s="3">
        <v>18198</v>
      </c>
      <c r="L192" s="3">
        <v>15847</v>
      </c>
      <c r="M192" t="s">
        <v>5623</v>
      </c>
      <c r="N192" t="s">
        <v>190</v>
      </c>
    </row>
    <row r="193" spans="1:14">
      <c r="A193" s="1">
        <v>45321</v>
      </c>
      <c r="B193" s="1">
        <v>45687</v>
      </c>
      <c r="C193" t="s">
        <v>4590</v>
      </c>
      <c r="D193" t="s">
        <v>188</v>
      </c>
      <c r="E193" t="s">
        <v>15</v>
      </c>
      <c r="F193" t="s">
        <v>16</v>
      </c>
      <c r="G193" t="s">
        <v>6353</v>
      </c>
      <c r="H193" t="s">
        <v>10171</v>
      </c>
      <c r="I193" t="s">
        <v>41</v>
      </c>
      <c r="J193" t="s">
        <v>42</v>
      </c>
      <c r="K193" s="3">
        <v>1391</v>
      </c>
      <c r="L193" s="3">
        <v>1256</v>
      </c>
      <c r="M193" t="s">
        <v>5623</v>
      </c>
      <c r="N193" t="s">
        <v>190</v>
      </c>
    </row>
    <row r="194" spans="1:14">
      <c r="A194" s="1">
        <v>45321</v>
      </c>
      <c r="B194" s="1">
        <v>45687</v>
      </c>
      <c r="C194" t="s">
        <v>4591</v>
      </c>
      <c r="D194" t="s">
        <v>193</v>
      </c>
      <c r="E194" t="s">
        <v>32</v>
      </c>
      <c r="F194" t="s">
        <v>16</v>
      </c>
      <c r="G194" t="s">
        <v>6358</v>
      </c>
      <c r="H194" t="s">
        <v>10171</v>
      </c>
      <c r="I194" t="s">
        <v>195</v>
      </c>
      <c r="J194" t="s">
        <v>196</v>
      </c>
      <c r="K194" s="3">
        <v>6088</v>
      </c>
      <c r="L194" s="3">
        <v>3702</v>
      </c>
      <c r="M194" t="s">
        <v>1179</v>
      </c>
      <c r="N194" t="s">
        <v>167</v>
      </c>
    </row>
    <row r="195" spans="1:14">
      <c r="A195" s="1">
        <v>45321</v>
      </c>
      <c r="B195" s="1">
        <v>45687</v>
      </c>
      <c r="C195" t="s">
        <v>4591</v>
      </c>
      <c r="D195" t="s">
        <v>193</v>
      </c>
      <c r="E195" t="s">
        <v>661</v>
      </c>
      <c r="F195" t="s">
        <v>16</v>
      </c>
      <c r="G195" t="s">
        <v>6357</v>
      </c>
      <c r="H195" t="s">
        <v>10171</v>
      </c>
      <c r="I195" t="s">
        <v>195</v>
      </c>
      <c r="J195" t="s">
        <v>196</v>
      </c>
      <c r="K195" s="3">
        <v>97028</v>
      </c>
      <c r="L195" s="3">
        <v>18883</v>
      </c>
      <c r="M195" t="s">
        <v>1179</v>
      </c>
      <c r="N195" t="s">
        <v>167</v>
      </c>
    </row>
    <row r="196" spans="1:14">
      <c r="A196" s="1">
        <v>45321</v>
      </c>
      <c r="B196" s="1">
        <v>45687</v>
      </c>
      <c r="C196" t="s">
        <v>4591</v>
      </c>
      <c r="D196" t="s">
        <v>193</v>
      </c>
      <c r="E196" t="s">
        <v>15</v>
      </c>
      <c r="F196" t="s">
        <v>16</v>
      </c>
      <c r="G196" t="s">
        <v>6356</v>
      </c>
      <c r="H196" t="s">
        <v>10171</v>
      </c>
      <c r="I196" t="s">
        <v>195</v>
      </c>
      <c r="J196" t="s">
        <v>196</v>
      </c>
      <c r="K196" s="3">
        <v>6360</v>
      </c>
      <c r="L196" s="3">
        <v>1339</v>
      </c>
      <c r="M196" t="s">
        <v>1179</v>
      </c>
      <c r="N196" t="s">
        <v>167</v>
      </c>
    </row>
    <row r="197" spans="1:14">
      <c r="A197" s="1">
        <v>45321</v>
      </c>
      <c r="B197" s="1">
        <v>45687</v>
      </c>
      <c r="C197" t="s">
        <v>4592</v>
      </c>
      <c r="D197" t="s">
        <v>199</v>
      </c>
      <c r="E197" t="s">
        <v>32</v>
      </c>
      <c r="F197" t="s">
        <v>16</v>
      </c>
      <c r="G197" t="s">
        <v>6360</v>
      </c>
      <c r="H197" t="s">
        <v>10171</v>
      </c>
      <c r="I197" t="s">
        <v>201</v>
      </c>
      <c r="J197" t="s">
        <v>202</v>
      </c>
      <c r="K197" s="3">
        <v>41198</v>
      </c>
      <c r="L197" s="3">
        <v>38659</v>
      </c>
      <c r="M197" t="s">
        <v>5660</v>
      </c>
      <c r="N197" t="s">
        <v>203</v>
      </c>
    </row>
    <row r="198" spans="1:14">
      <c r="A198" s="1">
        <v>45321</v>
      </c>
      <c r="B198" s="1">
        <v>45687</v>
      </c>
      <c r="C198" t="s">
        <v>4592</v>
      </c>
      <c r="D198" t="s">
        <v>199</v>
      </c>
      <c r="E198" t="s">
        <v>15</v>
      </c>
      <c r="F198" t="s">
        <v>16</v>
      </c>
      <c r="G198" t="s">
        <v>6362</v>
      </c>
      <c r="H198" t="s">
        <v>10171</v>
      </c>
      <c r="I198" t="s">
        <v>201</v>
      </c>
      <c r="J198" t="s">
        <v>202</v>
      </c>
      <c r="K198" s="3">
        <v>2918</v>
      </c>
      <c r="L198" s="3">
        <v>2672</v>
      </c>
      <c r="M198" t="s">
        <v>5660</v>
      </c>
      <c r="N198" t="s">
        <v>203</v>
      </c>
    </row>
    <row r="199" spans="1:14">
      <c r="A199" s="1">
        <v>45321</v>
      </c>
      <c r="B199" s="1">
        <v>45687</v>
      </c>
      <c r="C199" t="s">
        <v>4592</v>
      </c>
      <c r="D199" t="s">
        <v>199</v>
      </c>
      <c r="E199" t="s">
        <v>661</v>
      </c>
      <c r="F199" t="s">
        <v>16</v>
      </c>
      <c r="G199" t="s">
        <v>6359</v>
      </c>
      <c r="H199" t="s">
        <v>10171</v>
      </c>
      <c r="I199" t="s">
        <v>201</v>
      </c>
      <c r="J199" t="s">
        <v>202</v>
      </c>
      <c r="K199" s="3">
        <v>35589</v>
      </c>
      <c r="L199" s="3">
        <v>34816</v>
      </c>
      <c r="M199" t="s">
        <v>5660</v>
      </c>
      <c r="N199" t="s">
        <v>203</v>
      </c>
    </row>
    <row r="200" spans="1:14">
      <c r="A200" s="1">
        <v>45321</v>
      </c>
      <c r="B200" s="1">
        <v>45687</v>
      </c>
      <c r="C200" t="s">
        <v>4592</v>
      </c>
      <c r="D200" t="s">
        <v>199</v>
      </c>
      <c r="E200" t="s">
        <v>34</v>
      </c>
      <c r="F200" t="s">
        <v>16</v>
      </c>
      <c r="G200" t="s">
        <v>6361</v>
      </c>
      <c r="H200" t="s">
        <v>10171</v>
      </c>
      <c r="I200" t="s">
        <v>201</v>
      </c>
      <c r="J200" t="s">
        <v>202</v>
      </c>
      <c r="K200" s="3">
        <v>15784</v>
      </c>
      <c r="L200" s="3">
        <v>12134</v>
      </c>
      <c r="M200" t="s">
        <v>5660</v>
      </c>
      <c r="N200" t="s">
        <v>203</v>
      </c>
    </row>
    <row r="201" spans="1:14">
      <c r="A201" s="1">
        <v>45321</v>
      </c>
      <c r="B201" s="1">
        <v>45687</v>
      </c>
      <c r="C201" t="s">
        <v>4593</v>
      </c>
      <c r="D201" t="s">
        <v>207</v>
      </c>
      <c r="E201" t="s">
        <v>15</v>
      </c>
      <c r="F201" t="s">
        <v>16</v>
      </c>
      <c r="G201" t="s">
        <v>6365</v>
      </c>
      <c r="H201" t="s">
        <v>10171</v>
      </c>
      <c r="I201" t="s">
        <v>209</v>
      </c>
      <c r="J201" t="s">
        <v>210</v>
      </c>
      <c r="K201" s="3">
        <v>11567</v>
      </c>
      <c r="L201" s="3">
        <v>9842</v>
      </c>
      <c r="M201" t="s">
        <v>4176</v>
      </c>
      <c r="N201" t="s">
        <v>43</v>
      </c>
    </row>
    <row r="202" spans="1:14">
      <c r="A202" s="1">
        <v>45321</v>
      </c>
      <c r="B202" s="1">
        <v>45687</v>
      </c>
      <c r="C202" t="s">
        <v>4593</v>
      </c>
      <c r="D202" t="s">
        <v>207</v>
      </c>
      <c r="E202" t="s">
        <v>661</v>
      </c>
      <c r="F202" t="s">
        <v>16</v>
      </c>
      <c r="G202" t="s">
        <v>6364</v>
      </c>
      <c r="H202" t="s">
        <v>10171</v>
      </c>
      <c r="I202" t="s">
        <v>209</v>
      </c>
      <c r="J202" t="s">
        <v>210</v>
      </c>
      <c r="K202" s="3">
        <v>161871</v>
      </c>
      <c r="L202" s="3">
        <v>141843</v>
      </c>
      <c r="M202" t="s">
        <v>4176</v>
      </c>
      <c r="N202" t="s">
        <v>43</v>
      </c>
    </row>
    <row r="203" spans="1:14">
      <c r="A203" s="1">
        <v>45321</v>
      </c>
      <c r="B203" s="1">
        <v>45687</v>
      </c>
      <c r="C203" t="s">
        <v>4593</v>
      </c>
      <c r="D203" t="s">
        <v>207</v>
      </c>
      <c r="E203" t="s">
        <v>34</v>
      </c>
      <c r="F203" t="s">
        <v>16</v>
      </c>
      <c r="G203" t="s">
        <v>6363</v>
      </c>
      <c r="H203" t="s">
        <v>10171</v>
      </c>
      <c r="I203" t="s">
        <v>209</v>
      </c>
      <c r="J203" t="s">
        <v>210</v>
      </c>
      <c r="K203" s="3">
        <v>69178</v>
      </c>
      <c r="L203" s="3">
        <v>53401</v>
      </c>
      <c r="M203" t="s">
        <v>4176</v>
      </c>
      <c r="N203" t="s">
        <v>43</v>
      </c>
    </row>
    <row r="204" spans="1:14">
      <c r="A204" s="1">
        <v>45322</v>
      </c>
      <c r="B204" s="1">
        <v>45688</v>
      </c>
      <c r="C204" t="s">
        <v>5929</v>
      </c>
      <c r="D204" t="s">
        <v>5930</v>
      </c>
      <c r="E204" t="s">
        <v>32</v>
      </c>
      <c r="F204" t="s">
        <v>16</v>
      </c>
      <c r="G204" t="s">
        <v>6366</v>
      </c>
      <c r="H204" t="s">
        <v>10172</v>
      </c>
      <c r="I204" t="s">
        <v>305</v>
      </c>
      <c r="J204" t="s">
        <v>306</v>
      </c>
      <c r="L204" s="3">
        <v>11418</v>
      </c>
      <c r="M204" t="s">
        <v>304</v>
      </c>
      <c r="N204" t="s">
        <v>21</v>
      </c>
    </row>
    <row r="205" spans="1:14">
      <c r="A205" s="1">
        <v>45322</v>
      </c>
      <c r="B205" s="1">
        <v>45688</v>
      </c>
      <c r="C205" t="s">
        <v>5929</v>
      </c>
      <c r="D205" t="s">
        <v>5930</v>
      </c>
      <c r="E205" t="s">
        <v>661</v>
      </c>
      <c r="F205" t="s">
        <v>16</v>
      </c>
      <c r="G205" t="s">
        <v>6368</v>
      </c>
      <c r="H205" t="s">
        <v>10172</v>
      </c>
      <c r="I205" t="s">
        <v>305</v>
      </c>
      <c r="J205" t="s">
        <v>306</v>
      </c>
      <c r="L205" s="3">
        <v>78769</v>
      </c>
      <c r="M205" t="s">
        <v>304</v>
      </c>
      <c r="N205" t="s">
        <v>21</v>
      </c>
    </row>
    <row r="206" spans="1:14">
      <c r="A206" s="1">
        <v>45322</v>
      </c>
      <c r="B206" s="1">
        <v>45688</v>
      </c>
      <c r="C206" t="s">
        <v>5929</v>
      </c>
      <c r="D206" t="s">
        <v>5930</v>
      </c>
      <c r="E206" t="s">
        <v>15</v>
      </c>
      <c r="F206" t="s">
        <v>16</v>
      </c>
      <c r="G206" t="s">
        <v>6367</v>
      </c>
      <c r="H206" t="s">
        <v>10172</v>
      </c>
      <c r="I206" t="s">
        <v>305</v>
      </c>
      <c r="J206" t="s">
        <v>306</v>
      </c>
      <c r="L206" s="3">
        <v>2809</v>
      </c>
      <c r="M206" t="s">
        <v>304</v>
      </c>
      <c r="N206" t="s">
        <v>21</v>
      </c>
    </row>
    <row r="207" spans="1:14">
      <c r="A207" s="1">
        <v>45322</v>
      </c>
      <c r="B207" s="1">
        <v>45688</v>
      </c>
      <c r="C207" t="s">
        <v>4595</v>
      </c>
      <c r="D207" t="s">
        <v>216</v>
      </c>
      <c r="E207" t="s">
        <v>32</v>
      </c>
      <c r="F207" t="s">
        <v>16</v>
      </c>
      <c r="G207" t="s">
        <v>6372</v>
      </c>
      <c r="H207" t="s">
        <v>10171</v>
      </c>
      <c r="I207" t="s">
        <v>218</v>
      </c>
      <c r="J207" t="s">
        <v>219</v>
      </c>
      <c r="K207" s="3">
        <v>26089</v>
      </c>
      <c r="L207" s="3">
        <v>29495</v>
      </c>
      <c r="M207" t="s">
        <v>1179</v>
      </c>
      <c r="N207" t="s">
        <v>190</v>
      </c>
    </row>
    <row r="208" spans="1:14">
      <c r="A208" s="1">
        <v>45322</v>
      </c>
      <c r="B208" s="1">
        <v>45688</v>
      </c>
      <c r="C208" t="s">
        <v>4595</v>
      </c>
      <c r="D208" t="s">
        <v>216</v>
      </c>
      <c r="E208" t="s">
        <v>661</v>
      </c>
      <c r="F208" t="s">
        <v>16</v>
      </c>
      <c r="G208" t="s">
        <v>6371</v>
      </c>
      <c r="H208" t="s">
        <v>10171</v>
      </c>
      <c r="I208" t="s">
        <v>218</v>
      </c>
      <c r="J208" t="s">
        <v>219</v>
      </c>
      <c r="K208" s="3">
        <v>37788</v>
      </c>
      <c r="L208" s="3">
        <v>29314</v>
      </c>
      <c r="M208" t="s">
        <v>1179</v>
      </c>
      <c r="N208" t="s">
        <v>190</v>
      </c>
    </row>
    <row r="209" spans="1:14">
      <c r="A209" s="1">
        <v>45322</v>
      </c>
      <c r="B209" s="1">
        <v>45688</v>
      </c>
      <c r="C209" t="s">
        <v>4595</v>
      </c>
      <c r="D209" t="s">
        <v>216</v>
      </c>
      <c r="E209" t="s">
        <v>15</v>
      </c>
      <c r="F209" t="s">
        <v>16</v>
      </c>
      <c r="G209" t="s">
        <v>6369</v>
      </c>
      <c r="H209" t="s">
        <v>10171</v>
      </c>
      <c r="I209" t="s">
        <v>218</v>
      </c>
      <c r="J209" t="s">
        <v>219</v>
      </c>
      <c r="K209" s="3">
        <v>3036</v>
      </c>
      <c r="L209" s="3">
        <v>2800</v>
      </c>
      <c r="M209" t="s">
        <v>1179</v>
      </c>
      <c r="N209" t="s">
        <v>190</v>
      </c>
    </row>
    <row r="210" spans="1:14">
      <c r="A210" s="1">
        <v>45322</v>
      </c>
      <c r="B210" s="1">
        <v>45688</v>
      </c>
      <c r="C210" t="s">
        <v>4595</v>
      </c>
      <c r="D210" t="s">
        <v>216</v>
      </c>
      <c r="E210" t="s">
        <v>34</v>
      </c>
      <c r="F210" t="s">
        <v>16</v>
      </c>
      <c r="G210" t="s">
        <v>6370</v>
      </c>
      <c r="H210" t="s">
        <v>10171</v>
      </c>
      <c r="I210" t="s">
        <v>218</v>
      </c>
      <c r="J210" t="s">
        <v>219</v>
      </c>
      <c r="K210" s="3">
        <v>8768</v>
      </c>
      <c r="L210" s="3">
        <v>6133</v>
      </c>
      <c r="M210" t="s">
        <v>1179</v>
      </c>
      <c r="N210" t="s">
        <v>190</v>
      </c>
    </row>
    <row r="211" spans="1:14">
      <c r="A211" s="1">
        <v>45322</v>
      </c>
      <c r="B211" s="1">
        <v>45688</v>
      </c>
      <c r="C211" t="s">
        <v>4596</v>
      </c>
      <c r="D211" t="s">
        <v>223</v>
      </c>
      <c r="E211" t="s">
        <v>32</v>
      </c>
      <c r="F211" t="s">
        <v>16</v>
      </c>
      <c r="G211" t="s">
        <v>6373</v>
      </c>
      <c r="H211" t="s">
        <v>10171</v>
      </c>
      <c r="I211" t="s">
        <v>165</v>
      </c>
      <c r="J211" t="s">
        <v>166</v>
      </c>
      <c r="K211" s="3">
        <v>16813</v>
      </c>
      <c r="L211" s="3">
        <v>26214</v>
      </c>
      <c r="M211" t="s">
        <v>26</v>
      </c>
      <c r="N211" t="s">
        <v>225</v>
      </c>
    </row>
    <row r="212" spans="1:14">
      <c r="A212" s="1">
        <v>45322</v>
      </c>
      <c r="B212" s="1">
        <v>45688</v>
      </c>
      <c r="C212" t="s">
        <v>4596</v>
      </c>
      <c r="D212" t="s">
        <v>223</v>
      </c>
      <c r="E212" t="s">
        <v>661</v>
      </c>
      <c r="F212" t="s">
        <v>16</v>
      </c>
      <c r="G212" t="s">
        <v>6375</v>
      </c>
      <c r="H212" t="s">
        <v>10171</v>
      </c>
      <c r="I212" t="s">
        <v>165</v>
      </c>
      <c r="J212" t="s">
        <v>166</v>
      </c>
      <c r="K212" s="3">
        <v>46065</v>
      </c>
      <c r="L212" s="3">
        <v>76287</v>
      </c>
      <c r="M212" t="s">
        <v>26</v>
      </c>
      <c r="N212" t="s">
        <v>225</v>
      </c>
    </row>
    <row r="213" spans="1:14">
      <c r="A213" s="1">
        <v>45322</v>
      </c>
      <c r="B213" s="1">
        <v>45688</v>
      </c>
      <c r="C213" t="s">
        <v>4596</v>
      </c>
      <c r="D213" t="s">
        <v>223</v>
      </c>
      <c r="E213" t="s">
        <v>15</v>
      </c>
      <c r="F213" t="s">
        <v>16</v>
      </c>
      <c r="G213" t="s">
        <v>6374</v>
      </c>
      <c r="H213" t="s">
        <v>10171</v>
      </c>
      <c r="I213" t="s">
        <v>165</v>
      </c>
      <c r="J213" t="s">
        <v>166</v>
      </c>
      <c r="K213" s="3">
        <v>1932</v>
      </c>
      <c r="L213" s="3">
        <v>2038</v>
      </c>
      <c r="M213" t="s">
        <v>26</v>
      </c>
      <c r="N213" t="s">
        <v>225</v>
      </c>
    </row>
    <row r="214" spans="1:14">
      <c r="A214" s="1">
        <v>45323</v>
      </c>
      <c r="B214" s="1">
        <v>45689</v>
      </c>
      <c r="C214" t="s">
        <v>6379</v>
      </c>
      <c r="D214" t="s">
        <v>6380</v>
      </c>
      <c r="E214" t="s">
        <v>32</v>
      </c>
      <c r="F214" t="s">
        <v>16</v>
      </c>
      <c r="G214" t="s">
        <v>6382</v>
      </c>
      <c r="H214" t="s">
        <v>10172</v>
      </c>
      <c r="I214" t="s">
        <v>71</v>
      </c>
      <c r="J214" t="s">
        <v>72</v>
      </c>
      <c r="L214" s="3">
        <v>9562</v>
      </c>
      <c r="M214" t="s">
        <v>5623</v>
      </c>
      <c r="N214" t="s">
        <v>51</v>
      </c>
    </row>
    <row r="215" spans="1:14">
      <c r="A215" s="1">
        <v>45323</v>
      </c>
      <c r="B215" s="1">
        <v>45689</v>
      </c>
      <c r="C215" t="s">
        <v>6379</v>
      </c>
      <c r="D215" t="s">
        <v>6380</v>
      </c>
      <c r="E215" t="s">
        <v>661</v>
      </c>
      <c r="F215" t="s">
        <v>16</v>
      </c>
      <c r="G215" t="s">
        <v>6381</v>
      </c>
      <c r="H215" t="s">
        <v>10172</v>
      </c>
      <c r="I215" t="s">
        <v>71</v>
      </c>
      <c r="J215" t="s">
        <v>72</v>
      </c>
      <c r="L215" s="3">
        <v>49117</v>
      </c>
      <c r="M215" t="s">
        <v>5623</v>
      </c>
      <c r="N215" t="s">
        <v>51</v>
      </c>
    </row>
    <row r="216" spans="1:14">
      <c r="A216" s="1">
        <v>45323</v>
      </c>
      <c r="B216" s="1">
        <v>45689</v>
      </c>
      <c r="C216" t="s">
        <v>6379</v>
      </c>
      <c r="D216" t="s">
        <v>6380</v>
      </c>
      <c r="E216" t="s">
        <v>15</v>
      </c>
      <c r="F216" t="s">
        <v>16</v>
      </c>
      <c r="G216" t="s">
        <v>6383</v>
      </c>
      <c r="H216" t="s">
        <v>10172</v>
      </c>
      <c r="I216" t="s">
        <v>71</v>
      </c>
      <c r="J216" t="s">
        <v>72</v>
      </c>
      <c r="L216" s="3">
        <v>1828</v>
      </c>
      <c r="M216" t="s">
        <v>5623</v>
      </c>
      <c r="N216" t="s">
        <v>51</v>
      </c>
    </row>
    <row r="217" spans="1:14">
      <c r="A217" s="1">
        <v>45323</v>
      </c>
      <c r="B217" s="1">
        <v>45689</v>
      </c>
      <c r="C217" t="s">
        <v>4601</v>
      </c>
      <c r="D217" t="s">
        <v>246</v>
      </c>
      <c r="E217" t="s">
        <v>32</v>
      </c>
      <c r="F217" t="s">
        <v>16</v>
      </c>
      <c r="G217" t="s">
        <v>6386</v>
      </c>
      <c r="H217" t="s">
        <v>10171</v>
      </c>
      <c r="I217" t="s">
        <v>78</v>
      </c>
      <c r="J217" t="s">
        <v>79</v>
      </c>
      <c r="K217" s="3">
        <v>8821</v>
      </c>
      <c r="L217" s="3">
        <v>8049</v>
      </c>
      <c r="M217" t="s">
        <v>5620</v>
      </c>
      <c r="N217" t="s">
        <v>249</v>
      </c>
    </row>
    <row r="218" spans="1:14">
      <c r="A218" s="1">
        <v>45323</v>
      </c>
      <c r="B218" s="1">
        <v>45689</v>
      </c>
      <c r="C218" t="s">
        <v>4601</v>
      </c>
      <c r="D218" t="s">
        <v>246</v>
      </c>
      <c r="E218" t="s">
        <v>661</v>
      </c>
      <c r="F218" t="s">
        <v>16</v>
      </c>
      <c r="G218" t="s">
        <v>6385</v>
      </c>
      <c r="H218" t="s">
        <v>10171</v>
      </c>
      <c r="I218" t="s">
        <v>78</v>
      </c>
      <c r="J218" t="s">
        <v>79</v>
      </c>
      <c r="K218" s="3">
        <v>28337</v>
      </c>
      <c r="L218" s="3">
        <v>23528</v>
      </c>
      <c r="M218" t="s">
        <v>5620</v>
      </c>
      <c r="N218" t="s">
        <v>249</v>
      </c>
    </row>
    <row r="219" spans="1:14">
      <c r="A219" s="1">
        <v>45323</v>
      </c>
      <c r="B219" s="1">
        <v>45689</v>
      </c>
      <c r="C219" t="s">
        <v>4601</v>
      </c>
      <c r="D219" t="s">
        <v>246</v>
      </c>
      <c r="E219" t="s">
        <v>15</v>
      </c>
      <c r="F219" t="s">
        <v>16</v>
      </c>
      <c r="G219" t="s">
        <v>6387</v>
      </c>
      <c r="H219" t="s">
        <v>10171</v>
      </c>
      <c r="I219" t="s">
        <v>78</v>
      </c>
      <c r="J219" t="s">
        <v>79</v>
      </c>
      <c r="K219" s="3">
        <v>1760</v>
      </c>
      <c r="L219" s="3">
        <v>1254</v>
      </c>
      <c r="M219" t="s">
        <v>5620</v>
      </c>
      <c r="N219" t="s">
        <v>249</v>
      </c>
    </row>
    <row r="220" spans="1:14">
      <c r="A220" s="1">
        <v>45323</v>
      </c>
      <c r="B220" s="1">
        <v>45689</v>
      </c>
      <c r="C220" t="s">
        <v>4601</v>
      </c>
      <c r="D220" t="s">
        <v>246</v>
      </c>
      <c r="E220" t="s">
        <v>34</v>
      </c>
      <c r="F220" t="s">
        <v>16</v>
      </c>
      <c r="G220" t="s">
        <v>6388</v>
      </c>
      <c r="H220" t="s">
        <v>10171</v>
      </c>
      <c r="I220" t="s">
        <v>78</v>
      </c>
      <c r="J220" t="s">
        <v>79</v>
      </c>
      <c r="K220" s="3">
        <v>9748</v>
      </c>
      <c r="L220" s="3">
        <v>5545</v>
      </c>
      <c r="M220" t="s">
        <v>5620</v>
      </c>
      <c r="N220" t="s">
        <v>249</v>
      </c>
    </row>
    <row r="221" spans="1:14">
      <c r="A221" s="1">
        <v>45323</v>
      </c>
      <c r="B221" s="1">
        <v>45689</v>
      </c>
      <c r="C221" t="s">
        <v>4603</v>
      </c>
      <c r="D221" t="s">
        <v>257</v>
      </c>
      <c r="E221" t="s">
        <v>32</v>
      </c>
      <c r="F221" t="s">
        <v>16</v>
      </c>
      <c r="G221" t="s">
        <v>6389</v>
      </c>
      <c r="H221" t="s">
        <v>10171</v>
      </c>
      <c r="I221" t="s">
        <v>78</v>
      </c>
      <c r="J221" t="s">
        <v>79</v>
      </c>
      <c r="K221" s="3">
        <v>5717</v>
      </c>
      <c r="L221" s="3">
        <v>5247</v>
      </c>
      <c r="M221" t="s">
        <v>5620</v>
      </c>
      <c r="N221" t="s">
        <v>90</v>
      </c>
    </row>
    <row r="222" spans="1:14">
      <c r="A222" s="1">
        <v>45323</v>
      </c>
      <c r="B222" s="1">
        <v>45689</v>
      </c>
      <c r="C222" t="s">
        <v>4603</v>
      </c>
      <c r="D222" t="s">
        <v>257</v>
      </c>
      <c r="E222" t="s">
        <v>661</v>
      </c>
      <c r="F222" t="s">
        <v>16</v>
      </c>
      <c r="G222" t="s">
        <v>6390</v>
      </c>
      <c r="H222" t="s">
        <v>10171</v>
      </c>
      <c r="I222" t="s">
        <v>78</v>
      </c>
      <c r="J222" t="s">
        <v>79</v>
      </c>
      <c r="K222" s="3">
        <v>13203</v>
      </c>
      <c r="L222" s="3">
        <v>20255</v>
      </c>
      <c r="M222" t="s">
        <v>5620</v>
      </c>
      <c r="N222" t="s">
        <v>90</v>
      </c>
    </row>
    <row r="223" spans="1:14">
      <c r="A223" s="1">
        <v>45323</v>
      </c>
      <c r="B223" s="1">
        <v>45689</v>
      </c>
      <c r="C223" t="s">
        <v>4603</v>
      </c>
      <c r="D223" t="s">
        <v>257</v>
      </c>
      <c r="E223" t="s">
        <v>15</v>
      </c>
      <c r="F223" t="s">
        <v>16</v>
      </c>
      <c r="G223" t="s">
        <v>6391</v>
      </c>
      <c r="H223" t="s">
        <v>10171</v>
      </c>
      <c r="I223" t="s">
        <v>78</v>
      </c>
      <c r="J223" t="s">
        <v>79</v>
      </c>
      <c r="K223" s="3">
        <v>4388</v>
      </c>
      <c r="L223" s="3">
        <v>3879</v>
      </c>
      <c r="M223" t="s">
        <v>5620</v>
      </c>
      <c r="N223" t="s">
        <v>90</v>
      </c>
    </row>
    <row r="224" spans="1:14">
      <c r="A224" s="1">
        <v>45323</v>
      </c>
      <c r="B224" s="1">
        <v>45689</v>
      </c>
      <c r="C224" t="s">
        <v>5647</v>
      </c>
      <c r="D224" t="s">
        <v>5648</v>
      </c>
      <c r="E224" t="s">
        <v>32</v>
      </c>
      <c r="F224" t="s">
        <v>16</v>
      </c>
      <c r="G224" t="s">
        <v>6397</v>
      </c>
      <c r="H224" t="s">
        <v>10172</v>
      </c>
      <c r="I224" t="s">
        <v>348</v>
      </c>
      <c r="J224" t="s">
        <v>349</v>
      </c>
      <c r="L224" s="3">
        <v>29034</v>
      </c>
      <c r="M224" t="s">
        <v>5619</v>
      </c>
      <c r="N224" t="s">
        <v>203</v>
      </c>
    </row>
    <row r="225" spans="1:14">
      <c r="A225" s="1">
        <v>45323</v>
      </c>
      <c r="B225" s="1">
        <v>45689</v>
      </c>
      <c r="C225" t="s">
        <v>5647</v>
      </c>
      <c r="D225" t="s">
        <v>5648</v>
      </c>
      <c r="E225" t="s">
        <v>15</v>
      </c>
      <c r="F225" t="s">
        <v>16</v>
      </c>
      <c r="G225" t="s">
        <v>6394</v>
      </c>
      <c r="H225" t="s">
        <v>10172</v>
      </c>
      <c r="I225" t="s">
        <v>348</v>
      </c>
      <c r="J225" t="s">
        <v>349</v>
      </c>
      <c r="L225" s="3">
        <v>2451</v>
      </c>
      <c r="M225" t="s">
        <v>5619</v>
      </c>
      <c r="N225" t="s">
        <v>203</v>
      </c>
    </row>
    <row r="226" spans="1:14">
      <c r="A226" s="1">
        <v>45323</v>
      </c>
      <c r="B226" s="1">
        <v>45689</v>
      </c>
      <c r="C226" t="s">
        <v>5647</v>
      </c>
      <c r="D226" t="s">
        <v>5648</v>
      </c>
      <c r="E226" t="s">
        <v>661</v>
      </c>
      <c r="F226" t="s">
        <v>16</v>
      </c>
      <c r="G226" t="s">
        <v>6395</v>
      </c>
      <c r="H226" t="s">
        <v>10172</v>
      </c>
      <c r="I226" t="s">
        <v>348</v>
      </c>
      <c r="J226" t="s">
        <v>349</v>
      </c>
      <c r="L226" s="3">
        <v>81112</v>
      </c>
      <c r="M226" t="s">
        <v>5619</v>
      </c>
      <c r="N226" t="s">
        <v>203</v>
      </c>
    </row>
    <row r="227" spans="1:14">
      <c r="A227" s="1">
        <v>45323</v>
      </c>
      <c r="B227" s="1">
        <v>45689</v>
      </c>
      <c r="C227" t="s">
        <v>5647</v>
      </c>
      <c r="D227" t="s">
        <v>5648</v>
      </c>
      <c r="E227" t="s">
        <v>34</v>
      </c>
      <c r="F227" t="s">
        <v>16</v>
      </c>
      <c r="G227" t="s">
        <v>6396</v>
      </c>
      <c r="H227" t="s">
        <v>10172</v>
      </c>
      <c r="I227" t="s">
        <v>348</v>
      </c>
      <c r="J227" t="s">
        <v>349</v>
      </c>
      <c r="L227" s="3">
        <v>26682</v>
      </c>
      <c r="M227" t="s">
        <v>5619</v>
      </c>
      <c r="N227" t="s">
        <v>203</v>
      </c>
    </row>
    <row r="228" spans="1:14">
      <c r="A228" s="1">
        <v>45323</v>
      </c>
      <c r="B228" s="1">
        <v>45689</v>
      </c>
      <c r="C228" t="s">
        <v>4610</v>
      </c>
      <c r="D228" t="s">
        <v>288</v>
      </c>
      <c r="E228" t="s">
        <v>32</v>
      </c>
      <c r="F228" t="s">
        <v>16</v>
      </c>
      <c r="G228" t="s">
        <v>6403</v>
      </c>
      <c r="H228" t="s">
        <v>10171</v>
      </c>
      <c r="I228" t="s">
        <v>78</v>
      </c>
      <c r="J228" t="s">
        <v>79</v>
      </c>
      <c r="K228" s="3">
        <v>13030</v>
      </c>
      <c r="L228" s="3">
        <v>11910</v>
      </c>
      <c r="M228" t="s">
        <v>5620</v>
      </c>
      <c r="N228" t="s">
        <v>143</v>
      </c>
    </row>
    <row r="229" spans="1:14">
      <c r="A229" s="1">
        <v>45323</v>
      </c>
      <c r="B229" s="1">
        <v>45689</v>
      </c>
      <c r="C229" t="s">
        <v>4610</v>
      </c>
      <c r="D229" t="s">
        <v>288</v>
      </c>
      <c r="E229" t="s">
        <v>661</v>
      </c>
      <c r="F229" t="s">
        <v>16</v>
      </c>
      <c r="G229" t="s">
        <v>6399</v>
      </c>
      <c r="H229" t="s">
        <v>10171</v>
      </c>
      <c r="I229" t="s">
        <v>78</v>
      </c>
      <c r="J229" t="s">
        <v>79</v>
      </c>
      <c r="K229" s="3">
        <v>30317</v>
      </c>
      <c r="L229" s="3">
        <v>27464</v>
      </c>
      <c r="M229" t="s">
        <v>5620</v>
      </c>
      <c r="N229" t="s">
        <v>143</v>
      </c>
    </row>
    <row r="230" spans="1:14">
      <c r="A230" s="1">
        <v>45323</v>
      </c>
      <c r="B230" s="1">
        <v>45689</v>
      </c>
      <c r="C230" t="s">
        <v>4610</v>
      </c>
      <c r="D230" t="s">
        <v>288</v>
      </c>
      <c r="E230" t="s">
        <v>15</v>
      </c>
      <c r="F230" t="s">
        <v>16</v>
      </c>
      <c r="G230" t="s">
        <v>6401</v>
      </c>
      <c r="H230" t="s">
        <v>10171</v>
      </c>
      <c r="I230" t="s">
        <v>78</v>
      </c>
      <c r="J230" t="s">
        <v>79</v>
      </c>
      <c r="K230" s="3">
        <v>3877</v>
      </c>
      <c r="L230" s="3">
        <v>3619</v>
      </c>
      <c r="M230" t="s">
        <v>5620</v>
      </c>
      <c r="N230" t="s">
        <v>143</v>
      </c>
    </row>
    <row r="231" spans="1:14">
      <c r="A231" s="1">
        <v>45323</v>
      </c>
      <c r="B231" s="1">
        <v>45689</v>
      </c>
      <c r="C231" t="s">
        <v>4610</v>
      </c>
      <c r="D231" t="s">
        <v>288</v>
      </c>
      <c r="E231" t="s">
        <v>34</v>
      </c>
      <c r="F231" t="s">
        <v>16</v>
      </c>
      <c r="G231" t="s">
        <v>6402</v>
      </c>
      <c r="H231" t="s">
        <v>10171</v>
      </c>
      <c r="I231" t="s">
        <v>78</v>
      </c>
      <c r="J231" t="s">
        <v>79</v>
      </c>
      <c r="K231" s="3">
        <v>12463</v>
      </c>
      <c r="L231" s="3">
        <v>9900</v>
      </c>
      <c r="M231" t="s">
        <v>5620</v>
      </c>
      <c r="N231" t="s">
        <v>143</v>
      </c>
    </row>
    <row r="232" spans="1:14">
      <c r="A232" s="1">
        <v>45324</v>
      </c>
      <c r="B232" s="1">
        <v>45690</v>
      </c>
      <c r="C232" t="s">
        <v>4611</v>
      </c>
      <c r="D232" t="s">
        <v>294</v>
      </c>
      <c r="E232" t="s">
        <v>15</v>
      </c>
      <c r="F232" t="s">
        <v>16</v>
      </c>
      <c r="G232" t="s">
        <v>6405</v>
      </c>
      <c r="H232" t="s">
        <v>10171</v>
      </c>
      <c r="I232" t="s">
        <v>18</v>
      </c>
      <c r="J232" t="s">
        <v>19</v>
      </c>
      <c r="K232" s="3">
        <v>18938</v>
      </c>
      <c r="L232" s="3">
        <v>16225</v>
      </c>
      <c r="M232" t="s">
        <v>48</v>
      </c>
      <c r="N232" t="s">
        <v>51</v>
      </c>
    </row>
    <row r="233" spans="1:14">
      <c r="A233" s="1">
        <v>45324</v>
      </c>
      <c r="B233" s="1">
        <v>45690</v>
      </c>
      <c r="C233" t="s">
        <v>4611</v>
      </c>
      <c r="D233" t="s">
        <v>294</v>
      </c>
      <c r="E233" t="s">
        <v>661</v>
      </c>
      <c r="F233" t="s">
        <v>16</v>
      </c>
      <c r="G233" t="s">
        <v>6404</v>
      </c>
      <c r="H233" t="s">
        <v>10171</v>
      </c>
      <c r="I233" t="s">
        <v>18</v>
      </c>
      <c r="J233" t="s">
        <v>19</v>
      </c>
      <c r="K233" s="3">
        <v>350467</v>
      </c>
      <c r="L233" s="3">
        <v>398598</v>
      </c>
      <c r="M233" t="s">
        <v>48</v>
      </c>
      <c r="N233" t="s">
        <v>51</v>
      </c>
    </row>
    <row r="234" spans="1:14">
      <c r="A234" s="1">
        <v>45324</v>
      </c>
      <c r="B234" s="1">
        <v>45690</v>
      </c>
      <c r="C234" t="s">
        <v>4612</v>
      </c>
      <c r="D234" t="s">
        <v>299</v>
      </c>
      <c r="E234" t="s">
        <v>661</v>
      </c>
      <c r="F234" t="s">
        <v>16</v>
      </c>
      <c r="G234" t="s">
        <v>6407</v>
      </c>
      <c r="H234" t="s">
        <v>10171</v>
      </c>
      <c r="I234" t="s">
        <v>270</v>
      </c>
      <c r="J234" t="s">
        <v>271</v>
      </c>
      <c r="K234" s="3">
        <v>48007</v>
      </c>
      <c r="L234" s="3">
        <v>55017</v>
      </c>
      <c r="M234" t="s">
        <v>5624</v>
      </c>
      <c r="N234" t="s">
        <v>225</v>
      </c>
    </row>
    <row r="235" spans="1:14">
      <c r="A235" s="1">
        <v>45324</v>
      </c>
      <c r="B235" s="1">
        <v>45690</v>
      </c>
      <c r="C235" t="s">
        <v>4612</v>
      </c>
      <c r="D235" t="s">
        <v>299</v>
      </c>
      <c r="E235" t="s">
        <v>15</v>
      </c>
      <c r="F235" t="s">
        <v>16</v>
      </c>
      <c r="G235" t="s">
        <v>6408</v>
      </c>
      <c r="H235" t="s">
        <v>10171</v>
      </c>
      <c r="I235" t="s">
        <v>270</v>
      </c>
      <c r="J235" t="s">
        <v>271</v>
      </c>
      <c r="K235" s="3">
        <v>3749</v>
      </c>
      <c r="L235" s="3">
        <v>3542</v>
      </c>
      <c r="M235" t="s">
        <v>5624</v>
      </c>
      <c r="N235" t="s">
        <v>225</v>
      </c>
    </row>
    <row r="236" spans="1:14">
      <c r="A236" s="1">
        <v>45324</v>
      </c>
      <c r="B236" s="1">
        <v>45690</v>
      </c>
      <c r="C236" t="s">
        <v>4613</v>
      </c>
      <c r="D236" t="s">
        <v>302</v>
      </c>
      <c r="E236" t="s">
        <v>661</v>
      </c>
      <c r="F236" t="s">
        <v>16</v>
      </c>
      <c r="G236" t="s">
        <v>6409</v>
      </c>
      <c r="H236" t="s">
        <v>10171</v>
      </c>
      <c r="I236" t="s">
        <v>305</v>
      </c>
      <c r="J236" t="s">
        <v>306</v>
      </c>
      <c r="K236" s="3">
        <v>83403</v>
      </c>
      <c r="L236" s="3">
        <v>80141</v>
      </c>
      <c r="M236" t="s">
        <v>304</v>
      </c>
      <c r="N236" t="s">
        <v>21</v>
      </c>
    </row>
    <row r="237" spans="1:14">
      <c r="A237" s="1">
        <v>45324</v>
      </c>
      <c r="B237" s="1">
        <v>45690</v>
      </c>
      <c r="C237" t="s">
        <v>4613</v>
      </c>
      <c r="D237" t="s">
        <v>302</v>
      </c>
      <c r="E237" t="s">
        <v>15</v>
      </c>
      <c r="F237" t="s">
        <v>16</v>
      </c>
      <c r="G237" t="s">
        <v>6410</v>
      </c>
      <c r="H237" t="s">
        <v>10171</v>
      </c>
      <c r="I237" t="s">
        <v>305</v>
      </c>
      <c r="J237" t="s">
        <v>306</v>
      </c>
      <c r="K237" s="3">
        <v>5323</v>
      </c>
      <c r="L237" s="3">
        <v>4918</v>
      </c>
      <c r="M237" t="s">
        <v>304</v>
      </c>
      <c r="N237" t="s">
        <v>21</v>
      </c>
    </row>
    <row r="238" spans="1:14">
      <c r="A238" s="1">
        <v>45338</v>
      </c>
      <c r="B238" s="1">
        <v>45704</v>
      </c>
      <c r="C238" t="s">
        <v>4613</v>
      </c>
      <c r="D238" t="s">
        <v>302</v>
      </c>
      <c r="E238" t="s">
        <v>32</v>
      </c>
      <c r="F238" t="s">
        <v>16</v>
      </c>
      <c r="G238" t="s">
        <v>6482</v>
      </c>
      <c r="H238" t="s">
        <v>10171</v>
      </c>
      <c r="I238" t="s">
        <v>305</v>
      </c>
      <c r="J238" t="s">
        <v>306</v>
      </c>
      <c r="K238" s="3">
        <v>5620</v>
      </c>
      <c r="L238" s="3">
        <v>6086</v>
      </c>
      <c r="M238" t="s">
        <v>304</v>
      </c>
      <c r="N238" t="s">
        <v>21</v>
      </c>
    </row>
    <row r="239" spans="1:14">
      <c r="A239" s="1">
        <v>45324</v>
      </c>
      <c r="B239" s="1">
        <v>45690</v>
      </c>
      <c r="C239" t="s">
        <v>4614</v>
      </c>
      <c r="D239" t="s">
        <v>308</v>
      </c>
      <c r="E239" t="s">
        <v>32</v>
      </c>
      <c r="F239" t="s">
        <v>16</v>
      </c>
      <c r="G239" t="s">
        <v>6413</v>
      </c>
      <c r="H239" t="s">
        <v>10171</v>
      </c>
      <c r="I239" t="s">
        <v>103</v>
      </c>
      <c r="J239" t="s">
        <v>104</v>
      </c>
      <c r="K239" s="3">
        <v>3130</v>
      </c>
      <c r="L239" s="3">
        <v>2989</v>
      </c>
      <c r="M239" t="s">
        <v>5620</v>
      </c>
      <c r="N239" t="s">
        <v>310</v>
      </c>
    </row>
    <row r="240" spans="1:14">
      <c r="A240" s="1">
        <v>45324</v>
      </c>
      <c r="B240" s="1">
        <v>45690</v>
      </c>
      <c r="C240" t="s">
        <v>4614</v>
      </c>
      <c r="D240" t="s">
        <v>308</v>
      </c>
      <c r="E240" t="s">
        <v>15</v>
      </c>
      <c r="F240" t="s">
        <v>16</v>
      </c>
      <c r="G240" t="s">
        <v>6412</v>
      </c>
      <c r="H240" t="s">
        <v>10171</v>
      </c>
      <c r="I240" t="s">
        <v>103</v>
      </c>
      <c r="J240" t="s">
        <v>104</v>
      </c>
      <c r="K240" s="3">
        <v>1470</v>
      </c>
      <c r="L240" s="3">
        <v>1325</v>
      </c>
      <c r="M240" t="s">
        <v>5620</v>
      </c>
      <c r="N240" t="s">
        <v>310</v>
      </c>
    </row>
    <row r="241" spans="1:14">
      <c r="A241" s="1">
        <v>45324</v>
      </c>
      <c r="B241" s="1">
        <v>45690</v>
      </c>
      <c r="C241" t="s">
        <v>4614</v>
      </c>
      <c r="D241" t="s">
        <v>308</v>
      </c>
      <c r="E241" t="s">
        <v>661</v>
      </c>
      <c r="F241" t="s">
        <v>16</v>
      </c>
      <c r="G241" t="s">
        <v>6411</v>
      </c>
      <c r="H241" t="s">
        <v>10171</v>
      </c>
      <c r="I241" t="s">
        <v>103</v>
      </c>
      <c r="J241" t="s">
        <v>104</v>
      </c>
      <c r="K241" s="3">
        <v>21270</v>
      </c>
      <c r="L241" s="3">
        <v>17006</v>
      </c>
      <c r="M241" t="s">
        <v>5620</v>
      </c>
      <c r="N241" t="s">
        <v>310</v>
      </c>
    </row>
    <row r="242" spans="1:14">
      <c r="A242" s="1">
        <v>45324</v>
      </c>
      <c r="B242" s="1">
        <v>45690</v>
      </c>
      <c r="C242" t="s">
        <v>4615</v>
      </c>
      <c r="D242" t="s">
        <v>313</v>
      </c>
      <c r="E242" t="s">
        <v>661</v>
      </c>
      <c r="F242" t="s">
        <v>16</v>
      </c>
      <c r="G242" t="s">
        <v>6415</v>
      </c>
      <c r="H242" t="s">
        <v>10171</v>
      </c>
      <c r="I242" t="s">
        <v>18</v>
      </c>
      <c r="J242" t="s">
        <v>19</v>
      </c>
      <c r="K242" s="3">
        <v>45859</v>
      </c>
      <c r="L242" s="3">
        <v>38883</v>
      </c>
      <c r="M242" t="s">
        <v>5624</v>
      </c>
      <c r="N242" t="s">
        <v>21</v>
      </c>
    </row>
    <row r="243" spans="1:14">
      <c r="A243" s="1">
        <v>45324</v>
      </c>
      <c r="B243" s="1">
        <v>45690</v>
      </c>
      <c r="C243" t="s">
        <v>4615</v>
      </c>
      <c r="D243" t="s">
        <v>313</v>
      </c>
      <c r="E243" t="s">
        <v>15</v>
      </c>
      <c r="F243" t="s">
        <v>16</v>
      </c>
      <c r="G243" t="s">
        <v>6414</v>
      </c>
      <c r="H243" t="s">
        <v>10171</v>
      </c>
      <c r="I243" t="s">
        <v>18</v>
      </c>
      <c r="J243" t="s">
        <v>19</v>
      </c>
      <c r="K243" s="3">
        <v>4872</v>
      </c>
      <c r="L243" s="3">
        <v>4554</v>
      </c>
      <c r="M243" t="s">
        <v>5624</v>
      </c>
      <c r="N243" t="s">
        <v>21</v>
      </c>
    </row>
    <row r="244" spans="1:14">
      <c r="A244" s="1">
        <v>45325</v>
      </c>
      <c r="B244" s="1">
        <v>45691</v>
      </c>
      <c r="C244" t="s">
        <v>4617</v>
      </c>
      <c r="D244" t="s">
        <v>318</v>
      </c>
      <c r="E244" t="s">
        <v>32</v>
      </c>
      <c r="F244" t="s">
        <v>16</v>
      </c>
      <c r="G244" t="s">
        <v>6416</v>
      </c>
      <c r="H244" t="s">
        <v>10171</v>
      </c>
      <c r="I244" t="s">
        <v>59</v>
      </c>
      <c r="J244" t="s">
        <v>60</v>
      </c>
      <c r="K244" s="3">
        <v>15513</v>
      </c>
      <c r="L244" s="3">
        <v>15427</v>
      </c>
      <c r="M244" t="s">
        <v>5620</v>
      </c>
      <c r="N244" t="s">
        <v>61</v>
      </c>
    </row>
    <row r="245" spans="1:14">
      <c r="A245" s="1">
        <v>45325</v>
      </c>
      <c r="B245" s="1">
        <v>45691</v>
      </c>
      <c r="C245" t="s">
        <v>4617</v>
      </c>
      <c r="D245" t="s">
        <v>318</v>
      </c>
      <c r="E245" t="s">
        <v>661</v>
      </c>
      <c r="F245" t="s">
        <v>16</v>
      </c>
      <c r="G245" t="s">
        <v>6418</v>
      </c>
      <c r="H245" t="s">
        <v>10171</v>
      </c>
      <c r="I245" t="s">
        <v>59</v>
      </c>
      <c r="J245" t="s">
        <v>60</v>
      </c>
      <c r="K245" s="3">
        <v>34960</v>
      </c>
      <c r="L245" s="3">
        <v>27177</v>
      </c>
      <c r="M245" t="s">
        <v>5620</v>
      </c>
      <c r="N245" t="s">
        <v>61</v>
      </c>
    </row>
    <row r="246" spans="1:14">
      <c r="A246" s="1">
        <v>45325</v>
      </c>
      <c r="B246" s="1">
        <v>45691</v>
      </c>
      <c r="C246" t="s">
        <v>4617</v>
      </c>
      <c r="D246" t="s">
        <v>318</v>
      </c>
      <c r="E246" t="s">
        <v>15</v>
      </c>
      <c r="F246" t="s">
        <v>16</v>
      </c>
      <c r="G246" t="s">
        <v>6417</v>
      </c>
      <c r="H246" t="s">
        <v>10171</v>
      </c>
      <c r="I246" t="s">
        <v>59</v>
      </c>
      <c r="J246" t="s">
        <v>60</v>
      </c>
      <c r="K246" s="3">
        <v>1779</v>
      </c>
      <c r="L246" s="3">
        <v>1737</v>
      </c>
      <c r="M246" t="s">
        <v>5620</v>
      </c>
      <c r="N246" t="s">
        <v>61</v>
      </c>
    </row>
    <row r="247" spans="1:14">
      <c r="A247" s="1">
        <v>45325</v>
      </c>
      <c r="B247" s="1">
        <v>45691</v>
      </c>
      <c r="C247" t="s">
        <v>4620</v>
      </c>
      <c r="D247" t="s">
        <v>331</v>
      </c>
      <c r="E247" t="s">
        <v>661</v>
      </c>
      <c r="F247" t="s">
        <v>16</v>
      </c>
      <c r="G247" t="s">
        <v>6420</v>
      </c>
      <c r="H247" t="s">
        <v>10171</v>
      </c>
      <c r="I247" t="s">
        <v>174</v>
      </c>
      <c r="J247" t="s">
        <v>175</v>
      </c>
      <c r="K247" s="3">
        <v>88239</v>
      </c>
      <c r="L247" s="3">
        <v>77036</v>
      </c>
      <c r="M247" t="s">
        <v>112</v>
      </c>
      <c r="N247" t="s">
        <v>21</v>
      </c>
    </row>
    <row r="248" spans="1:14">
      <c r="A248" s="1">
        <v>45325</v>
      </c>
      <c r="B248" s="1">
        <v>45691</v>
      </c>
      <c r="C248" t="s">
        <v>4620</v>
      </c>
      <c r="D248" t="s">
        <v>331</v>
      </c>
      <c r="E248" t="s">
        <v>15</v>
      </c>
      <c r="F248" t="s">
        <v>16</v>
      </c>
      <c r="G248" t="s">
        <v>6419</v>
      </c>
      <c r="H248" t="s">
        <v>10171</v>
      </c>
      <c r="I248" t="s">
        <v>174</v>
      </c>
      <c r="J248" t="s">
        <v>175</v>
      </c>
      <c r="K248" s="3">
        <v>3770</v>
      </c>
      <c r="L248" s="3">
        <v>3464</v>
      </c>
      <c r="M248" t="s">
        <v>112</v>
      </c>
      <c r="N248" t="s">
        <v>21</v>
      </c>
    </row>
    <row r="249" spans="1:14">
      <c r="A249" s="1">
        <v>45328</v>
      </c>
      <c r="B249" s="1">
        <v>45694</v>
      </c>
      <c r="C249" t="s">
        <v>4625</v>
      </c>
      <c r="D249" t="s">
        <v>352</v>
      </c>
      <c r="E249" t="s">
        <v>32</v>
      </c>
      <c r="F249" t="s">
        <v>16</v>
      </c>
      <c r="G249" t="s">
        <v>6428</v>
      </c>
      <c r="H249" t="s">
        <v>10171</v>
      </c>
      <c r="I249" t="s">
        <v>270</v>
      </c>
      <c r="J249" t="s">
        <v>271</v>
      </c>
      <c r="K249" s="3">
        <v>12474</v>
      </c>
      <c r="L249" s="3">
        <v>10446</v>
      </c>
      <c r="M249" t="s">
        <v>77</v>
      </c>
      <c r="N249" t="s">
        <v>125</v>
      </c>
    </row>
    <row r="250" spans="1:14">
      <c r="A250" s="1">
        <v>45328</v>
      </c>
      <c r="B250" s="1">
        <v>45694</v>
      </c>
      <c r="C250" t="s">
        <v>4625</v>
      </c>
      <c r="D250" t="s">
        <v>352</v>
      </c>
      <c r="E250" t="s">
        <v>661</v>
      </c>
      <c r="F250" t="s">
        <v>16</v>
      </c>
      <c r="G250" t="s">
        <v>6426</v>
      </c>
      <c r="H250" t="s">
        <v>10171</v>
      </c>
      <c r="I250" t="s">
        <v>270</v>
      </c>
      <c r="J250" t="s">
        <v>271</v>
      </c>
      <c r="K250" s="3">
        <v>72800</v>
      </c>
      <c r="L250" s="3">
        <v>69733</v>
      </c>
      <c r="M250" t="s">
        <v>77</v>
      </c>
      <c r="N250" t="s">
        <v>125</v>
      </c>
    </row>
    <row r="251" spans="1:14">
      <c r="A251" s="1">
        <v>45328</v>
      </c>
      <c r="B251" s="1">
        <v>45694</v>
      </c>
      <c r="C251" t="s">
        <v>4625</v>
      </c>
      <c r="D251" t="s">
        <v>352</v>
      </c>
      <c r="E251" t="s">
        <v>15</v>
      </c>
      <c r="F251" t="s">
        <v>16</v>
      </c>
      <c r="G251" t="s">
        <v>6427</v>
      </c>
      <c r="H251" t="s">
        <v>10171</v>
      </c>
      <c r="I251" t="s">
        <v>270</v>
      </c>
      <c r="J251" t="s">
        <v>271</v>
      </c>
      <c r="K251" s="3">
        <v>3130</v>
      </c>
      <c r="L251" s="3">
        <v>2838</v>
      </c>
      <c r="M251" t="s">
        <v>77</v>
      </c>
      <c r="N251" t="s">
        <v>125</v>
      </c>
    </row>
    <row r="252" spans="1:14">
      <c r="A252" s="1">
        <v>45328</v>
      </c>
      <c r="B252" s="1">
        <v>45694</v>
      </c>
      <c r="C252" t="s">
        <v>4624</v>
      </c>
      <c r="D252" t="s">
        <v>346</v>
      </c>
      <c r="E252" t="s">
        <v>32</v>
      </c>
      <c r="F252" t="s">
        <v>16</v>
      </c>
      <c r="G252" t="s">
        <v>6423</v>
      </c>
      <c r="H252" t="s">
        <v>10171</v>
      </c>
      <c r="I252" t="s">
        <v>348</v>
      </c>
      <c r="J252" t="s">
        <v>349</v>
      </c>
      <c r="K252" s="3">
        <v>3093</v>
      </c>
      <c r="L252" s="3">
        <v>2648</v>
      </c>
      <c r="M252" t="s">
        <v>5624</v>
      </c>
      <c r="N252" t="s">
        <v>203</v>
      </c>
    </row>
    <row r="253" spans="1:14">
      <c r="A253" s="1">
        <v>45328</v>
      </c>
      <c r="B253" s="1">
        <v>45694</v>
      </c>
      <c r="C253" t="s">
        <v>4624</v>
      </c>
      <c r="D253" t="s">
        <v>346</v>
      </c>
      <c r="E253" t="s">
        <v>661</v>
      </c>
      <c r="F253" t="s">
        <v>16</v>
      </c>
      <c r="G253" t="s">
        <v>6424</v>
      </c>
      <c r="H253" t="s">
        <v>10171</v>
      </c>
      <c r="I253" t="s">
        <v>348</v>
      </c>
      <c r="J253" t="s">
        <v>349</v>
      </c>
      <c r="K253" s="3">
        <v>11863</v>
      </c>
      <c r="L253" s="3">
        <v>10267</v>
      </c>
      <c r="M253" t="s">
        <v>5624</v>
      </c>
      <c r="N253" t="s">
        <v>203</v>
      </c>
    </row>
    <row r="254" spans="1:14">
      <c r="A254" s="1">
        <v>45328</v>
      </c>
      <c r="B254" s="1">
        <v>45694</v>
      </c>
      <c r="C254" t="s">
        <v>4624</v>
      </c>
      <c r="D254" t="s">
        <v>346</v>
      </c>
      <c r="E254" t="s">
        <v>15</v>
      </c>
      <c r="F254" t="s">
        <v>16</v>
      </c>
      <c r="G254" t="s">
        <v>6425</v>
      </c>
      <c r="H254" t="s">
        <v>10171</v>
      </c>
      <c r="I254" t="s">
        <v>348</v>
      </c>
      <c r="J254" t="s">
        <v>349</v>
      </c>
      <c r="K254" s="3">
        <v>1952</v>
      </c>
      <c r="L254" s="3">
        <v>2052</v>
      </c>
      <c r="M254" t="s">
        <v>5624</v>
      </c>
      <c r="N254" t="s">
        <v>203</v>
      </c>
    </row>
    <row r="255" spans="1:14">
      <c r="A255" s="1">
        <v>45329</v>
      </c>
      <c r="B255" s="1">
        <v>45695</v>
      </c>
      <c r="C255" t="s">
        <v>4626</v>
      </c>
      <c r="D255" t="s">
        <v>356</v>
      </c>
      <c r="E255" t="s">
        <v>661</v>
      </c>
      <c r="F255" t="s">
        <v>16</v>
      </c>
      <c r="G255" t="s">
        <v>6430</v>
      </c>
      <c r="H255" t="s">
        <v>10171</v>
      </c>
      <c r="I255" t="s">
        <v>18</v>
      </c>
      <c r="J255" t="s">
        <v>19</v>
      </c>
      <c r="K255" s="3">
        <v>6942</v>
      </c>
      <c r="L255" s="3">
        <v>6032</v>
      </c>
      <c r="M255" t="s">
        <v>5624</v>
      </c>
      <c r="N255" t="s">
        <v>21</v>
      </c>
    </row>
    <row r="256" spans="1:14">
      <c r="A256" s="1">
        <v>45329</v>
      </c>
      <c r="B256" s="1">
        <v>45695</v>
      </c>
      <c r="C256" t="s">
        <v>4626</v>
      </c>
      <c r="D256" t="s">
        <v>356</v>
      </c>
      <c r="E256" t="s">
        <v>15</v>
      </c>
      <c r="F256" t="s">
        <v>16</v>
      </c>
      <c r="G256" t="s">
        <v>6429</v>
      </c>
      <c r="H256" t="s">
        <v>10171</v>
      </c>
      <c r="I256" t="s">
        <v>18</v>
      </c>
      <c r="J256" t="s">
        <v>19</v>
      </c>
      <c r="K256" s="3">
        <v>4436</v>
      </c>
      <c r="L256" s="3">
        <v>4213</v>
      </c>
      <c r="M256" t="s">
        <v>5624</v>
      </c>
      <c r="N256" t="s">
        <v>21</v>
      </c>
    </row>
    <row r="257" spans="1:14">
      <c r="A257" s="1">
        <v>45330</v>
      </c>
      <c r="B257" s="1">
        <v>45696</v>
      </c>
      <c r="C257" t="s">
        <v>4627</v>
      </c>
      <c r="D257" t="s">
        <v>359</v>
      </c>
      <c r="E257" t="s">
        <v>32</v>
      </c>
      <c r="F257" t="s">
        <v>16</v>
      </c>
      <c r="G257" t="s">
        <v>6432</v>
      </c>
      <c r="H257" t="s">
        <v>10171</v>
      </c>
      <c r="I257" t="s">
        <v>361</v>
      </c>
      <c r="J257" t="s">
        <v>362</v>
      </c>
      <c r="K257" s="3">
        <v>23143</v>
      </c>
      <c r="L257" s="3">
        <v>24031</v>
      </c>
      <c r="M257" t="s">
        <v>5657</v>
      </c>
      <c r="N257" t="s">
        <v>167</v>
      </c>
    </row>
    <row r="258" spans="1:14">
      <c r="A258" s="1">
        <v>45330</v>
      </c>
      <c r="B258" s="1">
        <v>45696</v>
      </c>
      <c r="C258" t="s">
        <v>4627</v>
      </c>
      <c r="D258" t="s">
        <v>359</v>
      </c>
      <c r="E258" t="s">
        <v>661</v>
      </c>
      <c r="F258" t="s">
        <v>16</v>
      </c>
      <c r="G258" t="s">
        <v>6431</v>
      </c>
      <c r="H258" t="s">
        <v>10171</v>
      </c>
      <c r="I258" t="s">
        <v>361</v>
      </c>
      <c r="J258" t="s">
        <v>362</v>
      </c>
      <c r="K258" s="3">
        <v>54560</v>
      </c>
      <c r="L258" s="3">
        <v>55893</v>
      </c>
      <c r="M258" t="s">
        <v>5657</v>
      </c>
      <c r="N258" t="s">
        <v>167</v>
      </c>
    </row>
    <row r="259" spans="1:14">
      <c r="A259" s="1">
        <v>45330</v>
      </c>
      <c r="B259" s="1">
        <v>45696</v>
      </c>
      <c r="C259" t="s">
        <v>4627</v>
      </c>
      <c r="D259" t="s">
        <v>359</v>
      </c>
      <c r="E259" t="s">
        <v>15</v>
      </c>
      <c r="F259" t="s">
        <v>16</v>
      </c>
      <c r="G259" t="s">
        <v>6433</v>
      </c>
      <c r="H259" t="s">
        <v>10171</v>
      </c>
      <c r="I259" t="s">
        <v>361</v>
      </c>
      <c r="J259" t="s">
        <v>362</v>
      </c>
      <c r="K259" s="3">
        <v>6491</v>
      </c>
      <c r="L259" s="3">
        <v>6491</v>
      </c>
      <c r="M259" t="s">
        <v>5657</v>
      </c>
      <c r="N259" t="s">
        <v>167</v>
      </c>
    </row>
    <row r="260" spans="1:14">
      <c r="A260" s="1">
        <v>45331</v>
      </c>
      <c r="B260" s="1">
        <v>45697</v>
      </c>
      <c r="C260" t="s">
        <v>6435</v>
      </c>
      <c r="D260" t="s">
        <v>6436</v>
      </c>
      <c r="E260" t="s">
        <v>32</v>
      </c>
      <c r="F260" t="s">
        <v>16</v>
      </c>
      <c r="G260" t="s">
        <v>6439</v>
      </c>
      <c r="H260" t="s">
        <v>10172</v>
      </c>
      <c r="I260" t="s">
        <v>103</v>
      </c>
      <c r="J260" t="s">
        <v>104</v>
      </c>
      <c r="L260" s="3">
        <v>10529</v>
      </c>
      <c r="M260" t="s">
        <v>5620</v>
      </c>
      <c r="N260" t="s">
        <v>105</v>
      </c>
    </row>
    <row r="261" spans="1:14">
      <c r="A261" s="1">
        <v>45331</v>
      </c>
      <c r="B261" s="1">
        <v>45697</v>
      </c>
      <c r="C261" t="s">
        <v>6435</v>
      </c>
      <c r="D261" t="s">
        <v>6436</v>
      </c>
      <c r="E261" t="s">
        <v>661</v>
      </c>
      <c r="F261" t="s">
        <v>16</v>
      </c>
      <c r="G261" t="s">
        <v>6437</v>
      </c>
      <c r="H261" t="s">
        <v>10172</v>
      </c>
      <c r="I261" t="s">
        <v>103</v>
      </c>
      <c r="J261" t="s">
        <v>104</v>
      </c>
      <c r="L261" s="3">
        <v>8999</v>
      </c>
      <c r="M261" t="s">
        <v>5620</v>
      </c>
      <c r="N261" t="s">
        <v>105</v>
      </c>
    </row>
    <row r="262" spans="1:14">
      <c r="A262" s="1">
        <v>45331</v>
      </c>
      <c r="B262" s="1">
        <v>45697</v>
      </c>
      <c r="C262" t="s">
        <v>6435</v>
      </c>
      <c r="D262" t="s">
        <v>6436</v>
      </c>
      <c r="E262" t="s">
        <v>15</v>
      </c>
      <c r="F262" t="s">
        <v>16</v>
      </c>
      <c r="G262" t="s">
        <v>6438</v>
      </c>
      <c r="H262" t="s">
        <v>10172</v>
      </c>
      <c r="I262" t="s">
        <v>103</v>
      </c>
      <c r="J262" t="s">
        <v>104</v>
      </c>
      <c r="L262" s="3">
        <v>1564</v>
      </c>
      <c r="M262" t="s">
        <v>5620</v>
      </c>
      <c r="N262" t="s">
        <v>105</v>
      </c>
    </row>
    <row r="263" spans="1:14">
      <c r="A263" s="1">
        <v>45332</v>
      </c>
      <c r="B263" s="1">
        <v>45698</v>
      </c>
      <c r="C263" t="s">
        <v>4630</v>
      </c>
      <c r="D263" t="s">
        <v>369</v>
      </c>
      <c r="E263" t="s">
        <v>32</v>
      </c>
      <c r="F263" t="s">
        <v>16</v>
      </c>
      <c r="G263" t="s">
        <v>6442</v>
      </c>
      <c r="H263" t="s">
        <v>10171</v>
      </c>
      <c r="I263" t="s">
        <v>174</v>
      </c>
      <c r="J263" t="s">
        <v>175</v>
      </c>
      <c r="K263" s="3">
        <v>28782</v>
      </c>
      <c r="L263" s="3">
        <v>4918</v>
      </c>
      <c r="M263" t="s">
        <v>140</v>
      </c>
      <c r="N263" t="s">
        <v>21</v>
      </c>
    </row>
    <row r="264" spans="1:14">
      <c r="A264" s="1">
        <v>45332</v>
      </c>
      <c r="B264" s="1">
        <v>45698</v>
      </c>
      <c r="C264" t="s">
        <v>4630</v>
      </c>
      <c r="D264" t="s">
        <v>369</v>
      </c>
      <c r="E264" t="s">
        <v>661</v>
      </c>
      <c r="F264" t="s">
        <v>16</v>
      </c>
      <c r="G264" t="s">
        <v>6443</v>
      </c>
      <c r="H264" t="s">
        <v>10171</v>
      </c>
      <c r="I264" t="s">
        <v>174</v>
      </c>
      <c r="J264" t="s">
        <v>175</v>
      </c>
      <c r="K264" s="3">
        <v>286668</v>
      </c>
      <c r="L264" s="3">
        <v>132307</v>
      </c>
      <c r="M264" t="s">
        <v>140</v>
      </c>
      <c r="N264" t="s">
        <v>21</v>
      </c>
    </row>
    <row r="265" spans="1:14">
      <c r="A265" s="1">
        <v>45332</v>
      </c>
      <c r="B265" s="1">
        <v>45698</v>
      </c>
      <c r="C265" t="s">
        <v>4630</v>
      </c>
      <c r="D265" t="s">
        <v>369</v>
      </c>
      <c r="E265" t="s">
        <v>15</v>
      </c>
      <c r="F265" t="s">
        <v>16</v>
      </c>
      <c r="G265" t="s">
        <v>6441</v>
      </c>
      <c r="H265" t="s">
        <v>10171</v>
      </c>
      <c r="I265" t="s">
        <v>174</v>
      </c>
      <c r="J265" t="s">
        <v>175</v>
      </c>
      <c r="K265" s="3">
        <v>9481</v>
      </c>
      <c r="L265" s="3">
        <v>4673</v>
      </c>
      <c r="M265" t="s">
        <v>140</v>
      </c>
      <c r="N265" t="s">
        <v>21</v>
      </c>
    </row>
    <row r="266" spans="1:14">
      <c r="A266" s="1">
        <v>45333</v>
      </c>
      <c r="B266" s="1">
        <v>45699</v>
      </c>
      <c r="C266" t="s">
        <v>6073</v>
      </c>
      <c r="D266" t="s">
        <v>6074</v>
      </c>
      <c r="E266" t="s">
        <v>32</v>
      </c>
      <c r="F266" t="s">
        <v>16</v>
      </c>
      <c r="G266" t="s">
        <v>6445</v>
      </c>
      <c r="H266" t="s">
        <v>10172</v>
      </c>
      <c r="I266" t="s">
        <v>305</v>
      </c>
      <c r="J266" t="s">
        <v>306</v>
      </c>
      <c r="L266" s="3">
        <v>30852</v>
      </c>
      <c r="M266" t="s">
        <v>304</v>
      </c>
      <c r="N266" t="s">
        <v>590</v>
      </c>
    </row>
    <row r="267" spans="1:14">
      <c r="A267" s="1">
        <v>45333</v>
      </c>
      <c r="B267" s="1">
        <v>45699</v>
      </c>
      <c r="C267" t="s">
        <v>6073</v>
      </c>
      <c r="D267" t="s">
        <v>6074</v>
      </c>
      <c r="E267" t="s">
        <v>661</v>
      </c>
      <c r="F267" t="s">
        <v>16</v>
      </c>
      <c r="G267" t="s">
        <v>6444</v>
      </c>
      <c r="H267" t="s">
        <v>10172</v>
      </c>
      <c r="I267" t="s">
        <v>305</v>
      </c>
      <c r="J267" t="s">
        <v>306</v>
      </c>
      <c r="L267" s="3">
        <v>88761</v>
      </c>
      <c r="M267" t="s">
        <v>304</v>
      </c>
      <c r="N267" t="s">
        <v>590</v>
      </c>
    </row>
    <row r="268" spans="1:14">
      <c r="A268" s="1">
        <v>45333</v>
      </c>
      <c r="B268" s="1">
        <v>45699</v>
      </c>
      <c r="C268" t="s">
        <v>6073</v>
      </c>
      <c r="D268" t="s">
        <v>6074</v>
      </c>
      <c r="E268" t="s">
        <v>15</v>
      </c>
      <c r="F268" t="s">
        <v>16</v>
      </c>
      <c r="G268" t="s">
        <v>6446</v>
      </c>
      <c r="H268" t="s">
        <v>10172</v>
      </c>
      <c r="I268" t="s">
        <v>305</v>
      </c>
      <c r="J268" t="s">
        <v>306</v>
      </c>
      <c r="L268" s="3">
        <v>2115</v>
      </c>
      <c r="M268" t="s">
        <v>304</v>
      </c>
      <c r="N268" t="s">
        <v>590</v>
      </c>
    </row>
    <row r="269" spans="1:14">
      <c r="A269" s="1">
        <v>45333</v>
      </c>
      <c r="B269" s="1">
        <v>45699</v>
      </c>
      <c r="C269" t="s">
        <v>6073</v>
      </c>
      <c r="D269" t="s">
        <v>6074</v>
      </c>
      <c r="E269" t="s">
        <v>34</v>
      </c>
      <c r="F269" t="s">
        <v>16</v>
      </c>
      <c r="G269" t="s">
        <v>6447</v>
      </c>
      <c r="H269" t="s">
        <v>10172</v>
      </c>
      <c r="I269" t="s">
        <v>305</v>
      </c>
      <c r="J269" t="s">
        <v>306</v>
      </c>
      <c r="L269" s="3">
        <v>18092</v>
      </c>
      <c r="M269" t="s">
        <v>304</v>
      </c>
      <c r="N269" t="s">
        <v>590</v>
      </c>
    </row>
    <row r="270" spans="1:14">
      <c r="A270" s="1">
        <v>45333</v>
      </c>
      <c r="B270" s="1">
        <v>45699</v>
      </c>
      <c r="C270" t="s">
        <v>4631</v>
      </c>
      <c r="D270" t="s">
        <v>373</v>
      </c>
      <c r="E270" t="s">
        <v>32</v>
      </c>
      <c r="F270" t="s">
        <v>16</v>
      </c>
      <c r="G270" t="s">
        <v>6449</v>
      </c>
      <c r="H270" t="s">
        <v>10171</v>
      </c>
      <c r="I270" t="s">
        <v>375</v>
      </c>
      <c r="J270" t="s">
        <v>376</v>
      </c>
      <c r="K270" s="3">
        <v>19516</v>
      </c>
      <c r="L270" s="3">
        <v>11272</v>
      </c>
      <c r="M270" t="s">
        <v>5624</v>
      </c>
      <c r="N270" t="s">
        <v>225</v>
      </c>
    </row>
    <row r="271" spans="1:14">
      <c r="A271" s="1">
        <v>45333</v>
      </c>
      <c r="B271" s="1">
        <v>45699</v>
      </c>
      <c r="C271" t="s">
        <v>4631</v>
      </c>
      <c r="D271" t="s">
        <v>373</v>
      </c>
      <c r="E271" t="s">
        <v>661</v>
      </c>
      <c r="F271" t="s">
        <v>16</v>
      </c>
      <c r="G271" t="s">
        <v>6450</v>
      </c>
      <c r="H271" t="s">
        <v>10171</v>
      </c>
      <c r="I271" t="s">
        <v>375</v>
      </c>
      <c r="J271" t="s">
        <v>376</v>
      </c>
      <c r="K271" s="3">
        <v>11756</v>
      </c>
      <c r="L271" s="3">
        <v>9404</v>
      </c>
      <c r="M271" t="s">
        <v>5624</v>
      </c>
      <c r="N271" t="s">
        <v>225</v>
      </c>
    </row>
    <row r="272" spans="1:14">
      <c r="A272" s="1">
        <v>45333</v>
      </c>
      <c r="B272" s="1">
        <v>45699</v>
      </c>
      <c r="C272" t="s">
        <v>4631</v>
      </c>
      <c r="D272" t="s">
        <v>373</v>
      </c>
      <c r="E272" t="s">
        <v>15</v>
      </c>
      <c r="F272" t="s">
        <v>16</v>
      </c>
      <c r="G272" t="s">
        <v>6448</v>
      </c>
      <c r="H272" t="s">
        <v>10171</v>
      </c>
      <c r="I272" t="s">
        <v>375</v>
      </c>
      <c r="J272" t="s">
        <v>376</v>
      </c>
      <c r="K272" s="3">
        <v>1660</v>
      </c>
      <c r="L272" s="3">
        <v>1475</v>
      </c>
      <c r="M272" t="s">
        <v>5624</v>
      </c>
      <c r="N272" t="s">
        <v>225</v>
      </c>
    </row>
    <row r="273" spans="1:14">
      <c r="A273" s="1">
        <v>45333</v>
      </c>
      <c r="B273" s="1">
        <v>45699</v>
      </c>
      <c r="C273" t="s">
        <v>5655</v>
      </c>
      <c r="D273" t="s">
        <v>5656</v>
      </c>
      <c r="E273" t="s">
        <v>32</v>
      </c>
      <c r="F273" t="s">
        <v>16</v>
      </c>
      <c r="G273" t="s">
        <v>6451</v>
      </c>
      <c r="H273" t="s">
        <v>10172</v>
      </c>
      <c r="I273" t="s">
        <v>270</v>
      </c>
      <c r="J273" t="s">
        <v>271</v>
      </c>
      <c r="L273" s="3">
        <v>218652</v>
      </c>
      <c r="M273" t="s">
        <v>77</v>
      </c>
      <c r="N273" t="s">
        <v>181</v>
      </c>
    </row>
    <row r="274" spans="1:14">
      <c r="A274" s="1">
        <v>45333</v>
      </c>
      <c r="B274" s="1">
        <v>45699</v>
      </c>
      <c r="C274" t="s">
        <v>4632</v>
      </c>
      <c r="D274" t="s">
        <v>379</v>
      </c>
      <c r="E274" t="s">
        <v>661</v>
      </c>
      <c r="F274" t="s">
        <v>16</v>
      </c>
      <c r="G274" t="s">
        <v>6453</v>
      </c>
      <c r="H274" t="s">
        <v>10171</v>
      </c>
      <c r="I274" t="s">
        <v>65</v>
      </c>
      <c r="J274" t="s">
        <v>66</v>
      </c>
      <c r="K274" s="3">
        <v>153193</v>
      </c>
      <c r="L274" s="3">
        <v>126801</v>
      </c>
      <c r="M274" t="s">
        <v>5619</v>
      </c>
      <c r="N274" t="s">
        <v>51</v>
      </c>
    </row>
    <row r="275" spans="1:14">
      <c r="A275" s="1">
        <v>45333</v>
      </c>
      <c r="B275" s="1">
        <v>45699</v>
      </c>
      <c r="C275" t="s">
        <v>4632</v>
      </c>
      <c r="D275" t="s">
        <v>379</v>
      </c>
      <c r="E275" t="s">
        <v>15</v>
      </c>
      <c r="F275" t="s">
        <v>16</v>
      </c>
      <c r="G275" t="s">
        <v>6452</v>
      </c>
      <c r="H275" t="s">
        <v>10171</v>
      </c>
      <c r="I275" t="s">
        <v>65</v>
      </c>
      <c r="J275" t="s">
        <v>66</v>
      </c>
      <c r="K275" s="3">
        <v>7448</v>
      </c>
      <c r="L275" s="3">
        <v>4044</v>
      </c>
      <c r="M275" t="s">
        <v>5619</v>
      </c>
      <c r="N275" t="s">
        <v>51</v>
      </c>
    </row>
    <row r="276" spans="1:14">
      <c r="A276" s="1">
        <v>45344</v>
      </c>
      <c r="B276" s="1">
        <v>45710</v>
      </c>
      <c r="C276" t="s">
        <v>4632</v>
      </c>
      <c r="D276" t="s">
        <v>379</v>
      </c>
      <c r="E276" t="s">
        <v>32</v>
      </c>
      <c r="F276" t="s">
        <v>16</v>
      </c>
      <c r="G276" t="s">
        <v>6524</v>
      </c>
      <c r="H276" t="s">
        <v>10171</v>
      </c>
      <c r="I276" t="s">
        <v>65</v>
      </c>
      <c r="J276" t="s">
        <v>66</v>
      </c>
      <c r="K276" s="3">
        <v>18611</v>
      </c>
      <c r="L276" s="3">
        <v>16955</v>
      </c>
      <c r="M276" t="s">
        <v>5619</v>
      </c>
      <c r="N276" t="s">
        <v>51</v>
      </c>
    </row>
    <row r="277" spans="1:14">
      <c r="A277" s="1">
        <v>45333</v>
      </c>
      <c r="B277" s="1">
        <v>45699</v>
      </c>
      <c r="C277" t="s">
        <v>4634</v>
      </c>
      <c r="D277" t="s">
        <v>390</v>
      </c>
      <c r="E277" t="s">
        <v>32</v>
      </c>
      <c r="F277" t="s">
        <v>16</v>
      </c>
      <c r="G277" t="s">
        <v>6459</v>
      </c>
      <c r="H277" t="s">
        <v>10171</v>
      </c>
      <c r="I277" t="s">
        <v>18</v>
      </c>
      <c r="J277" t="s">
        <v>19</v>
      </c>
      <c r="K277" s="3">
        <v>3925</v>
      </c>
      <c r="L277" s="3">
        <v>3050</v>
      </c>
      <c r="M277" t="s">
        <v>5624</v>
      </c>
      <c r="N277" t="s">
        <v>21</v>
      </c>
    </row>
    <row r="278" spans="1:14">
      <c r="A278" s="1">
        <v>45333</v>
      </c>
      <c r="B278" s="1">
        <v>45699</v>
      </c>
      <c r="C278" t="s">
        <v>4634</v>
      </c>
      <c r="D278" t="s">
        <v>390</v>
      </c>
      <c r="E278" t="s">
        <v>15</v>
      </c>
      <c r="F278" t="s">
        <v>16</v>
      </c>
      <c r="G278" t="s">
        <v>6460</v>
      </c>
      <c r="H278" t="s">
        <v>10171</v>
      </c>
      <c r="I278" t="s">
        <v>18</v>
      </c>
      <c r="J278" t="s">
        <v>19</v>
      </c>
      <c r="K278" s="3">
        <v>3662</v>
      </c>
      <c r="L278" s="3">
        <v>3221</v>
      </c>
      <c r="M278" t="s">
        <v>5624</v>
      </c>
      <c r="N278" t="s">
        <v>21</v>
      </c>
    </row>
    <row r="279" spans="1:14">
      <c r="A279" s="1">
        <v>45333</v>
      </c>
      <c r="B279" s="1">
        <v>45699</v>
      </c>
      <c r="C279" t="s">
        <v>4634</v>
      </c>
      <c r="D279" t="s">
        <v>390</v>
      </c>
      <c r="E279" t="s">
        <v>661</v>
      </c>
      <c r="F279" t="s">
        <v>16</v>
      </c>
      <c r="G279" t="s">
        <v>6458</v>
      </c>
      <c r="H279" t="s">
        <v>10171</v>
      </c>
      <c r="I279" t="s">
        <v>18</v>
      </c>
      <c r="J279" t="s">
        <v>19</v>
      </c>
      <c r="K279" s="3">
        <v>12595</v>
      </c>
      <c r="L279" s="3">
        <v>17822</v>
      </c>
      <c r="M279" t="s">
        <v>5624</v>
      </c>
      <c r="N279" t="s">
        <v>21</v>
      </c>
    </row>
    <row r="280" spans="1:14">
      <c r="A280" s="1">
        <v>45333</v>
      </c>
      <c r="B280" s="1">
        <v>45699</v>
      </c>
      <c r="C280" t="s">
        <v>4633</v>
      </c>
      <c r="D280" t="s">
        <v>382</v>
      </c>
      <c r="E280" t="s">
        <v>32</v>
      </c>
      <c r="F280" t="s">
        <v>16</v>
      </c>
      <c r="G280" t="s">
        <v>6456</v>
      </c>
      <c r="H280" t="s">
        <v>10171</v>
      </c>
      <c r="I280" t="s">
        <v>384</v>
      </c>
      <c r="J280" t="s">
        <v>385</v>
      </c>
      <c r="K280" s="3">
        <v>18705</v>
      </c>
      <c r="L280" s="3">
        <v>17888</v>
      </c>
      <c r="M280" t="s">
        <v>5623</v>
      </c>
      <c r="N280" t="s">
        <v>386</v>
      </c>
    </row>
    <row r="281" spans="1:14">
      <c r="A281" s="1">
        <v>45333</v>
      </c>
      <c r="B281" s="1">
        <v>45699</v>
      </c>
      <c r="C281" t="s">
        <v>4633</v>
      </c>
      <c r="D281" t="s">
        <v>382</v>
      </c>
      <c r="E281" t="s">
        <v>661</v>
      </c>
      <c r="F281" t="s">
        <v>16</v>
      </c>
      <c r="G281" t="s">
        <v>6454</v>
      </c>
      <c r="H281" t="s">
        <v>10171</v>
      </c>
      <c r="I281" t="s">
        <v>384</v>
      </c>
      <c r="J281" t="s">
        <v>385</v>
      </c>
      <c r="K281" s="3">
        <v>33667</v>
      </c>
      <c r="L281" s="3">
        <v>34063</v>
      </c>
      <c r="M281" t="s">
        <v>5623</v>
      </c>
      <c r="N281" t="s">
        <v>386</v>
      </c>
    </row>
    <row r="282" spans="1:14">
      <c r="A282" s="1">
        <v>45333</v>
      </c>
      <c r="B282" s="1">
        <v>45699</v>
      </c>
      <c r="C282" t="s">
        <v>4633</v>
      </c>
      <c r="D282" t="s">
        <v>382</v>
      </c>
      <c r="E282" t="s">
        <v>15</v>
      </c>
      <c r="F282" t="s">
        <v>16</v>
      </c>
      <c r="G282" t="s">
        <v>6457</v>
      </c>
      <c r="H282" t="s">
        <v>10171</v>
      </c>
      <c r="I282" t="s">
        <v>384</v>
      </c>
      <c r="J282" t="s">
        <v>385</v>
      </c>
      <c r="K282" s="3">
        <v>2276</v>
      </c>
      <c r="L282" s="3">
        <v>2043</v>
      </c>
      <c r="M282" t="s">
        <v>5623</v>
      </c>
      <c r="N282" t="s">
        <v>386</v>
      </c>
    </row>
    <row r="283" spans="1:14">
      <c r="A283" s="1">
        <v>45333</v>
      </c>
      <c r="B283" s="1">
        <v>45699</v>
      </c>
      <c r="C283" t="s">
        <v>4633</v>
      </c>
      <c r="D283" t="s">
        <v>382</v>
      </c>
      <c r="E283" t="s">
        <v>34</v>
      </c>
      <c r="F283" t="s">
        <v>16</v>
      </c>
      <c r="G283" t="s">
        <v>6455</v>
      </c>
      <c r="H283" t="s">
        <v>10171</v>
      </c>
      <c r="I283" t="s">
        <v>384</v>
      </c>
      <c r="J283" t="s">
        <v>385</v>
      </c>
      <c r="K283" s="3">
        <v>14390</v>
      </c>
      <c r="L283" s="3">
        <v>6882</v>
      </c>
      <c r="M283" t="s">
        <v>5623</v>
      </c>
      <c r="N283" t="s">
        <v>386</v>
      </c>
    </row>
    <row r="284" spans="1:14">
      <c r="A284" s="1">
        <v>45276</v>
      </c>
      <c r="B284" s="1">
        <v>45700</v>
      </c>
      <c r="C284" t="s">
        <v>6059</v>
      </c>
      <c r="D284" t="s">
        <v>6060</v>
      </c>
      <c r="E284" t="s">
        <v>32</v>
      </c>
      <c r="F284" t="s">
        <v>16</v>
      </c>
      <c r="G284" t="s">
        <v>6137</v>
      </c>
      <c r="H284" t="s">
        <v>10172</v>
      </c>
      <c r="I284" t="s">
        <v>174</v>
      </c>
      <c r="J284" t="s">
        <v>175</v>
      </c>
      <c r="L284" s="3">
        <v>29531</v>
      </c>
      <c r="M284" t="s">
        <v>5623</v>
      </c>
      <c r="N284" t="s">
        <v>51</v>
      </c>
    </row>
    <row r="285" spans="1:14">
      <c r="A285" s="1">
        <v>45334</v>
      </c>
      <c r="B285" s="1">
        <v>45700</v>
      </c>
      <c r="C285" t="s">
        <v>4636</v>
      </c>
      <c r="D285" t="s">
        <v>402</v>
      </c>
      <c r="E285" t="s">
        <v>15</v>
      </c>
      <c r="F285" t="s">
        <v>16</v>
      </c>
      <c r="G285" t="s">
        <v>6463</v>
      </c>
      <c r="H285" t="s">
        <v>10171</v>
      </c>
      <c r="I285" t="s">
        <v>59</v>
      </c>
      <c r="J285" t="s">
        <v>60</v>
      </c>
      <c r="K285" s="3">
        <v>3377</v>
      </c>
      <c r="L285" s="3">
        <v>2924</v>
      </c>
      <c r="M285" t="s">
        <v>5620</v>
      </c>
      <c r="N285" t="s">
        <v>61</v>
      </c>
    </row>
    <row r="286" spans="1:14">
      <c r="A286" s="1">
        <v>45334</v>
      </c>
      <c r="B286" s="1">
        <v>45700</v>
      </c>
      <c r="C286" t="s">
        <v>4636</v>
      </c>
      <c r="D286" t="s">
        <v>402</v>
      </c>
      <c r="E286" t="s">
        <v>661</v>
      </c>
      <c r="F286" t="s">
        <v>16</v>
      </c>
      <c r="G286" t="s">
        <v>6461</v>
      </c>
      <c r="H286" t="s">
        <v>10171</v>
      </c>
      <c r="I286" t="s">
        <v>59</v>
      </c>
      <c r="J286" t="s">
        <v>60</v>
      </c>
      <c r="K286" s="3">
        <v>60643</v>
      </c>
      <c r="L286" s="3">
        <v>46470</v>
      </c>
      <c r="M286" t="s">
        <v>5620</v>
      </c>
      <c r="N286" t="s">
        <v>61</v>
      </c>
    </row>
    <row r="287" spans="1:14">
      <c r="A287" s="1">
        <v>45334</v>
      </c>
      <c r="B287" s="1">
        <v>45700</v>
      </c>
      <c r="C287" t="s">
        <v>4636</v>
      </c>
      <c r="D287" t="s">
        <v>402</v>
      </c>
      <c r="E287" t="s">
        <v>34</v>
      </c>
      <c r="F287" t="s">
        <v>16</v>
      </c>
      <c r="G287" t="s">
        <v>6464</v>
      </c>
      <c r="H287" t="s">
        <v>10171</v>
      </c>
      <c r="I287" t="s">
        <v>59</v>
      </c>
      <c r="J287" t="s">
        <v>60</v>
      </c>
      <c r="K287" s="3">
        <v>10815</v>
      </c>
      <c r="L287" s="3">
        <v>7476</v>
      </c>
      <c r="M287" t="s">
        <v>5620</v>
      </c>
      <c r="N287" t="s">
        <v>61</v>
      </c>
    </row>
    <row r="288" spans="1:14">
      <c r="A288" s="1">
        <v>45334</v>
      </c>
      <c r="B288" s="1">
        <v>45700</v>
      </c>
      <c r="C288" t="s">
        <v>4636</v>
      </c>
      <c r="D288" t="s">
        <v>402</v>
      </c>
      <c r="E288" t="s">
        <v>32</v>
      </c>
      <c r="F288" t="s">
        <v>16</v>
      </c>
      <c r="G288" t="s">
        <v>6462</v>
      </c>
      <c r="H288" t="s">
        <v>10171</v>
      </c>
      <c r="I288" t="s">
        <v>59</v>
      </c>
      <c r="J288" t="s">
        <v>60</v>
      </c>
      <c r="K288" s="3">
        <v>699</v>
      </c>
      <c r="L288" s="3">
        <v>706</v>
      </c>
      <c r="M288" t="s">
        <v>5620</v>
      </c>
      <c r="N288" t="s">
        <v>61</v>
      </c>
    </row>
    <row r="289" spans="1:14">
      <c r="A289" s="1">
        <v>45335</v>
      </c>
      <c r="B289" s="1">
        <v>45701</v>
      </c>
      <c r="C289" t="s">
        <v>4638</v>
      </c>
      <c r="D289" t="s">
        <v>410</v>
      </c>
      <c r="E289" t="s">
        <v>32</v>
      </c>
      <c r="F289" t="s">
        <v>16</v>
      </c>
      <c r="G289" t="s">
        <v>6467</v>
      </c>
      <c r="H289" t="s">
        <v>10171</v>
      </c>
      <c r="I289" t="s">
        <v>412</v>
      </c>
      <c r="J289" t="s">
        <v>413</v>
      </c>
      <c r="K289" s="3">
        <v>20641</v>
      </c>
      <c r="L289" s="3">
        <v>19630</v>
      </c>
      <c r="M289" t="s">
        <v>4176</v>
      </c>
      <c r="N289" t="s">
        <v>414</v>
      </c>
    </row>
    <row r="290" spans="1:14">
      <c r="A290" s="1">
        <v>45335</v>
      </c>
      <c r="B290" s="1">
        <v>45701</v>
      </c>
      <c r="C290" t="s">
        <v>4638</v>
      </c>
      <c r="D290" t="s">
        <v>410</v>
      </c>
      <c r="E290" t="s">
        <v>661</v>
      </c>
      <c r="F290" t="s">
        <v>16</v>
      </c>
      <c r="G290" t="s">
        <v>6466</v>
      </c>
      <c r="H290" t="s">
        <v>10171</v>
      </c>
      <c r="I290" t="s">
        <v>412</v>
      </c>
      <c r="J290" t="s">
        <v>413</v>
      </c>
      <c r="K290" s="3">
        <v>93395</v>
      </c>
      <c r="L290" s="3">
        <v>86026</v>
      </c>
      <c r="M290" t="s">
        <v>4176</v>
      </c>
      <c r="N290" t="s">
        <v>414</v>
      </c>
    </row>
    <row r="291" spans="1:14">
      <c r="A291" s="1">
        <v>45335</v>
      </c>
      <c r="B291" s="1">
        <v>45701</v>
      </c>
      <c r="C291" t="s">
        <v>4638</v>
      </c>
      <c r="D291" t="s">
        <v>410</v>
      </c>
      <c r="E291" t="s">
        <v>15</v>
      </c>
      <c r="F291" t="s">
        <v>16</v>
      </c>
      <c r="G291" t="s">
        <v>6468</v>
      </c>
      <c r="H291" t="s">
        <v>10171</v>
      </c>
      <c r="I291" t="s">
        <v>412</v>
      </c>
      <c r="J291" t="s">
        <v>413</v>
      </c>
      <c r="K291" s="3">
        <v>5422</v>
      </c>
      <c r="L291" s="3">
        <v>5378</v>
      </c>
      <c r="M291" t="s">
        <v>4176</v>
      </c>
      <c r="N291" t="s">
        <v>414</v>
      </c>
    </row>
    <row r="292" spans="1:14">
      <c r="A292" s="1">
        <v>45336</v>
      </c>
      <c r="B292" s="1">
        <v>45702</v>
      </c>
      <c r="C292" t="s">
        <v>4639</v>
      </c>
      <c r="D292" t="s">
        <v>417</v>
      </c>
      <c r="E292" t="s">
        <v>661</v>
      </c>
      <c r="F292" t="s">
        <v>16</v>
      </c>
      <c r="G292" t="s">
        <v>6469</v>
      </c>
      <c r="H292" t="s">
        <v>10171</v>
      </c>
      <c r="I292" t="s">
        <v>18</v>
      </c>
      <c r="J292" t="s">
        <v>19</v>
      </c>
      <c r="K292" s="3">
        <v>26899</v>
      </c>
      <c r="L292" s="3">
        <v>14133</v>
      </c>
      <c r="M292" t="s">
        <v>5624</v>
      </c>
      <c r="N292" t="s">
        <v>21</v>
      </c>
    </row>
    <row r="293" spans="1:14">
      <c r="A293" s="1">
        <v>45336</v>
      </c>
      <c r="B293" s="1">
        <v>45702</v>
      </c>
      <c r="C293" t="s">
        <v>4639</v>
      </c>
      <c r="D293" t="s">
        <v>417</v>
      </c>
      <c r="E293" t="s">
        <v>15</v>
      </c>
      <c r="F293" t="s">
        <v>16</v>
      </c>
      <c r="G293" t="s">
        <v>6470</v>
      </c>
      <c r="H293" t="s">
        <v>10171</v>
      </c>
      <c r="I293" t="s">
        <v>18</v>
      </c>
      <c r="J293" t="s">
        <v>19</v>
      </c>
      <c r="K293" s="3">
        <v>5164</v>
      </c>
      <c r="L293" s="3">
        <v>4749</v>
      </c>
      <c r="M293" t="s">
        <v>5624</v>
      </c>
      <c r="N293" t="s">
        <v>21</v>
      </c>
    </row>
    <row r="294" spans="1:14">
      <c r="A294" s="1">
        <v>45337</v>
      </c>
      <c r="B294" s="1">
        <v>45703</v>
      </c>
      <c r="C294" t="s">
        <v>6075</v>
      </c>
      <c r="D294" t="s">
        <v>6076</v>
      </c>
      <c r="E294" t="s">
        <v>32</v>
      </c>
      <c r="F294" t="s">
        <v>16</v>
      </c>
      <c r="G294" t="s">
        <v>6473</v>
      </c>
      <c r="H294" t="s">
        <v>10172</v>
      </c>
      <c r="I294" t="s">
        <v>103</v>
      </c>
      <c r="J294" t="s">
        <v>104</v>
      </c>
      <c r="L294" s="3">
        <v>9062</v>
      </c>
      <c r="M294" t="s">
        <v>5620</v>
      </c>
      <c r="N294" t="s">
        <v>245</v>
      </c>
    </row>
    <row r="295" spans="1:14">
      <c r="A295" s="1">
        <v>45337</v>
      </c>
      <c r="B295" s="1">
        <v>45703</v>
      </c>
      <c r="C295" t="s">
        <v>6075</v>
      </c>
      <c r="D295" t="s">
        <v>6076</v>
      </c>
      <c r="E295" t="s">
        <v>661</v>
      </c>
      <c r="F295" t="s">
        <v>16</v>
      </c>
      <c r="G295" t="s">
        <v>6471</v>
      </c>
      <c r="H295" t="s">
        <v>10172</v>
      </c>
      <c r="I295" t="s">
        <v>103</v>
      </c>
      <c r="J295" t="s">
        <v>104</v>
      </c>
      <c r="L295" s="3">
        <v>40448</v>
      </c>
      <c r="M295" t="s">
        <v>5620</v>
      </c>
      <c r="N295" t="s">
        <v>245</v>
      </c>
    </row>
    <row r="296" spans="1:14">
      <c r="A296" s="1">
        <v>45337</v>
      </c>
      <c r="B296" s="1">
        <v>45703</v>
      </c>
      <c r="C296" t="s">
        <v>6075</v>
      </c>
      <c r="D296" t="s">
        <v>6076</v>
      </c>
      <c r="E296" t="s">
        <v>15</v>
      </c>
      <c r="F296" t="s">
        <v>16</v>
      </c>
      <c r="G296" t="s">
        <v>6472</v>
      </c>
      <c r="H296" t="s">
        <v>10172</v>
      </c>
      <c r="I296" t="s">
        <v>103</v>
      </c>
      <c r="J296" t="s">
        <v>104</v>
      </c>
      <c r="L296" s="3">
        <v>1267</v>
      </c>
      <c r="M296" t="s">
        <v>5620</v>
      </c>
      <c r="N296" t="s">
        <v>245</v>
      </c>
    </row>
    <row r="297" spans="1:14">
      <c r="A297" s="1">
        <v>45337</v>
      </c>
      <c r="B297" s="1">
        <v>45703</v>
      </c>
      <c r="C297" t="s">
        <v>4641</v>
      </c>
      <c r="D297" t="s">
        <v>422</v>
      </c>
      <c r="E297" t="s">
        <v>32</v>
      </c>
      <c r="F297" t="s">
        <v>16</v>
      </c>
      <c r="G297" t="s">
        <v>6475</v>
      </c>
      <c r="H297" t="s">
        <v>10171</v>
      </c>
      <c r="I297" t="s">
        <v>424</v>
      </c>
      <c r="J297" t="s">
        <v>425</v>
      </c>
      <c r="K297" s="3">
        <v>28922</v>
      </c>
      <c r="L297" s="3">
        <v>52700</v>
      </c>
      <c r="M297" t="s">
        <v>5660</v>
      </c>
      <c r="N297" t="s">
        <v>225</v>
      </c>
    </row>
    <row r="298" spans="1:14">
      <c r="A298" s="1">
        <v>45337</v>
      </c>
      <c r="B298" s="1">
        <v>45703</v>
      </c>
      <c r="C298" t="s">
        <v>4641</v>
      </c>
      <c r="D298" t="s">
        <v>422</v>
      </c>
      <c r="E298" t="s">
        <v>661</v>
      </c>
      <c r="F298" t="s">
        <v>16</v>
      </c>
      <c r="G298" t="s">
        <v>6474</v>
      </c>
      <c r="H298" t="s">
        <v>10171</v>
      </c>
      <c r="I298" t="s">
        <v>424</v>
      </c>
      <c r="J298" t="s">
        <v>425</v>
      </c>
      <c r="K298" s="3">
        <v>72090</v>
      </c>
      <c r="L298" s="3">
        <v>80371</v>
      </c>
      <c r="M298" t="s">
        <v>5660</v>
      </c>
      <c r="N298" t="s">
        <v>225</v>
      </c>
    </row>
    <row r="299" spans="1:14">
      <c r="A299" s="1">
        <v>45337</v>
      </c>
      <c r="B299" s="1">
        <v>45703</v>
      </c>
      <c r="C299" t="s">
        <v>4641</v>
      </c>
      <c r="D299" t="s">
        <v>422</v>
      </c>
      <c r="E299" t="s">
        <v>15</v>
      </c>
      <c r="F299" t="s">
        <v>16</v>
      </c>
      <c r="G299" t="s">
        <v>6477</v>
      </c>
      <c r="H299" t="s">
        <v>10171</v>
      </c>
      <c r="I299" t="s">
        <v>424</v>
      </c>
      <c r="J299" t="s">
        <v>425</v>
      </c>
      <c r="K299" s="3">
        <v>5568</v>
      </c>
      <c r="L299" s="3">
        <v>5093</v>
      </c>
      <c r="M299" t="s">
        <v>5660</v>
      </c>
      <c r="N299" t="s">
        <v>225</v>
      </c>
    </row>
    <row r="300" spans="1:14">
      <c r="A300" s="1">
        <v>45337</v>
      </c>
      <c r="B300" s="1">
        <v>45703</v>
      </c>
      <c r="C300" t="s">
        <v>4641</v>
      </c>
      <c r="D300" t="s">
        <v>422</v>
      </c>
      <c r="E300" t="s">
        <v>34</v>
      </c>
      <c r="F300" t="s">
        <v>16</v>
      </c>
      <c r="G300" t="s">
        <v>6476</v>
      </c>
      <c r="H300" t="s">
        <v>10171</v>
      </c>
      <c r="I300" t="s">
        <v>424</v>
      </c>
      <c r="J300" t="s">
        <v>425</v>
      </c>
      <c r="K300" s="3">
        <v>13908</v>
      </c>
      <c r="L300" s="3">
        <v>12992</v>
      </c>
      <c r="M300" t="s">
        <v>5660</v>
      </c>
      <c r="N300" t="s">
        <v>225</v>
      </c>
    </row>
    <row r="301" spans="1:14">
      <c r="A301" s="1">
        <v>45338</v>
      </c>
      <c r="B301" s="1">
        <v>45704</v>
      </c>
      <c r="C301" t="s">
        <v>4642</v>
      </c>
      <c r="D301" t="s">
        <v>429</v>
      </c>
      <c r="E301" t="s">
        <v>32</v>
      </c>
      <c r="F301" t="s">
        <v>16</v>
      </c>
      <c r="G301" t="s">
        <v>6479</v>
      </c>
      <c r="H301" t="s">
        <v>10171</v>
      </c>
      <c r="I301" t="s">
        <v>59</v>
      </c>
      <c r="J301" t="s">
        <v>60</v>
      </c>
      <c r="K301" s="3">
        <v>3759</v>
      </c>
      <c r="L301" s="3">
        <v>4597</v>
      </c>
      <c r="M301" t="s">
        <v>5620</v>
      </c>
      <c r="N301" t="s">
        <v>80</v>
      </c>
    </row>
    <row r="302" spans="1:14">
      <c r="A302" s="1">
        <v>45338</v>
      </c>
      <c r="B302" s="1">
        <v>45704</v>
      </c>
      <c r="C302" t="s">
        <v>4642</v>
      </c>
      <c r="D302" t="s">
        <v>429</v>
      </c>
      <c r="E302" t="s">
        <v>661</v>
      </c>
      <c r="F302" t="s">
        <v>16</v>
      </c>
      <c r="G302" t="s">
        <v>6481</v>
      </c>
      <c r="H302" t="s">
        <v>10171</v>
      </c>
      <c r="I302" t="s">
        <v>59</v>
      </c>
      <c r="J302" t="s">
        <v>60</v>
      </c>
      <c r="K302" s="3">
        <v>17969</v>
      </c>
      <c r="L302" s="3">
        <v>15767</v>
      </c>
      <c r="M302" t="s">
        <v>5620</v>
      </c>
      <c r="N302" t="s">
        <v>80</v>
      </c>
    </row>
    <row r="303" spans="1:14">
      <c r="A303" s="1">
        <v>45338</v>
      </c>
      <c r="B303" s="1">
        <v>45704</v>
      </c>
      <c r="C303" t="s">
        <v>4642</v>
      </c>
      <c r="D303" t="s">
        <v>429</v>
      </c>
      <c r="E303" t="s">
        <v>15</v>
      </c>
      <c r="F303" t="s">
        <v>16</v>
      </c>
      <c r="G303" t="s">
        <v>6478</v>
      </c>
      <c r="H303" t="s">
        <v>10171</v>
      </c>
      <c r="I303" t="s">
        <v>59</v>
      </c>
      <c r="J303" t="s">
        <v>60</v>
      </c>
      <c r="K303" s="3">
        <v>1568</v>
      </c>
      <c r="L303" s="3">
        <v>1413</v>
      </c>
      <c r="M303" t="s">
        <v>5620</v>
      </c>
      <c r="N303" t="s">
        <v>80</v>
      </c>
    </row>
    <row r="304" spans="1:14">
      <c r="A304" s="1">
        <v>45338</v>
      </c>
      <c r="B304" s="1">
        <v>45704</v>
      </c>
      <c r="C304" t="s">
        <v>4643</v>
      </c>
      <c r="D304" t="s">
        <v>435</v>
      </c>
      <c r="E304" t="s">
        <v>32</v>
      </c>
      <c r="F304" t="s">
        <v>16</v>
      </c>
      <c r="G304" t="s">
        <v>6484</v>
      </c>
      <c r="H304" t="s">
        <v>10171</v>
      </c>
      <c r="I304" t="s">
        <v>78</v>
      </c>
      <c r="J304" t="s">
        <v>79</v>
      </c>
      <c r="K304" s="3">
        <v>9059</v>
      </c>
      <c r="L304" s="3">
        <v>9514</v>
      </c>
      <c r="M304" t="s">
        <v>5620</v>
      </c>
      <c r="N304" t="s">
        <v>345</v>
      </c>
    </row>
    <row r="305" spans="1:14">
      <c r="A305" s="1">
        <v>45338</v>
      </c>
      <c r="B305" s="1">
        <v>45704</v>
      </c>
      <c r="C305" t="s">
        <v>4643</v>
      </c>
      <c r="D305" t="s">
        <v>435</v>
      </c>
      <c r="E305" t="s">
        <v>661</v>
      </c>
      <c r="F305" t="s">
        <v>16</v>
      </c>
      <c r="G305" t="s">
        <v>6485</v>
      </c>
      <c r="H305" t="s">
        <v>10171</v>
      </c>
      <c r="I305" t="s">
        <v>78</v>
      </c>
      <c r="J305" t="s">
        <v>79</v>
      </c>
      <c r="K305" s="3">
        <v>43789</v>
      </c>
      <c r="L305" s="3">
        <v>34109</v>
      </c>
      <c r="M305" t="s">
        <v>5620</v>
      </c>
      <c r="N305" t="s">
        <v>345</v>
      </c>
    </row>
    <row r="306" spans="1:14">
      <c r="A306" s="1">
        <v>45338</v>
      </c>
      <c r="B306" s="1">
        <v>45704</v>
      </c>
      <c r="C306" t="s">
        <v>4643</v>
      </c>
      <c r="D306" t="s">
        <v>435</v>
      </c>
      <c r="E306" t="s">
        <v>15</v>
      </c>
      <c r="F306" t="s">
        <v>16</v>
      </c>
      <c r="G306" t="s">
        <v>6483</v>
      </c>
      <c r="H306" t="s">
        <v>10171</v>
      </c>
      <c r="I306" t="s">
        <v>78</v>
      </c>
      <c r="J306" t="s">
        <v>79</v>
      </c>
      <c r="K306" s="3">
        <v>3427</v>
      </c>
      <c r="L306" s="3">
        <v>3000</v>
      </c>
      <c r="M306" t="s">
        <v>5620</v>
      </c>
      <c r="N306" t="s">
        <v>345</v>
      </c>
    </row>
    <row r="307" spans="1:14">
      <c r="A307" s="1">
        <v>45338</v>
      </c>
      <c r="B307" s="1">
        <v>45704</v>
      </c>
      <c r="C307" t="s">
        <v>6077</v>
      </c>
      <c r="D307" t="s">
        <v>6078</v>
      </c>
      <c r="E307" t="s">
        <v>32</v>
      </c>
      <c r="F307" t="s">
        <v>16</v>
      </c>
      <c r="G307" t="s">
        <v>6489</v>
      </c>
      <c r="H307" t="s">
        <v>10171</v>
      </c>
      <c r="I307" t="s">
        <v>218</v>
      </c>
      <c r="J307" t="s">
        <v>219</v>
      </c>
      <c r="K307" s="3">
        <v>7610</v>
      </c>
      <c r="L307" s="3">
        <v>7619</v>
      </c>
      <c r="M307" t="s">
        <v>1179</v>
      </c>
      <c r="N307" t="s">
        <v>190</v>
      </c>
    </row>
    <row r="308" spans="1:14">
      <c r="A308" s="1">
        <v>45338</v>
      </c>
      <c r="B308" s="1">
        <v>45704</v>
      </c>
      <c r="C308" t="s">
        <v>6077</v>
      </c>
      <c r="D308" t="s">
        <v>6078</v>
      </c>
      <c r="E308" t="s">
        <v>661</v>
      </c>
      <c r="F308" t="s">
        <v>16</v>
      </c>
      <c r="G308" t="s">
        <v>6488</v>
      </c>
      <c r="H308" t="s">
        <v>10171</v>
      </c>
      <c r="I308" t="s">
        <v>218</v>
      </c>
      <c r="J308" t="s">
        <v>219</v>
      </c>
      <c r="K308" s="3">
        <v>41686</v>
      </c>
      <c r="L308" s="3">
        <v>34795</v>
      </c>
      <c r="M308" t="s">
        <v>1179</v>
      </c>
      <c r="N308" t="s">
        <v>190</v>
      </c>
    </row>
    <row r="309" spans="1:14">
      <c r="A309" s="1">
        <v>45338</v>
      </c>
      <c r="B309" s="1">
        <v>45704</v>
      </c>
      <c r="C309" t="s">
        <v>6077</v>
      </c>
      <c r="D309" t="s">
        <v>6078</v>
      </c>
      <c r="E309" t="s">
        <v>34</v>
      </c>
      <c r="F309" t="s">
        <v>16</v>
      </c>
      <c r="G309" t="s">
        <v>6486</v>
      </c>
      <c r="H309" t="s">
        <v>10171</v>
      </c>
      <c r="I309" t="s">
        <v>218</v>
      </c>
      <c r="J309" t="s">
        <v>219</v>
      </c>
      <c r="K309" s="3">
        <v>12114</v>
      </c>
      <c r="L309" s="3">
        <v>9056</v>
      </c>
      <c r="M309" t="s">
        <v>1179</v>
      </c>
      <c r="N309" t="s">
        <v>190</v>
      </c>
    </row>
    <row r="310" spans="1:14">
      <c r="A310" s="1">
        <v>45338</v>
      </c>
      <c r="B310" s="1">
        <v>45704</v>
      </c>
      <c r="C310" t="s">
        <v>6077</v>
      </c>
      <c r="D310" t="s">
        <v>6078</v>
      </c>
      <c r="E310" t="s">
        <v>15</v>
      </c>
      <c r="F310" t="s">
        <v>16</v>
      </c>
      <c r="G310" t="s">
        <v>6487</v>
      </c>
      <c r="H310" t="s">
        <v>10171</v>
      </c>
      <c r="I310" t="s">
        <v>218</v>
      </c>
      <c r="J310" t="s">
        <v>219</v>
      </c>
      <c r="K310" s="3">
        <v>2277</v>
      </c>
      <c r="L310" s="3">
        <v>2079</v>
      </c>
      <c r="M310" t="s">
        <v>1179</v>
      </c>
      <c r="N310" t="s">
        <v>190</v>
      </c>
    </row>
    <row r="311" spans="1:14">
      <c r="A311" s="1">
        <v>45339</v>
      </c>
      <c r="B311" s="1">
        <v>45705</v>
      </c>
      <c r="C311" t="s">
        <v>4640</v>
      </c>
      <c r="D311" t="s">
        <v>420</v>
      </c>
      <c r="E311" t="s">
        <v>32</v>
      </c>
      <c r="F311" t="s">
        <v>16</v>
      </c>
      <c r="G311" t="s">
        <v>6491</v>
      </c>
      <c r="H311" t="s">
        <v>10171</v>
      </c>
      <c r="I311" t="s">
        <v>103</v>
      </c>
      <c r="J311" t="s">
        <v>104</v>
      </c>
      <c r="K311" s="3">
        <v>7029</v>
      </c>
      <c r="L311" s="3">
        <v>6772</v>
      </c>
      <c r="M311" t="s">
        <v>5620</v>
      </c>
      <c r="N311" t="s">
        <v>105</v>
      </c>
    </row>
    <row r="312" spans="1:14">
      <c r="A312" s="1">
        <v>45339</v>
      </c>
      <c r="B312" s="1">
        <v>45705</v>
      </c>
      <c r="C312" t="s">
        <v>4640</v>
      </c>
      <c r="D312" t="s">
        <v>420</v>
      </c>
      <c r="E312" t="s">
        <v>661</v>
      </c>
      <c r="F312" t="s">
        <v>16</v>
      </c>
      <c r="G312" t="s">
        <v>6492</v>
      </c>
      <c r="H312" t="s">
        <v>10171</v>
      </c>
      <c r="I312" t="s">
        <v>103</v>
      </c>
      <c r="J312" t="s">
        <v>104</v>
      </c>
      <c r="K312" s="3">
        <v>10327</v>
      </c>
      <c r="L312" s="3">
        <v>7982</v>
      </c>
      <c r="M312" t="s">
        <v>5620</v>
      </c>
      <c r="N312" t="s">
        <v>105</v>
      </c>
    </row>
    <row r="313" spans="1:14">
      <c r="A313" s="1">
        <v>45339</v>
      </c>
      <c r="B313" s="1">
        <v>45705</v>
      </c>
      <c r="C313" t="s">
        <v>4640</v>
      </c>
      <c r="D313" t="s">
        <v>420</v>
      </c>
      <c r="E313" t="s">
        <v>15</v>
      </c>
      <c r="F313" t="s">
        <v>16</v>
      </c>
      <c r="G313" t="s">
        <v>6490</v>
      </c>
      <c r="H313" t="s">
        <v>10171</v>
      </c>
      <c r="I313" t="s">
        <v>103</v>
      </c>
      <c r="J313" t="s">
        <v>104</v>
      </c>
      <c r="K313" s="3">
        <v>1401</v>
      </c>
      <c r="L313" s="3">
        <v>1335</v>
      </c>
      <c r="M313" t="s">
        <v>5620</v>
      </c>
      <c r="N313" t="s">
        <v>105</v>
      </c>
    </row>
    <row r="314" spans="1:14">
      <c r="A314" s="1">
        <v>45340</v>
      </c>
      <c r="B314" s="1">
        <v>45706</v>
      </c>
      <c r="C314" t="s">
        <v>4645</v>
      </c>
      <c r="D314" t="s">
        <v>444</v>
      </c>
      <c r="E314" t="s">
        <v>32</v>
      </c>
      <c r="F314" t="s">
        <v>16</v>
      </c>
      <c r="G314" t="s">
        <v>6495</v>
      </c>
      <c r="H314" t="s">
        <v>10171</v>
      </c>
      <c r="I314" t="s">
        <v>18</v>
      </c>
      <c r="J314" t="s">
        <v>19</v>
      </c>
      <c r="K314" s="3">
        <v>4153</v>
      </c>
      <c r="L314" s="3">
        <v>3843</v>
      </c>
      <c r="M314" t="s">
        <v>5624</v>
      </c>
      <c r="N314" t="s">
        <v>21</v>
      </c>
    </row>
    <row r="315" spans="1:14">
      <c r="A315" s="1">
        <v>45340</v>
      </c>
      <c r="B315" s="1">
        <v>45706</v>
      </c>
      <c r="C315" t="s">
        <v>4645</v>
      </c>
      <c r="D315" t="s">
        <v>444</v>
      </c>
      <c r="E315" t="s">
        <v>15</v>
      </c>
      <c r="F315" t="s">
        <v>16</v>
      </c>
      <c r="G315" t="s">
        <v>6494</v>
      </c>
      <c r="H315" t="s">
        <v>10171</v>
      </c>
      <c r="I315" t="s">
        <v>18</v>
      </c>
      <c r="J315" t="s">
        <v>19</v>
      </c>
      <c r="K315" s="3">
        <v>3786</v>
      </c>
      <c r="L315" s="3">
        <v>3511</v>
      </c>
      <c r="M315" t="s">
        <v>5624</v>
      </c>
      <c r="N315" t="s">
        <v>21</v>
      </c>
    </row>
    <row r="316" spans="1:14">
      <c r="A316" s="1">
        <v>45340</v>
      </c>
      <c r="B316" s="1">
        <v>45706</v>
      </c>
      <c r="C316" t="s">
        <v>4645</v>
      </c>
      <c r="D316" t="s">
        <v>444</v>
      </c>
      <c r="E316" t="s">
        <v>661</v>
      </c>
      <c r="F316" t="s">
        <v>16</v>
      </c>
      <c r="G316" t="s">
        <v>6496</v>
      </c>
      <c r="H316" t="s">
        <v>10171</v>
      </c>
      <c r="I316" t="s">
        <v>18</v>
      </c>
      <c r="J316" t="s">
        <v>19</v>
      </c>
      <c r="K316" s="3">
        <v>29027</v>
      </c>
      <c r="L316" s="3">
        <v>25832</v>
      </c>
      <c r="M316" t="s">
        <v>5624</v>
      </c>
      <c r="N316" t="s">
        <v>21</v>
      </c>
    </row>
    <row r="317" spans="1:14">
      <c r="A317" s="1">
        <v>45341</v>
      </c>
      <c r="B317" s="1">
        <v>45707</v>
      </c>
      <c r="C317" t="s">
        <v>4646</v>
      </c>
      <c r="D317" t="s">
        <v>448</v>
      </c>
      <c r="E317" t="s">
        <v>661</v>
      </c>
      <c r="F317" t="s">
        <v>16</v>
      </c>
      <c r="G317" t="s">
        <v>6497</v>
      </c>
      <c r="H317" t="s">
        <v>10171</v>
      </c>
      <c r="I317" t="s">
        <v>65</v>
      </c>
      <c r="J317" t="s">
        <v>66</v>
      </c>
      <c r="K317" s="3">
        <v>228527</v>
      </c>
      <c r="L317" s="3">
        <v>196731</v>
      </c>
      <c r="M317" t="s">
        <v>5619</v>
      </c>
      <c r="N317" t="s">
        <v>21</v>
      </c>
    </row>
    <row r="318" spans="1:14">
      <c r="A318" s="1">
        <v>45341</v>
      </c>
      <c r="B318" s="1">
        <v>45707</v>
      </c>
      <c r="C318" t="s">
        <v>4646</v>
      </c>
      <c r="D318" t="s">
        <v>448</v>
      </c>
      <c r="E318" t="s">
        <v>15</v>
      </c>
      <c r="F318" t="s">
        <v>16</v>
      </c>
      <c r="G318" t="s">
        <v>6498</v>
      </c>
      <c r="H318" t="s">
        <v>10171</v>
      </c>
      <c r="I318" t="s">
        <v>65</v>
      </c>
      <c r="J318" t="s">
        <v>66</v>
      </c>
      <c r="K318" s="3">
        <v>6562</v>
      </c>
      <c r="L318" s="3">
        <v>3756</v>
      </c>
      <c r="M318" t="s">
        <v>5619</v>
      </c>
      <c r="N318" t="s">
        <v>21</v>
      </c>
    </row>
    <row r="319" spans="1:14">
      <c r="A319" s="1">
        <v>45342</v>
      </c>
      <c r="B319" s="1">
        <v>45708</v>
      </c>
      <c r="C319" t="s">
        <v>4649</v>
      </c>
      <c r="D319" t="s">
        <v>461</v>
      </c>
      <c r="E319" t="s">
        <v>32</v>
      </c>
      <c r="F319" t="s">
        <v>16</v>
      </c>
      <c r="G319" t="s">
        <v>6502</v>
      </c>
      <c r="H319" t="s">
        <v>10171</v>
      </c>
      <c r="I319" t="s">
        <v>78</v>
      </c>
      <c r="J319" t="s">
        <v>79</v>
      </c>
      <c r="K319" s="3">
        <v>35451</v>
      </c>
      <c r="L319" s="3">
        <v>30927</v>
      </c>
      <c r="M319" t="s">
        <v>77</v>
      </c>
      <c r="N319" t="s">
        <v>245</v>
      </c>
    </row>
    <row r="320" spans="1:14">
      <c r="A320" s="1">
        <v>45342</v>
      </c>
      <c r="B320" s="1">
        <v>45708</v>
      </c>
      <c r="C320" t="s">
        <v>4649</v>
      </c>
      <c r="D320" t="s">
        <v>461</v>
      </c>
      <c r="E320" t="s">
        <v>661</v>
      </c>
      <c r="F320" t="s">
        <v>16</v>
      </c>
      <c r="G320" t="s">
        <v>6501</v>
      </c>
      <c r="H320" t="s">
        <v>10171</v>
      </c>
      <c r="I320" t="s">
        <v>78</v>
      </c>
      <c r="J320" t="s">
        <v>79</v>
      </c>
      <c r="K320" s="3">
        <v>94836</v>
      </c>
      <c r="L320" s="3">
        <v>84949</v>
      </c>
      <c r="M320" t="s">
        <v>77</v>
      </c>
      <c r="N320" t="s">
        <v>245</v>
      </c>
    </row>
    <row r="321" spans="1:14">
      <c r="A321" s="1">
        <v>45342</v>
      </c>
      <c r="B321" s="1">
        <v>45708</v>
      </c>
      <c r="C321" t="s">
        <v>4649</v>
      </c>
      <c r="D321" t="s">
        <v>461</v>
      </c>
      <c r="E321" t="s">
        <v>15</v>
      </c>
      <c r="F321" t="s">
        <v>16</v>
      </c>
      <c r="G321" t="s">
        <v>6500</v>
      </c>
      <c r="H321" t="s">
        <v>10171</v>
      </c>
      <c r="I321" t="s">
        <v>78</v>
      </c>
      <c r="J321" t="s">
        <v>79</v>
      </c>
      <c r="K321" s="3">
        <v>2074</v>
      </c>
      <c r="L321" s="3">
        <v>1944</v>
      </c>
      <c r="M321" t="s">
        <v>77</v>
      </c>
      <c r="N321" t="s">
        <v>245</v>
      </c>
    </row>
    <row r="322" spans="1:14">
      <c r="A322" s="1">
        <v>45342</v>
      </c>
      <c r="B322" s="1">
        <v>45708</v>
      </c>
      <c r="C322" t="s">
        <v>6079</v>
      </c>
      <c r="D322" t="s">
        <v>6080</v>
      </c>
      <c r="E322" t="s">
        <v>32</v>
      </c>
      <c r="F322" t="s">
        <v>16</v>
      </c>
      <c r="G322" t="s">
        <v>6505</v>
      </c>
      <c r="H322" t="s">
        <v>10171</v>
      </c>
      <c r="I322" t="s">
        <v>78</v>
      </c>
      <c r="J322" t="s">
        <v>79</v>
      </c>
      <c r="K322" s="3">
        <v>14792</v>
      </c>
      <c r="L322" s="3">
        <v>8195</v>
      </c>
      <c r="M322" t="s">
        <v>5620</v>
      </c>
      <c r="N322" t="s">
        <v>582</v>
      </c>
    </row>
    <row r="323" spans="1:14">
      <c r="A323" s="1">
        <v>45342</v>
      </c>
      <c r="B323" s="1">
        <v>45708</v>
      </c>
      <c r="C323" t="s">
        <v>6079</v>
      </c>
      <c r="D323" t="s">
        <v>6080</v>
      </c>
      <c r="E323" t="s">
        <v>661</v>
      </c>
      <c r="F323" t="s">
        <v>16</v>
      </c>
      <c r="G323" t="s">
        <v>6506</v>
      </c>
      <c r="H323" t="s">
        <v>10171</v>
      </c>
      <c r="I323" t="s">
        <v>78</v>
      </c>
      <c r="J323" t="s">
        <v>79</v>
      </c>
      <c r="K323" s="3">
        <v>19618</v>
      </c>
      <c r="L323" s="3">
        <v>13965</v>
      </c>
      <c r="M323" t="s">
        <v>5620</v>
      </c>
      <c r="N323" t="s">
        <v>582</v>
      </c>
    </row>
    <row r="324" spans="1:14">
      <c r="A324" s="1">
        <v>45342</v>
      </c>
      <c r="B324" s="1">
        <v>45708</v>
      </c>
      <c r="C324" t="s">
        <v>6079</v>
      </c>
      <c r="D324" t="s">
        <v>6080</v>
      </c>
      <c r="E324" t="s">
        <v>15</v>
      </c>
      <c r="F324" t="s">
        <v>16</v>
      </c>
      <c r="G324" t="s">
        <v>6503</v>
      </c>
      <c r="H324" t="s">
        <v>10171</v>
      </c>
      <c r="I324" t="s">
        <v>78</v>
      </c>
      <c r="J324" t="s">
        <v>79</v>
      </c>
      <c r="K324" s="3">
        <v>1969</v>
      </c>
      <c r="L324" s="3">
        <v>1688</v>
      </c>
      <c r="M324" t="s">
        <v>5620</v>
      </c>
      <c r="N324" t="s">
        <v>582</v>
      </c>
    </row>
    <row r="325" spans="1:14">
      <c r="A325" s="1">
        <v>45342</v>
      </c>
      <c r="B325" s="1">
        <v>45708</v>
      </c>
      <c r="C325" t="s">
        <v>6079</v>
      </c>
      <c r="D325" t="s">
        <v>6080</v>
      </c>
      <c r="E325" t="s">
        <v>34</v>
      </c>
      <c r="F325" t="s">
        <v>16</v>
      </c>
      <c r="G325" t="s">
        <v>6504</v>
      </c>
      <c r="H325" t="s">
        <v>10171</v>
      </c>
      <c r="I325" t="s">
        <v>78</v>
      </c>
      <c r="J325" t="s">
        <v>79</v>
      </c>
      <c r="K325" s="3">
        <v>4007</v>
      </c>
      <c r="L325" s="3">
        <v>2439</v>
      </c>
      <c r="M325" t="s">
        <v>5620</v>
      </c>
      <c r="N325" t="s">
        <v>582</v>
      </c>
    </row>
    <row r="326" spans="1:14">
      <c r="A326" s="1">
        <v>45342</v>
      </c>
      <c r="B326" s="1">
        <v>45708</v>
      </c>
      <c r="C326" t="s">
        <v>4650</v>
      </c>
      <c r="D326" t="s">
        <v>465</v>
      </c>
      <c r="E326" t="s">
        <v>661</v>
      </c>
      <c r="F326" t="s">
        <v>16</v>
      </c>
      <c r="G326" t="s">
        <v>6508</v>
      </c>
      <c r="H326" t="s">
        <v>10171</v>
      </c>
      <c r="I326" t="s">
        <v>59</v>
      </c>
      <c r="J326" t="s">
        <v>60</v>
      </c>
      <c r="K326" s="3">
        <v>60604</v>
      </c>
      <c r="L326" s="3">
        <v>51692</v>
      </c>
      <c r="M326" t="s">
        <v>5620</v>
      </c>
      <c r="N326" t="s">
        <v>61</v>
      </c>
    </row>
    <row r="327" spans="1:14">
      <c r="A327" s="1">
        <v>45342</v>
      </c>
      <c r="B327" s="1">
        <v>45708</v>
      </c>
      <c r="C327" t="s">
        <v>4650</v>
      </c>
      <c r="D327" t="s">
        <v>465</v>
      </c>
      <c r="E327" t="s">
        <v>15</v>
      </c>
      <c r="F327" t="s">
        <v>16</v>
      </c>
      <c r="G327" t="s">
        <v>6499</v>
      </c>
      <c r="H327" t="s">
        <v>10171</v>
      </c>
      <c r="I327" t="s">
        <v>59</v>
      </c>
      <c r="J327" t="s">
        <v>60</v>
      </c>
      <c r="K327" s="3">
        <v>1970</v>
      </c>
      <c r="L327" s="3">
        <v>1793</v>
      </c>
      <c r="M327" t="s">
        <v>5620</v>
      </c>
      <c r="N327" t="s">
        <v>61</v>
      </c>
    </row>
    <row r="328" spans="1:14">
      <c r="A328" s="1">
        <v>45343</v>
      </c>
      <c r="B328" s="1">
        <v>45709</v>
      </c>
      <c r="C328" t="s">
        <v>4652</v>
      </c>
      <c r="D328" t="s">
        <v>473</v>
      </c>
      <c r="E328" t="s">
        <v>32</v>
      </c>
      <c r="F328" t="s">
        <v>16</v>
      </c>
      <c r="G328" t="s">
        <v>6510</v>
      </c>
      <c r="H328" t="s">
        <v>10171</v>
      </c>
      <c r="I328" t="s">
        <v>174</v>
      </c>
      <c r="J328" t="s">
        <v>175</v>
      </c>
      <c r="K328" s="3">
        <v>5403</v>
      </c>
      <c r="L328" s="3">
        <v>5338</v>
      </c>
      <c r="M328" t="s">
        <v>5623</v>
      </c>
      <c r="N328" t="s">
        <v>386</v>
      </c>
    </row>
    <row r="329" spans="1:14">
      <c r="A329" s="1">
        <v>45343</v>
      </c>
      <c r="B329" s="1">
        <v>45709</v>
      </c>
      <c r="C329" t="s">
        <v>4652</v>
      </c>
      <c r="D329" t="s">
        <v>473</v>
      </c>
      <c r="E329" t="s">
        <v>661</v>
      </c>
      <c r="F329" t="s">
        <v>16</v>
      </c>
      <c r="G329" t="s">
        <v>6509</v>
      </c>
      <c r="H329" t="s">
        <v>10171</v>
      </c>
      <c r="I329" t="s">
        <v>174</v>
      </c>
      <c r="J329" t="s">
        <v>175</v>
      </c>
      <c r="K329" s="3">
        <v>9672</v>
      </c>
      <c r="L329" s="3">
        <v>9162</v>
      </c>
      <c r="M329" t="s">
        <v>5623</v>
      </c>
      <c r="N329" t="s">
        <v>386</v>
      </c>
    </row>
    <row r="330" spans="1:14">
      <c r="A330" s="1">
        <v>45343</v>
      </c>
      <c r="B330" s="1">
        <v>45709</v>
      </c>
      <c r="C330" t="s">
        <v>4652</v>
      </c>
      <c r="D330" t="s">
        <v>473</v>
      </c>
      <c r="E330" t="s">
        <v>15</v>
      </c>
      <c r="F330" t="s">
        <v>16</v>
      </c>
      <c r="G330" t="s">
        <v>6511</v>
      </c>
      <c r="H330" t="s">
        <v>10171</v>
      </c>
      <c r="I330" t="s">
        <v>174</v>
      </c>
      <c r="J330" t="s">
        <v>175</v>
      </c>
      <c r="K330" s="3">
        <v>1370</v>
      </c>
      <c r="L330" s="3">
        <v>1250</v>
      </c>
      <c r="M330" t="s">
        <v>5623</v>
      </c>
      <c r="N330" t="s">
        <v>386</v>
      </c>
    </row>
    <row r="331" spans="1:14">
      <c r="A331" s="1">
        <v>45344</v>
      </c>
      <c r="B331" s="1">
        <v>45710</v>
      </c>
      <c r="C331" t="s">
        <v>4653</v>
      </c>
      <c r="D331" t="s">
        <v>478</v>
      </c>
      <c r="E331" t="s">
        <v>32</v>
      </c>
      <c r="F331" t="s">
        <v>16</v>
      </c>
      <c r="G331" t="s">
        <v>6514</v>
      </c>
      <c r="H331" t="s">
        <v>10171</v>
      </c>
      <c r="I331" t="s">
        <v>103</v>
      </c>
      <c r="J331" t="s">
        <v>104</v>
      </c>
      <c r="K331" s="3">
        <v>25328</v>
      </c>
      <c r="L331" s="3">
        <v>24208</v>
      </c>
      <c r="M331" t="s">
        <v>5620</v>
      </c>
      <c r="N331" t="s">
        <v>73</v>
      </c>
    </row>
    <row r="332" spans="1:14">
      <c r="A332" s="1">
        <v>45344</v>
      </c>
      <c r="B332" s="1">
        <v>45710</v>
      </c>
      <c r="C332" t="s">
        <v>4653</v>
      </c>
      <c r="D332" t="s">
        <v>478</v>
      </c>
      <c r="E332" t="s">
        <v>15</v>
      </c>
      <c r="F332" t="s">
        <v>16</v>
      </c>
      <c r="G332" t="s">
        <v>6513</v>
      </c>
      <c r="H332" t="s">
        <v>10171</v>
      </c>
      <c r="I332" t="s">
        <v>103</v>
      </c>
      <c r="J332" t="s">
        <v>104</v>
      </c>
      <c r="K332" s="3">
        <v>1787</v>
      </c>
      <c r="L332" s="3">
        <v>1615</v>
      </c>
      <c r="M332" t="s">
        <v>5620</v>
      </c>
      <c r="N332" t="s">
        <v>73</v>
      </c>
    </row>
    <row r="333" spans="1:14">
      <c r="A333" s="1">
        <v>45344</v>
      </c>
      <c r="B333" s="1">
        <v>45710</v>
      </c>
      <c r="C333" t="s">
        <v>4653</v>
      </c>
      <c r="D333" t="s">
        <v>478</v>
      </c>
      <c r="E333" t="s">
        <v>661</v>
      </c>
      <c r="F333" t="s">
        <v>16</v>
      </c>
      <c r="G333" t="s">
        <v>6515</v>
      </c>
      <c r="H333" t="s">
        <v>10171</v>
      </c>
      <c r="I333" t="s">
        <v>103</v>
      </c>
      <c r="J333" t="s">
        <v>104</v>
      </c>
      <c r="K333" s="3">
        <v>46291</v>
      </c>
      <c r="L333" s="3">
        <v>8100</v>
      </c>
      <c r="M333" t="s">
        <v>5620</v>
      </c>
      <c r="N333" t="s">
        <v>73</v>
      </c>
    </row>
    <row r="334" spans="1:14">
      <c r="A334" s="1">
        <v>45344</v>
      </c>
      <c r="B334" s="1">
        <v>45710</v>
      </c>
      <c r="C334" t="s">
        <v>4653</v>
      </c>
      <c r="D334" t="s">
        <v>478</v>
      </c>
      <c r="E334" t="s">
        <v>34</v>
      </c>
      <c r="F334" t="s">
        <v>16</v>
      </c>
      <c r="G334" t="s">
        <v>6516</v>
      </c>
      <c r="H334" t="s">
        <v>10171</v>
      </c>
      <c r="I334" t="s">
        <v>103</v>
      </c>
      <c r="J334" t="s">
        <v>104</v>
      </c>
      <c r="K334" s="3">
        <v>13163</v>
      </c>
      <c r="L334" s="3">
        <v>2174</v>
      </c>
      <c r="M334" t="s">
        <v>5620</v>
      </c>
      <c r="N334" t="s">
        <v>73</v>
      </c>
    </row>
    <row r="335" spans="1:14">
      <c r="A335" s="1">
        <v>45344</v>
      </c>
      <c r="B335" s="1">
        <v>45710</v>
      </c>
      <c r="C335" t="s">
        <v>4654</v>
      </c>
      <c r="D335" t="s">
        <v>483</v>
      </c>
      <c r="E335" t="s">
        <v>32</v>
      </c>
      <c r="F335" t="s">
        <v>16</v>
      </c>
      <c r="G335" t="s">
        <v>6517</v>
      </c>
      <c r="H335" t="s">
        <v>10171</v>
      </c>
      <c r="I335" t="s">
        <v>485</v>
      </c>
      <c r="J335" t="s">
        <v>486</v>
      </c>
      <c r="K335" s="3">
        <v>2706</v>
      </c>
      <c r="L335" s="3">
        <v>2515</v>
      </c>
      <c r="M335" t="s">
        <v>5624</v>
      </c>
      <c r="N335" t="s">
        <v>249</v>
      </c>
    </row>
    <row r="336" spans="1:14">
      <c r="A336" s="1">
        <v>45344</v>
      </c>
      <c r="B336" s="1">
        <v>45710</v>
      </c>
      <c r="C336" t="s">
        <v>4654</v>
      </c>
      <c r="D336" t="s">
        <v>483</v>
      </c>
      <c r="E336" t="s">
        <v>15</v>
      </c>
      <c r="F336" t="s">
        <v>16</v>
      </c>
      <c r="G336" t="s">
        <v>6519</v>
      </c>
      <c r="H336" t="s">
        <v>10171</v>
      </c>
      <c r="I336" t="s">
        <v>485</v>
      </c>
      <c r="J336" t="s">
        <v>486</v>
      </c>
      <c r="K336" s="3">
        <v>1356</v>
      </c>
      <c r="L336" s="3">
        <v>1447</v>
      </c>
      <c r="M336" t="s">
        <v>5624</v>
      </c>
      <c r="N336" t="s">
        <v>249</v>
      </c>
    </row>
    <row r="337" spans="1:14">
      <c r="A337" s="1">
        <v>45344</v>
      </c>
      <c r="B337" s="1">
        <v>45710</v>
      </c>
      <c r="C337" t="s">
        <v>4654</v>
      </c>
      <c r="D337" t="s">
        <v>483</v>
      </c>
      <c r="E337" t="s">
        <v>661</v>
      </c>
      <c r="F337" t="s">
        <v>16</v>
      </c>
      <c r="G337" t="s">
        <v>6518</v>
      </c>
      <c r="H337" t="s">
        <v>10171</v>
      </c>
      <c r="I337" t="s">
        <v>485</v>
      </c>
      <c r="J337" t="s">
        <v>486</v>
      </c>
      <c r="K337" s="3">
        <v>4439</v>
      </c>
      <c r="L337" s="3">
        <v>3882</v>
      </c>
      <c r="M337" t="s">
        <v>5624</v>
      </c>
      <c r="N337" t="s">
        <v>249</v>
      </c>
    </row>
    <row r="338" spans="1:14">
      <c r="A338" s="1">
        <v>45344</v>
      </c>
      <c r="B338" s="1">
        <v>45710</v>
      </c>
      <c r="C338" t="s">
        <v>5931</v>
      </c>
      <c r="D338" t="s">
        <v>5932</v>
      </c>
      <c r="E338" t="s">
        <v>32</v>
      </c>
      <c r="F338" t="s">
        <v>16</v>
      </c>
      <c r="G338" t="s">
        <v>6522</v>
      </c>
      <c r="H338" t="s">
        <v>10172</v>
      </c>
      <c r="I338" t="s">
        <v>103</v>
      </c>
      <c r="J338" t="s">
        <v>104</v>
      </c>
      <c r="L338" s="3">
        <v>5057</v>
      </c>
      <c r="M338" t="s">
        <v>5620</v>
      </c>
      <c r="N338" t="s">
        <v>21</v>
      </c>
    </row>
    <row r="339" spans="1:14">
      <c r="A339" s="1">
        <v>45344</v>
      </c>
      <c r="B339" s="1">
        <v>45710</v>
      </c>
      <c r="C339" t="s">
        <v>5931</v>
      </c>
      <c r="D339" t="s">
        <v>5932</v>
      </c>
      <c r="E339" t="s">
        <v>15</v>
      </c>
      <c r="F339" t="s">
        <v>16</v>
      </c>
      <c r="G339" t="s">
        <v>6523</v>
      </c>
      <c r="H339" t="s">
        <v>10172</v>
      </c>
      <c r="I339" t="s">
        <v>103</v>
      </c>
      <c r="J339" t="s">
        <v>104</v>
      </c>
      <c r="L339" s="3">
        <v>1410</v>
      </c>
      <c r="M339" t="s">
        <v>5620</v>
      </c>
      <c r="N339" t="s">
        <v>21</v>
      </c>
    </row>
    <row r="340" spans="1:14">
      <c r="A340" s="1">
        <v>45344</v>
      </c>
      <c r="B340" s="1">
        <v>45710</v>
      </c>
      <c r="C340" t="s">
        <v>5931</v>
      </c>
      <c r="D340" t="s">
        <v>5932</v>
      </c>
      <c r="E340" t="s">
        <v>661</v>
      </c>
      <c r="F340" t="s">
        <v>16</v>
      </c>
      <c r="G340" t="s">
        <v>6521</v>
      </c>
      <c r="H340" t="s">
        <v>10172</v>
      </c>
      <c r="I340" t="s">
        <v>103</v>
      </c>
      <c r="J340" t="s">
        <v>104</v>
      </c>
      <c r="L340" s="3">
        <v>40092</v>
      </c>
      <c r="M340" t="s">
        <v>5620</v>
      </c>
      <c r="N340" t="s">
        <v>21</v>
      </c>
    </row>
    <row r="341" spans="1:14">
      <c r="A341" s="1">
        <v>45344</v>
      </c>
      <c r="B341" s="1">
        <v>45710</v>
      </c>
      <c r="C341" t="s">
        <v>5931</v>
      </c>
      <c r="D341" t="s">
        <v>5932</v>
      </c>
      <c r="E341" t="s">
        <v>34</v>
      </c>
      <c r="F341" t="s">
        <v>16</v>
      </c>
      <c r="G341" t="s">
        <v>6520</v>
      </c>
      <c r="H341" t="s">
        <v>10172</v>
      </c>
      <c r="I341" t="s">
        <v>103</v>
      </c>
      <c r="J341" t="s">
        <v>104</v>
      </c>
      <c r="L341" s="3">
        <v>10563</v>
      </c>
      <c r="M341" t="s">
        <v>5620</v>
      </c>
      <c r="N341" t="s">
        <v>21</v>
      </c>
    </row>
    <row r="342" spans="1:14">
      <c r="A342" s="1">
        <v>45345</v>
      </c>
      <c r="B342" s="1">
        <v>45711</v>
      </c>
      <c r="C342" t="s">
        <v>4656</v>
      </c>
      <c r="D342" t="s">
        <v>494</v>
      </c>
      <c r="E342" t="s">
        <v>32</v>
      </c>
      <c r="F342" t="s">
        <v>16</v>
      </c>
      <c r="G342" t="s">
        <v>6526</v>
      </c>
      <c r="H342" t="s">
        <v>10171</v>
      </c>
      <c r="I342" t="s">
        <v>348</v>
      </c>
      <c r="J342" t="s">
        <v>349</v>
      </c>
      <c r="K342" s="3">
        <v>24156</v>
      </c>
      <c r="L342" s="3">
        <v>21703</v>
      </c>
      <c r="M342" t="s">
        <v>112</v>
      </c>
      <c r="N342" t="s">
        <v>125</v>
      </c>
    </row>
    <row r="343" spans="1:14">
      <c r="A343" s="1">
        <v>45345</v>
      </c>
      <c r="B343" s="1">
        <v>45711</v>
      </c>
      <c r="C343" t="s">
        <v>4656</v>
      </c>
      <c r="D343" t="s">
        <v>494</v>
      </c>
      <c r="E343" t="s">
        <v>661</v>
      </c>
      <c r="F343" t="s">
        <v>16</v>
      </c>
      <c r="G343" t="s">
        <v>6529</v>
      </c>
      <c r="H343" t="s">
        <v>10171</v>
      </c>
      <c r="I343" t="s">
        <v>348</v>
      </c>
      <c r="J343" t="s">
        <v>349</v>
      </c>
      <c r="K343" s="3">
        <v>132370</v>
      </c>
      <c r="L343" s="3">
        <v>125310</v>
      </c>
      <c r="M343" t="s">
        <v>112</v>
      </c>
      <c r="N343" t="s">
        <v>125</v>
      </c>
    </row>
    <row r="344" spans="1:14">
      <c r="A344" s="1">
        <v>45345</v>
      </c>
      <c r="B344" s="1">
        <v>45711</v>
      </c>
      <c r="C344" t="s">
        <v>4656</v>
      </c>
      <c r="D344" t="s">
        <v>494</v>
      </c>
      <c r="E344" t="s">
        <v>15</v>
      </c>
      <c r="F344" t="s">
        <v>16</v>
      </c>
      <c r="G344" t="s">
        <v>6527</v>
      </c>
      <c r="H344" t="s">
        <v>10171</v>
      </c>
      <c r="I344" t="s">
        <v>348</v>
      </c>
      <c r="J344" t="s">
        <v>349</v>
      </c>
      <c r="K344" s="3">
        <v>2494</v>
      </c>
      <c r="L344" s="3">
        <v>2808</v>
      </c>
      <c r="M344" t="s">
        <v>112</v>
      </c>
      <c r="N344" t="s">
        <v>125</v>
      </c>
    </row>
    <row r="345" spans="1:14">
      <c r="A345" s="1">
        <v>45345</v>
      </c>
      <c r="B345" s="1">
        <v>45711</v>
      </c>
      <c r="C345" t="s">
        <v>4656</v>
      </c>
      <c r="D345" t="s">
        <v>494</v>
      </c>
      <c r="E345" t="s">
        <v>34</v>
      </c>
      <c r="F345" t="s">
        <v>16</v>
      </c>
      <c r="G345" t="s">
        <v>6528</v>
      </c>
      <c r="H345" t="s">
        <v>10171</v>
      </c>
      <c r="I345" t="s">
        <v>348</v>
      </c>
      <c r="J345" t="s">
        <v>349</v>
      </c>
      <c r="K345" s="3">
        <v>45213</v>
      </c>
      <c r="L345" s="3">
        <v>39168</v>
      </c>
      <c r="M345" t="s">
        <v>112</v>
      </c>
      <c r="N345" t="s">
        <v>125</v>
      </c>
    </row>
    <row r="346" spans="1:14">
      <c r="A346" s="1">
        <v>45346</v>
      </c>
      <c r="B346" s="1">
        <v>45712</v>
      </c>
      <c r="C346" t="s">
        <v>4657</v>
      </c>
      <c r="D346" t="s">
        <v>500</v>
      </c>
      <c r="E346" t="s">
        <v>32</v>
      </c>
      <c r="F346" t="s">
        <v>16</v>
      </c>
      <c r="G346" t="s">
        <v>6533</v>
      </c>
      <c r="H346" t="s">
        <v>10171</v>
      </c>
      <c r="I346" t="s">
        <v>103</v>
      </c>
      <c r="J346" t="s">
        <v>104</v>
      </c>
      <c r="K346" s="3">
        <v>4011</v>
      </c>
      <c r="L346" s="3">
        <v>3240</v>
      </c>
      <c r="M346" t="s">
        <v>5620</v>
      </c>
      <c r="N346" t="s">
        <v>105</v>
      </c>
    </row>
    <row r="347" spans="1:14">
      <c r="A347" s="1">
        <v>45346</v>
      </c>
      <c r="B347" s="1">
        <v>45712</v>
      </c>
      <c r="C347" t="s">
        <v>4657</v>
      </c>
      <c r="D347" t="s">
        <v>500</v>
      </c>
      <c r="E347" t="s">
        <v>661</v>
      </c>
      <c r="F347" t="s">
        <v>16</v>
      </c>
      <c r="G347" t="s">
        <v>6532</v>
      </c>
      <c r="H347" t="s">
        <v>10171</v>
      </c>
      <c r="I347" t="s">
        <v>103</v>
      </c>
      <c r="J347" t="s">
        <v>104</v>
      </c>
      <c r="K347" s="3">
        <v>18251</v>
      </c>
      <c r="L347" s="3">
        <v>10903</v>
      </c>
      <c r="M347" t="s">
        <v>5620</v>
      </c>
      <c r="N347" t="s">
        <v>105</v>
      </c>
    </row>
    <row r="348" spans="1:14">
      <c r="A348" s="1">
        <v>45346</v>
      </c>
      <c r="B348" s="1">
        <v>45712</v>
      </c>
      <c r="C348" t="s">
        <v>4657</v>
      </c>
      <c r="D348" t="s">
        <v>500</v>
      </c>
      <c r="E348" t="s">
        <v>15</v>
      </c>
      <c r="F348" t="s">
        <v>16</v>
      </c>
      <c r="G348" t="s">
        <v>6530</v>
      </c>
      <c r="H348" t="s">
        <v>10171</v>
      </c>
      <c r="I348" t="s">
        <v>103</v>
      </c>
      <c r="J348" t="s">
        <v>104</v>
      </c>
      <c r="K348" s="3">
        <v>3966</v>
      </c>
      <c r="L348" s="3">
        <v>3608</v>
      </c>
      <c r="M348" t="s">
        <v>5620</v>
      </c>
      <c r="N348" t="s">
        <v>105</v>
      </c>
    </row>
    <row r="349" spans="1:14">
      <c r="A349" s="1">
        <v>45347</v>
      </c>
      <c r="B349" s="1">
        <v>45713</v>
      </c>
      <c r="C349" t="s">
        <v>4659</v>
      </c>
      <c r="D349" t="s">
        <v>510</v>
      </c>
      <c r="E349" t="s">
        <v>32</v>
      </c>
      <c r="F349" t="s">
        <v>16</v>
      </c>
      <c r="G349" t="s">
        <v>6534</v>
      </c>
      <c r="H349" t="s">
        <v>10171</v>
      </c>
      <c r="I349" t="s">
        <v>512</v>
      </c>
      <c r="J349" t="s">
        <v>513</v>
      </c>
      <c r="K349" s="3">
        <v>69829</v>
      </c>
      <c r="L349" s="3">
        <v>58532</v>
      </c>
      <c r="M349" t="s">
        <v>5660</v>
      </c>
      <c r="N349" t="s">
        <v>203</v>
      </c>
    </row>
    <row r="350" spans="1:14">
      <c r="A350" s="1">
        <v>45347</v>
      </c>
      <c r="B350" s="1">
        <v>45713</v>
      </c>
      <c r="C350" t="s">
        <v>4659</v>
      </c>
      <c r="D350" t="s">
        <v>510</v>
      </c>
      <c r="E350" t="s">
        <v>661</v>
      </c>
      <c r="F350" t="s">
        <v>16</v>
      </c>
      <c r="G350" t="s">
        <v>6537</v>
      </c>
      <c r="H350" t="s">
        <v>10171</v>
      </c>
      <c r="I350" t="s">
        <v>512</v>
      </c>
      <c r="J350" t="s">
        <v>513</v>
      </c>
      <c r="K350" s="3">
        <v>197002</v>
      </c>
      <c r="L350" s="3">
        <v>192794</v>
      </c>
      <c r="M350" t="s">
        <v>5660</v>
      </c>
      <c r="N350" t="s">
        <v>203</v>
      </c>
    </row>
    <row r="351" spans="1:14">
      <c r="A351" s="1">
        <v>45347</v>
      </c>
      <c r="B351" s="1">
        <v>45713</v>
      </c>
      <c r="C351" t="s">
        <v>4659</v>
      </c>
      <c r="D351" t="s">
        <v>510</v>
      </c>
      <c r="E351" t="s">
        <v>15</v>
      </c>
      <c r="F351" t="s">
        <v>16</v>
      </c>
      <c r="G351" t="s">
        <v>6536</v>
      </c>
      <c r="H351" t="s">
        <v>10171</v>
      </c>
      <c r="I351" t="s">
        <v>512</v>
      </c>
      <c r="J351" t="s">
        <v>513</v>
      </c>
      <c r="K351" s="3">
        <v>2303</v>
      </c>
      <c r="L351" s="3">
        <v>2131</v>
      </c>
      <c r="M351" t="s">
        <v>5660</v>
      </c>
      <c r="N351" t="s">
        <v>203</v>
      </c>
    </row>
    <row r="352" spans="1:14">
      <c r="A352" s="1">
        <v>45347</v>
      </c>
      <c r="B352" s="1">
        <v>45713</v>
      </c>
      <c r="C352" t="s">
        <v>4659</v>
      </c>
      <c r="D352" t="s">
        <v>510</v>
      </c>
      <c r="E352" t="s">
        <v>34</v>
      </c>
      <c r="F352" t="s">
        <v>16</v>
      </c>
      <c r="G352" t="s">
        <v>6535</v>
      </c>
      <c r="H352" t="s">
        <v>10171</v>
      </c>
      <c r="I352" t="s">
        <v>512</v>
      </c>
      <c r="J352" t="s">
        <v>513</v>
      </c>
      <c r="K352" s="3">
        <v>57971</v>
      </c>
      <c r="L352" s="3">
        <v>52748</v>
      </c>
      <c r="M352" t="s">
        <v>5660</v>
      </c>
      <c r="N352" t="s">
        <v>203</v>
      </c>
    </row>
    <row r="353" spans="1:14">
      <c r="A353" s="1">
        <v>45348</v>
      </c>
      <c r="B353" s="1">
        <v>45714</v>
      </c>
      <c r="C353" t="s">
        <v>4661</v>
      </c>
      <c r="D353" t="s">
        <v>519</v>
      </c>
      <c r="E353" t="s">
        <v>15</v>
      </c>
      <c r="F353" t="s">
        <v>16</v>
      </c>
      <c r="G353" t="s">
        <v>6542</v>
      </c>
      <c r="H353" t="s">
        <v>10171</v>
      </c>
      <c r="I353" t="s">
        <v>305</v>
      </c>
      <c r="J353" t="s">
        <v>306</v>
      </c>
      <c r="K353" s="3">
        <v>2846</v>
      </c>
      <c r="L353" s="3">
        <v>3254</v>
      </c>
      <c r="M353" t="s">
        <v>304</v>
      </c>
      <c r="N353" t="s">
        <v>310</v>
      </c>
    </row>
    <row r="354" spans="1:14">
      <c r="A354" s="1">
        <v>45348</v>
      </c>
      <c r="B354" s="1">
        <v>45714</v>
      </c>
      <c r="C354" t="s">
        <v>4661</v>
      </c>
      <c r="D354" t="s">
        <v>519</v>
      </c>
      <c r="E354" t="s">
        <v>661</v>
      </c>
      <c r="F354" t="s">
        <v>16</v>
      </c>
      <c r="G354" t="s">
        <v>6540</v>
      </c>
      <c r="H354" t="s">
        <v>10171</v>
      </c>
      <c r="I354" t="s">
        <v>305</v>
      </c>
      <c r="J354" t="s">
        <v>306</v>
      </c>
      <c r="K354" s="3">
        <v>225077</v>
      </c>
      <c r="L354" s="3">
        <v>177926</v>
      </c>
      <c r="M354" t="s">
        <v>304</v>
      </c>
      <c r="N354" t="s">
        <v>310</v>
      </c>
    </row>
    <row r="355" spans="1:14">
      <c r="A355" s="1">
        <v>45348</v>
      </c>
      <c r="B355" s="1">
        <v>45714</v>
      </c>
      <c r="C355" t="s">
        <v>4661</v>
      </c>
      <c r="D355" t="s">
        <v>519</v>
      </c>
      <c r="E355" t="s">
        <v>32</v>
      </c>
      <c r="F355" t="s">
        <v>16</v>
      </c>
      <c r="G355" t="s">
        <v>6539</v>
      </c>
      <c r="H355" t="s">
        <v>10171</v>
      </c>
      <c r="I355" t="s">
        <v>305</v>
      </c>
      <c r="J355" t="s">
        <v>306</v>
      </c>
      <c r="K355" s="3">
        <v>139146</v>
      </c>
      <c r="L355" s="3">
        <v>112725</v>
      </c>
      <c r="M355" t="s">
        <v>304</v>
      </c>
      <c r="N355" t="s">
        <v>310</v>
      </c>
    </row>
    <row r="356" spans="1:14">
      <c r="A356" s="1">
        <v>45348</v>
      </c>
      <c r="B356" s="1">
        <v>45714</v>
      </c>
      <c r="C356" t="s">
        <v>4661</v>
      </c>
      <c r="D356" t="s">
        <v>519</v>
      </c>
      <c r="E356" t="s">
        <v>34</v>
      </c>
      <c r="F356" t="s">
        <v>16</v>
      </c>
      <c r="G356" t="s">
        <v>6541</v>
      </c>
      <c r="H356" t="s">
        <v>10171</v>
      </c>
      <c r="I356" t="s">
        <v>305</v>
      </c>
      <c r="J356" t="s">
        <v>306</v>
      </c>
      <c r="K356" s="3">
        <v>96377</v>
      </c>
      <c r="L356" s="3">
        <v>79627</v>
      </c>
      <c r="M356" t="s">
        <v>304</v>
      </c>
      <c r="N356" t="s">
        <v>310</v>
      </c>
    </row>
    <row r="357" spans="1:14">
      <c r="A357" s="1">
        <v>45350</v>
      </c>
      <c r="B357" s="1">
        <v>45716</v>
      </c>
      <c r="C357" t="s">
        <v>4664</v>
      </c>
      <c r="D357" t="s">
        <v>530</v>
      </c>
      <c r="E357" t="s">
        <v>32</v>
      </c>
      <c r="F357" t="s">
        <v>16</v>
      </c>
      <c r="G357" t="s">
        <v>6547</v>
      </c>
      <c r="H357" t="s">
        <v>10171</v>
      </c>
      <c r="I357" t="s">
        <v>103</v>
      </c>
      <c r="J357" t="s">
        <v>104</v>
      </c>
      <c r="K357" s="3">
        <v>38716</v>
      </c>
      <c r="L357" s="3">
        <v>36292</v>
      </c>
      <c r="M357" t="s">
        <v>140</v>
      </c>
      <c r="N357" t="s">
        <v>105</v>
      </c>
    </row>
    <row r="358" spans="1:14">
      <c r="A358" s="1">
        <v>45350</v>
      </c>
      <c r="B358" s="1">
        <v>45716</v>
      </c>
      <c r="C358" t="s">
        <v>4664</v>
      </c>
      <c r="D358" t="s">
        <v>530</v>
      </c>
      <c r="E358" t="s">
        <v>661</v>
      </c>
      <c r="F358" t="s">
        <v>16</v>
      </c>
      <c r="G358" t="s">
        <v>6546</v>
      </c>
      <c r="H358" t="s">
        <v>10171</v>
      </c>
      <c r="I358" t="s">
        <v>103</v>
      </c>
      <c r="J358" t="s">
        <v>104</v>
      </c>
      <c r="K358" s="3">
        <v>32276</v>
      </c>
      <c r="L358" s="3">
        <v>28383</v>
      </c>
      <c r="M358" t="s">
        <v>140</v>
      </c>
      <c r="N358" t="s">
        <v>105</v>
      </c>
    </row>
    <row r="359" spans="1:14">
      <c r="A359" s="1">
        <v>45350</v>
      </c>
      <c r="B359" s="1">
        <v>45716</v>
      </c>
      <c r="C359" t="s">
        <v>4664</v>
      </c>
      <c r="D359" t="s">
        <v>530</v>
      </c>
      <c r="E359" t="s">
        <v>15</v>
      </c>
      <c r="F359" t="s">
        <v>16</v>
      </c>
      <c r="G359" t="s">
        <v>6545</v>
      </c>
      <c r="H359" t="s">
        <v>10171</v>
      </c>
      <c r="I359" t="s">
        <v>103</v>
      </c>
      <c r="J359" t="s">
        <v>104</v>
      </c>
      <c r="K359" s="3">
        <v>1951</v>
      </c>
      <c r="L359" s="3">
        <v>1579</v>
      </c>
      <c r="M359" t="s">
        <v>140</v>
      </c>
      <c r="N359" t="s">
        <v>105</v>
      </c>
    </row>
    <row r="360" spans="1:14">
      <c r="A360" s="1">
        <v>45350</v>
      </c>
      <c r="B360" s="1">
        <v>45716</v>
      </c>
      <c r="C360" t="s">
        <v>4664</v>
      </c>
      <c r="D360" t="s">
        <v>530</v>
      </c>
      <c r="E360" t="s">
        <v>34</v>
      </c>
      <c r="F360" t="s">
        <v>16</v>
      </c>
      <c r="G360" t="s">
        <v>6544</v>
      </c>
      <c r="H360" t="s">
        <v>10171</v>
      </c>
      <c r="I360" t="s">
        <v>103</v>
      </c>
      <c r="J360" t="s">
        <v>104</v>
      </c>
      <c r="K360" s="3">
        <v>15445</v>
      </c>
      <c r="L360" s="3">
        <v>20014</v>
      </c>
      <c r="M360" t="s">
        <v>140</v>
      </c>
      <c r="N360" t="s">
        <v>105</v>
      </c>
    </row>
    <row r="361" spans="1:14">
      <c r="A361" s="1">
        <v>45350</v>
      </c>
      <c r="B361" s="1">
        <v>45716</v>
      </c>
      <c r="C361" t="s">
        <v>4665</v>
      </c>
      <c r="D361" t="s">
        <v>535</v>
      </c>
      <c r="E361" t="s">
        <v>15</v>
      </c>
      <c r="F361" t="s">
        <v>16</v>
      </c>
      <c r="G361" t="s">
        <v>6548</v>
      </c>
      <c r="H361" t="s">
        <v>10171</v>
      </c>
      <c r="I361" t="s">
        <v>18</v>
      </c>
      <c r="J361" t="s">
        <v>19</v>
      </c>
      <c r="K361" s="3">
        <v>4984</v>
      </c>
      <c r="L361" s="3">
        <v>4601</v>
      </c>
      <c r="M361" t="s">
        <v>5624</v>
      </c>
      <c r="N361" t="s">
        <v>21</v>
      </c>
    </row>
    <row r="362" spans="1:14">
      <c r="A362" s="1">
        <v>45350</v>
      </c>
      <c r="B362" s="1">
        <v>45716</v>
      </c>
      <c r="C362" t="s">
        <v>4665</v>
      </c>
      <c r="D362" t="s">
        <v>535</v>
      </c>
      <c r="E362" t="s">
        <v>661</v>
      </c>
      <c r="F362" t="s">
        <v>16</v>
      </c>
      <c r="G362" t="s">
        <v>6549</v>
      </c>
      <c r="H362" t="s">
        <v>10171</v>
      </c>
      <c r="I362" t="s">
        <v>18</v>
      </c>
      <c r="J362" t="s">
        <v>19</v>
      </c>
      <c r="K362" s="3">
        <v>44385</v>
      </c>
      <c r="L362" s="3">
        <v>34569</v>
      </c>
      <c r="M362" t="s">
        <v>5624</v>
      </c>
      <c r="N362" t="s">
        <v>21</v>
      </c>
    </row>
    <row r="363" spans="1:14">
      <c r="A363" s="1">
        <v>45319</v>
      </c>
      <c r="B363" s="1">
        <v>45716</v>
      </c>
      <c r="C363" t="s">
        <v>4667</v>
      </c>
      <c r="D363" t="s">
        <v>542</v>
      </c>
      <c r="E363" t="s">
        <v>32</v>
      </c>
      <c r="F363" t="s">
        <v>16</v>
      </c>
      <c r="G363" t="s">
        <v>6341</v>
      </c>
      <c r="H363" t="s">
        <v>10171</v>
      </c>
      <c r="I363" t="s">
        <v>396</v>
      </c>
      <c r="J363" t="s">
        <v>397</v>
      </c>
      <c r="K363" s="3">
        <v>47340</v>
      </c>
      <c r="L363" s="3">
        <v>34854</v>
      </c>
      <c r="M363" t="s">
        <v>5660</v>
      </c>
      <c r="N363" t="s">
        <v>98</v>
      </c>
    </row>
    <row r="364" spans="1:14">
      <c r="A364" s="1">
        <v>45319</v>
      </c>
      <c r="B364" s="1">
        <v>45716</v>
      </c>
      <c r="C364" t="s">
        <v>4667</v>
      </c>
      <c r="D364" t="s">
        <v>542</v>
      </c>
      <c r="E364" t="s">
        <v>661</v>
      </c>
      <c r="F364" t="s">
        <v>16</v>
      </c>
      <c r="G364" t="s">
        <v>6342</v>
      </c>
      <c r="H364" t="s">
        <v>10171</v>
      </c>
      <c r="I364" t="s">
        <v>396</v>
      </c>
      <c r="J364" t="s">
        <v>397</v>
      </c>
      <c r="K364" s="3">
        <v>236016</v>
      </c>
      <c r="L364" s="3">
        <v>234254</v>
      </c>
      <c r="M364" t="s">
        <v>5660</v>
      </c>
      <c r="N364" t="s">
        <v>98</v>
      </c>
    </row>
    <row r="365" spans="1:14">
      <c r="A365" s="1">
        <v>45319</v>
      </c>
      <c r="B365" s="1">
        <v>45716</v>
      </c>
      <c r="C365" t="s">
        <v>4667</v>
      </c>
      <c r="D365" t="s">
        <v>542</v>
      </c>
      <c r="E365" t="s">
        <v>15</v>
      </c>
      <c r="F365" t="s">
        <v>16</v>
      </c>
      <c r="G365" t="s">
        <v>6340</v>
      </c>
      <c r="H365" t="s">
        <v>10171</v>
      </c>
      <c r="I365" t="s">
        <v>396</v>
      </c>
      <c r="J365" t="s">
        <v>397</v>
      </c>
      <c r="K365" s="3">
        <v>8535</v>
      </c>
      <c r="L365" s="3">
        <v>8566</v>
      </c>
      <c r="M365" t="s">
        <v>5660</v>
      </c>
      <c r="N365" t="s">
        <v>98</v>
      </c>
    </row>
    <row r="366" spans="1:14">
      <c r="A366" s="1">
        <v>45351</v>
      </c>
      <c r="B366" s="1">
        <v>45716</v>
      </c>
      <c r="C366" t="s">
        <v>4668</v>
      </c>
      <c r="D366" t="s">
        <v>548</v>
      </c>
      <c r="E366" t="s">
        <v>32</v>
      </c>
      <c r="F366" t="s">
        <v>16</v>
      </c>
      <c r="G366" t="s">
        <v>6553</v>
      </c>
      <c r="H366" t="s">
        <v>10171</v>
      </c>
      <c r="I366" t="s">
        <v>550</v>
      </c>
      <c r="J366" t="s">
        <v>551</v>
      </c>
      <c r="K366" s="3">
        <v>15739</v>
      </c>
      <c r="L366" s="3">
        <v>14707</v>
      </c>
      <c r="M366" t="s">
        <v>1179</v>
      </c>
      <c r="N366" t="s">
        <v>245</v>
      </c>
    </row>
    <row r="367" spans="1:14">
      <c r="A367" s="1">
        <v>45351</v>
      </c>
      <c r="B367" s="1">
        <v>45716</v>
      </c>
      <c r="C367" t="s">
        <v>4668</v>
      </c>
      <c r="D367" t="s">
        <v>548</v>
      </c>
      <c r="E367" t="s">
        <v>661</v>
      </c>
      <c r="F367" t="s">
        <v>16</v>
      </c>
      <c r="G367" t="s">
        <v>6552</v>
      </c>
      <c r="H367" t="s">
        <v>10171</v>
      </c>
      <c r="I367" t="s">
        <v>550</v>
      </c>
      <c r="J367" t="s">
        <v>551</v>
      </c>
      <c r="K367" s="3">
        <v>27729</v>
      </c>
      <c r="L367" s="3">
        <v>27869</v>
      </c>
      <c r="M367" t="s">
        <v>1179</v>
      </c>
      <c r="N367" t="s">
        <v>245</v>
      </c>
    </row>
    <row r="368" spans="1:14">
      <c r="A368" s="1">
        <v>45351</v>
      </c>
      <c r="B368" s="1">
        <v>45716</v>
      </c>
      <c r="C368" t="s">
        <v>4668</v>
      </c>
      <c r="D368" t="s">
        <v>548</v>
      </c>
      <c r="E368" t="s">
        <v>15</v>
      </c>
      <c r="F368" t="s">
        <v>16</v>
      </c>
      <c r="G368" t="s">
        <v>6551</v>
      </c>
      <c r="H368" t="s">
        <v>10171</v>
      </c>
      <c r="I368" t="s">
        <v>550</v>
      </c>
      <c r="J368" t="s">
        <v>551</v>
      </c>
      <c r="K368" s="3">
        <v>1845</v>
      </c>
      <c r="L368" s="3">
        <v>1638</v>
      </c>
      <c r="M368" t="s">
        <v>1179</v>
      </c>
      <c r="N368" t="s">
        <v>245</v>
      </c>
    </row>
    <row r="369" spans="1:14">
      <c r="A369" s="1">
        <v>45351</v>
      </c>
      <c r="B369" s="1">
        <v>45716</v>
      </c>
      <c r="C369" t="s">
        <v>4670</v>
      </c>
      <c r="D369" t="s">
        <v>558</v>
      </c>
      <c r="E369" t="s">
        <v>32</v>
      </c>
      <c r="F369" t="s">
        <v>16</v>
      </c>
      <c r="G369" t="s">
        <v>6555</v>
      </c>
      <c r="H369" t="s">
        <v>10171</v>
      </c>
      <c r="I369" t="s">
        <v>78</v>
      </c>
      <c r="J369" t="s">
        <v>79</v>
      </c>
      <c r="K369" s="3">
        <v>9288</v>
      </c>
      <c r="L369" s="3">
        <v>8769</v>
      </c>
      <c r="M369" t="s">
        <v>5620</v>
      </c>
      <c r="N369" t="s">
        <v>386</v>
      </c>
    </row>
    <row r="370" spans="1:14">
      <c r="A370" s="1">
        <v>45351</v>
      </c>
      <c r="B370" s="1">
        <v>45716</v>
      </c>
      <c r="C370" t="s">
        <v>4670</v>
      </c>
      <c r="D370" t="s">
        <v>558</v>
      </c>
      <c r="E370" t="s">
        <v>15</v>
      </c>
      <c r="F370" t="s">
        <v>16</v>
      </c>
      <c r="G370" t="s">
        <v>6556</v>
      </c>
      <c r="H370" t="s">
        <v>10171</v>
      </c>
      <c r="I370" t="s">
        <v>78</v>
      </c>
      <c r="J370" t="s">
        <v>79</v>
      </c>
      <c r="K370" s="3">
        <v>1612</v>
      </c>
      <c r="L370" s="3">
        <v>1424</v>
      </c>
      <c r="M370" t="s">
        <v>5620</v>
      </c>
      <c r="N370" t="s">
        <v>386</v>
      </c>
    </row>
    <row r="371" spans="1:14">
      <c r="A371" s="1">
        <v>45351</v>
      </c>
      <c r="B371" s="1">
        <v>45716</v>
      </c>
      <c r="C371" t="s">
        <v>4670</v>
      </c>
      <c r="D371" t="s">
        <v>558</v>
      </c>
      <c r="E371" t="s">
        <v>661</v>
      </c>
      <c r="F371" t="s">
        <v>16</v>
      </c>
      <c r="G371" t="s">
        <v>6554</v>
      </c>
      <c r="H371" t="s">
        <v>10171</v>
      </c>
      <c r="I371" t="s">
        <v>78</v>
      </c>
      <c r="J371" t="s">
        <v>79</v>
      </c>
      <c r="K371" s="3">
        <v>25395</v>
      </c>
      <c r="L371" s="3">
        <v>8775</v>
      </c>
      <c r="M371" t="s">
        <v>5620</v>
      </c>
      <c r="N371" t="s">
        <v>386</v>
      </c>
    </row>
    <row r="372" spans="1:14">
      <c r="A372" s="1">
        <v>45351</v>
      </c>
      <c r="B372" s="1">
        <v>45716</v>
      </c>
      <c r="C372" t="s">
        <v>6557</v>
      </c>
      <c r="D372" t="s">
        <v>6558</v>
      </c>
      <c r="E372" t="s">
        <v>32</v>
      </c>
      <c r="F372" t="s">
        <v>16</v>
      </c>
      <c r="G372" t="s">
        <v>6559</v>
      </c>
      <c r="H372" t="s">
        <v>10171</v>
      </c>
      <c r="I372" t="s">
        <v>96</v>
      </c>
      <c r="J372" t="s">
        <v>97</v>
      </c>
      <c r="K372" s="3">
        <v>7065</v>
      </c>
      <c r="L372" s="3">
        <v>6731</v>
      </c>
      <c r="M372" t="s">
        <v>1179</v>
      </c>
      <c r="N372" t="s">
        <v>43</v>
      </c>
    </row>
    <row r="373" spans="1:14">
      <c r="A373" s="1">
        <v>45351</v>
      </c>
      <c r="B373" s="1">
        <v>45716</v>
      </c>
      <c r="C373" t="s">
        <v>6557</v>
      </c>
      <c r="D373" t="s">
        <v>6558</v>
      </c>
      <c r="E373" t="s">
        <v>661</v>
      </c>
      <c r="F373" t="s">
        <v>16</v>
      </c>
      <c r="G373" t="s">
        <v>6561</v>
      </c>
      <c r="H373" t="s">
        <v>10171</v>
      </c>
      <c r="I373" t="s">
        <v>96</v>
      </c>
      <c r="J373" t="s">
        <v>97</v>
      </c>
      <c r="K373" s="3">
        <v>34993</v>
      </c>
      <c r="L373" s="3">
        <v>24736</v>
      </c>
      <c r="M373" t="s">
        <v>1179</v>
      </c>
      <c r="N373" t="s">
        <v>43</v>
      </c>
    </row>
    <row r="374" spans="1:14">
      <c r="A374" s="1">
        <v>45351</v>
      </c>
      <c r="B374" s="1">
        <v>45716</v>
      </c>
      <c r="C374" t="s">
        <v>6557</v>
      </c>
      <c r="D374" t="s">
        <v>6558</v>
      </c>
      <c r="E374" t="s">
        <v>15</v>
      </c>
      <c r="F374" t="s">
        <v>16</v>
      </c>
      <c r="G374" t="s">
        <v>6560</v>
      </c>
      <c r="H374" t="s">
        <v>10171</v>
      </c>
      <c r="I374" t="s">
        <v>96</v>
      </c>
      <c r="J374" t="s">
        <v>97</v>
      </c>
      <c r="K374" s="3">
        <v>2957</v>
      </c>
      <c r="L374" s="3">
        <v>1476</v>
      </c>
      <c r="M374" t="s">
        <v>1179</v>
      </c>
      <c r="N374" t="s">
        <v>43</v>
      </c>
    </row>
    <row r="375" spans="1:14">
      <c r="A375" s="1">
        <v>45351</v>
      </c>
      <c r="B375" s="1">
        <v>45716</v>
      </c>
      <c r="C375" t="s">
        <v>4673</v>
      </c>
      <c r="D375" t="s">
        <v>568</v>
      </c>
      <c r="E375" t="s">
        <v>32</v>
      </c>
      <c r="F375" t="s">
        <v>16</v>
      </c>
      <c r="G375" t="s">
        <v>6563</v>
      </c>
      <c r="H375" t="s">
        <v>10171</v>
      </c>
      <c r="I375" t="s">
        <v>570</v>
      </c>
      <c r="J375" t="s">
        <v>571</v>
      </c>
      <c r="K375" s="3">
        <v>56496</v>
      </c>
      <c r="L375" s="3">
        <v>42557</v>
      </c>
      <c r="M375" t="s">
        <v>26</v>
      </c>
      <c r="N375" t="s">
        <v>1234</v>
      </c>
    </row>
    <row r="376" spans="1:14">
      <c r="A376" s="1">
        <v>45351</v>
      </c>
      <c r="B376" s="1">
        <v>45716</v>
      </c>
      <c r="C376" t="s">
        <v>4673</v>
      </c>
      <c r="D376" t="s">
        <v>568</v>
      </c>
      <c r="E376" t="s">
        <v>661</v>
      </c>
      <c r="F376" t="s">
        <v>16</v>
      </c>
      <c r="G376" t="s">
        <v>6564</v>
      </c>
      <c r="H376" t="s">
        <v>10171</v>
      </c>
      <c r="I376" t="s">
        <v>570</v>
      </c>
      <c r="J376" t="s">
        <v>571</v>
      </c>
      <c r="K376" s="3">
        <v>88514</v>
      </c>
      <c r="L376" s="3">
        <v>76588</v>
      </c>
      <c r="M376" t="s">
        <v>26</v>
      </c>
      <c r="N376" t="s">
        <v>1234</v>
      </c>
    </row>
    <row r="377" spans="1:14">
      <c r="A377" s="1">
        <v>45351</v>
      </c>
      <c r="B377" s="1">
        <v>45716</v>
      </c>
      <c r="C377" t="s">
        <v>4673</v>
      </c>
      <c r="D377" t="s">
        <v>568</v>
      </c>
      <c r="E377" t="s">
        <v>15</v>
      </c>
      <c r="F377" t="s">
        <v>16</v>
      </c>
      <c r="G377" t="s">
        <v>6565</v>
      </c>
      <c r="H377" t="s">
        <v>10171</v>
      </c>
      <c r="I377" t="s">
        <v>570</v>
      </c>
      <c r="J377" t="s">
        <v>571</v>
      </c>
      <c r="K377" s="3">
        <v>1667</v>
      </c>
      <c r="L377" s="3">
        <v>1426</v>
      </c>
      <c r="M377" t="s">
        <v>26</v>
      </c>
      <c r="N377" t="s">
        <v>1234</v>
      </c>
    </row>
    <row r="378" spans="1:14">
      <c r="A378" s="1">
        <v>45352</v>
      </c>
      <c r="B378" s="1">
        <v>45717</v>
      </c>
      <c r="C378" t="s">
        <v>5933</v>
      </c>
      <c r="D378" t="s">
        <v>5934</v>
      </c>
      <c r="E378" t="s">
        <v>32</v>
      </c>
      <c r="F378" t="s">
        <v>16</v>
      </c>
      <c r="G378" t="s">
        <v>6568</v>
      </c>
      <c r="H378" t="s">
        <v>10172</v>
      </c>
      <c r="I378" t="s">
        <v>706</v>
      </c>
      <c r="J378" t="s">
        <v>707</v>
      </c>
      <c r="L378" s="3">
        <v>8401</v>
      </c>
      <c r="M378" t="s">
        <v>1179</v>
      </c>
      <c r="N378" t="s">
        <v>51</v>
      </c>
    </row>
    <row r="379" spans="1:14">
      <c r="A379" s="1">
        <v>45352</v>
      </c>
      <c r="B379" s="1">
        <v>45717</v>
      </c>
      <c r="C379" t="s">
        <v>5933</v>
      </c>
      <c r="D379" t="s">
        <v>5934</v>
      </c>
      <c r="E379" t="s">
        <v>661</v>
      </c>
      <c r="F379" t="s">
        <v>16</v>
      </c>
      <c r="G379" t="s">
        <v>6567</v>
      </c>
      <c r="H379" t="s">
        <v>10172</v>
      </c>
      <c r="I379" t="s">
        <v>706</v>
      </c>
      <c r="J379" t="s">
        <v>707</v>
      </c>
      <c r="L379" s="3">
        <v>13865</v>
      </c>
      <c r="M379" t="s">
        <v>1179</v>
      </c>
      <c r="N379" t="s">
        <v>51</v>
      </c>
    </row>
    <row r="380" spans="1:14">
      <c r="A380" s="1">
        <v>45352</v>
      </c>
      <c r="B380" s="1">
        <v>45717</v>
      </c>
      <c r="C380" t="s">
        <v>5933</v>
      </c>
      <c r="D380" t="s">
        <v>5934</v>
      </c>
      <c r="E380" t="s">
        <v>15</v>
      </c>
      <c r="F380" t="s">
        <v>16</v>
      </c>
      <c r="G380" t="s">
        <v>6566</v>
      </c>
      <c r="H380" t="s">
        <v>10172</v>
      </c>
      <c r="I380" t="s">
        <v>706</v>
      </c>
      <c r="J380" t="s">
        <v>707</v>
      </c>
      <c r="L380" s="3">
        <v>3793</v>
      </c>
      <c r="M380" t="s">
        <v>1179</v>
      </c>
      <c r="N380" t="s">
        <v>51</v>
      </c>
    </row>
    <row r="381" spans="1:14">
      <c r="A381" s="1">
        <v>45352</v>
      </c>
      <c r="B381" s="1">
        <v>45717</v>
      </c>
      <c r="C381" t="s">
        <v>4674</v>
      </c>
      <c r="D381" t="s">
        <v>574</v>
      </c>
      <c r="E381" t="s">
        <v>32</v>
      </c>
      <c r="F381" t="s">
        <v>16</v>
      </c>
      <c r="G381" t="s">
        <v>6571</v>
      </c>
      <c r="H381" t="s">
        <v>10171</v>
      </c>
      <c r="I381" t="s">
        <v>282</v>
      </c>
      <c r="J381" t="s">
        <v>283</v>
      </c>
      <c r="K381" s="3">
        <v>40462</v>
      </c>
      <c r="L381" s="3">
        <v>46355</v>
      </c>
      <c r="M381" t="s">
        <v>5619</v>
      </c>
      <c r="N381" t="s">
        <v>21</v>
      </c>
    </row>
    <row r="382" spans="1:14">
      <c r="A382" s="1">
        <v>45352</v>
      </c>
      <c r="B382" s="1">
        <v>45717</v>
      </c>
      <c r="C382" t="s">
        <v>4674</v>
      </c>
      <c r="D382" t="s">
        <v>574</v>
      </c>
      <c r="E382" t="s">
        <v>15</v>
      </c>
      <c r="F382" t="s">
        <v>16</v>
      </c>
      <c r="G382" t="s">
        <v>6569</v>
      </c>
      <c r="H382" t="s">
        <v>10171</v>
      </c>
      <c r="I382" t="s">
        <v>282</v>
      </c>
      <c r="J382" t="s">
        <v>283</v>
      </c>
      <c r="K382" s="3">
        <v>4911</v>
      </c>
      <c r="L382" s="3">
        <v>4532</v>
      </c>
      <c r="M382" t="s">
        <v>5619</v>
      </c>
      <c r="N382" t="s">
        <v>21</v>
      </c>
    </row>
    <row r="383" spans="1:14">
      <c r="A383" s="1">
        <v>45352</v>
      </c>
      <c r="B383" s="1">
        <v>45717</v>
      </c>
      <c r="C383" t="s">
        <v>4674</v>
      </c>
      <c r="D383" t="s">
        <v>574</v>
      </c>
      <c r="E383" t="s">
        <v>661</v>
      </c>
      <c r="F383" t="s">
        <v>16</v>
      </c>
      <c r="G383" t="s">
        <v>6570</v>
      </c>
      <c r="H383" t="s">
        <v>10171</v>
      </c>
      <c r="I383" t="s">
        <v>282</v>
      </c>
      <c r="J383" t="s">
        <v>283</v>
      </c>
      <c r="K383" s="3">
        <v>125486</v>
      </c>
      <c r="L383" s="3">
        <v>123767</v>
      </c>
      <c r="M383" t="s">
        <v>5619</v>
      </c>
      <c r="N383" t="s">
        <v>21</v>
      </c>
    </row>
    <row r="384" spans="1:14">
      <c r="A384" s="1">
        <v>45352</v>
      </c>
      <c r="B384" s="1">
        <v>45717</v>
      </c>
      <c r="C384" t="s">
        <v>4676</v>
      </c>
      <c r="D384" t="s">
        <v>586</v>
      </c>
      <c r="E384" t="s">
        <v>32</v>
      </c>
      <c r="F384" t="s">
        <v>16</v>
      </c>
      <c r="G384" t="s">
        <v>6578</v>
      </c>
      <c r="H384" t="s">
        <v>10171</v>
      </c>
      <c r="I384" t="s">
        <v>588</v>
      </c>
      <c r="J384" t="s">
        <v>589</v>
      </c>
      <c r="K384" s="3">
        <v>24548</v>
      </c>
      <c r="L384" s="3">
        <v>22335</v>
      </c>
      <c r="M384" t="s">
        <v>5660</v>
      </c>
      <c r="N384" t="s">
        <v>590</v>
      </c>
    </row>
    <row r="385" spans="1:14">
      <c r="A385" s="1">
        <v>45352</v>
      </c>
      <c r="B385" s="1">
        <v>45717</v>
      </c>
      <c r="C385" t="s">
        <v>4676</v>
      </c>
      <c r="D385" t="s">
        <v>586</v>
      </c>
      <c r="E385" t="s">
        <v>661</v>
      </c>
      <c r="F385" t="s">
        <v>16</v>
      </c>
      <c r="G385" t="s">
        <v>6577</v>
      </c>
      <c r="H385" t="s">
        <v>10171</v>
      </c>
      <c r="I385" t="s">
        <v>588</v>
      </c>
      <c r="J385" t="s">
        <v>589</v>
      </c>
      <c r="K385" s="3">
        <v>47651</v>
      </c>
      <c r="L385" s="3">
        <v>45625</v>
      </c>
      <c r="M385" t="s">
        <v>5660</v>
      </c>
      <c r="N385" t="s">
        <v>590</v>
      </c>
    </row>
    <row r="386" spans="1:14">
      <c r="A386" s="1">
        <v>45352</v>
      </c>
      <c r="B386" s="1">
        <v>45717</v>
      </c>
      <c r="C386" t="s">
        <v>4676</v>
      </c>
      <c r="D386" t="s">
        <v>586</v>
      </c>
      <c r="E386" t="s">
        <v>15</v>
      </c>
      <c r="F386" t="s">
        <v>16</v>
      </c>
      <c r="G386" t="s">
        <v>6576</v>
      </c>
      <c r="H386" t="s">
        <v>10171</v>
      </c>
      <c r="I386" t="s">
        <v>588</v>
      </c>
      <c r="J386" t="s">
        <v>589</v>
      </c>
      <c r="K386" s="3">
        <v>2541</v>
      </c>
      <c r="L386" s="3">
        <v>2656</v>
      </c>
      <c r="M386" t="s">
        <v>5660</v>
      </c>
      <c r="N386" t="s">
        <v>590</v>
      </c>
    </row>
    <row r="387" spans="1:14">
      <c r="A387" s="1">
        <v>45352</v>
      </c>
      <c r="B387" s="1">
        <v>45717</v>
      </c>
      <c r="C387" t="s">
        <v>4676</v>
      </c>
      <c r="D387" t="s">
        <v>586</v>
      </c>
      <c r="E387" t="s">
        <v>34</v>
      </c>
      <c r="F387" t="s">
        <v>16</v>
      </c>
      <c r="G387" t="s">
        <v>6575</v>
      </c>
      <c r="H387" t="s">
        <v>10171</v>
      </c>
      <c r="I387" t="s">
        <v>588</v>
      </c>
      <c r="J387" t="s">
        <v>589</v>
      </c>
      <c r="K387" s="3">
        <v>10966</v>
      </c>
      <c r="L387" s="3">
        <v>9592</v>
      </c>
      <c r="M387" t="s">
        <v>5660</v>
      </c>
      <c r="N387" t="s">
        <v>590</v>
      </c>
    </row>
    <row r="388" spans="1:14">
      <c r="A388" s="1">
        <v>45352</v>
      </c>
      <c r="B388" s="1">
        <v>45717</v>
      </c>
      <c r="C388" t="s">
        <v>4677</v>
      </c>
      <c r="D388" t="s">
        <v>594</v>
      </c>
      <c r="E388" t="s">
        <v>32</v>
      </c>
      <c r="F388" t="s">
        <v>16</v>
      </c>
      <c r="G388" t="s">
        <v>6581</v>
      </c>
      <c r="H388" t="s">
        <v>10171</v>
      </c>
      <c r="I388" t="s">
        <v>103</v>
      </c>
      <c r="J388" t="s">
        <v>104</v>
      </c>
      <c r="K388" s="3">
        <v>48671</v>
      </c>
      <c r="L388" s="3">
        <v>46267</v>
      </c>
      <c r="M388" t="s">
        <v>140</v>
      </c>
      <c r="N388" t="s">
        <v>51</v>
      </c>
    </row>
    <row r="389" spans="1:14">
      <c r="A389" s="1">
        <v>45352</v>
      </c>
      <c r="B389" s="1">
        <v>45717</v>
      </c>
      <c r="C389" t="s">
        <v>4677</v>
      </c>
      <c r="D389" t="s">
        <v>594</v>
      </c>
      <c r="E389" t="s">
        <v>661</v>
      </c>
      <c r="F389" t="s">
        <v>16</v>
      </c>
      <c r="G389" t="s">
        <v>6579</v>
      </c>
      <c r="H389" t="s">
        <v>10171</v>
      </c>
      <c r="I389" t="s">
        <v>103</v>
      </c>
      <c r="J389" t="s">
        <v>104</v>
      </c>
      <c r="K389" s="3">
        <v>119966</v>
      </c>
      <c r="L389" s="3">
        <v>120647</v>
      </c>
      <c r="M389" t="s">
        <v>140</v>
      </c>
      <c r="N389" t="s">
        <v>51</v>
      </c>
    </row>
    <row r="390" spans="1:14">
      <c r="A390" s="1">
        <v>45352</v>
      </c>
      <c r="B390" s="1">
        <v>45717</v>
      </c>
      <c r="C390" t="s">
        <v>4677</v>
      </c>
      <c r="D390" t="s">
        <v>594</v>
      </c>
      <c r="E390" t="s">
        <v>15</v>
      </c>
      <c r="F390" t="s">
        <v>16</v>
      </c>
      <c r="G390" t="s">
        <v>6580</v>
      </c>
      <c r="H390" t="s">
        <v>10171</v>
      </c>
      <c r="I390" t="s">
        <v>103</v>
      </c>
      <c r="J390" t="s">
        <v>104</v>
      </c>
      <c r="K390" s="3">
        <v>3055</v>
      </c>
      <c r="L390" s="3">
        <v>2863</v>
      </c>
      <c r="M390" t="s">
        <v>140</v>
      </c>
      <c r="N390" t="s">
        <v>51</v>
      </c>
    </row>
    <row r="391" spans="1:14">
      <c r="A391" s="1">
        <v>45352</v>
      </c>
      <c r="B391" s="1">
        <v>45717</v>
      </c>
      <c r="C391" t="s">
        <v>4679</v>
      </c>
      <c r="D391" t="s">
        <v>602</v>
      </c>
      <c r="E391" t="s">
        <v>32</v>
      </c>
      <c r="F391" t="s">
        <v>16</v>
      </c>
      <c r="G391" t="s">
        <v>6582</v>
      </c>
      <c r="H391" t="s">
        <v>10171</v>
      </c>
      <c r="I391" t="s">
        <v>375</v>
      </c>
      <c r="J391" t="s">
        <v>376</v>
      </c>
      <c r="K391" s="3">
        <v>16983</v>
      </c>
      <c r="L391" s="3">
        <v>17454</v>
      </c>
      <c r="M391" t="s">
        <v>5624</v>
      </c>
      <c r="N391" t="s">
        <v>225</v>
      </c>
    </row>
    <row r="392" spans="1:14">
      <c r="A392" s="1">
        <v>45352</v>
      </c>
      <c r="B392" s="1">
        <v>45717</v>
      </c>
      <c r="C392" t="s">
        <v>4679</v>
      </c>
      <c r="D392" t="s">
        <v>602</v>
      </c>
      <c r="E392" t="s">
        <v>661</v>
      </c>
      <c r="F392" t="s">
        <v>16</v>
      </c>
      <c r="G392" t="s">
        <v>6584</v>
      </c>
      <c r="H392" t="s">
        <v>10171</v>
      </c>
      <c r="I392" t="s">
        <v>375</v>
      </c>
      <c r="J392" t="s">
        <v>376</v>
      </c>
      <c r="K392" s="3">
        <v>23923</v>
      </c>
      <c r="L392" s="3">
        <v>20593</v>
      </c>
      <c r="M392" t="s">
        <v>5624</v>
      </c>
      <c r="N392" t="s">
        <v>225</v>
      </c>
    </row>
    <row r="393" spans="1:14">
      <c r="A393" s="1">
        <v>45352</v>
      </c>
      <c r="B393" s="1">
        <v>45717</v>
      </c>
      <c r="C393" t="s">
        <v>4679</v>
      </c>
      <c r="D393" t="s">
        <v>602</v>
      </c>
      <c r="E393" t="s">
        <v>15</v>
      </c>
      <c r="F393" t="s">
        <v>16</v>
      </c>
      <c r="G393" t="s">
        <v>6583</v>
      </c>
      <c r="H393" t="s">
        <v>10171</v>
      </c>
      <c r="I393" t="s">
        <v>375</v>
      </c>
      <c r="J393" t="s">
        <v>376</v>
      </c>
      <c r="K393" s="3">
        <v>2608</v>
      </c>
      <c r="L393" s="3">
        <v>1259</v>
      </c>
      <c r="M393" t="s">
        <v>5624</v>
      </c>
      <c r="N393" t="s">
        <v>225</v>
      </c>
    </row>
    <row r="394" spans="1:14">
      <c r="A394" s="1">
        <v>45352</v>
      </c>
      <c r="B394" s="1">
        <v>45717</v>
      </c>
      <c r="C394" t="s">
        <v>4681</v>
      </c>
      <c r="D394" t="s">
        <v>608</v>
      </c>
      <c r="E394" t="s">
        <v>32</v>
      </c>
      <c r="F394" t="s">
        <v>16</v>
      </c>
      <c r="G394" t="s">
        <v>6588</v>
      </c>
      <c r="H394" t="s">
        <v>10171</v>
      </c>
      <c r="I394" t="s">
        <v>165</v>
      </c>
      <c r="J394" t="s">
        <v>166</v>
      </c>
      <c r="K394" s="3">
        <v>35456</v>
      </c>
      <c r="L394" s="3">
        <v>33271</v>
      </c>
      <c r="M394" t="s">
        <v>26</v>
      </c>
      <c r="N394" t="s">
        <v>225</v>
      </c>
    </row>
    <row r="395" spans="1:14">
      <c r="A395" s="1">
        <v>45352</v>
      </c>
      <c r="B395" s="1">
        <v>45717</v>
      </c>
      <c r="C395" t="s">
        <v>4681</v>
      </c>
      <c r="D395" t="s">
        <v>608</v>
      </c>
      <c r="E395" t="s">
        <v>15</v>
      </c>
      <c r="F395" t="s">
        <v>16</v>
      </c>
      <c r="G395" t="s">
        <v>6587</v>
      </c>
      <c r="H395" t="s">
        <v>10171</v>
      </c>
      <c r="I395" t="s">
        <v>165</v>
      </c>
      <c r="J395" t="s">
        <v>166</v>
      </c>
      <c r="K395" s="3">
        <v>2297</v>
      </c>
      <c r="L395" s="3">
        <v>2021</v>
      </c>
      <c r="M395" t="s">
        <v>26</v>
      </c>
      <c r="N395" t="s">
        <v>225</v>
      </c>
    </row>
    <row r="396" spans="1:14">
      <c r="A396" s="1">
        <v>45352</v>
      </c>
      <c r="B396" s="1">
        <v>45717</v>
      </c>
      <c r="C396" t="s">
        <v>4681</v>
      </c>
      <c r="D396" t="s">
        <v>608</v>
      </c>
      <c r="E396" t="s">
        <v>661</v>
      </c>
      <c r="F396" t="s">
        <v>16</v>
      </c>
      <c r="G396" t="s">
        <v>6586</v>
      </c>
      <c r="H396" t="s">
        <v>10171</v>
      </c>
      <c r="I396" t="s">
        <v>165</v>
      </c>
      <c r="J396" t="s">
        <v>166</v>
      </c>
      <c r="K396" s="3">
        <v>105175</v>
      </c>
      <c r="L396" s="3">
        <v>89035</v>
      </c>
      <c r="M396" t="s">
        <v>26</v>
      </c>
      <c r="N396" t="s">
        <v>225</v>
      </c>
    </row>
    <row r="397" spans="1:14">
      <c r="A397" s="1">
        <v>45352</v>
      </c>
      <c r="B397" s="1">
        <v>45717</v>
      </c>
      <c r="C397" t="s">
        <v>4682</v>
      </c>
      <c r="D397" t="s">
        <v>612</v>
      </c>
      <c r="E397" t="s">
        <v>32</v>
      </c>
      <c r="F397" t="s">
        <v>16</v>
      </c>
      <c r="G397" t="s">
        <v>6592</v>
      </c>
      <c r="H397" t="s">
        <v>10171</v>
      </c>
      <c r="I397" t="s">
        <v>614</v>
      </c>
      <c r="J397" t="s">
        <v>615</v>
      </c>
      <c r="K397" s="3">
        <v>30478</v>
      </c>
      <c r="L397" s="3">
        <v>31902</v>
      </c>
      <c r="M397" t="s">
        <v>5624</v>
      </c>
      <c r="N397" t="s">
        <v>125</v>
      </c>
    </row>
    <row r="398" spans="1:14">
      <c r="A398" s="1">
        <v>45352</v>
      </c>
      <c r="B398" s="1">
        <v>45717</v>
      </c>
      <c r="C398" t="s">
        <v>4682</v>
      </c>
      <c r="D398" t="s">
        <v>612</v>
      </c>
      <c r="E398" t="s">
        <v>661</v>
      </c>
      <c r="F398" t="s">
        <v>16</v>
      </c>
      <c r="G398" t="s">
        <v>6590</v>
      </c>
      <c r="H398" t="s">
        <v>10171</v>
      </c>
      <c r="I398" t="s">
        <v>614</v>
      </c>
      <c r="J398" t="s">
        <v>615</v>
      </c>
      <c r="K398" s="3">
        <v>32716</v>
      </c>
      <c r="L398" s="3">
        <v>29380</v>
      </c>
      <c r="M398" t="s">
        <v>5624</v>
      </c>
      <c r="N398" t="s">
        <v>125</v>
      </c>
    </row>
    <row r="399" spans="1:14">
      <c r="A399" s="1">
        <v>45352</v>
      </c>
      <c r="B399" s="1">
        <v>45717</v>
      </c>
      <c r="C399" t="s">
        <v>4682</v>
      </c>
      <c r="D399" t="s">
        <v>612</v>
      </c>
      <c r="E399" t="s">
        <v>15</v>
      </c>
      <c r="F399" t="s">
        <v>16</v>
      </c>
      <c r="G399" t="s">
        <v>6591</v>
      </c>
      <c r="H399" t="s">
        <v>10171</v>
      </c>
      <c r="I399" t="s">
        <v>614</v>
      </c>
      <c r="J399" t="s">
        <v>615</v>
      </c>
      <c r="K399" s="3">
        <v>11473</v>
      </c>
      <c r="L399" s="3">
        <v>11045</v>
      </c>
      <c r="M399" t="s">
        <v>5624</v>
      </c>
      <c r="N399" t="s">
        <v>125</v>
      </c>
    </row>
    <row r="400" spans="1:14">
      <c r="A400" s="1">
        <v>45352</v>
      </c>
      <c r="B400" s="1">
        <v>45717</v>
      </c>
      <c r="C400" t="s">
        <v>4682</v>
      </c>
      <c r="D400" t="s">
        <v>612</v>
      </c>
      <c r="E400" t="s">
        <v>34</v>
      </c>
      <c r="F400" t="s">
        <v>16</v>
      </c>
      <c r="G400" t="s">
        <v>6589</v>
      </c>
      <c r="H400" t="s">
        <v>10171</v>
      </c>
      <c r="I400" t="s">
        <v>614</v>
      </c>
      <c r="J400" t="s">
        <v>615</v>
      </c>
      <c r="K400" s="3">
        <v>15849</v>
      </c>
      <c r="L400" s="3">
        <v>13493</v>
      </c>
      <c r="M400" t="s">
        <v>5624</v>
      </c>
      <c r="N400" t="s">
        <v>125</v>
      </c>
    </row>
    <row r="401" spans="1:14">
      <c r="A401" s="1">
        <v>45352</v>
      </c>
      <c r="B401" s="1">
        <v>45717</v>
      </c>
      <c r="C401" t="s">
        <v>4683</v>
      </c>
      <c r="D401" t="s">
        <v>619</v>
      </c>
      <c r="E401" t="s">
        <v>32</v>
      </c>
      <c r="F401" t="s">
        <v>16</v>
      </c>
      <c r="G401" t="s">
        <v>6594</v>
      </c>
      <c r="H401" t="s">
        <v>10171</v>
      </c>
      <c r="I401" t="s">
        <v>282</v>
      </c>
      <c r="J401" t="s">
        <v>283</v>
      </c>
      <c r="K401" s="3">
        <v>12270</v>
      </c>
      <c r="L401" s="3">
        <v>15364</v>
      </c>
      <c r="M401" t="s">
        <v>5619</v>
      </c>
      <c r="N401" t="s">
        <v>51</v>
      </c>
    </row>
    <row r="402" spans="1:14">
      <c r="A402" s="1">
        <v>45352</v>
      </c>
      <c r="B402" s="1">
        <v>45717</v>
      </c>
      <c r="C402" t="s">
        <v>4683</v>
      </c>
      <c r="D402" t="s">
        <v>619</v>
      </c>
      <c r="E402" t="s">
        <v>15</v>
      </c>
      <c r="F402" t="s">
        <v>16</v>
      </c>
      <c r="G402" t="s">
        <v>6593</v>
      </c>
      <c r="H402" t="s">
        <v>10171</v>
      </c>
      <c r="I402" t="s">
        <v>282</v>
      </c>
      <c r="J402" t="s">
        <v>283</v>
      </c>
      <c r="K402" s="3">
        <v>4393</v>
      </c>
      <c r="L402" s="3">
        <v>4020</v>
      </c>
      <c r="M402" t="s">
        <v>5619</v>
      </c>
      <c r="N402" t="s">
        <v>51</v>
      </c>
    </row>
    <row r="403" spans="1:14">
      <c r="A403" s="1">
        <v>45352</v>
      </c>
      <c r="B403" s="1">
        <v>45717</v>
      </c>
      <c r="C403" t="s">
        <v>4683</v>
      </c>
      <c r="D403" t="s">
        <v>619</v>
      </c>
      <c r="E403" t="s">
        <v>661</v>
      </c>
      <c r="F403" t="s">
        <v>16</v>
      </c>
      <c r="G403" t="s">
        <v>6595</v>
      </c>
      <c r="H403" t="s">
        <v>10171</v>
      </c>
      <c r="I403" t="s">
        <v>282</v>
      </c>
      <c r="J403" t="s">
        <v>283</v>
      </c>
      <c r="K403" s="3">
        <v>69260</v>
      </c>
      <c r="L403" s="3">
        <v>79159</v>
      </c>
      <c r="M403" t="s">
        <v>5619</v>
      </c>
      <c r="N403" t="s">
        <v>51</v>
      </c>
    </row>
    <row r="404" spans="1:14">
      <c r="A404" s="1">
        <v>45352</v>
      </c>
      <c r="B404" s="1">
        <v>45717</v>
      </c>
      <c r="C404" t="s">
        <v>4675</v>
      </c>
      <c r="D404" t="s">
        <v>578</v>
      </c>
      <c r="E404" t="s">
        <v>32</v>
      </c>
      <c r="F404" t="s">
        <v>16</v>
      </c>
      <c r="G404" t="s">
        <v>6574</v>
      </c>
      <c r="H404" t="s">
        <v>10171</v>
      </c>
      <c r="I404" t="s">
        <v>580</v>
      </c>
      <c r="J404" t="s">
        <v>581</v>
      </c>
      <c r="K404" s="3">
        <v>22336</v>
      </c>
      <c r="L404" s="3">
        <v>44214</v>
      </c>
      <c r="M404" t="s">
        <v>26</v>
      </c>
      <c r="N404" t="s">
        <v>582</v>
      </c>
    </row>
    <row r="405" spans="1:14">
      <c r="A405" s="1">
        <v>45352</v>
      </c>
      <c r="B405" s="1">
        <v>45717</v>
      </c>
      <c r="C405" t="s">
        <v>4675</v>
      </c>
      <c r="D405" t="s">
        <v>578</v>
      </c>
      <c r="E405" t="s">
        <v>15</v>
      </c>
      <c r="F405" t="s">
        <v>16</v>
      </c>
      <c r="G405" t="s">
        <v>6572</v>
      </c>
      <c r="H405" t="s">
        <v>10171</v>
      </c>
      <c r="I405" t="s">
        <v>580</v>
      </c>
      <c r="J405" t="s">
        <v>581</v>
      </c>
      <c r="K405" s="3">
        <v>5455</v>
      </c>
      <c r="L405" s="3">
        <v>4973</v>
      </c>
      <c r="M405" t="s">
        <v>26</v>
      </c>
      <c r="N405" t="s">
        <v>582</v>
      </c>
    </row>
    <row r="406" spans="1:14">
      <c r="A406" s="1">
        <v>45352</v>
      </c>
      <c r="B406" s="1">
        <v>45717</v>
      </c>
      <c r="C406" t="s">
        <v>4675</v>
      </c>
      <c r="D406" t="s">
        <v>578</v>
      </c>
      <c r="E406" t="s">
        <v>661</v>
      </c>
      <c r="F406" t="s">
        <v>16</v>
      </c>
      <c r="G406" t="s">
        <v>6573</v>
      </c>
      <c r="H406" t="s">
        <v>10171</v>
      </c>
      <c r="I406" t="s">
        <v>580</v>
      </c>
      <c r="J406" t="s">
        <v>581</v>
      </c>
      <c r="K406" s="3">
        <v>32872</v>
      </c>
      <c r="L406" s="3">
        <v>47689</v>
      </c>
      <c r="M406" t="s">
        <v>26</v>
      </c>
      <c r="N406" t="s">
        <v>582</v>
      </c>
    </row>
    <row r="407" spans="1:14">
      <c r="A407" s="1">
        <v>45352</v>
      </c>
      <c r="B407" s="1">
        <v>45717</v>
      </c>
      <c r="C407" t="s">
        <v>4685</v>
      </c>
      <c r="D407" t="s">
        <v>625</v>
      </c>
      <c r="E407" t="s">
        <v>32</v>
      </c>
      <c r="F407" t="s">
        <v>16</v>
      </c>
      <c r="G407" t="s">
        <v>6597</v>
      </c>
      <c r="H407" t="s">
        <v>10171</v>
      </c>
      <c r="I407" t="s">
        <v>305</v>
      </c>
      <c r="J407" t="s">
        <v>306</v>
      </c>
      <c r="K407" s="3">
        <v>25387</v>
      </c>
      <c r="L407" s="3">
        <v>23915</v>
      </c>
      <c r="M407" t="s">
        <v>5623</v>
      </c>
      <c r="N407" t="s">
        <v>73</v>
      </c>
    </row>
    <row r="408" spans="1:14">
      <c r="A408" s="1">
        <v>45352</v>
      </c>
      <c r="B408" s="1">
        <v>45717</v>
      </c>
      <c r="C408" t="s">
        <v>4685</v>
      </c>
      <c r="D408" t="s">
        <v>625</v>
      </c>
      <c r="E408" t="s">
        <v>661</v>
      </c>
      <c r="F408" t="s">
        <v>16</v>
      </c>
      <c r="G408" t="s">
        <v>6600</v>
      </c>
      <c r="H408" t="s">
        <v>10171</v>
      </c>
      <c r="I408" t="s">
        <v>305</v>
      </c>
      <c r="J408" t="s">
        <v>306</v>
      </c>
      <c r="K408" s="3">
        <v>21494</v>
      </c>
      <c r="L408" s="3">
        <v>18519</v>
      </c>
      <c r="M408" t="s">
        <v>5623</v>
      </c>
      <c r="N408" t="s">
        <v>73</v>
      </c>
    </row>
    <row r="409" spans="1:14">
      <c r="A409" s="1">
        <v>45352</v>
      </c>
      <c r="B409" s="1">
        <v>45717</v>
      </c>
      <c r="C409" t="s">
        <v>4685</v>
      </c>
      <c r="D409" t="s">
        <v>625</v>
      </c>
      <c r="E409" t="s">
        <v>15</v>
      </c>
      <c r="F409" t="s">
        <v>16</v>
      </c>
      <c r="G409" t="s">
        <v>6598</v>
      </c>
      <c r="H409" t="s">
        <v>10171</v>
      </c>
      <c r="I409" t="s">
        <v>305</v>
      </c>
      <c r="J409" t="s">
        <v>306</v>
      </c>
      <c r="K409" s="3">
        <v>3081</v>
      </c>
      <c r="L409" s="3">
        <v>2782</v>
      </c>
      <c r="M409" t="s">
        <v>5623</v>
      </c>
      <c r="N409" t="s">
        <v>73</v>
      </c>
    </row>
    <row r="410" spans="1:14">
      <c r="A410" s="1">
        <v>45352</v>
      </c>
      <c r="B410" s="1">
        <v>45717</v>
      </c>
      <c r="C410" t="s">
        <v>4685</v>
      </c>
      <c r="D410" t="s">
        <v>625</v>
      </c>
      <c r="E410" t="s">
        <v>34</v>
      </c>
      <c r="F410" t="s">
        <v>16</v>
      </c>
      <c r="G410" t="s">
        <v>6599</v>
      </c>
      <c r="H410" t="s">
        <v>10171</v>
      </c>
      <c r="I410" t="s">
        <v>305</v>
      </c>
      <c r="J410" t="s">
        <v>306</v>
      </c>
      <c r="K410" s="3">
        <v>9200</v>
      </c>
      <c r="L410" s="3">
        <v>7505</v>
      </c>
      <c r="M410" t="s">
        <v>5623</v>
      </c>
      <c r="N410" t="s">
        <v>73</v>
      </c>
    </row>
    <row r="411" spans="1:14">
      <c r="A411" s="1">
        <v>45352</v>
      </c>
      <c r="B411" s="1">
        <v>45717</v>
      </c>
      <c r="C411" t="s">
        <v>4686</v>
      </c>
      <c r="D411" t="s">
        <v>630</v>
      </c>
      <c r="E411" t="s">
        <v>15</v>
      </c>
      <c r="F411" t="s">
        <v>16</v>
      </c>
      <c r="G411" t="s">
        <v>6601</v>
      </c>
      <c r="H411" t="s">
        <v>10171</v>
      </c>
      <c r="I411" t="s">
        <v>49</v>
      </c>
      <c r="J411" t="s">
        <v>50</v>
      </c>
      <c r="K411" s="3">
        <v>3062</v>
      </c>
      <c r="L411" s="3">
        <v>2840</v>
      </c>
      <c r="M411" t="s">
        <v>5623</v>
      </c>
      <c r="N411" t="s">
        <v>51</v>
      </c>
    </row>
    <row r="412" spans="1:14">
      <c r="A412" s="1">
        <v>45352</v>
      </c>
      <c r="B412" s="1">
        <v>45717</v>
      </c>
      <c r="C412" t="s">
        <v>4686</v>
      </c>
      <c r="D412" t="s">
        <v>630</v>
      </c>
      <c r="E412" t="s">
        <v>661</v>
      </c>
      <c r="F412" t="s">
        <v>16</v>
      </c>
      <c r="G412" t="s">
        <v>6602</v>
      </c>
      <c r="H412" t="s">
        <v>10171</v>
      </c>
      <c r="I412" t="s">
        <v>49</v>
      </c>
      <c r="J412" t="s">
        <v>50</v>
      </c>
      <c r="K412" s="3">
        <v>35761</v>
      </c>
      <c r="L412" s="3">
        <v>31027</v>
      </c>
      <c r="M412" t="s">
        <v>5623</v>
      </c>
      <c r="N412" t="s">
        <v>51</v>
      </c>
    </row>
    <row r="413" spans="1:14">
      <c r="A413" s="1">
        <v>45352</v>
      </c>
      <c r="B413" s="1">
        <v>45717</v>
      </c>
      <c r="C413" t="s">
        <v>4689</v>
      </c>
      <c r="D413" t="s">
        <v>643</v>
      </c>
      <c r="E413" t="s">
        <v>32</v>
      </c>
      <c r="F413" t="s">
        <v>16</v>
      </c>
      <c r="G413" t="s">
        <v>6611</v>
      </c>
      <c r="H413" t="s">
        <v>10171</v>
      </c>
      <c r="I413" t="s">
        <v>570</v>
      </c>
      <c r="J413" t="s">
        <v>571</v>
      </c>
      <c r="K413" s="3">
        <v>17922</v>
      </c>
      <c r="L413" s="3">
        <v>15554</v>
      </c>
      <c r="M413" t="s">
        <v>5623</v>
      </c>
      <c r="N413" t="s">
        <v>125</v>
      </c>
    </row>
    <row r="414" spans="1:14">
      <c r="A414" s="1">
        <v>45352</v>
      </c>
      <c r="B414" s="1">
        <v>45717</v>
      </c>
      <c r="C414" t="s">
        <v>4689</v>
      </c>
      <c r="D414" t="s">
        <v>643</v>
      </c>
      <c r="E414" t="s">
        <v>661</v>
      </c>
      <c r="F414" t="s">
        <v>16</v>
      </c>
      <c r="G414" t="s">
        <v>6610</v>
      </c>
      <c r="H414" t="s">
        <v>10171</v>
      </c>
      <c r="I414" t="s">
        <v>570</v>
      </c>
      <c r="J414" t="s">
        <v>571</v>
      </c>
      <c r="K414" s="3">
        <v>48608</v>
      </c>
      <c r="L414" s="3">
        <v>44036</v>
      </c>
      <c r="M414" t="s">
        <v>5623</v>
      </c>
      <c r="N414" t="s">
        <v>125</v>
      </c>
    </row>
    <row r="415" spans="1:14">
      <c r="A415" s="1">
        <v>45352</v>
      </c>
      <c r="B415" s="1">
        <v>45717</v>
      </c>
      <c r="C415" t="s">
        <v>4689</v>
      </c>
      <c r="D415" t="s">
        <v>643</v>
      </c>
      <c r="E415" t="s">
        <v>15</v>
      </c>
      <c r="F415" t="s">
        <v>16</v>
      </c>
      <c r="G415" t="s">
        <v>6612</v>
      </c>
      <c r="H415" t="s">
        <v>10171</v>
      </c>
      <c r="I415" t="s">
        <v>570</v>
      </c>
      <c r="J415" t="s">
        <v>571</v>
      </c>
      <c r="K415" s="3">
        <v>4858</v>
      </c>
      <c r="L415" s="3">
        <v>4394</v>
      </c>
      <c r="M415" t="s">
        <v>5623</v>
      </c>
      <c r="N415" t="s">
        <v>125</v>
      </c>
    </row>
    <row r="416" spans="1:14">
      <c r="A416" s="1">
        <v>45352</v>
      </c>
      <c r="B416" s="1">
        <v>45717</v>
      </c>
      <c r="C416" t="s">
        <v>4608</v>
      </c>
      <c r="D416" t="s">
        <v>280</v>
      </c>
      <c r="E416" t="s">
        <v>32</v>
      </c>
      <c r="F416" t="s">
        <v>16</v>
      </c>
      <c r="G416" t="s">
        <v>6605</v>
      </c>
      <c r="H416" t="s">
        <v>10171</v>
      </c>
      <c r="I416" t="s">
        <v>282</v>
      </c>
      <c r="J416" t="s">
        <v>283</v>
      </c>
      <c r="K416" s="3">
        <v>44380</v>
      </c>
      <c r="L416" s="3">
        <v>43941</v>
      </c>
      <c r="M416" t="s">
        <v>5619</v>
      </c>
      <c r="N416" t="s">
        <v>21</v>
      </c>
    </row>
    <row r="417" spans="1:14">
      <c r="A417" s="1">
        <v>45352</v>
      </c>
      <c r="B417" s="1">
        <v>45717</v>
      </c>
      <c r="C417" t="s">
        <v>4608</v>
      </c>
      <c r="D417" t="s">
        <v>280</v>
      </c>
      <c r="E417" t="s">
        <v>661</v>
      </c>
      <c r="F417" t="s">
        <v>16</v>
      </c>
      <c r="G417" t="s">
        <v>6604</v>
      </c>
      <c r="H417" t="s">
        <v>10171</v>
      </c>
      <c r="I417" t="s">
        <v>282</v>
      </c>
      <c r="J417" t="s">
        <v>283</v>
      </c>
      <c r="K417" s="3">
        <v>199565</v>
      </c>
      <c r="L417" s="3">
        <v>191612</v>
      </c>
      <c r="M417" t="s">
        <v>5619</v>
      </c>
      <c r="N417" t="s">
        <v>21</v>
      </c>
    </row>
    <row r="418" spans="1:14">
      <c r="A418" s="1">
        <v>45352</v>
      </c>
      <c r="B418" s="1">
        <v>45717</v>
      </c>
      <c r="C418" t="s">
        <v>4688</v>
      </c>
      <c r="D418" t="s">
        <v>638</v>
      </c>
      <c r="E418" t="s">
        <v>32</v>
      </c>
      <c r="F418" t="s">
        <v>16</v>
      </c>
      <c r="G418" t="s">
        <v>6606</v>
      </c>
      <c r="H418" t="s">
        <v>10171</v>
      </c>
      <c r="I418" t="s">
        <v>103</v>
      </c>
      <c r="J418" t="s">
        <v>104</v>
      </c>
      <c r="K418" s="3">
        <v>31360</v>
      </c>
      <c r="L418" s="3">
        <v>30123</v>
      </c>
      <c r="M418" t="s">
        <v>140</v>
      </c>
      <c r="N418" t="s">
        <v>310</v>
      </c>
    </row>
    <row r="419" spans="1:14">
      <c r="A419" s="1">
        <v>45352</v>
      </c>
      <c r="B419" s="1">
        <v>45717</v>
      </c>
      <c r="C419" t="s">
        <v>4688</v>
      </c>
      <c r="D419" t="s">
        <v>638</v>
      </c>
      <c r="E419" t="s">
        <v>661</v>
      </c>
      <c r="F419" t="s">
        <v>16</v>
      </c>
      <c r="G419" t="s">
        <v>6608</v>
      </c>
      <c r="H419" t="s">
        <v>10171</v>
      </c>
      <c r="I419" t="s">
        <v>103</v>
      </c>
      <c r="J419" t="s">
        <v>104</v>
      </c>
      <c r="K419" s="3">
        <v>105716</v>
      </c>
      <c r="L419" s="3">
        <v>101841</v>
      </c>
      <c r="M419" t="s">
        <v>140</v>
      </c>
      <c r="N419" t="s">
        <v>310</v>
      </c>
    </row>
    <row r="420" spans="1:14">
      <c r="A420" s="1">
        <v>45352</v>
      </c>
      <c r="B420" s="1">
        <v>45717</v>
      </c>
      <c r="C420" t="s">
        <v>4688</v>
      </c>
      <c r="D420" t="s">
        <v>638</v>
      </c>
      <c r="E420" t="s">
        <v>15</v>
      </c>
      <c r="F420" t="s">
        <v>16</v>
      </c>
      <c r="G420" t="s">
        <v>6607</v>
      </c>
      <c r="H420" t="s">
        <v>10171</v>
      </c>
      <c r="I420" t="s">
        <v>103</v>
      </c>
      <c r="J420" t="s">
        <v>104</v>
      </c>
      <c r="K420" s="3">
        <v>1392</v>
      </c>
      <c r="L420" s="3">
        <v>1250</v>
      </c>
      <c r="M420" t="s">
        <v>140</v>
      </c>
      <c r="N420" t="s">
        <v>310</v>
      </c>
    </row>
    <row r="421" spans="1:14">
      <c r="A421" s="1">
        <v>45352</v>
      </c>
      <c r="B421" s="1">
        <v>45717</v>
      </c>
      <c r="C421" t="s">
        <v>4688</v>
      </c>
      <c r="D421" t="s">
        <v>638</v>
      </c>
      <c r="E421" t="s">
        <v>34</v>
      </c>
      <c r="F421" t="s">
        <v>16</v>
      </c>
      <c r="G421" t="s">
        <v>6609</v>
      </c>
      <c r="H421" t="s">
        <v>10171</v>
      </c>
      <c r="I421" t="s">
        <v>103</v>
      </c>
      <c r="J421" t="s">
        <v>104</v>
      </c>
      <c r="K421" s="3">
        <v>23501</v>
      </c>
      <c r="L421" s="3">
        <v>21051</v>
      </c>
      <c r="M421" t="s">
        <v>140</v>
      </c>
      <c r="N421" t="s">
        <v>310</v>
      </c>
    </row>
    <row r="422" spans="1:14">
      <c r="A422" s="1">
        <v>45352</v>
      </c>
      <c r="B422" s="1">
        <v>45717</v>
      </c>
      <c r="C422" t="s">
        <v>4690</v>
      </c>
      <c r="D422" t="s">
        <v>647</v>
      </c>
      <c r="E422" t="s">
        <v>32</v>
      </c>
      <c r="F422" t="s">
        <v>16</v>
      </c>
      <c r="G422" t="s">
        <v>6615</v>
      </c>
      <c r="H422" t="s">
        <v>10171</v>
      </c>
      <c r="I422" t="s">
        <v>305</v>
      </c>
      <c r="J422" t="s">
        <v>306</v>
      </c>
      <c r="K422" s="3">
        <v>16185</v>
      </c>
      <c r="L422" s="3">
        <v>13519</v>
      </c>
      <c r="M422" t="s">
        <v>304</v>
      </c>
      <c r="N422" t="s">
        <v>21</v>
      </c>
    </row>
    <row r="423" spans="1:14">
      <c r="A423" s="1">
        <v>45352</v>
      </c>
      <c r="B423" s="1">
        <v>45717</v>
      </c>
      <c r="C423" t="s">
        <v>4690</v>
      </c>
      <c r="D423" t="s">
        <v>647</v>
      </c>
      <c r="E423" t="s">
        <v>661</v>
      </c>
      <c r="F423" t="s">
        <v>16</v>
      </c>
      <c r="G423" t="s">
        <v>6614</v>
      </c>
      <c r="H423" t="s">
        <v>10171</v>
      </c>
      <c r="I423" t="s">
        <v>305</v>
      </c>
      <c r="J423" t="s">
        <v>306</v>
      </c>
      <c r="K423" s="3">
        <v>115275</v>
      </c>
      <c r="L423" s="3">
        <v>103829</v>
      </c>
      <c r="M423" t="s">
        <v>304</v>
      </c>
      <c r="N423" t="s">
        <v>21</v>
      </c>
    </row>
    <row r="424" spans="1:14">
      <c r="A424" s="1">
        <v>45352</v>
      </c>
      <c r="B424" s="1">
        <v>45717</v>
      </c>
      <c r="C424" t="s">
        <v>4690</v>
      </c>
      <c r="D424" t="s">
        <v>647</v>
      </c>
      <c r="E424" t="s">
        <v>15</v>
      </c>
      <c r="F424" t="s">
        <v>16</v>
      </c>
      <c r="G424" t="s">
        <v>6613</v>
      </c>
      <c r="H424" t="s">
        <v>10171</v>
      </c>
      <c r="I424" t="s">
        <v>305</v>
      </c>
      <c r="J424" t="s">
        <v>306</v>
      </c>
      <c r="K424" s="3">
        <v>3718</v>
      </c>
      <c r="L424" s="3">
        <v>3415</v>
      </c>
      <c r="M424" t="s">
        <v>304</v>
      </c>
      <c r="N424" t="s">
        <v>21</v>
      </c>
    </row>
    <row r="425" spans="1:14">
      <c r="A425" s="1">
        <v>45352</v>
      </c>
      <c r="B425" s="1">
        <v>45717</v>
      </c>
      <c r="C425" t="s">
        <v>4691</v>
      </c>
      <c r="D425" t="s">
        <v>651</v>
      </c>
      <c r="E425" t="s">
        <v>32</v>
      </c>
      <c r="F425" t="s">
        <v>16</v>
      </c>
      <c r="G425" t="s">
        <v>6617</v>
      </c>
      <c r="H425" t="s">
        <v>10171</v>
      </c>
      <c r="I425" t="s">
        <v>653</v>
      </c>
      <c r="J425" t="s">
        <v>654</v>
      </c>
      <c r="K425" s="3">
        <v>5670</v>
      </c>
      <c r="L425" s="3">
        <v>9405</v>
      </c>
      <c r="M425" t="s">
        <v>1179</v>
      </c>
      <c r="N425" t="s">
        <v>90</v>
      </c>
    </row>
    <row r="426" spans="1:14">
      <c r="A426" s="1">
        <v>45352</v>
      </c>
      <c r="B426" s="1">
        <v>45717</v>
      </c>
      <c r="C426" t="s">
        <v>4691</v>
      </c>
      <c r="D426" t="s">
        <v>651</v>
      </c>
      <c r="E426" t="s">
        <v>15</v>
      </c>
      <c r="F426" t="s">
        <v>16</v>
      </c>
      <c r="G426" t="s">
        <v>6616</v>
      </c>
      <c r="H426" t="s">
        <v>10171</v>
      </c>
      <c r="I426" t="s">
        <v>653</v>
      </c>
      <c r="J426" t="s">
        <v>654</v>
      </c>
      <c r="K426" s="3">
        <v>6754</v>
      </c>
      <c r="L426" s="3">
        <v>6139</v>
      </c>
      <c r="M426" t="s">
        <v>1179</v>
      </c>
      <c r="N426" t="s">
        <v>90</v>
      </c>
    </row>
    <row r="427" spans="1:14">
      <c r="A427" s="1">
        <v>45352</v>
      </c>
      <c r="B427" s="1">
        <v>45717</v>
      </c>
      <c r="C427" t="s">
        <v>4691</v>
      </c>
      <c r="D427" t="s">
        <v>651</v>
      </c>
      <c r="E427" t="s">
        <v>661</v>
      </c>
      <c r="F427" t="s">
        <v>16</v>
      </c>
      <c r="G427" t="s">
        <v>6618</v>
      </c>
      <c r="H427" t="s">
        <v>10171</v>
      </c>
      <c r="I427" t="s">
        <v>653</v>
      </c>
      <c r="J427" t="s">
        <v>654</v>
      </c>
      <c r="K427" s="3">
        <v>37596</v>
      </c>
      <c r="L427" s="3">
        <v>50720</v>
      </c>
      <c r="M427" t="s">
        <v>1179</v>
      </c>
      <c r="N427" t="s">
        <v>90</v>
      </c>
    </row>
    <row r="428" spans="1:14">
      <c r="A428" s="1">
        <v>45352</v>
      </c>
      <c r="B428" s="1">
        <v>45717</v>
      </c>
      <c r="C428" t="s">
        <v>4692</v>
      </c>
      <c r="D428" t="s">
        <v>657</v>
      </c>
      <c r="E428" t="s">
        <v>32</v>
      </c>
      <c r="F428" t="s">
        <v>16</v>
      </c>
      <c r="G428" t="s">
        <v>6619</v>
      </c>
      <c r="H428" t="s">
        <v>10171</v>
      </c>
      <c r="I428" t="s">
        <v>165</v>
      </c>
      <c r="J428" t="s">
        <v>166</v>
      </c>
      <c r="K428" s="3">
        <v>24917</v>
      </c>
      <c r="L428" s="3">
        <v>25723</v>
      </c>
      <c r="M428" t="s">
        <v>1179</v>
      </c>
      <c r="N428" t="s">
        <v>190</v>
      </c>
    </row>
    <row r="429" spans="1:14">
      <c r="A429" s="1">
        <v>45352</v>
      </c>
      <c r="B429" s="1">
        <v>45717</v>
      </c>
      <c r="C429" t="s">
        <v>4692</v>
      </c>
      <c r="D429" t="s">
        <v>657</v>
      </c>
      <c r="E429" t="s">
        <v>15</v>
      </c>
      <c r="F429" t="s">
        <v>16</v>
      </c>
      <c r="G429" t="s">
        <v>6621</v>
      </c>
      <c r="H429" t="s">
        <v>10171</v>
      </c>
      <c r="I429" t="s">
        <v>165</v>
      </c>
      <c r="J429" t="s">
        <v>166</v>
      </c>
      <c r="K429" s="3">
        <v>1593</v>
      </c>
      <c r="L429" s="3">
        <v>1342</v>
      </c>
      <c r="M429" t="s">
        <v>1179</v>
      </c>
      <c r="N429" t="s">
        <v>190</v>
      </c>
    </row>
    <row r="430" spans="1:14">
      <c r="A430" s="1">
        <v>45352</v>
      </c>
      <c r="B430" s="1">
        <v>45717</v>
      </c>
      <c r="C430" t="s">
        <v>4692</v>
      </c>
      <c r="D430" t="s">
        <v>657</v>
      </c>
      <c r="E430" t="s">
        <v>661</v>
      </c>
      <c r="F430" t="s">
        <v>16</v>
      </c>
      <c r="G430" t="s">
        <v>6620</v>
      </c>
      <c r="H430" t="s">
        <v>10171</v>
      </c>
      <c r="I430" t="s">
        <v>165</v>
      </c>
      <c r="J430" t="s">
        <v>166</v>
      </c>
      <c r="K430" s="3">
        <v>33573</v>
      </c>
      <c r="L430" s="3">
        <v>25840</v>
      </c>
      <c r="M430" t="s">
        <v>1179</v>
      </c>
      <c r="N430" t="s">
        <v>190</v>
      </c>
    </row>
    <row r="431" spans="1:14">
      <c r="A431" s="1">
        <v>45353</v>
      </c>
      <c r="B431" s="1">
        <v>45718</v>
      </c>
      <c r="C431" t="s">
        <v>4693</v>
      </c>
      <c r="D431" t="s">
        <v>663</v>
      </c>
      <c r="E431" t="s">
        <v>32</v>
      </c>
      <c r="F431" t="s">
        <v>16</v>
      </c>
      <c r="G431" t="s">
        <v>6623</v>
      </c>
      <c r="H431" t="s">
        <v>10171</v>
      </c>
      <c r="I431" t="s">
        <v>174</v>
      </c>
      <c r="J431" t="s">
        <v>175</v>
      </c>
      <c r="K431" s="3">
        <v>8495</v>
      </c>
      <c r="L431" s="3">
        <v>4645</v>
      </c>
      <c r="M431" t="s">
        <v>5623</v>
      </c>
      <c r="N431" t="s">
        <v>21</v>
      </c>
    </row>
    <row r="432" spans="1:14">
      <c r="A432" s="1">
        <v>45353</v>
      </c>
      <c r="B432" s="1">
        <v>45718</v>
      </c>
      <c r="C432" t="s">
        <v>4693</v>
      </c>
      <c r="D432" t="s">
        <v>663</v>
      </c>
      <c r="E432" t="s">
        <v>15</v>
      </c>
      <c r="F432" t="s">
        <v>16</v>
      </c>
      <c r="G432" t="s">
        <v>6624</v>
      </c>
      <c r="H432" t="s">
        <v>10171</v>
      </c>
      <c r="I432" t="s">
        <v>174</v>
      </c>
      <c r="J432" t="s">
        <v>175</v>
      </c>
      <c r="K432" s="3">
        <v>3914</v>
      </c>
      <c r="L432" s="3">
        <v>3683</v>
      </c>
      <c r="M432" t="s">
        <v>5623</v>
      </c>
      <c r="N432" t="s">
        <v>21</v>
      </c>
    </row>
    <row r="433" spans="1:14">
      <c r="A433" s="1">
        <v>45353</v>
      </c>
      <c r="B433" s="1">
        <v>45718</v>
      </c>
      <c r="C433" t="s">
        <v>4693</v>
      </c>
      <c r="D433" t="s">
        <v>663</v>
      </c>
      <c r="E433" t="s">
        <v>661</v>
      </c>
      <c r="F433" t="s">
        <v>16</v>
      </c>
      <c r="G433" t="s">
        <v>6622</v>
      </c>
      <c r="H433" t="s">
        <v>10171</v>
      </c>
      <c r="I433" t="s">
        <v>174</v>
      </c>
      <c r="J433" t="s">
        <v>175</v>
      </c>
      <c r="K433" s="3">
        <v>21918</v>
      </c>
      <c r="L433" s="3">
        <v>19244</v>
      </c>
      <c r="M433" t="s">
        <v>5623</v>
      </c>
      <c r="N433" t="s">
        <v>21</v>
      </c>
    </row>
    <row r="434" spans="1:14">
      <c r="A434" s="1">
        <v>45354</v>
      </c>
      <c r="B434" s="1">
        <v>45719</v>
      </c>
      <c r="C434" t="s">
        <v>4696</v>
      </c>
      <c r="D434" t="s">
        <v>673</v>
      </c>
      <c r="E434" t="s">
        <v>32</v>
      </c>
      <c r="F434" t="s">
        <v>16</v>
      </c>
      <c r="G434" t="s">
        <v>6627</v>
      </c>
      <c r="H434" t="s">
        <v>10171</v>
      </c>
      <c r="I434" t="s">
        <v>103</v>
      </c>
      <c r="J434" t="s">
        <v>104</v>
      </c>
      <c r="K434" s="3">
        <v>36007</v>
      </c>
      <c r="L434" s="3">
        <v>34580</v>
      </c>
      <c r="M434" t="s">
        <v>5620</v>
      </c>
      <c r="N434" t="s">
        <v>310</v>
      </c>
    </row>
    <row r="435" spans="1:14">
      <c r="A435" s="1">
        <v>45354</v>
      </c>
      <c r="B435" s="1">
        <v>45719</v>
      </c>
      <c r="C435" t="s">
        <v>4696</v>
      </c>
      <c r="D435" t="s">
        <v>673</v>
      </c>
      <c r="E435" t="s">
        <v>15</v>
      </c>
      <c r="F435" t="s">
        <v>16</v>
      </c>
      <c r="G435" t="s">
        <v>6628</v>
      </c>
      <c r="H435" t="s">
        <v>10171</v>
      </c>
      <c r="I435" t="s">
        <v>103</v>
      </c>
      <c r="J435" t="s">
        <v>104</v>
      </c>
      <c r="K435" s="3">
        <v>1300</v>
      </c>
      <c r="L435" s="3">
        <v>1250</v>
      </c>
      <c r="M435" t="s">
        <v>5620</v>
      </c>
      <c r="N435" t="s">
        <v>310</v>
      </c>
    </row>
    <row r="436" spans="1:14">
      <c r="A436" s="1">
        <v>45354</v>
      </c>
      <c r="B436" s="1">
        <v>45719</v>
      </c>
      <c r="C436" t="s">
        <v>4696</v>
      </c>
      <c r="D436" t="s">
        <v>673</v>
      </c>
      <c r="E436" t="s">
        <v>661</v>
      </c>
      <c r="F436" t="s">
        <v>16</v>
      </c>
      <c r="G436" t="s">
        <v>6626</v>
      </c>
      <c r="H436" t="s">
        <v>10171</v>
      </c>
      <c r="I436" t="s">
        <v>103</v>
      </c>
      <c r="J436" t="s">
        <v>104</v>
      </c>
      <c r="K436" s="3">
        <v>32138</v>
      </c>
      <c r="L436" s="3">
        <v>33735</v>
      </c>
      <c r="M436" t="s">
        <v>5620</v>
      </c>
      <c r="N436" t="s">
        <v>310</v>
      </c>
    </row>
    <row r="437" spans="1:14">
      <c r="A437" s="1">
        <v>45356</v>
      </c>
      <c r="B437" s="1">
        <v>45721</v>
      </c>
      <c r="C437" t="s">
        <v>4698</v>
      </c>
      <c r="D437" t="s">
        <v>681</v>
      </c>
      <c r="E437" t="s">
        <v>661</v>
      </c>
      <c r="F437" t="s">
        <v>16</v>
      </c>
      <c r="G437" t="s">
        <v>6631</v>
      </c>
      <c r="H437" t="s">
        <v>10171</v>
      </c>
      <c r="I437" t="s">
        <v>683</v>
      </c>
      <c r="J437" t="s">
        <v>684</v>
      </c>
      <c r="K437" s="3">
        <v>23384</v>
      </c>
      <c r="L437" s="3">
        <v>15026</v>
      </c>
      <c r="M437" t="s">
        <v>1179</v>
      </c>
      <c r="N437" t="s">
        <v>61</v>
      </c>
    </row>
    <row r="438" spans="1:14">
      <c r="A438" s="1">
        <v>45356</v>
      </c>
      <c r="B438" s="1">
        <v>45721</v>
      </c>
      <c r="C438" t="s">
        <v>4698</v>
      </c>
      <c r="D438" t="s">
        <v>681</v>
      </c>
      <c r="E438" t="s">
        <v>15</v>
      </c>
      <c r="F438" t="s">
        <v>16</v>
      </c>
      <c r="G438" t="s">
        <v>6629</v>
      </c>
      <c r="H438" t="s">
        <v>10171</v>
      </c>
      <c r="I438" t="s">
        <v>683</v>
      </c>
      <c r="J438" t="s">
        <v>684</v>
      </c>
      <c r="K438" s="3">
        <v>6574</v>
      </c>
      <c r="L438" s="3">
        <v>5962</v>
      </c>
      <c r="M438" t="s">
        <v>1179</v>
      </c>
      <c r="N438" t="s">
        <v>61</v>
      </c>
    </row>
    <row r="439" spans="1:14">
      <c r="A439" s="1">
        <v>45356</v>
      </c>
      <c r="B439" s="1">
        <v>45721</v>
      </c>
      <c r="C439" t="s">
        <v>4698</v>
      </c>
      <c r="D439" t="s">
        <v>681</v>
      </c>
      <c r="E439" t="s">
        <v>34</v>
      </c>
      <c r="F439" t="s">
        <v>16</v>
      </c>
      <c r="G439" t="s">
        <v>6630</v>
      </c>
      <c r="H439" t="s">
        <v>10171</v>
      </c>
      <c r="I439" t="s">
        <v>683</v>
      </c>
      <c r="J439" t="s">
        <v>684</v>
      </c>
      <c r="K439" s="3">
        <v>6605</v>
      </c>
      <c r="L439" s="3">
        <v>4357</v>
      </c>
      <c r="M439" t="s">
        <v>1179</v>
      </c>
      <c r="N439" t="s">
        <v>61</v>
      </c>
    </row>
    <row r="440" spans="1:14">
      <c r="A440" s="1">
        <v>45356</v>
      </c>
      <c r="B440" s="1">
        <v>45721</v>
      </c>
      <c r="C440" t="s">
        <v>4699</v>
      </c>
      <c r="D440" t="s">
        <v>687</v>
      </c>
      <c r="E440" t="s">
        <v>32</v>
      </c>
      <c r="F440" t="s">
        <v>16</v>
      </c>
      <c r="G440" t="s">
        <v>6633</v>
      </c>
      <c r="H440" t="s">
        <v>10171</v>
      </c>
      <c r="I440" t="s">
        <v>375</v>
      </c>
      <c r="J440" t="s">
        <v>376</v>
      </c>
      <c r="K440" s="3">
        <v>8639</v>
      </c>
      <c r="L440" s="3">
        <v>7247</v>
      </c>
      <c r="M440" t="s">
        <v>5624</v>
      </c>
      <c r="N440" t="s">
        <v>225</v>
      </c>
    </row>
    <row r="441" spans="1:14">
      <c r="A441" s="1">
        <v>45356</v>
      </c>
      <c r="B441" s="1">
        <v>45721</v>
      </c>
      <c r="C441" t="s">
        <v>4699</v>
      </c>
      <c r="D441" t="s">
        <v>687</v>
      </c>
      <c r="E441" t="s">
        <v>661</v>
      </c>
      <c r="F441" t="s">
        <v>16</v>
      </c>
      <c r="G441" t="s">
        <v>6634</v>
      </c>
      <c r="H441" t="s">
        <v>10171</v>
      </c>
      <c r="I441" t="s">
        <v>375</v>
      </c>
      <c r="J441" t="s">
        <v>376</v>
      </c>
      <c r="K441" s="3">
        <v>8446</v>
      </c>
      <c r="L441" s="3">
        <v>7409</v>
      </c>
      <c r="M441" t="s">
        <v>5624</v>
      </c>
      <c r="N441" t="s">
        <v>225</v>
      </c>
    </row>
    <row r="442" spans="1:14">
      <c r="A442" s="1">
        <v>45356</v>
      </c>
      <c r="B442" s="1">
        <v>45721</v>
      </c>
      <c r="C442" t="s">
        <v>4699</v>
      </c>
      <c r="D442" t="s">
        <v>687</v>
      </c>
      <c r="E442" t="s">
        <v>15</v>
      </c>
      <c r="F442" t="s">
        <v>16</v>
      </c>
      <c r="G442" t="s">
        <v>6632</v>
      </c>
      <c r="H442" t="s">
        <v>10171</v>
      </c>
      <c r="I442" t="s">
        <v>375</v>
      </c>
      <c r="J442" t="s">
        <v>376</v>
      </c>
      <c r="K442" s="3">
        <v>1379</v>
      </c>
      <c r="L442" s="3">
        <v>1246</v>
      </c>
      <c r="M442" t="s">
        <v>5624</v>
      </c>
      <c r="N442" t="s">
        <v>225</v>
      </c>
    </row>
    <row r="443" spans="1:14">
      <c r="A443" s="1">
        <v>45357</v>
      </c>
      <c r="B443" s="1">
        <v>45722</v>
      </c>
      <c r="C443" t="s">
        <v>4703</v>
      </c>
      <c r="D443" t="s">
        <v>704</v>
      </c>
      <c r="E443" t="s">
        <v>32</v>
      </c>
      <c r="F443" t="s">
        <v>16</v>
      </c>
      <c r="G443" t="s">
        <v>6637</v>
      </c>
      <c r="H443" t="s">
        <v>10171</v>
      </c>
      <c r="I443" t="s">
        <v>706</v>
      </c>
      <c r="J443" t="s">
        <v>707</v>
      </c>
      <c r="K443" s="3">
        <v>13664</v>
      </c>
      <c r="L443" s="3">
        <v>8803</v>
      </c>
      <c r="M443" t="s">
        <v>1179</v>
      </c>
      <c r="N443" t="s">
        <v>21</v>
      </c>
    </row>
    <row r="444" spans="1:14">
      <c r="A444" s="1">
        <v>45357</v>
      </c>
      <c r="B444" s="1">
        <v>45722</v>
      </c>
      <c r="C444" t="s">
        <v>4703</v>
      </c>
      <c r="D444" t="s">
        <v>704</v>
      </c>
      <c r="E444" t="s">
        <v>15</v>
      </c>
      <c r="F444" t="s">
        <v>16</v>
      </c>
      <c r="G444" t="s">
        <v>6636</v>
      </c>
      <c r="H444" t="s">
        <v>10171</v>
      </c>
      <c r="I444" t="s">
        <v>706</v>
      </c>
      <c r="J444" t="s">
        <v>707</v>
      </c>
      <c r="K444" s="3">
        <v>5903</v>
      </c>
      <c r="L444" s="3">
        <v>5362</v>
      </c>
      <c r="M444" t="s">
        <v>1179</v>
      </c>
      <c r="N444" t="s">
        <v>21</v>
      </c>
    </row>
    <row r="445" spans="1:14">
      <c r="A445" s="1">
        <v>45357</v>
      </c>
      <c r="B445" s="1">
        <v>45722</v>
      </c>
      <c r="C445" t="s">
        <v>4703</v>
      </c>
      <c r="D445" t="s">
        <v>704</v>
      </c>
      <c r="E445" t="s">
        <v>661</v>
      </c>
      <c r="F445" t="s">
        <v>16</v>
      </c>
      <c r="G445" t="s">
        <v>6638</v>
      </c>
      <c r="H445" t="s">
        <v>10171</v>
      </c>
      <c r="I445" t="s">
        <v>706</v>
      </c>
      <c r="J445" t="s">
        <v>707</v>
      </c>
      <c r="K445" s="3">
        <v>50912</v>
      </c>
      <c r="L445" s="3">
        <v>29545</v>
      </c>
      <c r="M445" t="s">
        <v>1179</v>
      </c>
      <c r="N445" t="s">
        <v>21</v>
      </c>
    </row>
    <row r="446" spans="1:14">
      <c r="A446" s="1">
        <v>45357</v>
      </c>
      <c r="B446" s="1">
        <v>45722</v>
      </c>
      <c r="C446" t="s">
        <v>6639</v>
      </c>
      <c r="D446" t="s">
        <v>6640</v>
      </c>
      <c r="E446" t="s">
        <v>661</v>
      </c>
      <c r="F446" t="s">
        <v>16</v>
      </c>
      <c r="G446" t="s">
        <v>6641</v>
      </c>
      <c r="H446" t="s">
        <v>10172</v>
      </c>
      <c r="I446" t="s">
        <v>103</v>
      </c>
      <c r="J446" t="s">
        <v>104</v>
      </c>
      <c r="L446" s="3">
        <v>31588</v>
      </c>
      <c r="M446" t="s">
        <v>5620</v>
      </c>
      <c r="N446" t="s">
        <v>181</v>
      </c>
    </row>
    <row r="447" spans="1:14">
      <c r="A447" s="1">
        <v>45357</v>
      </c>
      <c r="B447" s="1">
        <v>45722</v>
      </c>
      <c r="C447" t="s">
        <v>6639</v>
      </c>
      <c r="D447" t="s">
        <v>6640</v>
      </c>
      <c r="E447" t="s">
        <v>15</v>
      </c>
      <c r="F447" t="s">
        <v>16</v>
      </c>
      <c r="G447" t="s">
        <v>6642</v>
      </c>
      <c r="H447" t="s">
        <v>10172</v>
      </c>
      <c r="I447" t="s">
        <v>103</v>
      </c>
      <c r="J447" t="s">
        <v>104</v>
      </c>
      <c r="L447" s="3">
        <v>1256</v>
      </c>
      <c r="M447" t="s">
        <v>5620</v>
      </c>
      <c r="N447" t="s">
        <v>181</v>
      </c>
    </row>
    <row r="448" spans="1:14">
      <c r="A448" s="1">
        <v>45358</v>
      </c>
      <c r="B448" s="1">
        <v>45723</v>
      </c>
      <c r="C448" t="s">
        <v>4704</v>
      </c>
      <c r="D448" t="s">
        <v>710</v>
      </c>
      <c r="E448" t="s">
        <v>32</v>
      </c>
      <c r="F448" t="s">
        <v>16</v>
      </c>
      <c r="G448" t="s">
        <v>6643</v>
      </c>
      <c r="H448" t="s">
        <v>10171</v>
      </c>
      <c r="I448" t="s">
        <v>712</v>
      </c>
      <c r="J448" t="s">
        <v>713</v>
      </c>
      <c r="K448" s="3">
        <v>11893</v>
      </c>
      <c r="L448" s="3">
        <v>8595</v>
      </c>
      <c r="M448" t="s">
        <v>1179</v>
      </c>
      <c r="N448" t="s">
        <v>203</v>
      </c>
    </row>
    <row r="449" spans="1:14">
      <c r="A449" s="1">
        <v>45358</v>
      </c>
      <c r="B449" s="1">
        <v>45723</v>
      </c>
      <c r="C449" t="s">
        <v>4704</v>
      </c>
      <c r="D449" t="s">
        <v>710</v>
      </c>
      <c r="E449" t="s">
        <v>661</v>
      </c>
      <c r="F449" t="s">
        <v>16</v>
      </c>
      <c r="G449" t="s">
        <v>6645</v>
      </c>
      <c r="H449" t="s">
        <v>10171</v>
      </c>
      <c r="I449" t="s">
        <v>712</v>
      </c>
      <c r="J449" t="s">
        <v>713</v>
      </c>
      <c r="K449" s="3">
        <v>61794</v>
      </c>
      <c r="L449" s="3">
        <v>52356</v>
      </c>
      <c r="M449" t="s">
        <v>1179</v>
      </c>
      <c r="N449" t="s">
        <v>203</v>
      </c>
    </row>
    <row r="450" spans="1:14">
      <c r="A450" s="1">
        <v>45358</v>
      </c>
      <c r="B450" s="1">
        <v>45723</v>
      </c>
      <c r="C450" t="s">
        <v>4704</v>
      </c>
      <c r="D450" t="s">
        <v>710</v>
      </c>
      <c r="E450" t="s">
        <v>15</v>
      </c>
      <c r="F450" t="s">
        <v>16</v>
      </c>
      <c r="G450" t="s">
        <v>6644</v>
      </c>
      <c r="H450" t="s">
        <v>10171</v>
      </c>
      <c r="I450" t="s">
        <v>712</v>
      </c>
      <c r="J450" t="s">
        <v>713</v>
      </c>
      <c r="K450" s="3">
        <v>1997</v>
      </c>
      <c r="L450" s="3">
        <v>1825</v>
      </c>
      <c r="M450" t="s">
        <v>1179</v>
      </c>
      <c r="N450" t="s">
        <v>203</v>
      </c>
    </row>
    <row r="451" spans="1:14">
      <c r="A451" s="1">
        <v>45358</v>
      </c>
      <c r="B451" s="1">
        <v>45723</v>
      </c>
      <c r="C451" t="s">
        <v>4705</v>
      </c>
      <c r="D451" t="s">
        <v>716</v>
      </c>
      <c r="E451" t="s">
        <v>32</v>
      </c>
      <c r="F451" t="s">
        <v>16</v>
      </c>
      <c r="G451" t="s">
        <v>6649</v>
      </c>
      <c r="H451" t="s">
        <v>10171</v>
      </c>
      <c r="I451" t="s">
        <v>165</v>
      </c>
      <c r="J451" t="s">
        <v>166</v>
      </c>
      <c r="K451" s="3">
        <v>13708</v>
      </c>
      <c r="L451" s="3">
        <v>11446</v>
      </c>
      <c r="M451" t="s">
        <v>1179</v>
      </c>
      <c r="N451" t="s">
        <v>225</v>
      </c>
    </row>
    <row r="452" spans="1:14">
      <c r="A452" s="1">
        <v>45358</v>
      </c>
      <c r="B452" s="1">
        <v>45723</v>
      </c>
      <c r="C452" t="s">
        <v>4705</v>
      </c>
      <c r="D452" t="s">
        <v>716</v>
      </c>
      <c r="E452" t="s">
        <v>661</v>
      </c>
      <c r="F452" t="s">
        <v>16</v>
      </c>
      <c r="G452" t="s">
        <v>6648</v>
      </c>
      <c r="H452" t="s">
        <v>10171</v>
      </c>
      <c r="I452" t="s">
        <v>165</v>
      </c>
      <c r="J452" t="s">
        <v>166</v>
      </c>
      <c r="K452" s="3">
        <v>34173</v>
      </c>
      <c r="L452" s="3">
        <v>29426</v>
      </c>
      <c r="M452" t="s">
        <v>1179</v>
      </c>
      <c r="N452" t="s">
        <v>225</v>
      </c>
    </row>
    <row r="453" spans="1:14">
      <c r="A453" s="1">
        <v>45358</v>
      </c>
      <c r="B453" s="1">
        <v>45723</v>
      </c>
      <c r="C453" t="s">
        <v>4705</v>
      </c>
      <c r="D453" t="s">
        <v>716</v>
      </c>
      <c r="E453" t="s">
        <v>15</v>
      </c>
      <c r="F453" t="s">
        <v>16</v>
      </c>
      <c r="G453" t="s">
        <v>6647</v>
      </c>
      <c r="H453" t="s">
        <v>10171</v>
      </c>
      <c r="I453" t="s">
        <v>165</v>
      </c>
      <c r="J453" t="s">
        <v>166</v>
      </c>
      <c r="K453" s="3">
        <v>1494</v>
      </c>
      <c r="L453" s="3">
        <v>1376</v>
      </c>
      <c r="M453" t="s">
        <v>1179</v>
      </c>
      <c r="N453" t="s">
        <v>225</v>
      </c>
    </row>
    <row r="454" spans="1:14">
      <c r="A454" s="1">
        <v>45358</v>
      </c>
      <c r="B454" s="1">
        <v>45723</v>
      </c>
      <c r="C454" t="s">
        <v>4705</v>
      </c>
      <c r="D454" t="s">
        <v>716</v>
      </c>
      <c r="E454" t="s">
        <v>34</v>
      </c>
      <c r="F454" t="s">
        <v>16</v>
      </c>
      <c r="G454" t="s">
        <v>6646</v>
      </c>
      <c r="H454" t="s">
        <v>10172</v>
      </c>
      <c r="I454" t="s">
        <v>165</v>
      </c>
      <c r="J454" t="s">
        <v>166</v>
      </c>
      <c r="L454" s="3">
        <v>9411</v>
      </c>
      <c r="M454" t="s">
        <v>1179</v>
      </c>
      <c r="N454" t="s">
        <v>225</v>
      </c>
    </row>
    <row r="455" spans="1:14">
      <c r="A455" s="1">
        <v>45359</v>
      </c>
      <c r="B455" s="1">
        <v>45724</v>
      </c>
      <c r="C455" t="s">
        <v>4708</v>
      </c>
      <c r="D455" t="s">
        <v>728</v>
      </c>
      <c r="E455" t="s">
        <v>32</v>
      </c>
      <c r="F455" t="s">
        <v>16</v>
      </c>
      <c r="G455" t="s">
        <v>6653</v>
      </c>
      <c r="H455" t="s">
        <v>10171</v>
      </c>
      <c r="I455" t="s">
        <v>305</v>
      </c>
      <c r="J455" t="s">
        <v>306</v>
      </c>
      <c r="K455" s="3">
        <v>8320</v>
      </c>
      <c r="L455" s="3">
        <v>8161</v>
      </c>
      <c r="M455" t="s">
        <v>5623</v>
      </c>
      <c r="N455" t="s">
        <v>21</v>
      </c>
    </row>
    <row r="456" spans="1:14">
      <c r="A456" s="1">
        <v>45359</v>
      </c>
      <c r="B456" s="1">
        <v>45724</v>
      </c>
      <c r="C456" t="s">
        <v>4708</v>
      </c>
      <c r="D456" t="s">
        <v>728</v>
      </c>
      <c r="E456" t="s">
        <v>15</v>
      </c>
      <c r="F456" t="s">
        <v>16</v>
      </c>
      <c r="G456" t="s">
        <v>6654</v>
      </c>
      <c r="H456" t="s">
        <v>10171</v>
      </c>
      <c r="I456" t="s">
        <v>305</v>
      </c>
      <c r="J456" t="s">
        <v>306</v>
      </c>
      <c r="K456" s="3">
        <v>4333</v>
      </c>
      <c r="L456" s="3">
        <v>3937</v>
      </c>
      <c r="M456" t="s">
        <v>5623</v>
      </c>
      <c r="N456" t="s">
        <v>21</v>
      </c>
    </row>
    <row r="457" spans="1:14">
      <c r="A457" s="1">
        <v>45359</v>
      </c>
      <c r="B457" s="1">
        <v>45724</v>
      </c>
      <c r="C457" t="s">
        <v>4708</v>
      </c>
      <c r="D457" t="s">
        <v>728</v>
      </c>
      <c r="E457" t="s">
        <v>661</v>
      </c>
      <c r="F457" t="s">
        <v>16</v>
      </c>
      <c r="G457" t="s">
        <v>6655</v>
      </c>
      <c r="H457" t="s">
        <v>10171</v>
      </c>
      <c r="I457" t="s">
        <v>305</v>
      </c>
      <c r="J457" t="s">
        <v>306</v>
      </c>
      <c r="K457" s="3">
        <v>31972</v>
      </c>
      <c r="L457" s="3">
        <v>35768</v>
      </c>
      <c r="M457" t="s">
        <v>5623</v>
      </c>
      <c r="N457" t="s">
        <v>21</v>
      </c>
    </row>
    <row r="458" spans="1:14">
      <c r="A458" s="1">
        <v>45359</v>
      </c>
      <c r="B458" s="1">
        <v>45724</v>
      </c>
      <c r="C458" t="s">
        <v>4706</v>
      </c>
      <c r="D458" t="s">
        <v>720</v>
      </c>
      <c r="E458" t="s">
        <v>15</v>
      </c>
      <c r="F458" t="s">
        <v>16</v>
      </c>
      <c r="G458" t="s">
        <v>6651</v>
      </c>
      <c r="H458" t="s">
        <v>10171</v>
      </c>
      <c r="I458" t="s">
        <v>49</v>
      </c>
      <c r="J458" t="s">
        <v>50</v>
      </c>
      <c r="K458" s="3">
        <v>10922</v>
      </c>
      <c r="L458" s="3">
        <v>9928</v>
      </c>
      <c r="M458" t="s">
        <v>48</v>
      </c>
      <c r="N458" t="s">
        <v>51</v>
      </c>
    </row>
    <row r="459" spans="1:14">
      <c r="A459" s="1">
        <v>45359</v>
      </c>
      <c r="B459" s="1">
        <v>45724</v>
      </c>
      <c r="C459" t="s">
        <v>4706</v>
      </c>
      <c r="D459" t="s">
        <v>720</v>
      </c>
      <c r="E459" t="s">
        <v>661</v>
      </c>
      <c r="F459" t="s">
        <v>16</v>
      </c>
      <c r="G459" t="s">
        <v>6652</v>
      </c>
      <c r="H459" t="s">
        <v>10171</v>
      </c>
      <c r="I459" t="s">
        <v>49</v>
      </c>
      <c r="J459" t="s">
        <v>50</v>
      </c>
      <c r="K459" s="3">
        <v>64563</v>
      </c>
      <c r="L459" s="3">
        <v>43237</v>
      </c>
      <c r="M459" t="s">
        <v>48</v>
      </c>
      <c r="N459" t="s">
        <v>51</v>
      </c>
    </row>
    <row r="460" spans="1:14">
      <c r="A460" s="1">
        <v>45359</v>
      </c>
      <c r="B460" s="1">
        <v>45724</v>
      </c>
      <c r="C460" t="s">
        <v>4709</v>
      </c>
      <c r="D460" t="s">
        <v>732</v>
      </c>
      <c r="E460" t="s">
        <v>32</v>
      </c>
      <c r="F460" t="s">
        <v>16</v>
      </c>
      <c r="G460" t="s">
        <v>6656</v>
      </c>
      <c r="H460" t="s">
        <v>10171</v>
      </c>
      <c r="I460" t="s">
        <v>103</v>
      </c>
      <c r="J460" t="s">
        <v>104</v>
      </c>
      <c r="K460" s="3">
        <v>36076</v>
      </c>
      <c r="L460" s="3">
        <v>37596</v>
      </c>
      <c r="M460" t="s">
        <v>140</v>
      </c>
      <c r="N460" t="s">
        <v>61</v>
      </c>
    </row>
    <row r="461" spans="1:14">
      <c r="A461" s="1">
        <v>45359</v>
      </c>
      <c r="B461" s="1">
        <v>45724</v>
      </c>
      <c r="C461" t="s">
        <v>4709</v>
      </c>
      <c r="D461" t="s">
        <v>732</v>
      </c>
      <c r="E461" t="s">
        <v>661</v>
      </c>
      <c r="F461" t="s">
        <v>16</v>
      </c>
      <c r="G461" t="s">
        <v>6658</v>
      </c>
      <c r="H461" t="s">
        <v>10171</v>
      </c>
      <c r="I461" t="s">
        <v>103</v>
      </c>
      <c r="J461" t="s">
        <v>104</v>
      </c>
      <c r="K461" s="3">
        <v>60212</v>
      </c>
      <c r="L461" s="3">
        <v>62660</v>
      </c>
      <c r="M461" t="s">
        <v>140</v>
      </c>
      <c r="N461" t="s">
        <v>61</v>
      </c>
    </row>
    <row r="462" spans="1:14">
      <c r="A462" s="1">
        <v>45359</v>
      </c>
      <c r="B462" s="1">
        <v>45724</v>
      </c>
      <c r="C462" t="s">
        <v>4709</v>
      </c>
      <c r="D462" t="s">
        <v>732</v>
      </c>
      <c r="E462" t="s">
        <v>15</v>
      </c>
      <c r="F462" t="s">
        <v>16</v>
      </c>
      <c r="G462" t="s">
        <v>6657</v>
      </c>
      <c r="H462" t="s">
        <v>10171</v>
      </c>
      <c r="I462" t="s">
        <v>103</v>
      </c>
      <c r="J462" t="s">
        <v>104</v>
      </c>
      <c r="K462" s="3">
        <v>4546</v>
      </c>
      <c r="L462" s="3">
        <v>4122</v>
      </c>
      <c r="M462" t="s">
        <v>140</v>
      </c>
      <c r="N462" t="s">
        <v>61</v>
      </c>
    </row>
    <row r="463" spans="1:14">
      <c r="A463" s="1">
        <v>45359</v>
      </c>
      <c r="B463" s="1">
        <v>45724</v>
      </c>
      <c r="C463" t="s">
        <v>4709</v>
      </c>
      <c r="D463" t="s">
        <v>732</v>
      </c>
      <c r="E463" t="s">
        <v>34</v>
      </c>
      <c r="F463" t="s">
        <v>16</v>
      </c>
      <c r="G463" t="s">
        <v>6659</v>
      </c>
      <c r="H463" t="s">
        <v>10172</v>
      </c>
      <c r="I463" t="s">
        <v>103</v>
      </c>
      <c r="J463" t="s">
        <v>104</v>
      </c>
      <c r="L463" s="3">
        <v>27104</v>
      </c>
      <c r="M463" t="s">
        <v>140</v>
      </c>
      <c r="N463" t="s">
        <v>61</v>
      </c>
    </row>
    <row r="464" spans="1:14">
      <c r="A464" s="1">
        <v>45359</v>
      </c>
      <c r="B464" s="1">
        <v>45724</v>
      </c>
      <c r="C464" t="s">
        <v>4710</v>
      </c>
      <c r="D464" t="s">
        <v>736</v>
      </c>
      <c r="E464" t="s">
        <v>661</v>
      </c>
      <c r="F464" t="s">
        <v>16</v>
      </c>
      <c r="G464" t="s">
        <v>6660</v>
      </c>
      <c r="H464" t="s">
        <v>10171</v>
      </c>
      <c r="I464" t="s">
        <v>18</v>
      </c>
      <c r="J464" t="s">
        <v>19</v>
      </c>
      <c r="K464" s="3">
        <v>106666</v>
      </c>
      <c r="L464" s="3">
        <v>93957</v>
      </c>
      <c r="M464" t="s">
        <v>48</v>
      </c>
      <c r="N464" t="s">
        <v>21</v>
      </c>
    </row>
    <row r="465" spans="1:14">
      <c r="A465" s="1">
        <v>45359</v>
      </c>
      <c r="B465" s="1">
        <v>45724</v>
      </c>
      <c r="C465" t="s">
        <v>4710</v>
      </c>
      <c r="D465" t="s">
        <v>736</v>
      </c>
      <c r="E465" t="s">
        <v>15</v>
      </c>
      <c r="F465" t="s">
        <v>16</v>
      </c>
      <c r="G465" t="s">
        <v>6661</v>
      </c>
      <c r="H465" t="s">
        <v>10171</v>
      </c>
      <c r="I465" t="s">
        <v>18</v>
      </c>
      <c r="J465" t="s">
        <v>19</v>
      </c>
      <c r="K465" s="3">
        <v>11698</v>
      </c>
      <c r="L465" s="3">
        <v>10568</v>
      </c>
      <c r="M465" t="s">
        <v>48</v>
      </c>
      <c r="N465" t="s">
        <v>21</v>
      </c>
    </row>
    <row r="466" spans="1:14">
      <c r="A466" s="1">
        <v>45359</v>
      </c>
      <c r="B466" s="1">
        <v>45724</v>
      </c>
      <c r="C466" t="s">
        <v>4712</v>
      </c>
      <c r="D466" t="s">
        <v>743</v>
      </c>
      <c r="E466" t="s">
        <v>32</v>
      </c>
      <c r="F466" t="s">
        <v>16</v>
      </c>
      <c r="G466" t="s">
        <v>6665</v>
      </c>
      <c r="H466" t="s">
        <v>10171</v>
      </c>
      <c r="I466" t="s">
        <v>103</v>
      </c>
      <c r="J466" t="s">
        <v>104</v>
      </c>
      <c r="K466" s="3">
        <v>59019</v>
      </c>
      <c r="L466" s="3">
        <v>57766</v>
      </c>
      <c r="M466" t="s">
        <v>140</v>
      </c>
      <c r="N466" t="s">
        <v>61</v>
      </c>
    </row>
    <row r="467" spans="1:14">
      <c r="A467" s="1">
        <v>45359</v>
      </c>
      <c r="B467" s="1">
        <v>45724</v>
      </c>
      <c r="C467" t="s">
        <v>4712</v>
      </c>
      <c r="D467" t="s">
        <v>743</v>
      </c>
      <c r="E467" t="s">
        <v>15</v>
      </c>
      <c r="F467" t="s">
        <v>16</v>
      </c>
      <c r="G467" t="s">
        <v>6663</v>
      </c>
      <c r="H467" t="s">
        <v>10171</v>
      </c>
      <c r="I467" t="s">
        <v>103</v>
      </c>
      <c r="J467" t="s">
        <v>104</v>
      </c>
      <c r="K467" s="3">
        <v>3995</v>
      </c>
      <c r="L467" s="3">
        <v>3574</v>
      </c>
      <c r="M467" t="s">
        <v>140</v>
      </c>
      <c r="N467" t="s">
        <v>61</v>
      </c>
    </row>
    <row r="468" spans="1:14">
      <c r="A468" s="1">
        <v>45359</v>
      </c>
      <c r="B468" s="1">
        <v>45724</v>
      </c>
      <c r="C468" t="s">
        <v>4712</v>
      </c>
      <c r="D468" t="s">
        <v>743</v>
      </c>
      <c r="E468" t="s">
        <v>661</v>
      </c>
      <c r="F468" t="s">
        <v>16</v>
      </c>
      <c r="G468" t="s">
        <v>6664</v>
      </c>
      <c r="H468" t="s">
        <v>10171</v>
      </c>
      <c r="I468" t="s">
        <v>103</v>
      </c>
      <c r="J468" t="s">
        <v>104</v>
      </c>
      <c r="K468" s="3">
        <v>115910</v>
      </c>
      <c r="L468" s="3">
        <v>109617</v>
      </c>
      <c r="M468" t="s">
        <v>140</v>
      </c>
      <c r="N468" t="s">
        <v>61</v>
      </c>
    </row>
    <row r="469" spans="1:14">
      <c r="A469" s="1">
        <v>45360</v>
      </c>
      <c r="B469" s="1">
        <v>45725</v>
      </c>
      <c r="C469" t="s">
        <v>4660</v>
      </c>
      <c r="D469" t="s">
        <v>517</v>
      </c>
      <c r="E469" t="s">
        <v>15</v>
      </c>
      <c r="F469" t="s">
        <v>16</v>
      </c>
      <c r="G469" t="s">
        <v>6668</v>
      </c>
      <c r="H469" t="s">
        <v>10172</v>
      </c>
      <c r="I469" t="s">
        <v>165</v>
      </c>
      <c r="J469" t="s">
        <v>166</v>
      </c>
      <c r="L469" s="3">
        <v>2241</v>
      </c>
      <c r="M469" t="s">
        <v>26</v>
      </c>
      <c r="N469" t="s">
        <v>73</v>
      </c>
    </row>
    <row r="470" spans="1:14">
      <c r="A470" s="1">
        <v>45360</v>
      </c>
      <c r="B470" s="1">
        <v>45725</v>
      </c>
      <c r="C470" t="s">
        <v>4660</v>
      </c>
      <c r="D470" t="s">
        <v>517</v>
      </c>
      <c r="E470" t="s">
        <v>661</v>
      </c>
      <c r="F470" t="s">
        <v>16</v>
      </c>
      <c r="G470" t="s">
        <v>6669</v>
      </c>
      <c r="H470" t="s">
        <v>10172</v>
      </c>
      <c r="I470" t="s">
        <v>165</v>
      </c>
      <c r="J470" t="s">
        <v>166</v>
      </c>
      <c r="L470" s="3">
        <v>43540</v>
      </c>
      <c r="M470" t="s">
        <v>26</v>
      </c>
      <c r="N470" t="s">
        <v>73</v>
      </c>
    </row>
    <row r="471" spans="1:14">
      <c r="A471" s="1">
        <v>45360</v>
      </c>
      <c r="B471" s="1">
        <v>45725</v>
      </c>
      <c r="C471" t="s">
        <v>4660</v>
      </c>
      <c r="D471" t="s">
        <v>517</v>
      </c>
      <c r="E471" t="s">
        <v>34</v>
      </c>
      <c r="F471" t="s">
        <v>16</v>
      </c>
      <c r="G471" t="s">
        <v>6667</v>
      </c>
      <c r="H471" t="s">
        <v>10172</v>
      </c>
      <c r="I471" t="s">
        <v>165</v>
      </c>
      <c r="J471" t="s">
        <v>166</v>
      </c>
      <c r="L471" s="3">
        <v>23333</v>
      </c>
      <c r="M471" t="s">
        <v>26</v>
      </c>
      <c r="N471" t="s">
        <v>73</v>
      </c>
    </row>
    <row r="472" spans="1:14">
      <c r="A472" s="1">
        <v>45361</v>
      </c>
      <c r="B472" s="1">
        <v>45726</v>
      </c>
      <c r="C472" t="s">
        <v>4717</v>
      </c>
      <c r="D472" t="s">
        <v>756</v>
      </c>
      <c r="E472" t="s">
        <v>32</v>
      </c>
      <c r="F472" t="s">
        <v>16</v>
      </c>
      <c r="G472" t="s">
        <v>6674</v>
      </c>
      <c r="H472" t="s">
        <v>10171</v>
      </c>
      <c r="I472" t="s">
        <v>71</v>
      </c>
      <c r="J472" t="s">
        <v>72</v>
      </c>
      <c r="K472" s="3">
        <v>19918</v>
      </c>
      <c r="L472" s="3">
        <v>17787</v>
      </c>
      <c r="M472" t="s">
        <v>5623</v>
      </c>
      <c r="N472" t="s">
        <v>310</v>
      </c>
    </row>
    <row r="473" spans="1:14">
      <c r="A473" s="1">
        <v>45361</v>
      </c>
      <c r="B473" s="1">
        <v>45726</v>
      </c>
      <c r="C473" t="s">
        <v>4717</v>
      </c>
      <c r="D473" t="s">
        <v>756</v>
      </c>
      <c r="E473" t="s">
        <v>661</v>
      </c>
      <c r="F473" t="s">
        <v>16</v>
      </c>
      <c r="G473" t="s">
        <v>6675</v>
      </c>
      <c r="H473" t="s">
        <v>10171</v>
      </c>
      <c r="I473" t="s">
        <v>71</v>
      </c>
      <c r="J473" t="s">
        <v>72</v>
      </c>
      <c r="K473" s="3">
        <v>31742</v>
      </c>
      <c r="L473" s="3">
        <v>28543</v>
      </c>
      <c r="M473" t="s">
        <v>5623</v>
      </c>
      <c r="N473" t="s">
        <v>310</v>
      </c>
    </row>
    <row r="474" spans="1:14">
      <c r="A474" s="1">
        <v>45361</v>
      </c>
      <c r="B474" s="1">
        <v>45726</v>
      </c>
      <c r="C474" t="s">
        <v>4717</v>
      </c>
      <c r="D474" t="s">
        <v>756</v>
      </c>
      <c r="E474" t="s">
        <v>15</v>
      </c>
      <c r="F474" t="s">
        <v>16</v>
      </c>
      <c r="G474" t="s">
        <v>6672</v>
      </c>
      <c r="H474" t="s">
        <v>10171</v>
      </c>
      <c r="I474" t="s">
        <v>71</v>
      </c>
      <c r="J474" t="s">
        <v>72</v>
      </c>
      <c r="K474" s="3">
        <v>2049</v>
      </c>
      <c r="L474" s="3">
        <v>1877</v>
      </c>
      <c r="M474" t="s">
        <v>5623</v>
      </c>
      <c r="N474" t="s">
        <v>310</v>
      </c>
    </row>
    <row r="475" spans="1:14">
      <c r="A475" s="1">
        <v>45361</v>
      </c>
      <c r="B475" s="1">
        <v>45726</v>
      </c>
      <c r="C475" t="s">
        <v>4717</v>
      </c>
      <c r="D475" t="s">
        <v>756</v>
      </c>
      <c r="E475" t="s">
        <v>34</v>
      </c>
      <c r="F475" t="s">
        <v>16</v>
      </c>
      <c r="G475" t="s">
        <v>6673</v>
      </c>
      <c r="H475" t="s">
        <v>10171</v>
      </c>
      <c r="I475" t="s">
        <v>71</v>
      </c>
      <c r="J475" t="s">
        <v>72</v>
      </c>
      <c r="K475" s="3">
        <v>9386</v>
      </c>
      <c r="L475" s="3">
        <v>8744</v>
      </c>
      <c r="M475" t="s">
        <v>5623</v>
      </c>
      <c r="N475" t="s">
        <v>310</v>
      </c>
    </row>
    <row r="476" spans="1:14">
      <c r="A476" s="1">
        <v>45362</v>
      </c>
      <c r="B476" s="1">
        <v>45727</v>
      </c>
      <c r="C476" t="s">
        <v>5667</v>
      </c>
      <c r="D476" t="s">
        <v>5668</v>
      </c>
      <c r="E476" t="s">
        <v>32</v>
      </c>
      <c r="F476" t="s">
        <v>16</v>
      </c>
      <c r="G476" t="s">
        <v>6681</v>
      </c>
      <c r="H476" t="s">
        <v>10171</v>
      </c>
      <c r="I476" t="s">
        <v>5635</v>
      </c>
      <c r="J476" t="s">
        <v>5636</v>
      </c>
      <c r="K476" s="3">
        <v>3913</v>
      </c>
      <c r="L476" s="3">
        <v>3655</v>
      </c>
      <c r="M476" t="s">
        <v>1179</v>
      </c>
      <c r="N476" t="s">
        <v>115</v>
      </c>
    </row>
    <row r="477" spans="1:14">
      <c r="A477" s="1">
        <v>45362</v>
      </c>
      <c r="B477" s="1">
        <v>45727</v>
      </c>
      <c r="C477" t="s">
        <v>5667</v>
      </c>
      <c r="D477" t="s">
        <v>5668</v>
      </c>
      <c r="E477" t="s">
        <v>15</v>
      </c>
      <c r="F477" t="s">
        <v>16</v>
      </c>
      <c r="G477" t="s">
        <v>6680</v>
      </c>
      <c r="H477" t="s">
        <v>10171</v>
      </c>
      <c r="I477" t="s">
        <v>5635</v>
      </c>
      <c r="J477" t="s">
        <v>5636</v>
      </c>
      <c r="K477" s="3">
        <v>1698</v>
      </c>
      <c r="L477" s="3">
        <v>1538</v>
      </c>
      <c r="M477" t="s">
        <v>1179</v>
      </c>
      <c r="N477" t="s">
        <v>115</v>
      </c>
    </row>
    <row r="478" spans="1:14">
      <c r="A478" s="1">
        <v>45362</v>
      </c>
      <c r="B478" s="1">
        <v>45727</v>
      </c>
      <c r="C478" t="s">
        <v>5667</v>
      </c>
      <c r="D478" t="s">
        <v>5668</v>
      </c>
      <c r="E478" t="s">
        <v>661</v>
      </c>
      <c r="F478" t="s">
        <v>16</v>
      </c>
      <c r="G478" t="s">
        <v>6679</v>
      </c>
      <c r="H478" t="s">
        <v>10171</v>
      </c>
      <c r="I478" t="s">
        <v>5635</v>
      </c>
      <c r="J478" t="s">
        <v>5636</v>
      </c>
      <c r="K478" s="3">
        <v>7880</v>
      </c>
      <c r="L478" s="3">
        <v>7301</v>
      </c>
      <c r="M478" t="s">
        <v>1179</v>
      </c>
      <c r="N478" t="s">
        <v>115</v>
      </c>
    </row>
    <row r="479" spans="1:14">
      <c r="A479" s="1">
        <v>45362</v>
      </c>
      <c r="B479" s="1">
        <v>45727</v>
      </c>
      <c r="C479" t="s">
        <v>4718</v>
      </c>
      <c r="D479" t="s">
        <v>762</v>
      </c>
      <c r="E479" t="s">
        <v>32</v>
      </c>
      <c r="F479" t="s">
        <v>16</v>
      </c>
      <c r="G479" t="s">
        <v>6676</v>
      </c>
      <c r="H479" t="s">
        <v>10171</v>
      </c>
      <c r="I479" t="s">
        <v>174</v>
      </c>
      <c r="J479" t="s">
        <v>175</v>
      </c>
      <c r="K479" s="3">
        <v>3789</v>
      </c>
      <c r="L479" s="3">
        <v>3531</v>
      </c>
      <c r="M479" t="s">
        <v>5623</v>
      </c>
      <c r="N479" t="s">
        <v>21</v>
      </c>
    </row>
    <row r="480" spans="1:14">
      <c r="A480" s="1">
        <v>45362</v>
      </c>
      <c r="B480" s="1">
        <v>45727</v>
      </c>
      <c r="C480" t="s">
        <v>4718</v>
      </c>
      <c r="D480" t="s">
        <v>762</v>
      </c>
      <c r="E480" t="s">
        <v>661</v>
      </c>
      <c r="F480" t="s">
        <v>16</v>
      </c>
      <c r="G480" t="s">
        <v>6678</v>
      </c>
      <c r="H480" t="s">
        <v>10171</v>
      </c>
      <c r="I480" t="s">
        <v>174</v>
      </c>
      <c r="J480" t="s">
        <v>175</v>
      </c>
      <c r="K480" s="3">
        <v>36808</v>
      </c>
      <c r="L480" s="3">
        <v>32406</v>
      </c>
      <c r="M480" t="s">
        <v>5623</v>
      </c>
      <c r="N480" t="s">
        <v>21</v>
      </c>
    </row>
    <row r="481" spans="1:14">
      <c r="A481" s="1">
        <v>45362</v>
      </c>
      <c r="B481" s="1">
        <v>45727</v>
      </c>
      <c r="C481" t="s">
        <v>4718</v>
      </c>
      <c r="D481" t="s">
        <v>762</v>
      </c>
      <c r="E481" t="s">
        <v>15</v>
      </c>
      <c r="F481" t="s">
        <v>16</v>
      </c>
      <c r="G481" t="s">
        <v>6677</v>
      </c>
      <c r="H481" t="s">
        <v>10171</v>
      </c>
      <c r="I481" t="s">
        <v>174</v>
      </c>
      <c r="J481" t="s">
        <v>175</v>
      </c>
      <c r="K481" s="3">
        <v>4820</v>
      </c>
      <c r="L481" s="3">
        <v>3885</v>
      </c>
      <c r="M481" t="s">
        <v>5623</v>
      </c>
      <c r="N481" t="s">
        <v>21</v>
      </c>
    </row>
    <row r="482" spans="1:14">
      <c r="A482" s="1">
        <v>45362</v>
      </c>
      <c r="B482" s="1">
        <v>45727</v>
      </c>
      <c r="C482" t="s">
        <v>4719</v>
      </c>
      <c r="D482" t="s">
        <v>766</v>
      </c>
      <c r="E482" t="s">
        <v>15</v>
      </c>
      <c r="F482" t="s">
        <v>16</v>
      </c>
      <c r="G482" t="s">
        <v>6682</v>
      </c>
      <c r="H482" t="s">
        <v>10171</v>
      </c>
      <c r="I482" t="s">
        <v>174</v>
      </c>
      <c r="J482" t="s">
        <v>175</v>
      </c>
      <c r="K482" s="3">
        <v>7373</v>
      </c>
      <c r="L482" s="3">
        <v>6878</v>
      </c>
      <c r="M482" t="s">
        <v>112</v>
      </c>
      <c r="N482" t="s">
        <v>21</v>
      </c>
    </row>
    <row r="483" spans="1:14">
      <c r="A483" s="1">
        <v>45362</v>
      </c>
      <c r="B483" s="1">
        <v>45727</v>
      </c>
      <c r="C483" t="s">
        <v>4719</v>
      </c>
      <c r="D483" t="s">
        <v>766</v>
      </c>
      <c r="E483" t="s">
        <v>661</v>
      </c>
      <c r="F483" t="s">
        <v>16</v>
      </c>
      <c r="G483" t="s">
        <v>6683</v>
      </c>
      <c r="H483" t="s">
        <v>10171</v>
      </c>
      <c r="I483" t="s">
        <v>174</v>
      </c>
      <c r="J483" t="s">
        <v>175</v>
      </c>
      <c r="K483" s="3">
        <v>77049</v>
      </c>
      <c r="L483" s="3">
        <v>69972</v>
      </c>
      <c r="M483" t="s">
        <v>112</v>
      </c>
      <c r="N483" t="s">
        <v>21</v>
      </c>
    </row>
    <row r="484" spans="1:14">
      <c r="A484" s="1">
        <v>45363</v>
      </c>
      <c r="B484" s="1">
        <v>45728</v>
      </c>
      <c r="C484" t="s">
        <v>4720</v>
      </c>
      <c r="D484" t="s">
        <v>769</v>
      </c>
      <c r="E484" t="s">
        <v>661</v>
      </c>
      <c r="F484" t="s">
        <v>16</v>
      </c>
      <c r="G484" t="s">
        <v>6685</v>
      </c>
      <c r="H484" t="s">
        <v>10171</v>
      </c>
      <c r="I484" t="s">
        <v>59</v>
      </c>
      <c r="J484" t="s">
        <v>60</v>
      </c>
      <c r="K484" s="3">
        <v>44951</v>
      </c>
      <c r="L484" s="3">
        <v>38837</v>
      </c>
      <c r="M484" t="s">
        <v>5620</v>
      </c>
      <c r="N484" t="s">
        <v>61</v>
      </c>
    </row>
    <row r="485" spans="1:14">
      <c r="A485" s="1">
        <v>45363</v>
      </c>
      <c r="B485" s="1">
        <v>45728</v>
      </c>
      <c r="C485" t="s">
        <v>4720</v>
      </c>
      <c r="D485" t="s">
        <v>769</v>
      </c>
      <c r="E485" t="s">
        <v>15</v>
      </c>
      <c r="F485" t="s">
        <v>16</v>
      </c>
      <c r="G485" t="s">
        <v>6684</v>
      </c>
      <c r="H485" t="s">
        <v>10171</v>
      </c>
      <c r="I485" t="s">
        <v>59</v>
      </c>
      <c r="J485" t="s">
        <v>60</v>
      </c>
      <c r="K485" s="3">
        <v>1465</v>
      </c>
      <c r="L485" s="3">
        <v>1333</v>
      </c>
      <c r="M485" t="s">
        <v>5620</v>
      </c>
      <c r="N485" t="s">
        <v>61</v>
      </c>
    </row>
    <row r="486" spans="1:14">
      <c r="A486" s="1">
        <v>45363</v>
      </c>
      <c r="B486" s="1">
        <v>45728</v>
      </c>
      <c r="C486" t="s">
        <v>4722</v>
      </c>
      <c r="D486" t="s">
        <v>777</v>
      </c>
      <c r="E486" t="s">
        <v>32</v>
      </c>
      <c r="F486" t="s">
        <v>16</v>
      </c>
      <c r="G486" t="s">
        <v>6686</v>
      </c>
      <c r="H486" t="s">
        <v>10171</v>
      </c>
      <c r="I486" t="s">
        <v>270</v>
      </c>
      <c r="J486" t="s">
        <v>271</v>
      </c>
      <c r="K486" s="3">
        <v>36195</v>
      </c>
      <c r="L486" s="3">
        <v>26461</v>
      </c>
      <c r="M486" t="s">
        <v>77</v>
      </c>
      <c r="N486" t="s">
        <v>21</v>
      </c>
    </row>
    <row r="487" spans="1:14">
      <c r="A487" s="1">
        <v>45363</v>
      </c>
      <c r="B487" s="1">
        <v>45728</v>
      </c>
      <c r="C487" t="s">
        <v>4722</v>
      </c>
      <c r="D487" t="s">
        <v>777</v>
      </c>
      <c r="E487" t="s">
        <v>661</v>
      </c>
      <c r="F487" t="s">
        <v>16</v>
      </c>
      <c r="G487" t="s">
        <v>6687</v>
      </c>
      <c r="H487" t="s">
        <v>10171</v>
      </c>
      <c r="I487" t="s">
        <v>270</v>
      </c>
      <c r="J487" t="s">
        <v>271</v>
      </c>
      <c r="K487" s="3">
        <v>56740</v>
      </c>
      <c r="L487" s="3">
        <v>52503</v>
      </c>
      <c r="M487" t="s">
        <v>77</v>
      </c>
      <c r="N487" t="s">
        <v>21</v>
      </c>
    </row>
    <row r="488" spans="1:14">
      <c r="A488" s="1">
        <v>45363</v>
      </c>
      <c r="B488" s="1">
        <v>45728</v>
      </c>
      <c r="C488" t="s">
        <v>4722</v>
      </c>
      <c r="D488" t="s">
        <v>777</v>
      </c>
      <c r="E488" t="s">
        <v>15</v>
      </c>
      <c r="F488" t="s">
        <v>16</v>
      </c>
      <c r="G488" t="s">
        <v>6688</v>
      </c>
      <c r="H488" t="s">
        <v>10171</v>
      </c>
      <c r="I488" t="s">
        <v>270</v>
      </c>
      <c r="J488" t="s">
        <v>271</v>
      </c>
      <c r="K488" s="3">
        <v>4420</v>
      </c>
      <c r="L488" s="3">
        <v>4423</v>
      </c>
      <c r="M488" t="s">
        <v>77</v>
      </c>
      <c r="N488" t="s">
        <v>21</v>
      </c>
    </row>
    <row r="489" spans="1:14">
      <c r="A489" s="1">
        <v>45366</v>
      </c>
      <c r="B489" s="1">
        <v>45731</v>
      </c>
      <c r="C489" t="s">
        <v>4726</v>
      </c>
      <c r="D489" t="s">
        <v>793</v>
      </c>
      <c r="E489" t="s">
        <v>661</v>
      </c>
      <c r="F489" t="s">
        <v>16</v>
      </c>
      <c r="G489" t="s">
        <v>6690</v>
      </c>
      <c r="H489" t="s">
        <v>10171</v>
      </c>
      <c r="I489" t="s">
        <v>795</v>
      </c>
      <c r="J489" t="s">
        <v>796</v>
      </c>
      <c r="K489" s="3">
        <v>17514</v>
      </c>
      <c r="L489" s="3">
        <v>17266</v>
      </c>
      <c r="M489" t="s">
        <v>5624</v>
      </c>
      <c r="N489" t="s">
        <v>203</v>
      </c>
    </row>
    <row r="490" spans="1:14">
      <c r="A490" s="1">
        <v>45366</v>
      </c>
      <c r="B490" s="1">
        <v>45731</v>
      </c>
      <c r="C490" t="s">
        <v>4726</v>
      </c>
      <c r="D490" t="s">
        <v>793</v>
      </c>
      <c r="E490" t="s">
        <v>15</v>
      </c>
      <c r="F490" t="s">
        <v>16</v>
      </c>
      <c r="G490" t="s">
        <v>6692</v>
      </c>
      <c r="H490" t="s">
        <v>10171</v>
      </c>
      <c r="I490" t="s">
        <v>795</v>
      </c>
      <c r="J490" t="s">
        <v>796</v>
      </c>
      <c r="K490" s="3">
        <v>2236</v>
      </c>
      <c r="L490" s="3">
        <v>2236</v>
      </c>
      <c r="M490" t="s">
        <v>5624</v>
      </c>
      <c r="N490" t="s">
        <v>203</v>
      </c>
    </row>
    <row r="491" spans="1:14">
      <c r="A491" s="1">
        <v>45366</v>
      </c>
      <c r="B491" s="1">
        <v>45731</v>
      </c>
      <c r="C491" t="s">
        <v>4726</v>
      </c>
      <c r="D491" t="s">
        <v>793</v>
      </c>
      <c r="E491" t="s">
        <v>32</v>
      </c>
      <c r="F491" t="s">
        <v>16</v>
      </c>
      <c r="G491" t="s">
        <v>6691</v>
      </c>
      <c r="H491" t="s">
        <v>10171</v>
      </c>
      <c r="I491" t="s">
        <v>795</v>
      </c>
      <c r="J491" t="s">
        <v>796</v>
      </c>
      <c r="K491" s="3">
        <v>3744</v>
      </c>
      <c r="L491" s="3">
        <v>3456</v>
      </c>
      <c r="M491" t="s">
        <v>5624</v>
      </c>
      <c r="N491" t="s">
        <v>203</v>
      </c>
    </row>
    <row r="492" spans="1:14">
      <c r="A492" s="1">
        <v>45366</v>
      </c>
      <c r="B492" s="1">
        <v>45731</v>
      </c>
      <c r="C492" t="s">
        <v>4729</v>
      </c>
      <c r="D492" t="s">
        <v>811</v>
      </c>
      <c r="E492" t="s">
        <v>32</v>
      </c>
      <c r="F492" t="s">
        <v>16</v>
      </c>
      <c r="G492" t="s">
        <v>6704</v>
      </c>
      <c r="H492" t="s">
        <v>10171</v>
      </c>
      <c r="I492" t="s">
        <v>375</v>
      </c>
      <c r="J492" t="s">
        <v>376</v>
      </c>
      <c r="K492" s="3">
        <v>14450</v>
      </c>
      <c r="L492" s="3">
        <v>13683</v>
      </c>
      <c r="M492" t="s">
        <v>5624</v>
      </c>
      <c r="N492" t="s">
        <v>813</v>
      </c>
    </row>
    <row r="493" spans="1:14">
      <c r="A493" s="1">
        <v>45366</v>
      </c>
      <c r="B493" s="1">
        <v>45731</v>
      </c>
      <c r="C493" t="s">
        <v>4729</v>
      </c>
      <c r="D493" t="s">
        <v>811</v>
      </c>
      <c r="E493" t="s">
        <v>661</v>
      </c>
      <c r="F493" t="s">
        <v>16</v>
      </c>
      <c r="G493" t="s">
        <v>6705</v>
      </c>
      <c r="H493" t="s">
        <v>10171</v>
      </c>
      <c r="I493" t="s">
        <v>375</v>
      </c>
      <c r="J493" t="s">
        <v>376</v>
      </c>
      <c r="K493" s="3">
        <v>19780</v>
      </c>
      <c r="L493" s="3">
        <v>12924</v>
      </c>
      <c r="M493" t="s">
        <v>5624</v>
      </c>
      <c r="N493" t="s">
        <v>813</v>
      </c>
    </row>
    <row r="494" spans="1:14">
      <c r="A494" s="1">
        <v>45366</v>
      </c>
      <c r="B494" s="1">
        <v>45731</v>
      </c>
      <c r="C494" t="s">
        <v>4729</v>
      </c>
      <c r="D494" t="s">
        <v>811</v>
      </c>
      <c r="E494" t="s">
        <v>15</v>
      </c>
      <c r="F494" t="s">
        <v>16</v>
      </c>
      <c r="G494" t="s">
        <v>6702</v>
      </c>
      <c r="H494" t="s">
        <v>10171</v>
      </c>
      <c r="I494" t="s">
        <v>375</v>
      </c>
      <c r="J494" t="s">
        <v>376</v>
      </c>
      <c r="K494" s="3">
        <v>1372</v>
      </c>
      <c r="L494" s="3">
        <v>1250</v>
      </c>
      <c r="M494" t="s">
        <v>5624</v>
      </c>
      <c r="N494" t="s">
        <v>813</v>
      </c>
    </row>
    <row r="495" spans="1:14">
      <c r="A495" s="1">
        <v>45366</v>
      </c>
      <c r="B495" s="1">
        <v>45731</v>
      </c>
      <c r="C495" t="s">
        <v>4729</v>
      </c>
      <c r="D495" t="s">
        <v>811</v>
      </c>
      <c r="E495" t="s">
        <v>34</v>
      </c>
      <c r="F495" t="s">
        <v>16</v>
      </c>
      <c r="G495" t="s">
        <v>6703</v>
      </c>
      <c r="H495" t="s">
        <v>10171</v>
      </c>
      <c r="I495" t="s">
        <v>375</v>
      </c>
      <c r="J495" t="s">
        <v>376</v>
      </c>
      <c r="K495" s="3">
        <v>7255</v>
      </c>
      <c r="L495" s="3">
        <v>5469</v>
      </c>
      <c r="M495" t="s">
        <v>5624</v>
      </c>
      <c r="N495" t="s">
        <v>813</v>
      </c>
    </row>
    <row r="496" spans="1:14">
      <c r="A496" s="1">
        <v>45366</v>
      </c>
      <c r="B496" s="1">
        <v>45731</v>
      </c>
      <c r="C496" t="s">
        <v>6083</v>
      </c>
      <c r="D496" t="s">
        <v>6084</v>
      </c>
      <c r="E496" t="s">
        <v>32</v>
      </c>
      <c r="F496" t="s">
        <v>16</v>
      </c>
      <c r="G496" t="s">
        <v>6696</v>
      </c>
      <c r="H496" t="s">
        <v>10172</v>
      </c>
      <c r="I496" t="s">
        <v>103</v>
      </c>
      <c r="J496" t="s">
        <v>104</v>
      </c>
      <c r="L496" s="3">
        <v>18837</v>
      </c>
      <c r="M496" t="s">
        <v>140</v>
      </c>
      <c r="N496" t="s">
        <v>105</v>
      </c>
    </row>
    <row r="497" spans="1:14">
      <c r="A497" s="1">
        <v>45366</v>
      </c>
      <c r="B497" s="1">
        <v>45731</v>
      </c>
      <c r="C497" t="s">
        <v>6083</v>
      </c>
      <c r="D497" t="s">
        <v>6084</v>
      </c>
      <c r="E497" t="s">
        <v>661</v>
      </c>
      <c r="F497" t="s">
        <v>16</v>
      </c>
      <c r="G497" t="s">
        <v>6694</v>
      </c>
      <c r="H497" t="s">
        <v>10172</v>
      </c>
      <c r="I497" t="s">
        <v>103</v>
      </c>
      <c r="J497" t="s">
        <v>104</v>
      </c>
      <c r="L497" s="3">
        <v>33093</v>
      </c>
      <c r="M497" t="s">
        <v>140</v>
      </c>
      <c r="N497" t="s">
        <v>105</v>
      </c>
    </row>
    <row r="498" spans="1:14">
      <c r="A498" s="1">
        <v>45366</v>
      </c>
      <c r="B498" s="1">
        <v>45731</v>
      </c>
      <c r="C498" t="s">
        <v>6083</v>
      </c>
      <c r="D498" t="s">
        <v>6084</v>
      </c>
      <c r="E498" t="s">
        <v>15</v>
      </c>
      <c r="F498" t="s">
        <v>16</v>
      </c>
      <c r="G498" t="s">
        <v>6697</v>
      </c>
      <c r="H498" t="s">
        <v>10172</v>
      </c>
      <c r="I498" t="s">
        <v>103</v>
      </c>
      <c r="J498" t="s">
        <v>104</v>
      </c>
      <c r="L498" s="3">
        <v>2024</v>
      </c>
      <c r="M498" t="s">
        <v>140</v>
      </c>
      <c r="N498" t="s">
        <v>105</v>
      </c>
    </row>
    <row r="499" spans="1:14">
      <c r="A499" s="1">
        <v>45366</v>
      </c>
      <c r="B499" s="1">
        <v>45731</v>
      </c>
      <c r="C499" t="s">
        <v>6083</v>
      </c>
      <c r="D499" t="s">
        <v>6084</v>
      </c>
      <c r="E499" t="s">
        <v>34</v>
      </c>
      <c r="F499" t="s">
        <v>16</v>
      </c>
      <c r="G499" t="s">
        <v>6693</v>
      </c>
      <c r="H499" t="s">
        <v>10172</v>
      </c>
      <c r="I499" t="s">
        <v>103</v>
      </c>
      <c r="J499" t="s">
        <v>104</v>
      </c>
      <c r="L499" s="3">
        <v>10002</v>
      </c>
      <c r="M499" t="s">
        <v>140</v>
      </c>
      <c r="N499" t="s">
        <v>105</v>
      </c>
    </row>
    <row r="500" spans="1:14">
      <c r="A500" s="1">
        <v>45366</v>
      </c>
      <c r="B500" s="1">
        <v>45731</v>
      </c>
      <c r="C500" t="s">
        <v>4727</v>
      </c>
      <c r="D500" t="s">
        <v>799</v>
      </c>
      <c r="E500" t="s">
        <v>32</v>
      </c>
      <c r="F500" t="s">
        <v>16</v>
      </c>
      <c r="G500" t="s">
        <v>6701</v>
      </c>
      <c r="H500" t="s">
        <v>10171</v>
      </c>
      <c r="I500" t="s">
        <v>78</v>
      </c>
      <c r="J500" t="s">
        <v>79</v>
      </c>
      <c r="K500" s="3">
        <v>6204</v>
      </c>
      <c r="L500" s="3">
        <v>6104</v>
      </c>
      <c r="M500" t="s">
        <v>5620</v>
      </c>
      <c r="N500" t="s">
        <v>801</v>
      </c>
    </row>
    <row r="501" spans="1:14">
      <c r="A501" s="1">
        <v>45366</v>
      </c>
      <c r="B501" s="1">
        <v>45731</v>
      </c>
      <c r="C501" t="s">
        <v>4727</v>
      </c>
      <c r="D501" t="s">
        <v>799</v>
      </c>
      <c r="E501" t="s">
        <v>661</v>
      </c>
      <c r="F501" t="s">
        <v>16</v>
      </c>
      <c r="G501" t="s">
        <v>6700</v>
      </c>
      <c r="H501" t="s">
        <v>10171</v>
      </c>
      <c r="I501" t="s">
        <v>78</v>
      </c>
      <c r="J501" t="s">
        <v>79</v>
      </c>
      <c r="K501" s="3">
        <v>21940</v>
      </c>
      <c r="L501" s="3">
        <v>18177</v>
      </c>
      <c r="M501" t="s">
        <v>5620</v>
      </c>
      <c r="N501" t="s">
        <v>801</v>
      </c>
    </row>
    <row r="502" spans="1:14">
      <c r="A502" s="1">
        <v>45366</v>
      </c>
      <c r="B502" s="1">
        <v>45731</v>
      </c>
      <c r="C502" t="s">
        <v>4727</v>
      </c>
      <c r="D502" t="s">
        <v>799</v>
      </c>
      <c r="E502" t="s">
        <v>15</v>
      </c>
      <c r="F502" t="s">
        <v>16</v>
      </c>
      <c r="G502" t="s">
        <v>6699</v>
      </c>
      <c r="H502" t="s">
        <v>10171</v>
      </c>
      <c r="I502" t="s">
        <v>78</v>
      </c>
      <c r="J502" t="s">
        <v>79</v>
      </c>
      <c r="K502" s="3">
        <v>3053</v>
      </c>
      <c r="L502" s="3">
        <v>2165</v>
      </c>
      <c r="M502" t="s">
        <v>5620</v>
      </c>
      <c r="N502" t="s">
        <v>801</v>
      </c>
    </row>
    <row r="503" spans="1:14">
      <c r="A503" s="1">
        <v>45366</v>
      </c>
      <c r="B503" s="1">
        <v>45731</v>
      </c>
      <c r="C503" t="s">
        <v>4727</v>
      </c>
      <c r="D503" t="s">
        <v>799</v>
      </c>
      <c r="E503" t="s">
        <v>34</v>
      </c>
      <c r="F503" t="s">
        <v>16</v>
      </c>
      <c r="G503" t="s">
        <v>6698</v>
      </c>
      <c r="H503" t="s">
        <v>10171</v>
      </c>
      <c r="I503" t="s">
        <v>78</v>
      </c>
      <c r="J503" t="s">
        <v>79</v>
      </c>
      <c r="K503" s="3">
        <v>10814</v>
      </c>
      <c r="L503" s="3">
        <v>8855</v>
      </c>
      <c r="M503" t="s">
        <v>5620</v>
      </c>
      <c r="N503" t="s">
        <v>801</v>
      </c>
    </row>
    <row r="504" spans="1:14">
      <c r="A504" s="1">
        <v>45366</v>
      </c>
      <c r="B504" s="1">
        <v>45731</v>
      </c>
      <c r="C504" t="s">
        <v>4730</v>
      </c>
      <c r="D504" t="s">
        <v>817</v>
      </c>
      <c r="E504" t="s">
        <v>32</v>
      </c>
      <c r="F504" t="s">
        <v>16</v>
      </c>
      <c r="G504" t="s">
        <v>6706</v>
      </c>
      <c r="H504" t="s">
        <v>10171</v>
      </c>
      <c r="I504" t="s">
        <v>218</v>
      </c>
      <c r="J504" t="s">
        <v>219</v>
      </c>
      <c r="K504" s="3">
        <v>25578</v>
      </c>
      <c r="L504" s="3">
        <v>23870</v>
      </c>
      <c r="M504" t="s">
        <v>48</v>
      </c>
      <c r="N504" t="s">
        <v>167</v>
      </c>
    </row>
    <row r="505" spans="1:14">
      <c r="A505" s="1">
        <v>45366</v>
      </c>
      <c r="B505" s="1">
        <v>45731</v>
      </c>
      <c r="C505" t="s">
        <v>4730</v>
      </c>
      <c r="D505" t="s">
        <v>817</v>
      </c>
      <c r="E505" t="s">
        <v>661</v>
      </c>
      <c r="F505" t="s">
        <v>16</v>
      </c>
      <c r="G505" t="s">
        <v>6708</v>
      </c>
      <c r="H505" t="s">
        <v>10171</v>
      </c>
      <c r="I505" t="s">
        <v>218</v>
      </c>
      <c r="J505" t="s">
        <v>219</v>
      </c>
      <c r="K505" s="3">
        <v>49557</v>
      </c>
      <c r="L505" s="3">
        <v>52482</v>
      </c>
      <c r="M505" t="s">
        <v>48</v>
      </c>
      <c r="N505" t="s">
        <v>167</v>
      </c>
    </row>
    <row r="506" spans="1:14">
      <c r="A506" s="1">
        <v>45366</v>
      </c>
      <c r="B506" s="1">
        <v>45731</v>
      </c>
      <c r="C506" t="s">
        <v>4730</v>
      </c>
      <c r="D506" t="s">
        <v>817</v>
      </c>
      <c r="E506" t="s">
        <v>15</v>
      </c>
      <c r="F506" t="s">
        <v>16</v>
      </c>
      <c r="G506" t="s">
        <v>6707</v>
      </c>
      <c r="H506" t="s">
        <v>10171</v>
      </c>
      <c r="I506" t="s">
        <v>218</v>
      </c>
      <c r="J506" t="s">
        <v>219</v>
      </c>
      <c r="K506" s="3">
        <v>1540</v>
      </c>
      <c r="L506" s="3">
        <v>1446</v>
      </c>
      <c r="M506" t="s">
        <v>48</v>
      </c>
      <c r="N506" t="s">
        <v>167</v>
      </c>
    </row>
    <row r="507" spans="1:14">
      <c r="A507" s="1">
        <v>45366</v>
      </c>
      <c r="B507" s="1">
        <v>45731</v>
      </c>
      <c r="C507" t="s">
        <v>5669</v>
      </c>
      <c r="D507" t="s">
        <v>5670</v>
      </c>
      <c r="E507" t="s">
        <v>32</v>
      </c>
      <c r="F507" t="s">
        <v>16</v>
      </c>
      <c r="G507" t="s">
        <v>6709</v>
      </c>
      <c r="H507" t="s">
        <v>10172</v>
      </c>
      <c r="I507" t="s">
        <v>209</v>
      </c>
      <c r="J507" t="s">
        <v>210</v>
      </c>
      <c r="L507" s="3">
        <v>64439</v>
      </c>
      <c r="M507" t="s">
        <v>4176</v>
      </c>
      <c r="N507" t="s">
        <v>215</v>
      </c>
    </row>
    <row r="508" spans="1:14">
      <c r="A508" s="1">
        <v>45366</v>
      </c>
      <c r="B508" s="1">
        <v>45731</v>
      </c>
      <c r="C508" t="s">
        <v>5669</v>
      </c>
      <c r="D508" t="s">
        <v>5670</v>
      </c>
      <c r="E508" t="s">
        <v>15</v>
      </c>
      <c r="F508" t="s">
        <v>16</v>
      </c>
      <c r="G508" t="s">
        <v>6711</v>
      </c>
      <c r="H508" t="s">
        <v>10172</v>
      </c>
      <c r="I508" t="s">
        <v>209</v>
      </c>
      <c r="J508" t="s">
        <v>210</v>
      </c>
      <c r="L508" s="3">
        <v>7035</v>
      </c>
      <c r="M508" t="s">
        <v>4176</v>
      </c>
      <c r="N508" t="s">
        <v>215</v>
      </c>
    </row>
    <row r="509" spans="1:14">
      <c r="A509" s="1">
        <v>45366</v>
      </c>
      <c r="B509" s="1">
        <v>45731</v>
      </c>
      <c r="C509" t="s">
        <v>5669</v>
      </c>
      <c r="D509" t="s">
        <v>5670</v>
      </c>
      <c r="E509" t="s">
        <v>661</v>
      </c>
      <c r="F509" t="s">
        <v>16</v>
      </c>
      <c r="G509" t="s">
        <v>6710</v>
      </c>
      <c r="H509" t="s">
        <v>10172</v>
      </c>
      <c r="I509" t="s">
        <v>209</v>
      </c>
      <c r="J509" t="s">
        <v>210</v>
      </c>
      <c r="L509" s="3">
        <v>157188</v>
      </c>
      <c r="M509" t="s">
        <v>4176</v>
      </c>
      <c r="N509" t="s">
        <v>215</v>
      </c>
    </row>
    <row r="510" spans="1:14">
      <c r="A510" s="1">
        <v>45366</v>
      </c>
      <c r="B510" s="1">
        <v>45731</v>
      </c>
      <c r="C510" t="s">
        <v>4732</v>
      </c>
      <c r="D510" t="s">
        <v>828</v>
      </c>
      <c r="E510" t="s">
        <v>32</v>
      </c>
      <c r="F510" t="s">
        <v>16</v>
      </c>
      <c r="G510" t="s">
        <v>6713</v>
      </c>
      <c r="H510" t="s">
        <v>10171</v>
      </c>
      <c r="I510" t="s">
        <v>570</v>
      </c>
      <c r="J510" t="s">
        <v>571</v>
      </c>
      <c r="K510" s="3">
        <v>10602</v>
      </c>
      <c r="L510" s="3">
        <v>7894</v>
      </c>
      <c r="M510" t="s">
        <v>5623</v>
      </c>
      <c r="N510" t="s">
        <v>125</v>
      </c>
    </row>
    <row r="511" spans="1:14">
      <c r="A511" s="1">
        <v>45366</v>
      </c>
      <c r="B511" s="1">
        <v>45731</v>
      </c>
      <c r="C511" t="s">
        <v>4732</v>
      </c>
      <c r="D511" t="s">
        <v>828</v>
      </c>
      <c r="E511" t="s">
        <v>661</v>
      </c>
      <c r="F511" t="s">
        <v>16</v>
      </c>
      <c r="G511" t="s">
        <v>6714</v>
      </c>
      <c r="H511" t="s">
        <v>10171</v>
      </c>
      <c r="I511" t="s">
        <v>570</v>
      </c>
      <c r="J511" t="s">
        <v>571</v>
      </c>
      <c r="K511" s="3">
        <v>13638</v>
      </c>
      <c r="L511" s="3">
        <v>11829</v>
      </c>
      <c r="M511" t="s">
        <v>5623</v>
      </c>
      <c r="N511" t="s">
        <v>125</v>
      </c>
    </row>
    <row r="512" spans="1:14">
      <c r="A512" s="1">
        <v>45366</v>
      </c>
      <c r="B512" s="1">
        <v>45731</v>
      </c>
      <c r="C512" t="s">
        <v>4732</v>
      </c>
      <c r="D512" t="s">
        <v>828</v>
      </c>
      <c r="E512" t="s">
        <v>15</v>
      </c>
      <c r="F512" t="s">
        <v>16</v>
      </c>
      <c r="G512" t="s">
        <v>6712</v>
      </c>
      <c r="H512" t="s">
        <v>10171</v>
      </c>
      <c r="I512" t="s">
        <v>570</v>
      </c>
      <c r="J512" t="s">
        <v>571</v>
      </c>
      <c r="K512" s="3">
        <v>2464</v>
      </c>
      <c r="L512" s="3">
        <v>1996</v>
      </c>
      <c r="M512" t="s">
        <v>5623</v>
      </c>
      <c r="N512" t="s">
        <v>125</v>
      </c>
    </row>
    <row r="513" spans="1:14">
      <c r="A513" s="1">
        <v>45367</v>
      </c>
      <c r="B513" s="1">
        <v>45732</v>
      </c>
      <c r="C513" t="s">
        <v>4733</v>
      </c>
      <c r="D513" t="s">
        <v>832</v>
      </c>
      <c r="E513" t="s">
        <v>661</v>
      </c>
      <c r="F513" t="s">
        <v>16</v>
      </c>
      <c r="G513" t="s">
        <v>6716</v>
      </c>
      <c r="H513" t="s">
        <v>10171</v>
      </c>
      <c r="I513" t="s">
        <v>103</v>
      </c>
      <c r="J513" t="s">
        <v>104</v>
      </c>
      <c r="K513" s="3">
        <v>37036</v>
      </c>
      <c r="L513" s="3">
        <v>25593</v>
      </c>
      <c r="M513" t="s">
        <v>5620</v>
      </c>
      <c r="N513" t="s">
        <v>310</v>
      </c>
    </row>
    <row r="514" spans="1:14">
      <c r="A514" s="1">
        <v>45367</v>
      </c>
      <c r="B514" s="1">
        <v>45732</v>
      </c>
      <c r="C514" t="s">
        <v>4733</v>
      </c>
      <c r="D514" t="s">
        <v>832</v>
      </c>
      <c r="E514" t="s">
        <v>15</v>
      </c>
      <c r="F514" t="s">
        <v>16</v>
      </c>
      <c r="G514" t="s">
        <v>6717</v>
      </c>
      <c r="H514" t="s">
        <v>10171</v>
      </c>
      <c r="I514" t="s">
        <v>103</v>
      </c>
      <c r="J514" t="s">
        <v>104</v>
      </c>
      <c r="K514" s="3">
        <v>1460</v>
      </c>
      <c r="L514" s="3">
        <v>1342</v>
      </c>
      <c r="M514" t="s">
        <v>5620</v>
      </c>
      <c r="N514" t="s">
        <v>310</v>
      </c>
    </row>
    <row r="515" spans="1:14">
      <c r="A515" s="1">
        <v>45367</v>
      </c>
      <c r="B515" s="1">
        <v>45732</v>
      </c>
      <c r="C515" t="s">
        <v>4733</v>
      </c>
      <c r="D515" t="s">
        <v>832</v>
      </c>
      <c r="E515" t="s">
        <v>34</v>
      </c>
      <c r="F515" t="s">
        <v>16</v>
      </c>
      <c r="G515" t="s">
        <v>6715</v>
      </c>
      <c r="H515" t="s">
        <v>10172</v>
      </c>
      <c r="I515" t="s">
        <v>103</v>
      </c>
      <c r="J515" t="s">
        <v>104</v>
      </c>
      <c r="L515" s="3">
        <v>5640</v>
      </c>
      <c r="M515" t="s">
        <v>5620</v>
      </c>
      <c r="N515" t="s">
        <v>310</v>
      </c>
    </row>
    <row r="516" spans="1:14">
      <c r="A516" s="1">
        <v>45367</v>
      </c>
      <c r="B516" s="1">
        <v>45732</v>
      </c>
      <c r="C516" t="s">
        <v>4734</v>
      </c>
      <c r="D516" t="s">
        <v>837</v>
      </c>
      <c r="E516" t="s">
        <v>32</v>
      </c>
      <c r="F516" t="s">
        <v>16</v>
      </c>
      <c r="G516" t="s">
        <v>6719</v>
      </c>
      <c r="H516" t="s">
        <v>10171</v>
      </c>
      <c r="I516" t="s">
        <v>570</v>
      </c>
      <c r="J516" t="s">
        <v>571</v>
      </c>
      <c r="K516" s="3">
        <v>13836</v>
      </c>
      <c r="L516" s="3">
        <v>15097</v>
      </c>
      <c r="M516" t="s">
        <v>5623</v>
      </c>
      <c r="N516" t="s">
        <v>125</v>
      </c>
    </row>
    <row r="517" spans="1:14">
      <c r="A517" s="1">
        <v>45367</v>
      </c>
      <c r="B517" s="1">
        <v>45732</v>
      </c>
      <c r="C517" t="s">
        <v>4734</v>
      </c>
      <c r="D517" t="s">
        <v>837</v>
      </c>
      <c r="E517" t="s">
        <v>661</v>
      </c>
      <c r="F517" t="s">
        <v>16</v>
      </c>
      <c r="G517" t="s">
        <v>6718</v>
      </c>
      <c r="H517" t="s">
        <v>10171</v>
      </c>
      <c r="I517" t="s">
        <v>570</v>
      </c>
      <c r="J517" t="s">
        <v>571</v>
      </c>
      <c r="K517" s="3">
        <v>22795</v>
      </c>
      <c r="L517" s="3">
        <v>19204</v>
      </c>
      <c r="M517" t="s">
        <v>5623</v>
      </c>
      <c r="N517" t="s">
        <v>125</v>
      </c>
    </row>
    <row r="518" spans="1:14">
      <c r="A518" s="1">
        <v>45367</v>
      </c>
      <c r="B518" s="1">
        <v>45732</v>
      </c>
      <c r="C518" t="s">
        <v>4734</v>
      </c>
      <c r="D518" t="s">
        <v>837</v>
      </c>
      <c r="E518" t="s">
        <v>15</v>
      </c>
      <c r="F518" t="s">
        <v>16</v>
      </c>
      <c r="G518" t="s">
        <v>6720</v>
      </c>
      <c r="H518" t="s">
        <v>10171</v>
      </c>
      <c r="I518" t="s">
        <v>570</v>
      </c>
      <c r="J518" t="s">
        <v>571</v>
      </c>
      <c r="K518" s="3">
        <v>4737</v>
      </c>
      <c r="L518" s="3">
        <v>4287</v>
      </c>
      <c r="M518" t="s">
        <v>5623</v>
      </c>
      <c r="N518" t="s">
        <v>125</v>
      </c>
    </row>
    <row r="519" spans="1:14">
      <c r="A519" s="1">
        <v>45367</v>
      </c>
      <c r="B519" s="1">
        <v>45732</v>
      </c>
      <c r="C519" t="s">
        <v>4735</v>
      </c>
      <c r="D519" t="s">
        <v>841</v>
      </c>
      <c r="E519" t="s">
        <v>661</v>
      </c>
      <c r="F519" t="s">
        <v>16</v>
      </c>
      <c r="G519" t="s">
        <v>6721</v>
      </c>
      <c r="H519" t="s">
        <v>10171</v>
      </c>
      <c r="I519" t="s">
        <v>65</v>
      </c>
      <c r="J519" t="s">
        <v>66</v>
      </c>
      <c r="K519" s="3">
        <v>59907</v>
      </c>
      <c r="L519" s="3">
        <v>31283</v>
      </c>
      <c r="M519" t="s">
        <v>5620</v>
      </c>
      <c r="N519" t="s">
        <v>21</v>
      </c>
    </row>
    <row r="520" spans="1:14">
      <c r="A520" s="1">
        <v>45367</v>
      </c>
      <c r="B520" s="1">
        <v>45732</v>
      </c>
      <c r="C520" t="s">
        <v>4735</v>
      </c>
      <c r="D520" t="s">
        <v>841</v>
      </c>
      <c r="E520" t="s">
        <v>15</v>
      </c>
      <c r="F520" t="s">
        <v>16</v>
      </c>
      <c r="G520" t="s">
        <v>6722</v>
      </c>
      <c r="H520" t="s">
        <v>10171</v>
      </c>
      <c r="I520" t="s">
        <v>65</v>
      </c>
      <c r="J520" t="s">
        <v>66</v>
      </c>
      <c r="K520" s="3">
        <v>6045</v>
      </c>
      <c r="L520" s="3">
        <v>5501</v>
      </c>
      <c r="M520" t="s">
        <v>5620</v>
      </c>
      <c r="N520" t="s">
        <v>21</v>
      </c>
    </row>
    <row r="521" spans="1:14">
      <c r="A521" s="1">
        <v>45368</v>
      </c>
      <c r="B521" s="1">
        <v>45733</v>
      </c>
      <c r="C521" t="s">
        <v>4736</v>
      </c>
      <c r="D521" t="s">
        <v>844</v>
      </c>
      <c r="E521" t="s">
        <v>32</v>
      </c>
      <c r="F521" t="s">
        <v>16</v>
      </c>
      <c r="G521" t="s">
        <v>6723</v>
      </c>
      <c r="H521" t="s">
        <v>10171</v>
      </c>
      <c r="I521" t="s">
        <v>846</v>
      </c>
      <c r="J521" t="s">
        <v>847</v>
      </c>
      <c r="K521" s="3">
        <v>95886</v>
      </c>
      <c r="L521" s="3">
        <v>95514</v>
      </c>
      <c r="M521" t="s">
        <v>77</v>
      </c>
      <c r="N521" t="s">
        <v>105</v>
      </c>
    </row>
    <row r="522" spans="1:14">
      <c r="A522" s="1">
        <v>45368</v>
      </c>
      <c r="B522" s="1">
        <v>45733</v>
      </c>
      <c r="C522" t="s">
        <v>4734</v>
      </c>
      <c r="D522" t="s">
        <v>837</v>
      </c>
      <c r="E522" t="s">
        <v>34</v>
      </c>
      <c r="F522" t="s">
        <v>16</v>
      </c>
      <c r="G522" t="s">
        <v>6724</v>
      </c>
      <c r="H522" t="s">
        <v>10171</v>
      </c>
      <c r="I522" t="s">
        <v>570</v>
      </c>
      <c r="J522" t="s">
        <v>571</v>
      </c>
      <c r="K522" s="3">
        <v>9653</v>
      </c>
      <c r="L522" s="3">
        <v>9308</v>
      </c>
      <c r="M522" t="s">
        <v>5623</v>
      </c>
      <c r="N522" t="s">
        <v>125</v>
      </c>
    </row>
    <row r="523" spans="1:14">
      <c r="A523" s="1">
        <v>45369</v>
      </c>
      <c r="B523" s="1">
        <v>45734</v>
      </c>
      <c r="C523" t="s">
        <v>4737</v>
      </c>
      <c r="D523" t="s">
        <v>849</v>
      </c>
      <c r="E523" t="s">
        <v>32</v>
      </c>
      <c r="F523" t="s">
        <v>16</v>
      </c>
      <c r="G523" t="s">
        <v>6726</v>
      </c>
      <c r="H523" t="s">
        <v>10171</v>
      </c>
      <c r="I523" t="s">
        <v>165</v>
      </c>
      <c r="J523" t="s">
        <v>166</v>
      </c>
      <c r="K523" s="3">
        <v>15230</v>
      </c>
      <c r="L523" s="3">
        <v>14519</v>
      </c>
      <c r="M523" t="s">
        <v>1179</v>
      </c>
      <c r="N523" t="s">
        <v>167</v>
      </c>
    </row>
    <row r="524" spans="1:14">
      <c r="A524" s="1">
        <v>45369</v>
      </c>
      <c r="B524" s="1">
        <v>45734</v>
      </c>
      <c r="C524" t="s">
        <v>4737</v>
      </c>
      <c r="D524" t="s">
        <v>849</v>
      </c>
      <c r="E524" t="s">
        <v>15</v>
      </c>
      <c r="F524" t="s">
        <v>16</v>
      </c>
      <c r="G524" t="s">
        <v>6725</v>
      </c>
      <c r="H524" t="s">
        <v>10171</v>
      </c>
      <c r="I524" t="s">
        <v>165</v>
      </c>
      <c r="J524" t="s">
        <v>166</v>
      </c>
      <c r="K524" s="3">
        <v>5055</v>
      </c>
      <c r="L524" s="3">
        <v>4302</v>
      </c>
      <c r="M524" t="s">
        <v>1179</v>
      </c>
      <c r="N524" t="s">
        <v>167</v>
      </c>
    </row>
    <row r="525" spans="1:14">
      <c r="A525" s="1">
        <v>45369</v>
      </c>
      <c r="B525" s="1">
        <v>45734</v>
      </c>
      <c r="C525" t="s">
        <v>4737</v>
      </c>
      <c r="D525" t="s">
        <v>849</v>
      </c>
      <c r="E525" t="s">
        <v>661</v>
      </c>
      <c r="F525" t="s">
        <v>16</v>
      </c>
      <c r="G525" t="s">
        <v>6727</v>
      </c>
      <c r="H525" t="s">
        <v>10171</v>
      </c>
      <c r="I525" t="s">
        <v>165</v>
      </c>
      <c r="J525" t="s">
        <v>166</v>
      </c>
      <c r="K525" s="3">
        <v>50092</v>
      </c>
      <c r="L525" s="3">
        <v>39058</v>
      </c>
      <c r="M525" t="s">
        <v>1179</v>
      </c>
      <c r="N525" t="s">
        <v>167</v>
      </c>
    </row>
    <row r="526" spans="1:14">
      <c r="A526" s="1">
        <v>45369</v>
      </c>
      <c r="B526" s="1">
        <v>45734</v>
      </c>
      <c r="C526" t="s">
        <v>4738</v>
      </c>
      <c r="D526" t="s">
        <v>853</v>
      </c>
      <c r="E526" t="s">
        <v>32</v>
      </c>
      <c r="F526" t="s">
        <v>16</v>
      </c>
      <c r="G526" t="s">
        <v>6731</v>
      </c>
      <c r="H526" t="s">
        <v>10171</v>
      </c>
      <c r="I526" t="s">
        <v>236</v>
      </c>
      <c r="J526" t="s">
        <v>237</v>
      </c>
      <c r="K526" s="3">
        <v>46659</v>
      </c>
      <c r="L526" s="3">
        <v>33768</v>
      </c>
      <c r="M526" t="s">
        <v>112</v>
      </c>
      <c r="N526" t="s">
        <v>61</v>
      </c>
    </row>
    <row r="527" spans="1:14">
      <c r="A527" s="1">
        <v>45369</v>
      </c>
      <c r="B527" s="1">
        <v>45734</v>
      </c>
      <c r="C527" t="s">
        <v>4738</v>
      </c>
      <c r="D527" t="s">
        <v>853</v>
      </c>
      <c r="E527" t="s">
        <v>661</v>
      </c>
      <c r="F527" t="s">
        <v>16</v>
      </c>
      <c r="G527" t="s">
        <v>6732</v>
      </c>
      <c r="H527" t="s">
        <v>10171</v>
      </c>
      <c r="I527" t="s">
        <v>236</v>
      </c>
      <c r="J527" t="s">
        <v>237</v>
      </c>
      <c r="K527" s="3">
        <v>105734</v>
      </c>
      <c r="L527" s="3">
        <v>70592</v>
      </c>
      <c r="M527" t="s">
        <v>112</v>
      </c>
      <c r="N527" t="s">
        <v>61</v>
      </c>
    </row>
    <row r="528" spans="1:14">
      <c r="A528" s="1">
        <v>45369</v>
      </c>
      <c r="B528" s="1">
        <v>45734</v>
      </c>
      <c r="C528" t="s">
        <v>4738</v>
      </c>
      <c r="D528" t="s">
        <v>853</v>
      </c>
      <c r="E528" t="s">
        <v>15</v>
      </c>
      <c r="F528" t="s">
        <v>16</v>
      </c>
      <c r="G528" t="s">
        <v>6729</v>
      </c>
      <c r="H528" t="s">
        <v>10171</v>
      </c>
      <c r="I528" t="s">
        <v>236</v>
      </c>
      <c r="J528" t="s">
        <v>237</v>
      </c>
      <c r="K528" s="3">
        <v>28277</v>
      </c>
      <c r="L528" s="3">
        <v>29073</v>
      </c>
      <c r="M528" t="s">
        <v>112</v>
      </c>
      <c r="N528" t="s">
        <v>61</v>
      </c>
    </row>
    <row r="529" spans="1:14">
      <c r="A529" s="1">
        <v>45369</v>
      </c>
      <c r="B529" s="1">
        <v>45734</v>
      </c>
      <c r="C529" t="s">
        <v>4738</v>
      </c>
      <c r="D529" t="s">
        <v>853</v>
      </c>
      <c r="E529" t="s">
        <v>34</v>
      </c>
      <c r="F529" t="s">
        <v>16</v>
      </c>
      <c r="G529" t="s">
        <v>6728</v>
      </c>
      <c r="H529" t="s">
        <v>10171</v>
      </c>
      <c r="I529" t="s">
        <v>236</v>
      </c>
      <c r="J529" t="s">
        <v>237</v>
      </c>
      <c r="K529" s="3">
        <v>30147</v>
      </c>
      <c r="L529" s="3">
        <v>20469</v>
      </c>
      <c r="M529" t="s">
        <v>112</v>
      </c>
      <c r="N529" t="s">
        <v>61</v>
      </c>
    </row>
    <row r="530" spans="1:14">
      <c r="A530" s="1">
        <v>45370</v>
      </c>
      <c r="B530" s="1">
        <v>45735</v>
      </c>
      <c r="C530" t="s">
        <v>5939</v>
      </c>
      <c r="D530" t="s">
        <v>5940</v>
      </c>
      <c r="E530" t="s">
        <v>32</v>
      </c>
      <c r="F530" t="s">
        <v>16</v>
      </c>
      <c r="G530" t="s">
        <v>6734</v>
      </c>
      <c r="H530" t="s">
        <v>10172</v>
      </c>
      <c r="I530" t="s">
        <v>570</v>
      </c>
      <c r="J530" t="s">
        <v>571</v>
      </c>
      <c r="L530" s="3">
        <v>22665</v>
      </c>
      <c r="M530" t="s">
        <v>5623</v>
      </c>
      <c r="N530" t="s">
        <v>203</v>
      </c>
    </row>
    <row r="531" spans="1:14">
      <c r="A531" s="1">
        <v>45370</v>
      </c>
      <c r="B531" s="1">
        <v>45735</v>
      </c>
      <c r="C531" t="s">
        <v>5939</v>
      </c>
      <c r="D531" t="s">
        <v>5940</v>
      </c>
      <c r="E531" t="s">
        <v>15</v>
      </c>
      <c r="F531" t="s">
        <v>16</v>
      </c>
      <c r="G531" t="s">
        <v>6733</v>
      </c>
      <c r="H531" t="s">
        <v>10172</v>
      </c>
      <c r="I531" t="s">
        <v>570</v>
      </c>
      <c r="J531" t="s">
        <v>571</v>
      </c>
      <c r="L531" s="3">
        <v>1857</v>
      </c>
      <c r="M531" t="s">
        <v>5623</v>
      </c>
      <c r="N531" t="s">
        <v>203</v>
      </c>
    </row>
    <row r="532" spans="1:14">
      <c r="A532" s="1">
        <v>45370</v>
      </c>
      <c r="B532" s="1">
        <v>45735</v>
      </c>
      <c r="C532" t="s">
        <v>5939</v>
      </c>
      <c r="D532" t="s">
        <v>5940</v>
      </c>
      <c r="E532" t="s">
        <v>661</v>
      </c>
      <c r="F532" t="s">
        <v>16</v>
      </c>
      <c r="G532" t="s">
        <v>6735</v>
      </c>
      <c r="H532" t="s">
        <v>10172</v>
      </c>
      <c r="I532" t="s">
        <v>570</v>
      </c>
      <c r="J532" t="s">
        <v>571</v>
      </c>
      <c r="L532" s="3">
        <v>49651</v>
      </c>
      <c r="M532" t="s">
        <v>5623</v>
      </c>
      <c r="N532" t="s">
        <v>203</v>
      </c>
    </row>
    <row r="533" spans="1:14">
      <c r="A533" s="1">
        <v>45370</v>
      </c>
      <c r="B533" s="1">
        <v>45735</v>
      </c>
      <c r="C533" t="s">
        <v>6736</v>
      </c>
      <c r="D533" t="s">
        <v>6737</v>
      </c>
      <c r="E533" t="s">
        <v>32</v>
      </c>
      <c r="F533" t="s">
        <v>16</v>
      </c>
      <c r="G533" t="s">
        <v>6738</v>
      </c>
      <c r="H533" t="s">
        <v>10172</v>
      </c>
      <c r="I533" t="s">
        <v>570</v>
      </c>
      <c r="J533" t="s">
        <v>571</v>
      </c>
      <c r="L533" s="3">
        <v>13144</v>
      </c>
      <c r="M533" t="s">
        <v>5623</v>
      </c>
      <c r="N533" t="s">
        <v>125</v>
      </c>
    </row>
    <row r="534" spans="1:14">
      <c r="A534" s="1">
        <v>45370</v>
      </c>
      <c r="B534" s="1">
        <v>45735</v>
      </c>
      <c r="C534" t="s">
        <v>6736</v>
      </c>
      <c r="D534" t="s">
        <v>6737</v>
      </c>
      <c r="E534" t="s">
        <v>661</v>
      </c>
      <c r="F534" t="s">
        <v>16</v>
      </c>
      <c r="G534" t="s">
        <v>6739</v>
      </c>
      <c r="H534" t="s">
        <v>10172</v>
      </c>
      <c r="I534" t="s">
        <v>570</v>
      </c>
      <c r="J534" t="s">
        <v>571</v>
      </c>
      <c r="L534" s="3">
        <v>25888</v>
      </c>
      <c r="M534" t="s">
        <v>5623</v>
      </c>
      <c r="N534" t="s">
        <v>125</v>
      </c>
    </row>
    <row r="535" spans="1:14">
      <c r="A535" s="1">
        <v>45370</v>
      </c>
      <c r="B535" s="1">
        <v>45735</v>
      </c>
      <c r="C535" t="s">
        <v>6736</v>
      </c>
      <c r="D535" t="s">
        <v>6737</v>
      </c>
      <c r="E535" t="s">
        <v>15</v>
      </c>
      <c r="F535" t="s">
        <v>16</v>
      </c>
      <c r="G535" t="s">
        <v>6740</v>
      </c>
      <c r="H535" t="s">
        <v>10172</v>
      </c>
      <c r="I535" t="s">
        <v>570</v>
      </c>
      <c r="J535" t="s">
        <v>571</v>
      </c>
      <c r="L535" s="3">
        <v>1953</v>
      </c>
      <c r="M535" t="s">
        <v>5623</v>
      </c>
      <c r="N535" t="s">
        <v>125</v>
      </c>
    </row>
    <row r="536" spans="1:14">
      <c r="A536" s="1">
        <v>45371</v>
      </c>
      <c r="B536" s="1">
        <v>45736</v>
      </c>
      <c r="C536" t="s">
        <v>4740</v>
      </c>
      <c r="D536" t="s">
        <v>863</v>
      </c>
      <c r="E536" t="s">
        <v>15</v>
      </c>
      <c r="F536" t="s">
        <v>16</v>
      </c>
      <c r="G536" t="s">
        <v>6744</v>
      </c>
      <c r="H536" t="s">
        <v>10171</v>
      </c>
      <c r="I536" t="s">
        <v>71</v>
      </c>
      <c r="J536" t="s">
        <v>72</v>
      </c>
      <c r="K536" s="3">
        <v>7054</v>
      </c>
      <c r="L536" s="3">
        <v>6411</v>
      </c>
      <c r="M536" t="s">
        <v>5660</v>
      </c>
      <c r="N536" t="s">
        <v>43</v>
      </c>
    </row>
    <row r="537" spans="1:14">
      <c r="A537" s="1">
        <v>45371</v>
      </c>
      <c r="B537" s="1">
        <v>45736</v>
      </c>
      <c r="C537" t="s">
        <v>4740</v>
      </c>
      <c r="D537" t="s">
        <v>863</v>
      </c>
      <c r="E537" t="s">
        <v>661</v>
      </c>
      <c r="F537" t="s">
        <v>16</v>
      </c>
      <c r="G537" t="s">
        <v>6743</v>
      </c>
      <c r="H537" t="s">
        <v>10171</v>
      </c>
      <c r="I537" t="s">
        <v>71</v>
      </c>
      <c r="J537" t="s">
        <v>72</v>
      </c>
      <c r="K537" s="3">
        <v>569698</v>
      </c>
      <c r="L537" s="3">
        <v>655030</v>
      </c>
      <c r="M537" t="s">
        <v>5660</v>
      </c>
      <c r="N537" t="s">
        <v>43</v>
      </c>
    </row>
    <row r="538" spans="1:14">
      <c r="A538" s="1">
        <v>45372</v>
      </c>
      <c r="B538" s="1">
        <v>45737</v>
      </c>
      <c r="C538" t="s">
        <v>4741</v>
      </c>
      <c r="D538" t="s">
        <v>866</v>
      </c>
      <c r="E538" t="s">
        <v>32</v>
      </c>
      <c r="F538" t="s">
        <v>16</v>
      </c>
      <c r="G538" t="s">
        <v>6745</v>
      </c>
      <c r="H538" t="s">
        <v>10171</v>
      </c>
      <c r="I538" t="s">
        <v>103</v>
      </c>
      <c r="J538" t="s">
        <v>104</v>
      </c>
      <c r="K538" s="3">
        <v>40649</v>
      </c>
      <c r="L538" s="3">
        <v>37451</v>
      </c>
      <c r="M538" t="s">
        <v>5620</v>
      </c>
      <c r="N538" t="s">
        <v>51</v>
      </c>
    </row>
    <row r="539" spans="1:14">
      <c r="A539" s="1">
        <v>45373</v>
      </c>
      <c r="B539" s="1">
        <v>45738</v>
      </c>
      <c r="C539" t="s">
        <v>4743</v>
      </c>
      <c r="D539" t="s">
        <v>872</v>
      </c>
      <c r="E539" t="s">
        <v>32</v>
      </c>
      <c r="F539" t="s">
        <v>16</v>
      </c>
      <c r="G539" t="s">
        <v>6749</v>
      </c>
      <c r="H539" t="s">
        <v>10171</v>
      </c>
      <c r="I539" t="s">
        <v>570</v>
      </c>
      <c r="J539" t="s">
        <v>571</v>
      </c>
      <c r="K539" s="3">
        <v>3545</v>
      </c>
      <c r="L539" s="3">
        <v>3946</v>
      </c>
      <c r="M539" t="s">
        <v>5623</v>
      </c>
      <c r="N539" t="s">
        <v>125</v>
      </c>
    </row>
    <row r="540" spans="1:14">
      <c r="A540" s="1">
        <v>45373</v>
      </c>
      <c r="B540" s="1">
        <v>45738</v>
      </c>
      <c r="C540" t="s">
        <v>4743</v>
      </c>
      <c r="D540" t="s">
        <v>872</v>
      </c>
      <c r="E540" t="s">
        <v>15</v>
      </c>
      <c r="F540" t="s">
        <v>16</v>
      </c>
      <c r="G540" t="s">
        <v>6750</v>
      </c>
      <c r="H540" t="s">
        <v>10171</v>
      </c>
      <c r="I540" t="s">
        <v>570</v>
      </c>
      <c r="J540" t="s">
        <v>571</v>
      </c>
      <c r="K540" s="3">
        <v>2733</v>
      </c>
      <c r="L540" s="3">
        <v>2839</v>
      </c>
      <c r="M540" t="s">
        <v>5623</v>
      </c>
      <c r="N540" t="s">
        <v>125</v>
      </c>
    </row>
    <row r="541" spans="1:14">
      <c r="A541" s="1">
        <v>45373</v>
      </c>
      <c r="B541" s="1">
        <v>45738</v>
      </c>
      <c r="C541" t="s">
        <v>4743</v>
      </c>
      <c r="D541" t="s">
        <v>872</v>
      </c>
      <c r="E541" t="s">
        <v>661</v>
      </c>
      <c r="F541" t="s">
        <v>16</v>
      </c>
      <c r="G541" t="s">
        <v>6748</v>
      </c>
      <c r="H541" t="s">
        <v>10171</v>
      </c>
      <c r="I541" t="s">
        <v>570</v>
      </c>
      <c r="J541" t="s">
        <v>571</v>
      </c>
      <c r="K541" s="3">
        <v>9014</v>
      </c>
      <c r="L541" s="3">
        <v>8169</v>
      </c>
      <c r="M541" t="s">
        <v>5623</v>
      </c>
      <c r="N541" t="s">
        <v>125</v>
      </c>
    </row>
    <row r="542" spans="1:14">
      <c r="A542" s="1">
        <v>45373</v>
      </c>
      <c r="B542" s="1">
        <v>45738</v>
      </c>
      <c r="C542" t="s">
        <v>4588</v>
      </c>
      <c r="D542" t="s">
        <v>177</v>
      </c>
      <c r="E542" t="s">
        <v>32</v>
      </c>
      <c r="F542" t="s">
        <v>16</v>
      </c>
      <c r="G542" t="s">
        <v>6746</v>
      </c>
      <c r="H542" t="s">
        <v>10171</v>
      </c>
      <c r="I542" t="s">
        <v>179</v>
      </c>
      <c r="J542" t="s">
        <v>180</v>
      </c>
      <c r="K542" s="3">
        <v>10698</v>
      </c>
      <c r="L542" s="3">
        <v>9429</v>
      </c>
      <c r="M542" t="s">
        <v>1179</v>
      </c>
      <c r="N542" t="s">
        <v>181</v>
      </c>
    </row>
    <row r="543" spans="1:14">
      <c r="A543" s="1">
        <v>45374</v>
      </c>
      <c r="B543" s="1">
        <v>45739</v>
      </c>
      <c r="C543" t="s">
        <v>4744</v>
      </c>
      <c r="D543" t="s">
        <v>876</v>
      </c>
      <c r="E543" t="s">
        <v>661</v>
      </c>
      <c r="F543" t="s">
        <v>16</v>
      </c>
      <c r="G543" t="s">
        <v>6751</v>
      </c>
      <c r="H543" t="s">
        <v>10171</v>
      </c>
      <c r="I543" t="s">
        <v>174</v>
      </c>
      <c r="J543" t="s">
        <v>175</v>
      </c>
      <c r="K543" s="3">
        <v>118456</v>
      </c>
      <c r="L543" s="3">
        <v>123533</v>
      </c>
      <c r="M543" t="s">
        <v>112</v>
      </c>
      <c r="N543" t="s">
        <v>21</v>
      </c>
    </row>
    <row r="544" spans="1:14">
      <c r="A544" s="1">
        <v>45374</v>
      </c>
      <c r="B544" s="1">
        <v>45739</v>
      </c>
      <c r="C544" t="s">
        <v>4744</v>
      </c>
      <c r="D544" t="s">
        <v>876</v>
      </c>
      <c r="E544" t="s">
        <v>15</v>
      </c>
      <c r="F544" t="s">
        <v>16</v>
      </c>
      <c r="G544" t="s">
        <v>6752</v>
      </c>
      <c r="H544" t="s">
        <v>10171</v>
      </c>
      <c r="I544" t="s">
        <v>174</v>
      </c>
      <c r="J544" t="s">
        <v>175</v>
      </c>
      <c r="K544" s="3">
        <v>5997</v>
      </c>
      <c r="L544" s="3">
        <v>9835</v>
      </c>
      <c r="M544" t="s">
        <v>112</v>
      </c>
      <c r="N544" t="s">
        <v>21</v>
      </c>
    </row>
    <row r="545" spans="1:14">
      <c r="A545" s="1">
        <v>45375</v>
      </c>
      <c r="B545" s="1">
        <v>45740</v>
      </c>
      <c r="C545" t="s">
        <v>4745</v>
      </c>
      <c r="D545" t="s">
        <v>880</v>
      </c>
      <c r="E545" t="s">
        <v>15</v>
      </c>
      <c r="F545" t="s">
        <v>16</v>
      </c>
      <c r="G545" t="s">
        <v>6754</v>
      </c>
      <c r="H545" t="s">
        <v>10171</v>
      </c>
      <c r="I545" t="s">
        <v>49</v>
      </c>
      <c r="J545" t="s">
        <v>50</v>
      </c>
      <c r="K545" s="3">
        <v>3980</v>
      </c>
      <c r="L545" s="3">
        <v>4115</v>
      </c>
      <c r="M545" t="s">
        <v>48</v>
      </c>
      <c r="N545" t="s">
        <v>51</v>
      </c>
    </row>
    <row r="546" spans="1:14">
      <c r="A546" s="1">
        <v>45375</v>
      </c>
      <c r="B546" s="1">
        <v>45740</v>
      </c>
      <c r="C546" t="s">
        <v>4745</v>
      </c>
      <c r="D546" t="s">
        <v>880</v>
      </c>
      <c r="E546" t="s">
        <v>661</v>
      </c>
      <c r="F546" t="s">
        <v>16</v>
      </c>
      <c r="G546" t="s">
        <v>6753</v>
      </c>
      <c r="H546" t="s">
        <v>10171</v>
      </c>
      <c r="I546" t="s">
        <v>49</v>
      </c>
      <c r="J546" t="s">
        <v>50</v>
      </c>
      <c r="K546" s="3">
        <v>89381</v>
      </c>
      <c r="L546" s="3">
        <v>77464</v>
      </c>
      <c r="M546" t="s">
        <v>48</v>
      </c>
      <c r="N546" t="s">
        <v>51</v>
      </c>
    </row>
    <row r="547" spans="1:14">
      <c r="A547" s="1">
        <v>45375</v>
      </c>
      <c r="B547" s="1">
        <v>45740</v>
      </c>
      <c r="C547" t="s">
        <v>6085</v>
      </c>
      <c r="D547" t="s">
        <v>6086</v>
      </c>
      <c r="E547" t="s">
        <v>32</v>
      </c>
      <c r="F547" t="s">
        <v>16</v>
      </c>
      <c r="G547" t="s">
        <v>6757</v>
      </c>
      <c r="H547" t="s">
        <v>10172</v>
      </c>
      <c r="I547" t="s">
        <v>570</v>
      </c>
      <c r="J547" t="s">
        <v>571</v>
      </c>
      <c r="L547" s="3">
        <v>2065</v>
      </c>
      <c r="M547" t="s">
        <v>5623</v>
      </c>
      <c r="N547" t="s">
        <v>125</v>
      </c>
    </row>
    <row r="548" spans="1:14">
      <c r="A548" s="1">
        <v>45375</v>
      </c>
      <c r="B548" s="1">
        <v>45740</v>
      </c>
      <c r="C548" t="s">
        <v>6085</v>
      </c>
      <c r="D548" t="s">
        <v>6086</v>
      </c>
      <c r="E548" t="s">
        <v>661</v>
      </c>
      <c r="F548" t="s">
        <v>16</v>
      </c>
      <c r="G548" t="s">
        <v>6756</v>
      </c>
      <c r="H548" t="s">
        <v>10172</v>
      </c>
      <c r="I548" t="s">
        <v>570</v>
      </c>
      <c r="J548" t="s">
        <v>571</v>
      </c>
      <c r="L548" s="3">
        <v>8006</v>
      </c>
      <c r="M548" t="s">
        <v>5623</v>
      </c>
      <c r="N548" t="s">
        <v>125</v>
      </c>
    </row>
    <row r="549" spans="1:14">
      <c r="A549" s="1">
        <v>45375</v>
      </c>
      <c r="B549" s="1">
        <v>45740</v>
      </c>
      <c r="C549" t="s">
        <v>6085</v>
      </c>
      <c r="D549" t="s">
        <v>6086</v>
      </c>
      <c r="E549" t="s">
        <v>15</v>
      </c>
      <c r="F549" t="s">
        <v>16</v>
      </c>
      <c r="G549" t="s">
        <v>6755</v>
      </c>
      <c r="H549" t="s">
        <v>10172</v>
      </c>
      <c r="I549" t="s">
        <v>570</v>
      </c>
      <c r="J549" t="s">
        <v>571</v>
      </c>
      <c r="L549" s="3">
        <v>2062</v>
      </c>
      <c r="M549" t="s">
        <v>5623</v>
      </c>
      <c r="N549" t="s">
        <v>125</v>
      </c>
    </row>
    <row r="550" spans="1:14">
      <c r="A550" s="1">
        <v>45376</v>
      </c>
      <c r="B550" s="1">
        <v>45741</v>
      </c>
      <c r="C550" t="s">
        <v>4748</v>
      </c>
      <c r="D550" t="s">
        <v>893</v>
      </c>
      <c r="E550" t="s">
        <v>32</v>
      </c>
      <c r="F550" t="s">
        <v>16</v>
      </c>
      <c r="G550" t="s">
        <v>6761</v>
      </c>
      <c r="H550" t="s">
        <v>10171</v>
      </c>
      <c r="I550" t="s">
        <v>895</v>
      </c>
      <c r="J550" t="s">
        <v>896</v>
      </c>
      <c r="K550" s="3">
        <v>3316</v>
      </c>
      <c r="L550" s="3">
        <v>3189</v>
      </c>
      <c r="M550" t="s">
        <v>1179</v>
      </c>
      <c r="N550" t="s">
        <v>336</v>
      </c>
    </row>
    <row r="551" spans="1:14">
      <c r="A551" s="1">
        <v>45376</v>
      </c>
      <c r="B551" s="1">
        <v>45741</v>
      </c>
      <c r="C551" t="s">
        <v>4748</v>
      </c>
      <c r="D551" t="s">
        <v>893</v>
      </c>
      <c r="E551" t="s">
        <v>15</v>
      </c>
      <c r="F551" t="s">
        <v>16</v>
      </c>
      <c r="G551" t="s">
        <v>6759</v>
      </c>
      <c r="H551" t="s">
        <v>10171</v>
      </c>
      <c r="I551" t="s">
        <v>895</v>
      </c>
      <c r="J551" t="s">
        <v>896</v>
      </c>
      <c r="K551" s="3">
        <v>2182</v>
      </c>
      <c r="L551" s="3">
        <v>1984</v>
      </c>
      <c r="M551" t="s">
        <v>1179</v>
      </c>
      <c r="N551" t="s">
        <v>336</v>
      </c>
    </row>
    <row r="552" spans="1:14">
      <c r="A552" s="1">
        <v>45376</v>
      </c>
      <c r="B552" s="1">
        <v>45741</v>
      </c>
      <c r="C552" t="s">
        <v>4748</v>
      </c>
      <c r="D552" t="s">
        <v>893</v>
      </c>
      <c r="E552" t="s">
        <v>661</v>
      </c>
      <c r="F552" t="s">
        <v>16</v>
      </c>
      <c r="G552" t="s">
        <v>6760</v>
      </c>
      <c r="H552" t="s">
        <v>10171</v>
      </c>
      <c r="I552" t="s">
        <v>895</v>
      </c>
      <c r="J552" t="s">
        <v>896</v>
      </c>
      <c r="K552" s="3">
        <v>29017</v>
      </c>
      <c r="L552" s="3">
        <v>28125</v>
      </c>
      <c r="M552" t="s">
        <v>1179</v>
      </c>
      <c r="N552" t="s">
        <v>336</v>
      </c>
    </row>
    <row r="553" spans="1:14">
      <c r="A553" s="1">
        <v>45377</v>
      </c>
      <c r="B553" s="1">
        <v>45742</v>
      </c>
      <c r="C553" t="s">
        <v>4749</v>
      </c>
      <c r="D553" t="s">
        <v>899</v>
      </c>
      <c r="E553" t="s">
        <v>32</v>
      </c>
      <c r="F553" t="s">
        <v>16</v>
      </c>
      <c r="G553" t="s">
        <v>6764</v>
      </c>
      <c r="H553" t="s">
        <v>10171</v>
      </c>
      <c r="I553" t="s">
        <v>103</v>
      </c>
      <c r="J553" t="s">
        <v>104</v>
      </c>
      <c r="K553" s="3">
        <v>7517</v>
      </c>
      <c r="L553" s="3">
        <v>3098</v>
      </c>
      <c r="M553" t="s">
        <v>5620</v>
      </c>
      <c r="N553" t="s">
        <v>105</v>
      </c>
    </row>
    <row r="554" spans="1:14">
      <c r="A554" s="1">
        <v>45377</v>
      </c>
      <c r="B554" s="1">
        <v>45742</v>
      </c>
      <c r="C554" t="s">
        <v>4749</v>
      </c>
      <c r="D554" t="s">
        <v>899</v>
      </c>
      <c r="E554" t="s">
        <v>661</v>
      </c>
      <c r="F554" t="s">
        <v>16</v>
      </c>
      <c r="G554" t="s">
        <v>6762</v>
      </c>
      <c r="H554" t="s">
        <v>10171</v>
      </c>
      <c r="I554" t="s">
        <v>103</v>
      </c>
      <c r="J554" t="s">
        <v>104</v>
      </c>
      <c r="K554" s="3">
        <v>14702</v>
      </c>
      <c r="L554" s="3">
        <v>11866</v>
      </c>
      <c r="M554" t="s">
        <v>5620</v>
      </c>
      <c r="N554" t="s">
        <v>105</v>
      </c>
    </row>
    <row r="555" spans="1:14">
      <c r="A555" s="1">
        <v>45377</v>
      </c>
      <c r="B555" s="1">
        <v>45742</v>
      </c>
      <c r="C555" t="s">
        <v>4749</v>
      </c>
      <c r="D555" t="s">
        <v>899</v>
      </c>
      <c r="E555" t="s">
        <v>15</v>
      </c>
      <c r="F555" t="s">
        <v>16</v>
      </c>
      <c r="G555" t="s">
        <v>6763</v>
      </c>
      <c r="H555" t="s">
        <v>10171</v>
      </c>
      <c r="I555" t="s">
        <v>103</v>
      </c>
      <c r="J555" t="s">
        <v>104</v>
      </c>
      <c r="K555" s="3">
        <v>1816</v>
      </c>
      <c r="L555" s="3">
        <v>1637</v>
      </c>
      <c r="M555" t="s">
        <v>5620</v>
      </c>
      <c r="N555" t="s">
        <v>105</v>
      </c>
    </row>
    <row r="556" spans="1:14">
      <c r="A556" s="1">
        <v>45378</v>
      </c>
      <c r="B556" s="1">
        <v>45743</v>
      </c>
      <c r="C556" t="s">
        <v>4752</v>
      </c>
      <c r="D556" t="s">
        <v>910</v>
      </c>
      <c r="E556" t="s">
        <v>32</v>
      </c>
      <c r="F556" t="s">
        <v>16</v>
      </c>
      <c r="G556" t="s">
        <v>6767</v>
      </c>
      <c r="H556" t="s">
        <v>10171</v>
      </c>
      <c r="I556" t="s">
        <v>384</v>
      </c>
      <c r="J556" t="s">
        <v>385</v>
      </c>
      <c r="K556" s="3">
        <v>2810</v>
      </c>
      <c r="L556" s="3">
        <v>2147</v>
      </c>
      <c r="M556" t="s">
        <v>5623</v>
      </c>
      <c r="N556" t="s">
        <v>386</v>
      </c>
    </row>
    <row r="557" spans="1:14">
      <c r="A557" s="1">
        <v>45378</v>
      </c>
      <c r="B557" s="1">
        <v>45743</v>
      </c>
      <c r="C557" t="s">
        <v>4752</v>
      </c>
      <c r="D557" t="s">
        <v>910</v>
      </c>
      <c r="E557" t="s">
        <v>661</v>
      </c>
      <c r="F557" t="s">
        <v>16</v>
      </c>
      <c r="G557" t="s">
        <v>6768</v>
      </c>
      <c r="H557" t="s">
        <v>10171</v>
      </c>
      <c r="I557" t="s">
        <v>384</v>
      </c>
      <c r="J557" t="s">
        <v>385</v>
      </c>
      <c r="K557" s="3">
        <v>22119</v>
      </c>
      <c r="L557" s="3">
        <v>39341</v>
      </c>
      <c r="M557" t="s">
        <v>5623</v>
      </c>
      <c r="N557" t="s">
        <v>386</v>
      </c>
    </row>
    <row r="558" spans="1:14">
      <c r="A558" s="1">
        <v>45378</v>
      </c>
      <c r="B558" s="1">
        <v>45743</v>
      </c>
      <c r="C558" t="s">
        <v>4752</v>
      </c>
      <c r="D558" t="s">
        <v>910</v>
      </c>
      <c r="E558" t="s">
        <v>15</v>
      </c>
      <c r="F558" t="s">
        <v>16</v>
      </c>
      <c r="G558" t="s">
        <v>6765</v>
      </c>
      <c r="H558" t="s">
        <v>10171</v>
      </c>
      <c r="I558" t="s">
        <v>384</v>
      </c>
      <c r="J558" t="s">
        <v>385</v>
      </c>
      <c r="K558" s="3">
        <v>1950</v>
      </c>
      <c r="L558" s="3">
        <v>1752</v>
      </c>
      <c r="M558" t="s">
        <v>5623</v>
      </c>
      <c r="N558" t="s">
        <v>386</v>
      </c>
    </row>
    <row r="559" spans="1:14">
      <c r="A559" s="1">
        <v>45378</v>
      </c>
      <c r="B559" s="1">
        <v>45743</v>
      </c>
      <c r="C559" t="s">
        <v>4752</v>
      </c>
      <c r="D559" t="s">
        <v>910</v>
      </c>
      <c r="E559" t="s">
        <v>34</v>
      </c>
      <c r="F559" t="s">
        <v>16</v>
      </c>
      <c r="G559" t="s">
        <v>6766</v>
      </c>
      <c r="H559" t="s">
        <v>10171</v>
      </c>
      <c r="I559" t="s">
        <v>384</v>
      </c>
      <c r="J559" t="s">
        <v>385</v>
      </c>
      <c r="K559" s="3">
        <v>7486</v>
      </c>
      <c r="L559" s="3">
        <v>12557</v>
      </c>
      <c r="M559" t="s">
        <v>5623</v>
      </c>
      <c r="N559" t="s">
        <v>386</v>
      </c>
    </row>
    <row r="560" spans="1:14">
      <c r="A560" s="1">
        <v>45378</v>
      </c>
      <c r="B560" s="1">
        <v>45743</v>
      </c>
      <c r="C560" t="s">
        <v>4754</v>
      </c>
      <c r="D560" t="s">
        <v>918</v>
      </c>
      <c r="E560" t="s">
        <v>661</v>
      </c>
      <c r="F560" t="s">
        <v>16</v>
      </c>
      <c r="G560" t="s">
        <v>6772</v>
      </c>
      <c r="H560" t="s">
        <v>10171</v>
      </c>
      <c r="I560" t="s">
        <v>920</v>
      </c>
      <c r="J560" t="s">
        <v>921</v>
      </c>
      <c r="K560" s="3">
        <v>72004</v>
      </c>
      <c r="L560" s="3">
        <v>66197</v>
      </c>
      <c r="M560" t="s">
        <v>112</v>
      </c>
      <c r="N560" t="s">
        <v>386</v>
      </c>
    </row>
    <row r="561" spans="1:14">
      <c r="A561" s="1">
        <v>45378</v>
      </c>
      <c r="B561" s="1">
        <v>45743</v>
      </c>
      <c r="C561" t="s">
        <v>4754</v>
      </c>
      <c r="D561" t="s">
        <v>918</v>
      </c>
      <c r="E561" t="s">
        <v>15</v>
      </c>
      <c r="F561" t="s">
        <v>16</v>
      </c>
      <c r="G561" t="s">
        <v>6773</v>
      </c>
      <c r="H561" t="s">
        <v>10171</v>
      </c>
      <c r="I561" t="s">
        <v>920</v>
      </c>
      <c r="J561" t="s">
        <v>921</v>
      </c>
      <c r="K561" s="3">
        <v>13388</v>
      </c>
      <c r="L561" s="3">
        <v>13009</v>
      </c>
      <c r="M561" t="s">
        <v>112</v>
      </c>
      <c r="N561" t="s">
        <v>386</v>
      </c>
    </row>
    <row r="562" spans="1:14">
      <c r="A562" s="1">
        <v>45378</v>
      </c>
      <c r="B562" s="1">
        <v>45743</v>
      </c>
      <c r="C562" t="s">
        <v>4754</v>
      </c>
      <c r="D562" t="s">
        <v>918</v>
      </c>
      <c r="E562" t="s">
        <v>34</v>
      </c>
      <c r="F562" t="s">
        <v>16</v>
      </c>
      <c r="G562" t="s">
        <v>6771</v>
      </c>
      <c r="H562" t="s">
        <v>10171</v>
      </c>
      <c r="I562" t="s">
        <v>920</v>
      </c>
      <c r="J562" t="s">
        <v>921</v>
      </c>
      <c r="K562" s="3">
        <v>30023</v>
      </c>
      <c r="L562" s="3">
        <v>25521</v>
      </c>
      <c r="M562" t="s">
        <v>112</v>
      </c>
      <c r="N562" t="s">
        <v>386</v>
      </c>
    </row>
    <row r="563" spans="1:14">
      <c r="A563" s="1">
        <v>45378</v>
      </c>
      <c r="B563" s="1">
        <v>45743</v>
      </c>
      <c r="C563" t="s">
        <v>4755</v>
      </c>
      <c r="D563" t="s">
        <v>924</v>
      </c>
      <c r="E563" t="s">
        <v>32</v>
      </c>
      <c r="F563" t="s">
        <v>16</v>
      </c>
      <c r="G563" t="s">
        <v>6775</v>
      </c>
      <c r="H563" t="s">
        <v>10171</v>
      </c>
      <c r="I563" t="s">
        <v>282</v>
      </c>
      <c r="J563" t="s">
        <v>283</v>
      </c>
      <c r="K563" s="3">
        <v>29215</v>
      </c>
      <c r="L563" s="3">
        <v>28243</v>
      </c>
      <c r="M563" t="s">
        <v>5620</v>
      </c>
      <c r="N563" t="s">
        <v>21</v>
      </c>
    </row>
    <row r="564" spans="1:14">
      <c r="A564" s="1">
        <v>45378</v>
      </c>
      <c r="B564" s="1">
        <v>45743</v>
      </c>
      <c r="C564" t="s">
        <v>4755</v>
      </c>
      <c r="D564" t="s">
        <v>924</v>
      </c>
      <c r="E564" t="s">
        <v>15</v>
      </c>
      <c r="F564" t="s">
        <v>16</v>
      </c>
      <c r="G564" t="s">
        <v>6776</v>
      </c>
      <c r="H564" t="s">
        <v>10171</v>
      </c>
      <c r="I564" t="s">
        <v>282</v>
      </c>
      <c r="J564" t="s">
        <v>283</v>
      </c>
      <c r="K564" s="3">
        <v>5533</v>
      </c>
      <c r="L564" s="3">
        <v>5328</v>
      </c>
      <c r="M564" t="s">
        <v>5620</v>
      </c>
      <c r="N564" t="s">
        <v>21</v>
      </c>
    </row>
    <row r="565" spans="1:14">
      <c r="A565" s="1">
        <v>45378</v>
      </c>
      <c r="B565" s="1">
        <v>45743</v>
      </c>
      <c r="C565" t="s">
        <v>4755</v>
      </c>
      <c r="D565" t="s">
        <v>924</v>
      </c>
      <c r="E565" t="s">
        <v>661</v>
      </c>
      <c r="F565" t="s">
        <v>16</v>
      </c>
      <c r="G565" t="s">
        <v>6774</v>
      </c>
      <c r="H565" t="s">
        <v>10171</v>
      </c>
      <c r="I565" t="s">
        <v>282</v>
      </c>
      <c r="J565" t="s">
        <v>283</v>
      </c>
      <c r="K565" s="3">
        <v>53437</v>
      </c>
      <c r="L565" s="3">
        <v>37982</v>
      </c>
      <c r="M565" t="s">
        <v>5620</v>
      </c>
      <c r="N565" t="s">
        <v>21</v>
      </c>
    </row>
    <row r="566" spans="1:14">
      <c r="A566" s="1">
        <v>45378</v>
      </c>
      <c r="B566" s="1">
        <v>45743</v>
      </c>
      <c r="C566" t="s">
        <v>4753</v>
      </c>
      <c r="D566" t="s">
        <v>915</v>
      </c>
      <c r="E566" t="s">
        <v>15</v>
      </c>
      <c r="F566" t="s">
        <v>16</v>
      </c>
      <c r="G566" t="s">
        <v>6770</v>
      </c>
      <c r="H566" t="s">
        <v>10171</v>
      </c>
      <c r="I566" t="s">
        <v>846</v>
      </c>
      <c r="J566" t="s">
        <v>847</v>
      </c>
      <c r="K566" s="3">
        <v>4054</v>
      </c>
      <c r="L566" s="3">
        <v>3896</v>
      </c>
      <c r="M566" t="s">
        <v>77</v>
      </c>
      <c r="N566" t="s">
        <v>21</v>
      </c>
    </row>
    <row r="567" spans="1:14">
      <c r="A567" s="1">
        <v>45378</v>
      </c>
      <c r="B567" s="1">
        <v>45743</v>
      </c>
      <c r="C567" t="s">
        <v>4753</v>
      </c>
      <c r="D567" t="s">
        <v>915</v>
      </c>
      <c r="E567" t="s">
        <v>661</v>
      </c>
      <c r="F567" t="s">
        <v>16</v>
      </c>
      <c r="G567" t="s">
        <v>6769</v>
      </c>
      <c r="H567" t="s">
        <v>10171</v>
      </c>
      <c r="I567" t="s">
        <v>846</v>
      </c>
      <c r="J567" t="s">
        <v>847</v>
      </c>
      <c r="K567" s="3">
        <v>150613</v>
      </c>
      <c r="L567" s="3">
        <v>142714</v>
      </c>
      <c r="M567" t="s">
        <v>77</v>
      </c>
      <c r="N567" t="s">
        <v>21</v>
      </c>
    </row>
    <row r="568" spans="1:14">
      <c r="A568" s="1">
        <v>45378</v>
      </c>
      <c r="B568" s="1">
        <v>45743</v>
      </c>
      <c r="C568" t="s">
        <v>4753</v>
      </c>
      <c r="D568" t="s">
        <v>915</v>
      </c>
      <c r="E568" t="s">
        <v>34</v>
      </c>
      <c r="F568" t="s">
        <v>16</v>
      </c>
      <c r="G568" t="s">
        <v>9520</v>
      </c>
      <c r="H568" t="s">
        <v>10172</v>
      </c>
      <c r="I568" t="s">
        <v>846</v>
      </c>
      <c r="J568" t="s">
        <v>847</v>
      </c>
      <c r="L568" s="3">
        <v>72000</v>
      </c>
      <c r="M568" t="s">
        <v>77</v>
      </c>
      <c r="N568" t="s">
        <v>21</v>
      </c>
    </row>
    <row r="569" spans="1:14">
      <c r="A569" s="1">
        <v>45379</v>
      </c>
      <c r="B569" s="1">
        <v>45744</v>
      </c>
      <c r="C569" t="s">
        <v>5945</v>
      </c>
      <c r="D569" t="s">
        <v>5946</v>
      </c>
      <c r="E569" t="s">
        <v>32</v>
      </c>
      <c r="F569" t="s">
        <v>16</v>
      </c>
      <c r="G569" t="s">
        <v>6779</v>
      </c>
      <c r="H569" t="s">
        <v>10172</v>
      </c>
      <c r="I569" t="s">
        <v>201</v>
      </c>
      <c r="J569" t="s">
        <v>202</v>
      </c>
      <c r="L569" s="3">
        <v>18302</v>
      </c>
      <c r="M569" t="s">
        <v>5623</v>
      </c>
      <c r="N569" t="s">
        <v>328</v>
      </c>
    </row>
    <row r="570" spans="1:14">
      <c r="A570" s="1">
        <v>45379</v>
      </c>
      <c r="B570" s="1">
        <v>45744</v>
      </c>
      <c r="C570" t="s">
        <v>5945</v>
      </c>
      <c r="D570" t="s">
        <v>5946</v>
      </c>
      <c r="E570" t="s">
        <v>15</v>
      </c>
      <c r="F570" t="s">
        <v>16</v>
      </c>
      <c r="G570" t="s">
        <v>6778</v>
      </c>
      <c r="H570" t="s">
        <v>10172</v>
      </c>
      <c r="I570" t="s">
        <v>201</v>
      </c>
      <c r="J570" t="s">
        <v>202</v>
      </c>
      <c r="L570" s="3">
        <v>2567</v>
      </c>
      <c r="M570" t="s">
        <v>5623</v>
      </c>
      <c r="N570" t="s">
        <v>328</v>
      </c>
    </row>
    <row r="571" spans="1:14">
      <c r="A571" s="1">
        <v>45379</v>
      </c>
      <c r="B571" s="1">
        <v>45744</v>
      </c>
      <c r="C571" t="s">
        <v>5945</v>
      </c>
      <c r="D571" t="s">
        <v>5946</v>
      </c>
      <c r="E571" t="s">
        <v>661</v>
      </c>
      <c r="F571" t="s">
        <v>16</v>
      </c>
      <c r="G571" t="s">
        <v>6777</v>
      </c>
      <c r="H571" t="s">
        <v>10172</v>
      </c>
      <c r="I571" t="s">
        <v>201</v>
      </c>
      <c r="J571" t="s">
        <v>202</v>
      </c>
      <c r="L571" s="3">
        <v>38259</v>
      </c>
      <c r="M571" t="s">
        <v>5623</v>
      </c>
      <c r="N571" t="s">
        <v>328</v>
      </c>
    </row>
    <row r="572" spans="1:14">
      <c r="A572" s="1">
        <v>45381</v>
      </c>
      <c r="B572" s="1">
        <v>45746</v>
      </c>
      <c r="C572" t="s">
        <v>4759</v>
      </c>
      <c r="D572" t="s">
        <v>941</v>
      </c>
      <c r="E572" t="s">
        <v>32</v>
      </c>
      <c r="F572" t="s">
        <v>16</v>
      </c>
      <c r="G572" t="s">
        <v>6793</v>
      </c>
      <c r="H572" t="s">
        <v>10171</v>
      </c>
      <c r="I572" t="s">
        <v>570</v>
      </c>
      <c r="J572" t="s">
        <v>571</v>
      </c>
      <c r="K572" s="3">
        <v>13202</v>
      </c>
      <c r="L572" s="3">
        <v>12016</v>
      </c>
      <c r="M572" t="s">
        <v>5623</v>
      </c>
      <c r="N572" t="s">
        <v>125</v>
      </c>
    </row>
    <row r="573" spans="1:14">
      <c r="A573" s="1">
        <v>45381</v>
      </c>
      <c r="B573" s="1">
        <v>45746</v>
      </c>
      <c r="C573" t="s">
        <v>4759</v>
      </c>
      <c r="D573" t="s">
        <v>941</v>
      </c>
      <c r="E573" t="s">
        <v>15</v>
      </c>
      <c r="F573" t="s">
        <v>16</v>
      </c>
      <c r="G573" t="s">
        <v>6792</v>
      </c>
      <c r="H573" t="s">
        <v>10171</v>
      </c>
      <c r="I573" t="s">
        <v>570</v>
      </c>
      <c r="J573" t="s">
        <v>571</v>
      </c>
      <c r="K573" s="3">
        <v>7011</v>
      </c>
      <c r="L573" s="3">
        <v>6486</v>
      </c>
      <c r="M573" t="s">
        <v>5623</v>
      </c>
      <c r="N573" t="s">
        <v>125</v>
      </c>
    </row>
    <row r="574" spans="1:14">
      <c r="A574" s="1">
        <v>45381</v>
      </c>
      <c r="B574" s="1">
        <v>45746</v>
      </c>
      <c r="C574" t="s">
        <v>4759</v>
      </c>
      <c r="D574" t="s">
        <v>941</v>
      </c>
      <c r="E574" t="s">
        <v>661</v>
      </c>
      <c r="F574" t="s">
        <v>16</v>
      </c>
      <c r="G574" t="s">
        <v>6791</v>
      </c>
      <c r="H574" t="s">
        <v>10171</v>
      </c>
      <c r="I574" t="s">
        <v>570</v>
      </c>
      <c r="J574" t="s">
        <v>571</v>
      </c>
      <c r="K574" s="3">
        <v>22399</v>
      </c>
      <c r="L574" s="3">
        <v>19395</v>
      </c>
      <c r="M574" t="s">
        <v>5623</v>
      </c>
      <c r="N574" t="s">
        <v>125</v>
      </c>
    </row>
    <row r="575" spans="1:14">
      <c r="A575" s="1">
        <v>45381</v>
      </c>
      <c r="B575" s="1">
        <v>45746</v>
      </c>
      <c r="C575" t="s">
        <v>4759</v>
      </c>
      <c r="D575" t="s">
        <v>941</v>
      </c>
      <c r="E575" t="s">
        <v>34</v>
      </c>
      <c r="F575" t="s">
        <v>16</v>
      </c>
      <c r="G575" t="s">
        <v>6790</v>
      </c>
      <c r="H575" t="s">
        <v>10171</v>
      </c>
      <c r="I575" t="s">
        <v>570</v>
      </c>
      <c r="J575" t="s">
        <v>571</v>
      </c>
      <c r="K575" s="3">
        <v>5768</v>
      </c>
      <c r="L575" s="3">
        <v>4718</v>
      </c>
      <c r="M575" t="s">
        <v>5623</v>
      </c>
      <c r="N575" t="s">
        <v>125</v>
      </c>
    </row>
    <row r="576" spans="1:14">
      <c r="A576" s="1">
        <v>45381</v>
      </c>
      <c r="B576" s="1">
        <v>45746</v>
      </c>
      <c r="C576" t="s">
        <v>5100</v>
      </c>
      <c r="D576" t="s">
        <v>2304</v>
      </c>
      <c r="E576" t="s">
        <v>32</v>
      </c>
      <c r="F576" t="s">
        <v>16</v>
      </c>
      <c r="G576" t="s">
        <v>6785</v>
      </c>
      <c r="H576" t="s">
        <v>10172</v>
      </c>
      <c r="I576" t="s">
        <v>71</v>
      </c>
      <c r="J576" t="s">
        <v>72</v>
      </c>
      <c r="L576" s="3">
        <v>24354</v>
      </c>
      <c r="M576" t="s">
        <v>5660</v>
      </c>
      <c r="N576" t="s">
        <v>73</v>
      </c>
    </row>
    <row r="577" spans="1:14">
      <c r="A577" s="1">
        <v>45381</v>
      </c>
      <c r="B577" s="1">
        <v>45746</v>
      </c>
      <c r="C577" t="s">
        <v>5100</v>
      </c>
      <c r="D577" t="s">
        <v>2304</v>
      </c>
      <c r="E577" t="s">
        <v>15</v>
      </c>
      <c r="F577" t="s">
        <v>16</v>
      </c>
      <c r="G577" t="s">
        <v>6783</v>
      </c>
      <c r="H577" t="s">
        <v>10172</v>
      </c>
      <c r="I577" t="s">
        <v>71</v>
      </c>
      <c r="J577" t="s">
        <v>72</v>
      </c>
      <c r="L577" s="3">
        <v>1958</v>
      </c>
      <c r="M577" t="s">
        <v>5660</v>
      </c>
      <c r="N577" t="s">
        <v>73</v>
      </c>
    </row>
    <row r="578" spans="1:14">
      <c r="A578" s="1">
        <v>45381</v>
      </c>
      <c r="B578" s="1">
        <v>45746</v>
      </c>
      <c r="C578" t="s">
        <v>5100</v>
      </c>
      <c r="D578" t="s">
        <v>2304</v>
      </c>
      <c r="E578" t="s">
        <v>661</v>
      </c>
      <c r="F578" t="s">
        <v>16</v>
      </c>
      <c r="G578" t="s">
        <v>6784</v>
      </c>
      <c r="H578" t="s">
        <v>10172</v>
      </c>
      <c r="I578" t="s">
        <v>71</v>
      </c>
      <c r="J578" t="s">
        <v>72</v>
      </c>
      <c r="L578" s="3">
        <v>58487</v>
      </c>
      <c r="M578" t="s">
        <v>5660</v>
      </c>
      <c r="N578" t="s">
        <v>73</v>
      </c>
    </row>
    <row r="579" spans="1:14">
      <c r="A579" s="1">
        <v>45381</v>
      </c>
      <c r="B579" s="1">
        <v>45746</v>
      </c>
      <c r="C579" t="s">
        <v>4757</v>
      </c>
      <c r="D579" t="s">
        <v>933</v>
      </c>
      <c r="E579" t="s">
        <v>32</v>
      </c>
      <c r="F579" t="s">
        <v>16</v>
      </c>
      <c r="G579" t="s">
        <v>6788</v>
      </c>
      <c r="H579" t="s">
        <v>10171</v>
      </c>
      <c r="I579" t="s">
        <v>18</v>
      </c>
      <c r="J579" t="s">
        <v>19</v>
      </c>
      <c r="K579" s="3">
        <v>2113</v>
      </c>
      <c r="L579" s="3">
        <v>2368</v>
      </c>
      <c r="M579" t="s">
        <v>5624</v>
      </c>
      <c r="N579" t="s">
        <v>21</v>
      </c>
    </row>
    <row r="580" spans="1:14">
      <c r="A580" s="1">
        <v>45381</v>
      </c>
      <c r="B580" s="1">
        <v>45746</v>
      </c>
      <c r="C580" t="s">
        <v>4757</v>
      </c>
      <c r="D580" t="s">
        <v>933</v>
      </c>
      <c r="E580" t="s">
        <v>15</v>
      </c>
      <c r="F580" t="s">
        <v>16</v>
      </c>
      <c r="G580" t="s">
        <v>6787</v>
      </c>
      <c r="H580" t="s">
        <v>10171</v>
      </c>
      <c r="I580" t="s">
        <v>18</v>
      </c>
      <c r="J580" t="s">
        <v>19</v>
      </c>
      <c r="K580" s="3">
        <v>3954</v>
      </c>
      <c r="L580" s="3">
        <v>3705</v>
      </c>
      <c r="M580" t="s">
        <v>5624</v>
      </c>
      <c r="N580" t="s">
        <v>21</v>
      </c>
    </row>
    <row r="581" spans="1:14">
      <c r="A581" s="1">
        <v>45381</v>
      </c>
      <c r="B581" s="1">
        <v>45746</v>
      </c>
      <c r="C581" t="s">
        <v>4757</v>
      </c>
      <c r="D581" t="s">
        <v>933</v>
      </c>
      <c r="E581" t="s">
        <v>661</v>
      </c>
      <c r="F581" t="s">
        <v>16</v>
      </c>
      <c r="G581" t="s">
        <v>6789</v>
      </c>
      <c r="H581" t="s">
        <v>10171</v>
      </c>
      <c r="I581" t="s">
        <v>18</v>
      </c>
      <c r="J581" t="s">
        <v>19</v>
      </c>
      <c r="K581" s="3">
        <v>23133</v>
      </c>
      <c r="L581" s="3">
        <v>18480</v>
      </c>
      <c r="M581" t="s">
        <v>5624</v>
      </c>
      <c r="N581" t="s">
        <v>21</v>
      </c>
    </row>
    <row r="582" spans="1:14">
      <c r="A582" s="1">
        <v>45381</v>
      </c>
      <c r="B582" s="1">
        <v>45746</v>
      </c>
      <c r="C582" t="s">
        <v>4761</v>
      </c>
      <c r="D582" t="s">
        <v>950</v>
      </c>
      <c r="E582" t="s">
        <v>32</v>
      </c>
      <c r="F582" t="s">
        <v>16</v>
      </c>
      <c r="G582" t="s">
        <v>6796</v>
      </c>
      <c r="H582" t="s">
        <v>10171</v>
      </c>
      <c r="I582" t="s">
        <v>305</v>
      </c>
      <c r="J582" t="s">
        <v>306</v>
      </c>
      <c r="K582" s="3">
        <v>5918</v>
      </c>
      <c r="L582" s="3">
        <v>6102</v>
      </c>
      <c r="M582" t="s">
        <v>5623</v>
      </c>
      <c r="N582" t="s">
        <v>21</v>
      </c>
    </row>
    <row r="583" spans="1:14">
      <c r="A583" s="1">
        <v>45381</v>
      </c>
      <c r="B583" s="1">
        <v>45746</v>
      </c>
      <c r="C583" t="s">
        <v>4761</v>
      </c>
      <c r="D583" t="s">
        <v>950</v>
      </c>
      <c r="E583" t="s">
        <v>15</v>
      </c>
      <c r="F583" t="s">
        <v>16</v>
      </c>
      <c r="G583" t="s">
        <v>6794</v>
      </c>
      <c r="H583" t="s">
        <v>10171</v>
      </c>
      <c r="I583" t="s">
        <v>305</v>
      </c>
      <c r="J583" t="s">
        <v>306</v>
      </c>
      <c r="K583" s="3">
        <v>4110</v>
      </c>
      <c r="L583" s="3">
        <v>3718</v>
      </c>
      <c r="M583" t="s">
        <v>5623</v>
      </c>
      <c r="N583" t="s">
        <v>21</v>
      </c>
    </row>
    <row r="584" spans="1:14">
      <c r="A584" s="1">
        <v>45381</v>
      </c>
      <c r="B584" s="1">
        <v>45746</v>
      </c>
      <c r="C584" t="s">
        <v>4761</v>
      </c>
      <c r="D584" t="s">
        <v>950</v>
      </c>
      <c r="E584" t="s">
        <v>661</v>
      </c>
      <c r="F584" t="s">
        <v>16</v>
      </c>
      <c r="G584" t="s">
        <v>6795</v>
      </c>
      <c r="H584" t="s">
        <v>10171</v>
      </c>
      <c r="I584" t="s">
        <v>305</v>
      </c>
      <c r="J584" t="s">
        <v>306</v>
      </c>
      <c r="K584" s="3">
        <v>20593</v>
      </c>
      <c r="L584" s="3">
        <v>17933</v>
      </c>
      <c r="M584" t="s">
        <v>5623</v>
      </c>
      <c r="N584" t="s">
        <v>21</v>
      </c>
    </row>
    <row r="585" spans="1:14">
      <c r="A585" s="1">
        <v>45381</v>
      </c>
      <c r="B585" s="1">
        <v>45746</v>
      </c>
      <c r="C585" t="s">
        <v>4762</v>
      </c>
      <c r="D585" t="s">
        <v>954</v>
      </c>
      <c r="E585" t="s">
        <v>15</v>
      </c>
      <c r="F585" t="s">
        <v>16</v>
      </c>
      <c r="G585" t="s">
        <v>6799</v>
      </c>
      <c r="H585" t="s">
        <v>10171</v>
      </c>
      <c r="I585" t="s">
        <v>165</v>
      </c>
      <c r="J585" t="s">
        <v>166</v>
      </c>
      <c r="K585" s="3">
        <v>3052</v>
      </c>
      <c r="L585" s="3">
        <v>2888</v>
      </c>
      <c r="M585" t="s">
        <v>26</v>
      </c>
      <c r="N585" t="s">
        <v>167</v>
      </c>
    </row>
    <row r="586" spans="1:14">
      <c r="A586" s="1">
        <v>45381</v>
      </c>
      <c r="B586" s="1">
        <v>45746</v>
      </c>
      <c r="C586" t="s">
        <v>4762</v>
      </c>
      <c r="D586" t="s">
        <v>954</v>
      </c>
      <c r="E586" t="s">
        <v>661</v>
      </c>
      <c r="F586" t="s">
        <v>16</v>
      </c>
      <c r="G586" t="s">
        <v>6798</v>
      </c>
      <c r="H586" t="s">
        <v>10171</v>
      </c>
      <c r="I586" t="s">
        <v>165</v>
      </c>
      <c r="J586" t="s">
        <v>166</v>
      </c>
      <c r="K586" s="3">
        <v>52209</v>
      </c>
      <c r="L586" s="3">
        <v>48920</v>
      </c>
      <c r="M586" t="s">
        <v>26</v>
      </c>
      <c r="N586" t="s">
        <v>167</v>
      </c>
    </row>
    <row r="587" spans="1:14">
      <c r="A587" s="1">
        <v>45381</v>
      </c>
      <c r="B587" s="1">
        <v>45746</v>
      </c>
      <c r="C587" t="s">
        <v>4766</v>
      </c>
      <c r="D587" t="s">
        <v>969</v>
      </c>
      <c r="E587" t="s">
        <v>15</v>
      </c>
      <c r="F587" t="s">
        <v>16</v>
      </c>
      <c r="G587" t="s">
        <v>6801</v>
      </c>
      <c r="H587" t="s">
        <v>10171</v>
      </c>
      <c r="I587" t="s">
        <v>18</v>
      </c>
      <c r="J587" t="s">
        <v>19</v>
      </c>
      <c r="K587" s="3">
        <v>15781</v>
      </c>
      <c r="L587" s="3">
        <v>14000</v>
      </c>
      <c r="M587" t="s">
        <v>48</v>
      </c>
      <c r="N587" t="s">
        <v>21</v>
      </c>
    </row>
    <row r="588" spans="1:14">
      <c r="A588" s="1">
        <v>45381</v>
      </c>
      <c r="B588" s="1">
        <v>45746</v>
      </c>
      <c r="C588" t="s">
        <v>4766</v>
      </c>
      <c r="D588" t="s">
        <v>969</v>
      </c>
      <c r="E588" t="s">
        <v>661</v>
      </c>
      <c r="F588" t="s">
        <v>16</v>
      </c>
      <c r="G588" t="s">
        <v>6802</v>
      </c>
      <c r="H588" t="s">
        <v>10171</v>
      </c>
      <c r="I588" t="s">
        <v>18</v>
      </c>
      <c r="J588" t="s">
        <v>19</v>
      </c>
      <c r="K588" s="3">
        <v>78118</v>
      </c>
      <c r="L588" s="3">
        <v>80609</v>
      </c>
      <c r="M588" t="s">
        <v>48</v>
      </c>
      <c r="N588" t="s">
        <v>21</v>
      </c>
    </row>
    <row r="589" spans="1:14">
      <c r="A589" s="1">
        <v>45381</v>
      </c>
      <c r="B589" s="1">
        <v>45746</v>
      </c>
      <c r="C589" t="s">
        <v>4767</v>
      </c>
      <c r="D589" t="s">
        <v>972</v>
      </c>
      <c r="E589" t="s">
        <v>32</v>
      </c>
      <c r="F589" t="s">
        <v>16</v>
      </c>
      <c r="G589" t="s">
        <v>6803</v>
      </c>
      <c r="H589" t="s">
        <v>10171</v>
      </c>
      <c r="I589" t="s">
        <v>974</v>
      </c>
      <c r="J589" t="s">
        <v>975</v>
      </c>
      <c r="K589" s="3">
        <v>16633</v>
      </c>
      <c r="L589" s="3">
        <v>15856</v>
      </c>
      <c r="M589" t="s">
        <v>5623</v>
      </c>
      <c r="N589" t="s">
        <v>813</v>
      </c>
    </row>
    <row r="590" spans="1:14">
      <c r="A590" s="1">
        <v>45381</v>
      </c>
      <c r="B590" s="1">
        <v>45746</v>
      </c>
      <c r="C590" t="s">
        <v>4767</v>
      </c>
      <c r="D590" t="s">
        <v>972</v>
      </c>
      <c r="E590" t="s">
        <v>15</v>
      </c>
      <c r="F590" t="s">
        <v>16</v>
      </c>
      <c r="G590" t="s">
        <v>6804</v>
      </c>
      <c r="H590" t="s">
        <v>10171</v>
      </c>
      <c r="I590" t="s">
        <v>974</v>
      </c>
      <c r="J590" t="s">
        <v>975</v>
      </c>
      <c r="K590" s="3">
        <v>3076</v>
      </c>
      <c r="L590" s="3">
        <v>2748</v>
      </c>
      <c r="M590" t="s">
        <v>5623</v>
      </c>
      <c r="N590" t="s">
        <v>813</v>
      </c>
    </row>
    <row r="591" spans="1:14">
      <c r="A591" s="1">
        <v>45381</v>
      </c>
      <c r="B591" s="1">
        <v>45746</v>
      </c>
      <c r="C591" t="s">
        <v>4767</v>
      </c>
      <c r="D591" t="s">
        <v>972</v>
      </c>
      <c r="E591" t="s">
        <v>661</v>
      </c>
      <c r="F591" t="s">
        <v>16</v>
      </c>
      <c r="G591" t="s">
        <v>6805</v>
      </c>
      <c r="H591" t="s">
        <v>10171</v>
      </c>
      <c r="I591" t="s">
        <v>974</v>
      </c>
      <c r="J591" t="s">
        <v>975</v>
      </c>
      <c r="K591" s="3">
        <v>22261</v>
      </c>
      <c r="L591" s="3">
        <v>22558</v>
      </c>
      <c r="M591" t="s">
        <v>5623</v>
      </c>
      <c r="N591" t="s">
        <v>813</v>
      </c>
    </row>
    <row r="592" spans="1:14">
      <c r="A592" s="1">
        <v>45383</v>
      </c>
      <c r="B592" s="1">
        <v>45748</v>
      </c>
      <c r="C592" t="s">
        <v>4768</v>
      </c>
      <c r="D592" t="s">
        <v>979</v>
      </c>
      <c r="E592" t="s">
        <v>32</v>
      </c>
      <c r="F592" t="s">
        <v>16</v>
      </c>
      <c r="G592" t="s">
        <v>6809</v>
      </c>
      <c r="H592" t="s">
        <v>10171</v>
      </c>
      <c r="I592" t="s">
        <v>846</v>
      </c>
      <c r="J592" t="s">
        <v>847</v>
      </c>
      <c r="K592" s="3">
        <v>26917</v>
      </c>
      <c r="L592" s="3">
        <v>24466</v>
      </c>
      <c r="M592" t="s">
        <v>77</v>
      </c>
      <c r="N592" t="s">
        <v>90</v>
      </c>
    </row>
    <row r="593" spans="1:14">
      <c r="A593" s="1">
        <v>45383</v>
      </c>
      <c r="B593" s="1">
        <v>45748</v>
      </c>
      <c r="C593" t="s">
        <v>4768</v>
      </c>
      <c r="D593" t="s">
        <v>979</v>
      </c>
      <c r="E593" t="s">
        <v>661</v>
      </c>
      <c r="F593" t="s">
        <v>16</v>
      </c>
      <c r="G593" t="s">
        <v>6808</v>
      </c>
      <c r="H593" t="s">
        <v>10171</v>
      </c>
      <c r="I593" t="s">
        <v>846</v>
      </c>
      <c r="J593" t="s">
        <v>847</v>
      </c>
      <c r="K593" s="3">
        <v>255544</v>
      </c>
      <c r="L593" s="3">
        <v>230040</v>
      </c>
      <c r="M593" t="s">
        <v>77</v>
      </c>
      <c r="N593" t="s">
        <v>90</v>
      </c>
    </row>
    <row r="594" spans="1:14">
      <c r="A594" s="1">
        <v>45383</v>
      </c>
      <c r="B594" s="1">
        <v>45748</v>
      </c>
      <c r="C594" t="s">
        <v>4768</v>
      </c>
      <c r="D594" t="s">
        <v>979</v>
      </c>
      <c r="E594" t="s">
        <v>15</v>
      </c>
      <c r="F594" t="s">
        <v>16</v>
      </c>
      <c r="G594" t="s">
        <v>6807</v>
      </c>
      <c r="H594" t="s">
        <v>10171</v>
      </c>
      <c r="I594" t="s">
        <v>846</v>
      </c>
      <c r="J594" t="s">
        <v>847</v>
      </c>
      <c r="K594" s="3">
        <v>7322</v>
      </c>
      <c r="L594" s="3">
        <v>7028</v>
      </c>
      <c r="M594" t="s">
        <v>77</v>
      </c>
      <c r="N594" t="s">
        <v>90</v>
      </c>
    </row>
    <row r="595" spans="1:14">
      <c r="A595" s="1">
        <v>45383</v>
      </c>
      <c r="B595" s="1">
        <v>45748</v>
      </c>
      <c r="C595" t="s">
        <v>4768</v>
      </c>
      <c r="D595" t="s">
        <v>979</v>
      </c>
      <c r="E595" t="s">
        <v>34</v>
      </c>
      <c r="F595" t="s">
        <v>16</v>
      </c>
      <c r="G595" t="s">
        <v>6806</v>
      </c>
      <c r="H595" t="s">
        <v>10171</v>
      </c>
      <c r="I595" t="s">
        <v>846</v>
      </c>
      <c r="J595" t="s">
        <v>847</v>
      </c>
      <c r="K595" s="3">
        <v>64049</v>
      </c>
      <c r="L595" s="3">
        <v>51792</v>
      </c>
      <c r="M595" t="s">
        <v>77</v>
      </c>
      <c r="N595" t="s">
        <v>90</v>
      </c>
    </row>
    <row r="596" spans="1:14">
      <c r="A596" s="1">
        <v>45383</v>
      </c>
      <c r="B596" s="1">
        <v>45748</v>
      </c>
      <c r="C596" t="s">
        <v>4769</v>
      </c>
      <c r="D596" t="s">
        <v>984</v>
      </c>
      <c r="E596" t="s">
        <v>32</v>
      </c>
      <c r="F596" t="s">
        <v>16</v>
      </c>
      <c r="G596" t="s">
        <v>6812</v>
      </c>
      <c r="H596" t="s">
        <v>10171</v>
      </c>
      <c r="I596" t="s">
        <v>270</v>
      </c>
      <c r="J596" t="s">
        <v>271</v>
      </c>
      <c r="K596" s="3">
        <v>52643</v>
      </c>
      <c r="L596" s="3">
        <v>50036</v>
      </c>
      <c r="M596" t="s">
        <v>77</v>
      </c>
      <c r="N596" t="s">
        <v>225</v>
      </c>
    </row>
    <row r="597" spans="1:14">
      <c r="A597" s="1">
        <v>45383</v>
      </c>
      <c r="B597" s="1">
        <v>45748</v>
      </c>
      <c r="C597" t="s">
        <v>4769</v>
      </c>
      <c r="D597" t="s">
        <v>984</v>
      </c>
      <c r="E597" t="s">
        <v>661</v>
      </c>
      <c r="F597" t="s">
        <v>16</v>
      </c>
      <c r="G597" t="s">
        <v>6813</v>
      </c>
      <c r="H597" t="s">
        <v>10171</v>
      </c>
      <c r="I597" t="s">
        <v>270</v>
      </c>
      <c r="J597" t="s">
        <v>271</v>
      </c>
      <c r="K597" s="3">
        <v>51473</v>
      </c>
      <c r="L597" s="3">
        <v>48566</v>
      </c>
      <c r="M597" t="s">
        <v>77</v>
      </c>
      <c r="N597" t="s">
        <v>225</v>
      </c>
    </row>
    <row r="598" spans="1:14">
      <c r="A598" s="1">
        <v>45383</v>
      </c>
      <c r="B598" s="1">
        <v>45748</v>
      </c>
      <c r="C598" t="s">
        <v>4769</v>
      </c>
      <c r="D598" t="s">
        <v>984</v>
      </c>
      <c r="E598" t="s">
        <v>15</v>
      </c>
      <c r="F598" t="s">
        <v>16</v>
      </c>
      <c r="G598" t="s">
        <v>6810</v>
      </c>
      <c r="H598" t="s">
        <v>10171</v>
      </c>
      <c r="I598" t="s">
        <v>270</v>
      </c>
      <c r="J598" t="s">
        <v>271</v>
      </c>
      <c r="K598" s="3">
        <v>3996</v>
      </c>
      <c r="L598" s="3">
        <v>3817</v>
      </c>
      <c r="M598" t="s">
        <v>77</v>
      </c>
      <c r="N598" t="s">
        <v>225</v>
      </c>
    </row>
    <row r="599" spans="1:14">
      <c r="A599" s="1">
        <v>45383</v>
      </c>
      <c r="B599" s="1">
        <v>45748</v>
      </c>
      <c r="C599" t="s">
        <v>4769</v>
      </c>
      <c r="D599" t="s">
        <v>984</v>
      </c>
      <c r="E599" t="s">
        <v>34</v>
      </c>
      <c r="F599" t="s">
        <v>16</v>
      </c>
      <c r="G599" t="s">
        <v>6811</v>
      </c>
      <c r="H599" t="s">
        <v>10171</v>
      </c>
      <c r="I599" t="s">
        <v>270</v>
      </c>
      <c r="J599" t="s">
        <v>271</v>
      </c>
      <c r="K599" s="3">
        <v>19625</v>
      </c>
      <c r="L599" s="3">
        <v>16822</v>
      </c>
      <c r="M599" t="s">
        <v>77</v>
      </c>
      <c r="N599" t="s">
        <v>225</v>
      </c>
    </row>
    <row r="600" spans="1:14">
      <c r="A600" s="1">
        <v>45383</v>
      </c>
      <c r="B600" s="1">
        <v>45748</v>
      </c>
      <c r="C600" t="s">
        <v>4770</v>
      </c>
      <c r="D600" t="s">
        <v>989</v>
      </c>
      <c r="E600" t="s">
        <v>32</v>
      </c>
      <c r="F600" t="s">
        <v>16</v>
      </c>
      <c r="G600" t="s">
        <v>6815</v>
      </c>
      <c r="H600" t="s">
        <v>10171</v>
      </c>
      <c r="I600" t="s">
        <v>103</v>
      </c>
      <c r="J600" t="s">
        <v>104</v>
      </c>
      <c r="K600" s="3">
        <v>6184</v>
      </c>
      <c r="L600" s="3">
        <v>5644</v>
      </c>
      <c r="M600" t="s">
        <v>5620</v>
      </c>
      <c r="N600" t="s">
        <v>245</v>
      </c>
    </row>
    <row r="601" spans="1:14">
      <c r="A601" s="1">
        <v>45383</v>
      </c>
      <c r="B601" s="1">
        <v>45748</v>
      </c>
      <c r="C601" t="s">
        <v>4770</v>
      </c>
      <c r="D601" t="s">
        <v>989</v>
      </c>
      <c r="E601" t="s">
        <v>15</v>
      </c>
      <c r="F601" t="s">
        <v>16</v>
      </c>
      <c r="G601" t="s">
        <v>6816</v>
      </c>
      <c r="H601" t="s">
        <v>10171</v>
      </c>
      <c r="I601" t="s">
        <v>103</v>
      </c>
      <c r="J601" t="s">
        <v>104</v>
      </c>
      <c r="K601" s="3">
        <v>1590</v>
      </c>
      <c r="L601" s="3">
        <v>1434</v>
      </c>
      <c r="M601" t="s">
        <v>5620</v>
      </c>
      <c r="N601" t="s">
        <v>245</v>
      </c>
    </row>
    <row r="602" spans="1:14">
      <c r="A602" s="1">
        <v>45383</v>
      </c>
      <c r="B602" s="1">
        <v>45748</v>
      </c>
      <c r="C602" t="s">
        <v>4770</v>
      </c>
      <c r="D602" t="s">
        <v>989</v>
      </c>
      <c r="E602" t="s">
        <v>661</v>
      </c>
      <c r="F602" t="s">
        <v>16</v>
      </c>
      <c r="G602" t="s">
        <v>6814</v>
      </c>
      <c r="H602" t="s">
        <v>10171</v>
      </c>
      <c r="I602" t="s">
        <v>103</v>
      </c>
      <c r="J602" t="s">
        <v>104</v>
      </c>
      <c r="K602" s="3">
        <v>26831</v>
      </c>
      <c r="L602" s="3">
        <v>23733</v>
      </c>
      <c r="M602" t="s">
        <v>5620</v>
      </c>
      <c r="N602" t="s">
        <v>245</v>
      </c>
    </row>
    <row r="603" spans="1:14">
      <c r="A603" s="1">
        <v>45383</v>
      </c>
      <c r="B603" s="1">
        <v>45748</v>
      </c>
      <c r="C603" t="s">
        <v>4771</v>
      </c>
      <c r="D603" t="s">
        <v>993</v>
      </c>
      <c r="E603" t="s">
        <v>32</v>
      </c>
      <c r="F603" t="s">
        <v>16</v>
      </c>
      <c r="G603" t="s">
        <v>6818</v>
      </c>
      <c r="H603" t="s">
        <v>10171</v>
      </c>
      <c r="I603" t="s">
        <v>59</v>
      </c>
      <c r="J603" t="s">
        <v>60</v>
      </c>
      <c r="K603" s="3">
        <v>30561</v>
      </c>
      <c r="L603" s="3">
        <v>34054</v>
      </c>
      <c r="M603" t="s">
        <v>5620</v>
      </c>
      <c r="N603" t="s">
        <v>61</v>
      </c>
    </row>
    <row r="604" spans="1:14">
      <c r="A604" s="1">
        <v>45383</v>
      </c>
      <c r="B604" s="1">
        <v>45748</v>
      </c>
      <c r="C604" t="s">
        <v>4771</v>
      </c>
      <c r="D604" t="s">
        <v>993</v>
      </c>
      <c r="E604" t="s">
        <v>15</v>
      </c>
      <c r="F604" t="s">
        <v>16</v>
      </c>
      <c r="G604" t="s">
        <v>6821</v>
      </c>
      <c r="H604" t="s">
        <v>10171</v>
      </c>
      <c r="I604" t="s">
        <v>59</v>
      </c>
      <c r="J604" t="s">
        <v>60</v>
      </c>
      <c r="K604" s="3">
        <v>3371</v>
      </c>
      <c r="L604" s="3">
        <v>3052</v>
      </c>
      <c r="M604" t="s">
        <v>5620</v>
      </c>
      <c r="N604" t="s">
        <v>61</v>
      </c>
    </row>
    <row r="605" spans="1:14">
      <c r="A605" s="1">
        <v>45383</v>
      </c>
      <c r="B605" s="1">
        <v>45748</v>
      </c>
      <c r="C605" t="s">
        <v>4771</v>
      </c>
      <c r="D605" t="s">
        <v>993</v>
      </c>
      <c r="E605" t="s">
        <v>661</v>
      </c>
      <c r="F605" t="s">
        <v>16</v>
      </c>
      <c r="G605" t="s">
        <v>6820</v>
      </c>
      <c r="H605" t="s">
        <v>10171</v>
      </c>
      <c r="I605" t="s">
        <v>59</v>
      </c>
      <c r="J605" t="s">
        <v>60</v>
      </c>
      <c r="K605" s="3">
        <v>29478</v>
      </c>
      <c r="L605" s="3">
        <v>31716</v>
      </c>
      <c r="M605" t="s">
        <v>5620</v>
      </c>
      <c r="N605" t="s">
        <v>61</v>
      </c>
    </row>
    <row r="606" spans="1:14">
      <c r="A606" s="1">
        <v>45383</v>
      </c>
      <c r="B606" s="1">
        <v>45748</v>
      </c>
      <c r="C606" t="s">
        <v>4771</v>
      </c>
      <c r="D606" t="s">
        <v>993</v>
      </c>
      <c r="E606" t="s">
        <v>34</v>
      </c>
      <c r="F606" t="s">
        <v>16</v>
      </c>
      <c r="G606" t="s">
        <v>6817</v>
      </c>
      <c r="H606" t="s">
        <v>10171</v>
      </c>
      <c r="I606" t="s">
        <v>59</v>
      </c>
      <c r="J606" t="s">
        <v>60</v>
      </c>
      <c r="K606" s="3">
        <v>5924</v>
      </c>
      <c r="L606" s="3">
        <v>5807</v>
      </c>
      <c r="M606" t="s">
        <v>5620</v>
      </c>
      <c r="N606" t="s">
        <v>61</v>
      </c>
    </row>
    <row r="607" spans="1:14">
      <c r="A607" s="1">
        <v>45383</v>
      </c>
      <c r="B607" s="1">
        <v>45748</v>
      </c>
      <c r="C607" t="s">
        <v>4772</v>
      </c>
      <c r="D607" t="s">
        <v>999</v>
      </c>
      <c r="E607" t="s">
        <v>32</v>
      </c>
      <c r="F607" t="s">
        <v>16</v>
      </c>
      <c r="G607" t="s">
        <v>6824</v>
      </c>
      <c r="H607" t="s">
        <v>10172</v>
      </c>
      <c r="I607" t="s">
        <v>103</v>
      </c>
      <c r="J607" t="s">
        <v>104</v>
      </c>
      <c r="L607" s="3">
        <v>24591</v>
      </c>
      <c r="M607" t="s">
        <v>140</v>
      </c>
      <c r="N607" t="s">
        <v>73</v>
      </c>
    </row>
    <row r="608" spans="1:14">
      <c r="A608" s="1">
        <v>45383</v>
      </c>
      <c r="B608" s="1">
        <v>45748</v>
      </c>
      <c r="C608" t="s">
        <v>4772</v>
      </c>
      <c r="D608" t="s">
        <v>999</v>
      </c>
      <c r="E608" t="s">
        <v>661</v>
      </c>
      <c r="F608" t="s">
        <v>16</v>
      </c>
      <c r="G608" t="s">
        <v>6822</v>
      </c>
      <c r="H608" t="s">
        <v>10172</v>
      </c>
      <c r="I608" t="s">
        <v>103</v>
      </c>
      <c r="J608" t="s">
        <v>104</v>
      </c>
      <c r="L608" s="3">
        <v>81124</v>
      </c>
      <c r="M608" t="s">
        <v>140</v>
      </c>
      <c r="N608" t="s">
        <v>73</v>
      </c>
    </row>
    <row r="609" spans="1:14">
      <c r="A609" s="1">
        <v>45383</v>
      </c>
      <c r="B609" s="1">
        <v>45748</v>
      </c>
      <c r="C609" t="s">
        <v>4772</v>
      </c>
      <c r="D609" t="s">
        <v>999</v>
      </c>
      <c r="E609" t="s">
        <v>15</v>
      </c>
      <c r="F609" t="s">
        <v>16</v>
      </c>
      <c r="G609" t="s">
        <v>6826</v>
      </c>
      <c r="H609" t="s">
        <v>10172</v>
      </c>
      <c r="I609" t="s">
        <v>103</v>
      </c>
      <c r="J609" t="s">
        <v>104</v>
      </c>
      <c r="L609" s="3">
        <v>1380</v>
      </c>
      <c r="M609" t="s">
        <v>140</v>
      </c>
      <c r="N609" t="s">
        <v>73</v>
      </c>
    </row>
    <row r="610" spans="1:14">
      <c r="A610" s="1">
        <v>45383</v>
      </c>
      <c r="B610" s="1">
        <v>45748</v>
      </c>
      <c r="C610" t="s">
        <v>4772</v>
      </c>
      <c r="D610" t="s">
        <v>999</v>
      </c>
      <c r="E610" t="s">
        <v>34</v>
      </c>
      <c r="F610" t="s">
        <v>16</v>
      </c>
      <c r="G610" t="s">
        <v>6825</v>
      </c>
      <c r="H610" t="s">
        <v>10172</v>
      </c>
      <c r="I610" t="s">
        <v>103</v>
      </c>
      <c r="J610" t="s">
        <v>104</v>
      </c>
      <c r="L610" s="3">
        <v>14657</v>
      </c>
      <c r="M610" t="s">
        <v>140</v>
      </c>
      <c r="N610" t="s">
        <v>73</v>
      </c>
    </row>
    <row r="611" spans="1:14">
      <c r="A611" s="1">
        <v>45383</v>
      </c>
      <c r="B611" s="1">
        <v>45748</v>
      </c>
      <c r="C611" t="s">
        <v>4773</v>
      </c>
      <c r="D611" t="s">
        <v>1001</v>
      </c>
      <c r="E611" t="s">
        <v>15</v>
      </c>
      <c r="F611" t="s">
        <v>16</v>
      </c>
      <c r="G611" t="s">
        <v>6828</v>
      </c>
      <c r="H611" t="s">
        <v>10171</v>
      </c>
      <c r="I611" t="s">
        <v>18</v>
      </c>
      <c r="J611" t="s">
        <v>19</v>
      </c>
      <c r="K611" s="3">
        <v>177537</v>
      </c>
      <c r="L611" s="3">
        <v>171935</v>
      </c>
      <c r="M611" t="s">
        <v>48</v>
      </c>
      <c r="N611" t="s">
        <v>21</v>
      </c>
    </row>
    <row r="612" spans="1:14">
      <c r="A612" s="1">
        <v>45383</v>
      </c>
      <c r="B612" s="1">
        <v>45748</v>
      </c>
      <c r="C612" t="s">
        <v>4773</v>
      </c>
      <c r="D612" t="s">
        <v>1001</v>
      </c>
      <c r="E612" t="s">
        <v>661</v>
      </c>
      <c r="F612" t="s">
        <v>16</v>
      </c>
      <c r="G612" t="s">
        <v>6827</v>
      </c>
      <c r="H612" t="s">
        <v>10171</v>
      </c>
      <c r="I612" t="s">
        <v>18</v>
      </c>
      <c r="J612" t="s">
        <v>19</v>
      </c>
      <c r="K612" s="3">
        <v>639476</v>
      </c>
      <c r="L612" s="3">
        <v>694376</v>
      </c>
      <c r="M612" t="s">
        <v>48</v>
      </c>
      <c r="N612" t="s">
        <v>21</v>
      </c>
    </row>
    <row r="613" spans="1:14">
      <c r="A613" s="1">
        <v>45383</v>
      </c>
      <c r="B613" s="1">
        <v>45748</v>
      </c>
      <c r="C613" t="s">
        <v>4774</v>
      </c>
      <c r="D613" t="s">
        <v>1005</v>
      </c>
      <c r="E613" t="s">
        <v>32</v>
      </c>
      <c r="F613" t="s">
        <v>16</v>
      </c>
      <c r="G613" t="s">
        <v>6832</v>
      </c>
      <c r="H613" t="s">
        <v>10171</v>
      </c>
      <c r="I613" t="s">
        <v>1007</v>
      </c>
      <c r="J613" t="s">
        <v>1008</v>
      </c>
      <c r="K613" s="3">
        <v>24639</v>
      </c>
      <c r="L613" s="3">
        <v>25486</v>
      </c>
      <c r="M613" t="s">
        <v>5624</v>
      </c>
      <c r="N613" t="s">
        <v>21</v>
      </c>
    </row>
    <row r="614" spans="1:14">
      <c r="A614" s="1">
        <v>45383</v>
      </c>
      <c r="B614" s="1">
        <v>45748</v>
      </c>
      <c r="C614" t="s">
        <v>4774</v>
      </c>
      <c r="D614" t="s">
        <v>1005</v>
      </c>
      <c r="E614" t="s">
        <v>15</v>
      </c>
      <c r="F614" t="s">
        <v>16</v>
      </c>
      <c r="G614" t="s">
        <v>6830</v>
      </c>
      <c r="H614" t="s">
        <v>10171</v>
      </c>
      <c r="I614" t="s">
        <v>1007</v>
      </c>
      <c r="J614" t="s">
        <v>1008</v>
      </c>
      <c r="K614" s="3">
        <v>4564</v>
      </c>
      <c r="L614" s="3">
        <v>4139</v>
      </c>
      <c r="M614" t="s">
        <v>5624</v>
      </c>
      <c r="N614" t="s">
        <v>21</v>
      </c>
    </row>
    <row r="615" spans="1:14">
      <c r="A615" s="1">
        <v>45383</v>
      </c>
      <c r="B615" s="1">
        <v>45748</v>
      </c>
      <c r="C615" t="s">
        <v>4774</v>
      </c>
      <c r="D615" t="s">
        <v>1005</v>
      </c>
      <c r="E615" t="s">
        <v>661</v>
      </c>
      <c r="F615" t="s">
        <v>16</v>
      </c>
      <c r="G615" t="s">
        <v>6831</v>
      </c>
      <c r="H615" t="s">
        <v>10171</v>
      </c>
      <c r="I615" t="s">
        <v>1007</v>
      </c>
      <c r="J615" t="s">
        <v>1008</v>
      </c>
      <c r="K615" s="3">
        <v>45493</v>
      </c>
      <c r="L615" s="3">
        <v>45546</v>
      </c>
      <c r="M615" t="s">
        <v>5624</v>
      </c>
      <c r="N615" t="s">
        <v>21</v>
      </c>
    </row>
    <row r="616" spans="1:14">
      <c r="A616" s="1">
        <v>45383</v>
      </c>
      <c r="B616" s="1">
        <v>45748</v>
      </c>
      <c r="C616" t="s">
        <v>4775</v>
      </c>
      <c r="D616" t="s">
        <v>1011</v>
      </c>
      <c r="E616" t="s">
        <v>32</v>
      </c>
      <c r="F616" t="s">
        <v>16</v>
      </c>
      <c r="G616" t="s">
        <v>6834</v>
      </c>
      <c r="H616" t="s">
        <v>10171</v>
      </c>
      <c r="I616" t="s">
        <v>1013</v>
      </c>
      <c r="J616" t="s">
        <v>1014</v>
      </c>
      <c r="K616" s="3">
        <v>43218</v>
      </c>
      <c r="L616" s="3">
        <v>42149</v>
      </c>
      <c r="M616" t="s">
        <v>5624</v>
      </c>
      <c r="N616" t="s">
        <v>30</v>
      </c>
    </row>
    <row r="617" spans="1:14">
      <c r="A617" s="1">
        <v>45383</v>
      </c>
      <c r="B617" s="1">
        <v>45748</v>
      </c>
      <c r="C617" t="s">
        <v>4775</v>
      </c>
      <c r="D617" t="s">
        <v>1011</v>
      </c>
      <c r="E617" t="s">
        <v>15</v>
      </c>
      <c r="F617" t="s">
        <v>16</v>
      </c>
      <c r="G617" t="s">
        <v>6833</v>
      </c>
      <c r="H617" t="s">
        <v>10171</v>
      </c>
      <c r="I617" t="s">
        <v>1013</v>
      </c>
      <c r="J617" t="s">
        <v>1014</v>
      </c>
      <c r="K617" s="3">
        <v>2939</v>
      </c>
      <c r="L617" s="3">
        <v>2679</v>
      </c>
      <c r="M617" t="s">
        <v>5624</v>
      </c>
      <c r="N617" t="s">
        <v>30</v>
      </c>
    </row>
    <row r="618" spans="1:14">
      <c r="A618" s="1">
        <v>45383</v>
      </c>
      <c r="B618" s="1">
        <v>45748</v>
      </c>
      <c r="C618" t="s">
        <v>4775</v>
      </c>
      <c r="D618" t="s">
        <v>1011</v>
      </c>
      <c r="E618" t="s">
        <v>661</v>
      </c>
      <c r="F618" t="s">
        <v>16</v>
      </c>
      <c r="G618" t="s">
        <v>6835</v>
      </c>
      <c r="H618" t="s">
        <v>10171</v>
      </c>
      <c r="I618" t="s">
        <v>1013</v>
      </c>
      <c r="J618" t="s">
        <v>1014</v>
      </c>
      <c r="K618" s="3">
        <v>38453</v>
      </c>
      <c r="L618" s="3">
        <v>35784</v>
      </c>
      <c r="M618" t="s">
        <v>5624</v>
      </c>
      <c r="N618" t="s">
        <v>30</v>
      </c>
    </row>
    <row r="619" spans="1:14">
      <c r="A619" s="1">
        <v>45383</v>
      </c>
      <c r="B619" s="1">
        <v>45748</v>
      </c>
      <c r="C619" t="s">
        <v>4775</v>
      </c>
      <c r="D619" t="s">
        <v>1011</v>
      </c>
      <c r="E619" t="s">
        <v>34</v>
      </c>
      <c r="F619" t="s">
        <v>16</v>
      </c>
      <c r="G619" t="s">
        <v>6836</v>
      </c>
      <c r="H619" t="s">
        <v>10171</v>
      </c>
      <c r="I619" t="s">
        <v>1013</v>
      </c>
      <c r="J619" t="s">
        <v>1014</v>
      </c>
      <c r="K619" s="3">
        <v>8120</v>
      </c>
      <c r="L619" s="3">
        <v>6878</v>
      </c>
      <c r="M619" t="s">
        <v>5624</v>
      </c>
      <c r="N619" t="s">
        <v>30</v>
      </c>
    </row>
    <row r="620" spans="1:14">
      <c r="A620" s="1">
        <v>45383</v>
      </c>
      <c r="B620" s="1">
        <v>45748</v>
      </c>
      <c r="C620" t="s">
        <v>4778</v>
      </c>
      <c r="D620" t="s">
        <v>1025</v>
      </c>
      <c r="E620" t="s">
        <v>32</v>
      </c>
      <c r="F620" t="s">
        <v>16</v>
      </c>
      <c r="G620" t="s">
        <v>6838</v>
      </c>
      <c r="H620" t="s">
        <v>10171</v>
      </c>
      <c r="I620" t="s">
        <v>270</v>
      </c>
      <c r="J620" t="s">
        <v>271</v>
      </c>
      <c r="K620" s="3">
        <v>12835</v>
      </c>
      <c r="L620" s="3">
        <v>16857</v>
      </c>
      <c r="M620" t="s">
        <v>5624</v>
      </c>
      <c r="N620" t="s">
        <v>225</v>
      </c>
    </row>
    <row r="621" spans="1:14">
      <c r="A621" s="1">
        <v>45383</v>
      </c>
      <c r="B621" s="1">
        <v>45748</v>
      </c>
      <c r="C621" t="s">
        <v>4778</v>
      </c>
      <c r="D621" t="s">
        <v>1025</v>
      </c>
      <c r="E621" t="s">
        <v>15</v>
      </c>
      <c r="F621" t="s">
        <v>16</v>
      </c>
      <c r="G621" t="s">
        <v>6840</v>
      </c>
      <c r="H621" t="s">
        <v>10171</v>
      </c>
      <c r="I621" t="s">
        <v>270</v>
      </c>
      <c r="J621" t="s">
        <v>271</v>
      </c>
      <c r="K621" s="3">
        <v>2104</v>
      </c>
      <c r="L621" s="3">
        <v>1910</v>
      </c>
      <c r="M621" t="s">
        <v>5624</v>
      </c>
      <c r="N621" t="s">
        <v>225</v>
      </c>
    </row>
    <row r="622" spans="1:14">
      <c r="A622" s="1">
        <v>45383</v>
      </c>
      <c r="B622" s="1">
        <v>45748</v>
      </c>
      <c r="C622" t="s">
        <v>4778</v>
      </c>
      <c r="D622" t="s">
        <v>1025</v>
      </c>
      <c r="E622" t="s">
        <v>661</v>
      </c>
      <c r="F622" t="s">
        <v>16</v>
      </c>
      <c r="G622" t="s">
        <v>6839</v>
      </c>
      <c r="H622" t="s">
        <v>10171</v>
      </c>
      <c r="I622" t="s">
        <v>270</v>
      </c>
      <c r="J622" t="s">
        <v>271</v>
      </c>
      <c r="K622" s="3">
        <v>46541</v>
      </c>
      <c r="L622" s="3">
        <v>37499</v>
      </c>
      <c r="M622" t="s">
        <v>5624</v>
      </c>
      <c r="N622" t="s">
        <v>225</v>
      </c>
    </row>
    <row r="623" spans="1:14">
      <c r="A623" s="1">
        <v>45383</v>
      </c>
      <c r="B623" s="1">
        <v>45748</v>
      </c>
      <c r="C623" t="s">
        <v>4779</v>
      </c>
      <c r="D623" t="s">
        <v>1029</v>
      </c>
      <c r="E623" t="s">
        <v>32</v>
      </c>
      <c r="F623" t="s">
        <v>16</v>
      </c>
      <c r="G623" t="s">
        <v>6842</v>
      </c>
      <c r="H623" t="s">
        <v>10171</v>
      </c>
      <c r="I623" t="s">
        <v>165</v>
      </c>
      <c r="J623" t="s">
        <v>166</v>
      </c>
      <c r="K623" s="3">
        <v>12527</v>
      </c>
      <c r="L623" s="3">
        <v>13626</v>
      </c>
      <c r="M623" t="s">
        <v>1179</v>
      </c>
      <c r="N623" t="s">
        <v>225</v>
      </c>
    </row>
    <row r="624" spans="1:14">
      <c r="A624" s="1">
        <v>45383</v>
      </c>
      <c r="B624" s="1">
        <v>45748</v>
      </c>
      <c r="C624" t="s">
        <v>4779</v>
      </c>
      <c r="D624" t="s">
        <v>1029</v>
      </c>
      <c r="E624" t="s">
        <v>15</v>
      </c>
      <c r="F624" t="s">
        <v>16</v>
      </c>
      <c r="G624" t="s">
        <v>6844</v>
      </c>
      <c r="H624" t="s">
        <v>10171</v>
      </c>
      <c r="I624" t="s">
        <v>165</v>
      </c>
      <c r="J624" t="s">
        <v>166</v>
      </c>
      <c r="K624" s="3">
        <v>1876</v>
      </c>
      <c r="L624" s="3">
        <v>1705</v>
      </c>
      <c r="M624" t="s">
        <v>1179</v>
      </c>
      <c r="N624" t="s">
        <v>225</v>
      </c>
    </row>
    <row r="625" spans="1:14">
      <c r="A625" s="1">
        <v>45383</v>
      </c>
      <c r="B625" s="1">
        <v>45748</v>
      </c>
      <c r="C625" t="s">
        <v>4779</v>
      </c>
      <c r="D625" t="s">
        <v>1029</v>
      </c>
      <c r="E625" t="s">
        <v>661</v>
      </c>
      <c r="F625" t="s">
        <v>16</v>
      </c>
      <c r="G625" t="s">
        <v>6843</v>
      </c>
      <c r="H625" t="s">
        <v>10171</v>
      </c>
      <c r="I625" t="s">
        <v>165</v>
      </c>
      <c r="J625" t="s">
        <v>166</v>
      </c>
      <c r="K625" s="3">
        <v>41517</v>
      </c>
      <c r="L625" s="3">
        <v>41728</v>
      </c>
      <c r="M625" t="s">
        <v>1179</v>
      </c>
      <c r="N625" t="s">
        <v>225</v>
      </c>
    </row>
    <row r="626" spans="1:14">
      <c r="A626" s="1">
        <v>45383</v>
      </c>
      <c r="B626" s="1">
        <v>45748</v>
      </c>
      <c r="C626" t="s">
        <v>4779</v>
      </c>
      <c r="D626" t="s">
        <v>1029</v>
      </c>
      <c r="E626" t="s">
        <v>34</v>
      </c>
      <c r="F626" t="s">
        <v>16</v>
      </c>
      <c r="G626" t="s">
        <v>6841</v>
      </c>
      <c r="H626" t="s">
        <v>10171</v>
      </c>
      <c r="I626" t="s">
        <v>165</v>
      </c>
      <c r="J626" t="s">
        <v>166</v>
      </c>
      <c r="K626" s="3">
        <v>11684</v>
      </c>
      <c r="L626" s="3">
        <v>10493</v>
      </c>
      <c r="M626" t="s">
        <v>1179</v>
      </c>
      <c r="N626" t="s">
        <v>225</v>
      </c>
    </row>
    <row r="627" spans="1:14">
      <c r="A627" s="1">
        <v>45383</v>
      </c>
      <c r="B627" s="1">
        <v>45748</v>
      </c>
      <c r="C627" t="s">
        <v>4781</v>
      </c>
      <c r="D627" t="s">
        <v>1036</v>
      </c>
      <c r="E627" t="s">
        <v>32</v>
      </c>
      <c r="F627" t="s">
        <v>16</v>
      </c>
      <c r="G627" t="s">
        <v>6847</v>
      </c>
      <c r="H627" t="s">
        <v>10171</v>
      </c>
      <c r="I627" t="s">
        <v>1038</v>
      </c>
      <c r="J627" t="s">
        <v>1039</v>
      </c>
      <c r="K627" s="3">
        <v>72997</v>
      </c>
      <c r="L627" s="3">
        <v>73377</v>
      </c>
      <c r="M627" t="s">
        <v>26</v>
      </c>
      <c r="N627" t="s">
        <v>43</v>
      </c>
    </row>
    <row r="628" spans="1:14">
      <c r="A628" s="1">
        <v>45383</v>
      </c>
      <c r="B628" s="1">
        <v>45748</v>
      </c>
      <c r="C628" t="s">
        <v>4781</v>
      </c>
      <c r="D628" t="s">
        <v>1036</v>
      </c>
      <c r="E628" t="s">
        <v>15</v>
      </c>
      <c r="F628" t="s">
        <v>16</v>
      </c>
      <c r="G628" t="s">
        <v>6846</v>
      </c>
      <c r="H628" t="s">
        <v>10171</v>
      </c>
      <c r="I628" t="s">
        <v>1038</v>
      </c>
      <c r="J628" t="s">
        <v>1039</v>
      </c>
      <c r="K628" s="3">
        <v>31452</v>
      </c>
      <c r="L628" s="3">
        <v>29982</v>
      </c>
      <c r="M628" t="s">
        <v>26</v>
      </c>
      <c r="N628" t="s">
        <v>43</v>
      </c>
    </row>
    <row r="629" spans="1:14">
      <c r="A629" s="1">
        <v>45383</v>
      </c>
      <c r="B629" s="1">
        <v>45748</v>
      </c>
      <c r="C629" t="s">
        <v>4781</v>
      </c>
      <c r="D629" t="s">
        <v>1036</v>
      </c>
      <c r="E629" t="s">
        <v>661</v>
      </c>
      <c r="F629" t="s">
        <v>16</v>
      </c>
      <c r="G629" t="s">
        <v>6845</v>
      </c>
      <c r="H629" t="s">
        <v>10171</v>
      </c>
      <c r="I629" t="s">
        <v>1038</v>
      </c>
      <c r="J629" t="s">
        <v>1039</v>
      </c>
      <c r="K629" s="3">
        <v>196663</v>
      </c>
      <c r="L629" s="3">
        <v>278288</v>
      </c>
      <c r="M629" t="s">
        <v>26</v>
      </c>
      <c r="N629" t="s">
        <v>43</v>
      </c>
    </row>
    <row r="630" spans="1:14">
      <c r="A630" s="1">
        <v>45383</v>
      </c>
      <c r="B630" s="1">
        <v>45748</v>
      </c>
      <c r="C630" t="s">
        <v>4782</v>
      </c>
      <c r="D630" t="s">
        <v>1042</v>
      </c>
      <c r="E630" t="s">
        <v>32</v>
      </c>
      <c r="F630" t="s">
        <v>16</v>
      </c>
      <c r="G630" t="s">
        <v>6851</v>
      </c>
      <c r="H630" t="s">
        <v>10171</v>
      </c>
      <c r="I630" t="s">
        <v>59</v>
      </c>
      <c r="J630" t="s">
        <v>60</v>
      </c>
      <c r="K630" s="3">
        <v>37879</v>
      </c>
      <c r="L630" s="3">
        <v>42411</v>
      </c>
      <c r="M630" t="s">
        <v>5620</v>
      </c>
      <c r="N630" t="s">
        <v>61</v>
      </c>
    </row>
    <row r="631" spans="1:14">
      <c r="A631" s="1">
        <v>45383</v>
      </c>
      <c r="B631" s="1">
        <v>45748</v>
      </c>
      <c r="C631" t="s">
        <v>4782</v>
      </c>
      <c r="D631" t="s">
        <v>1042</v>
      </c>
      <c r="E631" t="s">
        <v>15</v>
      </c>
      <c r="F631" t="s">
        <v>16</v>
      </c>
      <c r="G631" t="s">
        <v>6853</v>
      </c>
      <c r="H631" t="s">
        <v>10171</v>
      </c>
      <c r="I631" t="s">
        <v>59</v>
      </c>
      <c r="J631" t="s">
        <v>60</v>
      </c>
      <c r="K631" s="3">
        <v>4031</v>
      </c>
      <c r="L631" s="3">
        <v>3700</v>
      </c>
      <c r="M631" t="s">
        <v>5620</v>
      </c>
      <c r="N631" t="s">
        <v>61</v>
      </c>
    </row>
    <row r="632" spans="1:14">
      <c r="A632" s="1">
        <v>45383</v>
      </c>
      <c r="B632" s="1">
        <v>45748</v>
      </c>
      <c r="C632" t="s">
        <v>4782</v>
      </c>
      <c r="D632" t="s">
        <v>1042</v>
      </c>
      <c r="E632" t="s">
        <v>661</v>
      </c>
      <c r="F632" t="s">
        <v>16</v>
      </c>
      <c r="G632" t="s">
        <v>6849</v>
      </c>
      <c r="H632" t="s">
        <v>10171</v>
      </c>
      <c r="I632" t="s">
        <v>59</v>
      </c>
      <c r="J632" t="s">
        <v>60</v>
      </c>
      <c r="K632" s="3">
        <v>13709</v>
      </c>
      <c r="L632" s="3">
        <v>14238</v>
      </c>
      <c r="M632" t="s">
        <v>5620</v>
      </c>
      <c r="N632" t="s">
        <v>61</v>
      </c>
    </row>
    <row r="633" spans="1:14">
      <c r="A633" s="1">
        <v>45383</v>
      </c>
      <c r="B633" s="1">
        <v>45748</v>
      </c>
      <c r="C633" t="s">
        <v>4782</v>
      </c>
      <c r="D633" t="s">
        <v>1042</v>
      </c>
      <c r="E633" t="s">
        <v>661</v>
      </c>
      <c r="F633" t="s">
        <v>16</v>
      </c>
      <c r="G633" t="s">
        <v>6850</v>
      </c>
      <c r="H633" t="s">
        <v>10171</v>
      </c>
      <c r="I633" t="s">
        <v>59</v>
      </c>
      <c r="J633" t="s">
        <v>60</v>
      </c>
      <c r="K633" s="3">
        <v>2139</v>
      </c>
      <c r="L633" s="3">
        <v>2855</v>
      </c>
      <c r="M633" t="s">
        <v>5620</v>
      </c>
      <c r="N633" t="s">
        <v>61</v>
      </c>
    </row>
    <row r="634" spans="1:14">
      <c r="A634" s="1">
        <v>45383</v>
      </c>
      <c r="B634" s="1">
        <v>45748</v>
      </c>
      <c r="C634" t="s">
        <v>4782</v>
      </c>
      <c r="D634" t="s">
        <v>1042</v>
      </c>
      <c r="E634" t="s">
        <v>34</v>
      </c>
      <c r="F634" t="s">
        <v>16</v>
      </c>
      <c r="G634" t="s">
        <v>6848</v>
      </c>
      <c r="H634" t="s">
        <v>10171</v>
      </c>
      <c r="I634" t="s">
        <v>59</v>
      </c>
      <c r="J634" t="s">
        <v>60</v>
      </c>
      <c r="K634" s="3">
        <v>17119</v>
      </c>
      <c r="L634" s="3">
        <v>13740</v>
      </c>
      <c r="M634" t="s">
        <v>5620</v>
      </c>
      <c r="N634" t="s">
        <v>61</v>
      </c>
    </row>
    <row r="635" spans="1:14">
      <c r="A635" s="1">
        <v>45383</v>
      </c>
      <c r="B635" s="1">
        <v>45748</v>
      </c>
      <c r="C635" t="s">
        <v>4783</v>
      </c>
      <c r="D635" t="s">
        <v>1049</v>
      </c>
      <c r="E635" t="s">
        <v>32</v>
      </c>
      <c r="F635" t="s">
        <v>16</v>
      </c>
      <c r="G635" t="s">
        <v>6854</v>
      </c>
      <c r="H635" t="s">
        <v>10171</v>
      </c>
      <c r="I635" t="s">
        <v>103</v>
      </c>
      <c r="J635" t="s">
        <v>104</v>
      </c>
      <c r="K635" s="3">
        <v>93012</v>
      </c>
      <c r="L635" s="3">
        <v>48905</v>
      </c>
      <c r="M635" t="s">
        <v>5620</v>
      </c>
      <c r="N635" t="s">
        <v>249</v>
      </c>
    </row>
    <row r="636" spans="1:14">
      <c r="A636" s="1">
        <v>45383</v>
      </c>
      <c r="B636" s="1">
        <v>45748</v>
      </c>
      <c r="C636" t="s">
        <v>4784</v>
      </c>
      <c r="D636" t="s">
        <v>1051</v>
      </c>
      <c r="E636" t="s">
        <v>661</v>
      </c>
      <c r="F636" t="s">
        <v>16</v>
      </c>
      <c r="G636" t="s">
        <v>6856</v>
      </c>
      <c r="H636" t="s">
        <v>10171</v>
      </c>
      <c r="I636" t="s">
        <v>18</v>
      </c>
      <c r="J636" t="s">
        <v>19</v>
      </c>
      <c r="K636" s="3">
        <v>157142</v>
      </c>
      <c r="L636" s="3">
        <v>147192</v>
      </c>
      <c r="M636" t="s">
        <v>48</v>
      </c>
      <c r="N636" t="s">
        <v>21</v>
      </c>
    </row>
    <row r="637" spans="1:14">
      <c r="A637" s="1">
        <v>45383</v>
      </c>
      <c r="B637" s="1">
        <v>45748</v>
      </c>
      <c r="C637" t="s">
        <v>4784</v>
      </c>
      <c r="D637" t="s">
        <v>1051</v>
      </c>
      <c r="E637" t="s">
        <v>15</v>
      </c>
      <c r="F637" t="s">
        <v>16</v>
      </c>
      <c r="G637" t="s">
        <v>6855</v>
      </c>
      <c r="H637" t="s">
        <v>10171</v>
      </c>
      <c r="I637" t="s">
        <v>18</v>
      </c>
      <c r="J637" t="s">
        <v>19</v>
      </c>
      <c r="K637" s="3">
        <v>6341</v>
      </c>
      <c r="L637" s="3">
        <v>5752</v>
      </c>
      <c r="M637" t="s">
        <v>48</v>
      </c>
      <c r="N637" t="s">
        <v>21</v>
      </c>
    </row>
    <row r="638" spans="1:14">
      <c r="A638" s="1">
        <v>45383</v>
      </c>
      <c r="B638" s="1">
        <v>45748</v>
      </c>
      <c r="C638" t="s">
        <v>4786</v>
      </c>
      <c r="D638" t="s">
        <v>1058</v>
      </c>
      <c r="E638" t="s">
        <v>15</v>
      </c>
      <c r="F638" t="s">
        <v>16</v>
      </c>
      <c r="G638" t="s">
        <v>6857</v>
      </c>
      <c r="H638" t="s">
        <v>10171</v>
      </c>
      <c r="I638" t="s">
        <v>18</v>
      </c>
      <c r="J638" t="s">
        <v>19</v>
      </c>
      <c r="K638" s="3">
        <v>3508</v>
      </c>
      <c r="L638" s="3">
        <v>3182</v>
      </c>
      <c r="M638" t="s">
        <v>5624</v>
      </c>
      <c r="N638" t="s">
        <v>21</v>
      </c>
    </row>
    <row r="639" spans="1:14">
      <c r="A639" s="1">
        <v>45383</v>
      </c>
      <c r="B639" s="1">
        <v>45748</v>
      </c>
      <c r="C639" t="s">
        <v>4786</v>
      </c>
      <c r="D639" t="s">
        <v>1058</v>
      </c>
      <c r="E639" t="s">
        <v>661</v>
      </c>
      <c r="F639" t="s">
        <v>16</v>
      </c>
      <c r="G639" t="s">
        <v>6858</v>
      </c>
      <c r="H639" t="s">
        <v>10171</v>
      </c>
      <c r="I639" t="s">
        <v>18</v>
      </c>
      <c r="J639" t="s">
        <v>19</v>
      </c>
      <c r="K639" s="3">
        <v>85378</v>
      </c>
      <c r="L639" s="3">
        <v>49186</v>
      </c>
      <c r="M639" t="s">
        <v>5624</v>
      </c>
      <c r="N639" t="s">
        <v>21</v>
      </c>
    </row>
    <row r="640" spans="1:14">
      <c r="A640" s="1">
        <v>45383</v>
      </c>
      <c r="B640" s="1">
        <v>45748</v>
      </c>
      <c r="C640" t="s">
        <v>4788</v>
      </c>
      <c r="D640" t="s">
        <v>1063</v>
      </c>
      <c r="E640" t="s">
        <v>32</v>
      </c>
      <c r="F640" t="s">
        <v>16</v>
      </c>
      <c r="G640" t="s">
        <v>6861</v>
      </c>
      <c r="H640" t="s">
        <v>10171</v>
      </c>
      <c r="I640" t="s">
        <v>1065</v>
      </c>
      <c r="J640" t="s">
        <v>1066</v>
      </c>
      <c r="K640" s="3">
        <v>23805</v>
      </c>
      <c r="L640" s="3">
        <v>24005</v>
      </c>
      <c r="M640" t="s">
        <v>1179</v>
      </c>
      <c r="N640" t="s">
        <v>1067</v>
      </c>
    </row>
    <row r="641" spans="1:14">
      <c r="A641" s="1">
        <v>45383</v>
      </c>
      <c r="B641" s="1">
        <v>45748</v>
      </c>
      <c r="C641" t="s">
        <v>4788</v>
      </c>
      <c r="D641" t="s">
        <v>1063</v>
      </c>
      <c r="E641" t="s">
        <v>15</v>
      </c>
      <c r="F641" t="s">
        <v>16</v>
      </c>
      <c r="G641" t="s">
        <v>6862</v>
      </c>
      <c r="H641" t="s">
        <v>10171</v>
      </c>
      <c r="I641" t="s">
        <v>1065</v>
      </c>
      <c r="J641" t="s">
        <v>1066</v>
      </c>
      <c r="K641" s="3">
        <v>2885</v>
      </c>
      <c r="L641" s="3">
        <v>2616</v>
      </c>
      <c r="M641" t="s">
        <v>1179</v>
      </c>
      <c r="N641" t="s">
        <v>1067</v>
      </c>
    </row>
    <row r="642" spans="1:14">
      <c r="A642" s="1">
        <v>45383</v>
      </c>
      <c r="B642" s="1">
        <v>45748</v>
      </c>
      <c r="C642" t="s">
        <v>4788</v>
      </c>
      <c r="D642" t="s">
        <v>1063</v>
      </c>
      <c r="E642" t="s">
        <v>661</v>
      </c>
      <c r="F642" t="s">
        <v>16</v>
      </c>
      <c r="G642" t="s">
        <v>6860</v>
      </c>
      <c r="H642" t="s">
        <v>10171</v>
      </c>
      <c r="I642" t="s">
        <v>1065</v>
      </c>
      <c r="J642" t="s">
        <v>1066</v>
      </c>
      <c r="K642" s="3">
        <v>25636</v>
      </c>
      <c r="L642" s="3">
        <v>22741</v>
      </c>
      <c r="M642" t="s">
        <v>1179</v>
      </c>
      <c r="N642" t="s">
        <v>1067</v>
      </c>
    </row>
    <row r="643" spans="1:14">
      <c r="A643" s="1">
        <v>45383</v>
      </c>
      <c r="B643" s="1">
        <v>45748</v>
      </c>
      <c r="C643" t="s">
        <v>4788</v>
      </c>
      <c r="D643" t="s">
        <v>1063</v>
      </c>
      <c r="E643" t="s">
        <v>34</v>
      </c>
      <c r="F643" t="s">
        <v>16</v>
      </c>
      <c r="G643" t="s">
        <v>6859</v>
      </c>
      <c r="H643" t="s">
        <v>10171</v>
      </c>
      <c r="I643" t="s">
        <v>1065</v>
      </c>
      <c r="J643" t="s">
        <v>1066</v>
      </c>
      <c r="K643" s="3">
        <v>5756</v>
      </c>
      <c r="L643" s="3">
        <v>4600</v>
      </c>
      <c r="M643" t="s">
        <v>1179</v>
      </c>
      <c r="N643" t="s">
        <v>1067</v>
      </c>
    </row>
    <row r="644" spans="1:14">
      <c r="A644" s="1">
        <v>45383</v>
      </c>
      <c r="B644" s="1">
        <v>45748</v>
      </c>
      <c r="C644" t="s">
        <v>5685</v>
      </c>
      <c r="D644" t="s">
        <v>5686</v>
      </c>
      <c r="E644" t="s">
        <v>32</v>
      </c>
      <c r="F644" t="s">
        <v>16</v>
      </c>
      <c r="G644" t="s">
        <v>6864</v>
      </c>
      <c r="H644" t="s">
        <v>10172</v>
      </c>
      <c r="I644" t="s">
        <v>3031</v>
      </c>
      <c r="J644" t="s">
        <v>3032</v>
      </c>
      <c r="L644" s="3">
        <v>27209</v>
      </c>
      <c r="M644" t="s">
        <v>112</v>
      </c>
      <c r="N644" t="s">
        <v>30</v>
      </c>
    </row>
    <row r="645" spans="1:14">
      <c r="A645" s="1">
        <v>45383</v>
      </c>
      <c r="B645" s="1">
        <v>45748</v>
      </c>
      <c r="C645" t="s">
        <v>5685</v>
      </c>
      <c r="D645" t="s">
        <v>5686</v>
      </c>
      <c r="E645" t="s">
        <v>15</v>
      </c>
      <c r="F645" t="s">
        <v>16</v>
      </c>
      <c r="G645" t="s">
        <v>6865</v>
      </c>
      <c r="H645" t="s">
        <v>10172</v>
      </c>
      <c r="I645" t="s">
        <v>3031</v>
      </c>
      <c r="J645" t="s">
        <v>3032</v>
      </c>
      <c r="L645" s="3">
        <v>2067</v>
      </c>
      <c r="M645" t="s">
        <v>112</v>
      </c>
      <c r="N645" t="s">
        <v>30</v>
      </c>
    </row>
    <row r="646" spans="1:14">
      <c r="A646" s="1">
        <v>45383</v>
      </c>
      <c r="B646" s="1">
        <v>45748</v>
      </c>
      <c r="C646" t="s">
        <v>5685</v>
      </c>
      <c r="D646" t="s">
        <v>5686</v>
      </c>
      <c r="E646" t="s">
        <v>661</v>
      </c>
      <c r="F646" t="s">
        <v>16</v>
      </c>
      <c r="G646" t="s">
        <v>6863</v>
      </c>
      <c r="H646" t="s">
        <v>10172</v>
      </c>
      <c r="I646" t="s">
        <v>3031</v>
      </c>
      <c r="J646" t="s">
        <v>3032</v>
      </c>
      <c r="L646" s="3">
        <v>116273</v>
      </c>
      <c r="M646" t="s">
        <v>112</v>
      </c>
      <c r="N646" t="s">
        <v>30</v>
      </c>
    </row>
    <row r="647" spans="1:14">
      <c r="A647" s="1">
        <v>45383</v>
      </c>
      <c r="B647" s="1">
        <v>45748</v>
      </c>
      <c r="C647" t="s">
        <v>4790</v>
      </c>
      <c r="D647" t="s">
        <v>1075</v>
      </c>
      <c r="E647" t="s">
        <v>32</v>
      </c>
      <c r="F647" t="s">
        <v>16</v>
      </c>
      <c r="G647" t="s">
        <v>6872</v>
      </c>
      <c r="H647" t="s">
        <v>10171</v>
      </c>
      <c r="I647" t="s">
        <v>201</v>
      </c>
      <c r="J647" t="s">
        <v>202</v>
      </c>
      <c r="K647" s="3">
        <v>79747</v>
      </c>
      <c r="L647" s="3">
        <v>75216</v>
      </c>
      <c r="M647" t="s">
        <v>5660</v>
      </c>
      <c r="N647" t="s">
        <v>249</v>
      </c>
    </row>
    <row r="648" spans="1:14">
      <c r="A648" s="1">
        <v>45383</v>
      </c>
      <c r="B648" s="1">
        <v>45748</v>
      </c>
      <c r="C648" t="s">
        <v>4790</v>
      </c>
      <c r="D648" t="s">
        <v>1075</v>
      </c>
      <c r="E648" t="s">
        <v>661</v>
      </c>
      <c r="F648" t="s">
        <v>16</v>
      </c>
      <c r="G648" t="s">
        <v>6869</v>
      </c>
      <c r="H648" t="s">
        <v>10171</v>
      </c>
      <c r="I648" t="s">
        <v>201</v>
      </c>
      <c r="J648" t="s">
        <v>202</v>
      </c>
      <c r="K648" s="3">
        <v>60943</v>
      </c>
      <c r="L648" s="3">
        <v>45261</v>
      </c>
      <c r="M648" t="s">
        <v>5660</v>
      </c>
      <c r="N648" t="s">
        <v>249</v>
      </c>
    </row>
    <row r="649" spans="1:14">
      <c r="A649" s="1">
        <v>45383</v>
      </c>
      <c r="B649" s="1">
        <v>45748</v>
      </c>
      <c r="C649" t="s">
        <v>4790</v>
      </c>
      <c r="D649" t="s">
        <v>1075</v>
      </c>
      <c r="E649" t="s">
        <v>15</v>
      </c>
      <c r="F649" t="s">
        <v>16</v>
      </c>
      <c r="G649" t="s">
        <v>6870</v>
      </c>
      <c r="H649" t="s">
        <v>10171</v>
      </c>
      <c r="I649" t="s">
        <v>201</v>
      </c>
      <c r="J649" t="s">
        <v>202</v>
      </c>
      <c r="K649" s="3">
        <v>8203</v>
      </c>
      <c r="L649" s="3">
        <v>7102</v>
      </c>
      <c r="M649" t="s">
        <v>5660</v>
      </c>
      <c r="N649" t="s">
        <v>249</v>
      </c>
    </row>
    <row r="650" spans="1:14">
      <c r="A650" s="1">
        <v>45383</v>
      </c>
      <c r="B650" s="1">
        <v>45748</v>
      </c>
      <c r="C650" t="s">
        <v>4790</v>
      </c>
      <c r="D650" t="s">
        <v>1075</v>
      </c>
      <c r="E650" t="s">
        <v>34</v>
      </c>
      <c r="F650" t="s">
        <v>16</v>
      </c>
      <c r="G650" t="s">
        <v>6871</v>
      </c>
      <c r="H650" t="s">
        <v>10171</v>
      </c>
      <c r="I650" t="s">
        <v>201</v>
      </c>
      <c r="J650" t="s">
        <v>202</v>
      </c>
      <c r="K650" s="3">
        <v>36426</v>
      </c>
      <c r="L650" s="3">
        <v>21757</v>
      </c>
      <c r="M650" t="s">
        <v>5660</v>
      </c>
      <c r="N650" t="s">
        <v>249</v>
      </c>
    </row>
    <row r="651" spans="1:14">
      <c r="A651" s="1">
        <v>45383</v>
      </c>
      <c r="B651" s="1">
        <v>45748</v>
      </c>
      <c r="C651" t="s">
        <v>4789</v>
      </c>
      <c r="D651" t="s">
        <v>1071</v>
      </c>
      <c r="E651" t="s">
        <v>661</v>
      </c>
      <c r="F651" t="s">
        <v>16</v>
      </c>
      <c r="G651" t="s">
        <v>6866</v>
      </c>
      <c r="H651" t="s">
        <v>10171</v>
      </c>
      <c r="I651" t="s">
        <v>49</v>
      </c>
      <c r="J651" t="s">
        <v>50</v>
      </c>
      <c r="K651" s="3">
        <v>164540</v>
      </c>
      <c r="L651" s="3">
        <v>183203</v>
      </c>
      <c r="M651" t="s">
        <v>48</v>
      </c>
      <c r="N651" t="s">
        <v>51</v>
      </c>
    </row>
    <row r="652" spans="1:14">
      <c r="A652" s="1">
        <v>45383</v>
      </c>
      <c r="B652" s="1">
        <v>45748</v>
      </c>
      <c r="C652" t="s">
        <v>4789</v>
      </c>
      <c r="D652" t="s">
        <v>1071</v>
      </c>
      <c r="E652" t="s">
        <v>15</v>
      </c>
      <c r="F652" t="s">
        <v>16</v>
      </c>
      <c r="G652" t="s">
        <v>6867</v>
      </c>
      <c r="H652" t="s">
        <v>10171</v>
      </c>
      <c r="I652" t="s">
        <v>49</v>
      </c>
      <c r="J652" t="s">
        <v>50</v>
      </c>
      <c r="K652" s="3">
        <v>4441</v>
      </c>
      <c r="L652" s="3">
        <v>4130</v>
      </c>
      <c r="M652" t="s">
        <v>48</v>
      </c>
      <c r="N652" t="s">
        <v>51</v>
      </c>
    </row>
    <row r="653" spans="1:14">
      <c r="A653" s="1">
        <v>45383</v>
      </c>
      <c r="B653" s="1">
        <v>45748</v>
      </c>
      <c r="C653" t="s">
        <v>4789</v>
      </c>
      <c r="D653" t="s">
        <v>1071</v>
      </c>
      <c r="E653" t="s">
        <v>34</v>
      </c>
      <c r="F653" t="s">
        <v>16</v>
      </c>
      <c r="G653" t="s">
        <v>6868</v>
      </c>
      <c r="H653" t="s">
        <v>10171</v>
      </c>
      <c r="I653" t="s">
        <v>49</v>
      </c>
      <c r="J653" t="s">
        <v>50</v>
      </c>
      <c r="K653" s="3">
        <v>36864</v>
      </c>
      <c r="L653" s="3">
        <v>36697</v>
      </c>
      <c r="M653" t="s">
        <v>48</v>
      </c>
      <c r="N653" t="s">
        <v>51</v>
      </c>
    </row>
    <row r="654" spans="1:14">
      <c r="A654" s="1">
        <v>45384</v>
      </c>
      <c r="B654" s="1">
        <v>45749</v>
      </c>
      <c r="C654" t="s">
        <v>4792</v>
      </c>
      <c r="D654" t="s">
        <v>1084</v>
      </c>
      <c r="E654" t="s">
        <v>32</v>
      </c>
      <c r="F654" t="s">
        <v>16</v>
      </c>
      <c r="G654" t="s">
        <v>6874</v>
      </c>
      <c r="H654" t="s">
        <v>10171</v>
      </c>
      <c r="I654" t="s">
        <v>179</v>
      </c>
      <c r="J654" t="s">
        <v>180</v>
      </c>
      <c r="K654" s="3">
        <v>12258</v>
      </c>
      <c r="L654" s="3">
        <v>12451</v>
      </c>
      <c r="M654" t="s">
        <v>1179</v>
      </c>
      <c r="N654" t="s">
        <v>181</v>
      </c>
    </row>
    <row r="655" spans="1:14">
      <c r="A655" s="1">
        <v>45384</v>
      </c>
      <c r="B655" s="1">
        <v>45749</v>
      </c>
      <c r="C655" t="s">
        <v>4850</v>
      </c>
      <c r="D655" t="s">
        <v>1321</v>
      </c>
      <c r="E655" t="s">
        <v>32</v>
      </c>
      <c r="F655" t="s">
        <v>16</v>
      </c>
      <c r="G655" t="s">
        <v>6877</v>
      </c>
      <c r="H655" t="s">
        <v>10172</v>
      </c>
      <c r="I655" t="s">
        <v>1323</v>
      </c>
      <c r="J655" t="s">
        <v>1324</v>
      </c>
      <c r="L655" s="3">
        <v>15568</v>
      </c>
      <c r="M655" t="s">
        <v>1179</v>
      </c>
      <c r="N655" t="s">
        <v>1325</v>
      </c>
    </row>
    <row r="656" spans="1:14">
      <c r="A656" s="1">
        <v>45384</v>
      </c>
      <c r="B656" s="1">
        <v>45749</v>
      </c>
      <c r="C656" t="s">
        <v>4850</v>
      </c>
      <c r="D656" t="s">
        <v>1321</v>
      </c>
      <c r="E656" t="s">
        <v>15</v>
      </c>
      <c r="F656" t="s">
        <v>16</v>
      </c>
      <c r="G656" t="s">
        <v>6876</v>
      </c>
      <c r="H656" t="s">
        <v>10172</v>
      </c>
      <c r="I656" t="s">
        <v>1323</v>
      </c>
      <c r="J656" t="s">
        <v>1324</v>
      </c>
      <c r="L656" s="3">
        <v>2613</v>
      </c>
      <c r="M656" t="s">
        <v>1179</v>
      </c>
      <c r="N656" t="s">
        <v>1325</v>
      </c>
    </row>
    <row r="657" spans="1:14">
      <c r="A657" s="1">
        <v>45384</v>
      </c>
      <c r="B657" s="1">
        <v>45749</v>
      </c>
      <c r="C657" t="s">
        <v>4850</v>
      </c>
      <c r="D657" t="s">
        <v>1321</v>
      </c>
      <c r="E657" t="s">
        <v>661</v>
      </c>
      <c r="F657" t="s">
        <v>16</v>
      </c>
      <c r="G657" t="s">
        <v>6875</v>
      </c>
      <c r="H657" t="s">
        <v>10172</v>
      </c>
      <c r="I657" t="s">
        <v>1323</v>
      </c>
      <c r="J657" t="s">
        <v>1324</v>
      </c>
      <c r="L657" s="3">
        <v>30330</v>
      </c>
      <c r="M657" t="s">
        <v>1179</v>
      </c>
      <c r="N657" t="s">
        <v>1325</v>
      </c>
    </row>
    <row r="658" spans="1:14">
      <c r="A658" s="1">
        <v>45385</v>
      </c>
      <c r="B658" s="1">
        <v>45750</v>
      </c>
      <c r="C658" t="s">
        <v>6087</v>
      </c>
      <c r="D658" t="s">
        <v>6088</v>
      </c>
      <c r="E658" t="s">
        <v>15</v>
      </c>
      <c r="F658" t="s">
        <v>16</v>
      </c>
      <c r="G658" t="s">
        <v>6878</v>
      </c>
      <c r="H658" t="s">
        <v>10172</v>
      </c>
      <c r="I658" t="s">
        <v>165</v>
      </c>
      <c r="J658" t="s">
        <v>166</v>
      </c>
      <c r="L658" s="3">
        <v>1882</v>
      </c>
      <c r="M658" t="s">
        <v>1179</v>
      </c>
      <c r="N658" t="s">
        <v>167</v>
      </c>
    </row>
    <row r="659" spans="1:14">
      <c r="A659" s="1">
        <v>45385</v>
      </c>
      <c r="B659" s="1">
        <v>45750</v>
      </c>
      <c r="C659" t="s">
        <v>6087</v>
      </c>
      <c r="D659" t="s">
        <v>6088</v>
      </c>
      <c r="E659" t="s">
        <v>661</v>
      </c>
      <c r="F659" t="s">
        <v>16</v>
      </c>
      <c r="G659" t="s">
        <v>6879</v>
      </c>
      <c r="H659" t="s">
        <v>10172</v>
      </c>
      <c r="I659" t="s">
        <v>165</v>
      </c>
      <c r="J659" t="s">
        <v>166</v>
      </c>
      <c r="L659" s="3">
        <v>45637</v>
      </c>
      <c r="M659" t="s">
        <v>1179</v>
      </c>
      <c r="N659" t="s">
        <v>167</v>
      </c>
    </row>
    <row r="660" spans="1:14">
      <c r="A660" s="1">
        <v>45385</v>
      </c>
      <c r="B660" s="1">
        <v>45750</v>
      </c>
      <c r="C660" t="s">
        <v>4794</v>
      </c>
      <c r="D660" t="s">
        <v>1091</v>
      </c>
      <c r="E660" t="s">
        <v>32</v>
      </c>
      <c r="F660" t="s">
        <v>16</v>
      </c>
      <c r="G660" t="s">
        <v>6881</v>
      </c>
      <c r="H660" t="s">
        <v>10171</v>
      </c>
      <c r="I660" t="s">
        <v>712</v>
      </c>
      <c r="J660" t="s">
        <v>713</v>
      </c>
      <c r="K660" s="3">
        <v>16818</v>
      </c>
      <c r="L660" s="3">
        <v>16806</v>
      </c>
      <c r="M660" t="s">
        <v>1179</v>
      </c>
      <c r="N660" t="s">
        <v>143</v>
      </c>
    </row>
    <row r="661" spans="1:14">
      <c r="A661" s="1">
        <v>45385</v>
      </c>
      <c r="B661" s="1">
        <v>45750</v>
      </c>
      <c r="C661" t="s">
        <v>4794</v>
      </c>
      <c r="D661" t="s">
        <v>1091</v>
      </c>
      <c r="E661" t="s">
        <v>15</v>
      </c>
      <c r="F661" t="s">
        <v>16</v>
      </c>
      <c r="G661" t="s">
        <v>6880</v>
      </c>
      <c r="H661" t="s">
        <v>10171</v>
      </c>
      <c r="I661" t="s">
        <v>712</v>
      </c>
      <c r="J661" t="s">
        <v>713</v>
      </c>
      <c r="K661" s="3">
        <v>1638</v>
      </c>
      <c r="L661" s="3">
        <v>1489</v>
      </c>
      <c r="M661" t="s">
        <v>1179</v>
      </c>
      <c r="N661" t="s">
        <v>143</v>
      </c>
    </row>
    <row r="662" spans="1:14">
      <c r="A662" s="1">
        <v>45385</v>
      </c>
      <c r="B662" s="1">
        <v>45750</v>
      </c>
      <c r="C662" t="s">
        <v>4794</v>
      </c>
      <c r="D662" t="s">
        <v>1091</v>
      </c>
      <c r="E662" t="s">
        <v>661</v>
      </c>
      <c r="F662" t="s">
        <v>16</v>
      </c>
      <c r="G662" t="s">
        <v>6882</v>
      </c>
      <c r="H662" t="s">
        <v>10171</v>
      </c>
      <c r="I662" t="s">
        <v>712</v>
      </c>
      <c r="J662" t="s">
        <v>713</v>
      </c>
      <c r="K662" s="3">
        <v>28573</v>
      </c>
      <c r="L662" s="3">
        <v>24716</v>
      </c>
      <c r="M662" t="s">
        <v>1179</v>
      </c>
      <c r="N662" t="s">
        <v>143</v>
      </c>
    </row>
    <row r="663" spans="1:14">
      <c r="A663" s="1">
        <v>45385</v>
      </c>
      <c r="B663" s="1">
        <v>45750</v>
      </c>
      <c r="C663" t="s">
        <v>4792</v>
      </c>
      <c r="D663" t="s">
        <v>1084</v>
      </c>
      <c r="E663" t="s">
        <v>15</v>
      </c>
      <c r="F663" t="s">
        <v>16</v>
      </c>
      <c r="G663" t="s">
        <v>6884</v>
      </c>
      <c r="H663" t="s">
        <v>10171</v>
      </c>
      <c r="I663" t="s">
        <v>179</v>
      </c>
      <c r="J663" t="s">
        <v>180</v>
      </c>
      <c r="K663" s="3">
        <v>2570</v>
      </c>
      <c r="L663" s="3">
        <v>2331</v>
      </c>
      <c r="M663" t="s">
        <v>1179</v>
      </c>
      <c r="N663" t="s">
        <v>181</v>
      </c>
    </row>
    <row r="664" spans="1:14">
      <c r="A664" s="1">
        <v>45385</v>
      </c>
      <c r="B664" s="1">
        <v>45750</v>
      </c>
      <c r="C664" t="s">
        <v>4792</v>
      </c>
      <c r="D664" t="s">
        <v>1084</v>
      </c>
      <c r="E664" t="s">
        <v>661</v>
      </c>
      <c r="F664" t="s">
        <v>16</v>
      </c>
      <c r="G664" t="s">
        <v>6883</v>
      </c>
      <c r="H664" t="s">
        <v>10171</v>
      </c>
      <c r="I664" t="s">
        <v>179</v>
      </c>
      <c r="J664" t="s">
        <v>180</v>
      </c>
      <c r="K664" s="3">
        <v>15362</v>
      </c>
      <c r="L664" s="3">
        <v>12380</v>
      </c>
      <c r="M664" t="s">
        <v>1179</v>
      </c>
      <c r="N664" t="s">
        <v>181</v>
      </c>
    </row>
    <row r="665" spans="1:14">
      <c r="A665" s="1">
        <v>45387</v>
      </c>
      <c r="B665" s="1">
        <v>45752</v>
      </c>
      <c r="C665" t="s">
        <v>4797</v>
      </c>
      <c r="D665" t="s">
        <v>1104</v>
      </c>
      <c r="E665" t="s">
        <v>32</v>
      </c>
      <c r="F665" t="s">
        <v>16</v>
      </c>
      <c r="G665" t="s">
        <v>6888</v>
      </c>
      <c r="H665" t="s">
        <v>10171</v>
      </c>
      <c r="I665" t="s">
        <v>1106</v>
      </c>
      <c r="J665" t="s">
        <v>1107</v>
      </c>
      <c r="K665" s="3">
        <v>41957</v>
      </c>
      <c r="L665" s="3">
        <v>40587</v>
      </c>
      <c r="M665" t="s">
        <v>304</v>
      </c>
      <c r="N665" t="s">
        <v>143</v>
      </c>
    </row>
    <row r="666" spans="1:14">
      <c r="A666" s="1">
        <v>45387</v>
      </c>
      <c r="B666" s="1">
        <v>45752</v>
      </c>
      <c r="C666" t="s">
        <v>4797</v>
      </c>
      <c r="D666" t="s">
        <v>1104</v>
      </c>
      <c r="E666" t="s">
        <v>661</v>
      </c>
      <c r="F666" t="s">
        <v>16</v>
      </c>
      <c r="G666" t="s">
        <v>6889</v>
      </c>
      <c r="H666" t="s">
        <v>10171</v>
      </c>
      <c r="I666" t="s">
        <v>1106</v>
      </c>
      <c r="J666" t="s">
        <v>1107</v>
      </c>
      <c r="K666" s="3">
        <v>62317</v>
      </c>
      <c r="L666" s="3">
        <v>51356</v>
      </c>
      <c r="M666" t="s">
        <v>304</v>
      </c>
      <c r="N666" t="s">
        <v>143</v>
      </c>
    </row>
    <row r="667" spans="1:14">
      <c r="A667" s="1">
        <v>45387</v>
      </c>
      <c r="B667" s="1">
        <v>45752</v>
      </c>
      <c r="C667" t="s">
        <v>4797</v>
      </c>
      <c r="D667" t="s">
        <v>1104</v>
      </c>
      <c r="E667" t="s">
        <v>15</v>
      </c>
      <c r="F667" t="s">
        <v>16</v>
      </c>
      <c r="G667" t="s">
        <v>6887</v>
      </c>
      <c r="H667" t="s">
        <v>10171</v>
      </c>
      <c r="I667" t="s">
        <v>1106</v>
      </c>
      <c r="J667" t="s">
        <v>1107</v>
      </c>
      <c r="K667" s="3">
        <v>2182</v>
      </c>
      <c r="L667" s="3">
        <v>1962</v>
      </c>
      <c r="M667" t="s">
        <v>304</v>
      </c>
      <c r="N667" t="s">
        <v>143</v>
      </c>
    </row>
    <row r="668" spans="1:14">
      <c r="A668" s="1">
        <v>45388</v>
      </c>
      <c r="B668" s="1">
        <v>45753</v>
      </c>
      <c r="C668" t="s">
        <v>4799</v>
      </c>
      <c r="D668" t="s">
        <v>1115</v>
      </c>
      <c r="E668" t="s">
        <v>32</v>
      </c>
      <c r="F668" t="s">
        <v>16</v>
      </c>
      <c r="G668" t="s">
        <v>6892</v>
      </c>
      <c r="H668" t="s">
        <v>10171</v>
      </c>
      <c r="I668" t="s">
        <v>174</v>
      </c>
      <c r="J668" t="s">
        <v>175</v>
      </c>
      <c r="K668" s="3">
        <v>15802</v>
      </c>
      <c r="L668" s="3">
        <v>15038</v>
      </c>
      <c r="M668" t="s">
        <v>5623</v>
      </c>
      <c r="N668" t="s">
        <v>21</v>
      </c>
    </row>
    <row r="669" spans="1:14">
      <c r="A669" s="1">
        <v>45388</v>
      </c>
      <c r="B669" s="1">
        <v>45753</v>
      </c>
      <c r="C669" t="s">
        <v>4799</v>
      </c>
      <c r="D669" t="s">
        <v>1115</v>
      </c>
      <c r="E669" t="s">
        <v>15</v>
      </c>
      <c r="F669" t="s">
        <v>16</v>
      </c>
      <c r="G669" t="s">
        <v>6891</v>
      </c>
      <c r="H669" t="s">
        <v>10171</v>
      </c>
      <c r="I669" t="s">
        <v>174</v>
      </c>
      <c r="J669" t="s">
        <v>175</v>
      </c>
      <c r="K669" s="3">
        <v>2139</v>
      </c>
      <c r="L669" s="3">
        <v>1784</v>
      </c>
      <c r="M669" t="s">
        <v>5623</v>
      </c>
      <c r="N669" t="s">
        <v>21</v>
      </c>
    </row>
    <row r="670" spans="1:14">
      <c r="A670" s="1">
        <v>45388</v>
      </c>
      <c r="B670" s="1">
        <v>45753</v>
      </c>
      <c r="C670" t="s">
        <v>4799</v>
      </c>
      <c r="D670" t="s">
        <v>1115</v>
      </c>
      <c r="E670" t="s">
        <v>661</v>
      </c>
      <c r="F670" t="s">
        <v>16</v>
      </c>
      <c r="G670" t="s">
        <v>6890</v>
      </c>
      <c r="H670" t="s">
        <v>10171</v>
      </c>
      <c r="I670" t="s">
        <v>174</v>
      </c>
      <c r="J670" t="s">
        <v>175</v>
      </c>
      <c r="K670" s="3">
        <v>36419</v>
      </c>
      <c r="L670" s="3">
        <v>38907</v>
      </c>
      <c r="M670" t="s">
        <v>5623</v>
      </c>
      <c r="N670" t="s">
        <v>21</v>
      </c>
    </row>
    <row r="671" spans="1:14">
      <c r="A671" s="1">
        <v>45389</v>
      </c>
      <c r="B671" s="1">
        <v>45754</v>
      </c>
      <c r="C671" t="s">
        <v>4800</v>
      </c>
      <c r="D671" t="s">
        <v>1119</v>
      </c>
      <c r="E671" t="s">
        <v>32</v>
      </c>
      <c r="F671" t="s">
        <v>16</v>
      </c>
      <c r="G671" t="s">
        <v>6893</v>
      </c>
      <c r="H671" t="s">
        <v>10171</v>
      </c>
      <c r="I671" t="s">
        <v>59</v>
      </c>
      <c r="J671" t="s">
        <v>60</v>
      </c>
      <c r="K671" s="3">
        <v>7801</v>
      </c>
      <c r="L671" s="3">
        <v>7344</v>
      </c>
      <c r="M671" t="s">
        <v>5620</v>
      </c>
      <c r="N671" t="s">
        <v>61</v>
      </c>
    </row>
    <row r="672" spans="1:14">
      <c r="A672" s="1">
        <v>45389</v>
      </c>
      <c r="B672" s="1">
        <v>45754</v>
      </c>
      <c r="C672" t="s">
        <v>4800</v>
      </c>
      <c r="D672" t="s">
        <v>1119</v>
      </c>
      <c r="E672" t="s">
        <v>661</v>
      </c>
      <c r="F672" t="s">
        <v>16</v>
      </c>
      <c r="G672" t="s">
        <v>6897</v>
      </c>
      <c r="H672" t="s">
        <v>10171</v>
      </c>
      <c r="I672" t="s">
        <v>59</v>
      </c>
      <c r="J672" t="s">
        <v>60</v>
      </c>
      <c r="K672" s="3">
        <v>17988</v>
      </c>
      <c r="L672" s="3">
        <v>14969</v>
      </c>
      <c r="M672" t="s">
        <v>5620</v>
      </c>
      <c r="N672" t="s">
        <v>61</v>
      </c>
    </row>
    <row r="673" spans="1:14">
      <c r="A673" s="1">
        <v>45389</v>
      </c>
      <c r="B673" s="1">
        <v>45754</v>
      </c>
      <c r="C673" t="s">
        <v>4800</v>
      </c>
      <c r="D673" t="s">
        <v>1119</v>
      </c>
      <c r="E673" t="s">
        <v>15</v>
      </c>
      <c r="F673" t="s">
        <v>16</v>
      </c>
      <c r="G673" t="s">
        <v>6896</v>
      </c>
      <c r="H673" t="s">
        <v>10171</v>
      </c>
      <c r="I673" t="s">
        <v>59</v>
      </c>
      <c r="J673" t="s">
        <v>60</v>
      </c>
      <c r="K673" s="3">
        <v>1967</v>
      </c>
      <c r="L673" s="3">
        <v>1751</v>
      </c>
      <c r="M673" t="s">
        <v>5620</v>
      </c>
      <c r="N673" t="s">
        <v>61</v>
      </c>
    </row>
    <row r="674" spans="1:14">
      <c r="A674" s="1">
        <v>45389</v>
      </c>
      <c r="B674" s="1">
        <v>45754</v>
      </c>
      <c r="C674" t="s">
        <v>4800</v>
      </c>
      <c r="D674" t="s">
        <v>1119</v>
      </c>
      <c r="E674" t="s">
        <v>34</v>
      </c>
      <c r="F674" t="s">
        <v>16</v>
      </c>
      <c r="G674" t="s">
        <v>6894</v>
      </c>
      <c r="H674" t="s">
        <v>10171</v>
      </c>
      <c r="I674" t="s">
        <v>59</v>
      </c>
      <c r="J674" t="s">
        <v>60</v>
      </c>
      <c r="K674" s="3">
        <v>7770</v>
      </c>
      <c r="L674" s="3">
        <v>5858</v>
      </c>
      <c r="M674" t="s">
        <v>5620</v>
      </c>
      <c r="N674" t="s">
        <v>61</v>
      </c>
    </row>
    <row r="675" spans="1:14">
      <c r="A675" s="1">
        <v>45389</v>
      </c>
      <c r="B675" s="1">
        <v>45754</v>
      </c>
      <c r="C675" t="s">
        <v>4800</v>
      </c>
      <c r="D675" t="s">
        <v>1119</v>
      </c>
      <c r="E675" t="s">
        <v>661</v>
      </c>
      <c r="F675" t="s">
        <v>16</v>
      </c>
      <c r="G675" t="s">
        <v>6895</v>
      </c>
      <c r="H675" t="s">
        <v>10171</v>
      </c>
      <c r="I675" t="s">
        <v>59</v>
      </c>
      <c r="J675" t="s">
        <v>60</v>
      </c>
      <c r="K675" s="3">
        <v>4621</v>
      </c>
      <c r="L675" s="3">
        <v>4009</v>
      </c>
      <c r="M675" t="s">
        <v>5620</v>
      </c>
      <c r="N675" t="s">
        <v>61</v>
      </c>
    </row>
    <row r="676" spans="1:14">
      <c r="A676" s="1">
        <v>45390</v>
      </c>
      <c r="B676" s="1">
        <v>45755</v>
      </c>
      <c r="C676" t="s">
        <v>4801</v>
      </c>
      <c r="D676" t="s">
        <v>1125</v>
      </c>
      <c r="E676" t="s">
        <v>32</v>
      </c>
      <c r="F676" t="s">
        <v>16</v>
      </c>
      <c r="G676" t="s">
        <v>6900</v>
      </c>
      <c r="H676" t="s">
        <v>10171</v>
      </c>
      <c r="I676" t="s">
        <v>282</v>
      </c>
      <c r="J676" t="s">
        <v>283</v>
      </c>
      <c r="K676" s="3">
        <v>19978</v>
      </c>
      <c r="L676" s="3">
        <v>20482</v>
      </c>
      <c r="M676" t="s">
        <v>5620</v>
      </c>
      <c r="N676" t="s">
        <v>51</v>
      </c>
    </row>
    <row r="677" spans="1:14">
      <c r="A677" s="1">
        <v>45390</v>
      </c>
      <c r="B677" s="1">
        <v>45755</v>
      </c>
      <c r="C677" t="s">
        <v>4801</v>
      </c>
      <c r="D677" t="s">
        <v>1125</v>
      </c>
      <c r="E677" t="s">
        <v>661</v>
      </c>
      <c r="F677" t="s">
        <v>16</v>
      </c>
      <c r="G677" t="s">
        <v>6899</v>
      </c>
      <c r="H677" t="s">
        <v>10171</v>
      </c>
      <c r="I677" t="s">
        <v>282</v>
      </c>
      <c r="J677" t="s">
        <v>283</v>
      </c>
      <c r="K677" s="3">
        <v>91720</v>
      </c>
      <c r="L677" s="3">
        <v>57383</v>
      </c>
      <c r="M677" t="s">
        <v>5620</v>
      </c>
      <c r="N677" t="s">
        <v>51</v>
      </c>
    </row>
    <row r="678" spans="1:14">
      <c r="A678" s="1">
        <v>45390</v>
      </c>
      <c r="B678" s="1">
        <v>45755</v>
      </c>
      <c r="C678" t="s">
        <v>4801</v>
      </c>
      <c r="D678" t="s">
        <v>1125</v>
      </c>
      <c r="E678" t="s">
        <v>15</v>
      </c>
      <c r="F678" t="s">
        <v>16</v>
      </c>
      <c r="G678" t="s">
        <v>6898</v>
      </c>
      <c r="H678" t="s">
        <v>10171</v>
      </c>
      <c r="I678" t="s">
        <v>282</v>
      </c>
      <c r="J678" t="s">
        <v>283</v>
      </c>
      <c r="K678" s="3">
        <v>5437</v>
      </c>
      <c r="L678" s="3">
        <v>5199</v>
      </c>
      <c r="M678" t="s">
        <v>5620</v>
      </c>
      <c r="N678" t="s">
        <v>51</v>
      </c>
    </row>
    <row r="679" spans="1:14">
      <c r="A679" s="1">
        <v>45391</v>
      </c>
      <c r="B679" s="1">
        <v>45756</v>
      </c>
      <c r="C679" t="s">
        <v>4802</v>
      </c>
      <c r="D679" t="s">
        <v>1129</v>
      </c>
      <c r="E679" t="s">
        <v>32</v>
      </c>
      <c r="F679" t="s">
        <v>16</v>
      </c>
      <c r="G679" t="s">
        <v>6901</v>
      </c>
      <c r="H679" t="s">
        <v>10171</v>
      </c>
      <c r="I679" t="s">
        <v>201</v>
      </c>
      <c r="J679" t="s">
        <v>202</v>
      </c>
      <c r="K679" s="3">
        <v>42995</v>
      </c>
      <c r="L679" s="3">
        <v>39706</v>
      </c>
      <c r="M679" t="s">
        <v>5660</v>
      </c>
      <c r="N679" t="s">
        <v>801</v>
      </c>
    </row>
    <row r="680" spans="1:14">
      <c r="A680" s="1">
        <v>45391</v>
      </c>
      <c r="B680" s="1">
        <v>45756</v>
      </c>
      <c r="C680" t="s">
        <v>4802</v>
      </c>
      <c r="D680" t="s">
        <v>1129</v>
      </c>
      <c r="E680" t="s">
        <v>661</v>
      </c>
      <c r="F680" t="s">
        <v>16</v>
      </c>
      <c r="G680" t="s">
        <v>6904</v>
      </c>
      <c r="H680" t="s">
        <v>10171</v>
      </c>
      <c r="I680" t="s">
        <v>201</v>
      </c>
      <c r="J680" t="s">
        <v>202</v>
      </c>
      <c r="K680" s="3">
        <v>36908</v>
      </c>
      <c r="L680" s="3">
        <v>36717</v>
      </c>
      <c r="M680" t="s">
        <v>5660</v>
      </c>
      <c r="N680" t="s">
        <v>801</v>
      </c>
    </row>
    <row r="681" spans="1:14">
      <c r="A681" s="1">
        <v>45391</v>
      </c>
      <c r="B681" s="1">
        <v>45756</v>
      </c>
      <c r="C681" t="s">
        <v>4802</v>
      </c>
      <c r="D681" t="s">
        <v>1129</v>
      </c>
      <c r="E681" t="s">
        <v>15</v>
      </c>
      <c r="F681" t="s">
        <v>16</v>
      </c>
      <c r="G681" t="s">
        <v>6902</v>
      </c>
      <c r="H681" t="s">
        <v>10171</v>
      </c>
      <c r="I681" t="s">
        <v>201</v>
      </c>
      <c r="J681" t="s">
        <v>202</v>
      </c>
      <c r="K681" s="3">
        <v>2508</v>
      </c>
      <c r="L681" s="3">
        <v>2304</v>
      </c>
      <c r="M681" t="s">
        <v>5660</v>
      </c>
      <c r="N681" t="s">
        <v>801</v>
      </c>
    </row>
    <row r="682" spans="1:14">
      <c r="A682" s="1">
        <v>45391</v>
      </c>
      <c r="B682" s="1">
        <v>45756</v>
      </c>
      <c r="C682" t="s">
        <v>4802</v>
      </c>
      <c r="D682" t="s">
        <v>1129</v>
      </c>
      <c r="E682" t="s">
        <v>34</v>
      </c>
      <c r="F682" t="s">
        <v>16</v>
      </c>
      <c r="G682" t="s">
        <v>9514</v>
      </c>
      <c r="H682" t="s">
        <v>10171</v>
      </c>
      <c r="I682" t="s">
        <v>201</v>
      </c>
      <c r="J682" t="s">
        <v>202</v>
      </c>
      <c r="K682" s="3">
        <v>13485</v>
      </c>
      <c r="L682" s="3">
        <v>13485</v>
      </c>
      <c r="M682" t="s">
        <v>5660</v>
      </c>
      <c r="N682" t="s">
        <v>801</v>
      </c>
    </row>
    <row r="683" spans="1:14">
      <c r="A683" s="1">
        <v>45391</v>
      </c>
      <c r="B683" s="1">
        <v>45756</v>
      </c>
      <c r="C683" t="s">
        <v>4802</v>
      </c>
      <c r="D683" t="s">
        <v>1129</v>
      </c>
      <c r="E683" t="s">
        <v>34</v>
      </c>
      <c r="F683" t="s">
        <v>16</v>
      </c>
      <c r="G683" t="s">
        <v>6903</v>
      </c>
      <c r="H683" t="s">
        <v>10171</v>
      </c>
      <c r="I683" t="s">
        <v>201</v>
      </c>
      <c r="J683" t="s">
        <v>202</v>
      </c>
      <c r="K683" s="3">
        <v>11941</v>
      </c>
      <c r="L683" s="3">
        <v>10803</v>
      </c>
      <c r="M683" t="s">
        <v>5660</v>
      </c>
      <c r="N683" t="s">
        <v>801</v>
      </c>
    </row>
    <row r="684" spans="1:14">
      <c r="A684" s="1">
        <v>45391</v>
      </c>
      <c r="B684" s="1">
        <v>45756</v>
      </c>
      <c r="C684" t="s">
        <v>4803</v>
      </c>
      <c r="D684" t="s">
        <v>1135</v>
      </c>
      <c r="E684" t="s">
        <v>32</v>
      </c>
      <c r="F684" t="s">
        <v>16</v>
      </c>
      <c r="G684" t="s">
        <v>6905</v>
      </c>
      <c r="H684" t="s">
        <v>10171</v>
      </c>
      <c r="I684" t="s">
        <v>78</v>
      </c>
      <c r="J684" t="s">
        <v>79</v>
      </c>
      <c r="K684" s="3">
        <v>10560</v>
      </c>
      <c r="L684" s="3">
        <v>12701</v>
      </c>
      <c r="M684" t="s">
        <v>5620</v>
      </c>
      <c r="N684" t="s">
        <v>135</v>
      </c>
    </row>
    <row r="685" spans="1:14">
      <c r="A685" s="1">
        <v>45391</v>
      </c>
      <c r="B685" s="1">
        <v>45756</v>
      </c>
      <c r="C685" t="s">
        <v>4803</v>
      </c>
      <c r="D685" t="s">
        <v>1135</v>
      </c>
      <c r="E685" t="s">
        <v>15</v>
      </c>
      <c r="F685" t="s">
        <v>16</v>
      </c>
      <c r="G685" t="s">
        <v>6906</v>
      </c>
      <c r="H685" t="s">
        <v>10171</v>
      </c>
      <c r="I685" t="s">
        <v>78</v>
      </c>
      <c r="J685" t="s">
        <v>79</v>
      </c>
      <c r="K685" s="3">
        <v>3771</v>
      </c>
      <c r="L685" s="3">
        <v>3540</v>
      </c>
      <c r="M685" t="s">
        <v>5620</v>
      </c>
      <c r="N685" t="s">
        <v>135</v>
      </c>
    </row>
    <row r="686" spans="1:14">
      <c r="A686" s="1">
        <v>45391</v>
      </c>
      <c r="B686" s="1">
        <v>45756</v>
      </c>
      <c r="C686" t="s">
        <v>4803</v>
      </c>
      <c r="D686" t="s">
        <v>1135</v>
      </c>
      <c r="E686" t="s">
        <v>661</v>
      </c>
      <c r="F686" t="s">
        <v>16</v>
      </c>
      <c r="G686" t="s">
        <v>6907</v>
      </c>
      <c r="H686" t="s">
        <v>10171</v>
      </c>
      <c r="I686" t="s">
        <v>78</v>
      </c>
      <c r="J686" t="s">
        <v>79</v>
      </c>
      <c r="K686" s="3">
        <v>32012</v>
      </c>
      <c r="L686" s="3">
        <v>35346</v>
      </c>
      <c r="M686" t="s">
        <v>5620</v>
      </c>
      <c r="N686" t="s">
        <v>135</v>
      </c>
    </row>
    <row r="687" spans="1:14">
      <c r="A687" s="1">
        <v>45391</v>
      </c>
      <c r="B687" s="1">
        <v>45756</v>
      </c>
      <c r="C687" t="s">
        <v>4804</v>
      </c>
      <c r="D687" t="s">
        <v>1139</v>
      </c>
      <c r="E687" t="s">
        <v>32</v>
      </c>
      <c r="F687" t="s">
        <v>16</v>
      </c>
      <c r="G687" t="s">
        <v>6909</v>
      </c>
      <c r="H687" t="s">
        <v>10171</v>
      </c>
      <c r="I687" t="s">
        <v>78</v>
      </c>
      <c r="J687" t="s">
        <v>79</v>
      </c>
      <c r="K687" s="3">
        <v>6739</v>
      </c>
      <c r="L687" s="3">
        <v>7042</v>
      </c>
      <c r="M687" t="s">
        <v>5620</v>
      </c>
      <c r="N687" t="s">
        <v>190</v>
      </c>
    </row>
    <row r="688" spans="1:14">
      <c r="A688" s="1">
        <v>45391</v>
      </c>
      <c r="B688" s="1">
        <v>45756</v>
      </c>
      <c r="C688" t="s">
        <v>4804</v>
      </c>
      <c r="D688" t="s">
        <v>1139</v>
      </c>
      <c r="E688" t="s">
        <v>15</v>
      </c>
      <c r="F688" t="s">
        <v>16</v>
      </c>
      <c r="G688" t="s">
        <v>6908</v>
      </c>
      <c r="H688" t="s">
        <v>10171</v>
      </c>
      <c r="I688" t="s">
        <v>78</v>
      </c>
      <c r="J688" t="s">
        <v>79</v>
      </c>
      <c r="K688" s="3">
        <v>1653</v>
      </c>
      <c r="L688" s="3">
        <v>1483</v>
      </c>
      <c r="M688" t="s">
        <v>5620</v>
      </c>
      <c r="N688" t="s">
        <v>190</v>
      </c>
    </row>
    <row r="689" spans="1:14">
      <c r="A689" s="1">
        <v>45391</v>
      </c>
      <c r="B689" s="1">
        <v>45756</v>
      </c>
      <c r="C689" t="s">
        <v>4804</v>
      </c>
      <c r="D689" t="s">
        <v>1139</v>
      </c>
      <c r="E689" t="s">
        <v>661</v>
      </c>
      <c r="F689" t="s">
        <v>16</v>
      </c>
      <c r="G689" t="s">
        <v>6910</v>
      </c>
      <c r="H689" t="s">
        <v>10171</v>
      </c>
      <c r="I689" t="s">
        <v>78</v>
      </c>
      <c r="J689" t="s">
        <v>79</v>
      </c>
      <c r="K689" s="3">
        <v>13954</v>
      </c>
      <c r="L689" s="3">
        <v>20166</v>
      </c>
      <c r="M689" t="s">
        <v>5620</v>
      </c>
      <c r="N689" t="s">
        <v>190</v>
      </c>
    </row>
    <row r="690" spans="1:14">
      <c r="A690" s="1">
        <v>45392</v>
      </c>
      <c r="B690" s="1">
        <v>45757</v>
      </c>
      <c r="C690" t="s">
        <v>4805</v>
      </c>
      <c r="D690" t="s">
        <v>1143</v>
      </c>
      <c r="E690" t="s">
        <v>32</v>
      </c>
      <c r="F690" t="s">
        <v>16</v>
      </c>
      <c r="G690" t="s">
        <v>6912</v>
      </c>
      <c r="H690" t="s">
        <v>10171</v>
      </c>
      <c r="I690" t="s">
        <v>18</v>
      </c>
      <c r="J690" t="s">
        <v>19</v>
      </c>
      <c r="K690" s="3">
        <v>2390</v>
      </c>
      <c r="L690" s="3">
        <v>3307</v>
      </c>
      <c r="M690" t="s">
        <v>5624</v>
      </c>
      <c r="N690" t="s">
        <v>21</v>
      </c>
    </row>
    <row r="691" spans="1:14">
      <c r="A691" s="1">
        <v>45392</v>
      </c>
      <c r="B691" s="1">
        <v>45757</v>
      </c>
      <c r="C691" t="s">
        <v>4805</v>
      </c>
      <c r="D691" t="s">
        <v>1143</v>
      </c>
      <c r="E691" t="s">
        <v>15</v>
      </c>
      <c r="F691" t="s">
        <v>16</v>
      </c>
      <c r="G691" t="s">
        <v>6911</v>
      </c>
      <c r="H691" t="s">
        <v>10171</v>
      </c>
      <c r="I691" t="s">
        <v>18</v>
      </c>
      <c r="J691" t="s">
        <v>19</v>
      </c>
      <c r="K691" s="3">
        <v>4274</v>
      </c>
      <c r="L691" s="3">
        <v>3789</v>
      </c>
      <c r="M691" t="s">
        <v>5624</v>
      </c>
      <c r="N691" t="s">
        <v>21</v>
      </c>
    </row>
    <row r="692" spans="1:14">
      <c r="A692" s="1">
        <v>45392</v>
      </c>
      <c r="B692" s="1">
        <v>45757</v>
      </c>
      <c r="C692" t="s">
        <v>4805</v>
      </c>
      <c r="D692" t="s">
        <v>1143</v>
      </c>
      <c r="E692" t="s">
        <v>661</v>
      </c>
      <c r="F692" t="s">
        <v>16</v>
      </c>
      <c r="G692" t="s">
        <v>6913</v>
      </c>
      <c r="H692" t="s">
        <v>10171</v>
      </c>
      <c r="I692" t="s">
        <v>18</v>
      </c>
      <c r="J692" t="s">
        <v>19</v>
      </c>
      <c r="K692" s="3">
        <v>17694</v>
      </c>
      <c r="L692" s="3">
        <v>41477</v>
      </c>
      <c r="M692" t="s">
        <v>5624</v>
      </c>
      <c r="N692" t="s">
        <v>21</v>
      </c>
    </row>
    <row r="693" spans="1:14">
      <c r="A693" s="1">
        <v>45393</v>
      </c>
      <c r="B693" s="1">
        <v>45758</v>
      </c>
      <c r="C693" t="s">
        <v>4806</v>
      </c>
      <c r="D693" t="s">
        <v>1147</v>
      </c>
      <c r="E693" t="s">
        <v>32</v>
      </c>
      <c r="F693" t="s">
        <v>16</v>
      </c>
      <c r="G693" t="s">
        <v>6916</v>
      </c>
      <c r="H693" t="s">
        <v>10171</v>
      </c>
      <c r="I693" t="s">
        <v>375</v>
      </c>
      <c r="J693" t="s">
        <v>376</v>
      </c>
      <c r="K693" s="3">
        <v>84648</v>
      </c>
      <c r="L693" s="3">
        <v>73712</v>
      </c>
      <c r="M693" t="s">
        <v>77</v>
      </c>
      <c r="N693" t="s">
        <v>225</v>
      </c>
    </row>
    <row r="694" spans="1:14">
      <c r="A694" s="1">
        <v>45393</v>
      </c>
      <c r="B694" s="1">
        <v>45758</v>
      </c>
      <c r="C694" t="s">
        <v>4806</v>
      </c>
      <c r="D694" t="s">
        <v>1147</v>
      </c>
      <c r="E694" t="s">
        <v>661</v>
      </c>
      <c r="F694" t="s">
        <v>16</v>
      </c>
      <c r="G694" t="s">
        <v>6917</v>
      </c>
      <c r="H694" t="s">
        <v>10171</v>
      </c>
      <c r="I694" t="s">
        <v>375</v>
      </c>
      <c r="J694" t="s">
        <v>376</v>
      </c>
      <c r="K694" s="3">
        <v>113044</v>
      </c>
      <c r="L694" s="3">
        <v>104615</v>
      </c>
      <c r="M694" t="s">
        <v>77</v>
      </c>
      <c r="N694" t="s">
        <v>225</v>
      </c>
    </row>
    <row r="695" spans="1:14">
      <c r="A695" s="1">
        <v>45393</v>
      </c>
      <c r="B695" s="1">
        <v>45758</v>
      </c>
      <c r="C695" t="s">
        <v>4806</v>
      </c>
      <c r="D695" t="s">
        <v>1147</v>
      </c>
      <c r="E695" t="s">
        <v>15</v>
      </c>
      <c r="F695" t="s">
        <v>16</v>
      </c>
      <c r="G695" t="s">
        <v>6914</v>
      </c>
      <c r="H695" t="s">
        <v>10171</v>
      </c>
      <c r="I695" t="s">
        <v>375</v>
      </c>
      <c r="J695" t="s">
        <v>376</v>
      </c>
      <c r="K695" s="3">
        <v>2003</v>
      </c>
      <c r="L695" s="3">
        <v>1885</v>
      </c>
      <c r="M695" t="s">
        <v>77</v>
      </c>
      <c r="N695" t="s">
        <v>225</v>
      </c>
    </row>
    <row r="696" spans="1:14">
      <c r="A696" s="1">
        <v>45393</v>
      </c>
      <c r="B696" s="1">
        <v>45758</v>
      </c>
      <c r="C696" t="s">
        <v>4806</v>
      </c>
      <c r="D696" t="s">
        <v>1147</v>
      </c>
      <c r="E696" t="s">
        <v>34</v>
      </c>
      <c r="F696" t="s">
        <v>16</v>
      </c>
      <c r="G696" t="s">
        <v>6915</v>
      </c>
      <c r="H696" t="s">
        <v>10171</v>
      </c>
      <c r="I696" t="s">
        <v>375</v>
      </c>
      <c r="J696" t="s">
        <v>376</v>
      </c>
      <c r="K696" s="3">
        <v>44850</v>
      </c>
      <c r="L696" s="3">
        <v>35772</v>
      </c>
      <c r="M696" t="s">
        <v>77</v>
      </c>
      <c r="N696" t="s">
        <v>225</v>
      </c>
    </row>
    <row r="697" spans="1:14">
      <c r="A697" s="1">
        <v>45394</v>
      </c>
      <c r="B697" s="1">
        <v>45759</v>
      </c>
      <c r="C697" t="s">
        <v>5955</v>
      </c>
      <c r="D697" t="s">
        <v>5956</v>
      </c>
      <c r="E697" t="s">
        <v>32</v>
      </c>
      <c r="F697" t="s">
        <v>16</v>
      </c>
      <c r="G697" t="s">
        <v>6918</v>
      </c>
      <c r="H697" t="s">
        <v>10171</v>
      </c>
      <c r="I697" t="s">
        <v>18</v>
      </c>
      <c r="J697" t="s">
        <v>19</v>
      </c>
      <c r="K697" s="3">
        <v>4454</v>
      </c>
      <c r="L697" s="3">
        <v>3102</v>
      </c>
      <c r="M697" t="s">
        <v>5624</v>
      </c>
      <c r="N697" t="s">
        <v>21</v>
      </c>
    </row>
    <row r="698" spans="1:14">
      <c r="A698" s="1">
        <v>45394</v>
      </c>
      <c r="B698" s="1">
        <v>45759</v>
      </c>
      <c r="C698" t="s">
        <v>5955</v>
      </c>
      <c r="D698" t="s">
        <v>5956</v>
      </c>
      <c r="E698" t="s">
        <v>15</v>
      </c>
      <c r="F698" t="s">
        <v>16</v>
      </c>
      <c r="G698" t="s">
        <v>6920</v>
      </c>
      <c r="H698" t="s">
        <v>10171</v>
      </c>
      <c r="I698" t="s">
        <v>18</v>
      </c>
      <c r="J698" t="s">
        <v>19</v>
      </c>
      <c r="K698" s="3">
        <v>4125</v>
      </c>
      <c r="L698" s="3">
        <v>3780</v>
      </c>
      <c r="M698" t="s">
        <v>5624</v>
      </c>
      <c r="N698" t="s">
        <v>21</v>
      </c>
    </row>
    <row r="699" spans="1:14">
      <c r="A699" s="1">
        <v>45394</v>
      </c>
      <c r="B699" s="1">
        <v>45759</v>
      </c>
      <c r="C699" t="s">
        <v>5955</v>
      </c>
      <c r="D699" t="s">
        <v>5956</v>
      </c>
      <c r="E699" t="s">
        <v>661</v>
      </c>
      <c r="F699" t="s">
        <v>16</v>
      </c>
      <c r="G699" t="s">
        <v>6919</v>
      </c>
      <c r="H699" t="s">
        <v>10171</v>
      </c>
      <c r="I699" t="s">
        <v>18</v>
      </c>
      <c r="J699" t="s">
        <v>19</v>
      </c>
      <c r="K699" s="3">
        <v>36197</v>
      </c>
      <c r="L699" s="3">
        <v>18907</v>
      </c>
      <c r="M699" t="s">
        <v>5624</v>
      </c>
      <c r="N699" t="s">
        <v>21</v>
      </c>
    </row>
    <row r="700" spans="1:14">
      <c r="A700" s="1">
        <v>45394</v>
      </c>
      <c r="B700" s="1">
        <v>45759</v>
      </c>
      <c r="C700" t="s">
        <v>4807</v>
      </c>
      <c r="D700" t="s">
        <v>1152</v>
      </c>
      <c r="E700" t="s">
        <v>32</v>
      </c>
      <c r="F700" t="s">
        <v>16</v>
      </c>
      <c r="G700" t="s">
        <v>6923</v>
      </c>
      <c r="H700" t="s">
        <v>10171</v>
      </c>
      <c r="I700" t="s">
        <v>1154</v>
      </c>
      <c r="J700" t="s">
        <v>1155</v>
      </c>
      <c r="K700" s="3">
        <v>6692</v>
      </c>
      <c r="L700" s="3">
        <v>6138</v>
      </c>
      <c r="M700" t="s">
        <v>1179</v>
      </c>
      <c r="N700" t="s">
        <v>21</v>
      </c>
    </row>
    <row r="701" spans="1:14">
      <c r="A701" s="1">
        <v>45394</v>
      </c>
      <c r="B701" s="1">
        <v>45759</v>
      </c>
      <c r="C701" t="s">
        <v>4807</v>
      </c>
      <c r="D701" t="s">
        <v>1152</v>
      </c>
      <c r="E701" t="s">
        <v>15</v>
      </c>
      <c r="F701" t="s">
        <v>16</v>
      </c>
      <c r="G701" t="s">
        <v>6921</v>
      </c>
      <c r="H701" t="s">
        <v>10171</v>
      </c>
      <c r="I701" t="s">
        <v>1154</v>
      </c>
      <c r="J701" t="s">
        <v>1155</v>
      </c>
      <c r="K701" s="3">
        <v>8186</v>
      </c>
      <c r="L701" s="3">
        <v>7455</v>
      </c>
      <c r="M701" t="s">
        <v>1179</v>
      </c>
      <c r="N701" t="s">
        <v>21</v>
      </c>
    </row>
    <row r="702" spans="1:14">
      <c r="A702" s="1">
        <v>45394</v>
      </c>
      <c r="B702" s="1">
        <v>45759</v>
      </c>
      <c r="C702" t="s">
        <v>4807</v>
      </c>
      <c r="D702" t="s">
        <v>1152</v>
      </c>
      <c r="E702" t="s">
        <v>661</v>
      </c>
      <c r="F702" t="s">
        <v>16</v>
      </c>
      <c r="G702" t="s">
        <v>6922</v>
      </c>
      <c r="H702" t="s">
        <v>10171</v>
      </c>
      <c r="I702" t="s">
        <v>1154</v>
      </c>
      <c r="J702" t="s">
        <v>1155</v>
      </c>
      <c r="K702" s="3">
        <v>56971</v>
      </c>
      <c r="L702" s="3">
        <v>49559</v>
      </c>
      <c r="M702" t="s">
        <v>1179</v>
      </c>
      <c r="N702" t="s">
        <v>21</v>
      </c>
    </row>
    <row r="703" spans="1:14">
      <c r="A703" s="1">
        <v>45394</v>
      </c>
      <c r="B703" s="1">
        <v>45759</v>
      </c>
      <c r="C703" t="s">
        <v>4808</v>
      </c>
      <c r="D703" t="s">
        <v>1158</v>
      </c>
      <c r="E703" t="s">
        <v>32</v>
      </c>
      <c r="F703" t="s">
        <v>16</v>
      </c>
      <c r="G703" t="s">
        <v>6927</v>
      </c>
      <c r="H703" t="s">
        <v>10171</v>
      </c>
      <c r="I703" t="s">
        <v>174</v>
      </c>
      <c r="J703" t="s">
        <v>175</v>
      </c>
      <c r="K703" s="3">
        <v>1411</v>
      </c>
      <c r="L703" s="3">
        <v>1350</v>
      </c>
      <c r="M703" t="s">
        <v>5623</v>
      </c>
      <c r="N703" t="s">
        <v>21</v>
      </c>
    </row>
    <row r="704" spans="1:14">
      <c r="A704" s="1">
        <v>45394</v>
      </c>
      <c r="B704" s="1">
        <v>45759</v>
      </c>
      <c r="C704" t="s">
        <v>4808</v>
      </c>
      <c r="D704" t="s">
        <v>1158</v>
      </c>
      <c r="E704" t="s">
        <v>15</v>
      </c>
      <c r="F704" t="s">
        <v>16</v>
      </c>
      <c r="G704" t="s">
        <v>6929</v>
      </c>
      <c r="H704" t="s">
        <v>10171</v>
      </c>
      <c r="I704" t="s">
        <v>174</v>
      </c>
      <c r="J704" t="s">
        <v>175</v>
      </c>
      <c r="K704" s="3">
        <v>4782</v>
      </c>
      <c r="L704" s="3">
        <v>3986</v>
      </c>
      <c r="M704" t="s">
        <v>5623</v>
      </c>
      <c r="N704" t="s">
        <v>21</v>
      </c>
    </row>
    <row r="705" spans="1:14">
      <c r="A705" s="1">
        <v>45394</v>
      </c>
      <c r="B705" s="1">
        <v>45759</v>
      </c>
      <c r="C705" t="s">
        <v>4808</v>
      </c>
      <c r="D705" t="s">
        <v>1158</v>
      </c>
      <c r="E705" t="s">
        <v>661</v>
      </c>
      <c r="F705" t="s">
        <v>16</v>
      </c>
      <c r="G705" t="s">
        <v>6928</v>
      </c>
      <c r="H705" t="s">
        <v>10171</v>
      </c>
      <c r="I705" t="s">
        <v>174</v>
      </c>
      <c r="J705" t="s">
        <v>175</v>
      </c>
      <c r="K705" s="3">
        <v>33688</v>
      </c>
      <c r="L705" s="3">
        <v>28671</v>
      </c>
      <c r="M705" t="s">
        <v>5623</v>
      </c>
      <c r="N705" t="s">
        <v>21</v>
      </c>
    </row>
    <row r="706" spans="1:14">
      <c r="A706" s="1">
        <v>45394</v>
      </c>
      <c r="B706" s="1">
        <v>45759</v>
      </c>
      <c r="C706" t="s">
        <v>4809</v>
      </c>
      <c r="D706" t="s">
        <v>1162</v>
      </c>
      <c r="E706" t="s">
        <v>32</v>
      </c>
      <c r="F706" t="s">
        <v>16</v>
      </c>
      <c r="G706" t="s">
        <v>6925</v>
      </c>
      <c r="H706" t="s">
        <v>10171</v>
      </c>
      <c r="I706" t="s">
        <v>49</v>
      </c>
      <c r="J706" t="s">
        <v>50</v>
      </c>
      <c r="K706" s="3">
        <v>2629</v>
      </c>
      <c r="L706" s="3">
        <v>2453</v>
      </c>
      <c r="M706" t="s">
        <v>5623</v>
      </c>
      <c r="N706" t="s">
        <v>125</v>
      </c>
    </row>
    <row r="707" spans="1:14">
      <c r="A707" s="1">
        <v>45394</v>
      </c>
      <c r="B707" s="1">
        <v>45759</v>
      </c>
      <c r="C707" t="s">
        <v>4809</v>
      </c>
      <c r="D707" t="s">
        <v>1162</v>
      </c>
      <c r="E707" t="s">
        <v>661</v>
      </c>
      <c r="F707" t="s">
        <v>16</v>
      </c>
      <c r="G707" t="s">
        <v>6924</v>
      </c>
      <c r="H707" t="s">
        <v>10171</v>
      </c>
      <c r="I707" t="s">
        <v>49</v>
      </c>
      <c r="J707" t="s">
        <v>50</v>
      </c>
      <c r="K707" s="3">
        <v>10854</v>
      </c>
      <c r="L707" s="3">
        <v>12539</v>
      </c>
      <c r="M707" t="s">
        <v>5623</v>
      </c>
      <c r="N707" t="s">
        <v>125</v>
      </c>
    </row>
    <row r="708" spans="1:14">
      <c r="A708" s="1">
        <v>45394</v>
      </c>
      <c r="B708" s="1">
        <v>45759</v>
      </c>
      <c r="C708" t="s">
        <v>4809</v>
      </c>
      <c r="D708" t="s">
        <v>1162</v>
      </c>
      <c r="E708" t="s">
        <v>15</v>
      </c>
      <c r="F708" t="s">
        <v>16</v>
      </c>
      <c r="G708" t="s">
        <v>6926</v>
      </c>
      <c r="H708" t="s">
        <v>10171</v>
      </c>
      <c r="I708" t="s">
        <v>49</v>
      </c>
      <c r="J708" t="s">
        <v>50</v>
      </c>
      <c r="K708" s="3">
        <v>2674</v>
      </c>
      <c r="L708" s="3">
        <v>2433</v>
      </c>
      <c r="M708" t="s">
        <v>5623</v>
      </c>
      <c r="N708" t="s">
        <v>125</v>
      </c>
    </row>
    <row r="709" spans="1:14">
      <c r="A709" s="1">
        <v>45395</v>
      </c>
      <c r="B709" s="1">
        <v>45760</v>
      </c>
      <c r="C709" t="s">
        <v>4810</v>
      </c>
      <c r="D709" t="s">
        <v>1166</v>
      </c>
      <c r="E709" t="s">
        <v>15</v>
      </c>
      <c r="F709" t="s">
        <v>16</v>
      </c>
      <c r="G709" t="s">
        <v>6931</v>
      </c>
      <c r="H709" t="s">
        <v>10171</v>
      </c>
      <c r="I709" t="s">
        <v>174</v>
      </c>
      <c r="J709" t="s">
        <v>175</v>
      </c>
      <c r="K709" s="3">
        <v>6138</v>
      </c>
      <c r="L709" s="3">
        <v>4676</v>
      </c>
      <c r="M709" t="s">
        <v>5623</v>
      </c>
      <c r="N709" t="s">
        <v>21</v>
      </c>
    </row>
    <row r="710" spans="1:14">
      <c r="A710" s="1">
        <v>45395</v>
      </c>
      <c r="B710" s="1">
        <v>45760</v>
      </c>
      <c r="C710" t="s">
        <v>4810</v>
      </c>
      <c r="D710" t="s">
        <v>1166</v>
      </c>
      <c r="E710" t="s">
        <v>661</v>
      </c>
      <c r="F710" t="s">
        <v>16</v>
      </c>
      <c r="G710" t="s">
        <v>6930</v>
      </c>
      <c r="H710" t="s">
        <v>10171</v>
      </c>
      <c r="I710" t="s">
        <v>174</v>
      </c>
      <c r="J710" t="s">
        <v>175</v>
      </c>
      <c r="K710" s="3">
        <v>74874</v>
      </c>
      <c r="L710" s="3">
        <v>28082</v>
      </c>
      <c r="M710" t="s">
        <v>5623</v>
      </c>
      <c r="N710" t="s">
        <v>21</v>
      </c>
    </row>
    <row r="711" spans="1:14">
      <c r="A711" s="1">
        <v>45395</v>
      </c>
      <c r="B711" s="1">
        <v>45760</v>
      </c>
      <c r="C711" t="s">
        <v>4811</v>
      </c>
      <c r="D711" t="s">
        <v>1169</v>
      </c>
      <c r="E711" t="s">
        <v>32</v>
      </c>
      <c r="F711" t="s">
        <v>16</v>
      </c>
      <c r="G711" t="s">
        <v>6933</v>
      </c>
      <c r="H711" t="s">
        <v>10171</v>
      </c>
      <c r="I711" t="s">
        <v>375</v>
      </c>
      <c r="J711" t="s">
        <v>376</v>
      </c>
      <c r="K711" s="3">
        <v>6272</v>
      </c>
      <c r="L711" s="3">
        <v>5342</v>
      </c>
      <c r="M711" t="s">
        <v>5624</v>
      </c>
      <c r="N711" t="s">
        <v>453</v>
      </c>
    </row>
    <row r="712" spans="1:14">
      <c r="A712" s="1">
        <v>45395</v>
      </c>
      <c r="B712" s="1">
        <v>45760</v>
      </c>
      <c r="C712" t="s">
        <v>4811</v>
      </c>
      <c r="D712" t="s">
        <v>1169</v>
      </c>
      <c r="E712" t="s">
        <v>661</v>
      </c>
      <c r="F712" t="s">
        <v>16</v>
      </c>
      <c r="G712" t="s">
        <v>6934</v>
      </c>
      <c r="H712" t="s">
        <v>10171</v>
      </c>
      <c r="I712" t="s">
        <v>375</v>
      </c>
      <c r="J712" t="s">
        <v>376</v>
      </c>
      <c r="K712" s="3">
        <v>35389</v>
      </c>
      <c r="L712" s="3">
        <v>21274</v>
      </c>
      <c r="M712" t="s">
        <v>5624</v>
      </c>
      <c r="N712" t="s">
        <v>453</v>
      </c>
    </row>
    <row r="713" spans="1:14">
      <c r="A713" s="1">
        <v>45395</v>
      </c>
      <c r="B713" s="1">
        <v>45760</v>
      </c>
      <c r="C713" t="s">
        <v>4811</v>
      </c>
      <c r="D713" t="s">
        <v>1169</v>
      </c>
      <c r="E713" t="s">
        <v>15</v>
      </c>
      <c r="F713" t="s">
        <v>16</v>
      </c>
      <c r="G713" t="s">
        <v>6932</v>
      </c>
      <c r="H713" t="s">
        <v>10171</v>
      </c>
      <c r="I713" t="s">
        <v>375</v>
      </c>
      <c r="J713" t="s">
        <v>376</v>
      </c>
      <c r="K713" s="3">
        <v>1545</v>
      </c>
      <c r="L713" s="3">
        <v>1404</v>
      </c>
      <c r="M713" t="s">
        <v>5624</v>
      </c>
      <c r="N713" t="s">
        <v>453</v>
      </c>
    </row>
    <row r="714" spans="1:14">
      <c r="A714" s="1">
        <v>45396</v>
      </c>
      <c r="B714" s="1">
        <v>45761</v>
      </c>
      <c r="C714" t="s">
        <v>4813</v>
      </c>
      <c r="D714" t="s">
        <v>1177</v>
      </c>
      <c r="E714" t="s">
        <v>32</v>
      </c>
      <c r="F714" t="s">
        <v>16</v>
      </c>
      <c r="G714" t="s">
        <v>6936</v>
      </c>
      <c r="H714" t="s">
        <v>10171</v>
      </c>
      <c r="I714" t="s">
        <v>706</v>
      </c>
      <c r="J714" t="s">
        <v>707</v>
      </c>
      <c r="K714" s="3">
        <v>4415</v>
      </c>
      <c r="L714" s="3">
        <v>4213</v>
      </c>
      <c r="M714" t="s">
        <v>1179</v>
      </c>
      <c r="N714" t="s">
        <v>21</v>
      </c>
    </row>
    <row r="715" spans="1:14">
      <c r="A715" s="1">
        <v>45396</v>
      </c>
      <c r="B715" s="1">
        <v>45761</v>
      </c>
      <c r="C715" t="s">
        <v>4813</v>
      </c>
      <c r="D715" t="s">
        <v>1177</v>
      </c>
      <c r="E715" t="s">
        <v>15</v>
      </c>
      <c r="F715" t="s">
        <v>16</v>
      </c>
      <c r="G715" t="s">
        <v>6937</v>
      </c>
      <c r="H715" t="s">
        <v>10171</v>
      </c>
      <c r="I715" t="s">
        <v>706</v>
      </c>
      <c r="J715" t="s">
        <v>707</v>
      </c>
      <c r="K715" s="3">
        <v>2722</v>
      </c>
      <c r="L715" s="3">
        <v>2521</v>
      </c>
      <c r="M715" t="s">
        <v>1179</v>
      </c>
      <c r="N715" t="s">
        <v>21</v>
      </c>
    </row>
    <row r="716" spans="1:14">
      <c r="A716" s="1">
        <v>45396</v>
      </c>
      <c r="B716" s="1">
        <v>45761</v>
      </c>
      <c r="C716" t="s">
        <v>4813</v>
      </c>
      <c r="D716" t="s">
        <v>1177</v>
      </c>
      <c r="E716" t="s">
        <v>661</v>
      </c>
      <c r="F716" t="s">
        <v>16</v>
      </c>
      <c r="G716" t="s">
        <v>6935</v>
      </c>
      <c r="H716" t="s">
        <v>10171</v>
      </c>
      <c r="I716" t="s">
        <v>706</v>
      </c>
      <c r="J716" t="s">
        <v>707</v>
      </c>
      <c r="K716" s="3">
        <v>24513</v>
      </c>
      <c r="L716" s="3">
        <v>21030</v>
      </c>
      <c r="M716" t="s">
        <v>1179</v>
      </c>
      <c r="N716" t="s">
        <v>21</v>
      </c>
    </row>
    <row r="717" spans="1:14">
      <c r="A717" s="1">
        <v>45397</v>
      </c>
      <c r="B717" s="1">
        <v>45762</v>
      </c>
      <c r="C717" t="s">
        <v>5959</v>
      </c>
      <c r="D717" t="s">
        <v>5960</v>
      </c>
      <c r="E717" t="s">
        <v>32</v>
      </c>
      <c r="F717" t="s">
        <v>16</v>
      </c>
      <c r="G717" t="s">
        <v>6940</v>
      </c>
      <c r="H717" t="s">
        <v>10171</v>
      </c>
      <c r="I717" t="s">
        <v>282</v>
      </c>
      <c r="J717" t="s">
        <v>283</v>
      </c>
      <c r="K717" s="3">
        <v>9465</v>
      </c>
      <c r="L717" s="3">
        <v>9088</v>
      </c>
      <c r="M717" t="s">
        <v>5620</v>
      </c>
      <c r="N717" t="s">
        <v>21</v>
      </c>
    </row>
    <row r="718" spans="1:14">
      <c r="A718" s="1">
        <v>45397</v>
      </c>
      <c r="B718" s="1">
        <v>45762</v>
      </c>
      <c r="C718" t="s">
        <v>5959</v>
      </c>
      <c r="D718" t="s">
        <v>5960</v>
      </c>
      <c r="E718" t="s">
        <v>15</v>
      </c>
      <c r="F718" t="s">
        <v>16</v>
      </c>
      <c r="G718" t="s">
        <v>6939</v>
      </c>
      <c r="H718" t="s">
        <v>10171</v>
      </c>
      <c r="I718" t="s">
        <v>282</v>
      </c>
      <c r="J718" t="s">
        <v>283</v>
      </c>
      <c r="K718" s="3">
        <v>4948</v>
      </c>
      <c r="L718" s="3">
        <v>4444</v>
      </c>
      <c r="M718" t="s">
        <v>5620</v>
      </c>
      <c r="N718" t="s">
        <v>21</v>
      </c>
    </row>
    <row r="719" spans="1:14">
      <c r="A719" s="1">
        <v>45397</v>
      </c>
      <c r="B719" s="1">
        <v>45762</v>
      </c>
      <c r="C719" t="s">
        <v>5959</v>
      </c>
      <c r="D719" t="s">
        <v>5960</v>
      </c>
      <c r="E719" t="s">
        <v>661</v>
      </c>
      <c r="F719" t="s">
        <v>16</v>
      </c>
      <c r="G719" t="s">
        <v>6938</v>
      </c>
      <c r="H719" t="s">
        <v>10171</v>
      </c>
      <c r="I719" t="s">
        <v>282</v>
      </c>
      <c r="J719" t="s">
        <v>283</v>
      </c>
      <c r="K719" s="3">
        <v>39459</v>
      </c>
      <c r="L719" s="3">
        <v>32961</v>
      </c>
      <c r="M719" t="s">
        <v>5620</v>
      </c>
      <c r="N719" t="s">
        <v>21</v>
      </c>
    </row>
    <row r="720" spans="1:14">
      <c r="A720" s="1">
        <v>45397</v>
      </c>
      <c r="B720" s="1">
        <v>45762</v>
      </c>
      <c r="C720" t="s">
        <v>5959</v>
      </c>
      <c r="D720" t="s">
        <v>5960</v>
      </c>
      <c r="E720" t="s">
        <v>34</v>
      </c>
      <c r="F720" t="s">
        <v>16</v>
      </c>
      <c r="G720" t="s">
        <v>9515</v>
      </c>
      <c r="H720" t="s">
        <v>10172</v>
      </c>
      <c r="I720" t="s">
        <v>282</v>
      </c>
      <c r="J720" t="s">
        <v>283</v>
      </c>
      <c r="L720" s="3">
        <v>10000</v>
      </c>
      <c r="M720" t="s">
        <v>5620</v>
      </c>
      <c r="N720" t="s">
        <v>21</v>
      </c>
    </row>
    <row r="721" spans="1:14">
      <c r="A721" s="1">
        <v>45397</v>
      </c>
      <c r="B721" s="1">
        <v>45762</v>
      </c>
      <c r="C721" t="s">
        <v>4814</v>
      </c>
      <c r="D721" t="s">
        <v>1182</v>
      </c>
      <c r="E721" t="s">
        <v>32</v>
      </c>
      <c r="F721" t="s">
        <v>16</v>
      </c>
      <c r="G721" t="s">
        <v>6941</v>
      </c>
      <c r="H721" t="s">
        <v>10171</v>
      </c>
      <c r="I721" t="s">
        <v>885</v>
      </c>
      <c r="J721" t="s">
        <v>886</v>
      </c>
      <c r="K721" s="3">
        <v>39039</v>
      </c>
      <c r="L721" s="3">
        <v>36882</v>
      </c>
      <c r="M721" t="s">
        <v>112</v>
      </c>
      <c r="N721" t="s">
        <v>887</v>
      </c>
    </row>
    <row r="722" spans="1:14">
      <c r="A722" s="1">
        <v>45397</v>
      </c>
      <c r="B722" s="1">
        <v>45762</v>
      </c>
      <c r="C722" t="s">
        <v>4814</v>
      </c>
      <c r="D722" t="s">
        <v>1182</v>
      </c>
      <c r="E722" t="s">
        <v>15</v>
      </c>
      <c r="F722" t="s">
        <v>16</v>
      </c>
      <c r="G722" t="s">
        <v>6943</v>
      </c>
      <c r="H722" t="s">
        <v>10171</v>
      </c>
      <c r="I722" t="s">
        <v>885</v>
      </c>
      <c r="J722" t="s">
        <v>886</v>
      </c>
      <c r="K722" s="3">
        <v>4639</v>
      </c>
      <c r="L722" s="3">
        <v>4244</v>
      </c>
      <c r="M722" t="s">
        <v>112</v>
      </c>
      <c r="N722" t="s">
        <v>887</v>
      </c>
    </row>
    <row r="723" spans="1:14">
      <c r="A723" s="1">
        <v>45397</v>
      </c>
      <c r="B723" s="1">
        <v>45762</v>
      </c>
      <c r="C723" t="s">
        <v>4814</v>
      </c>
      <c r="D723" t="s">
        <v>1182</v>
      </c>
      <c r="E723" t="s">
        <v>661</v>
      </c>
      <c r="F723" t="s">
        <v>16</v>
      </c>
      <c r="G723" t="s">
        <v>6942</v>
      </c>
      <c r="H723" t="s">
        <v>10171</v>
      </c>
      <c r="I723" t="s">
        <v>885</v>
      </c>
      <c r="J723" t="s">
        <v>886</v>
      </c>
      <c r="K723" s="3">
        <v>60997</v>
      </c>
      <c r="L723" s="3">
        <v>53688</v>
      </c>
      <c r="M723" t="s">
        <v>112</v>
      </c>
      <c r="N723" t="s">
        <v>887</v>
      </c>
    </row>
    <row r="724" spans="1:14">
      <c r="A724" s="1">
        <v>45397</v>
      </c>
      <c r="B724" s="1">
        <v>45762</v>
      </c>
      <c r="C724" t="s">
        <v>4814</v>
      </c>
      <c r="D724" t="s">
        <v>1182</v>
      </c>
      <c r="E724" t="s">
        <v>34</v>
      </c>
      <c r="F724" t="s">
        <v>16</v>
      </c>
      <c r="G724" t="s">
        <v>6944</v>
      </c>
      <c r="H724" t="s">
        <v>10171</v>
      </c>
      <c r="I724" t="s">
        <v>885</v>
      </c>
      <c r="J724" t="s">
        <v>886</v>
      </c>
      <c r="K724" s="3">
        <v>19823</v>
      </c>
      <c r="L724" s="3">
        <v>17449</v>
      </c>
      <c r="M724" t="s">
        <v>112</v>
      </c>
      <c r="N724" t="s">
        <v>887</v>
      </c>
    </row>
    <row r="725" spans="1:14">
      <c r="A725" s="1">
        <v>45397</v>
      </c>
      <c r="B725" s="1">
        <v>45762</v>
      </c>
      <c r="C725" t="s">
        <v>4823</v>
      </c>
      <c r="D725" t="s">
        <v>1212</v>
      </c>
      <c r="E725" t="s">
        <v>32</v>
      </c>
      <c r="F725" t="s">
        <v>16</v>
      </c>
      <c r="G725" t="s">
        <v>6951</v>
      </c>
      <c r="H725" t="s">
        <v>10171</v>
      </c>
      <c r="I725" t="s">
        <v>165</v>
      </c>
      <c r="J725" t="s">
        <v>166</v>
      </c>
      <c r="K725" s="3">
        <v>15655</v>
      </c>
      <c r="L725" s="3">
        <v>13186</v>
      </c>
      <c r="M725" t="s">
        <v>26</v>
      </c>
      <c r="N725" t="s">
        <v>215</v>
      </c>
    </row>
    <row r="726" spans="1:14">
      <c r="A726" s="1">
        <v>45397</v>
      </c>
      <c r="B726" s="1">
        <v>45762</v>
      </c>
      <c r="C726" t="s">
        <v>4823</v>
      </c>
      <c r="D726" t="s">
        <v>1212</v>
      </c>
      <c r="E726" t="s">
        <v>15</v>
      </c>
      <c r="F726" t="s">
        <v>16</v>
      </c>
      <c r="G726" t="s">
        <v>6949</v>
      </c>
      <c r="H726" t="s">
        <v>10171</v>
      </c>
      <c r="I726" t="s">
        <v>165</v>
      </c>
      <c r="J726" t="s">
        <v>166</v>
      </c>
      <c r="K726" s="3">
        <v>3777</v>
      </c>
      <c r="L726" s="3">
        <v>3397</v>
      </c>
      <c r="M726" t="s">
        <v>26</v>
      </c>
      <c r="N726" t="s">
        <v>215</v>
      </c>
    </row>
    <row r="727" spans="1:14">
      <c r="A727" s="1">
        <v>45397</v>
      </c>
      <c r="B727" s="1">
        <v>45762</v>
      </c>
      <c r="C727" t="s">
        <v>4823</v>
      </c>
      <c r="D727" t="s">
        <v>1212</v>
      </c>
      <c r="E727" t="s">
        <v>661</v>
      </c>
      <c r="F727" t="s">
        <v>16</v>
      </c>
      <c r="G727" t="s">
        <v>6952</v>
      </c>
      <c r="H727" t="s">
        <v>10171</v>
      </c>
      <c r="I727" t="s">
        <v>165</v>
      </c>
      <c r="J727" t="s">
        <v>166</v>
      </c>
      <c r="K727" s="3">
        <v>84677</v>
      </c>
      <c r="L727" s="3">
        <v>79389</v>
      </c>
      <c r="M727" t="s">
        <v>26</v>
      </c>
      <c r="N727" t="s">
        <v>215</v>
      </c>
    </row>
    <row r="728" spans="1:14">
      <c r="A728" s="1">
        <v>45397</v>
      </c>
      <c r="B728" s="1">
        <v>45762</v>
      </c>
      <c r="C728" t="s">
        <v>4823</v>
      </c>
      <c r="D728" t="s">
        <v>1212</v>
      </c>
      <c r="E728" t="s">
        <v>34</v>
      </c>
      <c r="F728" t="s">
        <v>16</v>
      </c>
      <c r="G728" t="s">
        <v>6950</v>
      </c>
      <c r="H728" t="s">
        <v>10171</v>
      </c>
      <c r="I728" t="s">
        <v>165</v>
      </c>
      <c r="J728" t="s">
        <v>166</v>
      </c>
      <c r="K728" s="3">
        <v>19041</v>
      </c>
      <c r="L728" s="3">
        <v>16186</v>
      </c>
      <c r="M728" t="s">
        <v>26</v>
      </c>
      <c r="N728" t="s">
        <v>215</v>
      </c>
    </row>
    <row r="729" spans="1:14">
      <c r="A729" s="1">
        <v>45398</v>
      </c>
      <c r="B729" s="1">
        <v>45763</v>
      </c>
      <c r="C729" t="s">
        <v>4824</v>
      </c>
      <c r="D729" t="s">
        <v>1217</v>
      </c>
      <c r="E729" t="s">
        <v>32</v>
      </c>
      <c r="F729" t="s">
        <v>16</v>
      </c>
      <c r="G729" t="s">
        <v>6955</v>
      </c>
      <c r="H729" t="s">
        <v>10171</v>
      </c>
      <c r="I729" t="s">
        <v>103</v>
      </c>
      <c r="J729" t="s">
        <v>104</v>
      </c>
      <c r="K729" s="3">
        <v>4662</v>
      </c>
      <c r="L729" s="3">
        <v>3859</v>
      </c>
      <c r="M729" t="s">
        <v>5620</v>
      </c>
      <c r="N729" t="s">
        <v>105</v>
      </c>
    </row>
    <row r="730" spans="1:14">
      <c r="A730" s="1">
        <v>45398</v>
      </c>
      <c r="B730" s="1">
        <v>45763</v>
      </c>
      <c r="C730" t="s">
        <v>4824</v>
      </c>
      <c r="D730" t="s">
        <v>1217</v>
      </c>
      <c r="E730" t="s">
        <v>661</v>
      </c>
      <c r="F730" t="s">
        <v>16</v>
      </c>
      <c r="G730" t="s">
        <v>6953</v>
      </c>
      <c r="H730" t="s">
        <v>10171</v>
      </c>
      <c r="I730" t="s">
        <v>103</v>
      </c>
      <c r="J730" t="s">
        <v>104</v>
      </c>
      <c r="K730" s="3">
        <v>35794</v>
      </c>
      <c r="L730" s="3">
        <v>21260</v>
      </c>
      <c r="M730" t="s">
        <v>5620</v>
      </c>
      <c r="N730" t="s">
        <v>105</v>
      </c>
    </row>
    <row r="731" spans="1:14">
      <c r="A731" s="1">
        <v>45398</v>
      </c>
      <c r="B731" s="1">
        <v>45763</v>
      </c>
      <c r="C731" t="s">
        <v>4824</v>
      </c>
      <c r="D731" t="s">
        <v>1217</v>
      </c>
      <c r="E731" t="s">
        <v>15</v>
      </c>
      <c r="F731" t="s">
        <v>16</v>
      </c>
      <c r="G731" t="s">
        <v>6954</v>
      </c>
      <c r="H731" t="s">
        <v>10171</v>
      </c>
      <c r="I731" t="s">
        <v>103</v>
      </c>
      <c r="J731" t="s">
        <v>104</v>
      </c>
      <c r="K731" s="3">
        <v>2684</v>
      </c>
      <c r="L731" s="3">
        <v>2407</v>
      </c>
      <c r="M731" t="s">
        <v>5620</v>
      </c>
      <c r="N731" t="s">
        <v>105</v>
      </c>
    </row>
    <row r="732" spans="1:14">
      <c r="A732" s="1">
        <v>45398</v>
      </c>
      <c r="B732" s="1">
        <v>45763</v>
      </c>
      <c r="C732" t="s">
        <v>4825</v>
      </c>
      <c r="D732" t="s">
        <v>1221</v>
      </c>
      <c r="E732" t="s">
        <v>15</v>
      </c>
      <c r="F732" t="s">
        <v>16</v>
      </c>
      <c r="G732" t="s">
        <v>6956</v>
      </c>
      <c r="H732" t="s">
        <v>10171</v>
      </c>
      <c r="I732" t="s">
        <v>18</v>
      </c>
      <c r="J732" t="s">
        <v>19</v>
      </c>
      <c r="K732" s="3">
        <v>3566</v>
      </c>
      <c r="L732" s="3">
        <v>3233</v>
      </c>
      <c r="M732" t="s">
        <v>5624</v>
      </c>
      <c r="N732" t="s">
        <v>21</v>
      </c>
    </row>
    <row r="733" spans="1:14">
      <c r="A733" s="1">
        <v>45398</v>
      </c>
      <c r="B733" s="1">
        <v>45763</v>
      </c>
      <c r="C733" t="s">
        <v>4825</v>
      </c>
      <c r="D733" t="s">
        <v>1221</v>
      </c>
      <c r="E733" t="s">
        <v>661</v>
      </c>
      <c r="F733" t="s">
        <v>16</v>
      </c>
      <c r="G733" t="s">
        <v>6957</v>
      </c>
      <c r="H733" t="s">
        <v>10171</v>
      </c>
      <c r="I733" t="s">
        <v>18</v>
      </c>
      <c r="J733" t="s">
        <v>19</v>
      </c>
      <c r="K733" s="3">
        <v>19191</v>
      </c>
      <c r="L733" s="3">
        <v>14796</v>
      </c>
      <c r="M733" t="s">
        <v>5624</v>
      </c>
      <c r="N733" t="s">
        <v>21</v>
      </c>
    </row>
    <row r="734" spans="1:14">
      <c r="A734" s="1">
        <v>45398</v>
      </c>
      <c r="B734" s="1">
        <v>45763</v>
      </c>
      <c r="C734" t="s">
        <v>4826</v>
      </c>
      <c r="D734" t="s">
        <v>1224</v>
      </c>
      <c r="E734" t="s">
        <v>32</v>
      </c>
      <c r="F734" t="s">
        <v>16</v>
      </c>
      <c r="G734" t="s">
        <v>6959</v>
      </c>
      <c r="H734" t="s">
        <v>10171</v>
      </c>
      <c r="I734" t="s">
        <v>78</v>
      </c>
      <c r="J734" t="s">
        <v>79</v>
      </c>
      <c r="K734" s="3">
        <v>21997</v>
      </c>
      <c r="L734" s="3">
        <v>19969</v>
      </c>
      <c r="M734" t="s">
        <v>77</v>
      </c>
      <c r="N734" t="s">
        <v>21</v>
      </c>
    </row>
    <row r="735" spans="1:14">
      <c r="A735" s="1">
        <v>45398</v>
      </c>
      <c r="B735" s="1">
        <v>45763</v>
      </c>
      <c r="C735" t="s">
        <v>4826</v>
      </c>
      <c r="D735" t="s">
        <v>1224</v>
      </c>
      <c r="E735" t="s">
        <v>15</v>
      </c>
      <c r="F735" t="s">
        <v>16</v>
      </c>
      <c r="G735" t="s">
        <v>6960</v>
      </c>
      <c r="H735" t="s">
        <v>10171</v>
      </c>
      <c r="I735" t="s">
        <v>78</v>
      </c>
      <c r="J735" t="s">
        <v>79</v>
      </c>
      <c r="K735" s="3">
        <v>2771</v>
      </c>
      <c r="L735" s="3">
        <v>3716</v>
      </c>
      <c r="M735" t="s">
        <v>77</v>
      </c>
      <c r="N735" t="s">
        <v>21</v>
      </c>
    </row>
    <row r="736" spans="1:14">
      <c r="A736" s="1">
        <v>45398</v>
      </c>
      <c r="B736" s="1">
        <v>45763</v>
      </c>
      <c r="C736" t="s">
        <v>4826</v>
      </c>
      <c r="D736" t="s">
        <v>1224</v>
      </c>
      <c r="E736" t="s">
        <v>661</v>
      </c>
      <c r="F736" t="s">
        <v>16</v>
      </c>
      <c r="G736" t="s">
        <v>6958</v>
      </c>
      <c r="H736" t="s">
        <v>10171</v>
      </c>
      <c r="I736" t="s">
        <v>78</v>
      </c>
      <c r="J736" t="s">
        <v>79</v>
      </c>
      <c r="K736" s="3">
        <v>62021</v>
      </c>
      <c r="L736" s="3">
        <v>66398</v>
      </c>
      <c r="M736" t="s">
        <v>77</v>
      </c>
      <c r="N736" t="s">
        <v>21</v>
      </c>
    </row>
    <row r="737" spans="1:14">
      <c r="A737" s="1">
        <v>45399</v>
      </c>
      <c r="B737" s="1">
        <v>45764</v>
      </c>
      <c r="C737" t="s">
        <v>5961</v>
      </c>
      <c r="D737" t="s">
        <v>5962</v>
      </c>
      <c r="E737" t="s">
        <v>32</v>
      </c>
      <c r="F737" t="s">
        <v>16</v>
      </c>
      <c r="G737" t="s">
        <v>6961</v>
      </c>
      <c r="H737" t="s">
        <v>10172</v>
      </c>
      <c r="I737" t="s">
        <v>103</v>
      </c>
      <c r="J737" t="s">
        <v>104</v>
      </c>
      <c r="L737" s="3">
        <v>20059</v>
      </c>
      <c r="M737" t="s">
        <v>140</v>
      </c>
      <c r="N737" t="s">
        <v>51</v>
      </c>
    </row>
    <row r="738" spans="1:14">
      <c r="A738" s="1">
        <v>45399</v>
      </c>
      <c r="B738" s="1">
        <v>45764</v>
      </c>
      <c r="C738" t="s">
        <v>5961</v>
      </c>
      <c r="D738" t="s">
        <v>5962</v>
      </c>
      <c r="E738" t="s">
        <v>661</v>
      </c>
      <c r="F738" t="s">
        <v>16</v>
      </c>
      <c r="G738" t="s">
        <v>6962</v>
      </c>
      <c r="H738" t="s">
        <v>10172</v>
      </c>
      <c r="I738" t="s">
        <v>103</v>
      </c>
      <c r="J738" t="s">
        <v>104</v>
      </c>
      <c r="L738" s="3">
        <v>57859</v>
      </c>
      <c r="M738" t="s">
        <v>140</v>
      </c>
      <c r="N738" t="s">
        <v>51</v>
      </c>
    </row>
    <row r="739" spans="1:14">
      <c r="A739" s="1">
        <v>45399</v>
      </c>
      <c r="B739" s="1">
        <v>45764</v>
      </c>
      <c r="C739" t="s">
        <v>5961</v>
      </c>
      <c r="D739" t="s">
        <v>5962</v>
      </c>
      <c r="E739" t="s">
        <v>15</v>
      </c>
      <c r="F739" t="s">
        <v>16</v>
      </c>
      <c r="G739" t="s">
        <v>6963</v>
      </c>
      <c r="H739" t="s">
        <v>10172</v>
      </c>
      <c r="I739" t="s">
        <v>103</v>
      </c>
      <c r="J739" t="s">
        <v>104</v>
      </c>
      <c r="L739" s="3">
        <v>3219</v>
      </c>
      <c r="M739" t="s">
        <v>140</v>
      </c>
      <c r="N739" t="s">
        <v>51</v>
      </c>
    </row>
    <row r="740" spans="1:14">
      <c r="A740" s="1">
        <v>45399</v>
      </c>
      <c r="B740" s="1">
        <v>45764</v>
      </c>
      <c r="C740" t="s">
        <v>5961</v>
      </c>
      <c r="D740" t="s">
        <v>5962</v>
      </c>
      <c r="E740" t="s">
        <v>34</v>
      </c>
      <c r="F740" t="s">
        <v>16</v>
      </c>
      <c r="G740" t="s">
        <v>6964</v>
      </c>
      <c r="H740" t="s">
        <v>10172</v>
      </c>
      <c r="I740" t="s">
        <v>103</v>
      </c>
      <c r="J740" t="s">
        <v>104</v>
      </c>
      <c r="L740" s="3">
        <v>13238</v>
      </c>
      <c r="M740" t="s">
        <v>140</v>
      </c>
      <c r="N740" t="s">
        <v>51</v>
      </c>
    </row>
    <row r="741" spans="1:14">
      <c r="A741" s="1">
        <v>45399</v>
      </c>
      <c r="B741" s="1">
        <v>45764</v>
      </c>
      <c r="C741" t="s">
        <v>4828</v>
      </c>
      <c r="D741" t="s">
        <v>1232</v>
      </c>
      <c r="E741" t="s">
        <v>32</v>
      </c>
      <c r="F741" t="s">
        <v>16</v>
      </c>
      <c r="G741" t="s">
        <v>6965</v>
      </c>
      <c r="H741" t="s">
        <v>10171</v>
      </c>
      <c r="I741" t="s">
        <v>103</v>
      </c>
      <c r="J741" t="s">
        <v>104</v>
      </c>
      <c r="K741" s="3">
        <v>6767</v>
      </c>
      <c r="L741" s="3">
        <v>6424</v>
      </c>
      <c r="M741" t="s">
        <v>5620</v>
      </c>
      <c r="N741" t="s">
        <v>1234</v>
      </c>
    </row>
    <row r="742" spans="1:14">
      <c r="A742" s="1">
        <v>45399</v>
      </c>
      <c r="B742" s="1">
        <v>45764</v>
      </c>
      <c r="C742" t="s">
        <v>4828</v>
      </c>
      <c r="D742" t="s">
        <v>1232</v>
      </c>
      <c r="E742" t="s">
        <v>15</v>
      </c>
      <c r="F742" t="s">
        <v>16</v>
      </c>
      <c r="G742" t="s">
        <v>6966</v>
      </c>
      <c r="H742" t="s">
        <v>10171</v>
      </c>
      <c r="I742" t="s">
        <v>103</v>
      </c>
      <c r="J742" t="s">
        <v>104</v>
      </c>
      <c r="K742" s="3">
        <v>2620</v>
      </c>
      <c r="L742" s="3">
        <v>2355</v>
      </c>
      <c r="M742" t="s">
        <v>5620</v>
      </c>
      <c r="N742" t="s">
        <v>1234</v>
      </c>
    </row>
    <row r="743" spans="1:14">
      <c r="A743" s="1">
        <v>45399</v>
      </c>
      <c r="B743" s="1">
        <v>45764</v>
      </c>
      <c r="C743" t="s">
        <v>4828</v>
      </c>
      <c r="D743" t="s">
        <v>1232</v>
      </c>
      <c r="E743" t="s">
        <v>661</v>
      </c>
      <c r="F743" t="s">
        <v>16</v>
      </c>
      <c r="G743" t="s">
        <v>6967</v>
      </c>
      <c r="H743" t="s">
        <v>10171</v>
      </c>
      <c r="I743" t="s">
        <v>103</v>
      </c>
      <c r="J743" t="s">
        <v>104</v>
      </c>
      <c r="K743" s="3">
        <v>66681</v>
      </c>
      <c r="L743" s="3">
        <v>66066</v>
      </c>
      <c r="M743" t="s">
        <v>5620</v>
      </c>
      <c r="N743" t="s">
        <v>1234</v>
      </c>
    </row>
    <row r="744" spans="1:14">
      <c r="A744" s="1">
        <v>45400</v>
      </c>
      <c r="B744" s="1">
        <v>45765</v>
      </c>
      <c r="C744" t="s">
        <v>4829</v>
      </c>
      <c r="D744" t="s">
        <v>1237</v>
      </c>
      <c r="E744" t="s">
        <v>15</v>
      </c>
      <c r="F744" t="s">
        <v>16</v>
      </c>
      <c r="G744" t="s">
        <v>6969</v>
      </c>
      <c r="H744" t="s">
        <v>10171</v>
      </c>
      <c r="I744" t="s">
        <v>1239</v>
      </c>
      <c r="J744" t="s">
        <v>1240</v>
      </c>
      <c r="K744" s="3">
        <v>1719</v>
      </c>
      <c r="L744" s="3">
        <v>1546</v>
      </c>
      <c r="M744" t="s">
        <v>1179</v>
      </c>
      <c r="N744" t="s">
        <v>61</v>
      </c>
    </row>
    <row r="745" spans="1:14">
      <c r="A745" s="1">
        <v>45400</v>
      </c>
      <c r="B745" s="1">
        <v>45765</v>
      </c>
      <c r="C745" t="s">
        <v>4829</v>
      </c>
      <c r="D745" t="s">
        <v>1237</v>
      </c>
      <c r="E745" t="s">
        <v>661</v>
      </c>
      <c r="F745" t="s">
        <v>16</v>
      </c>
      <c r="G745" t="s">
        <v>6970</v>
      </c>
      <c r="H745" t="s">
        <v>10171</v>
      </c>
      <c r="I745" t="s">
        <v>1239</v>
      </c>
      <c r="J745" t="s">
        <v>1240</v>
      </c>
      <c r="K745" s="3">
        <v>5566</v>
      </c>
      <c r="L745" s="3">
        <v>5583</v>
      </c>
      <c r="M745" t="s">
        <v>1179</v>
      </c>
      <c r="N745" t="s">
        <v>61</v>
      </c>
    </row>
    <row r="746" spans="1:14">
      <c r="A746" s="1">
        <v>45400</v>
      </c>
      <c r="B746" s="1">
        <v>45765</v>
      </c>
      <c r="C746" t="s">
        <v>4829</v>
      </c>
      <c r="D746" t="s">
        <v>1237</v>
      </c>
      <c r="E746" t="s">
        <v>661</v>
      </c>
      <c r="F746" t="s">
        <v>16</v>
      </c>
      <c r="G746" t="s">
        <v>6968</v>
      </c>
      <c r="H746" t="s">
        <v>10171</v>
      </c>
      <c r="I746" t="s">
        <v>1239</v>
      </c>
      <c r="J746" t="s">
        <v>1240</v>
      </c>
      <c r="K746" s="3">
        <v>17020</v>
      </c>
      <c r="L746" s="3">
        <v>11018</v>
      </c>
      <c r="M746" t="s">
        <v>1179</v>
      </c>
      <c r="N746" t="s">
        <v>61</v>
      </c>
    </row>
    <row r="747" spans="1:14">
      <c r="A747" s="1">
        <v>45400</v>
      </c>
      <c r="B747" s="1">
        <v>45765</v>
      </c>
      <c r="C747" t="s">
        <v>4830</v>
      </c>
      <c r="D747" t="s">
        <v>1243</v>
      </c>
      <c r="E747" t="s">
        <v>661</v>
      </c>
      <c r="F747" t="s">
        <v>16</v>
      </c>
      <c r="G747" t="s">
        <v>6972</v>
      </c>
      <c r="H747" t="s">
        <v>10171</v>
      </c>
      <c r="I747" t="s">
        <v>18</v>
      </c>
      <c r="J747" t="s">
        <v>19</v>
      </c>
      <c r="K747" s="3">
        <v>129155</v>
      </c>
      <c r="L747" s="3">
        <v>92783</v>
      </c>
      <c r="M747" t="s">
        <v>48</v>
      </c>
      <c r="N747" t="s">
        <v>51</v>
      </c>
    </row>
    <row r="748" spans="1:14">
      <c r="A748" s="1">
        <v>45400</v>
      </c>
      <c r="B748" s="1">
        <v>45765</v>
      </c>
      <c r="C748" t="s">
        <v>4830</v>
      </c>
      <c r="D748" t="s">
        <v>1243</v>
      </c>
      <c r="E748" t="s">
        <v>15</v>
      </c>
      <c r="F748" t="s">
        <v>16</v>
      </c>
      <c r="G748" t="s">
        <v>6971</v>
      </c>
      <c r="H748" t="s">
        <v>10171</v>
      </c>
      <c r="I748" t="s">
        <v>18</v>
      </c>
      <c r="J748" t="s">
        <v>19</v>
      </c>
      <c r="K748" s="3">
        <v>19147</v>
      </c>
      <c r="L748" s="3">
        <v>17139</v>
      </c>
      <c r="M748" t="s">
        <v>48</v>
      </c>
      <c r="N748" t="s">
        <v>51</v>
      </c>
    </row>
    <row r="749" spans="1:14">
      <c r="A749" s="1">
        <v>45400</v>
      </c>
      <c r="B749" s="1">
        <v>45765</v>
      </c>
      <c r="C749" t="s">
        <v>4831</v>
      </c>
      <c r="D749" t="s">
        <v>1247</v>
      </c>
      <c r="E749" t="s">
        <v>32</v>
      </c>
      <c r="F749" t="s">
        <v>16</v>
      </c>
      <c r="G749" t="s">
        <v>6976</v>
      </c>
      <c r="H749" t="s">
        <v>10171</v>
      </c>
      <c r="I749" t="s">
        <v>78</v>
      </c>
      <c r="J749" t="s">
        <v>79</v>
      </c>
      <c r="K749" s="3">
        <v>3370</v>
      </c>
      <c r="L749" s="3">
        <v>3323</v>
      </c>
      <c r="M749" t="s">
        <v>5620</v>
      </c>
      <c r="N749" t="s">
        <v>105</v>
      </c>
    </row>
    <row r="750" spans="1:14">
      <c r="A750" s="1">
        <v>45400</v>
      </c>
      <c r="B750" s="1">
        <v>45765</v>
      </c>
      <c r="C750" t="s">
        <v>4831</v>
      </c>
      <c r="D750" t="s">
        <v>1247</v>
      </c>
      <c r="E750" t="s">
        <v>661</v>
      </c>
      <c r="F750" t="s">
        <v>16</v>
      </c>
      <c r="G750" t="s">
        <v>6975</v>
      </c>
      <c r="H750" t="s">
        <v>10171</v>
      </c>
      <c r="I750" t="s">
        <v>78</v>
      </c>
      <c r="J750" t="s">
        <v>79</v>
      </c>
      <c r="K750" s="3">
        <v>8868</v>
      </c>
      <c r="L750" s="3">
        <v>7655</v>
      </c>
      <c r="M750" t="s">
        <v>5620</v>
      </c>
      <c r="N750" t="s">
        <v>105</v>
      </c>
    </row>
    <row r="751" spans="1:14">
      <c r="A751" s="1">
        <v>45400</v>
      </c>
      <c r="B751" s="1">
        <v>45765</v>
      </c>
      <c r="C751" t="s">
        <v>4831</v>
      </c>
      <c r="D751" t="s">
        <v>1247</v>
      </c>
      <c r="E751" t="s">
        <v>15</v>
      </c>
      <c r="F751" t="s">
        <v>16</v>
      </c>
      <c r="G751" t="s">
        <v>6974</v>
      </c>
      <c r="H751" t="s">
        <v>10171</v>
      </c>
      <c r="I751" t="s">
        <v>78</v>
      </c>
      <c r="J751" t="s">
        <v>79</v>
      </c>
      <c r="K751" s="3">
        <v>4867</v>
      </c>
      <c r="L751" s="3">
        <v>4522</v>
      </c>
      <c r="M751" t="s">
        <v>5620</v>
      </c>
      <c r="N751" t="s">
        <v>105</v>
      </c>
    </row>
    <row r="752" spans="1:14">
      <c r="A752" s="1">
        <v>45400</v>
      </c>
      <c r="B752" s="1">
        <v>45765</v>
      </c>
      <c r="C752" t="s">
        <v>4832</v>
      </c>
      <c r="D752" t="s">
        <v>1251</v>
      </c>
      <c r="E752" t="s">
        <v>661</v>
      </c>
      <c r="F752" t="s">
        <v>16</v>
      </c>
      <c r="G752" t="s">
        <v>6977</v>
      </c>
      <c r="H752" t="s">
        <v>10171</v>
      </c>
      <c r="I752" t="s">
        <v>65</v>
      </c>
      <c r="J752" t="s">
        <v>66</v>
      </c>
      <c r="K752" s="3">
        <v>36401</v>
      </c>
      <c r="L752" s="3">
        <v>30313</v>
      </c>
      <c r="M752" t="s">
        <v>5620</v>
      </c>
      <c r="N752" t="s">
        <v>21</v>
      </c>
    </row>
    <row r="753" spans="1:14">
      <c r="A753" s="1">
        <v>45400</v>
      </c>
      <c r="B753" s="1">
        <v>45765</v>
      </c>
      <c r="C753" t="s">
        <v>4832</v>
      </c>
      <c r="D753" t="s">
        <v>1251</v>
      </c>
      <c r="E753" t="s">
        <v>15</v>
      </c>
      <c r="F753" t="s">
        <v>16</v>
      </c>
      <c r="G753" t="s">
        <v>6978</v>
      </c>
      <c r="H753" t="s">
        <v>10171</v>
      </c>
      <c r="I753" t="s">
        <v>65</v>
      </c>
      <c r="J753" t="s">
        <v>66</v>
      </c>
      <c r="K753" s="3">
        <v>5327</v>
      </c>
      <c r="L753" s="3">
        <v>4803</v>
      </c>
      <c r="M753" t="s">
        <v>5620</v>
      </c>
      <c r="N753" t="s">
        <v>21</v>
      </c>
    </row>
    <row r="754" spans="1:14">
      <c r="A754" s="1">
        <v>45400</v>
      </c>
      <c r="B754" s="1">
        <v>45765</v>
      </c>
      <c r="C754" t="s">
        <v>4833</v>
      </c>
      <c r="D754" t="s">
        <v>1254</v>
      </c>
      <c r="E754" t="s">
        <v>15</v>
      </c>
      <c r="F754" t="s">
        <v>16</v>
      </c>
      <c r="G754" t="s">
        <v>6981</v>
      </c>
      <c r="H754" t="s">
        <v>10171</v>
      </c>
      <c r="I754" t="s">
        <v>1256</v>
      </c>
      <c r="J754" t="s">
        <v>1257</v>
      </c>
      <c r="K754" s="3">
        <v>2891</v>
      </c>
      <c r="L754" s="3">
        <v>2622</v>
      </c>
      <c r="M754" t="s">
        <v>1179</v>
      </c>
      <c r="N754" t="s">
        <v>80</v>
      </c>
    </row>
    <row r="755" spans="1:14">
      <c r="A755" s="1">
        <v>45400</v>
      </c>
      <c r="B755" s="1">
        <v>45765</v>
      </c>
      <c r="C755" t="s">
        <v>4833</v>
      </c>
      <c r="D755" t="s">
        <v>1254</v>
      </c>
      <c r="E755" t="s">
        <v>661</v>
      </c>
      <c r="F755" t="s">
        <v>16</v>
      </c>
      <c r="G755" t="s">
        <v>6979</v>
      </c>
      <c r="H755" t="s">
        <v>10171</v>
      </c>
      <c r="I755" t="s">
        <v>1256</v>
      </c>
      <c r="J755" t="s">
        <v>1257</v>
      </c>
      <c r="K755" s="3">
        <v>27817</v>
      </c>
      <c r="L755" s="3">
        <v>25389</v>
      </c>
      <c r="M755" t="s">
        <v>1179</v>
      </c>
      <c r="N755" t="s">
        <v>80</v>
      </c>
    </row>
    <row r="756" spans="1:14">
      <c r="A756" s="1">
        <v>45400</v>
      </c>
      <c r="B756" s="1">
        <v>45765</v>
      </c>
      <c r="C756" t="s">
        <v>4833</v>
      </c>
      <c r="D756" t="s">
        <v>1254</v>
      </c>
      <c r="E756" t="s">
        <v>34</v>
      </c>
      <c r="F756" t="s">
        <v>16</v>
      </c>
      <c r="G756" t="s">
        <v>6980</v>
      </c>
      <c r="H756" t="s">
        <v>10171</v>
      </c>
      <c r="I756" t="s">
        <v>1256</v>
      </c>
      <c r="J756" t="s">
        <v>1257</v>
      </c>
      <c r="K756" s="3">
        <v>6522</v>
      </c>
      <c r="L756" s="3">
        <v>5768</v>
      </c>
      <c r="M756" t="s">
        <v>1179</v>
      </c>
      <c r="N756" t="s">
        <v>80</v>
      </c>
    </row>
    <row r="757" spans="1:14">
      <c r="A757" s="1">
        <v>45402</v>
      </c>
      <c r="B757" s="1">
        <v>45767</v>
      </c>
      <c r="C757" t="s">
        <v>4834</v>
      </c>
      <c r="D757" t="s">
        <v>1260</v>
      </c>
      <c r="E757" t="s">
        <v>32</v>
      </c>
      <c r="F757" t="s">
        <v>16</v>
      </c>
      <c r="G757" t="s">
        <v>6982</v>
      </c>
      <c r="H757" t="s">
        <v>10171</v>
      </c>
      <c r="I757" t="s">
        <v>165</v>
      </c>
      <c r="J757" t="s">
        <v>166</v>
      </c>
      <c r="K757" s="3">
        <v>12389</v>
      </c>
      <c r="L757" s="3">
        <v>12224</v>
      </c>
      <c r="M757" t="s">
        <v>1179</v>
      </c>
      <c r="N757" t="s">
        <v>386</v>
      </c>
    </row>
    <row r="758" spans="1:14">
      <c r="A758" s="1">
        <v>45402</v>
      </c>
      <c r="B758" s="1">
        <v>45767</v>
      </c>
      <c r="C758" t="s">
        <v>4834</v>
      </c>
      <c r="D758" t="s">
        <v>1260</v>
      </c>
      <c r="E758" t="s">
        <v>661</v>
      </c>
      <c r="F758" t="s">
        <v>16</v>
      </c>
      <c r="G758" t="s">
        <v>6984</v>
      </c>
      <c r="H758" t="s">
        <v>10171</v>
      </c>
      <c r="I758" t="s">
        <v>165</v>
      </c>
      <c r="J758" t="s">
        <v>166</v>
      </c>
      <c r="K758" s="3">
        <v>38980</v>
      </c>
      <c r="L758" s="3">
        <v>26097</v>
      </c>
      <c r="M758" t="s">
        <v>1179</v>
      </c>
      <c r="N758" t="s">
        <v>386</v>
      </c>
    </row>
    <row r="759" spans="1:14">
      <c r="A759" s="1">
        <v>45402</v>
      </c>
      <c r="B759" s="1">
        <v>45767</v>
      </c>
      <c r="C759" t="s">
        <v>4834</v>
      </c>
      <c r="D759" t="s">
        <v>1260</v>
      </c>
      <c r="E759" t="s">
        <v>15</v>
      </c>
      <c r="F759" t="s">
        <v>16</v>
      </c>
      <c r="G759" t="s">
        <v>6983</v>
      </c>
      <c r="H759" t="s">
        <v>10171</v>
      </c>
      <c r="I759" t="s">
        <v>165</v>
      </c>
      <c r="J759" t="s">
        <v>166</v>
      </c>
      <c r="K759" s="3">
        <v>1616</v>
      </c>
      <c r="L759" s="3">
        <v>1347</v>
      </c>
      <c r="M759" t="s">
        <v>1179</v>
      </c>
      <c r="N759" t="s">
        <v>386</v>
      </c>
    </row>
    <row r="760" spans="1:14">
      <c r="A760" s="1">
        <v>45403</v>
      </c>
      <c r="B760" s="1">
        <v>45768</v>
      </c>
      <c r="C760" t="s">
        <v>4835</v>
      </c>
      <c r="D760" t="s">
        <v>1264</v>
      </c>
      <c r="E760" t="s">
        <v>32</v>
      </c>
      <c r="F760" t="s">
        <v>16</v>
      </c>
      <c r="G760" t="s">
        <v>6985</v>
      </c>
      <c r="H760" t="s">
        <v>10171</v>
      </c>
      <c r="I760" t="s">
        <v>174</v>
      </c>
      <c r="J760" t="s">
        <v>175</v>
      </c>
      <c r="K760" s="3">
        <v>10581</v>
      </c>
      <c r="L760" s="3">
        <v>9864</v>
      </c>
      <c r="M760" t="s">
        <v>5623</v>
      </c>
      <c r="N760" t="s">
        <v>21</v>
      </c>
    </row>
    <row r="761" spans="1:14">
      <c r="A761" s="1">
        <v>45403</v>
      </c>
      <c r="B761" s="1">
        <v>45768</v>
      </c>
      <c r="C761" t="s">
        <v>4835</v>
      </c>
      <c r="D761" t="s">
        <v>1264</v>
      </c>
      <c r="E761" t="s">
        <v>15</v>
      </c>
      <c r="F761" t="s">
        <v>16</v>
      </c>
      <c r="G761" t="s">
        <v>6986</v>
      </c>
      <c r="H761" t="s">
        <v>10171</v>
      </c>
      <c r="I761" t="s">
        <v>174</v>
      </c>
      <c r="J761" t="s">
        <v>175</v>
      </c>
      <c r="K761" s="3">
        <v>9464</v>
      </c>
      <c r="L761" s="3">
        <v>8747</v>
      </c>
      <c r="M761" t="s">
        <v>5623</v>
      </c>
      <c r="N761" t="s">
        <v>21</v>
      </c>
    </row>
    <row r="762" spans="1:14">
      <c r="A762" s="1">
        <v>45403</v>
      </c>
      <c r="B762" s="1">
        <v>45768</v>
      </c>
      <c r="C762" t="s">
        <v>4835</v>
      </c>
      <c r="D762" t="s">
        <v>1264</v>
      </c>
      <c r="E762" t="s">
        <v>661</v>
      </c>
      <c r="F762" t="s">
        <v>16</v>
      </c>
      <c r="G762" t="s">
        <v>6987</v>
      </c>
      <c r="H762" t="s">
        <v>10171</v>
      </c>
      <c r="I762" t="s">
        <v>174</v>
      </c>
      <c r="J762" t="s">
        <v>175</v>
      </c>
      <c r="K762" s="3">
        <v>37045</v>
      </c>
      <c r="L762" s="3">
        <v>32716</v>
      </c>
      <c r="M762" t="s">
        <v>5623</v>
      </c>
      <c r="N762" t="s">
        <v>21</v>
      </c>
    </row>
    <row r="763" spans="1:14">
      <c r="A763" s="1">
        <v>45403</v>
      </c>
      <c r="B763" s="1">
        <v>45768</v>
      </c>
      <c r="C763" t="s">
        <v>4836</v>
      </c>
      <c r="D763" t="s">
        <v>1268</v>
      </c>
      <c r="E763" t="s">
        <v>661</v>
      </c>
      <c r="F763" t="s">
        <v>16</v>
      </c>
      <c r="G763" t="s">
        <v>6988</v>
      </c>
      <c r="H763" t="s">
        <v>10171</v>
      </c>
      <c r="I763" t="s">
        <v>706</v>
      </c>
      <c r="J763" t="s">
        <v>707</v>
      </c>
      <c r="K763" s="3">
        <v>407460</v>
      </c>
      <c r="L763" s="3">
        <v>351550</v>
      </c>
      <c r="M763" t="s">
        <v>48</v>
      </c>
      <c r="N763" t="s">
        <v>51</v>
      </c>
    </row>
    <row r="764" spans="1:14">
      <c r="A764" s="1">
        <v>45403</v>
      </c>
      <c r="B764" s="1">
        <v>45768</v>
      </c>
      <c r="C764" t="s">
        <v>4836</v>
      </c>
      <c r="D764" t="s">
        <v>1268</v>
      </c>
      <c r="E764" t="s">
        <v>15</v>
      </c>
      <c r="F764" t="s">
        <v>16</v>
      </c>
      <c r="G764" t="s">
        <v>6991</v>
      </c>
      <c r="H764" t="s">
        <v>10171</v>
      </c>
      <c r="I764" t="s">
        <v>706</v>
      </c>
      <c r="J764" t="s">
        <v>707</v>
      </c>
      <c r="K764" s="3">
        <v>8822</v>
      </c>
      <c r="L764" s="3">
        <v>5519</v>
      </c>
      <c r="M764" t="s">
        <v>48</v>
      </c>
      <c r="N764" t="s">
        <v>51</v>
      </c>
    </row>
    <row r="765" spans="1:14">
      <c r="A765" s="1">
        <v>45403</v>
      </c>
      <c r="B765" s="1">
        <v>45768</v>
      </c>
      <c r="C765" t="s">
        <v>4836</v>
      </c>
      <c r="D765" t="s">
        <v>1268</v>
      </c>
      <c r="E765" t="s">
        <v>34</v>
      </c>
      <c r="F765" t="s">
        <v>16</v>
      </c>
      <c r="G765" t="s">
        <v>6989</v>
      </c>
      <c r="H765" t="s">
        <v>10171</v>
      </c>
      <c r="I765" t="s">
        <v>706</v>
      </c>
      <c r="J765" t="s">
        <v>707</v>
      </c>
      <c r="K765" s="3">
        <v>106886</v>
      </c>
      <c r="L765" s="3">
        <v>75225</v>
      </c>
      <c r="M765" t="s">
        <v>48</v>
      </c>
      <c r="N765" t="s">
        <v>51</v>
      </c>
    </row>
    <row r="766" spans="1:14">
      <c r="A766" s="1">
        <v>45403</v>
      </c>
      <c r="B766" s="1">
        <v>45768</v>
      </c>
      <c r="C766" t="s">
        <v>4836</v>
      </c>
      <c r="D766" t="s">
        <v>1268</v>
      </c>
      <c r="E766" t="s">
        <v>32</v>
      </c>
      <c r="F766" t="s">
        <v>16</v>
      </c>
      <c r="G766" t="s">
        <v>6990</v>
      </c>
      <c r="H766" t="s">
        <v>10171</v>
      </c>
      <c r="I766" t="s">
        <v>706</v>
      </c>
      <c r="J766" t="s">
        <v>707</v>
      </c>
      <c r="K766" s="3">
        <v>78815</v>
      </c>
      <c r="L766" s="3">
        <v>65874</v>
      </c>
      <c r="M766" t="s">
        <v>48</v>
      </c>
      <c r="N766" t="s">
        <v>51</v>
      </c>
    </row>
    <row r="767" spans="1:14">
      <c r="A767" s="1">
        <v>45403</v>
      </c>
      <c r="B767" s="1">
        <v>45768</v>
      </c>
      <c r="C767" t="s">
        <v>4838</v>
      </c>
      <c r="D767" t="s">
        <v>1276</v>
      </c>
      <c r="E767" t="s">
        <v>32</v>
      </c>
      <c r="F767" t="s">
        <v>16</v>
      </c>
      <c r="G767" t="s">
        <v>6992</v>
      </c>
      <c r="H767" t="s">
        <v>10171</v>
      </c>
      <c r="I767" t="s">
        <v>1278</v>
      </c>
      <c r="J767" t="s">
        <v>1279</v>
      </c>
      <c r="K767" s="3">
        <v>3434</v>
      </c>
      <c r="L767" s="3">
        <v>3267</v>
      </c>
      <c r="M767" t="s">
        <v>1179</v>
      </c>
      <c r="N767" t="s">
        <v>21</v>
      </c>
    </row>
    <row r="768" spans="1:14">
      <c r="A768" s="1">
        <v>45403</v>
      </c>
      <c r="B768" s="1">
        <v>45768</v>
      </c>
      <c r="C768" t="s">
        <v>4838</v>
      </c>
      <c r="D768" t="s">
        <v>1276</v>
      </c>
      <c r="E768" t="s">
        <v>661</v>
      </c>
      <c r="F768" t="s">
        <v>16</v>
      </c>
      <c r="G768" t="s">
        <v>6993</v>
      </c>
      <c r="H768" t="s">
        <v>10171</v>
      </c>
      <c r="I768" t="s">
        <v>1278</v>
      </c>
      <c r="J768" t="s">
        <v>1279</v>
      </c>
      <c r="K768" s="3">
        <v>17572</v>
      </c>
      <c r="L768" s="3">
        <v>15276</v>
      </c>
      <c r="M768" t="s">
        <v>1179</v>
      </c>
      <c r="N768" t="s">
        <v>21</v>
      </c>
    </row>
    <row r="769" spans="1:14">
      <c r="A769" s="1">
        <v>45403</v>
      </c>
      <c r="B769" s="1">
        <v>45768</v>
      </c>
      <c r="C769" t="s">
        <v>4838</v>
      </c>
      <c r="D769" t="s">
        <v>1276</v>
      </c>
      <c r="E769" t="s">
        <v>15</v>
      </c>
      <c r="F769" t="s">
        <v>16</v>
      </c>
      <c r="G769" t="s">
        <v>6994</v>
      </c>
      <c r="H769" t="s">
        <v>10171</v>
      </c>
      <c r="I769" t="s">
        <v>1278</v>
      </c>
      <c r="J769" t="s">
        <v>1279</v>
      </c>
      <c r="K769" s="3">
        <v>7374</v>
      </c>
      <c r="L769" s="3">
        <v>7838</v>
      </c>
      <c r="M769" t="s">
        <v>1179</v>
      </c>
      <c r="N769" t="s">
        <v>21</v>
      </c>
    </row>
    <row r="770" spans="1:14">
      <c r="A770" s="1">
        <v>45404</v>
      </c>
      <c r="B770" s="1">
        <v>45769</v>
      </c>
      <c r="C770" t="s">
        <v>4839</v>
      </c>
      <c r="D770" t="s">
        <v>1282</v>
      </c>
      <c r="E770" t="s">
        <v>32</v>
      </c>
      <c r="F770" t="s">
        <v>16</v>
      </c>
      <c r="G770" t="s">
        <v>6997</v>
      </c>
      <c r="H770" t="s">
        <v>10171</v>
      </c>
      <c r="I770" t="s">
        <v>375</v>
      </c>
      <c r="J770" t="s">
        <v>376</v>
      </c>
      <c r="K770" s="3">
        <v>4705</v>
      </c>
      <c r="L770" s="3">
        <v>4084</v>
      </c>
      <c r="M770" t="s">
        <v>5624</v>
      </c>
      <c r="N770" t="s">
        <v>225</v>
      </c>
    </row>
    <row r="771" spans="1:14">
      <c r="A771" s="1">
        <v>45404</v>
      </c>
      <c r="B771" s="1">
        <v>45769</v>
      </c>
      <c r="C771" t="s">
        <v>4839</v>
      </c>
      <c r="D771" t="s">
        <v>1282</v>
      </c>
      <c r="E771" t="s">
        <v>661</v>
      </c>
      <c r="F771" t="s">
        <v>16</v>
      </c>
      <c r="G771" t="s">
        <v>6995</v>
      </c>
      <c r="H771" t="s">
        <v>10171</v>
      </c>
      <c r="I771" t="s">
        <v>375</v>
      </c>
      <c r="J771" t="s">
        <v>376</v>
      </c>
      <c r="K771" s="3">
        <v>18932</v>
      </c>
      <c r="L771" s="3">
        <v>16035</v>
      </c>
      <c r="M771" t="s">
        <v>5624</v>
      </c>
      <c r="N771" t="s">
        <v>225</v>
      </c>
    </row>
    <row r="772" spans="1:14">
      <c r="A772" s="1">
        <v>45404</v>
      </c>
      <c r="B772" s="1">
        <v>45769</v>
      </c>
      <c r="C772" t="s">
        <v>4839</v>
      </c>
      <c r="D772" t="s">
        <v>1282</v>
      </c>
      <c r="E772" t="s">
        <v>15</v>
      </c>
      <c r="F772" t="s">
        <v>16</v>
      </c>
      <c r="G772" t="s">
        <v>6996</v>
      </c>
      <c r="H772" t="s">
        <v>10171</v>
      </c>
      <c r="I772" t="s">
        <v>375</v>
      </c>
      <c r="J772" t="s">
        <v>376</v>
      </c>
      <c r="K772" s="3">
        <v>1504</v>
      </c>
      <c r="L772" s="3">
        <v>1369</v>
      </c>
      <c r="M772" t="s">
        <v>5624</v>
      </c>
      <c r="N772" t="s">
        <v>225</v>
      </c>
    </row>
    <row r="773" spans="1:14">
      <c r="A773" s="1">
        <v>45404</v>
      </c>
      <c r="B773" s="1">
        <v>45769</v>
      </c>
      <c r="C773" t="s">
        <v>5965</v>
      </c>
      <c r="D773" t="s">
        <v>5966</v>
      </c>
      <c r="E773" t="s">
        <v>32</v>
      </c>
      <c r="F773" t="s">
        <v>16</v>
      </c>
      <c r="G773" t="s">
        <v>7000</v>
      </c>
      <c r="H773" t="s">
        <v>10172</v>
      </c>
      <c r="I773" t="s">
        <v>5967</v>
      </c>
      <c r="J773" t="s">
        <v>5968</v>
      </c>
      <c r="L773" s="3">
        <v>19604</v>
      </c>
      <c r="M773" t="s">
        <v>112</v>
      </c>
      <c r="N773" t="s">
        <v>51</v>
      </c>
    </row>
    <row r="774" spans="1:14">
      <c r="A774" s="1">
        <v>45404</v>
      </c>
      <c r="B774" s="1">
        <v>45769</v>
      </c>
      <c r="C774" t="s">
        <v>5965</v>
      </c>
      <c r="D774" t="s">
        <v>5966</v>
      </c>
      <c r="E774" t="s">
        <v>15</v>
      </c>
      <c r="F774" t="s">
        <v>16</v>
      </c>
      <c r="G774" t="s">
        <v>6999</v>
      </c>
      <c r="H774" t="s">
        <v>10172</v>
      </c>
      <c r="I774" t="s">
        <v>5967</v>
      </c>
      <c r="J774" t="s">
        <v>5968</v>
      </c>
      <c r="L774" s="3">
        <v>3316</v>
      </c>
      <c r="M774" t="s">
        <v>112</v>
      </c>
      <c r="N774" t="s">
        <v>51</v>
      </c>
    </row>
    <row r="775" spans="1:14">
      <c r="A775" s="1">
        <v>45404</v>
      </c>
      <c r="B775" s="1">
        <v>45769</v>
      </c>
      <c r="C775" t="s">
        <v>5965</v>
      </c>
      <c r="D775" t="s">
        <v>5966</v>
      </c>
      <c r="E775" t="s">
        <v>661</v>
      </c>
      <c r="F775" t="s">
        <v>16</v>
      </c>
      <c r="G775" t="s">
        <v>7001</v>
      </c>
      <c r="H775" t="s">
        <v>10172</v>
      </c>
      <c r="I775" t="s">
        <v>5967</v>
      </c>
      <c r="J775" t="s">
        <v>5968</v>
      </c>
      <c r="L775" s="3">
        <v>85905</v>
      </c>
      <c r="M775" t="s">
        <v>112</v>
      </c>
      <c r="N775" t="s">
        <v>51</v>
      </c>
    </row>
    <row r="776" spans="1:14">
      <c r="A776" s="1">
        <v>45404</v>
      </c>
      <c r="B776" s="1">
        <v>45769</v>
      </c>
      <c r="C776" t="s">
        <v>5965</v>
      </c>
      <c r="D776" t="s">
        <v>5966</v>
      </c>
      <c r="E776" t="s">
        <v>34</v>
      </c>
      <c r="F776" t="s">
        <v>16</v>
      </c>
      <c r="G776" t="s">
        <v>6998</v>
      </c>
      <c r="H776" t="s">
        <v>10172</v>
      </c>
      <c r="I776" t="s">
        <v>5967</v>
      </c>
      <c r="J776" t="s">
        <v>5968</v>
      </c>
      <c r="L776" s="3">
        <v>18293</v>
      </c>
      <c r="M776" t="s">
        <v>112</v>
      </c>
      <c r="N776" t="s">
        <v>51</v>
      </c>
    </row>
    <row r="777" spans="1:14">
      <c r="A777" s="1">
        <v>45404</v>
      </c>
      <c r="B777" s="1">
        <v>45769</v>
      </c>
      <c r="C777" t="s">
        <v>5691</v>
      </c>
      <c r="D777" t="s">
        <v>5692</v>
      </c>
      <c r="E777" t="s">
        <v>32</v>
      </c>
      <c r="F777" t="s">
        <v>16</v>
      </c>
      <c r="G777" t="s">
        <v>7002</v>
      </c>
      <c r="H777" t="s">
        <v>10172</v>
      </c>
      <c r="I777" t="s">
        <v>78</v>
      </c>
      <c r="J777" t="s">
        <v>79</v>
      </c>
      <c r="L777" s="3">
        <v>28393</v>
      </c>
      <c r="M777" t="s">
        <v>77</v>
      </c>
      <c r="N777" t="s">
        <v>310</v>
      </c>
    </row>
    <row r="778" spans="1:14">
      <c r="A778" s="1">
        <v>45404</v>
      </c>
      <c r="B778" s="1">
        <v>45769</v>
      </c>
      <c r="C778" t="s">
        <v>5691</v>
      </c>
      <c r="D778" t="s">
        <v>5692</v>
      </c>
      <c r="E778" t="s">
        <v>15</v>
      </c>
      <c r="F778" t="s">
        <v>16</v>
      </c>
      <c r="G778" t="s">
        <v>7004</v>
      </c>
      <c r="H778" t="s">
        <v>10172</v>
      </c>
      <c r="I778" t="s">
        <v>78</v>
      </c>
      <c r="J778" t="s">
        <v>79</v>
      </c>
      <c r="L778" s="3">
        <v>3142</v>
      </c>
      <c r="M778" t="s">
        <v>77</v>
      </c>
      <c r="N778" t="s">
        <v>310</v>
      </c>
    </row>
    <row r="779" spans="1:14">
      <c r="A779" s="1">
        <v>45404</v>
      </c>
      <c r="B779" s="1">
        <v>45769</v>
      </c>
      <c r="C779" t="s">
        <v>5691</v>
      </c>
      <c r="D779" t="s">
        <v>5692</v>
      </c>
      <c r="E779" t="s">
        <v>661</v>
      </c>
      <c r="F779" t="s">
        <v>16</v>
      </c>
      <c r="G779" t="s">
        <v>7003</v>
      </c>
      <c r="H779" t="s">
        <v>10172</v>
      </c>
      <c r="I779" t="s">
        <v>78</v>
      </c>
      <c r="J779" t="s">
        <v>79</v>
      </c>
      <c r="L779" s="3">
        <v>96493</v>
      </c>
      <c r="M779" t="s">
        <v>77</v>
      </c>
      <c r="N779" t="s">
        <v>310</v>
      </c>
    </row>
    <row r="780" spans="1:14">
      <c r="A780" s="1">
        <v>45404</v>
      </c>
      <c r="B780" s="1">
        <v>45769</v>
      </c>
      <c r="C780" t="s">
        <v>4840</v>
      </c>
      <c r="D780" t="s">
        <v>1286</v>
      </c>
      <c r="E780" t="s">
        <v>661</v>
      </c>
      <c r="F780" t="s">
        <v>16</v>
      </c>
      <c r="G780" t="s">
        <v>7008</v>
      </c>
      <c r="H780" t="s">
        <v>10171</v>
      </c>
      <c r="I780" t="s">
        <v>712</v>
      </c>
      <c r="J780" t="s">
        <v>713</v>
      </c>
      <c r="K780" s="3">
        <v>30702</v>
      </c>
      <c r="L780" s="3">
        <v>26384</v>
      </c>
      <c r="M780" t="s">
        <v>1179</v>
      </c>
      <c r="N780" t="s">
        <v>125</v>
      </c>
    </row>
    <row r="781" spans="1:14">
      <c r="A781" s="1">
        <v>45404</v>
      </c>
      <c r="B781" s="1">
        <v>45769</v>
      </c>
      <c r="C781" t="s">
        <v>4840</v>
      </c>
      <c r="D781" t="s">
        <v>1286</v>
      </c>
      <c r="E781" t="s">
        <v>15</v>
      </c>
      <c r="F781" t="s">
        <v>16</v>
      </c>
      <c r="G781" t="s">
        <v>7007</v>
      </c>
      <c r="H781" t="s">
        <v>10171</v>
      </c>
      <c r="I781" t="s">
        <v>712</v>
      </c>
      <c r="J781" t="s">
        <v>713</v>
      </c>
      <c r="K781" s="3">
        <v>2126</v>
      </c>
      <c r="L781" s="3">
        <v>1926</v>
      </c>
      <c r="M781" t="s">
        <v>1179</v>
      </c>
      <c r="N781" t="s">
        <v>125</v>
      </c>
    </row>
    <row r="782" spans="1:14">
      <c r="A782" s="1">
        <v>45404</v>
      </c>
      <c r="B782" s="1">
        <v>45769</v>
      </c>
      <c r="C782" t="s">
        <v>4841</v>
      </c>
      <c r="D782" t="s">
        <v>1290</v>
      </c>
      <c r="E782" t="s">
        <v>32</v>
      </c>
      <c r="F782" t="s">
        <v>16</v>
      </c>
      <c r="G782" t="s">
        <v>7011</v>
      </c>
      <c r="H782" t="s">
        <v>10171</v>
      </c>
      <c r="I782" t="s">
        <v>375</v>
      </c>
      <c r="J782" t="s">
        <v>376</v>
      </c>
      <c r="K782" s="3">
        <v>3984</v>
      </c>
      <c r="L782" s="3">
        <v>3599</v>
      </c>
      <c r="M782" t="s">
        <v>5624</v>
      </c>
      <c r="N782" t="s">
        <v>225</v>
      </c>
    </row>
    <row r="783" spans="1:14">
      <c r="A783" s="1">
        <v>45404</v>
      </c>
      <c r="B783" s="1">
        <v>45769</v>
      </c>
      <c r="C783" t="s">
        <v>4841</v>
      </c>
      <c r="D783" t="s">
        <v>1290</v>
      </c>
      <c r="E783" t="s">
        <v>661</v>
      </c>
      <c r="F783" t="s">
        <v>16</v>
      </c>
      <c r="G783" t="s">
        <v>7009</v>
      </c>
      <c r="H783" t="s">
        <v>10171</v>
      </c>
      <c r="I783" t="s">
        <v>375</v>
      </c>
      <c r="J783" t="s">
        <v>376</v>
      </c>
      <c r="K783" s="3">
        <v>12380</v>
      </c>
      <c r="L783" s="3">
        <v>10509</v>
      </c>
      <c r="M783" t="s">
        <v>5624</v>
      </c>
      <c r="N783" t="s">
        <v>225</v>
      </c>
    </row>
    <row r="784" spans="1:14">
      <c r="A784" s="1">
        <v>45404</v>
      </c>
      <c r="B784" s="1">
        <v>45769</v>
      </c>
      <c r="C784" t="s">
        <v>4841</v>
      </c>
      <c r="D784" t="s">
        <v>1290</v>
      </c>
      <c r="E784" t="s">
        <v>15</v>
      </c>
      <c r="F784" t="s">
        <v>16</v>
      </c>
      <c r="G784" t="s">
        <v>7010</v>
      </c>
      <c r="H784" t="s">
        <v>10171</v>
      </c>
      <c r="I784" t="s">
        <v>375</v>
      </c>
      <c r="J784" t="s">
        <v>376</v>
      </c>
      <c r="K784" s="3">
        <v>1391</v>
      </c>
      <c r="L784" s="3">
        <v>1260</v>
      </c>
      <c r="M784" t="s">
        <v>5624</v>
      </c>
      <c r="N784" t="s">
        <v>225</v>
      </c>
    </row>
    <row r="785" spans="1:14">
      <c r="A785" s="1">
        <v>45406</v>
      </c>
      <c r="B785" s="1">
        <v>45771</v>
      </c>
      <c r="C785" t="s">
        <v>4842</v>
      </c>
      <c r="D785" t="s">
        <v>1294</v>
      </c>
      <c r="E785" t="s">
        <v>15</v>
      </c>
      <c r="F785" t="s">
        <v>16</v>
      </c>
      <c r="G785" t="s">
        <v>7012</v>
      </c>
      <c r="H785" t="s">
        <v>10171</v>
      </c>
      <c r="I785" t="s">
        <v>165</v>
      </c>
      <c r="J785" t="s">
        <v>166</v>
      </c>
      <c r="K785" s="3">
        <v>1724</v>
      </c>
      <c r="L785" s="3">
        <v>1396</v>
      </c>
      <c r="M785" t="s">
        <v>1179</v>
      </c>
      <c r="N785" t="s">
        <v>167</v>
      </c>
    </row>
    <row r="786" spans="1:14">
      <c r="A786" s="1">
        <v>45406</v>
      </c>
      <c r="B786" s="1">
        <v>45771</v>
      </c>
      <c r="C786" t="s">
        <v>4842</v>
      </c>
      <c r="D786" t="s">
        <v>1294</v>
      </c>
      <c r="E786" t="s">
        <v>661</v>
      </c>
      <c r="F786" t="s">
        <v>16</v>
      </c>
      <c r="G786" t="s">
        <v>7014</v>
      </c>
      <c r="H786" t="s">
        <v>10171</v>
      </c>
      <c r="I786" t="s">
        <v>165</v>
      </c>
      <c r="J786" t="s">
        <v>166</v>
      </c>
      <c r="K786" s="3">
        <v>40912</v>
      </c>
      <c r="L786" s="3">
        <v>36494</v>
      </c>
      <c r="M786" t="s">
        <v>1179</v>
      </c>
      <c r="N786" t="s">
        <v>167</v>
      </c>
    </row>
    <row r="787" spans="1:14">
      <c r="A787" s="1">
        <v>45406</v>
      </c>
      <c r="B787" s="1">
        <v>45771</v>
      </c>
      <c r="C787" t="s">
        <v>4843</v>
      </c>
      <c r="D787" t="s">
        <v>1297</v>
      </c>
      <c r="E787" t="s">
        <v>32</v>
      </c>
      <c r="F787" t="s">
        <v>16</v>
      </c>
      <c r="G787" t="s">
        <v>7016</v>
      </c>
      <c r="H787" t="s">
        <v>10171</v>
      </c>
      <c r="I787" t="s">
        <v>103</v>
      </c>
      <c r="J787" t="s">
        <v>104</v>
      </c>
      <c r="K787" s="3">
        <v>8809</v>
      </c>
      <c r="L787" s="3">
        <v>10010</v>
      </c>
      <c r="M787" t="s">
        <v>5620</v>
      </c>
      <c r="N787" t="s">
        <v>105</v>
      </c>
    </row>
    <row r="788" spans="1:14">
      <c r="A788" s="1">
        <v>45406</v>
      </c>
      <c r="B788" s="1">
        <v>45771</v>
      </c>
      <c r="C788" t="s">
        <v>4843</v>
      </c>
      <c r="D788" t="s">
        <v>1297</v>
      </c>
      <c r="E788" t="s">
        <v>661</v>
      </c>
      <c r="F788" t="s">
        <v>16</v>
      </c>
      <c r="G788" t="s">
        <v>7015</v>
      </c>
      <c r="H788" t="s">
        <v>10171</v>
      </c>
      <c r="I788" t="s">
        <v>103</v>
      </c>
      <c r="J788" t="s">
        <v>104</v>
      </c>
      <c r="K788" s="3">
        <v>55309</v>
      </c>
      <c r="L788" s="3">
        <v>56880</v>
      </c>
      <c r="M788" t="s">
        <v>5620</v>
      </c>
      <c r="N788" t="s">
        <v>105</v>
      </c>
    </row>
    <row r="789" spans="1:14">
      <c r="A789" s="1">
        <v>45406</v>
      </c>
      <c r="B789" s="1">
        <v>45771</v>
      </c>
      <c r="C789" t="s">
        <v>4843</v>
      </c>
      <c r="D789" t="s">
        <v>1297</v>
      </c>
      <c r="E789" t="s">
        <v>15</v>
      </c>
      <c r="F789" t="s">
        <v>16</v>
      </c>
      <c r="G789" t="s">
        <v>7017</v>
      </c>
      <c r="H789" t="s">
        <v>10171</v>
      </c>
      <c r="I789" t="s">
        <v>103</v>
      </c>
      <c r="J789" t="s">
        <v>104</v>
      </c>
      <c r="K789" s="3">
        <v>3012</v>
      </c>
      <c r="L789" s="3">
        <v>2785</v>
      </c>
      <c r="M789" t="s">
        <v>5620</v>
      </c>
      <c r="N789" t="s">
        <v>105</v>
      </c>
    </row>
    <row r="790" spans="1:14">
      <c r="A790" s="1">
        <v>45406</v>
      </c>
      <c r="B790" s="1">
        <v>45771</v>
      </c>
      <c r="C790" t="s">
        <v>5969</v>
      </c>
      <c r="D790" t="s">
        <v>5970</v>
      </c>
      <c r="E790" t="s">
        <v>32</v>
      </c>
      <c r="F790" t="s">
        <v>16</v>
      </c>
      <c r="G790" t="s">
        <v>7018</v>
      </c>
      <c r="H790" t="s">
        <v>10172</v>
      </c>
      <c r="I790" t="s">
        <v>846</v>
      </c>
      <c r="J790" t="s">
        <v>847</v>
      </c>
      <c r="L790" s="3">
        <v>38323</v>
      </c>
      <c r="M790" t="s">
        <v>77</v>
      </c>
      <c r="N790" t="s">
        <v>21</v>
      </c>
    </row>
    <row r="791" spans="1:14">
      <c r="A791" s="1">
        <v>45406</v>
      </c>
      <c r="B791" s="1">
        <v>45771</v>
      </c>
      <c r="C791" t="s">
        <v>5969</v>
      </c>
      <c r="D791" t="s">
        <v>5970</v>
      </c>
      <c r="E791" t="s">
        <v>15</v>
      </c>
      <c r="F791" t="s">
        <v>16</v>
      </c>
      <c r="G791" t="s">
        <v>7020</v>
      </c>
      <c r="H791" t="s">
        <v>10172</v>
      </c>
      <c r="I791" t="s">
        <v>846</v>
      </c>
      <c r="J791" t="s">
        <v>847</v>
      </c>
      <c r="L791" s="3">
        <v>5923</v>
      </c>
      <c r="M791" t="s">
        <v>77</v>
      </c>
      <c r="N791" t="s">
        <v>21</v>
      </c>
    </row>
    <row r="792" spans="1:14">
      <c r="A792" s="1">
        <v>45406</v>
      </c>
      <c r="B792" s="1">
        <v>45771</v>
      </c>
      <c r="C792" t="s">
        <v>5969</v>
      </c>
      <c r="D792" t="s">
        <v>5970</v>
      </c>
      <c r="E792" t="s">
        <v>661</v>
      </c>
      <c r="F792" t="s">
        <v>16</v>
      </c>
      <c r="G792" t="s">
        <v>7019</v>
      </c>
      <c r="H792" t="s">
        <v>10172</v>
      </c>
      <c r="I792" t="s">
        <v>846</v>
      </c>
      <c r="J792" t="s">
        <v>847</v>
      </c>
      <c r="L792" s="3">
        <v>204756</v>
      </c>
      <c r="M792" t="s">
        <v>77</v>
      </c>
      <c r="N792" t="s">
        <v>21</v>
      </c>
    </row>
    <row r="793" spans="1:14">
      <c r="A793" s="1">
        <v>45407</v>
      </c>
      <c r="B793" s="1">
        <v>45772</v>
      </c>
      <c r="C793" t="s">
        <v>4846</v>
      </c>
      <c r="D793" t="s">
        <v>1308</v>
      </c>
      <c r="E793" t="s">
        <v>32</v>
      </c>
      <c r="F793" t="s">
        <v>16</v>
      </c>
      <c r="G793" t="s">
        <v>7023</v>
      </c>
      <c r="H793" t="s">
        <v>10172</v>
      </c>
      <c r="I793" t="s">
        <v>49</v>
      </c>
      <c r="J793" t="s">
        <v>50</v>
      </c>
      <c r="L793" s="3">
        <v>5464</v>
      </c>
      <c r="M793" t="s">
        <v>48</v>
      </c>
      <c r="N793" t="s">
        <v>51</v>
      </c>
    </row>
    <row r="794" spans="1:14">
      <c r="A794" s="1">
        <v>45407</v>
      </c>
      <c r="B794" s="1">
        <v>45772</v>
      </c>
      <c r="C794" t="s">
        <v>4846</v>
      </c>
      <c r="D794" t="s">
        <v>1308</v>
      </c>
      <c r="E794" t="s">
        <v>661</v>
      </c>
      <c r="F794" t="s">
        <v>16</v>
      </c>
      <c r="G794" t="s">
        <v>7024</v>
      </c>
      <c r="H794" t="s">
        <v>10172</v>
      </c>
      <c r="I794" t="s">
        <v>49</v>
      </c>
      <c r="J794" t="s">
        <v>50</v>
      </c>
      <c r="L794" s="3">
        <v>60766</v>
      </c>
      <c r="M794" t="s">
        <v>48</v>
      </c>
      <c r="N794" t="s">
        <v>51</v>
      </c>
    </row>
    <row r="795" spans="1:14">
      <c r="A795" s="1">
        <v>45407</v>
      </c>
      <c r="B795" s="1">
        <v>45772</v>
      </c>
      <c r="C795" t="s">
        <v>4846</v>
      </c>
      <c r="D795" t="s">
        <v>1308</v>
      </c>
      <c r="E795" t="s">
        <v>15</v>
      </c>
      <c r="F795" t="s">
        <v>16</v>
      </c>
      <c r="G795" t="s">
        <v>7021</v>
      </c>
      <c r="H795" t="s">
        <v>10172</v>
      </c>
      <c r="I795" t="s">
        <v>49</v>
      </c>
      <c r="J795" t="s">
        <v>50</v>
      </c>
      <c r="L795" s="3">
        <v>3644</v>
      </c>
      <c r="M795" t="s">
        <v>48</v>
      </c>
      <c r="N795" t="s">
        <v>51</v>
      </c>
    </row>
    <row r="796" spans="1:14">
      <c r="A796" s="1">
        <v>45407</v>
      </c>
      <c r="B796" s="1">
        <v>45772</v>
      </c>
      <c r="C796" t="s">
        <v>4847</v>
      </c>
      <c r="D796" t="s">
        <v>1310</v>
      </c>
      <c r="E796" t="s">
        <v>32</v>
      </c>
      <c r="F796" t="s">
        <v>16</v>
      </c>
      <c r="G796" t="s">
        <v>7028</v>
      </c>
      <c r="H796" t="s">
        <v>10172</v>
      </c>
      <c r="I796" t="s">
        <v>165</v>
      </c>
      <c r="J796" t="s">
        <v>166</v>
      </c>
      <c r="L796" s="3">
        <v>39890</v>
      </c>
      <c r="M796" t="s">
        <v>26</v>
      </c>
      <c r="N796" t="s">
        <v>310</v>
      </c>
    </row>
    <row r="797" spans="1:14">
      <c r="A797" s="1">
        <v>45407</v>
      </c>
      <c r="B797" s="1">
        <v>45772</v>
      </c>
      <c r="C797" t="s">
        <v>4847</v>
      </c>
      <c r="D797" t="s">
        <v>1310</v>
      </c>
      <c r="E797" t="s">
        <v>661</v>
      </c>
      <c r="F797" t="s">
        <v>16</v>
      </c>
      <c r="G797" t="s">
        <v>7027</v>
      </c>
      <c r="H797" t="s">
        <v>10172</v>
      </c>
      <c r="I797" t="s">
        <v>165</v>
      </c>
      <c r="J797" t="s">
        <v>166</v>
      </c>
      <c r="L797" s="3">
        <v>70214</v>
      </c>
      <c r="M797" t="s">
        <v>26</v>
      </c>
      <c r="N797" t="s">
        <v>310</v>
      </c>
    </row>
    <row r="798" spans="1:14">
      <c r="A798" s="1">
        <v>45407</v>
      </c>
      <c r="B798" s="1">
        <v>45772</v>
      </c>
      <c r="C798" t="s">
        <v>4847</v>
      </c>
      <c r="D798" t="s">
        <v>1310</v>
      </c>
      <c r="E798" t="s">
        <v>15</v>
      </c>
      <c r="F798" t="s">
        <v>16</v>
      </c>
      <c r="G798" t="s">
        <v>7025</v>
      </c>
      <c r="H798" t="s">
        <v>10172</v>
      </c>
      <c r="I798" t="s">
        <v>165</v>
      </c>
      <c r="J798" t="s">
        <v>166</v>
      </c>
      <c r="L798" s="3">
        <v>1559</v>
      </c>
      <c r="M798" t="s">
        <v>26</v>
      </c>
      <c r="N798" t="s">
        <v>310</v>
      </c>
    </row>
    <row r="799" spans="1:14">
      <c r="A799" s="1">
        <v>45407</v>
      </c>
      <c r="B799" s="1">
        <v>45772</v>
      </c>
      <c r="C799" t="s">
        <v>4848</v>
      </c>
      <c r="D799" t="s">
        <v>1312</v>
      </c>
      <c r="E799" t="s">
        <v>32</v>
      </c>
      <c r="F799" t="s">
        <v>16</v>
      </c>
      <c r="G799" t="s">
        <v>7029</v>
      </c>
      <c r="H799" t="s">
        <v>10171</v>
      </c>
      <c r="I799" t="s">
        <v>78</v>
      </c>
      <c r="J799" t="s">
        <v>79</v>
      </c>
      <c r="K799" s="3">
        <v>16976</v>
      </c>
      <c r="L799" s="3">
        <v>16490</v>
      </c>
      <c r="M799" t="s">
        <v>5620</v>
      </c>
      <c r="N799" t="s">
        <v>249</v>
      </c>
    </row>
    <row r="800" spans="1:14">
      <c r="A800" s="1">
        <v>45407</v>
      </c>
      <c r="B800" s="1">
        <v>45772</v>
      </c>
      <c r="C800" t="s">
        <v>4848</v>
      </c>
      <c r="D800" t="s">
        <v>1312</v>
      </c>
      <c r="E800" t="s">
        <v>661</v>
      </c>
      <c r="F800" t="s">
        <v>16</v>
      </c>
      <c r="G800" t="s">
        <v>7030</v>
      </c>
      <c r="H800" t="s">
        <v>10171</v>
      </c>
      <c r="I800" t="s">
        <v>78</v>
      </c>
      <c r="J800" t="s">
        <v>79</v>
      </c>
      <c r="K800" s="3">
        <v>40847</v>
      </c>
      <c r="L800" s="3">
        <v>35473</v>
      </c>
      <c r="M800" t="s">
        <v>5620</v>
      </c>
      <c r="N800" t="s">
        <v>249</v>
      </c>
    </row>
    <row r="801" spans="1:14">
      <c r="A801" s="1">
        <v>45407</v>
      </c>
      <c r="B801" s="1">
        <v>45772</v>
      </c>
      <c r="C801" t="s">
        <v>4848</v>
      </c>
      <c r="D801" t="s">
        <v>1312</v>
      </c>
      <c r="E801" t="s">
        <v>15</v>
      </c>
      <c r="F801" t="s">
        <v>16</v>
      </c>
      <c r="G801" t="s">
        <v>7031</v>
      </c>
      <c r="H801" t="s">
        <v>10171</v>
      </c>
      <c r="I801" t="s">
        <v>78</v>
      </c>
      <c r="J801" t="s">
        <v>79</v>
      </c>
      <c r="K801" s="3">
        <v>1474</v>
      </c>
      <c r="L801" s="3">
        <v>1337</v>
      </c>
      <c r="M801" t="s">
        <v>5620</v>
      </c>
      <c r="N801" t="s">
        <v>249</v>
      </c>
    </row>
    <row r="802" spans="1:14">
      <c r="A802" s="1">
        <v>45407</v>
      </c>
      <c r="B802" s="1">
        <v>45772</v>
      </c>
      <c r="C802" t="s">
        <v>4849</v>
      </c>
      <c r="D802" t="s">
        <v>1316</v>
      </c>
      <c r="E802" t="s">
        <v>32</v>
      </c>
      <c r="F802" t="s">
        <v>16</v>
      </c>
      <c r="G802" t="s">
        <v>7034</v>
      </c>
      <c r="H802" t="s">
        <v>10171</v>
      </c>
      <c r="I802" t="s">
        <v>396</v>
      </c>
      <c r="J802" t="s">
        <v>397</v>
      </c>
      <c r="K802" s="3">
        <v>16837</v>
      </c>
      <c r="L802" s="3">
        <v>20089</v>
      </c>
      <c r="M802" t="s">
        <v>5623</v>
      </c>
      <c r="N802" t="s">
        <v>98</v>
      </c>
    </row>
    <row r="803" spans="1:14">
      <c r="A803" s="1">
        <v>45407</v>
      </c>
      <c r="B803" s="1">
        <v>45772</v>
      </c>
      <c r="C803" t="s">
        <v>4849</v>
      </c>
      <c r="D803" t="s">
        <v>1316</v>
      </c>
      <c r="E803" t="s">
        <v>15</v>
      </c>
      <c r="F803" t="s">
        <v>16</v>
      </c>
      <c r="G803" t="s">
        <v>7032</v>
      </c>
      <c r="H803" t="s">
        <v>10171</v>
      </c>
      <c r="I803" t="s">
        <v>396</v>
      </c>
      <c r="J803" t="s">
        <v>397</v>
      </c>
      <c r="K803" s="3">
        <v>1836</v>
      </c>
      <c r="L803" s="3">
        <v>1745</v>
      </c>
      <c r="M803" t="s">
        <v>5623</v>
      </c>
      <c r="N803" t="s">
        <v>98</v>
      </c>
    </row>
    <row r="804" spans="1:14">
      <c r="A804" s="1">
        <v>45407</v>
      </c>
      <c r="B804" s="1">
        <v>45772</v>
      </c>
      <c r="C804" t="s">
        <v>4849</v>
      </c>
      <c r="D804" t="s">
        <v>1316</v>
      </c>
      <c r="E804" t="s">
        <v>661</v>
      </c>
      <c r="F804" t="s">
        <v>16</v>
      </c>
      <c r="G804" t="s">
        <v>7035</v>
      </c>
      <c r="H804" t="s">
        <v>10171</v>
      </c>
      <c r="I804" t="s">
        <v>396</v>
      </c>
      <c r="J804" t="s">
        <v>397</v>
      </c>
      <c r="K804" s="3">
        <v>37655</v>
      </c>
      <c r="L804" s="3">
        <v>35397</v>
      </c>
      <c r="M804" t="s">
        <v>5623</v>
      </c>
      <c r="N804" t="s">
        <v>98</v>
      </c>
    </row>
    <row r="805" spans="1:14">
      <c r="A805" s="1">
        <v>45408</v>
      </c>
      <c r="B805" s="1">
        <v>45773</v>
      </c>
      <c r="C805" t="s">
        <v>5971</v>
      </c>
      <c r="D805" t="s">
        <v>5972</v>
      </c>
      <c r="E805" t="s">
        <v>32</v>
      </c>
      <c r="F805" t="s">
        <v>16</v>
      </c>
      <c r="G805" t="s">
        <v>7039</v>
      </c>
      <c r="H805" t="s">
        <v>10172</v>
      </c>
      <c r="I805" t="s">
        <v>103</v>
      </c>
      <c r="J805" t="s">
        <v>104</v>
      </c>
      <c r="L805" s="3">
        <v>14469</v>
      </c>
      <c r="M805" t="s">
        <v>5620</v>
      </c>
      <c r="N805" t="s">
        <v>105</v>
      </c>
    </row>
    <row r="806" spans="1:14">
      <c r="A806" s="1">
        <v>45408</v>
      </c>
      <c r="B806" s="1">
        <v>45773</v>
      </c>
      <c r="C806" t="s">
        <v>5971</v>
      </c>
      <c r="D806" t="s">
        <v>5972</v>
      </c>
      <c r="E806" t="s">
        <v>15</v>
      </c>
      <c r="F806" t="s">
        <v>16</v>
      </c>
      <c r="G806" t="s">
        <v>7038</v>
      </c>
      <c r="H806" t="s">
        <v>10172</v>
      </c>
      <c r="I806" t="s">
        <v>103</v>
      </c>
      <c r="J806" t="s">
        <v>104</v>
      </c>
      <c r="L806" s="3">
        <v>4323</v>
      </c>
      <c r="M806" t="s">
        <v>5620</v>
      </c>
      <c r="N806" t="s">
        <v>105</v>
      </c>
    </row>
    <row r="807" spans="1:14">
      <c r="A807" s="1">
        <v>45408</v>
      </c>
      <c r="B807" s="1">
        <v>45773</v>
      </c>
      <c r="C807" t="s">
        <v>5971</v>
      </c>
      <c r="D807" t="s">
        <v>5972</v>
      </c>
      <c r="E807" t="s">
        <v>661</v>
      </c>
      <c r="F807" t="s">
        <v>16</v>
      </c>
      <c r="G807" t="s">
        <v>7037</v>
      </c>
      <c r="H807" t="s">
        <v>10172</v>
      </c>
      <c r="I807" t="s">
        <v>103</v>
      </c>
      <c r="J807" t="s">
        <v>104</v>
      </c>
      <c r="L807" s="3">
        <v>11318</v>
      </c>
      <c r="M807" t="s">
        <v>5620</v>
      </c>
      <c r="N807" t="s">
        <v>105</v>
      </c>
    </row>
    <row r="808" spans="1:14">
      <c r="A808" s="1">
        <v>45408</v>
      </c>
      <c r="B808" s="1">
        <v>45773</v>
      </c>
      <c r="C808" t="s">
        <v>4852</v>
      </c>
      <c r="D808" t="s">
        <v>1330</v>
      </c>
      <c r="E808" t="s">
        <v>32</v>
      </c>
      <c r="F808" t="s">
        <v>16</v>
      </c>
      <c r="G808" t="s">
        <v>7041</v>
      </c>
      <c r="H808" t="s">
        <v>10171</v>
      </c>
      <c r="I808" t="s">
        <v>270</v>
      </c>
      <c r="J808" t="s">
        <v>271</v>
      </c>
      <c r="K808" s="3">
        <v>3334</v>
      </c>
      <c r="L808" s="3">
        <v>2626</v>
      </c>
      <c r="M808" t="s">
        <v>5624</v>
      </c>
      <c r="N808" t="s">
        <v>1332</v>
      </c>
    </row>
    <row r="809" spans="1:14">
      <c r="A809" s="1">
        <v>45408</v>
      </c>
      <c r="B809" s="1">
        <v>45773</v>
      </c>
      <c r="C809" t="s">
        <v>4852</v>
      </c>
      <c r="D809" t="s">
        <v>1330</v>
      </c>
      <c r="E809" t="s">
        <v>661</v>
      </c>
      <c r="F809" t="s">
        <v>16</v>
      </c>
      <c r="G809" t="s">
        <v>7043</v>
      </c>
      <c r="H809" t="s">
        <v>10171</v>
      </c>
      <c r="I809" t="s">
        <v>270</v>
      </c>
      <c r="J809" t="s">
        <v>271</v>
      </c>
      <c r="K809" s="3">
        <v>12186</v>
      </c>
      <c r="L809" s="3">
        <v>11009</v>
      </c>
      <c r="M809" t="s">
        <v>5624</v>
      </c>
      <c r="N809" t="s">
        <v>1332</v>
      </c>
    </row>
    <row r="810" spans="1:14">
      <c r="A810" s="1">
        <v>45408</v>
      </c>
      <c r="B810" s="1">
        <v>45773</v>
      </c>
      <c r="C810" t="s">
        <v>4852</v>
      </c>
      <c r="D810" t="s">
        <v>1330</v>
      </c>
      <c r="E810" t="s">
        <v>15</v>
      </c>
      <c r="F810" t="s">
        <v>16</v>
      </c>
      <c r="G810" t="s">
        <v>7042</v>
      </c>
      <c r="H810" t="s">
        <v>10171</v>
      </c>
      <c r="I810" t="s">
        <v>270</v>
      </c>
      <c r="J810" t="s">
        <v>271</v>
      </c>
      <c r="K810" s="3">
        <v>1529</v>
      </c>
      <c r="L810" s="3">
        <v>1390</v>
      </c>
      <c r="M810" t="s">
        <v>5624</v>
      </c>
      <c r="N810" t="s">
        <v>1332</v>
      </c>
    </row>
    <row r="811" spans="1:14">
      <c r="A811" s="1">
        <v>45408</v>
      </c>
      <c r="B811" s="1">
        <v>45773</v>
      </c>
      <c r="C811" t="s">
        <v>4853</v>
      </c>
      <c r="D811" t="s">
        <v>1335</v>
      </c>
      <c r="E811" t="s">
        <v>15</v>
      </c>
      <c r="F811" t="s">
        <v>16</v>
      </c>
      <c r="G811" t="s">
        <v>7045</v>
      </c>
      <c r="H811" t="s">
        <v>10171</v>
      </c>
      <c r="I811" t="s">
        <v>174</v>
      </c>
      <c r="J811" t="s">
        <v>175</v>
      </c>
      <c r="K811" s="3">
        <v>13028</v>
      </c>
      <c r="L811" s="3">
        <v>11396</v>
      </c>
      <c r="M811" t="s">
        <v>112</v>
      </c>
      <c r="N811" t="s">
        <v>51</v>
      </c>
    </row>
    <row r="812" spans="1:14">
      <c r="A812" s="1">
        <v>45408</v>
      </c>
      <c r="B812" s="1">
        <v>45773</v>
      </c>
      <c r="C812" t="s">
        <v>4853</v>
      </c>
      <c r="D812" t="s">
        <v>1335</v>
      </c>
      <c r="E812" t="s">
        <v>661</v>
      </c>
      <c r="F812" t="s">
        <v>16</v>
      </c>
      <c r="G812" t="s">
        <v>7044</v>
      </c>
      <c r="H812" t="s">
        <v>10171</v>
      </c>
      <c r="I812" t="s">
        <v>174</v>
      </c>
      <c r="J812" t="s">
        <v>175</v>
      </c>
      <c r="K812" s="3">
        <v>229511</v>
      </c>
      <c r="L812" s="3">
        <v>205132</v>
      </c>
      <c r="M812" t="s">
        <v>112</v>
      </c>
      <c r="N812" t="s">
        <v>51</v>
      </c>
    </row>
    <row r="813" spans="1:14">
      <c r="A813" s="1">
        <v>45408</v>
      </c>
      <c r="B813" s="1">
        <v>45773</v>
      </c>
      <c r="C813" t="s">
        <v>4853</v>
      </c>
      <c r="D813" t="s">
        <v>1335</v>
      </c>
      <c r="E813" t="s">
        <v>34</v>
      </c>
      <c r="F813" t="s">
        <v>16</v>
      </c>
      <c r="G813" t="s">
        <v>9521</v>
      </c>
      <c r="H813" t="s">
        <v>10172</v>
      </c>
      <c r="I813" t="s">
        <v>174</v>
      </c>
      <c r="J813" t="s">
        <v>175</v>
      </c>
      <c r="L813" s="3">
        <v>68000</v>
      </c>
      <c r="M813" t="s">
        <v>112</v>
      </c>
      <c r="N813" t="s">
        <v>51</v>
      </c>
    </row>
    <row r="814" spans="1:14">
      <c r="A814" s="1">
        <v>45410</v>
      </c>
      <c r="B814" s="1">
        <v>45775</v>
      </c>
      <c r="C814" t="s">
        <v>7047</v>
      </c>
      <c r="D814" t="s">
        <v>7048</v>
      </c>
      <c r="E814" t="s">
        <v>32</v>
      </c>
      <c r="F814" t="s">
        <v>16</v>
      </c>
      <c r="G814" t="s">
        <v>7049</v>
      </c>
      <c r="H814" t="s">
        <v>10171</v>
      </c>
      <c r="I814" t="s">
        <v>375</v>
      </c>
      <c r="J814" t="s">
        <v>376</v>
      </c>
      <c r="K814" s="3">
        <v>8659</v>
      </c>
      <c r="L814" s="3">
        <v>6651</v>
      </c>
      <c r="M814" t="s">
        <v>5624</v>
      </c>
      <c r="N814" t="s">
        <v>225</v>
      </c>
    </row>
    <row r="815" spans="1:14">
      <c r="A815" s="1">
        <v>45410</v>
      </c>
      <c r="B815" s="1">
        <v>45775</v>
      </c>
      <c r="C815" t="s">
        <v>7047</v>
      </c>
      <c r="D815" t="s">
        <v>7048</v>
      </c>
      <c r="E815" t="s">
        <v>661</v>
      </c>
      <c r="F815" t="s">
        <v>16</v>
      </c>
      <c r="G815" t="s">
        <v>7051</v>
      </c>
      <c r="H815" t="s">
        <v>10171</v>
      </c>
      <c r="I815" t="s">
        <v>375</v>
      </c>
      <c r="J815" t="s">
        <v>376</v>
      </c>
      <c r="K815" s="3">
        <v>21482</v>
      </c>
      <c r="L815" s="3">
        <v>18557</v>
      </c>
      <c r="M815" t="s">
        <v>5624</v>
      </c>
      <c r="N815" t="s">
        <v>225</v>
      </c>
    </row>
    <row r="816" spans="1:14">
      <c r="A816" s="1">
        <v>45410</v>
      </c>
      <c r="B816" s="1">
        <v>45775</v>
      </c>
      <c r="C816" t="s">
        <v>7047</v>
      </c>
      <c r="D816" t="s">
        <v>7048</v>
      </c>
      <c r="E816" t="s">
        <v>15</v>
      </c>
      <c r="F816" t="s">
        <v>16</v>
      </c>
      <c r="G816" t="s">
        <v>7050</v>
      </c>
      <c r="H816" t="s">
        <v>10171</v>
      </c>
      <c r="I816" t="s">
        <v>375</v>
      </c>
      <c r="J816" t="s">
        <v>376</v>
      </c>
      <c r="K816" s="3">
        <v>1367</v>
      </c>
      <c r="L816" s="3">
        <v>1245</v>
      </c>
      <c r="M816" t="s">
        <v>5624</v>
      </c>
      <c r="N816" t="s">
        <v>225</v>
      </c>
    </row>
    <row r="817" spans="1:14">
      <c r="A817" s="1">
        <v>45410</v>
      </c>
      <c r="B817" s="1">
        <v>45775</v>
      </c>
      <c r="C817" t="s">
        <v>4854</v>
      </c>
      <c r="D817" t="s">
        <v>1339</v>
      </c>
      <c r="E817" t="s">
        <v>661</v>
      </c>
      <c r="F817" t="s">
        <v>16</v>
      </c>
      <c r="G817" t="s">
        <v>7052</v>
      </c>
      <c r="H817" t="s">
        <v>10171</v>
      </c>
      <c r="I817" t="s">
        <v>18</v>
      </c>
      <c r="J817" t="s">
        <v>19</v>
      </c>
      <c r="K817" s="3">
        <v>23012</v>
      </c>
      <c r="L817" s="3">
        <v>16622</v>
      </c>
      <c r="M817" t="s">
        <v>5624</v>
      </c>
      <c r="N817" t="s">
        <v>21</v>
      </c>
    </row>
    <row r="818" spans="1:14">
      <c r="A818" s="1">
        <v>45410</v>
      </c>
      <c r="B818" s="1">
        <v>45775</v>
      </c>
      <c r="C818" t="s">
        <v>4854</v>
      </c>
      <c r="D818" t="s">
        <v>1339</v>
      </c>
      <c r="E818" t="s">
        <v>15</v>
      </c>
      <c r="F818" t="s">
        <v>16</v>
      </c>
      <c r="G818" t="s">
        <v>7053</v>
      </c>
      <c r="H818" t="s">
        <v>10171</v>
      </c>
      <c r="I818" t="s">
        <v>18</v>
      </c>
      <c r="J818" t="s">
        <v>19</v>
      </c>
      <c r="K818" s="3">
        <v>2954</v>
      </c>
      <c r="L818" s="3">
        <v>2690</v>
      </c>
      <c r="M818" t="s">
        <v>5624</v>
      </c>
      <c r="N818" t="s">
        <v>21</v>
      </c>
    </row>
    <row r="819" spans="1:14">
      <c r="A819" s="1">
        <v>45410</v>
      </c>
      <c r="B819" s="1">
        <v>45775</v>
      </c>
      <c r="C819" t="s">
        <v>5853</v>
      </c>
      <c r="D819" t="s">
        <v>5854</v>
      </c>
      <c r="E819" t="s">
        <v>15</v>
      </c>
      <c r="F819" t="s">
        <v>16</v>
      </c>
      <c r="G819" t="s">
        <v>7055</v>
      </c>
      <c r="H819" t="s">
        <v>10172</v>
      </c>
      <c r="I819" t="s">
        <v>165</v>
      </c>
      <c r="J819" t="s">
        <v>166</v>
      </c>
      <c r="L819" s="3">
        <v>1374</v>
      </c>
      <c r="M819" t="s">
        <v>26</v>
      </c>
      <c r="N819" t="s">
        <v>43</v>
      </c>
    </row>
    <row r="820" spans="1:14">
      <c r="A820" s="1">
        <v>45410</v>
      </c>
      <c r="B820" s="1">
        <v>45775</v>
      </c>
      <c r="C820" t="s">
        <v>5853</v>
      </c>
      <c r="D820" t="s">
        <v>5854</v>
      </c>
      <c r="E820" t="s">
        <v>661</v>
      </c>
      <c r="F820" t="s">
        <v>16</v>
      </c>
      <c r="G820" t="s">
        <v>7056</v>
      </c>
      <c r="H820" t="s">
        <v>10172</v>
      </c>
      <c r="I820" t="s">
        <v>165</v>
      </c>
      <c r="J820" t="s">
        <v>166</v>
      </c>
      <c r="L820" s="3">
        <v>131529</v>
      </c>
      <c r="M820" t="s">
        <v>26</v>
      </c>
      <c r="N820" t="s">
        <v>43</v>
      </c>
    </row>
    <row r="821" spans="1:14">
      <c r="A821" s="1">
        <v>45412</v>
      </c>
      <c r="B821" s="1">
        <v>45777</v>
      </c>
      <c r="C821" t="s">
        <v>6091</v>
      </c>
      <c r="D821" t="s">
        <v>6092</v>
      </c>
      <c r="E821" t="s">
        <v>32</v>
      </c>
      <c r="F821" t="s">
        <v>16</v>
      </c>
      <c r="G821" t="s">
        <v>7057</v>
      </c>
      <c r="H821" t="s">
        <v>10172</v>
      </c>
      <c r="I821" t="s">
        <v>305</v>
      </c>
      <c r="J821" t="s">
        <v>306</v>
      </c>
      <c r="L821" s="3">
        <v>11176</v>
      </c>
      <c r="M821" t="s">
        <v>304</v>
      </c>
      <c r="N821" t="s">
        <v>21</v>
      </c>
    </row>
    <row r="822" spans="1:14">
      <c r="A822" s="1">
        <v>45412</v>
      </c>
      <c r="B822" s="1">
        <v>45777</v>
      </c>
      <c r="C822" t="s">
        <v>6091</v>
      </c>
      <c r="D822" t="s">
        <v>6092</v>
      </c>
      <c r="E822" t="s">
        <v>15</v>
      </c>
      <c r="F822" t="s">
        <v>16</v>
      </c>
      <c r="G822" t="s">
        <v>7058</v>
      </c>
      <c r="H822" t="s">
        <v>10172</v>
      </c>
      <c r="I822" t="s">
        <v>305</v>
      </c>
      <c r="J822" t="s">
        <v>306</v>
      </c>
      <c r="L822" s="3">
        <v>2748</v>
      </c>
      <c r="M822" t="s">
        <v>304</v>
      </c>
      <c r="N822" t="s">
        <v>21</v>
      </c>
    </row>
    <row r="823" spans="1:14">
      <c r="A823" s="1">
        <v>45412</v>
      </c>
      <c r="B823" s="1">
        <v>45777</v>
      </c>
      <c r="C823" t="s">
        <v>6091</v>
      </c>
      <c r="D823" t="s">
        <v>6092</v>
      </c>
      <c r="E823" t="s">
        <v>661</v>
      </c>
      <c r="F823" t="s">
        <v>16</v>
      </c>
      <c r="G823" t="s">
        <v>7060</v>
      </c>
      <c r="H823" t="s">
        <v>10172</v>
      </c>
      <c r="I823" t="s">
        <v>305</v>
      </c>
      <c r="J823" t="s">
        <v>306</v>
      </c>
      <c r="L823" s="3">
        <v>114459</v>
      </c>
      <c r="M823" t="s">
        <v>304</v>
      </c>
      <c r="N823" t="s">
        <v>21</v>
      </c>
    </row>
    <row r="824" spans="1:14">
      <c r="A824" s="1">
        <v>45412</v>
      </c>
      <c r="B824" s="1">
        <v>45777</v>
      </c>
      <c r="C824" t="s">
        <v>6091</v>
      </c>
      <c r="D824" t="s">
        <v>6092</v>
      </c>
      <c r="E824" t="s">
        <v>34</v>
      </c>
      <c r="F824" t="s">
        <v>16</v>
      </c>
      <c r="G824" t="s">
        <v>7059</v>
      </c>
      <c r="H824" t="s">
        <v>10172</v>
      </c>
      <c r="I824" t="s">
        <v>305</v>
      </c>
      <c r="J824" t="s">
        <v>306</v>
      </c>
      <c r="L824" s="3">
        <v>35820</v>
      </c>
      <c r="M824" t="s">
        <v>304</v>
      </c>
      <c r="N824" t="s">
        <v>21</v>
      </c>
    </row>
    <row r="825" spans="1:14">
      <c r="A825" s="1">
        <v>45412</v>
      </c>
      <c r="B825" s="1">
        <v>45777</v>
      </c>
      <c r="C825" t="s">
        <v>5693</v>
      </c>
      <c r="D825" t="s">
        <v>5694</v>
      </c>
      <c r="E825" t="s">
        <v>32</v>
      </c>
      <c r="F825" t="s">
        <v>16</v>
      </c>
      <c r="G825" t="s">
        <v>7063</v>
      </c>
      <c r="H825" t="s">
        <v>10171</v>
      </c>
      <c r="I825" t="s">
        <v>5695</v>
      </c>
      <c r="J825" t="s">
        <v>5696</v>
      </c>
      <c r="K825" s="3">
        <v>14850</v>
      </c>
      <c r="L825" s="3">
        <v>14229</v>
      </c>
      <c r="M825" t="s">
        <v>1179</v>
      </c>
      <c r="N825" t="s">
        <v>98</v>
      </c>
    </row>
    <row r="826" spans="1:14">
      <c r="A826" s="1">
        <v>45412</v>
      </c>
      <c r="B826" s="1">
        <v>45777</v>
      </c>
      <c r="C826" t="s">
        <v>5693</v>
      </c>
      <c r="D826" t="s">
        <v>5694</v>
      </c>
      <c r="E826" t="s">
        <v>15</v>
      </c>
      <c r="F826" t="s">
        <v>16</v>
      </c>
      <c r="G826" t="s">
        <v>7064</v>
      </c>
      <c r="H826" t="s">
        <v>10171</v>
      </c>
      <c r="I826" t="s">
        <v>5695</v>
      </c>
      <c r="J826" t="s">
        <v>5696</v>
      </c>
      <c r="K826" s="3">
        <v>3534</v>
      </c>
      <c r="L826" s="3">
        <v>3210</v>
      </c>
      <c r="M826" t="s">
        <v>1179</v>
      </c>
      <c r="N826" t="s">
        <v>98</v>
      </c>
    </row>
    <row r="827" spans="1:14">
      <c r="A827" s="1">
        <v>45412</v>
      </c>
      <c r="B827" s="1">
        <v>45777</v>
      </c>
      <c r="C827" t="s">
        <v>5693</v>
      </c>
      <c r="D827" t="s">
        <v>5694</v>
      </c>
      <c r="E827" t="s">
        <v>661</v>
      </c>
      <c r="F827" t="s">
        <v>16</v>
      </c>
      <c r="G827" t="s">
        <v>7061</v>
      </c>
      <c r="H827" t="s">
        <v>10171</v>
      </c>
      <c r="I827" t="s">
        <v>5695</v>
      </c>
      <c r="J827" t="s">
        <v>5696</v>
      </c>
      <c r="K827" s="3">
        <v>17537</v>
      </c>
      <c r="L827" s="3">
        <v>15078</v>
      </c>
      <c r="M827" t="s">
        <v>1179</v>
      </c>
      <c r="N827" t="s">
        <v>98</v>
      </c>
    </row>
    <row r="828" spans="1:14">
      <c r="A828" s="1">
        <v>45412</v>
      </c>
      <c r="B828" s="1">
        <v>45777</v>
      </c>
      <c r="C828" t="s">
        <v>5693</v>
      </c>
      <c r="D828" t="s">
        <v>5694</v>
      </c>
      <c r="E828" t="s">
        <v>34</v>
      </c>
      <c r="F828" t="s">
        <v>16</v>
      </c>
      <c r="G828" t="s">
        <v>7062</v>
      </c>
      <c r="H828" t="s">
        <v>10171</v>
      </c>
      <c r="I828" t="s">
        <v>5695</v>
      </c>
      <c r="J828" t="s">
        <v>5696</v>
      </c>
      <c r="K828" s="3">
        <v>4437</v>
      </c>
      <c r="L828" s="3">
        <v>3520</v>
      </c>
      <c r="M828" t="s">
        <v>1179</v>
      </c>
      <c r="N828" t="s">
        <v>98</v>
      </c>
    </row>
    <row r="829" spans="1:14">
      <c r="A829" s="1">
        <v>45412</v>
      </c>
      <c r="B829" s="1">
        <v>45777</v>
      </c>
      <c r="C829" t="s">
        <v>5977</v>
      </c>
      <c r="D829" t="s">
        <v>5978</v>
      </c>
      <c r="E829" t="s">
        <v>32</v>
      </c>
      <c r="F829" t="s">
        <v>16</v>
      </c>
      <c r="G829" t="s">
        <v>7067</v>
      </c>
      <c r="H829" t="s">
        <v>10172</v>
      </c>
      <c r="I829" t="s">
        <v>174</v>
      </c>
      <c r="J829" t="s">
        <v>175</v>
      </c>
      <c r="L829" s="3">
        <v>22577</v>
      </c>
      <c r="M829" t="s">
        <v>5623</v>
      </c>
      <c r="N829" t="s">
        <v>21</v>
      </c>
    </row>
    <row r="830" spans="1:14">
      <c r="A830" s="1">
        <v>45412</v>
      </c>
      <c r="B830" s="1">
        <v>45777</v>
      </c>
      <c r="C830" t="s">
        <v>5977</v>
      </c>
      <c r="D830" t="s">
        <v>5978</v>
      </c>
      <c r="E830" t="s">
        <v>15</v>
      </c>
      <c r="F830" t="s">
        <v>16</v>
      </c>
      <c r="G830" t="s">
        <v>7065</v>
      </c>
      <c r="H830" t="s">
        <v>10172</v>
      </c>
      <c r="I830" t="s">
        <v>174</v>
      </c>
      <c r="J830" t="s">
        <v>175</v>
      </c>
      <c r="L830" s="3">
        <v>3905</v>
      </c>
      <c r="M830" t="s">
        <v>5623</v>
      </c>
      <c r="N830" t="s">
        <v>21</v>
      </c>
    </row>
    <row r="831" spans="1:14">
      <c r="A831" s="1">
        <v>45412</v>
      </c>
      <c r="B831" s="1">
        <v>45777</v>
      </c>
      <c r="C831" t="s">
        <v>5977</v>
      </c>
      <c r="D831" t="s">
        <v>5978</v>
      </c>
      <c r="E831" t="s">
        <v>661</v>
      </c>
      <c r="F831" t="s">
        <v>16</v>
      </c>
      <c r="G831" t="s">
        <v>7066</v>
      </c>
      <c r="H831" t="s">
        <v>10172</v>
      </c>
      <c r="I831" t="s">
        <v>174</v>
      </c>
      <c r="J831" t="s">
        <v>175</v>
      </c>
      <c r="L831" s="3">
        <v>9795</v>
      </c>
      <c r="M831" t="s">
        <v>5623</v>
      </c>
      <c r="N831" t="s">
        <v>21</v>
      </c>
    </row>
    <row r="832" spans="1:14">
      <c r="A832" s="1">
        <v>45412</v>
      </c>
      <c r="B832" s="1">
        <v>45777</v>
      </c>
      <c r="C832" t="s">
        <v>4863</v>
      </c>
      <c r="D832" t="s">
        <v>1370</v>
      </c>
      <c r="E832" t="s">
        <v>32</v>
      </c>
      <c r="F832" t="s">
        <v>16</v>
      </c>
      <c r="G832" t="s">
        <v>7071</v>
      </c>
      <c r="H832" t="s">
        <v>10171</v>
      </c>
      <c r="I832" t="s">
        <v>1372</v>
      </c>
      <c r="J832" t="s">
        <v>1373</v>
      </c>
      <c r="K832" s="3">
        <v>18332</v>
      </c>
      <c r="L832" s="3">
        <v>18243</v>
      </c>
      <c r="M832" t="s">
        <v>1179</v>
      </c>
      <c r="N832" t="s">
        <v>30</v>
      </c>
    </row>
    <row r="833" spans="1:14">
      <c r="A833" s="1">
        <v>45412</v>
      </c>
      <c r="B833" s="1">
        <v>45777</v>
      </c>
      <c r="C833" t="s">
        <v>4863</v>
      </c>
      <c r="D833" t="s">
        <v>1370</v>
      </c>
      <c r="E833" t="s">
        <v>15</v>
      </c>
      <c r="F833" t="s">
        <v>16</v>
      </c>
      <c r="G833" t="s">
        <v>7073</v>
      </c>
      <c r="H833" t="s">
        <v>10171</v>
      </c>
      <c r="I833" t="s">
        <v>1372</v>
      </c>
      <c r="J833" t="s">
        <v>1373</v>
      </c>
      <c r="K833" s="3">
        <v>4487</v>
      </c>
      <c r="L833" s="3">
        <v>4138</v>
      </c>
      <c r="M833" t="s">
        <v>1179</v>
      </c>
      <c r="N833" t="s">
        <v>30</v>
      </c>
    </row>
    <row r="834" spans="1:14">
      <c r="A834" s="1">
        <v>45412</v>
      </c>
      <c r="B834" s="1">
        <v>45777</v>
      </c>
      <c r="C834" t="s">
        <v>4863</v>
      </c>
      <c r="D834" t="s">
        <v>1370</v>
      </c>
      <c r="E834" t="s">
        <v>661</v>
      </c>
      <c r="F834" t="s">
        <v>16</v>
      </c>
      <c r="G834" t="s">
        <v>7072</v>
      </c>
      <c r="H834" t="s">
        <v>10171</v>
      </c>
      <c r="I834" t="s">
        <v>1372</v>
      </c>
      <c r="J834" t="s">
        <v>1373</v>
      </c>
      <c r="K834" s="3">
        <v>23272</v>
      </c>
      <c r="L834" s="3">
        <v>27309</v>
      </c>
      <c r="M834" t="s">
        <v>1179</v>
      </c>
      <c r="N834" t="s">
        <v>30</v>
      </c>
    </row>
    <row r="835" spans="1:14">
      <c r="A835" s="1">
        <v>45412</v>
      </c>
      <c r="B835" s="1">
        <v>45777</v>
      </c>
      <c r="C835" t="s">
        <v>4862</v>
      </c>
      <c r="D835" t="s">
        <v>1366</v>
      </c>
      <c r="E835" t="s">
        <v>32</v>
      </c>
      <c r="F835" t="s">
        <v>16</v>
      </c>
      <c r="G835" t="s">
        <v>7070</v>
      </c>
      <c r="H835" t="s">
        <v>10171</v>
      </c>
      <c r="I835" t="s">
        <v>712</v>
      </c>
      <c r="J835" t="s">
        <v>713</v>
      </c>
      <c r="K835" s="3">
        <v>7727</v>
      </c>
      <c r="L835" s="3">
        <v>8329</v>
      </c>
      <c r="M835" t="s">
        <v>1179</v>
      </c>
      <c r="N835" t="s">
        <v>345</v>
      </c>
    </row>
    <row r="836" spans="1:14">
      <c r="A836" s="1">
        <v>45412</v>
      </c>
      <c r="B836" s="1">
        <v>45777</v>
      </c>
      <c r="C836" t="s">
        <v>4862</v>
      </c>
      <c r="D836" t="s">
        <v>1366</v>
      </c>
      <c r="E836" t="s">
        <v>15</v>
      </c>
      <c r="F836" t="s">
        <v>16</v>
      </c>
      <c r="G836" t="s">
        <v>7068</v>
      </c>
      <c r="H836" t="s">
        <v>10171</v>
      </c>
      <c r="I836" t="s">
        <v>712</v>
      </c>
      <c r="J836" t="s">
        <v>713</v>
      </c>
      <c r="K836" s="3">
        <v>2364</v>
      </c>
      <c r="L836" s="3">
        <v>2094</v>
      </c>
      <c r="M836" t="s">
        <v>1179</v>
      </c>
      <c r="N836" t="s">
        <v>345</v>
      </c>
    </row>
    <row r="837" spans="1:14">
      <c r="A837" s="1">
        <v>45412</v>
      </c>
      <c r="B837" s="1">
        <v>45777</v>
      </c>
      <c r="C837" t="s">
        <v>4862</v>
      </c>
      <c r="D837" t="s">
        <v>1366</v>
      </c>
      <c r="E837" t="s">
        <v>661</v>
      </c>
      <c r="F837" t="s">
        <v>16</v>
      </c>
      <c r="G837" t="s">
        <v>7069</v>
      </c>
      <c r="H837" t="s">
        <v>10171</v>
      </c>
      <c r="I837" t="s">
        <v>712</v>
      </c>
      <c r="J837" t="s">
        <v>713</v>
      </c>
      <c r="K837" s="3">
        <v>24463</v>
      </c>
      <c r="L837" s="3">
        <v>21032</v>
      </c>
      <c r="M837" t="s">
        <v>1179</v>
      </c>
      <c r="N837" t="s">
        <v>345</v>
      </c>
    </row>
    <row r="838" spans="1:14">
      <c r="A838" s="1">
        <v>45412</v>
      </c>
      <c r="B838" s="1">
        <v>45777</v>
      </c>
      <c r="C838" t="s">
        <v>5979</v>
      </c>
      <c r="D838" t="s">
        <v>5980</v>
      </c>
      <c r="E838" t="s">
        <v>32</v>
      </c>
      <c r="F838" t="s">
        <v>16</v>
      </c>
      <c r="G838" t="s">
        <v>7074</v>
      </c>
      <c r="H838" t="s">
        <v>10172</v>
      </c>
      <c r="I838" t="s">
        <v>103</v>
      </c>
      <c r="J838" t="s">
        <v>104</v>
      </c>
      <c r="L838" s="3">
        <v>37262</v>
      </c>
      <c r="M838" t="s">
        <v>140</v>
      </c>
      <c r="N838" t="s">
        <v>310</v>
      </c>
    </row>
    <row r="839" spans="1:14">
      <c r="A839" s="1">
        <v>45412</v>
      </c>
      <c r="B839" s="1">
        <v>45777</v>
      </c>
      <c r="C839" t="s">
        <v>5979</v>
      </c>
      <c r="D839" t="s">
        <v>5980</v>
      </c>
      <c r="E839" t="s">
        <v>661</v>
      </c>
      <c r="F839" t="s">
        <v>16</v>
      </c>
      <c r="G839" t="s">
        <v>7077</v>
      </c>
      <c r="H839" t="s">
        <v>10172</v>
      </c>
      <c r="I839" t="s">
        <v>103</v>
      </c>
      <c r="J839" t="s">
        <v>104</v>
      </c>
      <c r="L839" s="3">
        <v>88837</v>
      </c>
      <c r="M839" t="s">
        <v>140</v>
      </c>
      <c r="N839" t="s">
        <v>310</v>
      </c>
    </row>
    <row r="840" spans="1:14">
      <c r="A840" s="1">
        <v>45412</v>
      </c>
      <c r="B840" s="1">
        <v>45777</v>
      </c>
      <c r="C840" t="s">
        <v>5979</v>
      </c>
      <c r="D840" t="s">
        <v>5980</v>
      </c>
      <c r="E840" t="s">
        <v>15</v>
      </c>
      <c r="F840" t="s">
        <v>16</v>
      </c>
      <c r="G840" t="s">
        <v>7076</v>
      </c>
      <c r="H840" t="s">
        <v>10172</v>
      </c>
      <c r="I840" t="s">
        <v>103</v>
      </c>
      <c r="J840" t="s">
        <v>104</v>
      </c>
      <c r="L840" s="3">
        <v>3413</v>
      </c>
      <c r="M840" t="s">
        <v>140</v>
      </c>
      <c r="N840" t="s">
        <v>310</v>
      </c>
    </row>
    <row r="841" spans="1:14">
      <c r="A841" s="1">
        <v>45412</v>
      </c>
      <c r="B841" s="1">
        <v>45777</v>
      </c>
      <c r="C841" t="s">
        <v>5979</v>
      </c>
      <c r="D841" t="s">
        <v>5980</v>
      </c>
      <c r="E841" t="s">
        <v>34</v>
      </c>
      <c r="F841" t="s">
        <v>16</v>
      </c>
      <c r="G841" t="s">
        <v>7075</v>
      </c>
      <c r="H841" t="s">
        <v>10172</v>
      </c>
      <c r="I841" t="s">
        <v>103</v>
      </c>
      <c r="J841" t="s">
        <v>104</v>
      </c>
      <c r="L841" s="3">
        <v>31697</v>
      </c>
      <c r="M841" t="s">
        <v>140</v>
      </c>
      <c r="N841" t="s">
        <v>310</v>
      </c>
    </row>
    <row r="842" spans="1:14">
      <c r="A842" s="1">
        <v>45412</v>
      </c>
      <c r="B842" s="1">
        <v>45777</v>
      </c>
      <c r="C842" t="s">
        <v>4864</v>
      </c>
      <c r="D842" t="s">
        <v>1376</v>
      </c>
      <c r="E842" t="s">
        <v>32</v>
      </c>
      <c r="F842" t="s">
        <v>16</v>
      </c>
      <c r="G842" t="s">
        <v>7081</v>
      </c>
      <c r="H842" t="s">
        <v>10171</v>
      </c>
      <c r="I842" t="s">
        <v>550</v>
      </c>
      <c r="J842" t="s">
        <v>551</v>
      </c>
      <c r="K842" s="3">
        <v>35857</v>
      </c>
      <c r="L842" s="3">
        <v>38752</v>
      </c>
      <c r="M842" t="s">
        <v>304</v>
      </c>
      <c r="N842" t="s">
        <v>190</v>
      </c>
    </row>
    <row r="843" spans="1:14">
      <c r="A843" s="1">
        <v>45412</v>
      </c>
      <c r="B843" s="1">
        <v>45777</v>
      </c>
      <c r="C843" t="s">
        <v>4864</v>
      </c>
      <c r="D843" t="s">
        <v>1376</v>
      </c>
      <c r="E843" t="s">
        <v>661</v>
      </c>
      <c r="F843" t="s">
        <v>16</v>
      </c>
      <c r="G843" t="s">
        <v>7079</v>
      </c>
      <c r="H843" t="s">
        <v>10171</v>
      </c>
      <c r="I843" t="s">
        <v>550</v>
      </c>
      <c r="J843" t="s">
        <v>551</v>
      </c>
      <c r="K843" s="3">
        <v>131439</v>
      </c>
      <c r="L843" s="3">
        <v>90044</v>
      </c>
      <c r="M843" t="s">
        <v>304</v>
      </c>
      <c r="N843" t="s">
        <v>190</v>
      </c>
    </row>
    <row r="844" spans="1:14">
      <c r="A844" s="1">
        <v>45412</v>
      </c>
      <c r="B844" s="1">
        <v>45777</v>
      </c>
      <c r="C844" t="s">
        <v>4864</v>
      </c>
      <c r="D844" t="s">
        <v>1376</v>
      </c>
      <c r="E844" t="s">
        <v>15</v>
      </c>
      <c r="F844" t="s">
        <v>16</v>
      </c>
      <c r="G844" t="s">
        <v>7080</v>
      </c>
      <c r="H844" t="s">
        <v>10171</v>
      </c>
      <c r="I844" t="s">
        <v>550</v>
      </c>
      <c r="J844" t="s">
        <v>551</v>
      </c>
      <c r="K844" s="3">
        <v>4106</v>
      </c>
      <c r="L844" s="3">
        <v>3732</v>
      </c>
      <c r="M844" t="s">
        <v>304</v>
      </c>
      <c r="N844" t="s">
        <v>190</v>
      </c>
    </row>
    <row r="845" spans="1:14">
      <c r="A845" s="1">
        <v>45412</v>
      </c>
      <c r="B845" s="1">
        <v>45777</v>
      </c>
      <c r="C845" t="s">
        <v>4864</v>
      </c>
      <c r="D845" t="s">
        <v>1376</v>
      </c>
      <c r="E845" t="s">
        <v>34</v>
      </c>
      <c r="F845" t="s">
        <v>16</v>
      </c>
      <c r="G845" t="s">
        <v>7078</v>
      </c>
      <c r="H845" t="s">
        <v>10171</v>
      </c>
      <c r="I845" t="s">
        <v>550</v>
      </c>
      <c r="J845" t="s">
        <v>551</v>
      </c>
      <c r="K845" s="3">
        <v>30228</v>
      </c>
      <c r="L845" s="3">
        <v>30631</v>
      </c>
      <c r="M845" t="s">
        <v>304</v>
      </c>
      <c r="N845" t="s">
        <v>190</v>
      </c>
    </row>
    <row r="846" spans="1:14">
      <c r="A846" s="1">
        <v>45412</v>
      </c>
      <c r="B846" s="1">
        <v>45777</v>
      </c>
      <c r="C846" t="s">
        <v>4866</v>
      </c>
      <c r="D846" t="s">
        <v>1385</v>
      </c>
      <c r="E846" t="s">
        <v>32</v>
      </c>
      <c r="F846" t="s">
        <v>16</v>
      </c>
      <c r="G846" t="s">
        <v>7083</v>
      </c>
      <c r="H846" t="s">
        <v>10171</v>
      </c>
      <c r="I846" t="s">
        <v>165</v>
      </c>
      <c r="J846" t="s">
        <v>166</v>
      </c>
      <c r="K846" s="3">
        <v>27010</v>
      </c>
      <c r="L846" s="3">
        <v>23761</v>
      </c>
      <c r="M846" t="s">
        <v>26</v>
      </c>
      <c r="N846" t="s">
        <v>1387</v>
      </c>
    </row>
    <row r="847" spans="1:14">
      <c r="A847" s="1">
        <v>45412</v>
      </c>
      <c r="B847" s="1">
        <v>45777</v>
      </c>
      <c r="C847" t="s">
        <v>4866</v>
      </c>
      <c r="D847" t="s">
        <v>1385</v>
      </c>
      <c r="E847" t="s">
        <v>15</v>
      </c>
      <c r="F847" t="s">
        <v>16</v>
      </c>
      <c r="G847" t="s">
        <v>7082</v>
      </c>
      <c r="H847" t="s">
        <v>10171</v>
      </c>
      <c r="I847" t="s">
        <v>165</v>
      </c>
      <c r="J847" t="s">
        <v>166</v>
      </c>
      <c r="K847" s="3">
        <v>10520</v>
      </c>
      <c r="L847" s="3">
        <v>10590</v>
      </c>
      <c r="M847" t="s">
        <v>26</v>
      </c>
      <c r="N847" t="s">
        <v>1387</v>
      </c>
    </row>
    <row r="848" spans="1:14">
      <c r="A848" s="1">
        <v>45412</v>
      </c>
      <c r="B848" s="1">
        <v>45777</v>
      </c>
      <c r="C848" t="s">
        <v>4866</v>
      </c>
      <c r="D848" t="s">
        <v>1385</v>
      </c>
      <c r="E848" t="s">
        <v>661</v>
      </c>
      <c r="F848" t="s">
        <v>16</v>
      </c>
      <c r="G848" t="s">
        <v>7084</v>
      </c>
      <c r="H848" t="s">
        <v>10171</v>
      </c>
      <c r="I848" t="s">
        <v>165</v>
      </c>
      <c r="J848" t="s">
        <v>166</v>
      </c>
      <c r="K848" s="3">
        <v>74339</v>
      </c>
      <c r="L848" s="3">
        <v>37029</v>
      </c>
      <c r="M848" t="s">
        <v>26</v>
      </c>
      <c r="N848" t="s">
        <v>1387</v>
      </c>
    </row>
    <row r="849" spans="1:14">
      <c r="A849" s="1">
        <v>45412</v>
      </c>
      <c r="B849" s="1">
        <v>45777</v>
      </c>
      <c r="C849" t="s">
        <v>4867</v>
      </c>
      <c r="D849" t="s">
        <v>1390</v>
      </c>
      <c r="E849" t="s">
        <v>32</v>
      </c>
      <c r="F849" t="s">
        <v>16</v>
      </c>
      <c r="G849" t="s">
        <v>7087</v>
      </c>
      <c r="H849" t="s">
        <v>10171</v>
      </c>
      <c r="I849" t="s">
        <v>103</v>
      </c>
      <c r="J849" t="s">
        <v>104</v>
      </c>
      <c r="K849" s="3">
        <v>17692</v>
      </c>
      <c r="L849" s="3">
        <v>17011</v>
      </c>
      <c r="M849" t="s">
        <v>5620</v>
      </c>
      <c r="N849" t="s">
        <v>105</v>
      </c>
    </row>
    <row r="850" spans="1:14">
      <c r="A850" s="1">
        <v>45412</v>
      </c>
      <c r="B850" s="1">
        <v>45777</v>
      </c>
      <c r="C850" t="s">
        <v>4867</v>
      </c>
      <c r="D850" t="s">
        <v>1390</v>
      </c>
      <c r="E850" t="s">
        <v>661</v>
      </c>
      <c r="F850" t="s">
        <v>16</v>
      </c>
      <c r="G850" t="s">
        <v>7086</v>
      </c>
      <c r="H850" t="s">
        <v>10171</v>
      </c>
      <c r="I850" t="s">
        <v>103</v>
      </c>
      <c r="J850" t="s">
        <v>104</v>
      </c>
      <c r="K850" s="3">
        <v>30834</v>
      </c>
      <c r="L850" s="3">
        <v>20266</v>
      </c>
      <c r="M850" t="s">
        <v>5620</v>
      </c>
      <c r="N850" t="s">
        <v>105</v>
      </c>
    </row>
    <row r="851" spans="1:14">
      <c r="A851" s="1">
        <v>45412</v>
      </c>
      <c r="B851" s="1">
        <v>45777</v>
      </c>
      <c r="C851" t="s">
        <v>4867</v>
      </c>
      <c r="D851" t="s">
        <v>1390</v>
      </c>
      <c r="E851" t="s">
        <v>15</v>
      </c>
      <c r="F851" t="s">
        <v>16</v>
      </c>
      <c r="G851" t="s">
        <v>7085</v>
      </c>
      <c r="H851" t="s">
        <v>10171</v>
      </c>
      <c r="I851" t="s">
        <v>103</v>
      </c>
      <c r="J851" t="s">
        <v>104</v>
      </c>
      <c r="K851" s="3">
        <v>2167</v>
      </c>
      <c r="L851" s="3">
        <v>1990</v>
      </c>
      <c r="M851" t="s">
        <v>5620</v>
      </c>
      <c r="N851" t="s">
        <v>105</v>
      </c>
    </row>
    <row r="852" spans="1:14">
      <c r="A852" s="1">
        <v>45413</v>
      </c>
      <c r="B852" s="1">
        <v>45778</v>
      </c>
      <c r="C852" t="s">
        <v>4869</v>
      </c>
      <c r="D852" t="s">
        <v>1399</v>
      </c>
      <c r="E852" t="s">
        <v>32</v>
      </c>
      <c r="F852" t="s">
        <v>16</v>
      </c>
      <c r="G852" t="s">
        <v>7090</v>
      </c>
      <c r="H852" t="s">
        <v>10171</v>
      </c>
      <c r="I852" t="s">
        <v>305</v>
      </c>
      <c r="J852" t="s">
        <v>306</v>
      </c>
      <c r="K852" s="3">
        <v>22038</v>
      </c>
      <c r="L852" s="3">
        <v>18450</v>
      </c>
      <c r="M852" t="s">
        <v>5623</v>
      </c>
      <c r="N852" t="s">
        <v>21</v>
      </c>
    </row>
    <row r="853" spans="1:14">
      <c r="A853" s="1">
        <v>45413</v>
      </c>
      <c r="B853" s="1">
        <v>45778</v>
      </c>
      <c r="C853" t="s">
        <v>4869</v>
      </c>
      <c r="D853" t="s">
        <v>1399</v>
      </c>
      <c r="E853" t="s">
        <v>661</v>
      </c>
      <c r="F853" t="s">
        <v>16</v>
      </c>
      <c r="G853" t="s">
        <v>7088</v>
      </c>
      <c r="H853" t="s">
        <v>10171</v>
      </c>
      <c r="I853" t="s">
        <v>305</v>
      </c>
      <c r="J853" t="s">
        <v>306</v>
      </c>
      <c r="K853" s="3">
        <v>50337</v>
      </c>
      <c r="L853" s="3">
        <v>35189</v>
      </c>
      <c r="M853" t="s">
        <v>5623</v>
      </c>
      <c r="N853" t="s">
        <v>21</v>
      </c>
    </row>
    <row r="854" spans="1:14">
      <c r="A854" s="1">
        <v>45413</v>
      </c>
      <c r="B854" s="1">
        <v>45778</v>
      </c>
      <c r="C854" t="s">
        <v>4869</v>
      </c>
      <c r="D854" t="s">
        <v>1399</v>
      </c>
      <c r="E854" t="s">
        <v>15</v>
      </c>
      <c r="F854" t="s">
        <v>16</v>
      </c>
      <c r="G854" t="s">
        <v>7089</v>
      </c>
      <c r="H854" t="s">
        <v>10171</v>
      </c>
      <c r="I854" t="s">
        <v>305</v>
      </c>
      <c r="J854" t="s">
        <v>306</v>
      </c>
      <c r="K854" s="3">
        <v>2386</v>
      </c>
      <c r="L854" s="3">
        <v>1994</v>
      </c>
      <c r="M854" t="s">
        <v>5623</v>
      </c>
      <c r="N854" t="s">
        <v>21</v>
      </c>
    </row>
    <row r="855" spans="1:14">
      <c r="A855" s="1">
        <v>45413</v>
      </c>
      <c r="B855" s="1">
        <v>45778</v>
      </c>
      <c r="C855" t="s">
        <v>4873</v>
      </c>
      <c r="D855" t="s">
        <v>1415</v>
      </c>
      <c r="E855" t="s">
        <v>32</v>
      </c>
      <c r="F855" t="s">
        <v>16</v>
      </c>
      <c r="G855" t="s">
        <v>7097</v>
      </c>
      <c r="H855" t="s">
        <v>10172</v>
      </c>
      <c r="I855" t="s">
        <v>103</v>
      </c>
      <c r="J855" t="s">
        <v>104</v>
      </c>
      <c r="L855" s="3">
        <v>25562</v>
      </c>
      <c r="M855" t="s">
        <v>140</v>
      </c>
      <c r="N855" t="s">
        <v>245</v>
      </c>
    </row>
    <row r="856" spans="1:14">
      <c r="A856" s="1">
        <v>45413</v>
      </c>
      <c r="B856" s="1">
        <v>45778</v>
      </c>
      <c r="C856" t="s">
        <v>4873</v>
      </c>
      <c r="D856" t="s">
        <v>1415</v>
      </c>
      <c r="E856" t="s">
        <v>15</v>
      </c>
      <c r="F856" t="s">
        <v>16</v>
      </c>
      <c r="G856" t="s">
        <v>7100</v>
      </c>
      <c r="H856" t="s">
        <v>10172</v>
      </c>
      <c r="I856" t="s">
        <v>103</v>
      </c>
      <c r="J856" t="s">
        <v>104</v>
      </c>
      <c r="L856" s="3">
        <v>2257</v>
      </c>
      <c r="M856" t="s">
        <v>140</v>
      </c>
      <c r="N856" t="s">
        <v>245</v>
      </c>
    </row>
    <row r="857" spans="1:14">
      <c r="A857" s="1">
        <v>45413</v>
      </c>
      <c r="B857" s="1">
        <v>45778</v>
      </c>
      <c r="C857" t="s">
        <v>4873</v>
      </c>
      <c r="D857" t="s">
        <v>1415</v>
      </c>
      <c r="E857" t="s">
        <v>661</v>
      </c>
      <c r="F857" t="s">
        <v>16</v>
      </c>
      <c r="G857" t="s">
        <v>7098</v>
      </c>
      <c r="H857" t="s">
        <v>10172</v>
      </c>
      <c r="I857" t="s">
        <v>103</v>
      </c>
      <c r="J857" t="s">
        <v>104</v>
      </c>
      <c r="L857" s="3">
        <v>32178</v>
      </c>
      <c r="M857" t="s">
        <v>140</v>
      </c>
      <c r="N857" t="s">
        <v>245</v>
      </c>
    </row>
    <row r="858" spans="1:14">
      <c r="A858" s="1">
        <v>45413</v>
      </c>
      <c r="B858" s="1">
        <v>45778</v>
      </c>
      <c r="C858" t="s">
        <v>4873</v>
      </c>
      <c r="D858" t="s">
        <v>1415</v>
      </c>
      <c r="E858" t="s">
        <v>34</v>
      </c>
      <c r="F858" t="s">
        <v>16</v>
      </c>
      <c r="G858" t="s">
        <v>7099</v>
      </c>
      <c r="H858" t="s">
        <v>10172</v>
      </c>
      <c r="I858" t="s">
        <v>103</v>
      </c>
      <c r="J858" t="s">
        <v>104</v>
      </c>
      <c r="L858" s="3">
        <v>11882</v>
      </c>
      <c r="M858" t="s">
        <v>140</v>
      </c>
      <c r="N858" t="s">
        <v>245</v>
      </c>
    </row>
    <row r="859" spans="1:14">
      <c r="A859" s="1">
        <v>45413</v>
      </c>
      <c r="B859" s="1">
        <v>45778</v>
      </c>
      <c r="C859" t="s">
        <v>4872</v>
      </c>
      <c r="D859" t="s">
        <v>1410</v>
      </c>
      <c r="E859" t="s">
        <v>32</v>
      </c>
      <c r="F859" t="s">
        <v>16</v>
      </c>
      <c r="G859" t="s">
        <v>7093</v>
      </c>
      <c r="H859" t="s">
        <v>10171</v>
      </c>
      <c r="I859" t="s">
        <v>18</v>
      </c>
      <c r="J859" t="s">
        <v>19</v>
      </c>
      <c r="K859" s="3">
        <v>31174</v>
      </c>
      <c r="L859" s="3">
        <v>29948</v>
      </c>
      <c r="M859" t="s">
        <v>48</v>
      </c>
      <c r="N859" t="s">
        <v>21</v>
      </c>
    </row>
    <row r="860" spans="1:14">
      <c r="A860" s="1">
        <v>45413</v>
      </c>
      <c r="B860" s="1">
        <v>45778</v>
      </c>
      <c r="C860" t="s">
        <v>4872</v>
      </c>
      <c r="D860" t="s">
        <v>1410</v>
      </c>
      <c r="E860" t="s">
        <v>15</v>
      </c>
      <c r="F860" t="s">
        <v>16</v>
      </c>
      <c r="G860" t="s">
        <v>7092</v>
      </c>
      <c r="H860" t="s">
        <v>10171</v>
      </c>
      <c r="I860" t="s">
        <v>18</v>
      </c>
      <c r="J860" t="s">
        <v>19</v>
      </c>
      <c r="K860" s="3">
        <v>4969</v>
      </c>
      <c r="L860" s="3">
        <v>4490</v>
      </c>
      <c r="M860" t="s">
        <v>48</v>
      </c>
      <c r="N860" t="s">
        <v>21</v>
      </c>
    </row>
    <row r="861" spans="1:14">
      <c r="A861" s="1">
        <v>45413</v>
      </c>
      <c r="B861" s="1">
        <v>45778</v>
      </c>
      <c r="C861" t="s">
        <v>4872</v>
      </c>
      <c r="D861" t="s">
        <v>1410</v>
      </c>
      <c r="E861" t="s">
        <v>661</v>
      </c>
      <c r="F861" t="s">
        <v>16</v>
      </c>
      <c r="G861" t="s">
        <v>7095</v>
      </c>
      <c r="H861" t="s">
        <v>10171</v>
      </c>
      <c r="I861" t="s">
        <v>18</v>
      </c>
      <c r="J861" t="s">
        <v>19</v>
      </c>
      <c r="K861" s="3">
        <v>60833</v>
      </c>
      <c r="L861" s="3">
        <v>59394</v>
      </c>
      <c r="M861" t="s">
        <v>48</v>
      </c>
      <c r="N861" t="s">
        <v>21</v>
      </c>
    </row>
    <row r="862" spans="1:14">
      <c r="A862" s="1">
        <v>45413</v>
      </c>
      <c r="B862" s="1">
        <v>45778</v>
      </c>
      <c r="C862" t="s">
        <v>4872</v>
      </c>
      <c r="D862" t="s">
        <v>1410</v>
      </c>
      <c r="E862" t="s">
        <v>34</v>
      </c>
      <c r="F862" t="s">
        <v>16</v>
      </c>
      <c r="G862" t="s">
        <v>7094</v>
      </c>
      <c r="H862" t="s">
        <v>10171</v>
      </c>
      <c r="I862" t="s">
        <v>18</v>
      </c>
      <c r="J862" t="s">
        <v>19</v>
      </c>
      <c r="K862" s="3">
        <v>25295</v>
      </c>
      <c r="L862" s="3">
        <v>22933</v>
      </c>
      <c r="M862" t="s">
        <v>48</v>
      </c>
      <c r="N862" t="s">
        <v>21</v>
      </c>
    </row>
    <row r="863" spans="1:14">
      <c r="A863" s="1">
        <v>45413</v>
      </c>
      <c r="B863" s="1">
        <v>45778</v>
      </c>
      <c r="C863" t="s">
        <v>4877</v>
      </c>
      <c r="D863" t="s">
        <v>1429</v>
      </c>
      <c r="E863" t="s">
        <v>32</v>
      </c>
      <c r="F863" t="s">
        <v>16</v>
      </c>
      <c r="G863" t="s">
        <v>7103</v>
      </c>
      <c r="H863" t="s">
        <v>10171</v>
      </c>
      <c r="I863" t="s">
        <v>1431</v>
      </c>
      <c r="J863" t="s">
        <v>1432</v>
      </c>
      <c r="K863" s="3">
        <v>7303</v>
      </c>
      <c r="L863" s="3">
        <v>6708</v>
      </c>
      <c r="M863" t="s">
        <v>1179</v>
      </c>
      <c r="N863" t="s">
        <v>1067</v>
      </c>
    </row>
    <row r="864" spans="1:14">
      <c r="A864" s="1">
        <v>45413</v>
      </c>
      <c r="B864" s="1">
        <v>45778</v>
      </c>
      <c r="C864" t="s">
        <v>4877</v>
      </c>
      <c r="D864" t="s">
        <v>1429</v>
      </c>
      <c r="E864" t="s">
        <v>15</v>
      </c>
      <c r="F864" t="s">
        <v>16</v>
      </c>
      <c r="G864" t="s">
        <v>7102</v>
      </c>
      <c r="H864" t="s">
        <v>10171</v>
      </c>
      <c r="I864" t="s">
        <v>1431</v>
      </c>
      <c r="J864" t="s">
        <v>1432</v>
      </c>
      <c r="K864" s="3">
        <v>1827</v>
      </c>
      <c r="L864" s="3">
        <v>1663</v>
      </c>
      <c r="M864" t="s">
        <v>1179</v>
      </c>
      <c r="N864" t="s">
        <v>1067</v>
      </c>
    </row>
    <row r="865" spans="1:14">
      <c r="A865" s="1">
        <v>45413</v>
      </c>
      <c r="B865" s="1">
        <v>45778</v>
      </c>
      <c r="C865" t="s">
        <v>4877</v>
      </c>
      <c r="D865" t="s">
        <v>1429</v>
      </c>
      <c r="E865" t="s">
        <v>661</v>
      </c>
      <c r="F865" t="s">
        <v>16</v>
      </c>
      <c r="G865" t="s">
        <v>7104</v>
      </c>
      <c r="H865" t="s">
        <v>10171</v>
      </c>
      <c r="I865" t="s">
        <v>1431</v>
      </c>
      <c r="J865" t="s">
        <v>1432</v>
      </c>
      <c r="K865" s="3">
        <v>23367</v>
      </c>
      <c r="L865" s="3">
        <v>17490</v>
      </c>
      <c r="M865" t="s">
        <v>1179</v>
      </c>
      <c r="N865" t="s">
        <v>1067</v>
      </c>
    </row>
    <row r="866" spans="1:14">
      <c r="A866" s="1">
        <v>45413</v>
      </c>
      <c r="B866" s="1">
        <v>45778</v>
      </c>
      <c r="C866" t="s">
        <v>4878</v>
      </c>
      <c r="D866" t="s">
        <v>1435</v>
      </c>
      <c r="E866" t="s">
        <v>32</v>
      </c>
      <c r="F866" t="s">
        <v>16</v>
      </c>
      <c r="G866" t="s">
        <v>7105</v>
      </c>
      <c r="H866" t="s">
        <v>10171</v>
      </c>
      <c r="I866" t="s">
        <v>103</v>
      </c>
      <c r="J866" t="s">
        <v>104</v>
      </c>
      <c r="K866" s="3">
        <v>197347</v>
      </c>
      <c r="L866" s="3">
        <v>172288</v>
      </c>
      <c r="M866" t="s">
        <v>140</v>
      </c>
      <c r="N866" t="s">
        <v>245</v>
      </c>
    </row>
    <row r="867" spans="1:14">
      <c r="A867" s="1">
        <v>45413</v>
      </c>
      <c r="B867" s="1">
        <v>45778</v>
      </c>
      <c r="C867" t="s">
        <v>4879</v>
      </c>
      <c r="D867" t="s">
        <v>1437</v>
      </c>
      <c r="E867" t="s">
        <v>32</v>
      </c>
      <c r="F867" t="s">
        <v>16</v>
      </c>
      <c r="G867" t="s">
        <v>7108</v>
      </c>
      <c r="H867" t="s">
        <v>10171</v>
      </c>
      <c r="I867" t="s">
        <v>270</v>
      </c>
      <c r="J867" t="s">
        <v>271</v>
      </c>
      <c r="K867" s="3">
        <v>132364</v>
      </c>
      <c r="L867" s="3">
        <v>104436</v>
      </c>
      <c r="M867" t="s">
        <v>77</v>
      </c>
      <c r="N867" t="s">
        <v>225</v>
      </c>
    </row>
    <row r="868" spans="1:14">
      <c r="A868" s="1">
        <v>45413</v>
      </c>
      <c r="B868" s="1">
        <v>45778</v>
      </c>
      <c r="C868" t="s">
        <v>4879</v>
      </c>
      <c r="D868" t="s">
        <v>1437</v>
      </c>
      <c r="E868" t="s">
        <v>661</v>
      </c>
      <c r="F868" t="s">
        <v>16</v>
      </c>
      <c r="G868" t="s">
        <v>7106</v>
      </c>
      <c r="H868" t="s">
        <v>10171</v>
      </c>
      <c r="I868" t="s">
        <v>270</v>
      </c>
      <c r="J868" t="s">
        <v>271</v>
      </c>
      <c r="K868" s="3">
        <v>620737</v>
      </c>
      <c r="L868" s="3">
        <v>399302</v>
      </c>
      <c r="M868" t="s">
        <v>77</v>
      </c>
      <c r="N868" t="s">
        <v>225</v>
      </c>
    </row>
    <row r="869" spans="1:14">
      <c r="A869" s="1">
        <v>45413</v>
      </c>
      <c r="B869" s="1">
        <v>45778</v>
      </c>
      <c r="C869" t="s">
        <v>4879</v>
      </c>
      <c r="D869" t="s">
        <v>1437</v>
      </c>
      <c r="E869" t="s">
        <v>15</v>
      </c>
      <c r="F869" t="s">
        <v>16</v>
      </c>
      <c r="G869" t="s">
        <v>7107</v>
      </c>
      <c r="H869" t="s">
        <v>10171</v>
      </c>
      <c r="I869" t="s">
        <v>270</v>
      </c>
      <c r="J869" t="s">
        <v>271</v>
      </c>
      <c r="K869" s="3">
        <v>5716</v>
      </c>
      <c r="L869" s="3">
        <v>5228</v>
      </c>
      <c r="M869" t="s">
        <v>77</v>
      </c>
      <c r="N869" t="s">
        <v>225</v>
      </c>
    </row>
    <row r="870" spans="1:14">
      <c r="A870" s="1">
        <v>45413</v>
      </c>
      <c r="B870" s="1">
        <v>45778</v>
      </c>
      <c r="C870" t="s">
        <v>6093</v>
      </c>
      <c r="D870" t="s">
        <v>6094</v>
      </c>
      <c r="E870" t="s">
        <v>32</v>
      </c>
      <c r="F870" t="s">
        <v>16</v>
      </c>
      <c r="G870" t="s">
        <v>7111</v>
      </c>
      <c r="H870" t="s">
        <v>10172</v>
      </c>
      <c r="I870" t="s">
        <v>103</v>
      </c>
      <c r="J870" t="s">
        <v>104</v>
      </c>
      <c r="L870" s="3">
        <v>19595</v>
      </c>
      <c r="M870" t="s">
        <v>140</v>
      </c>
      <c r="N870" t="s">
        <v>245</v>
      </c>
    </row>
    <row r="871" spans="1:14">
      <c r="A871" s="1">
        <v>45413</v>
      </c>
      <c r="B871" s="1">
        <v>45778</v>
      </c>
      <c r="C871" t="s">
        <v>6093</v>
      </c>
      <c r="D871" t="s">
        <v>6094</v>
      </c>
      <c r="E871" t="s">
        <v>15</v>
      </c>
      <c r="F871" t="s">
        <v>16</v>
      </c>
      <c r="G871" t="s">
        <v>7110</v>
      </c>
      <c r="H871" t="s">
        <v>10172</v>
      </c>
      <c r="I871" t="s">
        <v>103</v>
      </c>
      <c r="J871" t="s">
        <v>104</v>
      </c>
      <c r="L871" s="3">
        <v>1255</v>
      </c>
      <c r="M871" t="s">
        <v>140</v>
      </c>
      <c r="N871" t="s">
        <v>245</v>
      </c>
    </row>
    <row r="872" spans="1:14">
      <c r="A872" s="1">
        <v>45413</v>
      </c>
      <c r="B872" s="1">
        <v>45778</v>
      </c>
      <c r="C872" t="s">
        <v>6093</v>
      </c>
      <c r="D872" t="s">
        <v>6094</v>
      </c>
      <c r="E872" t="s">
        <v>661</v>
      </c>
      <c r="F872" t="s">
        <v>16</v>
      </c>
      <c r="G872" t="s">
        <v>7112</v>
      </c>
      <c r="H872" t="s">
        <v>10172</v>
      </c>
      <c r="I872" t="s">
        <v>103</v>
      </c>
      <c r="J872" t="s">
        <v>104</v>
      </c>
      <c r="L872" s="3">
        <v>58463</v>
      </c>
      <c r="M872" t="s">
        <v>140</v>
      </c>
      <c r="N872" t="s">
        <v>245</v>
      </c>
    </row>
    <row r="873" spans="1:14">
      <c r="A873" s="1">
        <v>45413</v>
      </c>
      <c r="B873" s="1">
        <v>45778</v>
      </c>
      <c r="C873" t="s">
        <v>5697</v>
      </c>
      <c r="D873" t="s">
        <v>5698</v>
      </c>
      <c r="E873" t="s">
        <v>32</v>
      </c>
      <c r="F873" t="s">
        <v>16</v>
      </c>
      <c r="G873" t="s">
        <v>7115</v>
      </c>
      <c r="H873" t="s">
        <v>10172</v>
      </c>
      <c r="I873" t="s">
        <v>5699</v>
      </c>
      <c r="J873" t="s">
        <v>5700</v>
      </c>
      <c r="L873" s="3">
        <v>65016</v>
      </c>
      <c r="M873" t="s">
        <v>26</v>
      </c>
      <c r="N873" t="s">
        <v>2966</v>
      </c>
    </row>
    <row r="874" spans="1:14">
      <c r="A874" s="1">
        <v>45413</v>
      </c>
      <c r="B874" s="1">
        <v>45778</v>
      </c>
      <c r="C874" t="s">
        <v>5697</v>
      </c>
      <c r="D874" t="s">
        <v>5698</v>
      </c>
      <c r="E874" t="s">
        <v>661</v>
      </c>
      <c r="F874" t="s">
        <v>16</v>
      </c>
      <c r="G874" t="s">
        <v>7116</v>
      </c>
      <c r="H874" t="s">
        <v>10172</v>
      </c>
      <c r="I874" t="s">
        <v>5699</v>
      </c>
      <c r="J874" t="s">
        <v>5700</v>
      </c>
      <c r="L874" s="3">
        <v>115866</v>
      </c>
      <c r="M874" t="s">
        <v>26</v>
      </c>
      <c r="N874" t="s">
        <v>2966</v>
      </c>
    </row>
    <row r="875" spans="1:14">
      <c r="A875" s="1">
        <v>45413</v>
      </c>
      <c r="B875" s="1">
        <v>45778</v>
      </c>
      <c r="C875" t="s">
        <v>5697</v>
      </c>
      <c r="D875" t="s">
        <v>5698</v>
      </c>
      <c r="E875" t="s">
        <v>15</v>
      </c>
      <c r="F875" t="s">
        <v>16</v>
      </c>
      <c r="G875" t="s">
        <v>7114</v>
      </c>
      <c r="H875" t="s">
        <v>10172</v>
      </c>
      <c r="I875" t="s">
        <v>5699</v>
      </c>
      <c r="J875" t="s">
        <v>5700</v>
      </c>
      <c r="L875" s="3">
        <v>2220</v>
      </c>
      <c r="M875" t="s">
        <v>26</v>
      </c>
      <c r="N875" t="s">
        <v>2966</v>
      </c>
    </row>
    <row r="876" spans="1:14">
      <c r="A876" s="1">
        <v>45413</v>
      </c>
      <c r="B876" s="1">
        <v>45778</v>
      </c>
      <c r="C876" t="s">
        <v>4604</v>
      </c>
      <c r="D876" t="s">
        <v>262</v>
      </c>
      <c r="E876" t="s">
        <v>15</v>
      </c>
      <c r="F876" t="s">
        <v>16</v>
      </c>
      <c r="G876" t="s">
        <v>7117</v>
      </c>
      <c r="H876" t="s">
        <v>10171</v>
      </c>
      <c r="I876" t="s">
        <v>18</v>
      </c>
      <c r="J876" t="s">
        <v>19</v>
      </c>
      <c r="K876" s="3">
        <v>7915</v>
      </c>
      <c r="L876" s="3">
        <v>6962</v>
      </c>
      <c r="M876" t="s">
        <v>48</v>
      </c>
      <c r="N876" t="s">
        <v>73</v>
      </c>
    </row>
    <row r="877" spans="1:14">
      <c r="A877" s="1">
        <v>45413</v>
      </c>
      <c r="B877" s="1">
        <v>45778</v>
      </c>
      <c r="C877" t="s">
        <v>4604</v>
      </c>
      <c r="D877" t="s">
        <v>262</v>
      </c>
      <c r="E877" t="s">
        <v>661</v>
      </c>
      <c r="F877" t="s">
        <v>16</v>
      </c>
      <c r="G877" t="s">
        <v>7118</v>
      </c>
      <c r="H877" t="s">
        <v>10171</v>
      </c>
      <c r="I877" t="s">
        <v>18</v>
      </c>
      <c r="J877" t="s">
        <v>19</v>
      </c>
      <c r="K877" s="3">
        <v>247320</v>
      </c>
      <c r="L877" s="3">
        <v>231307</v>
      </c>
      <c r="M877" t="s">
        <v>48</v>
      </c>
      <c r="N877" t="s">
        <v>73</v>
      </c>
    </row>
    <row r="878" spans="1:14">
      <c r="A878" s="1">
        <v>45413</v>
      </c>
      <c r="B878" s="1">
        <v>45778</v>
      </c>
      <c r="C878" t="s">
        <v>4883</v>
      </c>
      <c r="D878" t="s">
        <v>1454</v>
      </c>
      <c r="E878" t="s">
        <v>32</v>
      </c>
      <c r="F878" t="s">
        <v>16</v>
      </c>
      <c r="G878" t="s">
        <v>7119</v>
      </c>
      <c r="H878" t="s">
        <v>10171</v>
      </c>
      <c r="I878" t="s">
        <v>305</v>
      </c>
      <c r="J878" t="s">
        <v>306</v>
      </c>
      <c r="K878" s="3">
        <v>27293</v>
      </c>
      <c r="L878" s="3">
        <v>26748</v>
      </c>
      <c r="M878" t="s">
        <v>304</v>
      </c>
      <c r="N878" t="s">
        <v>80</v>
      </c>
    </row>
    <row r="879" spans="1:14">
      <c r="A879" s="1">
        <v>45413</v>
      </c>
      <c r="B879" s="1">
        <v>45778</v>
      </c>
      <c r="C879" t="s">
        <v>4883</v>
      </c>
      <c r="D879" t="s">
        <v>1454</v>
      </c>
      <c r="E879" t="s">
        <v>15</v>
      </c>
      <c r="F879" t="s">
        <v>16</v>
      </c>
      <c r="G879" t="s">
        <v>7120</v>
      </c>
      <c r="H879" t="s">
        <v>10171</v>
      </c>
      <c r="I879" t="s">
        <v>305</v>
      </c>
      <c r="J879" t="s">
        <v>306</v>
      </c>
      <c r="K879" s="3">
        <v>2658</v>
      </c>
      <c r="L879" s="3">
        <v>2839</v>
      </c>
      <c r="M879" t="s">
        <v>304</v>
      </c>
      <c r="N879" t="s">
        <v>80</v>
      </c>
    </row>
    <row r="880" spans="1:14">
      <c r="A880" s="1">
        <v>45413</v>
      </c>
      <c r="B880" s="1">
        <v>45778</v>
      </c>
      <c r="C880" t="s">
        <v>4883</v>
      </c>
      <c r="D880" t="s">
        <v>1454</v>
      </c>
      <c r="E880" t="s">
        <v>661</v>
      </c>
      <c r="F880" t="s">
        <v>16</v>
      </c>
      <c r="G880" t="s">
        <v>7121</v>
      </c>
      <c r="H880" t="s">
        <v>10171</v>
      </c>
      <c r="I880" t="s">
        <v>305</v>
      </c>
      <c r="J880" t="s">
        <v>306</v>
      </c>
      <c r="K880" s="3">
        <v>40730</v>
      </c>
      <c r="L880" s="3">
        <v>56410</v>
      </c>
      <c r="M880" t="s">
        <v>304</v>
      </c>
      <c r="N880" t="s">
        <v>80</v>
      </c>
    </row>
    <row r="881" spans="1:14">
      <c r="A881" s="1">
        <v>45413</v>
      </c>
      <c r="B881" s="1">
        <v>45778</v>
      </c>
      <c r="C881" t="s">
        <v>6095</v>
      </c>
      <c r="D881" t="s">
        <v>6096</v>
      </c>
      <c r="E881" t="s">
        <v>32</v>
      </c>
      <c r="F881" t="s">
        <v>16</v>
      </c>
      <c r="G881" t="s">
        <v>7125</v>
      </c>
      <c r="H881" t="s">
        <v>10172</v>
      </c>
      <c r="I881" t="s">
        <v>103</v>
      </c>
      <c r="J881" t="s">
        <v>104</v>
      </c>
      <c r="L881" s="3">
        <v>17537</v>
      </c>
      <c r="M881" t="s">
        <v>5620</v>
      </c>
      <c r="N881" t="s">
        <v>105</v>
      </c>
    </row>
    <row r="882" spans="1:14">
      <c r="A882" s="1">
        <v>45413</v>
      </c>
      <c r="B882" s="1">
        <v>45778</v>
      </c>
      <c r="C882" t="s">
        <v>6095</v>
      </c>
      <c r="D882" t="s">
        <v>6096</v>
      </c>
      <c r="E882" t="s">
        <v>661</v>
      </c>
      <c r="F882" t="s">
        <v>16</v>
      </c>
      <c r="G882" t="s">
        <v>7124</v>
      </c>
      <c r="H882" t="s">
        <v>10172</v>
      </c>
      <c r="I882" t="s">
        <v>103</v>
      </c>
      <c r="J882" t="s">
        <v>104</v>
      </c>
      <c r="L882" s="3">
        <v>46270</v>
      </c>
      <c r="M882" t="s">
        <v>5620</v>
      </c>
      <c r="N882" t="s">
        <v>105</v>
      </c>
    </row>
    <row r="883" spans="1:14">
      <c r="A883" s="1">
        <v>45413</v>
      </c>
      <c r="B883" s="1">
        <v>45778</v>
      </c>
      <c r="C883" t="s">
        <v>6095</v>
      </c>
      <c r="D883" t="s">
        <v>6096</v>
      </c>
      <c r="E883" t="s">
        <v>15</v>
      </c>
      <c r="F883" t="s">
        <v>16</v>
      </c>
      <c r="G883" t="s">
        <v>7123</v>
      </c>
      <c r="H883" t="s">
        <v>10172</v>
      </c>
      <c r="I883" t="s">
        <v>103</v>
      </c>
      <c r="J883" t="s">
        <v>104</v>
      </c>
      <c r="L883" s="3">
        <v>2787</v>
      </c>
      <c r="M883" t="s">
        <v>5620</v>
      </c>
      <c r="N883" t="s">
        <v>105</v>
      </c>
    </row>
    <row r="884" spans="1:14">
      <c r="A884" s="1">
        <v>45413</v>
      </c>
      <c r="B884" s="1">
        <v>45778</v>
      </c>
      <c r="C884" t="s">
        <v>4885</v>
      </c>
      <c r="D884" t="s">
        <v>1462</v>
      </c>
      <c r="E884" t="s">
        <v>32</v>
      </c>
      <c r="F884" t="s">
        <v>16</v>
      </c>
      <c r="G884" t="s">
        <v>7126</v>
      </c>
      <c r="H884" t="s">
        <v>10171</v>
      </c>
      <c r="I884" t="s">
        <v>103</v>
      </c>
      <c r="J884" t="s">
        <v>104</v>
      </c>
      <c r="K884" s="3">
        <v>36088</v>
      </c>
      <c r="L884" s="3">
        <v>36030</v>
      </c>
      <c r="M884" t="s">
        <v>5620</v>
      </c>
      <c r="N884" t="s">
        <v>21</v>
      </c>
    </row>
    <row r="885" spans="1:14">
      <c r="A885" s="1">
        <v>45413</v>
      </c>
      <c r="B885" s="1">
        <v>45778</v>
      </c>
      <c r="C885" t="s">
        <v>4886</v>
      </c>
      <c r="D885" t="s">
        <v>1464</v>
      </c>
      <c r="E885" t="s">
        <v>32</v>
      </c>
      <c r="F885" t="s">
        <v>16</v>
      </c>
      <c r="G885" t="s">
        <v>7128</v>
      </c>
      <c r="H885" t="s">
        <v>10171</v>
      </c>
      <c r="I885" t="s">
        <v>71</v>
      </c>
      <c r="J885" t="s">
        <v>72</v>
      </c>
      <c r="K885" s="3">
        <v>23148</v>
      </c>
      <c r="L885" s="3">
        <v>23244</v>
      </c>
      <c r="M885" t="s">
        <v>26</v>
      </c>
      <c r="N885" t="s">
        <v>1325</v>
      </c>
    </row>
    <row r="886" spans="1:14">
      <c r="A886" s="1">
        <v>45413</v>
      </c>
      <c r="B886" s="1">
        <v>45778</v>
      </c>
      <c r="C886" t="s">
        <v>4886</v>
      </c>
      <c r="D886" t="s">
        <v>1464</v>
      </c>
      <c r="E886" t="s">
        <v>661</v>
      </c>
      <c r="F886" t="s">
        <v>16</v>
      </c>
      <c r="G886" t="s">
        <v>7127</v>
      </c>
      <c r="H886" t="s">
        <v>10171</v>
      </c>
      <c r="I886" t="s">
        <v>71</v>
      </c>
      <c r="J886" t="s">
        <v>72</v>
      </c>
      <c r="K886" s="3">
        <v>67036</v>
      </c>
      <c r="L886" s="3">
        <v>47370</v>
      </c>
      <c r="M886" t="s">
        <v>26</v>
      </c>
      <c r="N886" t="s">
        <v>1325</v>
      </c>
    </row>
    <row r="887" spans="1:14">
      <c r="A887" s="1">
        <v>45413</v>
      </c>
      <c r="B887" s="1">
        <v>45778</v>
      </c>
      <c r="C887" t="s">
        <v>4886</v>
      </c>
      <c r="D887" t="s">
        <v>1464</v>
      </c>
      <c r="E887" t="s">
        <v>15</v>
      </c>
      <c r="F887" t="s">
        <v>16</v>
      </c>
      <c r="G887" t="s">
        <v>7130</v>
      </c>
      <c r="H887" t="s">
        <v>10171</v>
      </c>
      <c r="I887" t="s">
        <v>71</v>
      </c>
      <c r="J887" t="s">
        <v>72</v>
      </c>
      <c r="K887" s="3">
        <v>5086</v>
      </c>
      <c r="L887" s="3">
        <v>4639</v>
      </c>
      <c r="M887" t="s">
        <v>26</v>
      </c>
      <c r="N887" t="s">
        <v>1325</v>
      </c>
    </row>
    <row r="888" spans="1:14">
      <c r="A888" s="1">
        <v>45413</v>
      </c>
      <c r="B888" s="1">
        <v>45778</v>
      </c>
      <c r="C888" t="s">
        <v>5703</v>
      </c>
      <c r="D888" t="s">
        <v>5704</v>
      </c>
      <c r="E888" t="s">
        <v>32</v>
      </c>
      <c r="F888" t="s">
        <v>16</v>
      </c>
      <c r="G888" t="s">
        <v>7131</v>
      </c>
      <c r="H888" t="s">
        <v>10171</v>
      </c>
      <c r="I888" t="s">
        <v>270</v>
      </c>
      <c r="J888" t="s">
        <v>271</v>
      </c>
      <c r="K888" s="3">
        <v>26169</v>
      </c>
      <c r="L888" s="3">
        <v>24860</v>
      </c>
      <c r="M888" t="s">
        <v>77</v>
      </c>
      <c r="N888" t="s">
        <v>125</v>
      </c>
    </row>
    <row r="889" spans="1:14">
      <c r="A889" s="1">
        <v>45413</v>
      </c>
      <c r="B889" s="1">
        <v>45778</v>
      </c>
      <c r="C889" t="s">
        <v>5703</v>
      </c>
      <c r="D889" t="s">
        <v>5704</v>
      </c>
      <c r="E889" t="s">
        <v>15</v>
      </c>
      <c r="F889" t="s">
        <v>16</v>
      </c>
      <c r="G889" t="s">
        <v>7132</v>
      </c>
      <c r="H889" t="s">
        <v>10171</v>
      </c>
      <c r="I889" t="s">
        <v>270</v>
      </c>
      <c r="J889" t="s">
        <v>271</v>
      </c>
      <c r="K889" s="3">
        <v>2337</v>
      </c>
      <c r="L889" s="3">
        <v>4544</v>
      </c>
      <c r="M889" t="s">
        <v>77</v>
      </c>
      <c r="N889" t="s">
        <v>125</v>
      </c>
    </row>
    <row r="890" spans="1:14">
      <c r="A890" s="1">
        <v>45413</v>
      </c>
      <c r="B890" s="1">
        <v>45778</v>
      </c>
      <c r="C890" t="s">
        <v>5703</v>
      </c>
      <c r="D890" t="s">
        <v>5704</v>
      </c>
      <c r="E890" t="s">
        <v>661</v>
      </c>
      <c r="F890" t="s">
        <v>16</v>
      </c>
      <c r="G890" t="s">
        <v>7133</v>
      </c>
      <c r="H890" t="s">
        <v>10171</v>
      </c>
      <c r="I890" t="s">
        <v>270</v>
      </c>
      <c r="J890" t="s">
        <v>271</v>
      </c>
      <c r="K890" s="3">
        <v>4773</v>
      </c>
      <c r="L890" s="3">
        <v>32655</v>
      </c>
      <c r="M890" t="s">
        <v>77</v>
      </c>
      <c r="N890" t="s">
        <v>125</v>
      </c>
    </row>
    <row r="891" spans="1:14">
      <c r="A891" s="1">
        <v>45413</v>
      </c>
      <c r="B891" s="1">
        <v>45778</v>
      </c>
      <c r="C891" t="s">
        <v>6097</v>
      </c>
      <c r="D891" t="s">
        <v>6098</v>
      </c>
      <c r="E891" t="s">
        <v>32</v>
      </c>
      <c r="F891" t="s">
        <v>16</v>
      </c>
      <c r="G891" t="s">
        <v>7134</v>
      </c>
      <c r="H891" t="s">
        <v>10172</v>
      </c>
      <c r="I891" t="s">
        <v>103</v>
      </c>
      <c r="J891" t="s">
        <v>104</v>
      </c>
      <c r="L891" s="3">
        <v>13546</v>
      </c>
      <c r="M891" t="s">
        <v>140</v>
      </c>
      <c r="N891" t="s">
        <v>105</v>
      </c>
    </row>
    <row r="892" spans="1:14">
      <c r="A892" s="1">
        <v>45413</v>
      </c>
      <c r="B892" s="1">
        <v>45778</v>
      </c>
      <c r="C892" t="s">
        <v>6097</v>
      </c>
      <c r="D892" t="s">
        <v>6098</v>
      </c>
      <c r="E892" t="s">
        <v>15</v>
      </c>
      <c r="F892" t="s">
        <v>16</v>
      </c>
      <c r="G892" t="s">
        <v>7135</v>
      </c>
      <c r="H892" t="s">
        <v>10172</v>
      </c>
      <c r="I892" t="s">
        <v>103</v>
      </c>
      <c r="J892" t="s">
        <v>104</v>
      </c>
      <c r="L892" s="3">
        <v>3063</v>
      </c>
      <c r="M892" t="s">
        <v>140</v>
      </c>
      <c r="N892" t="s">
        <v>105</v>
      </c>
    </row>
    <row r="893" spans="1:14">
      <c r="A893" s="1">
        <v>45413</v>
      </c>
      <c r="B893" s="1">
        <v>45778</v>
      </c>
      <c r="C893" t="s">
        <v>6097</v>
      </c>
      <c r="D893" t="s">
        <v>6098</v>
      </c>
      <c r="E893" t="s">
        <v>661</v>
      </c>
      <c r="F893" t="s">
        <v>16</v>
      </c>
      <c r="G893" t="s">
        <v>7136</v>
      </c>
      <c r="H893" t="s">
        <v>10172</v>
      </c>
      <c r="I893" t="s">
        <v>103</v>
      </c>
      <c r="J893" t="s">
        <v>104</v>
      </c>
      <c r="L893" s="3">
        <v>64009</v>
      </c>
      <c r="M893" t="s">
        <v>140</v>
      </c>
      <c r="N893" t="s">
        <v>105</v>
      </c>
    </row>
    <row r="894" spans="1:14">
      <c r="A894" s="1">
        <v>45413</v>
      </c>
      <c r="B894" s="1">
        <v>45778</v>
      </c>
      <c r="C894" t="s">
        <v>4889</v>
      </c>
      <c r="D894" t="s">
        <v>1475</v>
      </c>
      <c r="E894" t="s">
        <v>32</v>
      </c>
      <c r="F894" t="s">
        <v>16</v>
      </c>
      <c r="G894" t="s">
        <v>7140</v>
      </c>
      <c r="H894" t="s">
        <v>10171</v>
      </c>
      <c r="I894" t="s">
        <v>59</v>
      </c>
      <c r="J894" t="s">
        <v>60</v>
      </c>
      <c r="K894" s="3">
        <v>7621</v>
      </c>
      <c r="L894" s="3">
        <v>7028</v>
      </c>
      <c r="M894" t="s">
        <v>5619</v>
      </c>
      <c r="N894" t="s">
        <v>80</v>
      </c>
    </row>
    <row r="895" spans="1:14">
      <c r="A895" s="1">
        <v>45413</v>
      </c>
      <c r="B895" s="1">
        <v>45778</v>
      </c>
      <c r="C895" t="s">
        <v>4889</v>
      </c>
      <c r="D895" t="s">
        <v>1475</v>
      </c>
      <c r="E895" t="s">
        <v>661</v>
      </c>
      <c r="F895" t="s">
        <v>16</v>
      </c>
      <c r="G895" t="s">
        <v>7138</v>
      </c>
      <c r="H895" t="s">
        <v>10171</v>
      </c>
      <c r="I895" t="s">
        <v>59</v>
      </c>
      <c r="J895" t="s">
        <v>60</v>
      </c>
      <c r="K895" s="3">
        <v>67052</v>
      </c>
      <c r="L895" s="3">
        <v>81810</v>
      </c>
      <c r="M895" t="s">
        <v>5619</v>
      </c>
      <c r="N895" t="s">
        <v>80</v>
      </c>
    </row>
    <row r="896" spans="1:14">
      <c r="A896" s="1">
        <v>45413</v>
      </c>
      <c r="B896" s="1">
        <v>45778</v>
      </c>
      <c r="C896" t="s">
        <v>4889</v>
      </c>
      <c r="D896" t="s">
        <v>1475</v>
      </c>
      <c r="E896" t="s">
        <v>15</v>
      </c>
      <c r="F896" t="s">
        <v>16</v>
      </c>
      <c r="G896" t="s">
        <v>7139</v>
      </c>
      <c r="H896" t="s">
        <v>10171</v>
      </c>
      <c r="I896" t="s">
        <v>59</v>
      </c>
      <c r="J896" t="s">
        <v>60</v>
      </c>
      <c r="K896" s="3">
        <v>1983</v>
      </c>
      <c r="L896" s="3">
        <v>2087</v>
      </c>
      <c r="M896" t="s">
        <v>5619</v>
      </c>
      <c r="N896" t="s">
        <v>80</v>
      </c>
    </row>
    <row r="897" spans="1:14">
      <c r="A897" s="1">
        <v>45413</v>
      </c>
      <c r="B897" s="1">
        <v>45778</v>
      </c>
      <c r="C897" t="s">
        <v>4890</v>
      </c>
      <c r="D897" t="s">
        <v>1479</v>
      </c>
      <c r="E897" t="s">
        <v>32</v>
      </c>
      <c r="F897" t="s">
        <v>16</v>
      </c>
      <c r="G897" t="s">
        <v>7142</v>
      </c>
      <c r="H897" t="s">
        <v>10171</v>
      </c>
      <c r="I897" t="s">
        <v>103</v>
      </c>
      <c r="J897" t="s">
        <v>104</v>
      </c>
      <c r="K897" s="3">
        <v>13608</v>
      </c>
      <c r="L897" s="3">
        <v>13646</v>
      </c>
      <c r="M897" t="s">
        <v>5620</v>
      </c>
      <c r="N897" t="s">
        <v>105</v>
      </c>
    </row>
    <row r="898" spans="1:14">
      <c r="A898" s="1">
        <v>45413</v>
      </c>
      <c r="B898" s="1">
        <v>45778</v>
      </c>
      <c r="C898" t="s">
        <v>4890</v>
      </c>
      <c r="D898" t="s">
        <v>1479</v>
      </c>
      <c r="E898" t="s">
        <v>661</v>
      </c>
      <c r="F898" t="s">
        <v>16</v>
      </c>
      <c r="G898" t="s">
        <v>7143</v>
      </c>
      <c r="H898" t="s">
        <v>10171</v>
      </c>
      <c r="I898" t="s">
        <v>103</v>
      </c>
      <c r="J898" t="s">
        <v>104</v>
      </c>
      <c r="K898" s="3">
        <v>38530</v>
      </c>
      <c r="L898" s="3">
        <v>43966</v>
      </c>
      <c r="M898" t="s">
        <v>5620</v>
      </c>
      <c r="N898" t="s">
        <v>105</v>
      </c>
    </row>
    <row r="899" spans="1:14">
      <c r="A899" s="1">
        <v>45413</v>
      </c>
      <c r="B899" s="1">
        <v>45778</v>
      </c>
      <c r="C899" t="s">
        <v>4890</v>
      </c>
      <c r="D899" t="s">
        <v>1479</v>
      </c>
      <c r="E899" t="s">
        <v>15</v>
      </c>
      <c r="F899" t="s">
        <v>16</v>
      </c>
      <c r="G899" t="s">
        <v>7141</v>
      </c>
      <c r="H899" t="s">
        <v>10171</v>
      </c>
      <c r="I899" t="s">
        <v>103</v>
      </c>
      <c r="J899" t="s">
        <v>104</v>
      </c>
      <c r="K899" s="3">
        <v>3403</v>
      </c>
      <c r="L899" s="3">
        <v>3080</v>
      </c>
      <c r="M899" t="s">
        <v>5620</v>
      </c>
      <c r="N899" t="s">
        <v>105</v>
      </c>
    </row>
    <row r="900" spans="1:14">
      <c r="A900" s="1">
        <v>45414</v>
      </c>
      <c r="B900" s="1">
        <v>45779</v>
      </c>
      <c r="C900" t="s">
        <v>4891</v>
      </c>
      <c r="D900" t="s">
        <v>1483</v>
      </c>
      <c r="E900" t="s">
        <v>32</v>
      </c>
      <c r="F900" t="s">
        <v>16</v>
      </c>
      <c r="G900" t="s">
        <v>7145</v>
      </c>
      <c r="H900" t="s">
        <v>10171</v>
      </c>
      <c r="I900" t="s">
        <v>59</v>
      </c>
      <c r="J900" t="s">
        <v>60</v>
      </c>
      <c r="K900" s="3">
        <v>15534</v>
      </c>
      <c r="L900" s="3">
        <v>15650</v>
      </c>
      <c r="M900" t="s">
        <v>5620</v>
      </c>
      <c r="N900" t="s">
        <v>61</v>
      </c>
    </row>
    <row r="901" spans="1:14">
      <c r="A901" s="1">
        <v>45414</v>
      </c>
      <c r="B901" s="1">
        <v>45779</v>
      </c>
      <c r="C901" t="s">
        <v>4891</v>
      </c>
      <c r="D901" t="s">
        <v>1483</v>
      </c>
      <c r="E901" t="s">
        <v>15</v>
      </c>
      <c r="F901" t="s">
        <v>16</v>
      </c>
      <c r="G901" t="s">
        <v>7146</v>
      </c>
      <c r="H901" t="s">
        <v>10171</v>
      </c>
      <c r="I901" t="s">
        <v>59</v>
      </c>
      <c r="J901" t="s">
        <v>60</v>
      </c>
      <c r="K901" s="3">
        <v>4093</v>
      </c>
      <c r="L901" s="3">
        <v>3736</v>
      </c>
      <c r="M901" t="s">
        <v>5620</v>
      </c>
      <c r="N901" t="s">
        <v>61</v>
      </c>
    </row>
    <row r="902" spans="1:14">
      <c r="A902" s="1">
        <v>45414</v>
      </c>
      <c r="B902" s="1">
        <v>45779</v>
      </c>
      <c r="C902" t="s">
        <v>4891</v>
      </c>
      <c r="D902" t="s">
        <v>1483</v>
      </c>
      <c r="E902" t="s">
        <v>661</v>
      </c>
      <c r="F902" t="s">
        <v>16</v>
      </c>
      <c r="G902" t="s">
        <v>7144</v>
      </c>
      <c r="H902" t="s">
        <v>10171</v>
      </c>
      <c r="I902" t="s">
        <v>59</v>
      </c>
      <c r="J902" t="s">
        <v>60</v>
      </c>
      <c r="K902" s="3">
        <v>44888</v>
      </c>
      <c r="L902" s="3">
        <v>40814</v>
      </c>
      <c r="M902" t="s">
        <v>5620</v>
      </c>
      <c r="N902" t="s">
        <v>61</v>
      </c>
    </row>
    <row r="903" spans="1:14">
      <c r="A903" s="1">
        <v>45414</v>
      </c>
      <c r="B903" s="1">
        <v>45779</v>
      </c>
      <c r="C903" t="s">
        <v>4891</v>
      </c>
      <c r="D903" t="s">
        <v>1483</v>
      </c>
      <c r="E903" t="s">
        <v>34</v>
      </c>
      <c r="F903" t="s">
        <v>16</v>
      </c>
      <c r="G903" t="s">
        <v>7147</v>
      </c>
      <c r="H903" t="s">
        <v>10171</v>
      </c>
      <c r="I903" t="s">
        <v>59</v>
      </c>
      <c r="J903" t="s">
        <v>60</v>
      </c>
      <c r="K903" s="3">
        <v>9611</v>
      </c>
      <c r="L903" s="3">
        <v>7793</v>
      </c>
      <c r="M903" t="s">
        <v>5620</v>
      </c>
      <c r="N903" t="s">
        <v>61</v>
      </c>
    </row>
    <row r="904" spans="1:14">
      <c r="A904" s="1">
        <v>45414</v>
      </c>
      <c r="B904" s="1">
        <v>45779</v>
      </c>
      <c r="C904" t="s">
        <v>4892</v>
      </c>
      <c r="D904" t="s">
        <v>1488</v>
      </c>
      <c r="E904" t="s">
        <v>661</v>
      </c>
      <c r="F904" t="s">
        <v>16</v>
      </c>
      <c r="G904" t="s">
        <v>7148</v>
      </c>
      <c r="H904" t="s">
        <v>10171</v>
      </c>
      <c r="I904" t="s">
        <v>65</v>
      </c>
      <c r="J904" t="s">
        <v>66</v>
      </c>
      <c r="K904" s="3">
        <v>49693</v>
      </c>
      <c r="L904" s="3">
        <v>56545</v>
      </c>
      <c r="M904" t="s">
        <v>5620</v>
      </c>
      <c r="N904" t="s">
        <v>21</v>
      </c>
    </row>
    <row r="905" spans="1:14">
      <c r="A905" s="1">
        <v>45414</v>
      </c>
      <c r="B905" s="1">
        <v>45779</v>
      </c>
      <c r="C905" t="s">
        <v>4892</v>
      </c>
      <c r="D905" t="s">
        <v>1488</v>
      </c>
      <c r="E905" t="s">
        <v>15</v>
      </c>
      <c r="F905" t="s">
        <v>16</v>
      </c>
      <c r="G905" t="s">
        <v>7149</v>
      </c>
      <c r="H905" t="s">
        <v>10171</v>
      </c>
      <c r="I905" t="s">
        <v>65</v>
      </c>
      <c r="J905" t="s">
        <v>66</v>
      </c>
      <c r="K905" s="3">
        <v>8971</v>
      </c>
      <c r="L905" s="3">
        <v>8613</v>
      </c>
      <c r="M905" t="s">
        <v>5620</v>
      </c>
      <c r="N905" t="s">
        <v>21</v>
      </c>
    </row>
    <row r="906" spans="1:14">
      <c r="A906" s="1">
        <v>45415</v>
      </c>
      <c r="B906" s="1">
        <v>45780</v>
      </c>
      <c r="C906" t="s">
        <v>4893</v>
      </c>
      <c r="D906" t="s">
        <v>1492</v>
      </c>
      <c r="E906" t="s">
        <v>661</v>
      </c>
      <c r="F906" t="s">
        <v>16</v>
      </c>
      <c r="G906" t="s">
        <v>7152</v>
      </c>
      <c r="H906" t="s">
        <v>10171</v>
      </c>
      <c r="I906" t="s">
        <v>920</v>
      </c>
      <c r="J906" t="s">
        <v>921</v>
      </c>
      <c r="K906" s="3">
        <v>541762</v>
      </c>
      <c r="L906" s="3">
        <v>427631</v>
      </c>
      <c r="M906" t="s">
        <v>112</v>
      </c>
      <c r="N906" t="s">
        <v>30</v>
      </c>
    </row>
    <row r="907" spans="1:14">
      <c r="A907" s="1">
        <v>45415</v>
      </c>
      <c r="B907" s="1">
        <v>45780</v>
      </c>
      <c r="C907" t="s">
        <v>4893</v>
      </c>
      <c r="D907" t="s">
        <v>1492</v>
      </c>
      <c r="E907" t="s">
        <v>15</v>
      </c>
      <c r="F907" t="s">
        <v>16</v>
      </c>
      <c r="G907" t="s">
        <v>7151</v>
      </c>
      <c r="H907" t="s">
        <v>10171</v>
      </c>
      <c r="I907" t="s">
        <v>920</v>
      </c>
      <c r="J907" t="s">
        <v>921</v>
      </c>
      <c r="K907" s="3">
        <v>7407</v>
      </c>
      <c r="L907" s="3">
        <v>7226</v>
      </c>
      <c r="M907" t="s">
        <v>112</v>
      </c>
      <c r="N907" t="s">
        <v>30</v>
      </c>
    </row>
    <row r="908" spans="1:14">
      <c r="A908" s="1">
        <v>45415</v>
      </c>
      <c r="B908" s="1">
        <v>45780</v>
      </c>
      <c r="C908" t="s">
        <v>4894</v>
      </c>
      <c r="D908" t="s">
        <v>1495</v>
      </c>
      <c r="E908" t="s">
        <v>15</v>
      </c>
      <c r="F908" t="s">
        <v>16</v>
      </c>
      <c r="G908" t="s">
        <v>7154</v>
      </c>
      <c r="H908" t="s">
        <v>10171</v>
      </c>
      <c r="I908" t="s">
        <v>18</v>
      </c>
      <c r="J908" t="s">
        <v>19</v>
      </c>
      <c r="K908" s="3">
        <v>4383</v>
      </c>
      <c r="L908" s="3">
        <v>4062</v>
      </c>
      <c r="M908" t="s">
        <v>5624</v>
      </c>
      <c r="N908" t="s">
        <v>21</v>
      </c>
    </row>
    <row r="909" spans="1:14">
      <c r="A909" s="1">
        <v>45415</v>
      </c>
      <c r="B909" s="1">
        <v>45780</v>
      </c>
      <c r="C909" t="s">
        <v>4894</v>
      </c>
      <c r="D909" t="s">
        <v>1495</v>
      </c>
      <c r="E909" t="s">
        <v>661</v>
      </c>
      <c r="F909" t="s">
        <v>16</v>
      </c>
      <c r="G909" t="s">
        <v>7155</v>
      </c>
      <c r="H909" t="s">
        <v>10171</v>
      </c>
      <c r="I909" t="s">
        <v>18</v>
      </c>
      <c r="J909" t="s">
        <v>19</v>
      </c>
      <c r="K909" s="3">
        <v>17748</v>
      </c>
      <c r="L909" s="3">
        <v>15430</v>
      </c>
      <c r="M909" t="s">
        <v>5624</v>
      </c>
      <c r="N909" t="s">
        <v>21</v>
      </c>
    </row>
    <row r="910" spans="1:14">
      <c r="A910" s="1">
        <v>45416</v>
      </c>
      <c r="B910" s="1">
        <v>45781</v>
      </c>
      <c r="C910" t="s">
        <v>4895</v>
      </c>
      <c r="D910" t="s">
        <v>1500</v>
      </c>
      <c r="E910" t="s">
        <v>32</v>
      </c>
      <c r="F910" t="s">
        <v>16</v>
      </c>
      <c r="G910" t="s">
        <v>7162</v>
      </c>
      <c r="H910" t="s">
        <v>10171</v>
      </c>
      <c r="I910" t="s">
        <v>218</v>
      </c>
      <c r="J910" t="s">
        <v>219</v>
      </c>
      <c r="K910" s="3">
        <v>3737</v>
      </c>
      <c r="L910" s="3">
        <v>2527</v>
      </c>
      <c r="M910" t="s">
        <v>1179</v>
      </c>
      <c r="N910" t="s">
        <v>190</v>
      </c>
    </row>
    <row r="911" spans="1:14">
      <c r="A911" s="1">
        <v>45416</v>
      </c>
      <c r="B911" s="1">
        <v>45781</v>
      </c>
      <c r="C911" t="s">
        <v>4895</v>
      </c>
      <c r="D911" t="s">
        <v>1500</v>
      </c>
      <c r="E911" t="s">
        <v>661</v>
      </c>
      <c r="F911" t="s">
        <v>16</v>
      </c>
      <c r="G911" t="s">
        <v>7160</v>
      </c>
      <c r="H911" t="s">
        <v>10171</v>
      </c>
      <c r="I911" t="s">
        <v>218</v>
      </c>
      <c r="J911" t="s">
        <v>219</v>
      </c>
      <c r="K911" s="3">
        <v>11786</v>
      </c>
      <c r="L911" s="3">
        <v>10143</v>
      </c>
      <c r="M911" t="s">
        <v>1179</v>
      </c>
      <c r="N911" t="s">
        <v>190</v>
      </c>
    </row>
    <row r="912" spans="1:14">
      <c r="A912" s="1">
        <v>45416</v>
      </c>
      <c r="B912" s="1">
        <v>45781</v>
      </c>
      <c r="C912" t="s">
        <v>4895</v>
      </c>
      <c r="D912" t="s">
        <v>1500</v>
      </c>
      <c r="E912" t="s">
        <v>15</v>
      </c>
      <c r="F912" t="s">
        <v>16</v>
      </c>
      <c r="G912" t="s">
        <v>7161</v>
      </c>
      <c r="H912" t="s">
        <v>10171</v>
      </c>
      <c r="I912" t="s">
        <v>218</v>
      </c>
      <c r="J912" t="s">
        <v>219</v>
      </c>
      <c r="K912" s="3">
        <v>1571</v>
      </c>
      <c r="L912" s="3">
        <v>1428</v>
      </c>
      <c r="M912" t="s">
        <v>1179</v>
      </c>
      <c r="N912" t="s">
        <v>190</v>
      </c>
    </row>
    <row r="913" spans="1:14">
      <c r="A913" s="1">
        <v>45416</v>
      </c>
      <c r="B913" s="1">
        <v>45781</v>
      </c>
      <c r="C913" t="s">
        <v>4895</v>
      </c>
      <c r="D913" t="s">
        <v>1500</v>
      </c>
      <c r="E913" t="s">
        <v>34</v>
      </c>
      <c r="F913" t="s">
        <v>16</v>
      </c>
      <c r="G913" t="s">
        <v>7158</v>
      </c>
      <c r="H913" t="s">
        <v>10171</v>
      </c>
      <c r="I913" t="s">
        <v>218</v>
      </c>
      <c r="J913" t="s">
        <v>219</v>
      </c>
      <c r="K913" s="3">
        <v>2864</v>
      </c>
      <c r="L913" s="3">
        <v>2269</v>
      </c>
      <c r="M913" t="s">
        <v>1179</v>
      </c>
      <c r="N913" t="s">
        <v>190</v>
      </c>
    </row>
    <row r="914" spans="1:14">
      <c r="A914" s="1">
        <v>45417</v>
      </c>
      <c r="B914" s="1">
        <v>45782</v>
      </c>
      <c r="C914" t="s">
        <v>4897</v>
      </c>
      <c r="D914" t="s">
        <v>1508</v>
      </c>
      <c r="E914" t="s">
        <v>32</v>
      </c>
      <c r="F914" t="s">
        <v>16</v>
      </c>
      <c r="G914" t="s">
        <v>7164</v>
      </c>
      <c r="H914" t="s">
        <v>10171</v>
      </c>
      <c r="I914" t="s">
        <v>1510</v>
      </c>
      <c r="J914" t="s">
        <v>1511</v>
      </c>
      <c r="K914" s="3">
        <v>73645</v>
      </c>
      <c r="L914" s="3">
        <v>80275</v>
      </c>
      <c r="M914" t="s">
        <v>304</v>
      </c>
      <c r="N914" t="s">
        <v>245</v>
      </c>
    </row>
    <row r="915" spans="1:14">
      <c r="A915" s="1">
        <v>45417</v>
      </c>
      <c r="B915" s="1">
        <v>45782</v>
      </c>
      <c r="C915" t="s">
        <v>4897</v>
      </c>
      <c r="D915" t="s">
        <v>1508</v>
      </c>
      <c r="E915" t="s">
        <v>15</v>
      </c>
      <c r="F915" t="s">
        <v>16</v>
      </c>
      <c r="G915" t="s">
        <v>7166</v>
      </c>
      <c r="H915" t="s">
        <v>10171</v>
      </c>
      <c r="I915" t="s">
        <v>1510</v>
      </c>
      <c r="J915" t="s">
        <v>1511</v>
      </c>
      <c r="K915" s="3">
        <v>4846</v>
      </c>
      <c r="L915" s="3">
        <v>5310</v>
      </c>
      <c r="M915" t="s">
        <v>304</v>
      </c>
      <c r="N915" t="s">
        <v>245</v>
      </c>
    </row>
    <row r="916" spans="1:14">
      <c r="A916" s="1">
        <v>45417</v>
      </c>
      <c r="B916" s="1">
        <v>45782</v>
      </c>
      <c r="C916" t="s">
        <v>4897</v>
      </c>
      <c r="D916" t="s">
        <v>1508</v>
      </c>
      <c r="E916" t="s">
        <v>661</v>
      </c>
      <c r="F916" t="s">
        <v>16</v>
      </c>
      <c r="G916" t="s">
        <v>7163</v>
      </c>
      <c r="H916" t="s">
        <v>10171</v>
      </c>
      <c r="I916" t="s">
        <v>1510</v>
      </c>
      <c r="J916" t="s">
        <v>1511</v>
      </c>
      <c r="K916" s="3">
        <v>120864</v>
      </c>
      <c r="L916" s="3">
        <v>128723</v>
      </c>
      <c r="M916" t="s">
        <v>304</v>
      </c>
      <c r="N916" t="s">
        <v>245</v>
      </c>
    </row>
    <row r="917" spans="1:14">
      <c r="A917" s="1">
        <v>45417</v>
      </c>
      <c r="B917" s="1">
        <v>45782</v>
      </c>
      <c r="C917" t="s">
        <v>4897</v>
      </c>
      <c r="D917" t="s">
        <v>1508</v>
      </c>
      <c r="E917" t="s">
        <v>34</v>
      </c>
      <c r="F917" t="s">
        <v>16</v>
      </c>
      <c r="G917" t="s">
        <v>7165</v>
      </c>
      <c r="H917" t="s">
        <v>10171</v>
      </c>
      <c r="I917" t="s">
        <v>1510</v>
      </c>
      <c r="J917" t="s">
        <v>1511</v>
      </c>
      <c r="K917" s="3">
        <v>28337</v>
      </c>
      <c r="L917" s="3">
        <v>26090</v>
      </c>
      <c r="M917" t="s">
        <v>304</v>
      </c>
      <c r="N917" t="s">
        <v>245</v>
      </c>
    </row>
    <row r="918" spans="1:14">
      <c r="A918" s="1">
        <v>45417</v>
      </c>
      <c r="B918" s="1">
        <v>45782</v>
      </c>
      <c r="C918" t="s">
        <v>4898</v>
      </c>
      <c r="D918" t="s">
        <v>1515</v>
      </c>
      <c r="E918" t="s">
        <v>32</v>
      </c>
      <c r="F918" t="s">
        <v>16</v>
      </c>
      <c r="G918" t="s">
        <v>7167</v>
      </c>
      <c r="H918" t="s">
        <v>10171</v>
      </c>
      <c r="I918" t="s">
        <v>165</v>
      </c>
      <c r="J918" t="s">
        <v>166</v>
      </c>
      <c r="K918" s="3">
        <v>9630</v>
      </c>
      <c r="L918" s="3">
        <v>8738</v>
      </c>
      <c r="M918" t="s">
        <v>1179</v>
      </c>
      <c r="N918" t="s">
        <v>125</v>
      </c>
    </row>
    <row r="919" spans="1:14">
      <c r="A919" s="1">
        <v>45417</v>
      </c>
      <c r="B919" s="1">
        <v>45782</v>
      </c>
      <c r="C919" t="s">
        <v>4898</v>
      </c>
      <c r="D919" t="s">
        <v>1515</v>
      </c>
      <c r="E919" t="s">
        <v>661</v>
      </c>
      <c r="F919" t="s">
        <v>16</v>
      </c>
      <c r="G919" t="s">
        <v>7169</v>
      </c>
      <c r="H919" t="s">
        <v>10171</v>
      </c>
      <c r="I919" t="s">
        <v>165</v>
      </c>
      <c r="J919" t="s">
        <v>166</v>
      </c>
      <c r="K919" s="3">
        <v>34727</v>
      </c>
      <c r="L919" s="3">
        <v>33634</v>
      </c>
      <c r="M919" t="s">
        <v>1179</v>
      </c>
      <c r="N919" t="s">
        <v>125</v>
      </c>
    </row>
    <row r="920" spans="1:14">
      <c r="A920" s="1">
        <v>45417</v>
      </c>
      <c r="B920" s="1">
        <v>45782</v>
      </c>
      <c r="C920" t="s">
        <v>4898</v>
      </c>
      <c r="D920" t="s">
        <v>1515</v>
      </c>
      <c r="E920" t="s">
        <v>15</v>
      </c>
      <c r="F920" t="s">
        <v>16</v>
      </c>
      <c r="G920" t="s">
        <v>7168</v>
      </c>
      <c r="H920" t="s">
        <v>10171</v>
      </c>
      <c r="I920" t="s">
        <v>165</v>
      </c>
      <c r="J920" t="s">
        <v>166</v>
      </c>
      <c r="K920" s="3">
        <v>3407</v>
      </c>
      <c r="L920" s="3">
        <v>3098</v>
      </c>
      <c r="M920" t="s">
        <v>1179</v>
      </c>
      <c r="N920" t="s">
        <v>125</v>
      </c>
    </row>
    <row r="921" spans="1:14">
      <c r="A921" s="1">
        <v>45417</v>
      </c>
      <c r="B921" s="1">
        <v>45782</v>
      </c>
      <c r="C921" t="s">
        <v>7170</v>
      </c>
      <c r="D921" t="s">
        <v>7171</v>
      </c>
      <c r="E921" t="s">
        <v>32</v>
      </c>
      <c r="F921" t="s">
        <v>16</v>
      </c>
      <c r="G921" t="s">
        <v>7172</v>
      </c>
      <c r="H921" t="s">
        <v>10171</v>
      </c>
      <c r="I921" t="s">
        <v>3305</v>
      </c>
      <c r="J921" t="s">
        <v>3306</v>
      </c>
      <c r="K921" s="3">
        <v>4050</v>
      </c>
      <c r="L921" s="3">
        <v>24264</v>
      </c>
      <c r="M921" t="s">
        <v>1179</v>
      </c>
      <c r="N921" t="s">
        <v>582</v>
      </c>
    </row>
    <row r="922" spans="1:14">
      <c r="A922" s="1">
        <v>45417</v>
      </c>
      <c r="B922" s="1">
        <v>45782</v>
      </c>
      <c r="C922" t="s">
        <v>7170</v>
      </c>
      <c r="D922" t="s">
        <v>7171</v>
      </c>
      <c r="E922" t="s">
        <v>661</v>
      </c>
      <c r="F922" t="s">
        <v>16</v>
      </c>
      <c r="G922" t="s">
        <v>7175</v>
      </c>
      <c r="H922" t="s">
        <v>10171</v>
      </c>
      <c r="I922" t="s">
        <v>3305</v>
      </c>
      <c r="J922" t="s">
        <v>3306</v>
      </c>
      <c r="K922" s="3">
        <v>11206</v>
      </c>
      <c r="L922" s="3">
        <v>56047</v>
      </c>
      <c r="M922" t="s">
        <v>1179</v>
      </c>
      <c r="N922" t="s">
        <v>582</v>
      </c>
    </row>
    <row r="923" spans="1:14">
      <c r="A923" s="1">
        <v>45417</v>
      </c>
      <c r="B923" s="1">
        <v>45782</v>
      </c>
      <c r="C923" t="s">
        <v>7170</v>
      </c>
      <c r="D923" t="s">
        <v>7171</v>
      </c>
      <c r="E923" t="s">
        <v>15</v>
      </c>
      <c r="F923" t="s">
        <v>16</v>
      </c>
      <c r="G923" t="s">
        <v>7174</v>
      </c>
      <c r="H923" t="s">
        <v>10171</v>
      </c>
      <c r="I923" t="s">
        <v>3305</v>
      </c>
      <c r="J923" t="s">
        <v>3306</v>
      </c>
      <c r="K923" s="3">
        <v>483</v>
      </c>
      <c r="L923" s="3">
        <v>2299</v>
      </c>
      <c r="M923" t="s">
        <v>1179</v>
      </c>
      <c r="N923" t="s">
        <v>582</v>
      </c>
    </row>
    <row r="924" spans="1:14">
      <c r="A924" s="1">
        <v>45417</v>
      </c>
      <c r="B924" s="1">
        <v>45782</v>
      </c>
      <c r="C924" t="s">
        <v>7170</v>
      </c>
      <c r="D924" t="s">
        <v>7171</v>
      </c>
      <c r="E924" t="s">
        <v>34</v>
      </c>
      <c r="F924" t="s">
        <v>16</v>
      </c>
      <c r="G924" t="s">
        <v>7173</v>
      </c>
      <c r="H924" t="s">
        <v>10171</v>
      </c>
      <c r="I924" t="s">
        <v>3305</v>
      </c>
      <c r="J924" t="s">
        <v>3306</v>
      </c>
      <c r="K924" s="3">
        <v>4348</v>
      </c>
      <c r="L924" s="3">
        <v>18800</v>
      </c>
      <c r="M924" t="s">
        <v>1179</v>
      </c>
      <c r="N924" t="s">
        <v>582</v>
      </c>
    </row>
    <row r="925" spans="1:14">
      <c r="A925" s="1">
        <v>45417</v>
      </c>
      <c r="B925" s="1">
        <v>45782</v>
      </c>
      <c r="C925" t="s">
        <v>4900</v>
      </c>
      <c r="D925" t="s">
        <v>1523</v>
      </c>
      <c r="E925" t="s">
        <v>15</v>
      </c>
      <c r="F925" t="s">
        <v>16</v>
      </c>
      <c r="G925" t="s">
        <v>7177</v>
      </c>
      <c r="H925" t="s">
        <v>10171</v>
      </c>
      <c r="I925" t="s">
        <v>165</v>
      </c>
      <c r="J925" t="s">
        <v>166</v>
      </c>
      <c r="K925" s="3">
        <v>8950</v>
      </c>
      <c r="L925" s="3">
        <v>8310</v>
      </c>
      <c r="M925" t="s">
        <v>26</v>
      </c>
      <c r="N925" t="s">
        <v>225</v>
      </c>
    </row>
    <row r="926" spans="1:14">
      <c r="A926" s="1">
        <v>45417</v>
      </c>
      <c r="B926" s="1">
        <v>45782</v>
      </c>
      <c r="C926" t="s">
        <v>4900</v>
      </c>
      <c r="D926" t="s">
        <v>1523</v>
      </c>
      <c r="E926" t="s">
        <v>661</v>
      </c>
      <c r="F926" t="s">
        <v>16</v>
      </c>
      <c r="G926" t="s">
        <v>7176</v>
      </c>
      <c r="H926" t="s">
        <v>10171</v>
      </c>
      <c r="I926" t="s">
        <v>165</v>
      </c>
      <c r="J926" t="s">
        <v>166</v>
      </c>
      <c r="K926" s="3">
        <v>70003</v>
      </c>
      <c r="L926" s="3">
        <v>75589</v>
      </c>
      <c r="M926" t="s">
        <v>26</v>
      </c>
      <c r="N926" t="s">
        <v>225</v>
      </c>
    </row>
    <row r="927" spans="1:14">
      <c r="A927" s="1">
        <v>45418</v>
      </c>
      <c r="B927" s="1">
        <v>45783</v>
      </c>
      <c r="C927" t="s">
        <v>6099</v>
      </c>
      <c r="D927" t="s">
        <v>6100</v>
      </c>
      <c r="E927" t="s">
        <v>32</v>
      </c>
      <c r="F927" t="s">
        <v>16</v>
      </c>
      <c r="G927" t="s">
        <v>7180</v>
      </c>
      <c r="H927" t="s">
        <v>10172</v>
      </c>
      <c r="I927" t="s">
        <v>103</v>
      </c>
      <c r="J927" t="s">
        <v>104</v>
      </c>
      <c r="L927" s="3">
        <v>19773</v>
      </c>
      <c r="M927" t="s">
        <v>5620</v>
      </c>
      <c r="N927" t="s">
        <v>245</v>
      </c>
    </row>
    <row r="928" spans="1:14">
      <c r="A928" s="1">
        <v>45418</v>
      </c>
      <c r="B928" s="1">
        <v>45783</v>
      </c>
      <c r="C928" t="s">
        <v>6099</v>
      </c>
      <c r="D928" t="s">
        <v>6100</v>
      </c>
      <c r="E928" t="s">
        <v>15</v>
      </c>
      <c r="F928" t="s">
        <v>16</v>
      </c>
      <c r="G928" t="s">
        <v>7179</v>
      </c>
      <c r="H928" t="s">
        <v>10172</v>
      </c>
      <c r="I928" t="s">
        <v>103</v>
      </c>
      <c r="J928" t="s">
        <v>104</v>
      </c>
      <c r="L928" s="3">
        <v>1331</v>
      </c>
      <c r="M928" t="s">
        <v>5620</v>
      </c>
      <c r="N928" t="s">
        <v>245</v>
      </c>
    </row>
    <row r="929" spans="1:14">
      <c r="A929" s="1">
        <v>45418</v>
      </c>
      <c r="B929" s="1">
        <v>45783</v>
      </c>
      <c r="C929" t="s">
        <v>6099</v>
      </c>
      <c r="D929" t="s">
        <v>6100</v>
      </c>
      <c r="E929" t="s">
        <v>661</v>
      </c>
      <c r="F929" t="s">
        <v>16</v>
      </c>
      <c r="G929" t="s">
        <v>7181</v>
      </c>
      <c r="H929" t="s">
        <v>10172</v>
      </c>
      <c r="I929" t="s">
        <v>103</v>
      </c>
      <c r="J929" t="s">
        <v>104</v>
      </c>
      <c r="L929" s="3">
        <v>24500</v>
      </c>
      <c r="M929" t="s">
        <v>5620</v>
      </c>
      <c r="N929" t="s">
        <v>245</v>
      </c>
    </row>
    <row r="930" spans="1:14">
      <c r="A930" s="1">
        <v>45418</v>
      </c>
      <c r="B930" s="1">
        <v>45783</v>
      </c>
      <c r="C930" t="s">
        <v>4902</v>
      </c>
      <c r="D930" t="s">
        <v>1531</v>
      </c>
      <c r="E930" t="s">
        <v>15</v>
      </c>
      <c r="F930" t="s">
        <v>16</v>
      </c>
      <c r="G930" t="s">
        <v>7182</v>
      </c>
      <c r="H930" t="s">
        <v>10171</v>
      </c>
      <c r="I930" t="s">
        <v>18</v>
      </c>
      <c r="J930" t="s">
        <v>19</v>
      </c>
      <c r="K930" s="3">
        <v>4166</v>
      </c>
      <c r="L930" s="3">
        <v>3786</v>
      </c>
      <c r="M930" t="s">
        <v>5624</v>
      </c>
      <c r="N930" t="s">
        <v>21</v>
      </c>
    </row>
    <row r="931" spans="1:14">
      <c r="A931" s="1">
        <v>45418</v>
      </c>
      <c r="B931" s="1">
        <v>45783</v>
      </c>
      <c r="C931" t="s">
        <v>4902</v>
      </c>
      <c r="D931" t="s">
        <v>1531</v>
      </c>
      <c r="E931" t="s">
        <v>661</v>
      </c>
      <c r="F931" t="s">
        <v>16</v>
      </c>
      <c r="G931" t="s">
        <v>7183</v>
      </c>
      <c r="H931" t="s">
        <v>10171</v>
      </c>
      <c r="I931" t="s">
        <v>18</v>
      </c>
      <c r="J931" t="s">
        <v>19</v>
      </c>
      <c r="K931" s="3">
        <v>26489</v>
      </c>
      <c r="L931" s="3">
        <v>9827</v>
      </c>
      <c r="M931" t="s">
        <v>5624</v>
      </c>
      <c r="N931" t="s">
        <v>21</v>
      </c>
    </row>
    <row r="932" spans="1:14">
      <c r="A932" s="1">
        <v>45418</v>
      </c>
      <c r="B932" s="1">
        <v>45783</v>
      </c>
      <c r="C932" t="s">
        <v>4903</v>
      </c>
      <c r="D932" t="s">
        <v>1534</v>
      </c>
      <c r="E932" t="s">
        <v>32</v>
      </c>
      <c r="F932" t="s">
        <v>16</v>
      </c>
      <c r="G932" t="s">
        <v>7184</v>
      </c>
      <c r="H932" t="s">
        <v>10171</v>
      </c>
      <c r="I932" t="s">
        <v>270</v>
      </c>
      <c r="J932" t="s">
        <v>271</v>
      </c>
      <c r="K932" s="3">
        <v>24809</v>
      </c>
      <c r="L932" s="3">
        <v>26698</v>
      </c>
      <c r="M932" t="s">
        <v>77</v>
      </c>
      <c r="N932" t="s">
        <v>225</v>
      </c>
    </row>
    <row r="933" spans="1:14">
      <c r="A933" s="1">
        <v>45418</v>
      </c>
      <c r="B933" s="1">
        <v>45783</v>
      </c>
      <c r="C933" t="s">
        <v>4903</v>
      </c>
      <c r="D933" t="s">
        <v>1534</v>
      </c>
      <c r="E933" t="s">
        <v>15</v>
      </c>
      <c r="F933" t="s">
        <v>16</v>
      </c>
      <c r="G933" t="s">
        <v>7185</v>
      </c>
      <c r="H933" t="s">
        <v>10171</v>
      </c>
      <c r="I933" t="s">
        <v>270</v>
      </c>
      <c r="J933" t="s">
        <v>271</v>
      </c>
      <c r="K933" s="3">
        <v>3256</v>
      </c>
      <c r="L933" s="3">
        <v>4844</v>
      </c>
      <c r="M933" t="s">
        <v>77</v>
      </c>
      <c r="N933" t="s">
        <v>225</v>
      </c>
    </row>
    <row r="934" spans="1:14">
      <c r="A934" s="1">
        <v>45418</v>
      </c>
      <c r="B934" s="1">
        <v>45783</v>
      </c>
      <c r="C934" t="s">
        <v>4903</v>
      </c>
      <c r="D934" t="s">
        <v>1534</v>
      </c>
      <c r="E934" t="s">
        <v>661</v>
      </c>
      <c r="F934" t="s">
        <v>16</v>
      </c>
      <c r="G934" t="s">
        <v>7186</v>
      </c>
      <c r="H934" t="s">
        <v>10171</v>
      </c>
      <c r="I934" t="s">
        <v>270</v>
      </c>
      <c r="J934" t="s">
        <v>271</v>
      </c>
      <c r="K934" s="3">
        <v>79864</v>
      </c>
      <c r="L934" s="3">
        <v>75464</v>
      </c>
      <c r="M934" t="s">
        <v>77</v>
      </c>
      <c r="N934" t="s">
        <v>225</v>
      </c>
    </row>
    <row r="935" spans="1:14">
      <c r="A935" s="1">
        <v>45418</v>
      </c>
      <c r="B935" s="1">
        <v>45783</v>
      </c>
      <c r="C935" t="s">
        <v>4904</v>
      </c>
      <c r="D935" t="s">
        <v>1538</v>
      </c>
      <c r="E935" t="s">
        <v>661</v>
      </c>
      <c r="F935" t="s">
        <v>16</v>
      </c>
      <c r="G935" t="s">
        <v>7188</v>
      </c>
      <c r="H935" t="s">
        <v>10171</v>
      </c>
      <c r="I935" t="s">
        <v>570</v>
      </c>
      <c r="J935" t="s">
        <v>571</v>
      </c>
      <c r="K935" s="3">
        <v>25121</v>
      </c>
      <c r="L935" s="3">
        <v>13300</v>
      </c>
      <c r="M935" t="s">
        <v>5623</v>
      </c>
      <c r="N935" t="s">
        <v>336</v>
      </c>
    </row>
    <row r="936" spans="1:14">
      <c r="A936" s="1">
        <v>45418</v>
      </c>
      <c r="B936" s="1">
        <v>45783</v>
      </c>
      <c r="C936" t="s">
        <v>4904</v>
      </c>
      <c r="D936" t="s">
        <v>1538</v>
      </c>
      <c r="E936" t="s">
        <v>15</v>
      </c>
      <c r="F936" t="s">
        <v>16</v>
      </c>
      <c r="G936" t="s">
        <v>7189</v>
      </c>
      <c r="H936" t="s">
        <v>10171</v>
      </c>
      <c r="I936" t="s">
        <v>570</v>
      </c>
      <c r="J936" t="s">
        <v>571</v>
      </c>
      <c r="K936" s="3">
        <v>1480</v>
      </c>
      <c r="L936" s="3">
        <v>1332</v>
      </c>
      <c r="M936" t="s">
        <v>5623</v>
      </c>
      <c r="N936" t="s">
        <v>336</v>
      </c>
    </row>
    <row r="937" spans="1:14">
      <c r="A937" s="1">
        <v>45418</v>
      </c>
      <c r="B937" s="1">
        <v>45783</v>
      </c>
      <c r="C937" t="s">
        <v>4904</v>
      </c>
      <c r="D937" t="s">
        <v>1538</v>
      </c>
      <c r="E937" t="s">
        <v>32</v>
      </c>
      <c r="F937" t="s">
        <v>16</v>
      </c>
      <c r="G937" t="s">
        <v>7187</v>
      </c>
      <c r="H937" t="s">
        <v>10171</v>
      </c>
      <c r="I937" t="s">
        <v>570</v>
      </c>
      <c r="J937" t="s">
        <v>571</v>
      </c>
      <c r="K937" s="3">
        <v>5314</v>
      </c>
      <c r="L937" s="3">
        <v>5472</v>
      </c>
      <c r="M937" t="s">
        <v>5623</v>
      </c>
      <c r="N937" t="s">
        <v>336</v>
      </c>
    </row>
    <row r="938" spans="1:14">
      <c r="A938" s="1">
        <v>45418</v>
      </c>
      <c r="B938" s="1">
        <v>45783</v>
      </c>
      <c r="C938" t="s">
        <v>4905</v>
      </c>
      <c r="D938" t="s">
        <v>1542</v>
      </c>
      <c r="E938" t="s">
        <v>32</v>
      </c>
      <c r="F938" t="s">
        <v>16</v>
      </c>
      <c r="G938" t="s">
        <v>7192</v>
      </c>
      <c r="H938" t="s">
        <v>10171</v>
      </c>
      <c r="I938" t="s">
        <v>1544</v>
      </c>
      <c r="J938" t="s">
        <v>1545</v>
      </c>
      <c r="K938" s="3">
        <v>13477</v>
      </c>
      <c r="L938" s="3">
        <v>12544</v>
      </c>
      <c r="M938" t="s">
        <v>1179</v>
      </c>
      <c r="N938" t="s">
        <v>801</v>
      </c>
    </row>
    <row r="939" spans="1:14">
      <c r="A939" s="1">
        <v>45418</v>
      </c>
      <c r="B939" s="1">
        <v>45783</v>
      </c>
      <c r="C939" t="s">
        <v>4905</v>
      </c>
      <c r="D939" t="s">
        <v>1542</v>
      </c>
      <c r="E939" t="s">
        <v>15</v>
      </c>
      <c r="F939" t="s">
        <v>16</v>
      </c>
      <c r="G939" t="s">
        <v>7191</v>
      </c>
      <c r="H939" t="s">
        <v>10171</v>
      </c>
      <c r="I939" t="s">
        <v>1544</v>
      </c>
      <c r="J939" t="s">
        <v>1545</v>
      </c>
      <c r="K939" s="3">
        <v>6695</v>
      </c>
      <c r="L939" s="3">
        <v>6091</v>
      </c>
      <c r="M939" t="s">
        <v>1179</v>
      </c>
      <c r="N939" t="s">
        <v>801</v>
      </c>
    </row>
    <row r="940" spans="1:14">
      <c r="A940" s="1">
        <v>45418</v>
      </c>
      <c r="B940" s="1">
        <v>45783</v>
      </c>
      <c r="C940" t="s">
        <v>4905</v>
      </c>
      <c r="D940" t="s">
        <v>1542</v>
      </c>
      <c r="E940" t="s">
        <v>661</v>
      </c>
      <c r="F940" t="s">
        <v>16</v>
      </c>
      <c r="G940" t="s">
        <v>7190</v>
      </c>
      <c r="H940" t="s">
        <v>10171</v>
      </c>
      <c r="I940" t="s">
        <v>1544</v>
      </c>
      <c r="J940" t="s">
        <v>1545</v>
      </c>
      <c r="K940" s="3">
        <v>32887</v>
      </c>
      <c r="L940" s="3">
        <v>28893</v>
      </c>
      <c r="M940" t="s">
        <v>1179</v>
      </c>
      <c r="N940" t="s">
        <v>801</v>
      </c>
    </row>
    <row r="941" spans="1:14">
      <c r="A941" s="1">
        <v>45419</v>
      </c>
      <c r="B941" s="1">
        <v>45784</v>
      </c>
      <c r="C941" t="s">
        <v>4906</v>
      </c>
      <c r="D941" t="s">
        <v>1548</v>
      </c>
      <c r="E941" t="s">
        <v>32</v>
      </c>
      <c r="F941" t="s">
        <v>16</v>
      </c>
      <c r="G941" t="s">
        <v>7196</v>
      </c>
      <c r="H941" t="s">
        <v>10171</v>
      </c>
      <c r="I941" t="s">
        <v>1550</v>
      </c>
      <c r="J941" t="s">
        <v>1551</v>
      </c>
      <c r="K941" s="3">
        <v>29494</v>
      </c>
      <c r="L941" s="3">
        <v>27425</v>
      </c>
      <c r="M941" t="s">
        <v>4176</v>
      </c>
      <c r="N941" t="s">
        <v>90</v>
      </c>
    </row>
    <row r="942" spans="1:14">
      <c r="A942" s="1">
        <v>45419</v>
      </c>
      <c r="B942" s="1">
        <v>45784</v>
      </c>
      <c r="C942" t="s">
        <v>4906</v>
      </c>
      <c r="D942" t="s">
        <v>1548</v>
      </c>
      <c r="E942" t="s">
        <v>15</v>
      </c>
      <c r="F942" t="s">
        <v>16</v>
      </c>
      <c r="G942" t="s">
        <v>7195</v>
      </c>
      <c r="H942" t="s">
        <v>10171</v>
      </c>
      <c r="I942" t="s">
        <v>1550</v>
      </c>
      <c r="J942" t="s">
        <v>1551</v>
      </c>
      <c r="K942" s="3">
        <v>4927</v>
      </c>
      <c r="L942" s="3">
        <v>3954</v>
      </c>
      <c r="M942" t="s">
        <v>4176</v>
      </c>
      <c r="N942" t="s">
        <v>90</v>
      </c>
    </row>
    <row r="943" spans="1:14">
      <c r="A943" s="1">
        <v>45419</v>
      </c>
      <c r="B943" s="1">
        <v>45784</v>
      </c>
      <c r="C943" t="s">
        <v>4906</v>
      </c>
      <c r="D943" t="s">
        <v>1548</v>
      </c>
      <c r="E943" t="s">
        <v>661</v>
      </c>
      <c r="F943" t="s">
        <v>16</v>
      </c>
      <c r="G943" t="s">
        <v>7194</v>
      </c>
      <c r="H943" t="s">
        <v>10171</v>
      </c>
      <c r="I943" t="s">
        <v>1550</v>
      </c>
      <c r="J943" t="s">
        <v>1551</v>
      </c>
      <c r="K943" s="3">
        <v>53428</v>
      </c>
      <c r="L943" s="3">
        <v>46797</v>
      </c>
      <c r="M943" t="s">
        <v>4176</v>
      </c>
      <c r="N943" t="s">
        <v>90</v>
      </c>
    </row>
    <row r="944" spans="1:14">
      <c r="A944" s="1">
        <v>45419</v>
      </c>
      <c r="B944" s="1">
        <v>45784</v>
      </c>
      <c r="C944" t="s">
        <v>4907</v>
      </c>
      <c r="D944" t="s">
        <v>1555</v>
      </c>
      <c r="E944" t="s">
        <v>15</v>
      </c>
      <c r="F944" t="s">
        <v>16</v>
      </c>
      <c r="G944" t="s">
        <v>7198</v>
      </c>
      <c r="H944" t="s">
        <v>10171</v>
      </c>
      <c r="I944" t="s">
        <v>18</v>
      </c>
      <c r="J944" t="s">
        <v>19</v>
      </c>
      <c r="K944" s="3">
        <v>3951</v>
      </c>
      <c r="L944" s="3">
        <v>3595</v>
      </c>
      <c r="M944" t="s">
        <v>5624</v>
      </c>
      <c r="N944" t="s">
        <v>21</v>
      </c>
    </row>
    <row r="945" spans="1:14">
      <c r="A945" s="1">
        <v>45419</v>
      </c>
      <c r="B945" s="1">
        <v>45784</v>
      </c>
      <c r="C945" t="s">
        <v>4907</v>
      </c>
      <c r="D945" t="s">
        <v>1555</v>
      </c>
      <c r="E945" t="s">
        <v>661</v>
      </c>
      <c r="F945" t="s">
        <v>16</v>
      </c>
      <c r="G945" t="s">
        <v>7197</v>
      </c>
      <c r="H945" t="s">
        <v>10171</v>
      </c>
      <c r="I945" t="s">
        <v>18</v>
      </c>
      <c r="J945" t="s">
        <v>19</v>
      </c>
      <c r="K945" s="3">
        <v>5823</v>
      </c>
      <c r="L945" s="3">
        <v>5055</v>
      </c>
      <c r="M945" t="s">
        <v>5624</v>
      </c>
      <c r="N945" t="s">
        <v>21</v>
      </c>
    </row>
    <row r="946" spans="1:14">
      <c r="A946" s="1">
        <v>45421</v>
      </c>
      <c r="B946" s="1">
        <v>45786</v>
      </c>
      <c r="C946" t="s">
        <v>4913</v>
      </c>
      <c r="D946" t="s">
        <v>1582</v>
      </c>
      <c r="E946" t="s">
        <v>32</v>
      </c>
      <c r="F946" t="s">
        <v>16</v>
      </c>
      <c r="G946" t="s">
        <v>7203</v>
      </c>
      <c r="H946" t="s">
        <v>10171</v>
      </c>
      <c r="I946" t="s">
        <v>305</v>
      </c>
      <c r="J946" t="s">
        <v>306</v>
      </c>
      <c r="K946" s="3">
        <v>24936</v>
      </c>
      <c r="L946" s="3">
        <v>25010</v>
      </c>
      <c r="M946" t="s">
        <v>304</v>
      </c>
      <c r="N946" t="s">
        <v>125</v>
      </c>
    </row>
    <row r="947" spans="1:14">
      <c r="A947" s="1">
        <v>45421</v>
      </c>
      <c r="B947" s="1">
        <v>45786</v>
      </c>
      <c r="C947" t="s">
        <v>4913</v>
      </c>
      <c r="D947" t="s">
        <v>1582</v>
      </c>
      <c r="E947" t="s">
        <v>15</v>
      </c>
      <c r="F947" t="s">
        <v>16</v>
      </c>
      <c r="G947" t="s">
        <v>7205</v>
      </c>
      <c r="H947" t="s">
        <v>10171</v>
      </c>
      <c r="I947" t="s">
        <v>305</v>
      </c>
      <c r="J947" t="s">
        <v>306</v>
      </c>
      <c r="K947" s="3">
        <v>2615</v>
      </c>
      <c r="L947" s="3">
        <v>2501</v>
      </c>
      <c r="M947" t="s">
        <v>304</v>
      </c>
      <c r="N947" t="s">
        <v>125</v>
      </c>
    </row>
    <row r="948" spans="1:14">
      <c r="A948" s="1">
        <v>45421</v>
      </c>
      <c r="B948" s="1">
        <v>45786</v>
      </c>
      <c r="C948" t="s">
        <v>4913</v>
      </c>
      <c r="D948" t="s">
        <v>1582</v>
      </c>
      <c r="E948" t="s">
        <v>661</v>
      </c>
      <c r="F948" t="s">
        <v>16</v>
      </c>
      <c r="G948" t="s">
        <v>7204</v>
      </c>
      <c r="H948" t="s">
        <v>10171</v>
      </c>
      <c r="I948" t="s">
        <v>305</v>
      </c>
      <c r="J948" t="s">
        <v>306</v>
      </c>
      <c r="K948" s="3">
        <v>89832</v>
      </c>
      <c r="L948" s="3">
        <v>75845</v>
      </c>
      <c r="M948" t="s">
        <v>304</v>
      </c>
      <c r="N948" t="s">
        <v>125</v>
      </c>
    </row>
    <row r="949" spans="1:14">
      <c r="A949" s="1">
        <v>45421</v>
      </c>
      <c r="B949" s="1">
        <v>45786</v>
      </c>
      <c r="C949" t="s">
        <v>4912</v>
      </c>
      <c r="D949" t="s">
        <v>1579</v>
      </c>
      <c r="E949" t="s">
        <v>661</v>
      </c>
      <c r="F949" t="s">
        <v>16</v>
      </c>
      <c r="G949" t="s">
        <v>7201</v>
      </c>
      <c r="H949" t="s">
        <v>10171</v>
      </c>
      <c r="I949" t="s">
        <v>78</v>
      </c>
      <c r="J949" t="s">
        <v>79</v>
      </c>
      <c r="K949" s="3">
        <v>61411</v>
      </c>
      <c r="L949" s="3">
        <v>53881</v>
      </c>
      <c r="M949" t="s">
        <v>5620</v>
      </c>
      <c r="N949" t="s">
        <v>203</v>
      </c>
    </row>
    <row r="950" spans="1:14">
      <c r="A950" s="1">
        <v>45421</v>
      </c>
      <c r="B950" s="1">
        <v>45786</v>
      </c>
      <c r="C950" t="s">
        <v>4912</v>
      </c>
      <c r="D950" t="s">
        <v>1579</v>
      </c>
      <c r="E950" t="s">
        <v>15</v>
      </c>
      <c r="F950" t="s">
        <v>16</v>
      </c>
      <c r="G950" t="s">
        <v>7202</v>
      </c>
      <c r="H950" t="s">
        <v>10171</v>
      </c>
      <c r="I950" t="s">
        <v>78</v>
      </c>
      <c r="J950" t="s">
        <v>79</v>
      </c>
      <c r="K950" s="3">
        <v>1907</v>
      </c>
      <c r="L950" s="3">
        <v>1712</v>
      </c>
      <c r="M950" t="s">
        <v>5620</v>
      </c>
      <c r="N950" t="s">
        <v>203</v>
      </c>
    </row>
    <row r="951" spans="1:14">
      <c r="A951" s="1">
        <v>45422</v>
      </c>
      <c r="B951" s="1">
        <v>45787</v>
      </c>
      <c r="C951" t="s">
        <v>4915</v>
      </c>
      <c r="D951" t="s">
        <v>1588</v>
      </c>
      <c r="E951" t="s">
        <v>15</v>
      </c>
      <c r="F951" t="s">
        <v>16</v>
      </c>
      <c r="G951" t="s">
        <v>7207</v>
      </c>
      <c r="H951" t="s">
        <v>10171</v>
      </c>
      <c r="I951" t="s">
        <v>65</v>
      </c>
      <c r="J951" t="s">
        <v>66</v>
      </c>
      <c r="K951" s="3">
        <v>5648</v>
      </c>
      <c r="L951" s="3">
        <v>5113</v>
      </c>
      <c r="M951" t="s">
        <v>5620</v>
      </c>
      <c r="N951" t="s">
        <v>21</v>
      </c>
    </row>
    <row r="952" spans="1:14">
      <c r="A952" s="1">
        <v>45422</v>
      </c>
      <c r="B952" s="1">
        <v>45787</v>
      </c>
      <c r="C952" t="s">
        <v>4915</v>
      </c>
      <c r="D952" t="s">
        <v>1588</v>
      </c>
      <c r="E952" t="s">
        <v>661</v>
      </c>
      <c r="F952" t="s">
        <v>16</v>
      </c>
      <c r="G952" t="s">
        <v>7208</v>
      </c>
      <c r="H952" t="s">
        <v>10171</v>
      </c>
      <c r="I952" t="s">
        <v>65</v>
      </c>
      <c r="J952" t="s">
        <v>66</v>
      </c>
      <c r="K952" s="3">
        <v>51138</v>
      </c>
      <c r="L952" s="3">
        <v>42333</v>
      </c>
      <c r="M952" t="s">
        <v>5620</v>
      </c>
      <c r="N952" t="s">
        <v>21</v>
      </c>
    </row>
    <row r="953" spans="1:14">
      <c r="A953" s="1">
        <v>45424</v>
      </c>
      <c r="B953" s="1">
        <v>45789</v>
      </c>
      <c r="C953" t="s">
        <v>4916</v>
      </c>
      <c r="D953" t="s">
        <v>1591</v>
      </c>
      <c r="E953" t="s">
        <v>32</v>
      </c>
      <c r="F953" t="s">
        <v>16</v>
      </c>
      <c r="G953" t="s">
        <v>7209</v>
      </c>
      <c r="H953" t="s">
        <v>10171</v>
      </c>
      <c r="I953" t="s">
        <v>570</v>
      </c>
      <c r="J953" t="s">
        <v>571</v>
      </c>
      <c r="K953" s="3">
        <v>47965</v>
      </c>
      <c r="L953" s="3">
        <v>45641</v>
      </c>
      <c r="M953" t="s">
        <v>26</v>
      </c>
      <c r="N953" t="s">
        <v>125</v>
      </c>
    </row>
    <row r="954" spans="1:14">
      <c r="A954" s="1">
        <v>45424</v>
      </c>
      <c r="B954" s="1">
        <v>45789</v>
      </c>
      <c r="C954" t="s">
        <v>4916</v>
      </c>
      <c r="D954" t="s">
        <v>1591</v>
      </c>
      <c r="E954" t="s">
        <v>15</v>
      </c>
      <c r="F954" t="s">
        <v>16</v>
      </c>
      <c r="G954" t="s">
        <v>7211</v>
      </c>
      <c r="H954" t="s">
        <v>10171</v>
      </c>
      <c r="I954" t="s">
        <v>570</v>
      </c>
      <c r="J954" t="s">
        <v>571</v>
      </c>
      <c r="K954" s="3">
        <v>5256</v>
      </c>
      <c r="L954" s="3">
        <v>4789</v>
      </c>
      <c r="M954" t="s">
        <v>26</v>
      </c>
      <c r="N954" t="s">
        <v>125</v>
      </c>
    </row>
    <row r="955" spans="1:14">
      <c r="A955" s="1">
        <v>45424</v>
      </c>
      <c r="B955" s="1">
        <v>45789</v>
      </c>
      <c r="C955" t="s">
        <v>4916</v>
      </c>
      <c r="D955" t="s">
        <v>1591</v>
      </c>
      <c r="E955" t="s">
        <v>661</v>
      </c>
      <c r="F955" t="s">
        <v>16</v>
      </c>
      <c r="G955" t="s">
        <v>7210</v>
      </c>
      <c r="H955" t="s">
        <v>10171</v>
      </c>
      <c r="I955" t="s">
        <v>570</v>
      </c>
      <c r="J955" t="s">
        <v>571</v>
      </c>
      <c r="K955" s="3">
        <v>124309</v>
      </c>
      <c r="L955" s="3">
        <v>113501</v>
      </c>
      <c r="M955" t="s">
        <v>26</v>
      </c>
      <c r="N955" t="s">
        <v>125</v>
      </c>
    </row>
    <row r="956" spans="1:14">
      <c r="A956" s="1">
        <v>45424</v>
      </c>
      <c r="B956" s="1">
        <v>45789</v>
      </c>
      <c r="C956" t="s">
        <v>4917</v>
      </c>
      <c r="D956" t="s">
        <v>1596</v>
      </c>
      <c r="E956" t="s">
        <v>32</v>
      </c>
      <c r="F956" t="s">
        <v>16</v>
      </c>
      <c r="G956" t="s">
        <v>7212</v>
      </c>
      <c r="H956" t="s">
        <v>10171</v>
      </c>
      <c r="I956" t="s">
        <v>174</v>
      </c>
      <c r="J956" t="s">
        <v>175</v>
      </c>
      <c r="K956" s="3">
        <v>21722</v>
      </c>
      <c r="L956" s="3">
        <v>19936</v>
      </c>
      <c r="M956" t="s">
        <v>5623</v>
      </c>
      <c r="N956" t="s">
        <v>21</v>
      </c>
    </row>
    <row r="957" spans="1:14">
      <c r="A957" s="1">
        <v>45426</v>
      </c>
      <c r="B957" s="1">
        <v>45791</v>
      </c>
      <c r="C957" t="s">
        <v>5981</v>
      </c>
      <c r="D957" t="s">
        <v>5982</v>
      </c>
      <c r="E957" t="s">
        <v>15</v>
      </c>
      <c r="F957" t="s">
        <v>16</v>
      </c>
      <c r="G957" t="s">
        <v>7214</v>
      </c>
      <c r="H957" t="s">
        <v>10171</v>
      </c>
      <c r="I957" t="s">
        <v>18</v>
      </c>
      <c r="J957" t="s">
        <v>19</v>
      </c>
      <c r="K957" s="3">
        <v>10368</v>
      </c>
      <c r="L957" s="3">
        <v>8642</v>
      </c>
      <c r="M957" t="s">
        <v>48</v>
      </c>
      <c r="N957" t="s">
        <v>21</v>
      </c>
    </row>
    <row r="958" spans="1:14">
      <c r="A958" s="1">
        <v>45426</v>
      </c>
      <c r="B958" s="1">
        <v>45791</v>
      </c>
      <c r="C958" t="s">
        <v>5981</v>
      </c>
      <c r="D958" t="s">
        <v>5982</v>
      </c>
      <c r="E958" t="s">
        <v>661</v>
      </c>
      <c r="F958" t="s">
        <v>16</v>
      </c>
      <c r="G958" t="s">
        <v>7215</v>
      </c>
      <c r="H958" t="s">
        <v>10171</v>
      </c>
      <c r="I958" t="s">
        <v>18</v>
      </c>
      <c r="J958" t="s">
        <v>19</v>
      </c>
      <c r="K958" s="3">
        <v>288201</v>
      </c>
      <c r="L958" s="3">
        <v>269980</v>
      </c>
      <c r="M958" t="s">
        <v>48</v>
      </c>
      <c r="N958" t="s">
        <v>21</v>
      </c>
    </row>
    <row r="959" spans="1:14">
      <c r="A959" s="1">
        <v>45426</v>
      </c>
      <c r="B959" s="1">
        <v>45791</v>
      </c>
      <c r="C959" t="s">
        <v>4918</v>
      </c>
      <c r="D959" t="s">
        <v>1601</v>
      </c>
      <c r="E959" t="s">
        <v>32</v>
      </c>
      <c r="F959" t="s">
        <v>16</v>
      </c>
      <c r="G959" t="s">
        <v>7217</v>
      </c>
      <c r="H959" t="s">
        <v>10171</v>
      </c>
      <c r="I959" t="s">
        <v>706</v>
      </c>
      <c r="J959" t="s">
        <v>707</v>
      </c>
      <c r="K959" s="3">
        <v>5657</v>
      </c>
      <c r="L959" s="3">
        <v>5148</v>
      </c>
      <c r="M959" t="s">
        <v>1179</v>
      </c>
      <c r="N959" t="s">
        <v>21</v>
      </c>
    </row>
    <row r="960" spans="1:14">
      <c r="A960" s="1">
        <v>45426</v>
      </c>
      <c r="B960" s="1">
        <v>45791</v>
      </c>
      <c r="C960" t="s">
        <v>4918</v>
      </c>
      <c r="D960" t="s">
        <v>1601</v>
      </c>
      <c r="E960" t="s">
        <v>15</v>
      </c>
      <c r="F960" t="s">
        <v>16</v>
      </c>
      <c r="G960" t="s">
        <v>7216</v>
      </c>
      <c r="H960" t="s">
        <v>10171</v>
      </c>
      <c r="I960" t="s">
        <v>706</v>
      </c>
      <c r="J960" t="s">
        <v>707</v>
      </c>
      <c r="K960" s="3">
        <v>7677</v>
      </c>
      <c r="L960" s="3">
        <v>7801</v>
      </c>
      <c r="M960" t="s">
        <v>1179</v>
      </c>
      <c r="N960" t="s">
        <v>21</v>
      </c>
    </row>
    <row r="961" spans="1:14">
      <c r="A961" s="1">
        <v>45426</v>
      </c>
      <c r="B961" s="1">
        <v>45791</v>
      </c>
      <c r="C961" t="s">
        <v>4918</v>
      </c>
      <c r="D961" t="s">
        <v>1601</v>
      </c>
      <c r="E961" t="s">
        <v>661</v>
      </c>
      <c r="F961" t="s">
        <v>16</v>
      </c>
      <c r="G961" t="s">
        <v>7218</v>
      </c>
      <c r="H961" t="s">
        <v>10171</v>
      </c>
      <c r="I961" t="s">
        <v>706</v>
      </c>
      <c r="J961" t="s">
        <v>707</v>
      </c>
      <c r="K961" s="3">
        <v>20841</v>
      </c>
      <c r="L961" s="3">
        <v>35527</v>
      </c>
      <c r="M961" t="s">
        <v>1179</v>
      </c>
      <c r="N961" t="s">
        <v>21</v>
      </c>
    </row>
    <row r="962" spans="1:14">
      <c r="A962" s="1">
        <v>45427</v>
      </c>
      <c r="B962" s="1">
        <v>45792</v>
      </c>
      <c r="C962" t="s">
        <v>4919</v>
      </c>
      <c r="D962" t="s">
        <v>1605</v>
      </c>
      <c r="E962" t="s">
        <v>32</v>
      </c>
      <c r="F962" t="s">
        <v>16</v>
      </c>
      <c r="G962" t="s">
        <v>7221</v>
      </c>
      <c r="H962" t="s">
        <v>10171</v>
      </c>
      <c r="I962" t="s">
        <v>103</v>
      </c>
      <c r="J962" t="s">
        <v>104</v>
      </c>
      <c r="K962" s="3">
        <v>46396</v>
      </c>
      <c r="L962" s="3">
        <v>43082</v>
      </c>
      <c r="M962" t="s">
        <v>140</v>
      </c>
      <c r="N962" t="s">
        <v>43</v>
      </c>
    </row>
    <row r="963" spans="1:14">
      <c r="A963" s="1">
        <v>45427</v>
      </c>
      <c r="B963" s="1">
        <v>45792</v>
      </c>
      <c r="C963" t="s">
        <v>4919</v>
      </c>
      <c r="D963" t="s">
        <v>1605</v>
      </c>
      <c r="E963" t="s">
        <v>661</v>
      </c>
      <c r="F963" t="s">
        <v>16</v>
      </c>
      <c r="G963" t="s">
        <v>7220</v>
      </c>
      <c r="H963" t="s">
        <v>10171</v>
      </c>
      <c r="I963" t="s">
        <v>103</v>
      </c>
      <c r="J963" t="s">
        <v>104</v>
      </c>
      <c r="K963" s="3">
        <v>110394</v>
      </c>
      <c r="L963" s="3">
        <v>95868</v>
      </c>
      <c r="M963" t="s">
        <v>140</v>
      </c>
      <c r="N963" t="s">
        <v>43</v>
      </c>
    </row>
    <row r="964" spans="1:14">
      <c r="A964" s="1">
        <v>45427</v>
      </c>
      <c r="B964" s="1">
        <v>45792</v>
      </c>
      <c r="C964" t="s">
        <v>4919</v>
      </c>
      <c r="D964" t="s">
        <v>1605</v>
      </c>
      <c r="E964" t="s">
        <v>15</v>
      </c>
      <c r="F964" t="s">
        <v>16</v>
      </c>
      <c r="G964" t="s">
        <v>7219</v>
      </c>
      <c r="H964" t="s">
        <v>10171</v>
      </c>
      <c r="I964" t="s">
        <v>103</v>
      </c>
      <c r="J964" t="s">
        <v>104</v>
      </c>
      <c r="K964" s="3">
        <v>2406</v>
      </c>
      <c r="L964" s="3">
        <v>2119</v>
      </c>
      <c r="M964" t="s">
        <v>140</v>
      </c>
      <c r="N964" t="s">
        <v>43</v>
      </c>
    </row>
    <row r="965" spans="1:14">
      <c r="A965" s="1">
        <v>45427</v>
      </c>
      <c r="B965" s="1">
        <v>45792</v>
      </c>
      <c r="C965" t="s">
        <v>4920</v>
      </c>
      <c r="D965" t="s">
        <v>1609</v>
      </c>
      <c r="E965" t="s">
        <v>32</v>
      </c>
      <c r="F965" t="s">
        <v>16</v>
      </c>
      <c r="G965" t="s">
        <v>7223</v>
      </c>
      <c r="H965" t="s">
        <v>10171</v>
      </c>
      <c r="I965" t="s">
        <v>282</v>
      </c>
      <c r="J965" t="s">
        <v>283</v>
      </c>
      <c r="K965" s="3">
        <v>18279</v>
      </c>
      <c r="L965" s="3">
        <v>19703</v>
      </c>
      <c r="M965" t="s">
        <v>5620</v>
      </c>
      <c r="N965" t="s">
        <v>51</v>
      </c>
    </row>
    <row r="966" spans="1:14">
      <c r="A966" s="1">
        <v>45427</v>
      </c>
      <c r="B966" s="1">
        <v>45792</v>
      </c>
      <c r="C966" t="s">
        <v>4920</v>
      </c>
      <c r="D966" t="s">
        <v>1609</v>
      </c>
      <c r="E966" t="s">
        <v>661</v>
      </c>
      <c r="F966" t="s">
        <v>16</v>
      </c>
      <c r="G966" t="s">
        <v>7222</v>
      </c>
      <c r="H966" t="s">
        <v>10171</v>
      </c>
      <c r="I966" t="s">
        <v>282</v>
      </c>
      <c r="J966" t="s">
        <v>283</v>
      </c>
      <c r="K966" s="3">
        <v>43921</v>
      </c>
      <c r="L966" s="3">
        <v>55268</v>
      </c>
      <c r="M966" t="s">
        <v>5620</v>
      </c>
      <c r="N966" t="s">
        <v>51</v>
      </c>
    </row>
    <row r="967" spans="1:14">
      <c r="A967" s="1">
        <v>45427</v>
      </c>
      <c r="B967" s="1">
        <v>45792</v>
      </c>
      <c r="C967" t="s">
        <v>4920</v>
      </c>
      <c r="D967" t="s">
        <v>1609</v>
      </c>
      <c r="E967" t="s">
        <v>15</v>
      </c>
      <c r="F967" t="s">
        <v>16</v>
      </c>
      <c r="G967" t="s">
        <v>7224</v>
      </c>
      <c r="H967" t="s">
        <v>10171</v>
      </c>
      <c r="I967" t="s">
        <v>282</v>
      </c>
      <c r="J967" t="s">
        <v>283</v>
      </c>
      <c r="K967" s="3">
        <v>3681</v>
      </c>
      <c r="L967" s="3">
        <v>3373</v>
      </c>
      <c r="M967" t="s">
        <v>5620</v>
      </c>
      <c r="N967" t="s">
        <v>51</v>
      </c>
    </row>
    <row r="968" spans="1:14">
      <c r="A968" s="1">
        <v>45427</v>
      </c>
      <c r="B968" s="1">
        <v>45792</v>
      </c>
      <c r="C968" t="s">
        <v>4921</v>
      </c>
      <c r="D968" t="s">
        <v>1613</v>
      </c>
      <c r="E968" t="s">
        <v>32</v>
      </c>
      <c r="F968" t="s">
        <v>16</v>
      </c>
      <c r="G968" t="s">
        <v>7227</v>
      </c>
      <c r="H968" t="s">
        <v>10171</v>
      </c>
      <c r="I968" t="s">
        <v>18</v>
      </c>
      <c r="J968" t="s">
        <v>19</v>
      </c>
      <c r="K968" s="3">
        <v>3886</v>
      </c>
      <c r="L968" s="3">
        <v>3723</v>
      </c>
      <c r="M968" t="s">
        <v>5624</v>
      </c>
      <c r="N968" t="s">
        <v>21</v>
      </c>
    </row>
    <row r="969" spans="1:14">
      <c r="A969" s="1">
        <v>45427</v>
      </c>
      <c r="B969" s="1">
        <v>45792</v>
      </c>
      <c r="C969" t="s">
        <v>4921</v>
      </c>
      <c r="D969" t="s">
        <v>1613</v>
      </c>
      <c r="E969" t="s">
        <v>15</v>
      </c>
      <c r="F969" t="s">
        <v>16</v>
      </c>
      <c r="G969" t="s">
        <v>7225</v>
      </c>
      <c r="H969" t="s">
        <v>10171</v>
      </c>
      <c r="I969" t="s">
        <v>18</v>
      </c>
      <c r="J969" t="s">
        <v>19</v>
      </c>
      <c r="K969" s="3">
        <v>4997</v>
      </c>
      <c r="L969" s="3">
        <v>4501</v>
      </c>
      <c r="M969" t="s">
        <v>5624</v>
      </c>
      <c r="N969" t="s">
        <v>21</v>
      </c>
    </row>
    <row r="970" spans="1:14">
      <c r="A970" s="1">
        <v>45427</v>
      </c>
      <c r="B970" s="1">
        <v>45792</v>
      </c>
      <c r="C970" t="s">
        <v>4921</v>
      </c>
      <c r="D970" t="s">
        <v>1613</v>
      </c>
      <c r="E970" t="s">
        <v>661</v>
      </c>
      <c r="F970" t="s">
        <v>16</v>
      </c>
      <c r="G970" t="s">
        <v>7226</v>
      </c>
      <c r="H970" t="s">
        <v>10171</v>
      </c>
      <c r="I970" t="s">
        <v>18</v>
      </c>
      <c r="J970" t="s">
        <v>19</v>
      </c>
      <c r="K970" s="3">
        <v>41393</v>
      </c>
      <c r="L970" s="3">
        <v>36417</v>
      </c>
      <c r="M970" t="s">
        <v>5624</v>
      </c>
      <c r="N970" t="s">
        <v>21</v>
      </c>
    </row>
    <row r="971" spans="1:14">
      <c r="A971" s="1">
        <v>45427</v>
      </c>
      <c r="B971" s="1">
        <v>45792</v>
      </c>
      <c r="C971" t="s">
        <v>4922</v>
      </c>
      <c r="D971" t="s">
        <v>1617</v>
      </c>
      <c r="E971" t="s">
        <v>661</v>
      </c>
      <c r="F971" t="s">
        <v>16</v>
      </c>
      <c r="G971" t="s">
        <v>7228</v>
      </c>
      <c r="H971" t="s">
        <v>10171</v>
      </c>
      <c r="I971" t="s">
        <v>18</v>
      </c>
      <c r="J971" t="s">
        <v>19</v>
      </c>
      <c r="K971" s="3">
        <v>26754</v>
      </c>
      <c r="L971" s="3">
        <v>17093</v>
      </c>
      <c r="M971" t="s">
        <v>5624</v>
      </c>
      <c r="N971" t="s">
        <v>21</v>
      </c>
    </row>
    <row r="972" spans="1:14">
      <c r="A972" s="1">
        <v>45427</v>
      </c>
      <c r="B972" s="1">
        <v>45792</v>
      </c>
      <c r="C972" t="s">
        <v>4922</v>
      </c>
      <c r="D972" t="s">
        <v>1617</v>
      </c>
      <c r="E972" t="s">
        <v>15</v>
      </c>
      <c r="F972" t="s">
        <v>16</v>
      </c>
      <c r="G972" t="s">
        <v>7229</v>
      </c>
      <c r="H972" t="s">
        <v>10171</v>
      </c>
      <c r="I972" t="s">
        <v>18</v>
      </c>
      <c r="J972" t="s">
        <v>19</v>
      </c>
      <c r="K972" s="3">
        <v>4197</v>
      </c>
      <c r="L972" s="3">
        <v>5111</v>
      </c>
      <c r="M972" t="s">
        <v>5624</v>
      </c>
      <c r="N972" t="s">
        <v>21</v>
      </c>
    </row>
    <row r="973" spans="1:14">
      <c r="A973" s="1">
        <v>45427</v>
      </c>
      <c r="B973" s="1">
        <v>45792</v>
      </c>
      <c r="C973" t="s">
        <v>4923</v>
      </c>
      <c r="D973" t="s">
        <v>1620</v>
      </c>
      <c r="E973" t="s">
        <v>15</v>
      </c>
      <c r="F973" t="s">
        <v>16</v>
      </c>
      <c r="G973" t="s">
        <v>7231</v>
      </c>
      <c r="H973" t="s">
        <v>10171</v>
      </c>
      <c r="I973" t="s">
        <v>384</v>
      </c>
      <c r="J973" t="s">
        <v>385</v>
      </c>
      <c r="K973" s="3">
        <v>34732</v>
      </c>
      <c r="L973" s="3">
        <v>18009</v>
      </c>
      <c r="M973" t="s">
        <v>112</v>
      </c>
      <c r="N973" t="s">
        <v>386</v>
      </c>
    </row>
    <row r="974" spans="1:14">
      <c r="A974" s="1">
        <v>45427</v>
      </c>
      <c r="B974" s="1">
        <v>45792</v>
      </c>
      <c r="C974" t="s">
        <v>4923</v>
      </c>
      <c r="D974" t="s">
        <v>1620</v>
      </c>
      <c r="E974" t="s">
        <v>661</v>
      </c>
      <c r="F974" t="s">
        <v>16</v>
      </c>
      <c r="G974" t="s">
        <v>7232</v>
      </c>
      <c r="H974" t="s">
        <v>10171</v>
      </c>
      <c r="I974" t="s">
        <v>384</v>
      </c>
      <c r="J974" t="s">
        <v>385</v>
      </c>
      <c r="K974" s="3">
        <v>581461</v>
      </c>
      <c r="L974" s="3">
        <v>207544</v>
      </c>
      <c r="M974" t="s">
        <v>112</v>
      </c>
      <c r="N974" t="s">
        <v>386</v>
      </c>
    </row>
    <row r="975" spans="1:14">
      <c r="A975" s="1">
        <v>45427</v>
      </c>
      <c r="B975" s="1">
        <v>45792</v>
      </c>
      <c r="C975" t="s">
        <v>4923</v>
      </c>
      <c r="D975" t="s">
        <v>1620</v>
      </c>
      <c r="E975" t="s">
        <v>34</v>
      </c>
      <c r="F975" t="s">
        <v>16</v>
      </c>
      <c r="G975" t="s">
        <v>7230</v>
      </c>
      <c r="H975" t="s">
        <v>10171</v>
      </c>
      <c r="I975" t="s">
        <v>384</v>
      </c>
      <c r="J975" t="s">
        <v>385</v>
      </c>
      <c r="K975" s="3">
        <v>225514</v>
      </c>
      <c r="L975" s="3">
        <v>77242</v>
      </c>
      <c r="M975" t="s">
        <v>112</v>
      </c>
      <c r="N975" t="s">
        <v>386</v>
      </c>
    </row>
    <row r="976" spans="1:14">
      <c r="A976" s="1">
        <v>45428</v>
      </c>
      <c r="B976" s="1">
        <v>45793</v>
      </c>
      <c r="C976" t="s">
        <v>4924</v>
      </c>
      <c r="D976" t="s">
        <v>1624</v>
      </c>
      <c r="E976" t="s">
        <v>32</v>
      </c>
      <c r="F976" t="s">
        <v>16</v>
      </c>
      <c r="G976" t="s">
        <v>7233</v>
      </c>
      <c r="H976" t="s">
        <v>10171</v>
      </c>
      <c r="I976" t="s">
        <v>103</v>
      </c>
      <c r="J976" t="s">
        <v>104</v>
      </c>
      <c r="K976" s="3">
        <v>6075</v>
      </c>
      <c r="L976" s="3">
        <v>5796</v>
      </c>
      <c r="M976" t="s">
        <v>5620</v>
      </c>
      <c r="N976" t="s">
        <v>105</v>
      </c>
    </row>
    <row r="977" spans="1:14">
      <c r="A977" s="1">
        <v>45428</v>
      </c>
      <c r="B977" s="1">
        <v>45793</v>
      </c>
      <c r="C977" t="s">
        <v>4924</v>
      </c>
      <c r="D977" t="s">
        <v>1624</v>
      </c>
      <c r="E977" t="s">
        <v>661</v>
      </c>
      <c r="F977" t="s">
        <v>16</v>
      </c>
      <c r="G977" t="s">
        <v>7234</v>
      </c>
      <c r="H977" t="s">
        <v>10171</v>
      </c>
      <c r="I977" t="s">
        <v>103</v>
      </c>
      <c r="J977" t="s">
        <v>104</v>
      </c>
      <c r="K977" s="3">
        <v>14718</v>
      </c>
      <c r="L977" s="3">
        <v>13105</v>
      </c>
      <c r="M977" t="s">
        <v>5620</v>
      </c>
      <c r="N977" t="s">
        <v>105</v>
      </c>
    </row>
    <row r="978" spans="1:14">
      <c r="A978" s="1">
        <v>45428</v>
      </c>
      <c r="B978" s="1">
        <v>45793</v>
      </c>
      <c r="C978" t="s">
        <v>4924</v>
      </c>
      <c r="D978" t="s">
        <v>1624</v>
      </c>
      <c r="E978" t="s">
        <v>15</v>
      </c>
      <c r="F978" t="s">
        <v>16</v>
      </c>
      <c r="G978" t="s">
        <v>7235</v>
      </c>
      <c r="H978" t="s">
        <v>10171</v>
      </c>
      <c r="I978" t="s">
        <v>103</v>
      </c>
      <c r="J978" t="s">
        <v>104</v>
      </c>
      <c r="K978" s="3">
        <v>2467</v>
      </c>
      <c r="L978" s="3">
        <v>2252</v>
      </c>
      <c r="M978" t="s">
        <v>5620</v>
      </c>
      <c r="N978" t="s">
        <v>105</v>
      </c>
    </row>
    <row r="979" spans="1:14">
      <c r="A979" s="1">
        <v>45428</v>
      </c>
      <c r="B979" s="1">
        <v>45793</v>
      </c>
      <c r="C979" t="s">
        <v>4925</v>
      </c>
      <c r="D979" t="s">
        <v>1628</v>
      </c>
      <c r="E979" t="s">
        <v>15</v>
      </c>
      <c r="F979" t="s">
        <v>16</v>
      </c>
      <c r="G979" t="s">
        <v>7238</v>
      </c>
      <c r="H979" t="s">
        <v>10171</v>
      </c>
      <c r="I979" t="s">
        <v>174</v>
      </c>
      <c r="J979" t="s">
        <v>175</v>
      </c>
      <c r="K979" s="3">
        <v>4868</v>
      </c>
      <c r="L979" s="3">
        <v>4430</v>
      </c>
      <c r="M979" t="s">
        <v>5623</v>
      </c>
      <c r="N979" t="s">
        <v>51</v>
      </c>
    </row>
    <row r="980" spans="1:14">
      <c r="A980" s="1">
        <v>45428</v>
      </c>
      <c r="B980" s="1">
        <v>45793</v>
      </c>
      <c r="C980" t="s">
        <v>4925</v>
      </c>
      <c r="D980" t="s">
        <v>1628</v>
      </c>
      <c r="E980" t="s">
        <v>661</v>
      </c>
      <c r="F980" t="s">
        <v>16</v>
      </c>
      <c r="G980" t="s">
        <v>7237</v>
      </c>
      <c r="H980" t="s">
        <v>10171</v>
      </c>
      <c r="I980" t="s">
        <v>174</v>
      </c>
      <c r="J980" t="s">
        <v>175</v>
      </c>
      <c r="K980" s="3">
        <v>73236</v>
      </c>
      <c r="L980" s="3">
        <v>61175</v>
      </c>
      <c r="M980" t="s">
        <v>5623</v>
      </c>
      <c r="N980" t="s">
        <v>51</v>
      </c>
    </row>
    <row r="981" spans="1:14">
      <c r="A981" s="1">
        <v>45429</v>
      </c>
      <c r="B981" s="1">
        <v>45794</v>
      </c>
      <c r="C981" t="s">
        <v>5709</v>
      </c>
      <c r="D981" t="s">
        <v>5710</v>
      </c>
      <c r="E981" t="s">
        <v>15</v>
      </c>
      <c r="F981" t="s">
        <v>16</v>
      </c>
      <c r="G981" t="s">
        <v>7239</v>
      </c>
      <c r="H981" t="s">
        <v>10171</v>
      </c>
      <c r="I981" t="s">
        <v>270</v>
      </c>
      <c r="J981" t="s">
        <v>271</v>
      </c>
      <c r="K981" s="3">
        <v>1547</v>
      </c>
      <c r="L981" s="3">
        <v>1399</v>
      </c>
      <c r="M981" t="s">
        <v>5624</v>
      </c>
      <c r="N981" t="s">
        <v>414</v>
      </c>
    </row>
    <row r="982" spans="1:14">
      <c r="A982" s="1">
        <v>45429</v>
      </c>
      <c r="B982" s="1">
        <v>45794</v>
      </c>
      <c r="C982" t="s">
        <v>5709</v>
      </c>
      <c r="D982" t="s">
        <v>5710</v>
      </c>
      <c r="E982" t="s">
        <v>661</v>
      </c>
      <c r="F982" t="s">
        <v>16</v>
      </c>
      <c r="G982" t="s">
        <v>7240</v>
      </c>
      <c r="H982" t="s">
        <v>10171</v>
      </c>
      <c r="I982" t="s">
        <v>270</v>
      </c>
      <c r="J982" t="s">
        <v>271</v>
      </c>
      <c r="K982" s="3">
        <v>7112</v>
      </c>
      <c r="L982" s="3">
        <v>4622</v>
      </c>
      <c r="M982" t="s">
        <v>5624</v>
      </c>
      <c r="N982" t="s">
        <v>414</v>
      </c>
    </row>
    <row r="983" spans="1:14">
      <c r="A983" s="1">
        <v>45429</v>
      </c>
      <c r="B983" s="1">
        <v>45794</v>
      </c>
      <c r="C983" t="s">
        <v>4926</v>
      </c>
      <c r="D983" t="s">
        <v>1631</v>
      </c>
      <c r="E983" t="s">
        <v>15</v>
      </c>
      <c r="F983" t="s">
        <v>16</v>
      </c>
      <c r="G983" t="s">
        <v>7242</v>
      </c>
      <c r="H983" t="s">
        <v>10171</v>
      </c>
      <c r="I983" t="s">
        <v>65</v>
      </c>
      <c r="J983" t="s">
        <v>66</v>
      </c>
      <c r="K983" s="3">
        <v>6450</v>
      </c>
      <c r="L983" s="3">
        <v>5906</v>
      </c>
      <c r="M983" t="s">
        <v>5619</v>
      </c>
      <c r="N983" t="s">
        <v>51</v>
      </c>
    </row>
    <row r="984" spans="1:14">
      <c r="A984" s="1">
        <v>45429</v>
      </c>
      <c r="B984" s="1">
        <v>45794</v>
      </c>
      <c r="C984" t="s">
        <v>4926</v>
      </c>
      <c r="D984" t="s">
        <v>1631</v>
      </c>
      <c r="E984" t="s">
        <v>661</v>
      </c>
      <c r="F984" t="s">
        <v>16</v>
      </c>
      <c r="G984" t="s">
        <v>7241</v>
      </c>
      <c r="H984" t="s">
        <v>10171</v>
      </c>
      <c r="I984" t="s">
        <v>65</v>
      </c>
      <c r="J984" t="s">
        <v>66</v>
      </c>
      <c r="K984" s="3">
        <v>114364</v>
      </c>
      <c r="L984" s="3">
        <v>106004</v>
      </c>
      <c r="M984" t="s">
        <v>5619</v>
      </c>
      <c r="N984" t="s">
        <v>51</v>
      </c>
    </row>
    <row r="985" spans="1:14">
      <c r="A985" s="1">
        <v>45430</v>
      </c>
      <c r="B985" s="1">
        <v>45795</v>
      </c>
      <c r="C985" t="s">
        <v>5713</v>
      </c>
      <c r="D985" t="s">
        <v>5714</v>
      </c>
      <c r="E985" t="s">
        <v>32</v>
      </c>
      <c r="F985" t="s">
        <v>16</v>
      </c>
      <c r="G985" t="s">
        <v>7244</v>
      </c>
      <c r="H985" t="s">
        <v>10172</v>
      </c>
      <c r="I985" t="s">
        <v>103</v>
      </c>
      <c r="J985" t="s">
        <v>104</v>
      </c>
      <c r="L985" s="3">
        <v>58376</v>
      </c>
      <c r="M985" t="s">
        <v>140</v>
      </c>
      <c r="N985" t="s">
        <v>1405</v>
      </c>
    </row>
    <row r="986" spans="1:14">
      <c r="A986" s="1">
        <v>45430</v>
      </c>
      <c r="B986" s="1">
        <v>45795</v>
      </c>
      <c r="C986" t="s">
        <v>5713</v>
      </c>
      <c r="D986" t="s">
        <v>5714</v>
      </c>
      <c r="E986" t="s">
        <v>15</v>
      </c>
      <c r="F986" t="s">
        <v>16</v>
      </c>
      <c r="G986" t="s">
        <v>7243</v>
      </c>
      <c r="H986" t="s">
        <v>10172</v>
      </c>
      <c r="I986" t="s">
        <v>103</v>
      </c>
      <c r="J986" t="s">
        <v>104</v>
      </c>
      <c r="L986" s="3">
        <v>6354</v>
      </c>
      <c r="M986" t="s">
        <v>140</v>
      </c>
      <c r="N986" t="s">
        <v>1405</v>
      </c>
    </row>
    <row r="987" spans="1:14">
      <c r="A987" s="1">
        <v>45430</v>
      </c>
      <c r="B987" s="1">
        <v>45795</v>
      </c>
      <c r="C987" t="s">
        <v>5713</v>
      </c>
      <c r="D987" t="s">
        <v>5714</v>
      </c>
      <c r="E987" t="s">
        <v>661</v>
      </c>
      <c r="F987" t="s">
        <v>16</v>
      </c>
      <c r="G987" t="s">
        <v>7245</v>
      </c>
      <c r="H987" t="s">
        <v>10172</v>
      </c>
      <c r="I987" t="s">
        <v>103</v>
      </c>
      <c r="J987" t="s">
        <v>104</v>
      </c>
      <c r="L987" s="3">
        <v>66171</v>
      </c>
      <c r="M987" t="s">
        <v>140</v>
      </c>
      <c r="N987" t="s">
        <v>1405</v>
      </c>
    </row>
    <row r="988" spans="1:14">
      <c r="A988" s="1">
        <v>45432</v>
      </c>
      <c r="B988" s="1">
        <v>45797</v>
      </c>
      <c r="C988" t="s">
        <v>4929</v>
      </c>
      <c r="D988" t="s">
        <v>1640</v>
      </c>
      <c r="E988" t="s">
        <v>32</v>
      </c>
      <c r="F988" t="s">
        <v>16</v>
      </c>
      <c r="G988" t="s">
        <v>7249</v>
      </c>
      <c r="H988" t="s">
        <v>10171</v>
      </c>
      <c r="I988" t="s">
        <v>305</v>
      </c>
      <c r="J988" t="s">
        <v>306</v>
      </c>
      <c r="K988" s="3">
        <v>9057</v>
      </c>
      <c r="L988" s="3">
        <v>8456</v>
      </c>
      <c r="M988" t="s">
        <v>5623</v>
      </c>
      <c r="N988" t="s">
        <v>21</v>
      </c>
    </row>
    <row r="989" spans="1:14">
      <c r="A989" s="1">
        <v>45432</v>
      </c>
      <c r="B989" s="1">
        <v>45797</v>
      </c>
      <c r="C989" t="s">
        <v>4929</v>
      </c>
      <c r="D989" t="s">
        <v>1640</v>
      </c>
      <c r="E989" t="s">
        <v>661</v>
      </c>
      <c r="F989" t="s">
        <v>16</v>
      </c>
      <c r="G989" t="s">
        <v>7248</v>
      </c>
      <c r="H989" t="s">
        <v>10171</v>
      </c>
      <c r="I989" t="s">
        <v>305</v>
      </c>
      <c r="J989" t="s">
        <v>306</v>
      </c>
      <c r="K989" s="3">
        <v>41536</v>
      </c>
      <c r="L989" s="3">
        <v>32104</v>
      </c>
      <c r="M989" t="s">
        <v>5623</v>
      </c>
      <c r="N989" t="s">
        <v>21</v>
      </c>
    </row>
    <row r="990" spans="1:14">
      <c r="A990" s="1">
        <v>45432</v>
      </c>
      <c r="B990" s="1">
        <v>45797</v>
      </c>
      <c r="C990" t="s">
        <v>4929</v>
      </c>
      <c r="D990" t="s">
        <v>1640</v>
      </c>
      <c r="E990" t="s">
        <v>15</v>
      </c>
      <c r="F990" t="s">
        <v>16</v>
      </c>
      <c r="G990" t="s">
        <v>7250</v>
      </c>
      <c r="H990" t="s">
        <v>10171</v>
      </c>
      <c r="I990" t="s">
        <v>305</v>
      </c>
      <c r="J990" t="s">
        <v>306</v>
      </c>
      <c r="K990" s="3">
        <v>2310</v>
      </c>
      <c r="L990" s="3">
        <v>2116</v>
      </c>
      <c r="M990" t="s">
        <v>5623</v>
      </c>
      <c r="N990" t="s">
        <v>21</v>
      </c>
    </row>
    <row r="991" spans="1:14">
      <c r="A991" s="1">
        <v>45432</v>
      </c>
      <c r="B991" s="1">
        <v>45797</v>
      </c>
      <c r="C991" t="s">
        <v>4929</v>
      </c>
      <c r="D991" t="s">
        <v>1640</v>
      </c>
      <c r="E991" t="s">
        <v>34</v>
      </c>
      <c r="F991" t="s">
        <v>16</v>
      </c>
      <c r="G991" t="s">
        <v>7247</v>
      </c>
      <c r="H991" t="s">
        <v>10171</v>
      </c>
      <c r="I991" t="s">
        <v>305</v>
      </c>
      <c r="J991" t="s">
        <v>306</v>
      </c>
      <c r="K991" s="3">
        <v>14342</v>
      </c>
      <c r="L991" s="3">
        <v>11766</v>
      </c>
      <c r="M991" t="s">
        <v>5623</v>
      </c>
      <c r="N991" t="s">
        <v>21</v>
      </c>
    </row>
    <row r="992" spans="1:14">
      <c r="A992" s="1">
        <v>45432</v>
      </c>
      <c r="B992" s="1">
        <v>45797</v>
      </c>
      <c r="C992" t="s">
        <v>4930</v>
      </c>
      <c r="D992" t="s">
        <v>1645</v>
      </c>
      <c r="E992" t="s">
        <v>32</v>
      </c>
      <c r="F992" t="s">
        <v>16</v>
      </c>
      <c r="G992" t="s">
        <v>7253</v>
      </c>
      <c r="H992" t="s">
        <v>10171</v>
      </c>
      <c r="I992" t="s">
        <v>570</v>
      </c>
      <c r="J992" t="s">
        <v>571</v>
      </c>
      <c r="K992" s="3">
        <v>6361</v>
      </c>
      <c r="L992" s="3">
        <v>5978</v>
      </c>
      <c r="M992" t="s">
        <v>5623</v>
      </c>
      <c r="N992" t="s">
        <v>125</v>
      </c>
    </row>
    <row r="993" spans="1:14">
      <c r="A993" s="1">
        <v>45432</v>
      </c>
      <c r="B993" s="1">
        <v>45797</v>
      </c>
      <c r="C993" t="s">
        <v>4930</v>
      </c>
      <c r="D993" t="s">
        <v>1645</v>
      </c>
      <c r="E993" t="s">
        <v>661</v>
      </c>
      <c r="F993" t="s">
        <v>16</v>
      </c>
      <c r="G993" t="s">
        <v>7251</v>
      </c>
      <c r="H993" t="s">
        <v>10171</v>
      </c>
      <c r="I993" t="s">
        <v>570</v>
      </c>
      <c r="J993" t="s">
        <v>571</v>
      </c>
      <c r="K993" s="3">
        <v>12135</v>
      </c>
      <c r="L993" s="3">
        <v>10317</v>
      </c>
      <c r="M993" t="s">
        <v>5623</v>
      </c>
      <c r="N993" t="s">
        <v>125</v>
      </c>
    </row>
    <row r="994" spans="1:14">
      <c r="A994" s="1">
        <v>45432</v>
      </c>
      <c r="B994" s="1">
        <v>45797</v>
      </c>
      <c r="C994" t="s">
        <v>4930</v>
      </c>
      <c r="D994" t="s">
        <v>1645</v>
      </c>
      <c r="E994" t="s">
        <v>15</v>
      </c>
      <c r="F994" t="s">
        <v>16</v>
      </c>
      <c r="G994" t="s">
        <v>7252</v>
      </c>
      <c r="H994" t="s">
        <v>10171</v>
      </c>
      <c r="I994" t="s">
        <v>570</v>
      </c>
      <c r="J994" t="s">
        <v>571</v>
      </c>
      <c r="K994" s="3">
        <v>3874</v>
      </c>
      <c r="L994" s="3">
        <v>3474</v>
      </c>
      <c r="M994" t="s">
        <v>5623</v>
      </c>
      <c r="N994" t="s">
        <v>125</v>
      </c>
    </row>
    <row r="995" spans="1:14">
      <c r="A995" s="1">
        <v>45434</v>
      </c>
      <c r="B995" s="1">
        <v>45799</v>
      </c>
      <c r="C995" t="s">
        <v>4934</v>
      </c>
      <c r="D995" t="s">
        <v>1660</v>
      </c>
      <c r="E995" t="s">
        <v>32</v>
      </c>
      <c r="F995" t="s">
        <v>16</v>
      </c>
      <c r="G995" t="s">
        <v>7257</v>
      </c>
      <c r="H995" t="s">
        <v>10171</v>
      </c>
      <c r="I995" t="s">
        <v>71</v>
      </c>
      <c r="J995" t="s">
        <v>72</v>
      </c>
      <c r="K995" s="3">
        <v>14739</v>
      </c>
      <c r="L995" s="3">
        <v>14205</v>
      </c>
      <c r="M995" t="s">
        <v>5623</v>
      </c>
      <c r="N995" t="s">
        <v>125</v>
      </c>
    </row>
    <row r="996" spans="1:14">
      <c r="A996" s="1">
        <v>45434</v>
      </c>
      <c r="B996" s="1">
        <v>45799</v>
      </c>
      <c r="C996" t="s">
        <v>4934</v>
      </c>
      <c r="D996" t="s">
        <v>1660</v>
      </c>
      <c r="E996" t="s">
        <v>661</v>
      </c>
      <c r="F996" t="s">
        <v>16</v>
      </c>
      <c r="G996" t="s">
        <v>7258</v>
      </c>
      <c r="H996" t="s">
        <v>10171</v>
      </c>
      <c r="I996" t="s">
        <v>71</v>
      </c>
      <c r="J996" t="s">
        <v>72</v>
      </c>
      <c r="K996" s="3">
        <v>18094</v>
      </c>
      <c r="L996" s="3">
        <v>24802</v>
      </c>
      <c r="M996" t="s">
        <v>5623</v>
      </c>
      <c r="N996" t="s">
        <v>125</v>
      </c>
    </row>
    <row r="997" spans="1:14">
      <c r="A997" s="1">
        <v>45434</v>
      </c>
      <c r="B997" s="1">
        <v>45799</v>
      </c>
      <c r="C997" t="s">
        <v>4934</v>
      </c>
      <c r="D997" t="s">
        <v>1660</v>
      </c>
      <c r="E997" t="s">
        <v>15</v>
      </c>
      <c r="F997" t="s">
        <v>16</v>
      </c>
      <c r="G997" t="s">
        <v>7255</v>
      </c>
      <c r="H997" t="s">
        <v>10171</v>
      </c>
      <c r="I997" t="s">
        <v>71</v>
      </c>
      <c r="J997" t="s">
        <v>72</v>
      </c>
      <c r="K997" s="3">
        <v>4767</v>
      </c>
      <c r="L997" s="3">
        <v>4629</v>
      </c>
      <c r="M997" t="s">
        <v>5623</v>
      </c>
      <c r="N997" t="s">
        <v>125</v>
      </c>
    </row>
    <row r="998" spans="1:14">
      <c r="A998" s="1">
        <v>45434</v>
      </c>
      <c r="B998" s="1">
        <v>45799</v>
      </c>
      <c r="C998" t="s">
        <v>4934</v>
      </c>
      <c r="D998" t="s">
        <v>1660</v>
      </c>
      <c r="E998" t="s">
        <v>34</v>
      </c>
      <c r="F998" t="s">
        <v>16</v>
      </c>
      <c r="G998" t="s">
        <v>7256</v>
      </c>
      <c r="H998" t="s">
        <v>10172</v>
      </c>
      <c r="I998" t="s">
        <v>71</v>
      </c>
      <c r="J998" t="s">
        <v>72</v>
      </c>
      <c r="L998" s="3">
        <v>10991</v>
      </c>
      <c r="M998" t="s">
        <v>5623</v>
      </c>
      <c r="N998" t="s">
        <v>125</v>
      </c>
    </row>
    <row r="999" spans="1:14">
      <c r="A999" s="1">
        <v>45434</v>
      </c>
      <c r="B999" s="1">
        <v>45799</v>
      </c>
      <c r="C999" t="s">
        <v>4935</v>
      </c>
      <c r="D999" t="s">
        <v>1664</v>
      </c>
      <c r="E999" t="s">
        <v>32</v>
      </c>
      <c r="F999" t="s">
        <v>16</v>
      </c>
      <c r="G999" t="s">
        <v>7261</v>
      </c>
      <c r="H999" t="s">
        <v>10171</v>
      </c>
      <c r="I999" t="s">
        <v>78</v>
      </c>
      <c r="J999" t="s">
        <v>79</v>
      </c>
      <c r="K999" s="3">
        <v>3679</v>
      </c>
      <c r="L999" s="3">
        <v>3498</v>
      </c>
      <c r="M999" t="s">
        <v>5620</v>
      </c>
      <c r="N999" t="s">
        <v>80</v>
      </c>
    </row>
    <row r="1000" spans="1:14">
      <c r="A1000" s="1">
        <v>45434</v>
      </c>
      <c r="B1000" s="1">
        <v>45799</v>
      </c>
      <c r="C1000" t="s">
        <v>4935</v>
      </c>
      <c r="D1000" t="s">
        <v>1664</v>
      </c>
      <c r="E1000" t="s">
        <v>15</v>
      </c>
      <c r="F1000" t="s">
        <v>16</v>
      </c>
      <c r="G1000" t="s">
        <v>7259</v>
      </c>
      <c r="H1000" t="s">
        <v>10171</v>
      </c>
      <c r="I1000" t="s">
        <v>78</v>
      </c>
      <c r="J1000" t="s">
        <v>79</v>
      </c>
      <c r="K1000" s="3">
        <v>3048</v>
      </c>
      <c r="L1000" s="3">
        <v>2748</v>
      </c>
      <c r="M1000" t="s">
        <v>5620</v>
      </c>
      <c r="N1000" t="s">
        <v>80</v>
      </c>
    </row>
    <row r="1001" spans="1:14">
      <c r="A1001" s="1">
        <v>45434</v>
      </c>
      <c r="B1001" s="1">
        <v>45799</v>
      </c>
      <c r="C1001" t="s">
        <v>4935</v>
      </c>
      <c r="D1001" t="s">
        <v>1664</v>
      </c>
      <c r="E1001" t="s">
        <v>661</v>
      </c>
      <c r="F1001" t="s">
        <v>16</v>
      </c>
      <c r="G1001" t="s">
        <v>7260</v>
      </c>
      <c r="H1001" t="s">
        <v>10171</v>
      </c>
      <c r="I1001" t="s">
        <v>78</v>
      </c>
      <c r="J1001" t="s">
        <v>79</v>
      </c>
      <c r="K1001" s="3">
        <v>31051</v>
      </c>
      <c r="L1001" s="3">
        <v>22698</v>
      </c>
      <c r="M1001" t="s">
        <v>5620</v>
      </c>
      <c r="N1001" t="s">
        <v>80</v>
      </c>
    </row>
    <row r="1002" spans="1:14">
      <c r="A1002" s="1">
        <v>45434</v>
      </c>
      <c r="B1002" s="1">
        <v>45799</v>
      </c>
      <c r="C1002" t="s">
        <v>4937</v>
      </c>
      <c r="D1002" t="s">
        <v>1670</v>
      </c>
      <c r="E1002" t="s">
        <v>32</v>
      </c>
      <c r="F1002" t="s">
        <v>16</v>
      </c>
      <c r="G1002" t="s">
        <v>7263</v>
      </c>
      <c r="H1002" t="s">
        <v>10171</v>
      </c>
      <c r="I1002" t="s">
        <v>103</v>
      </c>
      <c r="J1002" t="s">
        <v>104</v>
      </c>
      <c r="K1002" s="3">
        <v>14691</v>
      </c>
      <c r="L1002" s="3">
        <v>14706</v>
      </c>
      <c r="M1002" t="s">
        <v>140</v>
      </c>
      <c r="N1002" t="s">
        <v>105</v>
      </c>
    </row>
    <row r="1003" spans="1:14">
      <c r="A1003" s="1">
        <v>45434</v>
      </c>
      <c r="B1003" s="1">
        <v>45799</v>
      </c>
      <c r="C1003" t="s">
        <v>4937</v>
      </c>
      <c r="D1003" t="s">
        <v>1670</v>
      </c>
      <c r="E1003" t="s">
        <v>661</v>
      </c>
      <c r="F1003" t="s">
        <v>16</v>
      </c>
      <c r="G1003" t="s">
        <v>7265</v>
      </c>
      <c r="H1003" t="s">
        <v>10171</v>
      </c>
      <c r="I1003" t="s">
        <v>103</v>
      </c>
      <c r="J1003" t="s">
        <v>104</v>
      </c>
      <c r="K1003" s="3">
        <v>43905</v>
      </c>
      <c r="L1003" s="3">
        <v>39188</v>
      </c>
      <c r="M1003" t="s">
        <v>140</v>
      </c>
      <c r="N1003" t="s">
        <v>105</v>
      </c>
    </row>
    <row r="1004" spans="1:14">
      <c r="A1004" s="1">
        <v>45434</v>
      </c>
      <c r="B1004" s="1">
        <v>45799</v>
      </c>
      <c r="C1004" t="s">
        <v>4937</v>
      </c>
      <c r="D1004" t="s">
        <v>1670</v>
      </c>
      <c r="E1004" t="s">
        <v>15</v>
      </c>
      <c r="F1004" t="s">
        <v>16</v>
      </c>
      <c r="G1004" t="s">
        <v>7266</v>
      </c>
      <c r="H1004" t="s">
        <v>10171</v>
      </c>
      <c r="I1004" t="s">
        <v>103</v>
      </c>
      <c r="J1004" t="s">
        <v>104</v>
      </c>
      <c r="K1004" s="3">
        <v>1985</v>
      </c>
      <c r="L1004" s="3">
        <v>1796</v>
      </c>
      <c r="M1004" t="s">
        <v>140</v>
      </c>
      <c r="N1004" t="s">
        <v>105</v>
      </c>
    </row>
    <row r="1005" spans="1:14">
      <c r="A1005" s="1">
        <v>45437</v>
      </c>
      <c r="B1005" s="1">
        <v>45802</v>
      </c>
      <c r="C1005" t="s">
        <v>4938</v>
      </c>
      <c r="D1005" t="s">
        <v>1675</v>
      </c>
      <c r="E1005" t="s">
        <v>32</v>
      </c>
      <c r="F1005" t="s">
        <v>16</v>
      </c>
      <c r="G1005" t="s">
        <v>7268</v>
      </c>
      <c r="H1005" t="s">
        <v>10171</v>
      </c>
      <c r="I1005" t="s">
        <v>282</v>
      </c>
      <c r="J1005" t="s">
        <v>283</v>
      </c>
      <c r="K1005" s="3">
        <v>7926</v>
      </c>
      <c r="L1005" s="3">
        <v>7810</v>
      </c>
      <c r="M1005" t="s">
        <v>5620</v>
      </c>
      <c r="N1005" t="s">
        <v>21</v>
      </c>
    </row>
    <row r="1006" spans="1:14">
      <c r="A1006" s="1">
        <v>45437</v>
      </c>
      <c r="B1006" s="1">
        <v>45802</v>
      </c>
      <c r="C1006" t="s">
        <v>4938</v>
      </c>
      <c r="D1006" t="s">
        <v>1675</v>
      </c>
      <c r="E1006" t="s">
        <v>661</v>
      </c>
      <c r="F1006" t="s">
        <v>16</v>
      </c>
      <c r="G1006" t="s">
        <v>7270</v>
      </c>
      <c r="H1006" t="s">
        <v>10171</v>
      </c>
      <c r="I1006" t="s">
        <v>282</v>
      </c>
      <c r="J1006" t="s">
        <v>283</v>
      </c>
      <c r="K1006" s="3">
        <v>40944</v>
      </c>
      <c r="L1006" s="3">
        <v>29684</v>
      </c>
      <c r="M1006" t="s">
        <v>5620</v>
      </c>
      <c r="N1006" t="s">
        <v>21</v>
      </c>
    </row>
    <row r="1007" spans="1:14">
      <c r="A1007" s="1">
        <v>45437</v>
      </c>
      <c r="B1007" s="1">
        <v>45802</v>
      </c>
      <c r="C1007" t="s">
        <v>4938</v>
      </c>
      <c r="D1007" t="s">
        <v>1675</v>
      </c>
      <c r="E1007" t="s">
        <v>15</v>
      </c>
      <c r="F1007" t="s">
        <v>16</v>
      </c>
      <c r="G1007" t="s">
        <v>7269</v>
      </c>
      <c r="H1007" t="s">
        <v>10171</v>
      </c>
      <c r="I1007" t="s">
        <v>282</v>
      </c>
      <c r="J1007" t="s">
        <v>283</v>
      </c>
      <c r="K1007" s="3">
        <v>3409</v>
      </c>
      <c r="L1007" s="3">
        <v>3171</v>
      </c>
      <c r="M1007" t="s">
        <v>5620</v>
      </c>
      <c r="N1007" t="s">
        <v>21</v>
      </c>
    </row>
    <row r="1008" spans="1:14">
      <c r="A1008" s="1">
        <v>45438</v>
      </c>
      <c r="B1008" s="1">
        <v>45803</v>
      </c>
      <c r="C1008" t="s">
        <v>5985</v>
      </c>
      <c r="D1008" t="s">
        <v>5986</v>
      </c>
      <c r="E1008" t="s">
        <v>32</v>
      </c>
      <c r="F1008" t="s">
        <v>16</v>
      </c>
      <c r="G1008" t="s">
        <v>7272</v>
      </c>
      <c r="H1008" t="s">
        <v>10172</v>
      </c>
      <c r="I1008" t="s">
        <v>706</v>
      </c>
      <c r="J1008" t="s">
        <v>707</v>
      </c>
      <c r="L1008" s="3">
        <v>7114</v>
      </c>
      <c r="M1008" t="s">
        <v>1179</v>
      </c>
      <c r="N1008" t="s">
        <v>21</v>
      </c>
    </row>
    <row r="1009" spans="1:14">
      <c r="A1009" s="1">
        <v>45438</v>
      </c>
      <c r="B1009" s="1">
        <v>45803</v>
      </c>
      <c r="C1009" t="s">
        <v>5985</v>
      </c>
      <c r="D1009" t="s">
        <v>5986</v>
      </c>
      <c r="E1009" t="s">
        <v>15</v>
      </c>
      <c r="F1009" t="s">
        <v>16</v>
      </c>
      <c r="G1009" t="s">
        <v>7273</v>
      </c>
      <c r="H1009" t="s">
        <v>10172</v>
      </c>
      <c r="I1009" t="s">
        <v>706</v>
      </c>
      <c r="J1009" t="s">
        <v>707</v>
      </c>
      <c r="L1009" s="3">
        <v>6884</v>
      </c>
      <c r="M1009" t="s">
        <v>1179</v>
      </c>
      <c r="N1009" t="s">
        <v>21</v>
      </c>
    </row>
    <row r="1010" spans="1:14">
      <c r="A1010" s="1">
        <v>45438</v>
      </c>
      <c r="B1010" s="1">
        <v>45803</v>
      </c>
      <c r="C1010" t="s">
        <v>5985</v>
      </c>
      <c r="D1010" t="s">
        <v>5986</v>
      </c>
      <c r="E1010" t="s">
        <v>661</v>
      </c>
      <c r="F1010" t="s">
        <v>16</v>
      </c>
      <c r="G1010" t="s">
        <v>7271</v>
      </c>
      <c r="H1010" t="s">
        <v>10172</v>
      </c>
      <c r="I1010" t="s">
        <v>706</v>
      </c>
      <c r="J1010" t="s">
        <v>707</v>
      </c>
      <c r="L1010" s="3">
        <v>17689</v>
      </c>
      <c r="M1010" t="s">
        <v>1179</v>
      </c>
      <c r="N1010" t="s">
        <v>21</v>
      </c>
    </row>
    <row r="1011" spans="1:14">
      <c r="A1011" s="1">
        <v>45438</v>
      </c>
      <c r="B1011" s="1">
        <v>45803</v>
      </c>
      <c r="C1011" t="s">
        <v>4941</v>
      </c>
      <c r="D1011" t="s">
        <v>1689</v>
      </c>
      <c r="E1011" t="s">
        <v>32</v>
      </c>
      <c r="F1011" t="s">
        <v>16</v>
      </c>
      <c r="G1011" t="s">
        <v>7275</v>
      </c>
      <c r="H1011" t="s">
        <v>10171</v>
      </c>
      <c r="I1011" t="s">
        <v>96</v>
      </c>
      <c r="J1011" t="s">
        <v>97</v>
      </c>
      <c r="K1011" s="3">
        <v>8182</v>
      </c>
      <c r="L1011" s="3">
        <v>7319</v>
      </c>
      <c r="M1011" t="s">
        <v>1179</v>
      </c>
      <c r="N1011" t="s">
        <v>43</v>
      </c>
    </row>
    <row r="1012" spans="1:14">
      <c r="A1012" s="1">
        <v>45438</v>
      </c>
      <c r="B1012" s="1">
        <v>45803</v>
      </c>
      <c r="C1012" t="s">
        <v>4941</v>
      </c>
      <c r="D1012" t="s">
        <v>1689</v>
      </c>
      <c r="E1012" t="s">
        <v>15</v>
      </c>
      <c r="F1012" t="s">
        <v>16</v>
      </c>
      <c r="G1012" t="s">
        <v>7274</v>
      </c>
      <c r="H1012" t="s">
        <v>10171</v>
      </c>
      <c r="I1012" t="s">
        <v>96</v>
      </c>
      <c r="J1012" t="s">
        <v>97</v>
      </c>
      <c r="K1012" s="3">
        <v>1737</v>
      </c>
      <c r="L1012" s="3">
        <v>1580</v>
      </c>
      <c r="M1012" t="s">
        <v>1179</v>
      </c>
      <c r="N1012" t="s">
        <v>43</v>
      </c>
    </row>
    <row r="1013" spans="1:14">
      <c r="A1013" s="1">
        <v>45438</v>
      </c>
      <c r="B1013" s="1">
        <v>45803</v>
      </c>
      <c r="C1013" t="s">
        <v>4941</v>
      </c>
      <c r="D1013" t="s">
        <v>1689</v>
      </c>
      <c r="E1013" t="s">
        <v>661</v>
      </c>
      <c r="F1013" t="s">
        <v>16</v>
      </c>
      <c r="G1013" t="s">
        <v>7276</v>
      </c>
      <c r="H1013" t="s">
        <v>10171</v>
      </c>
      <c r="I1013" t="s">
        <v>96</v>
      </c>
      <c r="J1013" t="s">
        <v>97</v>
      </c>
      <c r="K1013" s="3">
        <v>44551</v>
      </c>
      <c r="L1013" s="3">
        <v>38145</v>
      </c>
      <c r="M1013" t="s">
        <v>1179</v>
      </c>
      <c r="N1013" t="s">
        <v>43</v>
      </c>
    </row>
    <row r="1014" spans="1:14">
      <c r="A1014" s="1">
        <v>45439</v>
      </c>
      <c r="B1014" s="1">
        <v>45804</v>
      </c>
      <c r="C1014" t="s">
        <v>5553</v>
      </c>
      <c r="D1014" t="s">
        <v>4241</v>
      </c>
      <c r="E1014" t="s">
        <v>32</v>
      </c>
      <c r="F1014" t="s">
        <v>16</v>
      </c>
      <c r="G1014" t="s">
        <v>7279</v>
      </c>
      <c r="H1014" t="s">
        <v>10171</v>
      </c>
      <c r="I1014" t="s">
        <v>2574</v>
      </c>
      <c r="J1014" t="s">
        <v>2575</v>
      </c>
      <c r="K1014" s="3">
        <v>6668</v>
      </c>
      <c r="L1014" s="3">
        <v>6904</v>
      </c>
      <c r="M1014" t="s">
        <v>5624</v>
      </c>
      <c r="N1014" t="s">
        <v>345</v>
      </c>
    </row>
    <row r="1015" spans="1:14">
      <c r="A1015" s="1">
        <v>45439</v>
      </c>
      <c r="B1015" s="1">
        <v>45804</v>
      </c>
      <c r="C1015" t="s">
        <v>5553</v>
      </c>
      <c r="D1015" t="s">
        <v>4241</v>
      </c>
      <c r="E1015" t="s">
        <v>15</v>
      </c>
      <c r="F1015" t="s">
        <v>16</v>
      </c>
      <c r="G1015" t="s">
        <v>7278</v>
      </c>
      <c r="H1015" t="s">
        <v>10171</v>
      </c>
      <c r="I1015" t="s">
        <v>2574</v>
      </c>
      <c r="J1015" t="s">
        <v>2575</v>
      </c>
      <c r="K1015" s="3">
        <v>2856</v>
      </c>
      <c r="L1015" s="3">
        <v>3142</v>
      </c>
      <c r="M1015" t="s">
        <v>5624</v>
      </c>
      <c r="N1015" t="s">
        <v>345</v>
      </c>
    </row>
    <row r="1016" spans="1:14">
      <c r="A1016" s="1">
        <v>45439</v>
      </c>
      <c r="B1016" s="1">
        <v>45804</v>
      </c>
      <c r="C1016" t="s">
        <v>5553</v>
      </c>
      <c r="D1016" t="s">
        <v>4241</v>
      </c>
      <c r="E1016" t="s">
        <v>661</v>
      </c>
      <c r="F1016" t="s">
        <v>16</v>
      </c>
      <c r="G1016" t="s">
        <v>7277</v>
      </c>
      <c r="H1016" t="s">
        <v>10171</v>
      </c>
      <c r="I1016" t="s">
        <v>2574</v>
      </c>
      <c r="J1016" t="s">
        <v>2575</v>
      </c>
      <c r="K1016" s="3">
        <v>31862</v>
      </c>
      <c r="L1016" s="3">
        <v>34444</v>
      </c>
      <c r="M1016" t="s">
        <v>5624</v>
      </c>
      <c r="N1016" t="s">
        <v>345</v>
      </c>
    </row>
    <row r="1017" spans="1:14">
      <c r="A1017" s="1">
        <v>45440</v>
      </c>
      <c r="B1017" s="1">
        <v>45805</v>
      </c>
      <c r="C1017" t="s">
        <v>4945</v>
      </c>
      <c r="D1017" t="s">
        <v>1705</v>
      </c>
      <c r="E1017" t="s">
        <v>32</v>
      </c>
      <c r="F1017" t="s">
        <v>16</v>
      </c>
      <c r="G1017" t="s">
        <v>7284</v>
      </c>
      <c r="H1017" t="s">
        <v>10171</v>
      </c>
      <c r="I1017" t="s">
        <v>1707</v>
      </c>
      <c r="J1017" t="s">
        <v>1708</v>
      </c>
      <c r="K1017" s="3">
        <v>101801</v>
      </c>
      <c r="L1017" s="3">
        <v>86710</v>
      </c>
      <c r="M1017" t="s">
        <v>48</v>
      </c>
      <c r="N1017" t="s">
        <v>51</v>
      </c>
    </row>
    <row r="1018" spans="1:14">
      <c r="A1018" s="1">
        <v>45440</v>
      </c>
      <c r="B1018" s="1">
        <v>45805</v>
      </c>
      <c r="C1018" t="s">
        <v>5987</v>
      </c>
      <c r="D1018" t="s">
        <v>5988</v>
      </c>
      <c r="E1018" t="s">
        <v>32</v>
      </c>
      <c r="F1018" t="s">
        <v>16</v>
      </c>
      <c r="G1018" t="s">
        <v>7287</v>
      </c>
      <c r="H1018" t="s">
        <v>10171</v>
      </c>
      <c r="I1018" t="s">
        <v>103</v>
      </c>
      <c r="J1018" t="s">
        <v>104</v>
      </c>
      <c r="K1018" s="3">
        <v>4572</v>
      </c>
      <c r="L1018" s="3">
        <v>4344</v>
      </c>
      <c r="M1018" t="s">
        <v>5620</v>
      </c>
      <c r="N1018" t="s">
        <v>21</v>
      </c>
    </row>
    <row r="1019" spans="1:14">
      <c r="A1019" s="1">
        <v>45440</v>
      </c>
      <c r="B1019" s="1">
        <v>45805</v>
      </c>
      <c r="C1019" t="s">
        <v>5987</v>
      </c>
      <c r="D1019" t="s">
        <v>5988</v>
      </c>
      <c r="E1019" t="s">
        <v>15</v>
      </c>
      <c r="F1019" t="s">
        <v>16</v>
      </c>
      <c r="G1019" t="s">
        <v>7285</v>
      </c>
      <c r="H1019" t="s">
        <v>10171</v>
      </c>
      <c r="I1019" t="s">
        <v>103</v>
      </c>
      <c r="J1019" t="s">
        <v>104</v>
      </c>
      <c r="K1019" s="3">
        <v>5461</v>
      </c>
      <c r="L1019" s="3">
        <v>4937</v>
      </c>
      <c r="M1019" t="s">
        <v>5620</v>
      </c>
      <c r="N1019" t="s">
        <v>21</v>
      </c>
    </row>
    <row r="1020" spans="1:14">
      <c r="A1020" s="1">
        <v>45440</v>
      </c>
      <c r="B1020" s="1">
        <v>45805</v>
      </c>
      <c r="C1020" t="s">
        <v>5987</v>
      </c>
      <c r="D1020" t="s">
        <v>5988</v>
      </c>
      <c r="E1020" t="s">
        <v>661</v>
      </c>
      <c r="F1020" t="s">
        <v>16</v>
      </c>
      <c r="G1020" t="s">
        <v>7286</v>
      </c>
      <c r="H1020" t="s">
        <v>10171</v>
      </c>
      <c r="I1020" t="s">
        <v>103</v>
      </c>
      <c r="J1020" t="s">
        <v>104</v>
      </c>
      <c r="K1020" s="3">
        <v>12475</v>
      </c>
      <c r="L1020" s="3">
        <v>10982</v>
      </c>
      <c r="M1020" t="s">
        <v>5620</v>
      </c>
      <c r="N1020" t="s">
        <v>21</v>
      </c>
    </row>
    <row r="1021" spans="1:14">
      <c r="A1021" s="1">
        <v>45440</v>
      </c>
      <c r="B1021" s="1">
        <v>45805</v>
      </c>
      <c r="C1021" t="s">
        <v>5987</v>
      </c>
      <c r="D1021" t="s">
        <v>5988</v>
      </c>
      <c r="E1021" t="s">
        <v>34</v>
      </c>
      <c r="F1021" t="s">
        <v>16</v>
      </c>
      <c r="G1021" t="s">
        <v>7288</v>
      </c>
      <c r="H1021" t="s">
        <v>10171</v>
      </c>
      <c r="I1021" t="s">
        <v>103</v>
      </c>
      <c r="J1021" t="s">
        <v>104</v>
      </c>
      <c r="K1021" s="3">
        <v>6242</v>
      </c>
      <c r="L1021" s="3">
        <v>3354</v>
      </c>
      <c r="M1021" t="s">
        <v>5620</v>
      </c>
      <c r="N1021" t="s">
        <v>21</v>
      </c>
    </row>
    <row r="1022" spans="1:14">
      <c r="A1022" s="1">
        <v>45440</v>
      </c>
      <c r="B1022" s="1">
        <v>45805</v>
      </c>
      <c r="C1022" t="s">
        <v>4944</v>
      </c>
      <c r="D1022" t="s">
        <v>1700</v>
      </c>
      <c r="E1022" t="s">
        <v>32</v>
      </c>
      <c r="F1022" t="s">
        <v>16</v>
      </c>
      <c r="G1022" t="s">
        <v>7281</v>
      </c>
      <c r="H1022" t="s">
        <v>10171</v>
      </c>
      <c r="I1022" t="s">
        <v>218</v>
      </c>
      <c r="J1022" t="s">
        <v>219</v>
      </c>
      <c r="K1022" s="3">
        <v>17040</v>
      </c>
      <c r="L1022" s="3">
        <v>18507</v>
      </c>
      <c r="M1022" t="s">
        <v>48</v>
      </c>
      <c r="N1022" t="s">
        <v>167</v>
      </c>
    </row>
    <row r="1023" spans="1:14">
      <c r="A1023" s="1">
        <v>45440</v>
      </c>
      <c r="B1023" s="1">
        <v>45805</v>
      </c>
      <c r="C1023" t="s">
        <v>4944</v>
      </c>
      <c r="D1023" t="s">
        <v>1700</v>
      </c>
      <c r="E1023" t="s">
        <v>661</v>
      </c>
      <c r="F1023" t="s">
        <v>16</v>
      </c>
      <c r="G1023" t="s">
        <v>7282</v>
      </c>
      <c r="H1023" t="s">
        <v>10171</v>
      </c>
      <c r="I1023" t="s">
        <v>218</v>
      </c>
      <c r="J1023" t="s">
        <v>219</v>
      </c>
      <c r="K1023" s="3">
        <v>122007</v>
      </c>
      <c r="L1023" s="3">
        <v>103673</v>
      </c>
      <c r="M1023" t="s">
        <v>48</v>
      </c>
      <c r="N1023" t="s">
        <v>167</v>
      </c>
    </row>
    <row r="1024" spans="1:14">
      <c r="A1024" s="1">
        <v>45440</v>
      </c>
      <c r="B1024" s="1">
        <v>45805</v>
      </c>
      <c r="C1024" t="s">
        <v>4944</v>
      </c>
      <c r="D1024" t="s">
        <v>1700</v>
      </c>
      <c r="E1024" t="s">
        <v>15</v>
      </c>
      <c r="F1024" t="s">
        <v>16</v>
      </c>
      <c r="G1024" t="s">
        <v>7280</v>
      </c>
      <c r="H1024" t="s">
        <v>10171</v>
      </c>
      <c r="I1024" t="s">
        <v>218</v>
      </c>
      <c r="J1024" t="s">
        <v>219</v>
      </c>
      <c r="K1024" s="3">
        <v>2254</v>
      </c>
      <c r="L1024" s="3">
        <v>2552</v>
      </c>
      <c r="M1024" t="s">
        <v>48</v>
      </c>
      <c r="N1024" t="s">
        <v>167</v>
      </c>
    </row>
    <row r="1025" spans="1:14">
      <c r="A1025" s="1">
        <v>45440</v>
      </c>
      <c r="B1025" s="1">
        <v>45805</v>
      </c>
      <c r="C1025" t="s">
        <v>4944</v>
      </c>
      <c r="D1025" t="s">
        <v>1700</v>
      </c>
      <c r="E1025" t="s">
        <v>34</v>
      </c>
      <c r="F1025" t="s">
        <v>16</v>
      </c>
      <c r="G1025" t="s">
        <v>7283</v>
      </c>
      <c r="H1025" t="s">
        <v>10171</v>
      </c>
      <c r="I1025" t="s">
        <v>218</v>
      </c>
      <c r="J1025" t="s">
        <v>219</v>
      </c>
      <c r="K1025" s="3">
        <v>50371</v>
      </c>
      <c r="L1025" s="3">
        <v>41585</v>
      </c>
      <c r="M1025" t="s">
        <v>48</v>
      </c>
      <c r="N1025" t="s">
        <v>167</v>
      </c>
    </row>
    <row r="1026" spans="1:14">
      <c r="A1026" s="1">
        <v>45441</v>
      </c>
      <c r="B1026" s="1">
        <v>45806</v>
      </c>
      <c r="C1026" t="s">
        <v>4947</v>
      </c>
      <c r="D1026" t="s">
        <v>1714</v>
      </c>
      <c r="E1026" t="s">
        <v>32</v>
      </c>
      <c r="F1026" t="s">
        <v>16</v>
      </c>
      <c r="G1026" t="s">
        <v>7289</v>
      </c>
      <c r="H1026" t="s">
        <v>10171</v>
      </c>
      <c r="I1026" t="s">
        <v>1716</v>
      </c>
      <c r="J1026" t="s">
        <v>1717</v>
      </c>
      <c r="K1026" s="3">
        <v>9941</v>
      </c>
      <c r="L1026" s="3">
        <v>9909</v>
      </c>
      <c r="M1026" t="s">
        <v>1179</v>
      </c>
      <c r="N1026" t="s">
        <v>249</v>
      </c>
    </row>
    <row r="1027" spans="1:14">
      <c r="A1027" s="1">
        <v>45441</v>
      </c>
      <c r="B1027" s="1">
        <v>45806</v>
      </c>
      <c r="C1027" t="s">
        <v>4947</v>
      </c>
      <c r="D1027" t="s">
        <v>1714</v>
      </c>
      <c r="E1027" t="s">
        <v>15</v>
      </c>
      <c r="F1027" t="s">
        <v>16</v>
      </c>
      <c r="G1027" t="s">
        <v>7290</v>
      </c>
      <c r="H1027" t="s">
        <v>10171</v>
      </c>
      <c r="I1027" t="s">
        <v>1716</v>
      </c>
      <c r="J1027" t="s">
        <v>1717</v>
      </c>
      <c r="K1027" s="3">
        <v>3295</v>
      </c>
      <c r="L1027" s="3">
        <v>3059</v>
      </c>
      <c r="M1027" t="s">
        <v>1179</v>
      </c>
      <c r="N1027" t="s">
        <v>249</v>
      </c>
    </row>
    <row r="1028" spans="1:14">
      <c r="A1028" s="1">
        <v>45441</v>
      </c>
      <c r="B1028" s="1">
        <v>45806</v>
      </c>
      <c r="C1028" t="s">
        <v>4947</v>
      </c>
      <c r="D1028" t="s">
        <v>1714</v>
      </c>
      <c r="E1028" t="s">
        <v>661</v>
      </c>
      <c r="F1028" t="s">
        <v>16</v>
      </c>
      <c r="G1028" t="s">
        <v>7291</v>
      </c>
      <c r="H1028" t="s">
        <v>10171</v>
      </c>
      <c r="I1028" t="s">
        <v>1716</v>
      </c>
      <c r="J1028" t="s">
        <v>1717</v>
      </c>
      <c r="K1028" s="3">
        <v>36759</v>
      </c>
      <c r="L1028" s="3">
        <v>32152</v>
      </c>
      <c r="M1028" t="s">
        <v>1179</v>
      </c>
      <c r="N1028" t="s">
        <v>249</v>
      </c>
    </row>
    <row r="1029" spans="1:14">
      <c r="A1029" s="1">
        <v>45442</v>
      </c>
      <c r="B1029" s="1">
        <v>45807</v>
      </c>
      <c r="C1029" t="s">
        <v>4949</v>
      </c>
      <c r="D1029" t="s">
        <v>1722</v>
      </c>
      <c r="E1029" t="s">
        <v>32</v>
      </c>
      <c r="F1029" t="s">
        <v>16</v>
      </c>
      <c r="G1029" t="s">
        <v>7293</v>
      </c>
      <c r="H1029" t="s">
        <v>10171</v>
      </c>
      <c r="I1029" t="s">
        <v>236</v>
      </c>
      <c r="J1029" t="s">
        <v>237</v>
      </c>
      <c r="K1029" s="3">
        <v>100609</v>
      </c>
      <c r="L1029" s="3">
        <v>89798</v>
      </c>
      <c r="M1029" t="s">
        <v>112</v>
      </c>
      <c r="N1029" t="s">
        <v>61</v>
      </c>
    </row>
    <row r="1030" spans="1:14">
      <c r="A1030" s="1">
        <v>45442</v>
      </c>
      <c r="B1030" s="1">
        <v>45807</v>
      </c>
      <c r="C1030" t="s">
        <v>4949</v>
      </c>
      <c r="D1030" t="s">
        <v>1722</v>
      </c>
      <c r="E1030" t="s">
        <v>661</v>
      </c>
      <c r="F1030" t="s">
        <v>16</v>
      </c>
      <c r="G1030" t="s">
        <v>7294</v>
      </c>
      <c r="H1030" t="s">
        <v>10171</v>
      </c>
      <c r="I1030" t="s">
        <v>236</v>
      </c>
      <c r="J1030" t="s">
        <v>237</v>
      </c>
      <c r="K1030" s="3">
        <v>157628</v>
      </c>
      <c r="L1030" s="3">
        <v>124498</v>
      </c>
      <c r="M1030" t="s">
        <v>112</v>
      </c>
      <c r="N1030" t="s">
        <v>61</v>
      </c>
    </row>
    <row r="1031" spans="1:14">
      <c r="A1031" s="1">
        <v>45442</v>
      </c>
      <c r="B1031" s="1">
        <v>45807</v>
      </c>
      <c r="C1031" t="s">
        <v>4949</v>
      </c>
      <c r="D1031" t="s">
        <v>1722</v>
      </c>
      <c r="E1031" t="s">
        <v>15</v>
      </c>
      <c r="F1031" t="s">
        <v>16</v>
      </c>
      <c r="G1031" t="s">
        <v>7295</v>
      </c>
      <c r="H1031" t="s">
        <v>10171</v>
      </c>
      <c r="I1031" t="s">
        <v>236</v>
      </c>
      <c r="J1031" t="s">
        <v>237</v>
      </c>
      <c r="K1031" s="3">
        <v>14147</v>
      </c>
      <c r="L1031" s="3">
        <v>13582</v>
      </c>
      <c r="M1031" t="s">
        <v>112</v>
      </c>
      <c r="N1031" t="s">
        <v>61</v>
      </c>
    </row>
    <row r="1032" spans="1:14">
      <c r="A1032" s="1">
        <v>45442</v>
      </c>
      <c r="B1032" s="1">
        <v>45807</v>
      </c>
      <c r="C1032" t="s">
        <v>4950</v>
      </c>
      <c r="D1032" t="s">
        <v>1727</v>
      </c>
      <c r="E1032" t="s">
        <v>32</v>
      </c>
      <c r="F1032" t="s">
        <v>16</v>
      </c>
      <c r="G1032" t="s">
        <v>7298</v>
      </c>
      <c r="H1032" t="s">
        <v>10171</v>
      </c>
      <c r="I1032" t="s">
        <v>412</v>
      </c>
      <c r="J1032" t="s">
        <v>413</v>
      </c>
      <c r="K1032" s="3">
        <v>58353</v>
      </c>
      <c r="L1032" s="3">
        <v>59140</v>
      </c>
      <c r="M1032" t="s">
        <v>4176</v>
      </c>
      <c r="N1032" t="s">
        <v>414</v>
      </c>
    </row>
    <row r="1033" spans="1:14">
      <c r="A1033" s="1">
        <v>45442</v>
      </c>
      <c r="B1033" s="1">
        <v>45807</v>
      </c>
      <c r="C1033" t="s">
        <v>4950</v>
      </c>
      <c r="D1033" t="s">
        <v>1727</v>
      </c>
      <c r="E1033" t="s">
        <v>15</v>
      </c>
      <c r="F1033" t="s">
        <v>16</v>
      </c>
      <c r="G1033" t="s">
        <v>7296</v>
      </c>
      <c r="H1033" t="s">
        <v>10171</v>
      </c>
      <c r="I1033" t="s">
        <v>412</v>
      </c>
      <c r="J1033" t="s">
        <v>413</v>
      </c>
      <c r="K1033" s="3">
        <v>5913</v>
      </c>
      <c r="L1033" s="3">
        <v>5512</v>
      </c>
      <c r="M1033" t="s">
        <v>4176</v>
      </c>
      <c r="N1033" t="s">
        <v>414</v>
      </c>
    </row>
    <row r="1034" spans="1:14">
      <c r="A1034" s="1">
        <v>45442</v>
      </c>
      <c r="B1034" s="1">
        <v>45807</v>
      </c>
      <c r="C1034" t="s">
        <v>4950</v>
      </c>
      <c r="D1034" t="s">
        <v>1727</v>
      </c>
      <c r="E1034" t="s">
        <v>661</v>
      </c>
      <c r="F1034" t="s">
        <v>16</v>
      </c>
      <c r="G1034" t="s">
        <v>7297</v>
      </c>
      <c r="H1034" t="s">
        <v>10171</v>
      </c>
      <c r="I1034" t="s">
        <v>412</v>
      </c>
      <c r="J1034" t="s">
        <v>413</v>
      </c>
      <c r="K1034" s="3">
        <v>101113</v>
      </c>
      <c r="L1034" s="3">
        <v>109179</v>
      </c>
      <c r="M1034" t="s">
        <v>4176</v>
      </c>
      <c r="N1034" t="s">
        <v>414</v>
      </c>
    </row>
    <row r="1035" spans="1:14">
      <c r="A1035" s="1">
        <v>45442</v>
      </c>
      <c r="B1035" s="1">
        <v>45807</v>
      </c>
      <c r="C1035" t="s">
        <v>4951</v>
      </c>
      <c r="D1035" t="s">
        <v>1732</v>
      </c>
      <c r="E1035" t="s">
        <v>661</v>
      </c>
      <c r="F1035" t="s">
        <v>16</v>
      </c>
      <c r="G1035" t="s">
        <v>7301</v>
      </c>
      <c r="H1035" t="s">
        <v>10171</v>
      </c>
      <c r="I1035" t="s">
        <v>49</v>
      </c>
      <c r="J1035" t="s">
        <v>50</v>
      </c>
      <c r="K1035" s="3">
        <v>40537</v>
      </c>
      <c r="L1035" s="3">
        <v>35057</v>
      </c>
      <c r="M1035" t="s">
        <v>5623</v>
      </c>
      <c r="N1035" t="s">
        <v>51</v>
      </c>
    </row>
    <row r="1036" spans="1:14">
      <c r="A1036" s="1">
        <v>45442</v>
      </c>
      <c r="B1036" s="1">
        <v>45807</v>
      </c>
      <c r="C1036" t="s">
        <v>4951</v>
      </c>
      <c r="D1036" t="s">
        <v>1732</v>
      </c>
      <c r="E1036" t="s">
        <v>15</v>
      </c>
      <c r="F1036" t="s">
        <v>16</v>
      </c>
      <c r="G1036" t="s">
        <v>7299</v>
      </c>
      <c r="H1036" t="s">
        <v>10171</v>
      </c>
      <c r="I1036" t="s">
        <v>49</v>
      </c>
      <c r="J1036" t="s">
        <v>50</v>
      </c>
      <c r="K1036" s="3">
        <v>4262</v>
      </c>
      <c r="L1036" s="3">
        <v>3867</v>
      </c>
      <c r="M1036" t="s">
        <v>5623</v>
      </c>
      <c r="N1036" t="s">
        <v>51</v>
      </c>
    </row>
    <row r="1037" spans="1:14">
      <c r="A1037" s="1">
        <v>45442</v>
      </c>
      <c r="B1037" s="1">
        <v>45807</v>
      </c>
      <c r="C1037" t="s">
        <v>4951</v>
      </c>
      <c r="D1037" t="s">
        <v>1732</v>
      </c>
      <c r="E1037" t="s">
        <v>34</v>
      </c>
      <c r="F1037" t="s">
        <v>16</v>
      </c>
      <c r="G1037" t="s">
        <v>7300</v>
      </c>
      <c r="H1037" t="s">
        <v>10171</v>
      </c>
      <c r="I1037" t="s">
        <v>49</v>
      </c>
      <c r="J1037" t="s">
        <v>50</v>
      </c>
      <c r="K1037" s="3">
        <v>10654</v>
      </c>
      <c r="L1037" s="3">
        <v>10145</v>
      </c>
      <c r="M1037" t="s">
        <v>5623</v>
      </c>
      <c r="N1037" t="s">
        <v>51</v>
      </c>
    </row>
    <row r="1038" spans="1:14">
      <c r="A1038" s="1">
        <v>45442</v>
      </c>
      <c r="B1038" s="1">
        <v>45807</v>
      </c>
      <c r="C1038" t="s">
        <v>5989</v>
      </c>
      <c r="D1038" t="s">
        <v>5990</v>
      </c>
      <c r="E1038" t="s">
        <v>32</v>
      </c>
      <c r="F1038" t="s">
        <v>16</v>
      </c>
      <c r="G1038" t="s">
        <v>7305</v>
      </c>
      <c r="H1038" t="s">
        <v>10171</v>
      </c>
      <c r="I1038" t="s">
        <v>2751</v>
      </c>
      <c r="J1038" t="s">
        <v>2752</v>
      </c>
      <c r="K1038" s="3">
        <v>10962</v>
      </c>
      <c r="L1038" s="3">
        <v>10207</v>
      </c>
      <c r="M1038" t="s">
        <v>1179</v>
      </c>
      <c r="N1038" t="s">
        <v>30</v>
      </c>
    </row>
    <row r="1039" spans="1:14">
      <c r="A1039" s="1">
        <v>45442</v>
      </c>
      <c r="B1039" s="1">
        <v>45807</v>
      </c>
      <c r="C1039" t="s">
        <v>5989</v>
      </c>
      <c r="D1039" t="s">
        <v>5990</v>
      </c>
      <c r="E1039" t="s">
        <v>15</v>
      </c>
      <c r="F1039" t="s">
        <v>16</v>
      </c>
      <c r="G1039" t="s">
        <v>7304</v>
      </c>
      <c r="H1039" t="s">
        <v>10171</v>
      </c>
      <c r="I1039" t="s">
        <v>2751</v>
      </c>
      <c r="J1039" t="s">
        <v>2752</v>
      </c>
      <c r="K1039" s="3">
        <v>1465</v>
      </c>
      <c r="L1039" s="3">
        <v>1330</v>
      </c>
      <c r="M1039" t="s">
        <v>1179</v>
      </c>
      <c r="N1039" t="s">
        <v>30</v>
      </c>
    </row>
    <row r="1040" spans="1:14">
      <c r="A1040" s="1">
        <v>45442</v>
      </c>
      <c r="B1040" s="1">
        <v>45807</v>
      </c>
      <c r="C1040" t="s">
        <v>5989</v>
      </c>
      <c r="D1040" t="s">
        <v>5990</v>
      </c>
      <c r="E1040" t="s">
        <v>661</v>
      </c>
      <c r="F1040" t="s">
        <v>16</v>
      </c>
      <c r="G1040" t="s">
        <v>7303</v>
      </c>
      <c r="H1040" t="s">
        <v>10171</v>
      </c>
      <c r="I1040" t="s">
        <v>2751</v>
      </c>
      <c r="J1040" t="s">
        <v>2752</v>
      </c>
      <c r="K1040" s="3">
        <v>29422</v>
      </c>
      <c r="L1040" s="3">
        <v>28253</v>
      </c>
      <c r="M1040" t="s">
        <v>1179</v>
      </c>
      <c r="N1040" t="s">
        <v>30</v>
      </c>
    </row>
    <row r="1041" spans="1:14">
      <c r="A1041" s="1">
        <v>45442</v>
      </c>
      <c r="B1041" s="1">
        <v>45807</v>
      </c>
      <c r="C1041" t="s">
        <v>5989</v>
      </c>
      <c r="D1041" t="s">
        <v>5990</v>
      </c>
      <c r="E1041" t="s">
        <v>34</v>
      </c>
      <c r="F1041" t="s">
        <v>16</v>
      </c>
      <c r="G1041" t="s">
        <v>7302</v>
      </c>
      <c r="H1041" t="s">
        <v>10171</v>
      </c>
      <c r="I1041" t="s">
        <v>2751</v>
      </c>
      <c r="J1041" t="s">
        <v>2752</v>
      </c>
      <c r="K1041" s="3">
        <v>7406</v>
      </c>
      <c r="L1041" s="3">
        <v>7150</v>
      </c>
      <c r="M1041" t="s">
        <v>1179</v>
      </c>
      <c r="N1041" t="s">
        <v>30</v>
      </c>
    </row>
    <row r="1042" spans="1:14">
      <c r="A1042" s="1">
        <v>45442</v>
      </c>
      <c r="B1042" s="1">
        <v>45807</v>
      </c>
      <c r="C1042" t="s">
        <v>4700</v>
      </c>
      <c r="D1042" t="s">
        <v>691</v>
      </c>
      <c r="E1042" t="s">
        <v>32</v>
      </c>
      <c r="F1042" t="s">
        <v>16</v>
      </c>
      <c r="G1042" t="s">
        <v>7307</v>
      </c>
      <c r="H1042" t="s">
        <v>10171</v>
      </c>
      <c r="I1042" t="s">
        <v>78</v>
      </c>
      <c r="J1042" t="s">
        <v>79</v>
      </c>
      <c r="K1042" s="3">
        <v>9666</v>
      </c>
      <c r="L1042" s="3">
        <v>7031</v>
      </c>
      <c r="M1042" t="s">
        <v>77</v>
      </c>
      <c r="N1042" t="s">
        <v>51</v>
      </c>
    </row>
    <row r="1043" spans="1:14">
      <c r="A1043" s="1">
        <v>45442</v>
      </c>
      <c r="B1043" s="1">
        <v>45807</v>
      </c>
      <c r="C1043" t="s">
        <v>4700</v>
      </c>
      <c r="D1043" t="s">
        <v>691</v>
      </c>
      <c r="E1043" t="s">
        <v>15</v>
      </c>
      <c r="F1043" t="s">
        <v>16</v>
      </c>
      <c r="G1043" t="s">
        <v>7308</v>
      </c>
      <c r="H1043" t="s">
        <v>10171</v>
      </c>
      <c r="I1043" t="s">
        <v>78</v>
      </c>
      <c r="J1043" t="s">
        <v>79</v>
      </c>
      <c r="K1043" s="3">
        <v>2966</v>
      </c>
      <c r="L1043" s="3">
        <v>2789</v>
      </c>
      <c r="M1043" t="s">
        <v>77</v>
      </c>
      <c r="N1043" t="s">
        <v>51</v>
      </c>
    </row>
    <row r="1044" spans="1:14">
      <c r="A1044" s="1">
        <v>45442</v>
      </c>
      <c r="B1044" s="1">
        <v>45807</v>
      </c>
      <c r="C1044" t="s">
        <v>4700</v>
      </c>
      <c r="D1044" t="s">
        <v>691</v>
      </c>
      <c r="E1044" t="s">
        <v>661</v>
      </c>
      <c r="F1044" t="s">
        <v>16</v>
      </c>
      <c r="G1044" t="s">
        <v>7306</v>
      </c>
      <c r="H1044" t="s">
        <v>10171</v>
      </c>
      <c r="I1044" t="s">
        <v>78</v>
      </c>
      <c r="J1044" t="s">
        <v>79</v>
      </c>
      <c r="K1044" s="3">
        <v>65591</v>
      </c>
      <c r="L1044" s="3">
        <v>47259</v>
      </c>
      <c r="M1044" t="s">
        <v>77</v>
      </c>
      <c r="N1044" t="s">
        <v>51</v>
      </c>
    </row>
    <row r="1045" spans="1:14">
      <c r="A1045" s="1">
        <v>45442</v>
      </c>
      <c r="B1045" s="1">
        <v>45807</v>
      </c>
      <c r="C1045" t="s">
        <v>4952</v>
      </c>
      <c r="D1045" t="s">
        <v>1739</v>
      </c>
      <c r="E1045" t="s">
        <v>661</v>
      </c>
      <c r="F1045" t="s">
        <v>16</v>
      </c>
      <c r="G1045" t="s">
        <v>7309</v>
      </c>
      <c r="H1045" t="s">
        <v>10171</v>
      </c>
      <c r="I1045" t="s">
        <v>59</v>
      </c>
      <c r="J1045" t="s">
        <v>60</v>
      </c>
      <c r="K1045" s="3">
        <v>18925</v>
      </c>
      <c r="L1045" s="3">
        <v>20113</v>
      </c>
      <c r="M1045" t="s">
        <v>5620</v>
      </c>
      <c r="N1045" t="s">
        <v>61</v>
      </c>
    </row>
    <row r="1046" spans="1:14">
      <c r="A1046" s="1">
        <v>45442</v>
      </c>
      <c r="B1046" s="1">
        <v>45807</v>
      </c>
      <c r="C1046" t="s">
        <v>4952</v>
      </c>
      <c r="D1046" t="s">
        <v>1739</v>
      </c>
      <c r="E1046" t="s">
        <v>15</v>
      </c>
      <c r="F1046" t="s">
        <v>16</v>
      </c>
      <c r="G1046" t="s">
        <v>7311</v>
      </c>
      <c r="H1046" t="s">
        <v>10171</v>
      </c>
      <c r="I1046" t="s">
        <v>59</v>
      </c>
      <c r="J1046" t="s">
        <v>60</v>
      </c>
      <c r="K1046" s="3">
        <v>2042</v>
      </c>
      <c r="L1046" s="3">
        <v>1850</v>
      </c>
      <c r="M1046" t="s">
        <v>5620</v>
      </c>
      <c r="N1046" t="s">
        <v>61</v>
      </c>
    </row>
    <row r="1047" spans="1:14">
      <c r="A1047" s="1">
        <v>45442</v>
      </c>
      <c r="B1047" s="1">
        <v>45807</v>
      </c>
      <c r="C1047" t="s">
        <v>4952</v>
      </c>
      <c r="D1047" t="s">
        <v>1739</v>
      </c>
      <c r="E1047" t="s">
        <v>34</v>
      </c>
      <c r="F1047" t="s">
        <v>16</v>
      </c>
      <c r="G1047" t="s">
        <v>7310</v>
      </c>
      <c r="H1047" t="s">
        <v>10172</v>
      </c>
      <c r="I1047" t="s">
        <v>59</v>
      </c>
      <c r="J1047" t="s">
        <v>60</v>
      </c>
      <c r="L1047" s="3">
        <v>4149</v>
      </c>
      <c r="M1047" t="s">
        <v>5620</v>
      </c>
      <c r="N1047" t="s">
        <v>61</v>
      </c>
    </row>
    <row r="1048" spans="1:14">
      <c r="A1048" s="1">
        <v>45444</v>
      </c>
      <c r="B1048" s="1">
        <v>45809</v>
      </c>
      <c r="C1048" t="s">
        <v>4954</v>
      </c>
      <c r="D1048" t="s">
        <v>1747</v>
      </c>
      <c r="E1048" t="s">
        <v>32</v>
      </c>
      <c r="F1048" t="s">
        <v>16</v>
      </c>
      <c r="G1048" t="s">
        <v>7315</v>
      </c>
      <c r="H1048" t="s">
        <v>10172</v>
      </c>
      <c r="I1048" t="s">
        <v>78</v>
      </c>
      <c r="J1048" t="s">
        <v>79</v>
      </c>
      <c r="L1048" s="3">
        <v>9683</v>
      </c>
      <c r="M1048" t="s">
        <v>77</v>
      </c>
      <c r="N1048" t="s">
        <v>203</v>
      </c>
    </row>
    <row r="1049" spans="1:14">
      <c r="A1049" s="1">
        <v>45444</v>
      </c>
      <c r="B1049" s="1">
        <v>45809</v>
      </c>
      <c r="C1049" t="s">
        <v>4954</v>
      </c>
      <c r="D1049" t="s">
        <v>1747</v>
      </c>
      <c r="E1049" t="s">
        <v>661</v>
      </c>
      <c r="F1049" t="s">
        <v>16</v>
      </c>
      <c r="G1049" t="s">
        <v>7316</v>
      </c>
      <c r="H1049" t="s">
        <v>10172</v>
      </c>
      <c r="I1049" t="s">
        <v>78</v>
      </c>
      <c r="J1049" t="s">
        <v>79</v>
      </c>
      <c r="L1049" s="3">
        <v>57131</v>
      </c>
      <c r="M1049" t="s">
        <v>77</v>
      </c>
      <c r="N1049" t="s">
        <v>203</v>
      </c>
    </row>
    <row r="1050" spans="1:14">
      <c r="A1050" s="1">
        <v>45444</v>
      </c>
      <c r="B1050" s="1">
        <v>45809</v>
      </c>
      <c r="C1050" t="s">
        <v>4954</v>
      </c>
      <c r="D1050" t="s">
        <v>1747</v>
      </c>
      <c r="E1050" t="s">
        <v>15</v>
      </c>
      <c r="F1050" t="s">
        <v>16</v>
      </c>
      <c r="G1050" t="s">
        <v>7318</v>
      </c>
      <c r="H1050" t="s">
        <v>10172</v>
      </c>
      <c r="I1050" t="s">
        <v>78</v>
      </c>
      <c r="J1050" t="s">
        <v>79</v>
      </c>
      <c r="L1050" s="3">
        <v>1250</v>
      </c>
      <c r="M1050" t="s">
        <v>77</v>
      </c>
      <c r="N1050" t="s">
        <v>203</v>
      </c>
    </row>
    <row r="1051" spans="1:14">
      <c r="A1051" s="1">
        <v>45444</v>
      </c>
      <c r="B1051" s="1">
        <v>45809</v>
      </c>
      <c r="C1051" t="s">
        <v>4954</v>
      </c>
      <c r="D1051" t="s">
        <v>1747</v>
      </c>
      <c r="E1051" t="s">
        <v>34</v>
      </c>
      <c r="F1051" t="s">
        <v>16</v>
      </c>
      <c r="G1051" t="s">
        <v>7319</v>
      </c>
      <c r="H1051" t="s">
        <v>10172</v>
      </c>
      <c r="I1051" t="s">
        <v>78</v>
      </c>
      <c r="J1051" t="s">
        <v>79</v>
      </c>
      <c r="L1051" s="3">
        <v>27185</v>
      </c>
      <c r="M1051" t="s">
        <v>77</v>
      </c>
      <c r="N1051" t="s">
        <v>203</v>
      </c>
    </row>
    <row r="1052" spans="1:14">
      <c r="A1052" s="1">
        <v>45444</v>
      </c>
      <c r="B1052" s="1">
        <v>45809</v>
      </c>
      <c r="C1052" t="s">
        <v>4956</v>
      </c>
      <c r="D1052" t="s">
        <v>1753</v>
      </c>
      <c r="E1052" t="s">
        <v>32</v>
      </c>
      <c r="F1052" t="s">
        <v>16</v>
      </c>
      <c r="G1052" t="s">
        <v>7322</v>
      </c>
      <c r="H1052" t="s">
        <v>10171</v>
      </c>
      <c r="I1052" t="s">
        <v>396</v>
      </c>
      <c r="J1052" t="s">
        <v>397</v>
      </c>
      <c r="K1052" s="3">
        <v>38933</v>
      </c>
      <c r="L1052" s="3">
        <v>37341</v>
      </c>
      <c r="M1052" t="s">
        <v>5660</v>
      </c>
      <c r="N1052" t="s">
        <v>98</v>
      </c>
    </row>
    <row r="1053" spans="1:14">
      <c r="A1053" s="1">
        <v>45444</v>
      </c>
      <c r="B1053" s="1">
        <v>45809</v>
      </c>
      <c r="C1053" t="s">
        <v>4956</v>
      </c>
      <c r="D1053" t="s">
        <v>1753</v>
      </c>
      <c r="E1053" t="s">
        <v>15</v>
      </c>
      <c r="F1053" t="s">
        <v>16</v>
      </c>
      <c r="G1053" t="s">
        <v>7321</v>
      </c>
      <c r="H1053" t="s">
        <v>10171</v>
      </c>
      <c r="I1053" t="s">
        <v>396</v>
      </c>
      <c r="J1053" t="s">
        <v>397</v>
      </c>
      <c r="K1053" s="3">
        <v>4773</v>
      </c>
      <c r="L1053" s="3">
        <v>4568</v>
      </c>
      <c r="M1053" t="s">
        <v>5660</v>
      </c>
      <c r="N1053" t="s">
        <v>98</v>
      </c>
    </row>
    <row r="1054" spans="1:14">
      <c r="A1054" s="1">
        <v>45444</v>
      </c>
      <c r="B1054" s="1">
        <v>45809</v>
      </c>
      <c r="C1054" t="s">
        <v>4956</v>
      </c>
      <c r="D1054" t="s">
        <v>1753</v>
      </c>
      <c r="E1054" t="s">
        <v>661</v>
      </c>
      <c r="F1054" t="s">
        <v>16</v>
      </c>
      <c r="G1054" t="s">
        <v>7323</v>
      </c>
      <c r="H1054" t="s">
        <v>10171</v>
      </c>
      <c r="I1054" t="s">
        <v>396</v>
      </c>
      <c r="J1054" t="s">
        <v>397</v>
      </c>
      <c r="K1054" s="3">
        <v>31815</v>
      </c>
      <c r="L1054" s="3">
        <v>27368</v>
      </c>
      <c r="M1054" t="s">
        <v>5660</v>
      </c>
      <c r="N1054" t="s">
        <v>98</v>
      </c>
    </row>
    <row r="1055" spans="1:14">
      <c r="A1055" s="1">
        <v>45444</v>
      </c>
      <c r="B1055" s="1">
        <v>45809</v>
      </c>
      <c r="C1055" t="s">
        <v>4956</v>
      </c>
      <c r="D1055" t="s">
        <v>1753</v>
      </c>
      <c r="E1055" t="s">
        <v>34</v>
      </c>
      <c r="F1055" t="s">
        <v>16</v>
      </c>
      <c r="G1055" t="s">
        <v>7320</v>
      </c>
      <c r="H1055" t="s">
        <v>10171</v>
      </c>
      <c r="I1055" t="s">
        <v>396</v>
      </c>
      <c r="J1055" t="s">
        <v>397</v>
      </c>
      <c r="K1055" s="3">
        <v>12979</v>
      </c>
      <c r="L1055" s="3">
        <v>11202</v>
      </c>
      <c r="M1055" t="s">
        <v>5660</v>
      </c>
      <c r="N1055" t="s">
        <v>98</v>
      </c>
    </row>
    <row r="1056" spans="1:14">
      <c r="A1056" s="1">
        <v>45444</v>
      </c>
      <c r="B1056" s="1">
        <v>45809</v>
      </c>
      <c r="C1056" t="s">
        <v>4957</v>
      </c>
      <c r="D1056" t="s">
        <v>1759</v>
      </c>
      <c r="E1056" t="s">
        <v>32</v>
      </c>
      <c r="F1056" t="s">
        <v>16</v>
      </c>
      <c r="G1056" t="s">
        <v>7325</v>
      </c>
      <c r="H1056" t="s">
        <v>10171</v>
      </c>
      <c r="I1056" t="s">
        <v>795</v>
      </c>
      <c r="J1056" t="s">
        <v>796</v>
      </c>
      <c r="K1056" s="3">
        <v>16937</v>
      </c>
      <c r="L1056" s="3">
        <v>18587</v>
      </c>
      <c r="M1056" t="s">
        <v>77</v>
      </c>
      <c r="N1056" t="s">
        <v>30</v>
      </c>
    </row>
    <row r="1057" spans="1:14">
      <c r="A1057" s="1">
        <v>45444</v>
      </c>
      <c r="B1057" s="1">
        <v>45809</v>
      </c>
      <c r="C1057" t="s">
        <v>4957</v>
      </c>
      <c r="D1057" t="s">
        <v>1759</v>
      </c>
      <c r="E1057" t="s">
        <v>15</v>
      </c>
      <c r="F1057" t="s">
        <v>16</v>
      </c>
      <c r="G1057" t="s">
        <v>7327</v>
      </c>
      <c r="H1057" t="s">
        <v>10171</v>
      </c>
      <c r="I1057" t="s">
        <v>795</v>
      </c>
      <c r="J1057" t="s">
        <v>796</v>
      </c>
      <c r="K1057" s="3">
        <v>5930</v>
      </c>
      <c r="L1057" s="3">
        <v>1869</v>
      </c>
      <c r="M1057" t="s">
        <v>77</v>
      </c>
      <c r="N1057" t="s">
        <v>30</v>
      </c>
    </row>
    <row r="1058" spans="1:14">
      <c r="A1058" s="1">
        <v>45444</v>
      </c>
      <c r="B1058" s="1">
        <v>45809</v>
      </c>
      <c r="C1058" t="s">
        <v>4957</v>
      </c>
      <c r="D1058" t="s">
        <v>1759</v>
      </c>
      <c r="E1058" t="s">
        <v>661</v>
      </c>
      <c r="F1058" t="s">
        <v>16</v>
      </c>
      <c r="G1058" t="s">
        <v>7326</v>
      </c>
      <c r="H1058" t="s">
        <v>10171</v>
      </c>
      <c r="I1058" t="s">
        <v>795</v>
      </c>
      <c r="J1058" t="s">
        <v>796</v>
      </c>
      <c r="K1058" s="3">
        <v>45822</v>
      </c>
      <c r="L1058" s="3">
        <v>55013</v>
      </c>
      <c r="M1058" t="s">
        <v>77</v>
      </c>
      <c r="N1058" t="s">
        <v>30</v>
      </c>
    </row>
    <row r="1059" spans="1:14">
      <c r="A1059" s="1">
        <v>45444</v>
      </c>
      <c r="B1059" s="1">
        <v>45809</v>
      </c>
      <c r="C1059" t="s">
        <v>4957</v>
      </c>
      <c r="D1059" t="s">
        <v>1759</v>
      </c>
      <c r="E1059" t="s">
        <v>34</v>
      </c>
      <c r="F1059" t="s">
        <v>16</v>
      </c>
      <c r="G1059" t="s">
        <v>7328</v>
      </c>
      <c r="H1059" t="s">
        <v>10171</v>
      </c>
      <c r="I1059" t="s">
        <v>795</v>
      </c>
      <c r="J1059" t="s">
        <v>796</v>
      </c>
      <c r="K1059" s="3">
        <v>12899</v>
      </c>
      <c r="L1059" s="3">
        <v>19340</v>
      </c>
      <c r="M1059" t="s">
        <v>77</v>
      </c>
      <c r="N1059" t="s">
        <v>30</v>
      </c>
    </row>
    <row r="1060" spans="1:14">
      <c r="A1060" s="1">
        <v>45444</v>
      </c>
      <c r="B1060" s="1">
        <v>45809</v>
      </c>
      <c r="C1060" t="s">
        <v>4958</v>
      </c>
      <c r="D1060" t="s">
        <v>1764</v>
      </c>
      <c r="E1060" t="s">
        <v>32</v>
      </c>
      <c r="F1060" t="s">
        <v>16</v>
      </c>
      <c r="G1060" t="s">
        <v>7330</v>
      </c>
      <c r="H1060" t="s">
        <v>10171</v>
      </c>
      <c r="I1060" t="s">
        <v>78</v>
      </c>
      <c r="J1060" t="s">
        <v>79</v>
      </c>
      <c r="K1060" s="3">
        <v>13840</v>
      </c>
      <c r="L1060" s="3">
        <v>12724</v>
      </c>
      <c r="M1060" t="s">
        <v>77</v>
      </c>
      <c r="N1060" t="s">
        <v>203</v>
      </c>
    </row>
    <row r="1061" spans="1:14">
      <c r="A1061" s="1">
        <v>45444</v>
      </c>
      <c r="B1061" s="1">
        <v>45809</v>
      </c>
      <c r="C1061" t="s">
        <v>4958</v>
      </c>
      <c r="D1061" t="s">
        <v>1764</v>
      </c>
      <c r="E1061" t="s">
        <v>661</v>
      </c>
      <c r="F1061" t="s">
        <v>16</v>
      </c>
      <c r="G1061" t="s">
        <v>7329</v>
      </c>
      <c r="H1061" t="s">
        <v>10171</v>
      </c>
      <c r="I1061" t="s">
        <v>78</v>
      </c>
      <c r="J1061" t="s">
        <v>79</v>
      </c>
      <c r="K1061" s="3">
        <v>72733</v>
      </c>
      <c r="L1061" s="3">
        <v>65233</v>
      </c>
      <c r="M1061" t="s">
        <v>77</v>
      </c>
      <c r="N1061" t="s">
        <v>203</v>
      </c>
    </row>
    <row r="1062" spans="1:14">
      <c r="A1062" s="1">
        <v>45444</v>
      </c>
      <c r="B1062" s="1">
        <v>45809</v>
      </c>
      <c r="C1062" t="s">
        <v>4958</v>
      </c>
      <c r="D1062" t="s">
        <v>1764</v>
      </c>
      <c r="E1062" t="s">
        <v>15</v>
      </c>
      <c r="F1062" t="s">
        <v>16</v>
      </c>
      <c r="G1062" t="s">
        <v>7331</v>
      </c>
      <c r="H1062" t="s">
        <v>10171</v>
      </c>
      <c r="I1062" t="s">
        <v>78</v>
      </c>
      <c r="J1062" t="s">
        <v>79</v>
      </c>
      <c r="K1062" s="3">
        <v>9873</v>
      </c>
      <c r="L1062" s="3">
        <v>9006</v>
      </c>
      <c r="M1062" t="s">
        <v>77</v>
      </c>
      <c r="N1062" t="s">
        <v>203</v>
      </c>
    </row>
    <row r="1063" spans="1:14">
      <c r="A1063" s="1">
        <v>45444</v>
      </c>
      <c r="B1063" s="1">
        <v>45809</v>
      </c>
      <c r="C1063" t="s">
        <v>4958</v>
      </c>
      <c r="D1063" t="s">
        <v>1764</v>
      </c>
      <c r="E1063" t="s">
        <v>34</v>
      </c>
      <c r="F1063" t="s">
        <v>16</v>
      </c>
      <c r="G1063" t="s">
        <v>7332</v>
      </c>
      <c r="H1063" t="s">
        <v>10171</v>
      </c>
      <c r="I1063" t="s">
        <v>78</v>
      </c>
      <c r="J1063" t="s">
        <v>79</v>
      </c>
      <c r="K1063" s="3">
        <v>39670</v>
      </c>
      <c r="L1063" s="3">
        <v>31194</v>
      </c>
      <c r="M1063" t="s">
        <v>77</v>
      </c>
      <c r="N1063" t="s">
        <v>203</v>
      </c>
    </row>
    <row r="1064" spans="1:14">
      <c r="A1064" s="1">
        <v>45444</v>
      </c>
      <c r="B1064" s="1">
        <v>45809</v>
      </c>
      <c r="C1064" t="s">
        <v>5991</v>
      </c>
      <c r="D1064" t="s">
        <v>5992</v>
      </c>
      <c r="E1064" t="s">
        <v>32</v>
      </c>
      <c r="F1064" t="s">
        <v>16</v>
      </c>
      <c r="G1064" t="s">
        <v>7333</v>
      </c>
      <c r="H1064" t="s">
        <v>10172</v>
      </c>
      <c r="I1064" t="s">
        <v>103</v>
      </c>
      <c r="J1064" t="s">
        <v>104</v>
      </c>
      <c r="L1064" s="3">
        <v>6056</v>
      </c>
      <c r="M1064" t="s">
        <v>5620</v>
      </c>
      <c r="N1064" t="s">
        <v>105</v>
      </c>
    </row>
    <row r="1065" spans="1:14">
      <c r="A1065" s="1">
        <v>45444</v>
      </c>
      <c r="B1065" s="1">
        <v>45809</v>
      </c>
      <c r="C1065" t="s">
        <v>5991</v>
      </c>
      <c r="D1065" t="s">
        <v>5992</v>
      </c>
      <c r="E1065" t="s">
        <v>661</v>
      </c>
      <c r="F1065" t="s">
        <v>16</v>
      </c>
      <c r="G1065" t="s">
        <v>7334</v>
      </c>
      <c r="H1065" t="s">
        <v>10172</v>
      </c>
      <c r="I1065" t="s">
        <v>103</v>
      </c>
      <c r="J1065" t="s">
        <v>104</v>
      </c>
      <c r="L1065" s="3">
        <v>12985</v>
      </c>
      <c r="M1065" t="s">
        <v>5620</v>
      </c>
      <c r="N1065" t="s">
        <v>105</v>
      </c>
    </row>
    <row r="1066" spans="1:14">
      <c r="A1066" s="1">
        <v>45444</v>
      </c>
      <c r="B1066" s="1">
        <v>45809</v>
      </c>
      <c r="C1066" t="s">
        <v>5991</v>
      </c>
      <c r="D1066" t="s">
        <v>5992</v>
      </c>
      <c r="E1066" t="s">
        <v>15</v>
      </c>
      <c r="F1066" t="s">
        <v>16</v>
      </c>
      <c r="G1066" t="s">
        <v>7335</v>
      </c>
      <c r="H1066" t="s">
        <v>10172</v>
      </c>
      <c r="I1066" t="s">
        <v>103</v>
      </c>
      <c r="J1066" t="s">
        <v>104</v>
      </c>
      <c r="L1066" s="3">
        <v>4301</v>
      </c>
      <c r="M1066" t="s">
        <v>5620</v>
      </c>
      <c r="N1066" t="s">
        <v>105</v>
      </c>
    </row>
    <row r="1067" spans="1:14">
      <c r="A1067" s="1">
        <v>45444</v>
      </c>
      <c r="B1067" s="1">
        <v>45809</v>
      </c>
      <c r="C1067" t="s">
        <v>4959</v>
      </c>
      <c r="D1067" t="s">
        <v>1770</v>
      </c>
      <c r="E1067" t="s">
        <v>32</v>
      </c>
      <c r="F1067" t="s">
        <v>16</v>
      </c>
      <c r="G1067" t="s">
        <v>7337</v>
      </c>
      <c r="H1067" t="s">
        <v>10171</v>
      </c>
      <c r="I1067" t="s">
        <v>270</v>
      </c>
      <c r="J1067" t="s">
        <v>271</v>
      </c>
      <c r="K1067" s="3">
        <v>23279</v>
      </c>
      <c r="L1067" s="3">
        <v>22573</v>
      </c>
      <c r="M1067" t="s">
        <v>77</v>
      </c>
      <c r="N1067" t="s">
        <v>225</v>
      </c>
    </row>
    <row r="1068" spans="1:14">
      <c r="A1068" s="1">
        <v>45444</v>
      </c>
      <c r="B1068" s="1">
        <v>45809</v>
      </c>
      <c r="C1068" t="s">
        <v>4959</v>
      </c>
      <c r="D1068" t="s">
        <v>1770</v>
      </c>
      <c r="E1068" t="s">
        <v>661</v>
      </c>
      <c r="F1068" t="s">
        <v>16</v>
      </c>
      <c r="G1068" t="s">
        <v>7338</v>
      </c>
      <c r="H1068" t="s">
        <v>10171</v>
      </c>
      <c r="I1068" t="s">
        <v>270</v>
      </c>
      <c r="J1068" t="s">
        <v>271</v>
      </c>
      <c r="K1068" s="3">
        <v>69329</v>
      </c>
      <c r="L1068" s="3">
        <v>74911</v>
      </c>
      <c r="M1068" t="s">
        <v>77</v>
      </c>
      <c r="N1068" t="s">
        <v>225</v>
      </c>
    </row>
    <row r="1069" spans="1:14">
      <c r="A1069" s="1">
        <v>45444</v>
      </c>
      <c r="B1069" s="1">
        <v>45809</v>
      </c>
      <c r="C1069" t="s">
        <v>4959</v>
      </c>
      <c r="D1069" t="s">
        <v>1770</v>
      </c>
      <c r="E1069" t="s">
        <v>15</v>
      </c>
      <c r="F1069" t="s">
        <v>16</v>
      </c>
      <c r="G1069" t="s">
        <v>7336</v>
      </c>
      <c r="H1069" t="s">
        <v>10171</v>
      </c>
      <c r="I1069" t="s">
        <v>270</v>
      </c>
      <c r="J1069" t="s">
        <v>271</v>
      </c>
      <c r="K1069" s="3">
        <v>9413</v>
      </c>
      <c r="L1069" s="3">
        <v>8938</v>
      </c>
      <c r="M1069" t="s">
        <v>77</v>
      </c>
      <c r="N1069" t="s">
        <v>225</v>
      </c>
    </row>
    <row r="1070" spans="1:14">
      <c r="A1070" s="1">
        <v>45444</v>
      </c>
      <c r="B1070" s="1">
        <v>45809</v>
      </c>
      <c r="C1070" t="s">
        <v>4960</v>
      </c>
      <c r="D1070" t="s">
        <v>1774</v>
      </c>
      <c r="E1070" t="s">
        <v>32</v>
      </c>
      <c r="F1070" t="s">
        <v>16</v>
      </c>
      <c r="G1070" t="s">
        <v>7339</v>
      </c>
      <c r="H1070" t="s">
        <v>10171</v>
      </c>
      <c r="I1070" t="s">
        <v>1776</v>
      </c>
      <c r="J1070" t="s">
        <v>1777</v>
      </c>
      <c r="K1070" s="3">
        <v>33638</v>
      </c>
      <c r="L1070" s="3">
        <v>32657</v>
      </c>
      <c r="M1070" t="s">
        <v>1179</v>
      </c>
      <c r="N1070" t="s">
        <v>43</v>
      </c>
    </row>
    <row r="1071" spans="1:14">
      <c r="A1071" s="1">
        <v>45444</v>
      </c>
      <c r="B1071" s="1">
        <v>45809</v>
      </c>
      <c r="C1071" t="s">
        <v>4961</v>
      </c>
      <c r="D1071" t="s">
        <v>1778</v>
      </c>
      <c r="E1071" t="s">
        <v>32</v>
      </c>
      <c r="F1071" t="s">
        <v>16</v>
      </c>
      <c r="G1071" t="s">
        <v>7342</v>
      </c>
      <c r="H1071" t="s">
        <v>10171</v>
      </c>
      <c r="I1071" t="s">
        <v>706</v>
      </c>
      <c r="J1071" t="s">
        <v>707</v>
      </c>
      <c r="K1071" s="3">
        <v>125585</v>
      </c>
      <c r="L1071" s="3">
        <v>103654</v>
      </c>
      <c r="M1071" t="s">
        <v>48</v>
      </c>
      <c r="N1071" t="s">
        <v>21</v>
      </c>
    </row>
    <row r="1072" spans="1:14">
      <c r="A1072" s="1">
        <v>45444</v>
      </c>
      <c r="B1072" s="1">
        <v>45809</v>
      </c>
      <c r="C1072" t="s">
        <v>4961</v>
      </c>
      <c r="D1072" t="s">
        <v>1778</v>
      </c>
      <c r="E1072" t="s">
        <v>15</v>
      </c>
      <c r="F1072" t="s">
        <v>16</v>
      </c>
      <c r="G1072" t="s">
        <v>7340</v>
      </c>
      <c r="H1072" t="s">
        <v>10171</v>
      </c>
      <c r="I1072" t="s">
        <v>706</v>
      </c>
      <c r="J1072" t="s">
        <v>707</v>
      </c>
      <c r="K1072" s="3">
        <v>38448</v>
      </c>
      <c r="L1072" s="3">
        <v>37012</v>
      </c>
      <c r="M1072" t="s">
        <v>48</v>
      </c>
      <c r="N1072" t="s">
        <v>21</v>
      </c>
    </row>
    <row r="1073" spans="1:14">
      <c r="A1073" s="1">
        <v>45444</v>
      </c>
      <c r="B1073" s="1">
        <v>45809</v>
      </c>
      <c r="C1073" t="s">
        <v>4961</v>
      </c>
      <c r="D1073" t="s">
        <v>1778</v>
      </c>
      <c r="E1073" t="s">
        <v>661</v>
      </c>
      <c r="F1073" t="s">
        <v>16</v>
      </c>
      <c r="G1073" t="s">
        <v>7341</v>
      </c>
      <c r="H1073" t="s">
        <v>10171</v>
      </c>
      <c r="I1073" t="s">
        <v>706</v>
      </c>
      <c r="J1073" t="s">
        <v>707</v>
      </c>
      <c r="K1073" s="3">
        <v>206852</v>
      </c>
      <c r="L1073" s="3">
        <v>161170</v>
      </c>
      <c r="M1073" t="s">
        <v>48</v>
      </c>
      <c r="N1073" t="s">
        <v>21</v>
      </c>
    </row>
    <row r="1074" spans="1:14">
      <c r="A1074" s="1">
        <v>45444</v>
      </c>
      <c r="B1074" s="1">
        <v>45809</v>
      </c>
      <c r="C1074" t="s">
        <v>4963</v>
      </c>
      <c r="D1074" t="s">
        <v>1786</v>
      </c>
      <c r="E1074" t="s">
        <v>32</v>
      </c>
      <c r="F1074" t="s">
        <v>16</v>
      </c>
      <c r="G1074" t="s">
        <v>7345</v>
      </c>
      <c r="H1074" t="s">
        <v>10171</v>
      </c>
      <c r="I1074" t="s">
        <v>326</v>
      </c>
      <c r="J1074" t="s">
        <v>327</v>
      </c>
      <c r="K1074" s="3">
        <v>13805</v>
      </c>
      <c r="L1074" s="3">
        <v>13090</v>
      </c>
      <c r="M1074" t="s">
        <v>5623</v>
      </c>
      <c r="N1074" t="s">
        <v>143</v>
      </c>
    </row>
    <row r="1075" spans="1:14">
      <c r="A1075" s="1">
        <v>45444</v>
      </c>
      <c r="B1075" s="1">
        <v>45809</v>
      </c>
      <c r="C1075" t="s">
        <v>4963</v>
      </c>
      <c r="D1075" t="s">
        <v>1786</v>
      </c>
      <c r="E1075" t="s">
        <v>661</v>
      </c>
      <c r="F1075" t="s">
        <v>16</v>
      </c>
      <c r="G1075" t="s">
        <v>7344</v>
      </c>
      <c r="H1075" t="s">
        <v>10171</v>
      </c>
      <c r="I1075" t="s">
        <v>326</v>
      </c>
      <c r="J1075" t="s">
        <v>327</v>
      </c>
      <c r="K1075" s="3">
        <v>57885</v>
      </c>
      <c r="L1075" s="3">
        <v>49017</v>
      </c>
      <c r="M1075" t="s">
        <v>5623</v>
      </c>
      <c r="N1075" t="s">
        <v>143</v>
      </c>
    </row>
    <row r="1076" spans="1:14">
      <c r="A1076" s="1">
        <v>45444</v>
      </c>
      <c r="B1076" s="1">
        <v>45809</v>
      </c>
      <c r="C1076" t="s">
        <v>4963</v>
      </c>
      <c r="D1076" t="s">
        <v>1786</v>
      </c>
      <c r="E1076" t="s">
        <v>15</v>
      </c>
      <c r="F1076" t="s">
        <v>16</v>
      </c>
      <c r="G1076" t="s">
        <v>7343</v>
      </c>
      <c r="H1076" t="s">
        <v>10171</v>
      </c>
      <c r="I1076" t="s">
        <v>326</v>
      </c>
      <c r="J1076" t="s">
        <v>327</v>
      </c>
      <c r="K1076" s="3">
        <v>2583</v>
      </c>
      <c r="L1076" s="3">
        <v>2480</v>
      </c>
      <c r="M1076" t="s">
        <v>5623</v>
      </c>
      <c r="N1076" t="s">
        <v>143</v>
      </c>
    </row>
    <row r="1077" spans="1:14">
      <c r="A1077" s="1">
        <v>45444</v>
      </c>
      <c r="B1077" s="1">
        <v>45809</v>
      </c>
      <c r="C1077" t="s">
        <v>4964</v>
      </c>
      <c r="D1077" t="s">
        <v>1790</v>
      </c>
      <c r="E1077" t="s">
        <v>32</v>
      </c>
      <c r="F1077" t="s">
        <v>16</v>
      </c>
      <c r="G1077" t="s">
        <v>7346</v>
      </c>
      <c r="H1077" t="s">
        <v>10171</v>
      </c>
      <c r="I1077" t="s">
        <v>103</v>
      </c>
      <c r="J1077" t="s">
        <v>104</v>
      </c>
      <c r="K1077" s="3">
        <v>175065</v>
      </c>
      <c r="L1077" s="3">
        <v>158325</v>
      </c>
      <c r="M1077" t="s">
        <v>140</v>
      </c>
      <c r="N1077" t="s">
        <v>310</v>
      </c>
    </row>
    <row r="1078" spans="1:14">
      <c r="A1078" s="1">
        <v>45444</v>
      </c>
      <c r="B1078" s="1">
        <v>45809</v>
      </c>
      <c r="C1078" t="s">
        <v>4966</v>
      </c>
      <c r="D1078" t="s">
        <v>1795</v>
      </c>
      <c r="E1078" t="s">
        <v>32</v>
      </c>
      <c r="F1078" t="s">
        <v>16</v>
      </c>
      <c r="G1078" t="s">
        <v>7349</v>
      </c>
      <c r="H1078" t="s">
        <v>10171</v>
      </c>
      <c r="I1078" t="s">
        <v>846</v>
      </c>
      <c r="J1078" t="s">
        <v>847</v>
      </c>
      <c r="K1078" s="3">
        <v>73270</v>
      </c>
      <c r="L1078" s="3">
        <v>69870</v>
      </c>
      <c r="M1078" t="s">
        <v>304</v>
      </c>
      <c r="N1078" t="s">
        <v>203</v>
      </c>
    </row>
    <row r="1079" spans="1:14">
      <c r="A1079" s="1">
        <v>45444</v>
      </c>
      <c r="B1079" s="1">
        <v>45809</v>
      </c>
      <c r="C1079" t="s">
        <v>4966</v>
      </c>
      <c r="D1079" t="s">
        <v>1795</v>
      </c>
      <c r="E1079" t="s">
        <v>661</v>
      </c>
      <c r="F1079" t="s">
        <v>16</v>
      </c>
      <c r="G1079" t="s">
        <v>7351</v>
      </c>
      <c r="H1079" t="s">
        <v>10171</v>
      </c>
      <c r="I1079" t="s">
        <v>846</v>
      </c>
      <c r="J1079" t="s">
        <v>847</v>
      </c>
      <c r="K1079" s="3">
        <v>152921</v>
      </c>
      <c r="L1079" s="3">
        <v>125765</v>
      </c>
      <c r="M1079" t="s">
        <v>304</v>
      </c>
      <c r="N1079" t="s">
        <v>203</v>
      </c>
    </row>
    <row r="1080" spans="1:14">
      <c r="A1080" s="1">
        <v>45444</v>
      </c>
      <c r="B1080" s="1">
        <v>45809</v>
      </c>
      <c r="C1080" t="s">
        <v>4966</v>
      </c>
      <c r="D1080" t="s">
        <v>1795</v>
      </c>
      <c r="E1080" t="s">
        <v>15</v>
      </c>
      <c r="F1080" t="s">
        <v>16</v>
      </c>
      <c r="G1080" t="s">
        <v>7350</v>
      </c>
      <c r="H1080" t="s">
        <v>10171</v>
      </c>
      <c r="I1080" t="s">
        <v>846</v>
      </c>
      <c r="J1080" t="s">
        <v>847</v>
      </c>
      <c r="K1080" s="3">
        <v>2960</v>
      </c>
      <c r="L1080" s="3">
        <v>3037</v>
      </c>
      <c r="M1080" t="s">
        <v>304</v>
      </c>
      <c r="N1080" t="s">
        <v>203</v>
      </c>
    </row>
    <row r="1081" spans="1:14">
      <c r="A1081" s="1">
        <v>45444</v>
      </c>
      <c r="B1081" s="1">
        <v>45809</v>
      </c>
      <c r="C1081" t="s">
        <v>4967</v>
      </c>
      <c r="D1081" t="s">
        <v>1799</v>
      </c>
      <c r="E1081" t="s">
        <v>32</v>
      </c>
      <c r="F1081" t="s">
        <v>16</v>
      </c>
      <c r="G1081" t="s">
        <v>7354</v>
      </c>
      <c r="H1081" t="s">
        <v>10171</v>
      </c>
      <c r="I1081" t="s">
        <v>5785</v>
      </c>
      <c r="J1081" t="s">
        <v>5786</v>
      </c>
      <c r="K1081" s="3">
        <v>73663</v>
      </c>
      <c r="L1081" s="3">
        <v>92961</v>
      </c>
      <c r="M1081" t="s">
        <v>304</v>
      </c>
      <c r="N1081" t="s">
        <v>245</v>
      </c>
    </row>
    <row r="1082" spans="1:14">
      <c r="A1082" s="1">
        <v>45444</v>
      </c>
      <c r="B1082" s="1">
        <v>45809</v>
      </c>
      <c r="C1082" t="s">
        <v>4967</v>
      </c>
      <c r="D1082" t="s">
        <v>1799</v>
      </c>
      <c r="E1082" t="s">
        <v>661</v>
      </c>
      <c r="F1082" t="s">
        <v>16</v>
      </c>
      <c r="G1082" t="s">
        <v>7353</v>
      </c>
      <c r="H1082" t="s">
        <v>10171</v>
      </c>
      <c r="I1082" t="s">
        <v>5785</v>
      </c>
      <c r="J1082" t="s">
        <v>5786</v>
      </c>
      <c r="K1082" s="3">
        <v>64730</v>
      </c>
      <c r="L1082" s="3">
        <v>71555</v>
      </c>
      <c r="M1082" t="s">
        <v>304</v>
      </c>
      <c r="N1082" t="s">
        <v>245</v>
      </c>
    </row>
    <row r="1083" spans="1:14">
      <c r="A1083" s="1">
        <v>45444</v>
      </c>
      <c r="B1083" s="1">
        <v>45809</v>
      </c>
      <c r="C1083" t="s">
        <v>4967</v>
      </c>
      <c r="D1083" t="s">
        <v>1799</v>
      </c>
      <c r="E1083" t="s">
        <v>15</v>
      </c>
      <c r="F1083" t="s">
        <v>16</v>
      </c>
      <c r="G1083" t="s">
        <v>7352</v>
      </c>
      <c r="H1083" t="s">
        <v>10171</v>
      </c>
      <c r="I1083" t="s">
        <v>5785</v>
      </c>
      <c r="J1083" t="s">
        <v>5786</v>
      </c>
      <c r="K1083" s="3">
        <v>12202</v>
      </c>
      <c r="L1083" s="3">
        <v>11764</v>
      </c>
      <c r="M1083" t="s">
        <v>304</v>
      </c>
      <c r="N1083" t="s">
        <v>245</v>
      </c>
    </row>
    <row r="1084" spans="1:14">
      <c r="A1084" s="1">
        <v>45444</v>
      </c>
      <c r="B1084" s="1">
        <v>45809</v>
      </c>
      <c r="C1084" t="s">
        <v>4967</v>
      </c>
      <c r="D1084" t="s">
        <v>1799</v>
      </c>
      <c r="E1084" t="s">
        <v>34</v>
      </c>
      <c r="F1084" t="s">
        <v>16</v>
      </c>
      <c r="G1084" t="s">
        <v>9517</v>
      </c>
      <c r="H1084" t="s">
        <v>10172</v>
      </c>
      <c r="I1084" t="s">
        <v>5785</v>
      </c>
      <c r="J1084" t="s">
        <v>5786</v>
      </c>
      <c r="L1084" s="3">
        <v>22656</v>
      </c>
      <c r="M1084" t="s">
        <v>304</v>
      </c>
      <c r="N1084" t="s">
        <v>245</v>
      </c>
    </row>
    <row r="1085" spans="1:14">
      <c r="A1085" s="1">
        <v>45444</v>
      </c>
      <c r="B1085" s="1">
        <v>45809</v>
      </c>
      <c r="C1085" t="s">
        <v>4967</v>
      </c>
      <c r="D1085" t="s">
        <v>1799</v>
      </c>
      <c r="E1085" t="s">
        <v>34</v>
      </c>
      <c r="F1085" t="s">
        <v>16</v>
      </c>
      <c r="G1085" t="s">
        <v>9516</v>
      </c>
      <c r="H1085" t="s">
        <v>10171</v>
      </c>
      <c r="I1085" t="s">
        <v>5785</v>
      </c>
      <c r="J1085" t="s">
        <v>5786</v>
      </c>
      <c r="K1085" s="3">
        <v>15000</v>
      </c>
      <c r="L1085" s="3">
        <v>29417</v>
      </c>
      <c r="M1085" t="s">
        <v>304</v>
      </c>
      <c r="N1085" t="s">
        <v>245</v>
      </c>
    </row>
    <row r="1086" spans="1:14">
      <c r="A1086" s="1">
        <v>45444</v>
      </c>
      <c r="B1086" s="1">
        <v>45809</v>
      </c>
      <c r="C1086" t="s">
        <v>5719</v>
      </c>
      <c r="D1086" t="s">
        <v>5720</v>
      </c>
      <c r="E1086" t="s">
        <v>32</v>
      </c>
      <c r="F1086" t="s">
        <v>16</v>
      </c>
      <c r="G1086" t="s">
        <v>7357</v>
      </c>
      <c r="H1086" t="s">
        <v>10172</v>
      </c>
      <c r="I1086" t="s">
        <v>846</v>
      </c>
      <c r="J1086" t="s">
        <v>847</v>
      </c>
      <c r="L1086" s="3">
        <v>11541</v>
      </c>
      <c r="M1086" t="s">
        <v>5624</v>
      </c>
      <c r="N1086" t="s">
        <v>345</v>
      </c>
    </row>
    <row r="1087" spans="1:14">
      <c r="A1087" s="1">
        <v>45444</v>
      </c>
      <c r="B1087" s="1">
        <v>45809</v>
      </c>
      <c r="C1087" t="s">
        <v>5719</v>
      </c>
      <c r="D1087" t="s">
        <v>5720</v>
      </c>
      <c r="E1087" t="s">
        <v>15</v>
      </c>
      <c r="F1087" t="s">
        <v>16</v>
      </c>
      <c r="G1087" t="s">
        <v>7356</v>
      </c>
      <c r="H1087" t="s">
        <v>10172</v>
      </c>
      <c r="I1087" t="s">
        <v>846</v>
      </c>
      <c r="J1087" t="s">
        <v>847</v>
      </c>
      <c r="L1087" s="3">
        <v>1665</v>
      </c>
      <c r="M1087" t="s">
        <v>5624</v>
      </c>
      <c r="N1087" t="s">
        <v>345</v>
      </c>
    </row>
    <row r="1088" spans="1:14">
      <c r="A1088" s="1">
        <v>45444</v>
      </c>
      <c r="B1088" s="1">
        <v>45809</v>
      </c>
      <c r="C1088" t="s">
        <v>5719</v>
      </c>
      <c r="D1088" t="s">
        <v>5720</v>
      </c>
      <c r="E1088" t="s">
        <v>661</v>
      </c>
      <c r="F1088" t="s">
        <v>16</v>
      </c>
      <c r="G1088" t="s">
        <v>7358</v>
      </c>
      <c r="H1088" t="s">
        <v>10172</v>
      </c>
      <c r="I1088" t="s">
        <v>846</v>
      </c>
      <c r="J1088" t="s">
        <v>847</v>
      </c>
      <c r="L1088" s="3">
        <v>27733</v>
      </c>
      <c r="M1088" t="s">
        <v>5624</v>
      </c>
      <c r="N1088" t="s">
        <v>345</v>
      </c>
    </row>
    <row r="1089" spans="1:14">
      <c r="A1089" s="1">
        <v>45444</v>
      </c>
      <c r="B1089" s="1">
        <v>45809</v>
      </c>
      <c r="C1089" t="s">
        <v>5719</v>
      </c>
      <c r="D1089" t="s">
        <v>5720</v>
      </c>
      <c r="E1089" t="s">
        <v>34</v>
      </c>
      <c r="F1089" t="s">
        <v>16</v>
      </c>
      <c r="G1089" t="s">
        <v>7355</v>
      </c>
      <c r="H1089" t="s">
        <v>10172</v>
      </c>
      <c r="I1089" t="s">
        <v>846</v>
      </c>
      <c r="J1089" t="s">
        <v>847</v>
      </c>
      <c r="L1089" s="3">
        <v>10347</v>
      </c>
      <c r="M1089" t="s">
        <v>5624</v>
      </c>
      <c r="N1089" t="s">
        <v>345</v>
      </c>
    </row>
    <row r="1090" spans="1:14">
      <c r="A1090" s="1">
        <v>45444</v>
      </c>
      <c r="B1090" s="1">
        <v>45809</v>
      </c>
      <c r="C1090" t="s">
        <v>6107</v>
      </c>
      <c r="D1090" t="s">
        <v>6108</v>
      </c>
      <c r="E1090" t="s">
        <v>32</v>
      </c>
      <c r="F1090" t="s">
        <v>16</v>
      </c>
      <c r="G1090" t="s">
        <v>7359</v>
      </c>
      <c r="H1090" t="s">
        <v>10172</v>
      </c>
      <c r="I1090" t="s">
        <v>96</v>
      </c>
      <c r="J1090" t="s">
        <v>97</v>
      </c>
      <c r="L1090" s="3">
        <v>10844</v>
      </c>
      <c r="M1090" t="s">
        <v>1179</v>
      </c>
      <c r="N1090" t="s">
        <v>225</v>
      </c>
    </row>
    <row r="1091" spans="1:14">
      <c r="A1091" s="1">
        <v>45444</v>
      </c>
      <c r="B1091" s="1">
        <v>45809</v>
      </c>
      <c r="C1091" t="s">
        <v>6107</v>
      </c>
      <c r="D1091" t="s">
        <v>6108</v>
      </c>
      <c r="E1091" t="s">
        <v>661</v>
      </c>
      <c r="F1091" t="s">
        <v>16</v>
      </c>
      <c r="G1091" t="s">
        <v>7361</v>
      </c>
      <c r="H1091" t="s">
        <v>10172</v>
      </c>
      <c r="I1091" t="s">
        <v>96</v>
      </c>
      <c r="J1091" t="s">
        <v>97</v>
      </c>
      <c r="L1091" s="3">
        <v>53714</v>
      </c>
      <c r="M1091" t="s">
        <v>1179</v>
      </c>
      <c r="N1091" t="s">
        <v>225</v>
      </c>
    </row>
    <row r="1092" spans="1:14">
      <c r="A1092" s="1">
        <v>45444</v>
      </c>
      <c r="B1092" s="1">
        <v>45809</v>
      </c>
      <c r="C1092" t="s">
        <v>6107</v>
      </c>
      <c r="D1092" t="s">
        <v>6108</v>
      </c>
      <c r="E1092" t="s">
        <v>15</v>
      </c>
      <c r="F1092" t="s">
        <v>16</v>
      </c>
      <c r="G1092" t="s">
        <v>7360</v>
      </c>
      <c r="H1092" t="s">
        <v>10172</v>
      </c>
      <c r="I1092" t="s">
        <v>96</v>
      </c>
      <c r="J1092" t="s">
        <v>97</v>
      </c>
      <c r="L1092" s="3">
        <v>1502</v>
      </c>
      <c r="M1092" t="s">
        <v>1179</v>
      </c>
      <c r="N1092" t="s">
        <v>225</v>
      </c>
    </row>
    <row r="1093" spans="1:14">
      <c r="A1093" s="1">
        <v>45444</v>
      </c>
      <c r="B1093" s="1">
        <v>45809</v>
      </c>
      <c r="C1093" t="s">
        <v>4953</v>
      </c>
      <c r="D1093" t="s">
        <v>1743</v>
      </c>
      <c r="E1093" t="s">
        <v>32</v>
      </c>
      <c r="F1093" t="s">
        <v>16</v>
      </c>
      <c r="G1093" t="s">
        <v>7313</v>
      </c>
      <c r="H1093" t="s">
        <v>10171</v>
      </c>
      <c r="I1093" t="s">
        <v>41</v>
      </c>
      <c r="J1093" t="s">
        <v>42</v>
      </c>
      <c r="K1093" s="3">
        <v>3898</v>
      </c>
      <c r="L1093" s="3">
        <v>3673</v>
      </c>
      <c r="M1093" t="s">
        <v>112</v>
      </c>
      <c r="N1093" t="s">
        <v>167</v>
      </c>
    </row>
    <row r="1094" spans="1:14">
      <c r="A1094" s="1">
        <v>45444</v>
      </c>
      <c r="B1094" s="1">
        <v>45809</v>
      </c>
      <c r="C1094" t="s">
        <v>4953</v>
      </c>
      <c r="D1094" t="s">
        <v>1743</v>
      </c>
      <c r="E1094" t="s">
        <v>15</v>
      </c>
      <c r="F1094" t="s">
        <v>16</v>
      </c>
      <c r="G1094" t="s">
        <v>7312</v>
      </c>
      <c r="H1094" t="s">
        <v>10171</v>
      </c>
      <c r="I1094" t="s">
        <v>41</v>
      </c>
      <c r="J1094" t="s">
        <v>42</v>
      </c>
      <c r="K1094" s="3">
        <v>2851</v>
      </c>
      <c r="L1094" s="3">
        <v>2555</v>
      </c>
      <c r="M1094" t="s">
        <v>112</v>
      </c>
      <c r="N1094" t="s">
        <v>167</v>
      </c>
    </row>
    <row r="1095" spans="1:14">
      <c r="A1095" s="1">
        <v>45444</v>
      </c>
      <c r="B1095" s="1">
        <v>45809</v>
      </c>
      <c r="C1095" t="s">
        <v>4953</v>
      </c>
      <c r="D1095" t="s">
        <v>1743</v>
      </c>
      <c r="E1095" t="s">
        <v>661</v>
      </c>
      <c r="F1095" t="s">
        <v>16</v>
      </c>
      <c r="G1095" t="s">
        <v>7314</v>
      </c>
      <c r="H1095" t="s">
        <v>10171</v>
      </c>
      <c r="I1095" t="s">
        <v>41</v>
      </c>
      <c r="J1095" t="s">
        <v>42</v>
      </c>
      <c r="K1095" s="3">
        <v>190485</v>
      </c>
      <c r="L1095" s="3">
        <v>171041</v>
      </c>
      <c r="M1095" t="s">
        <v>112</v>
      </c>
      <c r="N1095" t="s">
        <v>167</v>
      </c>
    </row>
    <row r="1096" spans="1:14">
      <c r="A1096" s="1">
        <v>45444</v>
      </c>
      <c r="B1096" s="1">
        <v>45809</v>
      </c>
      <c r="C1096" t="s">
        <v>4968</v>
      </c>
      <c r="D1096" t="s">
        <v>1805</v>
      </c>
      <c r="E1096" t="s">
        <v>32</v>
      </c>
      <c r="F1096" t="s">
        <v>16</v>
      </c>
      <c r="G1096" t="s">
        <v>7362</v>
      </c>
      <c r="H1096" t="s">
        <v>10171</v>
      </c>
      <c r="I1096" t="s">
        <v>1807</v>
      </c>
      <c r="J1096" t="s">
        <v>1808</v>
      </c>
      <c r="K1096" s="3">
        <v>115680</v>
      </c>
      <c r="L1096" s="3">
        <v>109113</v>
      </c>
      <c r="M1096" t="s">
        <v>304</v>
      </c>
      <c r="N1096" t="s">
        <v>310</v>
      </c>
    </row>
    <row r="1097" spans="1:14">
      <c r="A1097" s="1">
        <v>45444</v>
      </c>
      <c r="B1097" s="1">
        <v>45809</v>
      </c>
      <c r="C1097" t="s">
        <v>4791</v>
      </c>
      <c r="D1097" t="s">
        <v>1082</v>
      </c>
      <c r="E1097" t="s">
        <v>661</v>
      </c>
      <c r="F1097" t="s">
        <v>16</v>
      </c>
      <c r="G1097" t="s">
        <v>7363</v>
      </c>
      <c r="H1097" t="s">
        <v>10172</v>
      </c>
      <c r="I1097" t="s">
        <v>846</v>
      </c>
      <c r="J1097" t="s">
        <v>847</v>
      </c>
      <c r="L1097" s="3">
        <v>90222</v>
      </c>
      <c r="M1097" t="s">
        <v>77</v>
      </c>
      <c r="N1097" t="s">
        <v>225</v>
      </c>
    </row>
    <row r="1098" spans="1:14">
      <c r="A1098" s="1">
        <v>45444</v>
      </c>
      <c r="B1098" s="1">
        <v>45809</v>
      </c>
      <c r="C1098" t="s">
        <v>4791</v>
      </c>
      <c r="D1098" t="s">
        <v>1082</v>
      </c>
      <c r="E1098" t="s">
        <v>15</v>
      </c>
      <c r="F1098" t="s">
        <v>16</v>
      </c>
      <c r="G1098" t="s">
        <v>7364</v>
      </c>
      <c r="H1098" t="s">
        <v>10172</v>
      </c>
      <c r="I1098" t="s">
        <v>846</v>
      </c>
      <c r="J1098" t="s">
        <v>847</v>
      </c>
      <c r="L1098" s="3">
        <v>2771</v>
      </c>
      <c r="M1098" t="s">
        <v>77</v>
      </c>
      <c r="N1098" t="s">
        <v>225</v>
      </c>
    </row>
    <row r="1099" spans="1:14">
      <c r="A1099" s="1">
        <v>45445</v>
      </c>
      <c r="B1099" s="1">
        <v>45810</v>
      </c>
      <c r="C1099" t="s">
        <v>7366</v>
      </c>
      <c r="D1099" t="s">
        <v>7367</v>
      </c>
      <c r="E1099" t="s">
        <v>32</v>
      </c>
      <c r="F1099" t="s">
        <v>16</v>
      </c>
      <c r="G1099" t="s">
        <v>7368</v>
      </c>
      <c r="H1099" t="s">
        <v>10172</v>
      </c>
      <c r="I1099" t="s">
        <v>103</v>
      </c>
      <c r="J1099" t="s">
        <v>104</v>
      </c>
      <c r="L1099" s="3">
        <v>11973</v>
      </c>
      <c r="M1099" t="s">
        <v>5620</v>
      </c>
      <c r="N1099" t="s">
        <v>105</v>
      </c>
    </row>
    <row r="1100" spans="1:14">
      <c r="A1100" s="1">
        <v>45445</v>
      </c>
      <c r="B1100" s="1">
        <v>45810</v>
      </c>
      <c r="C1100" t="s">
        <v>7366</v>
      </c>
      <c r="D1100" t="s">
        <v>7367</v>
      </c>
      <c r="E1100" t="s">
        <v>661</v>
      </c>
      <c r="F1100" t="s">
        <v>16</v>
      </c>
      <c r="G1100" t="s">
        <v>7370</v>
      </c>
      <c r="H1100" t="s">
        <v>10172</v>
      </c>
      <c r="I1100" t="s">
        <v>103</v>
      </c>
      <c r="J1100" t="s">
        <v>104</v>
      </c>
      <c r="L1100" s="3">
        <v>30446</v>
      </c>
      <c r="M1100" t="s">
        <v>5620</v>
      </c>
      <c r="N1100" t="s">
        <v>105</v>
      </c>
    </row>
    <row r="1101" spans="1:14">
      <c r="A1101" s="1">
        <v>45445</v>
      </c>
      <c r="B1101" s="1">
        <v>45810</v>
      </c>
      <c r="C1101" t="s">
        <v>7366</v>
      </c>
      <c r="D1101" t="s">
        <v>7367</v>
      </c>
      <c r="E1101" t="s">
        <v>15</v>
      </c>
      <c r="F1101" t="s">
        <v>16</v>
      </c>
      <c r="G1101" t="s">
        <v>7369</v>
      </c>
      <c r="H1101" t="s">
        <v>10172</v>
      </c>
      <c r="I1101" t="s">
        <v>103</v>
      </c>
      <c r="J1101" t="s">
        <v>104</v>
      </c>
      <c r="L1101" s="3">
        <v>1514</v>
      </c>
      <c r="M1101" t="s">
        <v>5620</v>
      </c>
      <c r="N1101" t="s">
        <v>105</v>
      </c>
    </row>
    <row r="1102" spans="1:14">
      <c r="A1102" s="1">
        <v>45446</v>
      </c>
      <c r="B1102" s="1">
        <v>45811</v>
      </c>
      <c r="C1102" t="s">
        <v>4970</v>
      </c>
      <c r="D1102" t="s">
        <v>1812</v>
      </c>
      <c r="E1102" t="s">
        <v>32</v>
      </c>
      <c r="F1102" t="s">
        <v>16</v>
      </c>
      <c r="G1102" t="s">
        <v>7372</v>
      </c>
      <c r="H1102" t="s">
        <v>10171</v>
      </c>
      <c r="I1102" t="s">
        <v>59</v>
      </c>
      <c r="J1102" t="s">
        <v>60</v>
      </c>
      <c r="K1102" s="3">
        <v>32977</v>
      </c>
      <c r="L1102" s="3">
        <v>15173</v>
      </c>
      <c r="M1102" t="s">
        <v>5620</v>
      </c>
      <c r="N1102" t="s">
        <v>61</v>
      </c>
    </row>
    <row r="1103" spans="1:14">
      <c r="A1103" s="1">
        <v>45446</v>
      </c>
      <c r="B1103" s="1">
        <v>45811</v>
      </c>
      <c r="C1103" t="s">
        <v>4970</v>
      </c>
      <c r="D1103" t="s">
        <v>1812</v>
      </c>
      <c r="E1103" t="s">
        <v>15</v>
      </c>
      <c r="F1103" t="s">
        <v>16</v>
      </c>
      <c r="G1103" t="s">
        <v>7375</v>
      </c>
      <c r="H1103" t="s">
        <v>10171</v>
      </c>
      <c r="I1103" t="s">
        <v>59</v>
      </c>
      <c r="J1103" t="s">
        <v>60</v>
      </c>
      <c r="K1103" s="3">
        <v>1634</v>
      </c>
      <c r="L1103" s="3">
        <v>1521</v>
      </c>
      <c r="M1103" t="s">
        <v>5620</v>
      </c>
      <c r="N1103" t="s">
        <v>61</v>
      </c>
    </row>
    <row r="1104" spans="1:14">
      <c r="A1104" s="1">
        <v>45446</v>
      </c>
      <c r="B1104" s="1">
        <v>45811</v>
      </c>
      <c r="C1104" t="s">
        <v>4970</v>
      </c>
      <c r="D1104" t="s">
        <v>1812</v>
      </c>
      <c r="E1104" t="s">
        <v>661</v>
      </c>
      <c r="F1104" t="s">
        <v>16</v>
      </c>
      <c r="G1104" t="s">
        <v>7373</v>
      </c>
      <c r="H1104" t="s">
        <v>10171</v>
      </c>
      <c r="I1104" t="s">
        <v>59</v>
      </c>
      <c r="J1104" t="s">
        <v>60</v>
      </c>
      <c r="K1104" s="3">
        <v>40444</v>
      </c>
      <c r="L1104" s="3">
        <v>32984</v>
      </c>
      <c r="M1104" t="s">
        <v>5620</v>
      </c>
      <c r="N1104" t="s">
        <v>61</v>
      </c>
    </row>
    <row r="1105" spans="1:14">
      <c r="A1105" s="1">
        <v>45446</v>
      </c>
      <c r="B1105" s="1">
        <v>45811</v>
      </c>
      <c r="C1105" t="s">
        <v>4970</v>
      </c>
      <c r="D1105" t="s">
        <v>1812</v>
      </c>
      <c r="E1105" t="s">
        <v>661</v>
      </c>
      <c r="F1105" t="s">
        <v>16</v>
      </c>
      <c r="G1105" t="s">
        <v>7374</v>
      </c>
      <c r="H1105" t="s">
        <v>10171</v>
      </c>
      <c r="I1105" t="s">
        <v>59</v>
      </c>
      <c r="J1105" t="s">
        <v>60</v>
      </c>
      <c r="K1105" s="3">
        <v>18184</v>
      </c>
      <c r="L1105" s="3">
        <v>20067</v>
      </c>
      <c r="M1105" t="s">
        <v>5620</v>
      </c>
      <c r="N1105" t="s">
        <v>61</v>
      </c>
    </row>
    <row r="1106" spans="1:14">
      <c r="A1106" s="1">
        <v>45446</v>
      </c>
      <c r="B1106" s="1">
        <v>45811</v>
      </c>
      <c r="C1106" t="s">
        <v>4970</v>
      </c>
      <c r="D1106" t="s">
        <v>1812</v>
      </c>
      <c r="E1106" t="s">
        <v>34</v>
      </c>
      <c r="F1106" t="s">
        <v>16</v>
      </c>
      <c r="G1106" t="s">
        <v>7371</v>
      </c>
      <c r="H1106" t="s">
        <v>10171</v>
      </c>
      <c r="I1106" t="s">
        <v>59</v>
      </c>
      <c r="J1106" t="s">
        <v>60</v>
      </c>
      <c r="K1106" s="3">
        <v>18576</v>
      </c>
      <c r="L1106" s="3">
        <v>18764</v>
      </c>
      <c r="M1106" t="s">
        <v>5620</v>
      </c>
      <c r="N1106" t="s">
        <v>61</v>
      </c>
    </row>
    <row r="1107" spans="1:14">
      <c r="A1107" s="1">
        <v>45447</v>
      </c>
      <c r="B1107" s="1">
        <v>45812</v>
      </c>
      <c r="C1107" t="s">
        <v>4971</v>
      </c>
      <c r="D1107" t="s">
        <v>1819</v>
      </c>
      <c r="E1107" t="s">
        <v>32</v>
      </c>
      <c r="F1107" t="s">
        <v>16</v>
      </c>
      <c r="G1107" t="s">
        <v>7378</v>
      </c>
      <c r="H1107" t="s">
        <v>10171</v>
      </c>
      <c r="I1107" t="s">
        <v>18</v>
      </c>
      <c r="J1107" t="s">
        <v>19</v>
      </c>
      <c r="K1107" s="3">
        <v>35672</v>
      </c>
      <c r="L1107" s="3">
        <v>35096</v>
      </c>
      <c r="M1107" t="s">
        <v>48</v>
      </c>
      <c r="N1107" t="s">
        <v>21</v>
      </c>
    </row>
    <row r="1108" spans="1:14">
      <c r="A1108" s="1">
        <v>45447</v>
      </c>
      <c r="B1108" s="1">
        <v>45812</v>
      </c>
      <c r="C1108" t="s">
        <v>4971</v>
      </c>
      <c r="D1108" t="s">
        <v>1819</v>
      </c>
      <c r="E1108" t="s">
        <v>661</v>
      </c>
      <c r="F1108" t="s">
        <v>16</v>
      </c>
      <c r="G1108" t="s">
        <v>7379</v>
      </c>
      <c r="H1108" t="s">
        <v>10171</v>
      </c>
      <c r="I1108" t="s">
        <v>18</v>
      </c>
      <c r="J1108" t="s">
        <v>19</v>
      </c>
      <c r="K1108" s="3">
        <v>221573</v>
      </c>
      <c r="L1108" s="3">
        <v>194367</v>
      </c>
      <c r="M1108" t="s">
        <v>48</v>
      </c>
      <c r="N1108" t="s">
        <v>21</v>
      </c>
    </row>
    <row r="1109" spans="1:14">
      <c r="A1109" s="1">
        <v>45447</v>
      </c>
      <c r="B1109" s="1">
        <v>45812</v>
      </c>
      <c r="C1109" t="s">
        <v>4971</v>
      </c>
      <c r="D1109" t="s">
        <v>1819</v>
      </c>
      <c r="E1109" t="s">
        <v>15</v>
      </c>
      <c r="F1109" t="s">
        <v>16</v>
      </c>
      <c r="G1109" t="s">
        <v>7377</v>
      </c>
      <c r="H1109" t="s">
        <v>10171</v>
      </c>
      <c r="I1109" t="s">
        <v>18</v>
      </c>
      <c r="J1109" t="s">
        <v>19</v>
      </c>
      <c r="K1109" s="3">
        <v>8688</v>
      </c>
      <c r="L1109" s="3">
        <v>7471</v>
      </c>
      <c r="M1109" t="s">
        <v>48</v>
      </c>
      <c r="N1109" t="s">
        <v>21</v>
      </c>
    </row>
    <row r="1110" spans="1:14">
      <c r="A1110" s="1">
        <v>45449</v>
      </c>
      <c r="B1110" s="1">
        <v>45814</v>
      </c>
      <c r="C1110" t="s">
        <v>4972</v>
      </c>
      <c r="D1110" t="s">
        <v>1823</v>
      </c>
      <c r="E1110" t="s">
        <v>32</v>
      </c>
      <c r="F1110" t="s">
        <v>16</v>
      </c>
      <c r="G1110" t="s">
        <v>7381</v>
      </c>
      <c r="H1110" t="s">
        <v>10171</v>
      </c>
      <c r="I1110" t="s">
        <v>103</v>
      </c>
      <c r="J1110" t="s">
        <v>104</v>
      </c>
      <c r="K1110" s="3">
        <v>8289</v>
      </c>
      <c r="L1110" s="3">
        <v>8024</v>
      </c>
      <c r="M1110" t="s">
        <v>5620</v>
      </c>
      <c r="N1110" t="s">
        <v>43</v>
      </c>
    </row>
    <row r="1111" spans="1:14">
      <c r="A1111" s="1">
        <v>45449</v>
      </c>
      <c r="B1111" s="1">
        <v>45814</v>
      </c>
      <c r="C1111" t="s">
        <v>4972</v>
      </c>
      <c r="D1111" t="s">
        <v>1823</v>
      </c>
      <c r="E1111" t="s">
        <v>661</v>
      </c>
      <c r="F1111" t="s">
        <v>16</v>
      </c>
      <c r="G1111" t="s">
        <v>7382</v>
      </c>
      <c r="H1111" t="s">
        <v>10171</v>
      </c>
      <c r="I1111" t="s">
        <v>103</v>
      </c>
      <c r="J1111" t="s">
        <v>104</v>
      </c>
      <c r="K1111" s="3">
        <v>91036</v>
      </c>
      <c r="L1111" s="3">
        <v>29002</v>
      </c>
      <c r="M1111" t="s">
        <v>5620</v>
      </c>
      <c r="N1111" t="s">
        <v>43</v>
      </c>
    </row>
    <row r="1112" spans="1:14">
      <c r="A1112" s="1">
        <v>45449</v>
      </c>
      <c r="B1112" s="1">
        <v>45814</v>
      </c>
      <c r="C1112" t="s">
        <v>4972</v>
      </c>
      <c r="D1112" t="s">
        <v>1823</v>
      </c>
      <c r="E1112" t="s">
        <v>15</v>
      </c>
      <c r="F1112" t="s">
        <v>16</v>
      </c>
      <c r="G1112" t="s">
        <v>7380</v>
      </c>
      <c r="H1112" t="s">
        <v>10171</v>
      </c>
      <c r="I1112" t="s">
        <v>103</v>
      </c>
      <c r="J1112" t="s">
        <v>104</v>
      </c>
      <c r="K1112" s="3">
        <v>1352</v>
      </c>
      <c r="L1112" s="3">
        <v>1241</v>
      </c>
      <c r="M1112" t="s">
        <v>5620</v>
      </c>
      <c r="N1112" t="s">
        <v>43</v>
      </c>
    </row>
    <row r="1113" spans="1:14">
      <c r="A1113" s="1">
        <v>45450</v>
      </c>
      <c r="B1113" s="1">
        <v>45815</v>
      </c>
      <c r="C1113" t="s">
        <v>4974</v>
      </c>
      <c r="D1113" t="s">
        <v>1831</v>
      </c>
      <c r="E1113" t="s">
        <v>32</v>
      </c>
      <c r="F1113" t="s">
        <v>16</v>
      </c>
      <c r="G1113" t="s">
        <v>7388</v>
      </c>
      <c r="H1113" t="s">
        <v>10171</v>
      </c>
      <c r="I1113" t="s">
        <v>103</v>
      </c>
      <c r="J1113" t="s">
        <v>104</v>
      </c>
      <c r="K1113" s="3">
        <v>8828</v>
      </c>
      <c r="L1113" s="3">
        <v>8401</v>
      </c>
      <c r="M1113" t="s">
        <v>5620</v>
      </c>
      <c r="N1113" t="s">
        <v>51</v>
      </c>
    </row>
    <row r="1114" spans="1:14">
      <c r="A1114" s="1">
        <v>45450</v>
      </c>
      <c r="B1114" s="1">
        <v>45815</v>
      </c>
      <c r="C1114" t="s">
        <v>4974</v>
      </c>
      <c r="D1114" t="s">
        <v>1831</v>
      </c>
      <c r="E1114" t="s">
        <v>15</v>
      </c>
      <c r="F1114" t="s">
        <v>16</v>
      </c>
      <c r="G1114" t="s">
        <v>7387</v>
      </c>
      <c r="H1114" t="s">
        <v>10171</v>
      </c>
      <c r="I1114" t="s">
        <v>103</v>
      </c>
      <c r="J1114" t="s">
        <v>104</v>
      </c>
      <c r="K1114" s="3">
        <v>2608</v>
      </c>
      <c r="L1114" s="3">
        <v>2262</v>
      </c>
      <c r="M1114" t="s">
        <v>5620</v>
      </c>
      <c r="N1114" t="s">
        <v>51</v>
      </c>
    </row>
    <row r="1115" spans="1:14">
      <c r="A1115" s="1">
        <v>45450</v>
      </c>
      <c r="B1115" s="1">
        <v>45815</v>
      </c>
      <c r="C1115" t="s">
        <v>4974</v>
      </c>
      <c r="D1115" t="s">
        <v>1831</v>
      </c>
      <c r="E1115" t="s">
        <v>661</v>
      </c>
      <c r="F1115" t="s">
        <v>16</v>
      </c>
      <c r="G1115" t="s">
        <v>7386</v>
      </c>
      <c r="H1115" t="s">
        <v>10171</v>
      </c>
      <c r="I1115" t="s">
        <v>103</v>
      </c>
      <c r="J1115" t="s">
        <v>104</v>
      </c>
      <c r="K1115" s="3">
        <v>47812</v>
      </c>
      <c r="L1115" s="3">
        <v>36592</v>
      </c>
      <c r="M1115" t="s">
        <v>5620</v>
      </c>
      <c r="N1115" t="s">
        <v>51</v>
      </c>
    </row>
    <row r="1116" spans="1:14">
      <c r="A1116" s="1">
        <v>45450</v>
      </c>
      <c r="B1116" s="1">
        <v>45815</v>
      </c>
      <c r="C1116" t="s">
        <v>4973</v>
      </c>
      <c r="D1116" t="s">
        <v>1827</v>
      </c>
      <c r="E1116" t="s">
        <v>32</v>
      </c>
      <c r="F1116" t="s">
        <v>16</v>
      </c>
      <c r="G1116" t="s">
        <v>7385</v>
      </c>
      <c r="H1116" t="s">
        <v>10171</v>
      </c>
      <c r="I1116" t="s">
        <v>3949</v>
      </c>
      <c r="J1116" t="s">
        <v>3950</v>
      </c>
      <c r="K1116" s="3">
        <v>4503</v>
      </c>
      <c r="L1116" s="3">
        <v>4129</v>
      </c>
      <c r="M1116" t="s">
        <v>5623</v>
      </c>
      <c r="N1116" t="s">
        <v>21</v>
      </c>
    </row>
    <row r="1117" spans="1:14">
      <c r="A1117" s="1">
        <v>45450</v>
      </c>
      <c r="B1117" s="1">
        <v>45815</v>
      </c>
      <c r="C1117" t="s">
        <v>4973</v>
      </c>
      <c r="D1117" t="s">
        <v>1827</v>
      </c>
      <c r="E1117" t="s">
        <v>15</v>
      </c>
      <c r="F1117" t="s">
        <v>16</v>
      </c>
      <c r="G1117" t="s">
        <v>7384</v>
      </c>
      <c r="H1117" t="s">
        <v>10171</v>
      </c>
      <c r="I1117" t="s">
        <v>3949</v>
      </c>
      <c r="J1117" t="s">
        <v>3950</v>
      </c>
      <c r="K1117" s="3">
        <v>6038</v>
      </c>
      <c r="L1117" s="3">
        <v>5425</v>
      </c>
      <c r="M1117" t="s">
        <v>5623</v>
      </c>
      <c r="N1117" t="s">
        <v>21</v>
      </c>
    </row>
    <row r="1118" spans="1:14">
      <c r="A1118" s="1">
        <v>45450</v>
      </c>
      <c r="B1118" s="1">
        <v>45815</v>
      </c>
      <c r="C1118" t="s">
        <v>4973</v>
      </c>
      <c r="D1118" t="s">
        <v>1827</v>
      </c>
      <c r="E1118" t="s">
        <v>661</v>
      </c>
      <c r="F1118" t="s">
        <v>16</v>
      </c>
      <c r="G1118" t="s">
        <v>7383</v>
      </c>
      <c r="H1118" t="s">
        <v>10171</v>
      </c>
      <c r="I1118" t="s">
        <v>3949</v>
      </c>
      <c r="J1118" t="s">
        <v>3950</v>
      </c>
      <c r="K1118" s="3">
        <v>7069</v>
      </c>
      <c r="L1118" s="3">
        <v>5849</v>
      </c>
      <c r="M1118" t="s">
        <v>5623</v>
      </c>
      <c r="N1118" t="s">
        <v>21</v>
      </c>
    </row>
    <row r="1119" spans="1:14">
      <c r="A1119" s="1">
        <v>45451</v>
      </c>
      <c r="B1119" s="1">
        <v>45816</v>
      </c>
      <c r="C1119" t="s">
        <v>4977</v>
      </c>
      <c r="D1119" t="s">
        <v>1839</v>
      </c>
      <c r="E1119" t="s">
        <v>15</v>
      </c>
      <c r="F1119" t="s">
        <v>16</v>
      </c>
      <c r="G1119" t="s">
        <v>7391</v>
      </c>
      <c r="H1119" t="s">
        <v>10171</v>
      </c>
      <c r="I1119" t="s">
        <v>18</v>
      </c>
      <c r="J1119" t="s">
        <v>19</v>
      </c>
      <c r="K1119" s="3">
        <v>43623</v>
      </c>
      <c r="L1119" s="3">
        <v>38611</v>
      </c>
      <c r="M1119" t="s">
        <v>48</v>
      </c>
      <c r="N1119" t="s">
        <v>73</v>
      </c>
    </row>
    <row r="1120" spans="1:14">
      <c r="A1120" s="1">
        <v>45451</v>
      </c>
      <c r="B1120" s="1">
        <v>45816</v>
      </c>
      <c r="C1120" t="s">
        <v>4977</v>
      </c>
      <c r="D1120" t="s">
        <v>1839</v>
      </c>
      <c r="E1120" t="s">
        <v>661</v>
      </c>
      <c r="F1120" t="s">
        <v>16</v>
      </c>
      <c r="G1120" t="s">
        <v>7392</v>
      </c>
      <c r="H1120" t="s">
        <v>10171</v>
      </c>
      <c r="I1120" t="s">
        <v>18</v>
      </c>
      <c r="J1120" t="s">
        <v>19</v>
      </c>
      <c r="K1120" s="3">
        <v>155287</v>
      </c>
      <c r="L1120" s="3">
        <v>145586</v>
      </c>
      <c r="M1120" t="s">
        <v>48</v>
      </c>
      <c r="N1120" t="s">
        <v>73</v>
      </c>
    </row>
    <row r="1121" spans="1:14">
      <c r="A1121" s="1">
        <v>45451</v>
      </c>
      <c r="B1121" s="1">
        <v>45816</v>
      </c>
      <c r="C1121" t="s">
        <v>4978</v>
      </c>
      <c r="D1121" t="s">
        <v>1842</v>
      </c>
      <c r="E1121" t="s">
        <v>32</v>
      </c>
      <c r="F1121" t="s">
        <v>16</v>
      </c>
      <c r="G1121" t="s">
        <v>7395</v>
      </c>
      <c r="H1121" t="s">
        <v>10171</v>
      </c>
      <c r="I1121" t="s">
        <v>78</v>
      </c>
      <c r="J1121" t="s">
        <v>79</v>
      </c>
      <c r="K1121" s="3">
        <v>23737</v>
      </c>
      <c r="L1121" s="3">
        <v>25092</v>
      </c>
      <c r="M1121" t="s">
        <v>5620</v>
      </c>
      <c r="N1121" t="s">
        <v>249</v>
      </c>
    </row>
    <row r="1122" spans="1:14">
      <c r="A1122" s="1">
        <v>45451</v>
      </c>
      <c r="B1122" s="1">
        <v>45816</v>
      </c>
      <c r="C1122" t="s">
        <v>4978</v>
      </c>
      <c r="D1122" t="s">
        <v>1842</v>
      </c>
      <c r="E1122" t="s">
        <v>15</v>
      </c>
      <c r="F1122" t="s">
        <v>16</v>
      </c>
      <c r="G1122" t="s">
        <v>7394</v>
      </c>
      <c r="H1122" t="s">
        <v>10171</v>
      </c>
      <c r="I1122" t="s">
        <v>78</v>
      </c>
      <c r="J1122" t="s">
        <v>79</v>
      </c>
      <c r="K1122" s="3">
        <v>2010</v>
      </c>
      <c r="L1122" s="3">
        <v>1785</v>
      </c>
      <c r="M1122" t="s">
        <v>5620</v>
      </c>
      <c r="N1122" t="s">
        <v>249</v>
      </c>
    </row>
    <row r="1123" spans="1:14">
      <c r="A1123" s="1">
        <v>45451</v>
      </c>
      <c r="B1123" s="1">
        <v>45816</v>
      </c>
      <c r="C1123" t="s">
        <v>4978</v>
      </c>
      <c r="D1123" t="s">
        <v>1842</v>
      </c>
      <c r="E1123" t="s">
        <v>661</v>
      </c>
      <c r="F1123" t="s">
        <v>16</v>
      </c>
      <c r="G1123" t="s">
        <v>7393</v>
      </c>
      <c r="H1123" t="s">
        <v>10171</v>
      </c>
      <c r="I1123" t="s">
        <v>78</v>
      </c>
      <c r="J1123" t="s">
        <v>79</v>
      </c>
      <c r="K1123" s="3">
        <v>30071</v>
      </c>
      <c r="L1123" s="3">
        <v>29586</v>
      </c>
      <c r="M1123" t="s">
        <v>5620</v>
      </c>
      <c r="N1123" t="s">
        <v>249</v>
      </c>
    </row>
    <row r="1124" spans="1:14">
      <c r="A1124" s="1">
        <v>45453</v>
      </c>
      <c r="B1124" s="1">
        <v>45818</v>
      </c>
      <c r="C1124" t="s">
        <v>4980</v>
      </c>
      <c r="D1124" t="s">
        <v>1848</v>
      </c>
      <c r="E1124" t="s">
        <v>32</v>
      </c>
      <c r="F1124" t="s">
        <v>16</v>
      </c>
      <c r="G1124" t="s">
        <v>7398</v>
      </c>
      <c r="H1124" t="s">
        <v>10171</v>
      </c>
      <c r="I1124" t="s">
        <v>78</v>
      </c>
      <c r="J1124" t="s">
        <v>79</v>
      </c>
      <c r="K1124" s="3">
        <v>67174</v>
      </c>
      <c r="L1124" s="3">
        <v>58945</v>
      </c>
      <c r="M1124" t="s">
        <v>77</v>
      </c>
      <c r="N1124" t="s">
        <v>1850</v>
      </c>
    </row>
    <row r="1125" spans="1:14">
      <c r="A1125" s="1">
        <v>45453</v>
      </c>
      <c r="B1125" s="1">
        <v>45818</v>
      </c>
      <c r="C1125" t="s">
        <v>4980</v>
      </c>
      <c r="D1125" t="s">
        <v>1848</v>
      </c>
      <c r="E1125" t="s">
        <v>661</v>
      </c>
      <c r="F1125" t="s">
        <v>16</v>
      </c>
      <c r="G1125" t="s">
        <v>7396</v>
      </c>
      <c r="H1125" t="s">
        <v>10171</v>
      </c>
      <c r="I1125" t="s">
        <v>78</v>
      </c>
      <c r="J1125" t="s">
        <v>79</v>
      </c>
      <c r="K1125" s="3">
        <v>106348</v>
      </c>
      <c r="L1125" s="3">
        <v>88198</v>
      </c>
      <c r="M1125" t="s">
        <v>77</v>
      </c>
      <c r="N1125" t="s">
        <v>1850</v>
      </c>
    </row>
    <row r="1126" spans="1:14">
      <c r="A1126" s="1">
        <v>45453</v>
      </c>
      <c r="B1126" s="1">
        <v>45818</v>
      </c>
      <c r="C1126" t="s">
        <v>4980</v>
      </c>
      <c r="D1126" t="s">
        <v>1848</v>
      </c>
      <c r="E1126" t="s">
        <v>15</v>
      </c>
      <c r="F1126" t="s">
        <v>16</v>
      </c>
      <c r="G1126" t="s">
        <v>7399</v>
      </c>
      <c r="H1126" t="s">
        <v>10171</v>
      </c>
      <c r="I1126" t="s">
        <v>78</v>
      </c>
      <c r="J1126" t="s">
        <v>79</v>
      </c>
      <c r="K1126" s="3">
        <v>2017</v>
      </c>
      <c r="L1126" s="3">
        <v>1560</v>
      </c>
      <c r="M1126" t="s">
        <v>77</v>
      </c>
      <c r="N1126" t="s">
        <v>1850</v>
      </c>
    </row>
    <row r="1127" spans="1:14">
      <c r="A1127" s="1">
        <v>45453</v>
      </c>
      <c r="B1127" s="1">
        <v>45818</v>
      </c>
      <c r="C1127" t="s">
        <v>4980</v>
      </c>
      <c r="D1127" t="s">
        <v>1848</v>
      </c>
      <c r="E1127" t="s">
        <v>34</v>
      </c>
      <c r="F1127" t="s">
        <v>16</v>
      </c>
      <c r="G1127" t="s">
        <v>7397</v>
      </c>
      <c r="H1127" t="s">
        <v>10171</v>
      </c>
      <c r="I1127" t="s">
        <v>78</v>
      </c>
      <c r="J1127" t="s">
        <v>79</v>
      </c>
      <c r="K1127" s="3">
        <v>39290</v>
      </c>
      <c r="L1127" s="3">
        <v>32847</v>
      </c>
      <c r="M1127" t="s">
        <v>77</v>
      </c>
      <c r="N1127" t="s">
        <v>1850</v>
      </c>
    </row>
    <row r="1128" spans="1:14">
      <c r="A1128" s="1">
        <v>45453</v>
      </c>
      <c r="B1128" s="1">
        <v>45818</v>
      </c>
      <c r="C1128" t="s">
        <v>4982</v>
      </c>
      <c r="D1128" t="s">
        <v>1856</v>
      </c>
      <c r="E1128" t="s">
        <v>32</v>
      </c>
      <c r="F1128" t="s">
        <v>16</v>
      </c>
      <c r="G1128" t="s">
        <v>7400</v>
      </c>
      <c r="H1128" t="s">
        <v>10171</v>
      </c>
      <c r="I1128" t="s">
        <v>1858</v>
      </c>
      <c r="J1128" t="s">
        <v>1859</v>
      </c>
      <c r="K1128" s="3">
        <v>23450</v>
      </c>
      <c r="L1128" s="3">
        <v>22287</v>
      </c>
      <c r="M1128" t="s">
        <v>112</v>
      </c>
      <c r="N1128" t="s">
        <v>887</v>
      </c>
    </row>
    <row r="1129" spans="1:14">
      <c r="A1129" s="1">
        <v>45453</v>
      </c>
      <c r="B1129" s="1">
        <v>45818</v>
      </c>
      <c r="C1129" t="s">
        <v>4982</v>
      </c>
      <c r="D1129" t="s">
        <v>1856</v>
      </c>
      <c r="E1129" t="s">
        <v>661</v>
      </c>
      <c r="F1129" t="s">
        <v>16</v>
      </c>
      <c r="G1129" t="s">
        <v>7402</v>
      </c>
      <c r="H1129" t="s">
        <v>10171</v>
      </c>
      <c r="I1129" t="s">
        <v>1858</v>
      </c>
      <c r="J1129" t="s">
        <v>1859</v>
      </c>
      <c r="K1129" s="3">
        <v>55954</v>
      </c>
      <c r="L1129" s="3">
        <v>51724</v>
      </c>
      <c r="M1129" t="s">
        <v>112</v>
      </c>
      <c r="N1129" t="s">
        <v>887</v>
      </c>
    </row>
    <row r="1130" spans="1:14">
      <c r="A1130" s="1">
        <v>45453</v>
      </c>
      <c r="B1130" s="1">
        <v>45818</v>
      </c>
      <c r="C1130" t="s">
        <v>4982</v>
      </c>
      <c r="D1130" t="s">
        <v>1856</v>
      </c>
      <c r="E1130" t="s">
        <v>15</v>
      </c>
      <c r="F1130" t="s">
        <v>16</v>
      </c>
      <c r="G1130" t="s">
        <v>7401</v>
      </c>
      <c r="H1130" t="s">
        <v>10171</v>
      </c>
      <c r="I1130" t="s">
        <v>1858</v>
      </c>
      <c r="J1130" t="s">
        <v>1859</v>
      </c>
      <c r="K1130" s="3">
        <v>1694</v>
      </c>
      <c r="L1130" s="3">
        <v>1605</v>
      </c>
      <c r="M1130" t="s">
        <v>112</v>
      </c>
      <c r="N1130" t="s">
        <v>887</v>
      </c>
    </row>
    <row r="1131" spans="1:14">
      <c r="A1131" s="1">
        <v>45453</v>
      </c>
      <c r="B1131" s="1">
        <v>45818</v>
      </c>
      <c r="C1131" t="s">
        <v>4983</v>
      </c>
      <c r="D1131" t="s">
        <v>1862</v>
      </c>
      <c r="E1131" t="s">
        <v>32</v>
      </c>
      <c r="F1131" t="s">
        <v>16</v>
      </c>
      <c r="G1131" t="s">
        <v>7403</v>
      </c>
      <c r="H1131" t="s">
        <v>10171</v>
      </c>
      <c r="I1131" t="s">
        <v>103</v>
      </c>
      <c r="J1131" t="s">
        <v>104</v>
      </c>
      <c r="K1131" s="3">
        <v>8409</v>
      </c>
      <c r="L1131" s="3">
        <v>7502</v>
      </c>
      <c r="M1131" t="s">
        <v>5620</v>
      </c>
      <c r="N1131" t="s">
        <v>105</v>
      </c>
    </row>
    <row r="1132" spans="1:14">
      <c r="A1132" s="1">
        <v>45453</v>
      </c>
      <c r="B1132" s="1">
        <v>45818</v>
      </c>
      <c r="C1132" t="s">
        <v>4983</v>
      </c>
      <c r="D1132" t="s">
        <v>1862</v>
      </c>
      <c r="E1132" t="s">
        <v>661</v>
      </c>
      <c r="F1132" t="s">
        <v>16</v>
      </c>
      <c r="G1132" t="s">
        <v>7404</v>
      </c>
      <c r="H1132" t="s">
        <v>10171</v>
      </c>
      <c r="I1132" t="s">
        <v>103</v>
      </c>
      <c r="J1132" t="s">
        <v>104</v>
      </c>
      <c r="K1132" s="3">
        <v>52262</v>
      </c>
      <c r="L1132" s="3">
        <v>45636</v>
      </c>
      <c r="M1132" t="s">
        <v>5620</v>
      </c>
      <c r="N1132" t="s">
        <v>105</v>
      </c>
    </row>
    <row r="1133" spans="1:14">
      <c r="A1133" s="1">
        <v>45453</v>
      </c>
      <c r="B1133" s="1">
        <v>45818</v>
      </c>
      <c r="C1133" t="s">
        <v>4983</v>
      </c>
      <c r="D1133" t="s">
        <v>1862</v>
      </c>
      <c r="E1133" t="s">
        <v>15</v>
      </c>
      <c r="F1133" t="s">
        <v>16</v>
      </c>
      <c r="G1133" t="s">
        <v>7405</v>
      </c>
      <c r="H1133" t="s">
        <v>10171</v>
      </c>
      <c r="I1133" t="s">
        <v>103</v>
      </c>
      <c r="J1133" t="s">
        <v>104</v>
      </c>
      <c r="K1133" s="3">
        <v>2355</v>
      </c>
      <c r="L1133" s="3">
        <v>2131</v>
      </c>
      <c r="M1133" t="s">
        <v>5620</v>
      </c>
      <c r="N1133" t="s">
        <v>105</v>
      </c>
    </row>
    <row r="1134" spans="1:14">
      <c r="A1134" s="1">
        <v>45454</v>
      </c>
      <c r="B1134" s="1">
        <v>45819</v>
      </c>
      <c r="C1134" t="s">
        <v>4986</v>
      </c>
      <c r="D1134" t="s">
        <v>1873</v>
      </c>
      <c r="E1134" t="s">
        <v>15</v>
      </c>
      <c r="F1134" t="s">
        <v>16</v>
      </c>
      <c r="G1134" t="s">
        <v>7406</v>
      </c>
      <c r="H1134" t="s">
        <v>10171</v>
      </c>
      <c r="I1134" t="s">
        <v>65</v>
      </c>
      <c r="J1134" t="s">
        <v>66</v>
      </c>
      <c r="K1134" s="3">
        <v>4187</v>
      </c>
      <c r="L1134" s="3">
        <v>3994</v>
      </c>
      <c r="M1134" t="s">
        <v>5619</v>
      </c>
      <c r="N1134" t="s">
        <v>51</v>
      </c>
    </row>
    <row r="1135" spans="1:14">
      <c r="A1135" s="1">
        <v>45454</v>
      </c>
      <c r="B1135" s="1">
        <v>45819</v>
      </c>
      <c r="C1135" t="s">
        <v>4986</v>
      </c>
      <c r="D1135" t="s">
        <v>1873</v>
      </c>
      <c r="E1135" t="s">
        <v>661</v>
      </c>
      <c r="F1135" t="s">
        <v>16</v>
      </c>
      <c r="G1135" t="s">
        <v>7407</v>
      </c>
      <c r="H1135" t="s">
        <v>10171</v>
      </c>
      <c r="I1135" t="s">
        <v>65</v>
      </c>
      <c r="J1135" t="s">
        <v>66</v>
      </c>
      <c r="K1135" s="3">
        <v>82306</v>
      </c>
      <c r="L1135" s="3">
        <v>82293</v>
      </c>
      <c r="M1135" t="s">
        <v>5619</v>
      </c>
      <c r="N1135" t="s">
        <v>51</v>
      </c>
    </row>
    <row r="1136" spans="1:14">
      <c r="A1136" s="1">
        <v>45457</v>
      </c>
      <c r="B1136" s="1">
        <v>45822</v>
      </c>
      <c r="C1136" t="s">
        <v>4995</v>
      </c>
      <c r="D1136" t="s">
        <v>1902</v>
      </c>
      <c r="E1136" t="s">
        <v>32</v>
      </c>
      <c r="F1136" t="s">
        <v>16</v>
      </c>
      <c r="G1136" t="s">
        <v>7417</v>
      </c>
      <c r="H1136" t="s">
        <v>10171</v>
      </c>
      <c r="I1136" t="s">
        <v>375</v>
      </c>
      <c r="J1136" t="s">
        <v>376</v>
      </c>
      <c r="K1136" s="3">
        <v>18261</v>
      </c>
      <c r="L1136" s="3">
        <v>17327</v>
      </c>
      <c r="M1136" t="s">
        <v>5624</v>
      </c>
      <c r="N1136" t="s">
        <v>225</v>
      </c>
    </row>
    <row r="1137" spans="1:14">
      <c r="A1137" s="1">
        <v>45457</v>
      </c>
      <c r="B1137" s="1">
        <v>45822</v>
      </c>
      <c r="C1137" t="s">
        <v>4995</v>
      </c>
      <c r="D1137" t="s">
        <v>1902</v>
      </c>
      <c r="E1137" t="s">
        <v>661</v>
      </c>
      <c r="F1137" t="s">
        <v>16</v>
      </c>
      <c r="G1137" t="s">
        <v>7418</v>
      </c>
      <c r="H1137" t="s">
        <v>10171</v>
      </c>
      <c r="I1137" t="s">
        <v>375</v>
      </c>
      <c r="J1137" t="s">
        <v>376</v>
      </c>
      <c r="K1137" s="3">
        <v>40626</v>
      </c>
      <c r="L1137" s="3">
        <v>25096</v>
      </c>
      <c r="M1137" t="s">
        <v>5624</v>
      </c>
      <c r="N1137" t="s">
        <v>225</v>
      </c>
    </row>
    <row r="1138" spans="1:14">
      <c r="A1138" s="1">
        <v>45457</v>
      </c>
      <c r="B1138" s="1">
        <v>45822</v>
      </c>
      <c r="C1138" t="s">
        <v>4995</v>
      </c>
      <c r="D1138" t="s">
        <v>1902</v>
      </c>
      <c r="E1138" t="s">
        <v>15</v>
      </c>
      <c r="F1138" t="s">
        <v>16</v>
      </c>
      <c r="G1138" t="s">
        <v>7416</v>
      </c>
      <c r="H1138" t="s">
        <v>10171</v>
      </c>
      <c r="I1138" t="s">
        <v>375</v>
      </c>
      <c r="J1138" t="s">
        <v>376</v>
      </c>
      <c r="K1138" s="3">
        <v>1553</v>
      </c>
      <c r="L1138" s="3">
        <v>1414</v>
      </c>
      <c r="M1138" t="s">
        <v>5624</v>
      </c>
      <c r="N1138" t="s">
        <v>225</v>
      </c>
    </row>
    <row r="1139" spans="1:14">
      <c r="A1139" s="1">
        <v>45457</v>
      </c>
      <c r="B1139" s="1">
        <v>45822</v>
      </c>
      <c r="C1139" t="s">
        <v>4995</v>
      </c>
      <c r="D1139" t="s">
        <v>1902</v>
      </c>
      <c r="E1139" t="s">
        <v>34</v>
      </c>
      <c r="F1139" t="s">
        <v>16</v>
      </c>
      <c r="G1139" t="s">
        <v>7415</v>
      </c>
      <c r="H1139" t="s">
        <v>10171</v>
      </c>
      <c r="I1139" t="s">
        <v>375</v>
      </c>
      <c r="J1139" t="s">
        <v>376</v>
      </c>
      <c r="K1139" s="3">
        <v>8919</v>
      </c>
      <c r="L1139" s="3">
        <v>6200</v>
      </c>
      <c r="M1139" t="s">
        <v>5624</v>
      </c>
      <c r="N1139" t="s">
        <v>225</v>
      </c>
    </row>
    <row r="1140" spans="1:14">
      <c r="A1140" s="1">
        <v>45457</v>
      </c>
      <c r="B1140" s="1">
        <v>45822</v>
      </c>
      <c r="C1140" t="s">
        <v>4994</v>
      </c>
      <c r="D1140" t="s">
        <v>1898</v>
      </c>
      <c r="E1140" t="s">
        <v>15</v>
      </c>
      <c r="F1140" t="s">
        <v>16</v>
      </c>
      <c r="G1140" t="s">
        <v>7414</v>
      </c>
      <c r="H1140" t="s">
        <v>10171</v>
      </c>
      <c r="I1140" t="s">
        <v>270</v>
      </c>
      <c r="J1140" t="s">
        <v>271</v>
      </c>
      <c r="K1140" s="3">
        <v>3563</v>
      </c>
      <c r="L1140" s="3">
        <v>2848</v>
      </c>
      <c r="M1140" t="s">
        <v>77</v>
      </c>
      <c r="N1140" t="s">
        <v>73</v>
      </c>
    </row>
    <row r="1141" spans="1:14">
      <c r="A1141" s="1">
        <v>45457</v>
      </c>
      <c r="B1141" s="1">
        <v>45822</v>
      </c>
      <c r="C1141" t="s">
        <v>4994</v>
      </c>
      <c r="D1141" t="s">
        <v>1898</v>
      </c>
      <c r="E1141" t="s">
        <v>661</v>
      </c>
      <c r="F1141" t="s">
        <v>16</v>
      </c>
      <c r="G1141" t="s">
        <v>7413</v>
      </c>
      <c r="H1141" t="s">
        <v>10171</v>
      </c>
      <c r="I1141" t="s">
        <v>270</v>
      </c>
      <c r="J1141" t="s">
        <v>271</v>
      </c>
      <c r="K1141" s="3">
        <v>46436</v>
      </c>
      <c r="L1141" s="3">
        <v>61797</v>
      </c>
      <c r="M1141" t="s">
        <v>77</v>
      </c>
      <c r="N1141" t="s">
        <v>73</v>
      </c>
    </row>
    <row r="1142" spans="1:14">
      <c r="A1142" s="1">
        <v>45466</v>
      </c>
      <c r="B1142" s="1">
        <v>45822</v>
      </c>
      <c r="C1142" t="s">
        <v>4994</v>
      </c>
      <c r="D1142" t="s">
        <v>1898</v>
      </c>
      <c r="E1142" t="s">
        <v>32</v>
      </c>
      <c r="F1142" t="s">
        <v>16</v>
      </c>
      <c r="G1142" t="s">
        <v>7481</v>
      </c>
      <c r="H1142" t="s">
        <v>10171</v>
      </c>
      <c r="I1142" t="s">
        <v>270</v>
      </c>
      <c r="J1142" t="s">
        <v>271</v>
      </c>
      <c r="K1142" s="3">
        <v>19392</v>
      </c>
      <c r="L1142" s="3">
        <v>16980</v>
      </c>
      <c r="M1142" t="s">
        <v>77</v>
      </c>
      <c r="N1142" t="s">
        <v>73</v>
      </c>
    </row>
    <row r="1143" spans="1:14">
      <c r="A1143" s="1">
        <v>45458</v>
      </c>
      <c r="B1143" s="1">
        <v>45823</v>
      </c>
      <c r="C1143" t="s">
        <v>4997</v>
      </c>
      <c r="D1143" t="s">
        <v>1914</v>
      </c>
      <c r="E1143" t="s">
        <v>32</v>
      </c>
      <c r="F1143" t="s">
        <v>16</v>
      </c>
      <c r="G1143" t="s">
        <v>7420</v>
      </c>
      <c r="H1143" t="s">
        <v>10171</v>
      </c>
      <c r="I1143" t="s">
        <v>1916</v>
      </c>
      <c r="J1143" t="s">
        <v>1917</v>
      </c>
      <c r="K1143" s="3">
        <v>4352</v>
      </c>
      <c r="L1143" s="3">
        <v>4084</v>
      </c>
      <c r="M1143" t="s">
        <v>1179</v>
      </c>
      <c r="N1143" t="s">
        <v>386</v>
      </c>
    </row>
    <row r="1144" spans="1:14">
      <c r="A1144" s="1">
        <v>45458</v>
      </c>
      <c r="B1144" s="1">
        <v>45823</v>
      </c>
      <c r="C1144" t="s">
        <v>4997</v>
      </c>
      <c r="D1144" t="s">
        <v>1914</v>
      </c>
      <c r="E1144" t="s">
        <v>15</v>
      </c>
      <c r="F1144" t="s">
        <v>16</v>
      </c>
      <c r="G1144" t="s">
        <v>7421</v>
      </c>
      <c r="H1144" t="s">
        <v>10171</v>
      </c>
      <c r="I1144" t="s">
        <v>1916</v>
      </c>
      <c r="J1144" t="s">
        <v>1917</v>
      </c>
      <c r="K1144" s="3">
        <v>4892</v>
      </c>
      <c r="L1144" s="3">
        <v>4415</v>
      </c>
      <c r="M1144" t="s">
        <v>1179</v>
      </c>
      <c r="N1144" t="s">
        <v>386</v>
      </c>
    </row>
    <row r="1145" spans="1:14">
      <c r="A1145" s="1">
        <v>45458</v>
      </c>
      <c r="B1145" s="1">
        <v>45823</v>
      </c>
      <c r="C1145" t="s">
        <v>4997</v>
      </c>
      <c r="D1145" t="s">
        <v>1914</v>
      </c>
      <c r="E1145" t="s">
        <v>661</v>
      </c>
      <c r="F1145" t="s">
        <v>16</v>
      </c>
      <c r="G1145" t="s">
        <v>7419</v>
      </c>
      <c r="H1145" t="s">
        <v>10171</v>
      </c>
      <c r="I1145" t="s">
        <v>1916</v>
      </c>
      <c r="J1145" t="s">
        <v>1917</v>
      </c>
      <c r="K1145" s="3">
        <v>17354</v>
      </c>
      <c r="L1145" s="3">
        <v>19830</v>
      </c>
      <c r="M1145" t="s">
        <v>1179</v>
      </c>
      <c r="N1145" t="s">
        <v>386</v>
      </c>
    </row>
    <row r="1146" spans="1:14">
      <c r="A1146" s="1">
        <v>45458</v>
      </c>
      <c r="B1146" s="1">
        <v>45823</v>
      </c>
      <c r="C1146" t="s">
        <v>5000</v>
      </c>
      <c r="D1146" t="s">
        <v>1924</v>
      </c>
      <c r="E1146" t="s">
        <v>32</v>
      </c>
      <c r="F1146" t="s">
        <v>16</v>
      </c>
      <c r="G1146" t="s">
        <v>7425</v>
      </c>
      <c r="H1146" t="s">
        <v>10171</v>
      </c>
      <c r="I1146" t="s">
        <v>1926</v>
      </c>
      <c r="J1146" t="s">
        <v>1927</v>
      </c>
      <c r="K1146" s="3">
        <v>9513</v>
      </c>
      <c r="L1146" s="3">
        <v>10345</v>
      </c>
      <c r="M1146" t="s">
        <v>1179</v>
      </c>
      <c r="N1146" t="s">
        <v>73</v>
      </c>
    </row>
    <row r="1147" spans="1:14">
      <c r="A1147" s="1">
        <v>45458</v>
      </c>
      <c r="B1147" s="1">
        <v>45823</v>
      </c>
      <c r="C1147" t="s">
        <v>5000</v>
      </c>
      <c r="D1147" t="s">
        <v>1924</v>
      </c>
      <c r="E1147" t="s">
        <v>15</v>
      </c>
      <c r="F1147" t="s">
        <v>16</v>
      </c>
      <c r="G1147" t="s">
        <v>7424</v>
      </c>
      <c r="H1147" t="s">
        <v>10171</v>
      </c>
      <c r="I1147" t="s">
        <v>1926</v>
      </c>
      <c r="J1147" t="s">
        <v>1927</v>
      </c>
      <c r="K1147" s="3">
        <v>5582</v>
      </c>
      <c r="L1147" s="3">
        <v>5107</v>
      </c>
      <c r="M1147" t="s">
        <v>1179</v>
      </c>
      <c r="N1147" t="s">
        <v>73</v>
      </c>
    </row>
    <row r="1148" spans="1:14">
      <c r="A1148" s="1">
        <v>45458</v>
      </c>
      <c r="B1148" s="1">
        <v>45823</v>
      </c>
      <c r="C1148" t="s">
        <v>5000</v>
      </c>
      <c r="D1148" t="s">
        <v>1924</v>
      </c>
      <c r="E1148" t="s">
        <v>661</v>
      </c>
      <c r="F1148" t="s">
        <v>16</v>
      </c>
      <c r="G1148" t="s">
        <v>7426</v>
      </c>
      <c r="H1148" t="s">
        <v>10171</v>
      </c>
      <c r="I1148" t="s">
        <v>1926</v>
      </c>
      <c r="J1148" t="s">
        <v>1927</v>
      </c>
      <c r="K1148" s="3">
        <v>38403</v>
      </c>
      <c r="L1148" s="3">
        <v>33326</v>
      </c>
      <c r="M1148" t="s">
        <v>1179</v>
      </c>
      <c r="N1148" t="s">
        <v>73</v>
      </c>
    </row>
    <row r="1149" spans="1:14">
      <c r="A1149" s="1">
        <v>45459</v>
      </c>
      <c r="B1149" s="1">
        <v>45824</v>
      </c>
      <c r="C1149" t="s">
        <v>4979</v>
      </c>
      <c r="D1149" t="s">
        <v>1846</v>
      </c>
      <c r="E1149" t="s">
        <v>32</v>
      </c>
      <c r="F1149" t="s">
        <v>16</v>
      </c>
      <c r="G1149" t="s">
        <v>7428</v>
      </c>
      <c r="H1149" t="s">
        <v>10171</v>
      </c>
      <c r="I1149" t="s">
        <v>570</v>
      </c>
      <c r="J1149" t="s">
        <v>571</v>
      </c>
      <c r="K1149" s="3">
        <v>14026</v>
      </c>
      <c r="L1149" s="3">
        <v>8641</v>
      </c>
      <c r="M1149" t="s">
        <v>5623</v>
      </c>
      <c r="N1149" t="s">
        <v>345</v>
      </c>
    </row>
    <row r="1150" spans="1:14">
      <c r="A1150" s="1">
        <v>45459</v>
      </c>
      <c r="B1150" s="1">
        <v>45824</v>
      </c>
      <c r="C1150" t="s">
        <v>4979</v>
      </c>
      <c r="D1150" t="s">
        <v>1846</v>
      </c>
      <c r="E1150" t="s">
        <v>661</v>
      </c>
      <c r="F1150" t="s">
        <v>16</v>
      </c>
      <c r="G1150" t="s">
        <v>7429</v>
      </c>
      <c r="H1150" t="s">
        <v>10171</v>
      </c>
      <c r="I1150" t="s">
        <v>570</v>
      </c>
      <c r="J1150" t="s">
        <v>571</v>
      </c>
      <c r="K1150" s="3">
        <v>35493</v>
      </c>
      <c r="L1150" s="3">
        <v>31651</v>
      </c>
      <c r="M1150" t="s">
        <v>5623</v>
      </c>
      <c r="N1150" t="s">
        <v>345</v>
      </c>
    </row>
    <row r="1151" spans="1:14">
      <c r="A1151" s="1">
        <v>45459</v>
      </c>
      <c r="B1151" s="1">
        <v>45824</v>
      </c>
      <c r="C1151" t="s">
        <v>4979</v>
      </c>
      <c r="D1151" t="s">
        <v>1846</v>
      </c>
      <c r="E1151" t="s">
        <v>15</v>
      </c>
      <c r="F1151" t="s">
        <v>16</v>
      </c>
      <c r="G1151" t="s">
        <v>7427</v>
      </c>
      <c r="H1151" t="s">
        <v>10171</v>
      </c>
      <c r="I1151" t="s">
        <v>570</v>
      </c>
      <c r="J1151" t="s">
        <v>571</v>
      </c>
      <c r="K1151" s="3">
        <v>2461</v>
      </c>
      <c r="L1151" s="3">
        <v>2802</v>
      </c>
      <c r="M1151" t="s">
        <v>5623</v>
      </c>
      <c r="N1151" t="s">
        <v>345</v>
      </c>
    </row>
    <row r="1152" spans="1:14">
      <c r="A1152" s="1">
        <v>45460</v>
      </c>
      <c r="B1152" s="1">
        <v>45825</v>
      </c>
      <c r="C1152" t="s">
        <v>5001</v>
      </c>
      <c r="D1152" t="s">
        <v>1933</v>
      </c>
      <c r="E1152" t="s">
        <v>32</v>
      </c>
      <c r="F1152" t="s">
        <v>16</v>
      </c>
      <c r="G1152" t="s">
        <v>7432</v>
      </c>
      <c r="H1152" t="s">
        <v>10171</v>
      </c>
      <c r="I1152" t="s">
        <v>1935</v>
      </c>
      <c r="J1152" t="s">
        <v>1936</v>
      </c>
      <c r="K1152" s="3">
        <v>11816</v>
      </c>
      <c r="L1152" s="3">
        <v>12368</v>
      </c>
      <c r="M1152" t="s">
        <v>1179</v>
      </c>
      <c r="N1152" t="s">
        <v>1234</v>
      </c>
    </row>
    <row r="1153" spans="1:14">
      <c r="A1153" s="1">
        <v>45460</v>
      </c>
      <c r="B1153" s="1">
        <v>45825</v>
      </c>
      <c r="C1153" t="s">
        <v>5001</v>
      </c>
      <c r="D1153" t="s">
        <v>1933</v>
      </c>
      <c r="E1153" t="s">
        <v>15</v>
      </c>
      <c r="F1153" t="s">
        <v>16</v>
      </c>
      <c r="G1153" t="s">
        <v>7431</v>
      </c>
      <c r="H1153" t="s">
        <v>10171</v>
      </c>
      <c r="I1153" t="s">
        <v>1935</v>
      </c>
      <c r="J1153" t="s">
        <v>1936</v>
      </c>
      <c r="K1153" s="3">
        <v>4459</v>
      </c>
      <c r="L1153" s="3">
        <v>4036</v>
      </c>
      <c r="M1153" t="s">
        <v>1179</v>
      </c>
      <c r="N1153" t="s">
        <v>1234</v>
      </c>
    </row>
    <row r="1154" spans="1:14">
      <c r="A1154" s="1">
        <v>45460</v>
      </c>
      <c r="B1154" s="1">
        <v>45825</v>
      </c>
      <c r="C1154" t="s">
        <v>5001</v>
      </c>
      <c r="D1154" t="s">
        <v>1933</v>
      </c>
      <c r="E1154" t="s">
        <v>661</v>
      </c>
      <c r="F1154" t="s">
        <v>16</v>
      </c>
      <c r="G1154" t="s">
        <v>7430</v>
      </c>
      <c r="H1154" t="s">
        <v>10171</v>
      </c>
      <c r="I1154" t="s">
        <v>1935</v>
      </c>
      <c r="J1154" t="s">
        <v>1936</v>
      </c>
      <c r="K1154" s="3">
        <v>44849</v>
      </c>
      <c r="L1154" s="3">
        <v>39193</v>
      </c>
      <c r="M1154" t="s">
        <v>1179</v>
      </c>
      <c r="N1154" t="s">
        <v>1234</v>
      </c>
    </row>
    <row r="1155" spans="1:14">
      <c r="A1155" s="1">
        <v>45460</v>
      </c>
      <c r="B1155" s="1">
        <v>45825</v>
      </c>
      <c r="C1155" t="s">
        <v>5003</v>
      </c>
      <c r="D1155" t="s">
        <v>1941</v>
      </c>
      <c r="E1155" t="s">
        <v>32</v>
      </c>
      <c r="F1155" t="s">
        <v>16</v>
      </c>
      <c r="G1155" t="s">
        <v>7435</v>
      </c>
      <c r="H1155" t="s">
        <v>10171</v>
      </c>
      <c r="I1155" t="s">
        <v>570</v>
      </c>
      <c r="J1155" t="s">
        <v>571</v>
      </c>
      <c r="K1155" s="3">
        <v>8399</v>
      </c>
      <c r="L1155" s="3">
        <v>7960</v>
      </c>
      <c r="M1155" t="s">
        <v>5623</v>
      </c>
      <c r="N1155" t="s">
        <v>125</v>
      </c>
    </row>
    <row r="1156" spans="1:14">
      <c r="A1156" s="1">
        <v>45460</v>
      </c>
      <c r="B1156" s="1">
        <v>45825</v>
      </c>
      <c r="C1156" t="s">
        <v>5003</v>
      </c>
      <c r="D1156" t="s">
        <v>1941</v>
      </c>
      <c r="E1156" t="s">
        <v>661</v>
      </c>
      <c r="F1156" t="s">
        <v>16</v>
      </c>
      <c r="G1156" t="s">
        <v>7434</v>
      </c>
      <c r="H1156" t="s">
        <v>10171</v>
      </c>
      <c r="I1156" t="s">
        <v>570</v>
      </c>
      <c r="J1156" t="s">
        <v>571</v>
      </c>
      <c r="K1156" s="3">
        <v>32480</v>
      </c>
      <c r="L1156" s="3">
        <v>32623</v>
      </c>
      <c r="M1156" t="s">
        <v>5623</v>
      </c>
      <c r="N1156" t="s">
        <v>125</v>
      </c>
    </row>
    <row r="1157" spans="1:14">
      <c r="A1157" s="1">
        <v>45460</v>
      </c>
      <c r="B1157" s="1">
        <v>45825</v>
      </c>
      <c r="C1157" t="s">
        <v>5003</v>
      </c>
      <c r="D1157" t="s">
        <v>1941</v>
      </c>
      <c r="E1157" t="s">
        <v>15</v>
      </c>
      <c r="F1157" t="s">
        <v>16</v>
      </c>
      <c r="G1157" t="s">
        <v>7436</v>
      </c>
      <c r="H1157" t="s">
        <v>10171</v>
      </c>
      <c r="I1157" t="s">
        <v>570</v>
      </c>
      <c r="J1157" t="s">
        <v>571</v>
      </c>
      <c r="K1157" s="3">
        <v>1934</v>
      </c>
      <c r="L1157" s="3">
        <v>1761</v>
      </c>
      <c r="M1157" t="s">
        <v>5623</v>
      </c>
      <c r="N1157" t="s">
        <v>125</v>
      </c>
    </row>
    <row r="1158" spans="1:14">
      <c r="A1158" s="1">
        <v>45462</v>
      </c>
      <c r="B1158" s="1">
        <v>45827</v>
      </c>
      <c r="C1158" t="s">
        <v>5005</v>
      </c>
      <c r="D1158" t="s">
        <v>1947</v>
      </c>
      <c r="E1158" t="s">
        <v>32</v>
      </c>
      <c r="F1158" t="s">
        <v>16</v>
      </c>
      <c r="G1158" t="s">
        <v>7440</v>
      </c>
      <c r="H1158" t="s">
        <v>10171</v>
      </c>
      <c r="I1158" t="s">
        <v>71</v>
      </c>
      <c r="J1158" t="s">
        <v>72</v>
      </c>
      <c r="K1158" s="3">
        <v>27570</v>
      </c>
      <c r="L1158" s="3">
        <v>24784</v>
      </c>
      <c r="M1158" t="s">
        <v>5623</v>
      </c>
      <c r="N1158" t="s">
        <v>73</v>
      </c>
    </row>
    <row r="1159" spans="1:14">
      <c r="A1159" s="1">
        <v>45462</v>
      </c>
      <c r="B1159" s="1">
        <v>45827</v>
      </c>
      <c r="C1159" t="s">
        <v>5005</v>
      </c>
      <c r="D1159" t="s">
        <v>1947</v>
      </c>
      <c r="E1159" t="s">
        <v>15</v>
      </c>
      <c r="F1159" t="s">
        <v>16</v>
      </c>
      <c r="G1159" t="s">
        <v>7439</v>
      </c>
      <c r="H1159" t="s">
        <v>10171</v>
      </c>
      <c r="I1159" t="s">
        <v>71</v>
      </c>
      <c r="J1159" t="s">
        <v>72</v>
      </c>
      <c r="K1159" s="3">
        <v>3655</v>
      </c>
      <c r="L1159" s="3">
        <v>3305</v>
      </c>
      <c r="M1159" t="s">
        <v>5623</v>
      </c>
      <c r="N1159" t="s">
        <v>73</v>
      </c>
    </row>
    <row r="1160" spans="1:14">
      <c r="A1160" s="1">
        <v>45462</v>
      </c>
      <c r="B1160" s="1">
        <v>45827</v>
      </c>
      <c r="C1160" t="s">
        <v>5005</v>
      </c>
      <c r="D1160" t="s">
        <v>1947</v>
      </c>
      <c r="E1160" t="s">
        <v>661</v>
      </c>
      <c r="F1160" t="s">
        <v>16</v>
      </c>
      <c r="G1160" t="s">
        <v>7438</v>
      </c>
      <c r="H1160" t="s">
        <v>10171</v>
      </c>
      <c r="I1160" t="s">
        <v>71</v>
      </c>
      <c r="J1160" t="s">
        <v>72</v>
      </c>
      <c r="K1160" s="3">
        <v>36858</v>
      </c>
      <c r="L1160" s="3">
        <v>30591</v>
      </c>
      <c r="M1160" t="s">
        <v>5623</v>
      </c>
      <c r="N1160" t="s">
        <v>73</v>
      </c>
    </row>
    <row r="1161" spans="1:14">
      <c r="A1161" s="1">
        <v>45462</v>
      </c>
      <c r="B1161" s="1">
        <v>45827</v>
      </c>
      <c r="C1161" t="s">
        <v>5008</v>
      </c>
      <c r="D1161" t="s">
        <v>1958</v>
      </c>
      <c r="E1161" t="s">
        <v>32</v>
      </c>
      <c r="F1161" t="s">
        <v>16</v>
      </c>
      <c r="G1161" t="s">
        <v>7442</v>
      </c>
      <c r="H1161" t="s">
        <v>10171</v>
      </c>
      <c r="I1161" t="s">
        <v>123</v>
      </c>
      <c r="J1161" t="s">
        <v>124</v>
      </c>
      <c r="K1161" s="3">
        <v>10801</v>
      </c>
      <c r="L1161" s="3">
        <v>10552</v>
      </c>
      <c r="M1161" t="s">
        <v>5623</v>
      </c>
      <c r="N1161" t="s">
        <v>125</v>
      </c>
    </row>
    <row r="1162" spans="1:14">
      <c r="A1162" s="1">
        <v>45462</v>
      </c>
      <c r="B1162" s="1">
        <v>45827</v>
      </c>
      <c r="C1162" t="s">
        <v>5008</v>
      </c>
      <c r="D1162" t="s">
        <v>1958</v>
      </c>
      <c r="E1162" t="s">
        <v>15</v>
      </c>
      <c r="F1162" t="s">
        <v>16</v>
      </c>
      <c r="G1162" t="s">
        <v>7444</v>
      </c>
      <c r="H1162" t="s">
        <v>10171</v>
      </c>
      <c r="I1162" t="s">
        <v>123</v>
      </c>
      <c r="J1162" t="s">
        <v>124</v>
      </c>
      <c r="K1162" s="3">
        <v>2485</v>
      </c>
      <c r="L1162" s="3">
        <v>2257</v>
      </c>
      <c r="M1162" t="s">
        <v>5623</v>
      </c>
      <c r="N1162" t="s">
        <v>125</v>
      </c>
    </row>
    <row r="1163" spans="1:14">
      <c r="A1163" s="1">
        <v>45462</v>
      </c>
      <c r="B1163" s="1">
        <v>45827</v>
      </c>
      <c r="C1163" t="s">
        <v>5008</v>
      </c>
      <c r="D1163" t="s">
        <v>1958</v>
      </c>
      <c r="E1163" t="s">
        <v>661</v>
      </c>
      <c r="F1163" t="s">
        <v>16</v>
      </c>
      <c r="G1163" t="s">
        <v>7443</v>
      </c>
      <c r="H1163" t="s">
        <v>10171</v>
      </c>
      <c r="I1163" t="s">
        <v>123</v>
      </c>
      <c r="J1163" t="s">
        <v>124</v>
      </c>
      <c r="K1163" s="3">
        <v>40010</v>
      </c>
      <c r="L1163" s="3">
        <v>36450</v>
      </c>
      <c r="M1163" t="s">
        <v>5623</v>
      </c>
      <c r="N1163" t="s">
        <v>125</v>
      </c>
    </row>
    <row r="1164" spans="1:14">
      <c r="A1164" s="1">
        <v>45462</v>
      </c>
      <c r="B1164" s="1">
        <v>45827</v>
      </c>
      <c r="C1164" t="s">
        <v>5008</v>
      </c>
      <c r="D1164" t="s">
        <v>1958</v>
      </c>
      <c r="E1164" t="s">
        <v>34</v>
      </c>
      <c r="F1164" t="s">
        <v>16</v>
      </c>
      <c r="G1164" t="s">
        <v>7445</v>
      </c>
      <c r="H1164" t="s">
        <v>10171</v>
      </c>
      <c r="I1164" t="s">
        <v>123</v>
      </c>
      <c r="J1164" t="s">
        <v>124</v>
      </c>
      <c r="K1164" s="3">
        <v>18862</v>
      </c>
      <c r="L1164" s="3">
        <v>10480</v>
      </c>
      <c r="M1164" t="s">
        <v>5623</v>
      </c>
      <c r="N1164" t="s">
        <v>125</v>
      </c>
    </row>
    <row r="1165" spans="1:14">
      <c r="A1165" s="1">
        <v>45463</v>
      </c>
      <c r="B1165" s="1">
        <v>45828</v>
      </c>
      <c r="C1165" t="s">
        <v>5009</v>
      </c>
      <c r="D1165" t="s">
        <v>1963</v>
      </c>
      <c r="E1165" t="s">
        <v>661</v>
      </c>
      <c r="F1165" t="s">
        <v>16</v>
      </c>
      <c r="G1165" t="s">
        <v>7446</v>
      </c>
      <c r="H1165" t="s">
        <v>10171</v>
      </c>
      <c r="I1165" t="s">
        <v>103</v>
      </c>
      <c r="J1165" t="s">
        <v>104</v>
      </c>
      <c r="K1165" s="3">
        <v>131031</v>
      </c>
      <c r="L1165" s="3">
        <v>104295</v>
      </c>
      <c r="M1165" t="s">
        <v>140</v>
      </c>
      <c r="N1165" t="s">
        <v>310</v>
      </c>
    </row>
    <row r="1166" spans="1:14">
      <c r="A1166" s="1">
        <v>45463</v>
      </c>
      <c r="B1166" s="1">
        <v>45828</v>
      </c>
      <c r="C1166" t="s">
        <v>5009</v>
      </c>
      <c r="D1166" t="s">
        <v>1963</v>
      </c>
      <c r="E1166" t="s">
        <v>15</v>
      </c>
      <c r="F1166" t="s">
        <v>16</v>
      </c>
      <c r="G1166" t="s">
        <v>7447</v>
      </c>
      <c r="H1166" t="s">
        <v>10171</v>
      </c>
      <c r="I1166" t="s">
        <v>103</v>
      </c>
      <c r="J1166" t="s">
        <v>104</v>
      </c>
      <c r="K1166" s="3">
        <v>2016</v>
      </c>
      <c r="L1166" s="3">
        <v>1375</v>
      </c>
      <c r="M1166" t="s">
        <v>140</v>
      </c>
      <c r="N1166" t="s">
        <v>310</v>
      </c>
    </row>
    <row r="1167" spans="1:14">
      <c r="A1167" s="1">
        <v>45463</v>
      </c>
      <c r="B1167" s="1">
        <v>45828</v>
      </c>
      <c r="C1167" t="s">
        <v>5010</v>
      </c>
      <c r="D1167" t="s">
        <v>1967</v>
      </c>
      <c r="E1167" t="s">
        <v>32</v>
      </c>
      <c r="F1167" t="s">
        <v>16</v>
      </c>
      <c r="G1167" t="s">
        <v>7448</v>
      </c>
      <c r="H1167" t="s">
        <v>10171</v>
      </c>
      <c r="I1167" t="s">
        <v>492</v>
      </c>
      <c r="J1167" t="s">
        <v>493</v>
      </c>
      <c r="K1167" s="3">
        <v>33436</v>
      </c>
      <c r="L1167" s="3">
        <v>29418</v>
      </c>
      <c r="M1167" t="s">
        <v>77</v>
      </c>
      <c r="N1167" t="s">
        <v>125</v>
      </c>
    </row>
    <row r="1168" spans="1:14">
      <c r="A1168" s="1">
        <v>45463</v>
      </c>
      <c r="B1168" s="1">
        <v>45828</v>
      </c>
      <c r="C1168" t="s">
        <v>5010</v>
      </c>
      <c r="D1168" t="s">
        <v>1967</v>
      </c>
      <c r="E1168" t="s">
        <v>661</v>
      </c>
      <c r="F1168" t="s">
        <v>16</v>
      </c>
      <c r="G1168" t="s">
        <v>7449</v>
      </c>
      <c r="H1168" t="s">
        <v>10171</v>
      </c>
      <c r="I1168" t="s">
        <v>492</v>
      </c>
      <c r="J1168" t="s">
        <v>493</v>
      </c>
      <c r="K1168" s="3">
        <v>75494</v>
      </c>
      <c r="L1168" s="3">
        <v>57423</v>
      </c>
      <c r="M1168" t="s">
        <v>77</v>
      </c>
      <c r="N1168" t="s">
        <v>125</v>
      </c>
    </row>
    <row r="1169" spans="1:14">
      <c r="A1169" s="1">
        <v>45463</v>
      </c>
      <c r="B1169" s="1">
        <v>45828</v>
      </c>
      <c r="C1169" t="s">
        <v>5010</v>
      </c>
      <c r="D1169" t="s">
        <v>1967</v>
      </c>
      <c r="E1169" t="s">
        <v>15</v>
      </c>
      <c r="F1169" t="s">
        <v>16</v>
      </c>
      <c r="G1169" t="s">
        <v>7451</v>
      </c>
      <c r="H1169" t="s">
        <v>10171</v>
      </c>
      <c r="I1169" t="s">
        <v>492</v>
      </c>
      <c r="J1169" t="s">
        <v>493</v>
      </c>
      <c r="K1169" s="3">
        <v>4046</v>
      </c>
      <c r="L1169" s="3">
        <v>3733</v>
      </c>
      <c r="M1169" t="s">
        <v>77</v>
      </c>
      <c r="N1169" t="s">
        <v>125</v>
      </c>
    </row>
    <row r="1170" spans="1:14">
      <c r="A1170" s="1">
        <v>45463</v>
      </c>
      <c r="B1170" s="1">
        <v>45828</v>
      </c>
      <c r="C1170" t="s">
        <v>5010</v>
      </c>
      <c r="D1170" t="s">
        <v>1967</v>
      </c>
      <c r="E1170" t="s">
        <v>34</v>
      </c>
      <c r="F1170" t="s">
        <v>16</v>
      </c>
      <c r="G1170" t="s">
        <v>7450</v>
      </c>
      <c r="H1170" t="s">
        <v>10171</v>
      </c>
      <c r="I1170" t="s">
        <v>492</v>
      </c>
      <c r="J1170" t="s">
        <v>493</v>
      </c>
      <c r="K1170" s="3">
        <v>26073</v>
      </c>
      <c r="L1170" s="3">
        <v>17526</v>
      </c>
      <c r="M1170" t="s">
        <v>77</v>
      </c>
      <c r="N1170" t="s">
        <v>125</v>
      </c>
    </row>
    <row r="1171" spans="1:14">
      <c r="A1171" s="1">
        <v>45464</v>
      </c>
      <c r="B1171" s="1">
        <v>45829</v>
      </c>
      <c r="C1171" t="s">
        <v>5011</v>
      </c>
      <c r="D1171" t="s">
        <v>1972</v>
      </c>
      <c r="E1171" t="s">
        <v>32</v>
      </c>
      <c r="F1171" t="s">
        <v>16</v>
      </c>
      <c r="G1171" t="s">
        <v>7453</v>
      </c>
      <c r="H1171" t="s">
        <v>10171</v>
      </c>
      <c r="I1171" t="s">
        <v>165</v>
      </c>
      <c r="J1171" t="s">
        <v>166</v>
      </c>
      <c r="K1171" s="3">
        <v>9783</v>
      </c>
      <c r="L1171" s="3">
        <v>8909</v>
      </c>
      <c r="M1171" t="s">
        <v>26</v>
      </c>
      <c r="N1171" t="s">
        <v>203</v>
      </c>
    </row>
    <row r="1172" spans="1:14">
      <c r="A1172" s="1">
        <v>45464</v>
      </c>
      <c r="B1172" s="1">
        <v>45829</v>
      </c>
      <c r="C1172" t="s">
        <v>5011</v>
      </c>
      <c r="D1172" t="s">
        <v>1972</v>
      </c>
      <c r="E1172" t="s">
        <v>15</v>
      </c>
      <c r="F1172" t="s">
        <v>16</v>
      </c>
      <c r="G1172" t="s">
        <v>7452</v>
      </c>
      <c r="H1172" t="s">
        <v>10171</v>
      </c>
      <c r="I1172" t="s">
        <v>165</v>
      </c>
      <c r="J1172" t="s">
        <v>166</v>
      </c>
      <c r="K1172" s="3">
        <v>4478</v>
      </c>
      <c r="L1172" s="3">
        <v>4483</v>
      </c>
      <c r="M1172" t="s">
        <v>26</v>
      </c>
      <c r="N1172" t="s">
        <v>203</v>
      </c>
    </row>
    <row r="1173" spans="1:14">
      <c r="A1173" s="1">
        <v>45464</v>
      </c>
      <c r="B1173" s="1">
        <v>45829</v>
      </c>
      <c r="C1173" t="s">
        <v>5011</v>
      </c>
      <c r="D1173" t="s">
        <v>1972</v>
      </c>
      <c r="E1173" t="s">
        <v>661</v>
      </c>
      <c r="F1173" t="s">
        <v>16</v>
      </c>
      <c r="G1173" t="s">
        <v>7454</v>
      </c>
      <c r="H1173" t="s">
        <v>10171</v>
      </c>
      <c r="I1173" t="s">
        <v>165</v>
      </c>
      <c r="J1173" t="s">
        <v>166</v>
      </c>
      <c r="K1173" s="3">
        <v>33750</v>
      </c>
      <c r="L1173" s="3">
        <v>32766</v>
      </c>
      <c r="M1173" t="s">
        <v>26</v>
      </c>
      <c r="N1173" t="s">
        <v>203</v>
      </c>
    </row>
    <row r="1174" spans="1:14">
      <c r="A1174" s="1">
        <v>45464</v>
      </c>
      <c r="B1174" s="1">
        <v>45829</v>
      </c>
      <c r="C1174" t="s">
        <v>5012</v>
      </c>
      <c r="D1174" t="s">
        <v>1976</v>
      </c>
      <c r="E1174" t="s">
        <v>32</v>
      </c>
      <c r="F1174" t="s">
        <v>16</v>
      </c>
      <c r="G1174" t="s">
        <v>7457</v>
      </c>
      <c r="H1174" t="s">
        <v>10171</v>
      </c>
      <c r="I1174" t="s">
        <v>103</v>
      </c>
      <c r="J1174" t="s">
        <v>104</v>
      </c>
      <c r="K1174" s="3">
        <v>16658</v>
      </c>
      <c r="L1174" s="3">
        <v>16099</v>
      </c>
      <c r="M1174" t="s">
        <v>5620</v>
      </c>
      <c r="N1174" t="s">
        <v>51</v>
      </c>
    </row>
    <row r="1175" spans="1:14">
      <c r="A1175" s="1">
        <v>45464</v>
      </c>
      <c r="B1175" s="1">
        <v>45829</v>
      </c>
      <c r="C1175" t="s">
        <v>5012</v>
      </c>
      <c r="D1175" t="s">
        <v>1976</v>
      </c>
      <c r="E1175" t="s">
        <v>661</v>
      </c>
      <c r="F1175" t="s">
        <v>16</v>
      </c>
      <c r="G1175" t="s">
        <v>7455</v>
      </c>
      <c r="H1175" t="s">
        <v>10171</v>
      </c>
      <c r="I1175" t="s">
        <v>103</v>
      </c>
      <c r="J1175" t="s">
        <v>104</v>
      </c>
      <c r="K1175" s="3">
        <v>41211</v>
      </c>
      <c r="L1175" s="3">
        <v>35721</v>
      </c>
      <c r="M1175" t="s">
        <v>5620</v>
      </c>
      <c r="N1175" t="s">
        <v>51</v>
      </c>
    </row>
    <row r="1176" spans="1:14">
      <c r="A1176" s="1">
        <v>45464</v>
      </c>
      <c r="B1176" s="1">
        <v>45829</v>
      </c>
      <c r="C1176" t="s">
        <v>5012</v>
      </c>
      <c r="D1176" t="s">
        <v>1976</v>
      </c>
      <c r="E1176" t="s">
        <v>15</v>
      </c>
      <c r="F1176" t="s">
        <v>16</v>
      </c>
      <c r="G1176" t="s">
        <v>7456</v>
      </c>
      <c r="H1176" t="s">
        <v>10171</v>
      </c>
      <c r="I1176" t="s">
        <v>103</v>
      </c>
      <c r="J1176" t="s">
        <v>104</v>
      </c>
      <c r="K1176" s="3">
        <v>3676</v>
      </c>
      <c r="L1176" s="3">
        <v>3340</v>
      </c>
      <c r="M1176" t="s">
        <v>5620</v>
      </c>
      <c r="N1176" t="s">
        <v>51</v>
      </c>
    </row>
    <row r="1177" spans="1:14">
      <c r="A1177" s="1">
        <v>45464</v>
      </c>
      <c r="B1177" s="1">
        <v>45829</v>
      </c>
      <c r="C1177" t="s">
        <v>5012</v>
      </c>
      <c r="D1177" t="s">
        <v>1976</v>
      </c>
      <c r="E1177" t="s">
        <v>34</v>
      </c>
      <c r="F1177" t="s">
        <v>16</v>
      </c>
      <c r="G1177" t="s">
        <v>7458</v>
      </c>
      <c r="H1177" t="s">
        <v>10171</v>
      </c>
      <c r="I1177" t="s">
        <v>103</v>
      </c>
      <c r="J1177" t="s">
        <v>104</v>
      </c>
      <c r="K1177" s="3">
        <v>9355</v>
      </c>
      <c r="L1177" s="3">
        <v>8288</v>
      </c>
      <c r="M1177" t="s">
        <v>5620</v>
      </c>
      <c r="N1177" t="s">
        <v>51</v>
      </c>
    </row>
    <row r="1178" spans="1:14">
      <c r="A1178" s="1">
        <v>45464</v>
      </c>
      <c r="B1178" s="1">
        <v>45829</v>
      </c>
      <c r="C1178" t="s">
        <v>5014</v>
      </c>
      <c r="D1178" t="s">
        <v>1983</v>
      </c>
      <c r="E1178" t="s">
        <v>32</v>
      </c>
      <c r="F1178" t="s">
        <v>16</v>
      </c>
      <c r="G1178" t="s">
        <v>7462</v>
      </c>
      <c r="H1178" t="s">
        <v>10171</v>
      </c>
      <c r="I1178" t="s">
        <v>103</v>
      </c>
      <c r="J1178" t="s">
        <v>104</v>
      </c>
      <c r="K1178" s="3">
        <v>9958</v>
      </c>
      <c r="L1178" s="3">
        <v>9612</v>
      </c>
      <c r="M1178" t="s">
        <v>5620</v>
      </c>
      <c r="N1178" t="s">
        <v>245</v>
      </c>
    </row>
    <row r="1179" spans="1:14">
      <c r="A1179" s="1">
        <v>45464</v>
      </c>
      <c r="B1179" s="1">
        <v>45829</v>
      </c>
      <c r="C1179" t="s">
        <v>5014</v>
      </c>
      <c r="D1179" t="s">
        <v>1983</v>
      </c>
      <c r="E1179" t="s">
        <v>15</v>
      </c>
      <c r="F1179" t="s">
        <v>16</v>
      </c>
      <c r="G1179" t="s">
        <v>7460</v>
      </c>
      <c r="H1179" t="s">
        <v>10171</v>
      </c>
      <c r="I1179" t="s">
        <v>103</v>
      </c>
      <c r="J1179" t="s">
        <v>104</v>
      </c>
      <c r="K1179" s="3">
        <v>1439</v>
      </c>
      <c r="L1179" s="3">
        <v>1324</v>
      </c>
      <c r="M1179" t="s">
        <v>5620</v>
      </c>
      <c r="N1179" t="s">
        <v>245</v>
      </c>
    </row>
    <row r="1180" spans="1:14">
      <c r="A1180" s="1">
        <v>45464</v>
      </c>
      <c r="B1180" s="1">
        <v>45829</v>
      </c>
      <c r="C1180" t="s">
        <v>5014</v>
      </c>
      <c r="D1180" t="s">
        <v>1983</v>
      </c>
      <c r="E1180" t="s">
        <v>661</v>
      </c>
      <c r="F1180" t="s">
        <v>16</v>
      </c>
      <c r="G1180" t="s">
        <v>7461</v>
      </c>
      <c r="H1180" t="s">
        <v>10171</v>
      </c>
      <c r="I1180" t="s">
        <v>103</v>
      </c>
      <c r="J1180" t="s">
        <v>104</v>
      </c>
      <c r="K1180" s="3">
        <v>23858</v>
      </c>
      <c r="L1180" s="3">
        <v>21499</v>
      </c>
      <c r="M1180" t="s">
        <v>5620</v>
      </c>
      <c r="N1180" t="s">
        <v>245</v>
      </c>
    </row>
    <row r="1181" spans="1:14">
      <c r="A1181" s="1">
        <v>45464</v>
      </c>
      <c r="B1181" s="1">
        <v>45829</v>
      </c>
      <c r="C1181" t="s">
        <v>5015</v>
      </c>
      <c r="D1181" t="s">
        <v>1987</v>
      </c>
      <c r="E1181" t="s">
        <v>32</v>
      </c>
      <c r="F1181" t="s">
        <v>16</v>
      </c>
      <c r="G1181" t="s">
        <v>7465</v>
      </c>
      <c r="H1181" t="s">
        <v>10171</v>
      </c>
      <c r="I1181" t="s">
        <v>218</v>
      </c>
      <c r="J1181" t="s">
        <v>219</v>
      </c>
      <c r="K1181" s="3">
        <v>7492</v>
      </c>
      <c r="L1181" s="3">
        <v>6753</v>
      </c>
      <c r="M1181" t="s">
        <v>1179</v>
      </c>
      <c r="N1181" t="s">
        <v>190</v>
      </c>
    </row>
    <row r="1182" spans="1:14">
      <c r="A1182" s="1">
        <v>45464</v>
      </c>
      <c r="B1182" s="1">
        <v>45829</v>
      </c>
      <c r="C1182" t="s">
        <v>5015</v>
      </c>
      <c r="D1182" t="s">
        <v>1987</v>
      </c>
      <c r="E1182" t="s">
        <v>15</v>
      </c>
      <c r="F1182" t="s">
        <v>16</v>
      </c>
      <c r="G1182" t="s">
        <v>7463</v>
      </c>
      <c r="H1182" t="s">
        <v>10171</v>
      </c>
      <c r="I1182" t="s">
        <v>218</v>
      </c>
      <c r="J1182" t="s">
        <v>219</v>
      </c>
      <c r="K1182" s="3">
        <v>1670</v>
      </c>
      <c r="L1182" s="3">
        <v>1521</v>
      </c>
      <c r="M1182" t="s">
        <v>1179</v>
      </c>
      <c r="N1182" t="s">
        <v>190</v>
      </c>
    </row>
    <row r="1183" spans="1:14">
      <c r="A1183" s="1">
        <v>45464</v>
      </c>
      <c r="B1183" s="1">
        <v>45829</v>
      </c>
      <c r="C1183" t="s">
        <v>5015</v>
      </c>
      <c r="D1183" t="s">
        <v>1987</v>
      </c>
      <c r="E1183" t="s">
        <v>661</v>
      </c>
      <c r="F1183" t="s">
        <v>16</v>
      </c>
      <c r="G1183" t="s">
        <v>7464</v>
      </c>
      <c r="H1183" t="s">
        <v>10171</v>
      </c>
      <c r="I1183" t="s">
        <v>218</v>
      </c>
      <c r="J1183" t="s">
        <v>219</v>
      </c>
      <c r="K1183" s="3">
        <v>24435</v>
      </c>
      <c r="L1183" s="3">
        <v>21242</v>
      </c>
      <c r="M1183" t="s">
        <v>1179</v>
      </c>
      <c r="N1183" t="s">
        <v>190</v>
      </c>
    </row>
    <row r="1184" spans="1:14">
      <c r="A1184" s="1">
        <v>45464</v>
      </c>
      <c r="B1184" s="1">
        <v>45829</v>
      </c>
      <c r="C1184" t="s">
        <v>5016</v>
      </c>
      <c r="D1184" t="s">
        <v>1991</v>
      </c>
      <c r="E1184" t="s">
        <v>661</v>
      </c>
      <c r="F1184" t="s">
        <v>16</v>
      </c>
      <c r="G1184" t="s">
        <v>7467</v>
      </c>
      <c r="H1184" t="s">
        <v>10171</v>
      </c>
      <c r="I1184" t="s">
        <v>71</v>
      </c>
      <c r="J1184" t="s">
        <v>72</v>
      </c>
      <c r="K1184" s="3">
        <v>63277</v>
      </c>
      <c r="L1184" s="3">
        <v>76237</v>
      </c>
      <c r="M1184" t="s">
        <v>5660</v>
      </c>
      <c r="N1184" t="s">
        <v>225</v>
      </c>
    </row>
    <row r="1185" spans="1:14">
      <c r="A1185" s="1">
        <v>45464</v>
      </c>
      <c r="B1185" s="1">
        <v>45829</v>
      </c>
      <c r="C1185" t="s">
        <v>5016</v>
      </c>
      <c r="D1185" t="s">
        <v>1991</v>
      </c>
      <c r="E1185" t="s">
        <v>15</v>
      </c>
      <c r="F1185" t="s">
        <v>16</v>
      </c>
      <c r="G1185" t="s">
        <v>7466</v>
      </c>
      <c r="H1185" t="s">
        <v>10171</v>
      </c>
      <c r="I1185" t="s">
        <v>71</v>
      </c>
      <c r="J1185" t="s">
        <v>72</v>
      </c>
      <c r="K1185" s="3">
        <v>3838</v>
      </c>
      <c r="L1185" s="3">
        <v>3348</v>
      </c>
      <c r="M1185" t="s">
        <v>5660</v>
      </c>
      <c r="N1185" t="s">
        <v>225</v>
      </c>
    </row>
    <row r="1186" spans="1:14">
      <c r="A1186" s="1">
        <v>45465</v>
      </c>
      <c r="B1186" s="1">
        <v>45830</v>
      </c>
      <c r="C1186" t="s">
        <v>4616</v>
      </c>
      <c r="D1186" t="s">
        <v>316</v>
      </c>
      <c r="E1186" t="s">
        <v>32</v>
      </c>
      <c r="F1186" t="s">
        <v>16</v>
      </c>
      <c r="G1186" t="s">
        <v>7468</v>
      </c>
      <c r="H1186" t="s">
        <v>10172</v>
      </c>
      <c r="I1186" t="s">
        <v>103</v>
      </c>
      <c r="J1186" t="s">
        <v>104</v>
      </c>
      <c r="L1186" s="3">
        <v>20804</v>
      </c>
      <c r="M1186" t="s">
        <v>140</v>
      </c>
      <c r="N1186" t="s">
        <v>310</v>
      </c>
    </row>
    <row r="1187" spans="1:14">
      <c r="A1187" s="1">
        <v>45465</v>
      </c>
      <c r="B1187" s="1">
        <v>45830</v>
      </c>
      <c r="C1187" t="s">
        <v>4616</v>
      </c>
      <c r="D1187" t="s">
        <v>316</v>
      </c>
      <c r="E1187" t="s">
        <v>661</v>
      </c>
      <c r="F1187" t="s">
        <v>16</v>
      </c>
      <c r="G1187" t="s">
        <v>7470</v>
      </c>
      <c r="H1187" t="s">
        <v>10172</v>
      </c>
      <c r="I1187" t="s">
        <v>103</v>
      </c>
      <c r="J1187" t="s">
        <v>104</v>
      </c>
      <c r="L1187" s="3">
        <v>82299</v>
      </c>
      <c r="M1187" t="s">
        <v>140</v>
      </c>
      <c r="N1187" t="s">
        <v>310</v>
      </c>
    </row>
    <row r="1188" spans="1:14">
      <c r="A1188" s="1">
        <v>45465</v>
      </c>
      <c r="B1188" s="1">
        <v>45830</v>
      </c>
      <c r="C1188" t="s">
        <v>4616</v>
      </c>
      <c r="D1188" t="s">
        <v>316</v>
      </c>
      <c r="E1188" t="s">
        <v>15</v>
      </c>
      <c r="F1188" t="s">
        <v>16</v>
      </c>
      <c r="G1188" t="s">
        <v>7469</v>
      </c>
      <c r="H1188" t="s">
        <v>10172</v>
      </c>
      <c r="I1188" t="s">
        <v>103</v>
      </c>
      <c r="J1188" t="s">
        <v>104</v>
      </c>
      <c r="L1188" s="3">
        <v>1252</v>
      </c>
      <c r="M1188" t="s">
        <v>140</v>
      </c>
      <c r="N1188" t="s">
        <v>310</v>
      </c>
    </row>
    <row r="1189" spans="1:14">
      <c r="A1189" s="1">
        <v>45465</v>
      </c>
      <c r="B1189" s="1">
        <v>45830</v>
      </c>
      <c r="C1189" t="s">
        <v>5017</v>
      </c>
      <c r="D1189" t="s">
        <v>1994</v>
      </c>
      <c r="E1189" t="s">
        <v>661</v>
      </c>
      <c r="F1189" t="s">
        <v>16</v>
      </c>
      <c r="G1189" t="s">
        <v>7472</v>
      </c>
      <c r="H1189" t="s">
        <v>10171</v>
      </c>
      <c r="I1189" t="s">
        <v>49</v>
      </c>
      <c r="J1189" t="s">
        <v>50</v>
      </c>
      <c r="K1189" s="3">
        <v>113568</v>
      </c>
      <c r="L1189" s="3">
        <v>104093</v>
      </c>
      <c r="M1189" t="s">
        <v>48</v>
      </c>
      <c r="N1189" t="s">
        <v>21</v>
      </c>
    </row>
    <row r="1190" spans="1:14">
      <c r="A1190" s="1">
        <v>45465</v>
      </c>
      <c r="B1190" s="1">
        <v>45830</v>
      </c>
      <c r="C1190" t="s">
        <v>5017</v>
      </c>
      <c r="D1190" t="s">
        <v>1994</v>
      </c>
      <c r="E1190" t="s">
        <v>15</v>
      </c>
      <c r="F1190" t="s">
        <v>16</v>
      </c>
      <c r="G1190" t="s">
        <v>7471</v>
      </c>
      <c r="H1190" t="s">
        <v>10171</v>
      </c>
      <c r="I1190" t="s">
        <v>49</v>
      </c>
      <c r="J1190" t="s">
        <v>50</v>
      </c>
      <c r="K1190" s="3">
        <v>4167</v>
      </c>
      <c r="L1190" s="3">
        <v>5512</v>
      </c>
      <c r="M1190" t="s">
        <v>48</v>
      </c>
      <c r="N1190" t="s">
        <v>21</v>
      </c>
    </row>
    <row r="1191" spans="1:14">
      <c r="A1191" s="1">
        <v>45465</v>
      </c>
      <c r="B1191" s="1">
        <v>45830</v>
      </c>
      <c r="C1191" t="s">
        <v>4684</v>
      </c>
      <c r="D1191" t="s">
        <v>623</v>
      </c>
      <c r="E1191" t="s">
        <v>32</v>
      </c>
      <c r="F1191" t="s">
        <v>16</v>
      </c>
      <c r="G1191" t="s">
        <v>7473</v>
      </c>
      <c r="H1191" t="s">
        <v>10171</v>
      </c>
      <c r="I1191" t="s">
        <v>103</v>
      </c>
      <c r="J1191" t="s">
        <v>104</v>
      </c>
      <c r="K1191" s="3">
        <v>12358</v>
      </c>
      <c r="L1191" s="3">
        <v>10969</v>
      </c>
      <c r="M1191" t="s">
        <v>140</v>
      </c>
      <c r="N1191" t="s">
        <v>105</v>
      </c>
    </row>
    <row r="1192" spans="1:14">
      <c r="A1192" s="1">
        <v>45465</v>
      </c>
      <c r="B1192" s="1">
        <v>45830</v>
      </c>
      <c r="C1192" t="s">
        <v>4684</v>
      </c>
      <c r="D1192" t="s">
        <v>623</v>
      </c>
      <c r="E1192" t="s">
        <v>15</v>
      </c>
      <c r="F1192" t="s">
        <v>16</v>
      </c>
      <c r="G1192" t="s">
        <v>7474</v>
      </c>
      <c r="H1192" t="s">
        <v>10171</v>
      </c>
      <c r="I1192" t="s">
        <v>103</v>
      </c>
      <c r="J1192" t="s">
        <v>104</v>
      </c>
      <c r="K1192" s="3">
        <v>1526</v>
      </c>
      <c r="L1192" s="3">
        <v>1385</v>
      </c>
      <c r="M1192" t="s">
        <v>140</v>
      </c>
      <c r="N1192" t="s">
        <v>105</v>
      </c>
    </row>
    <row r="1193" spans="1:14">
      <c r="A1193" s="1">
        <v>45465</v>
      </c>
      <c r="B1193" s="1">
        <v>45830</v>
      </c>
      <c r="C1193" t="s">
        <v>4684</v>
      </c>
      <c r="D1193" t="s">
        <v>623</v>
      </c>
      <c r="E1193" t="s">
        <v>661</v>
      </c>
      <c r="F1193" t="s">
        <v>16</v>
      </c>
      <c r="G1193" t="s">
        <v>7475</v>
      </c>
      <c r="H1193" t="s">
        <v>10171</v>
      </c>
      <c r="I1193" t="s">
        <v>103</v>
      </c>
      <c r="J1193" t="s">
        <v>104</v>
      </c>
      <c r="K1193" s="3">
        <v>36063</v>
      </c>
      <c r="L1193" s="3">
        <v>31327</v>
      </c>
      <c r="M1193" t="s">
        <v>140</v>
      </c>
      <c r="N1193" t="s">
        <v>105</v>
      </c>
    </row>
    <row r="1194" spans="1:14">
      <c r="A1194" s="1">
        <v>45465</v>
      </c>
      <c r="B1194" s="1">
        <v>45830</v>
      </c>
      <c r="C1194" t="s">
        <v>5995</v>
      </c>
      <c r="D1194" t="s">
        <v>5996</v>
      </c>
      <c r="E1194" t="s">
        <v>15</v>
      </c>
      <c r="F1194" t="s">
        <v>16</v>
      </c>
      <c r="G1194" t="s">
        <v>7477</v>
      </c>
      <c r="H1194" t="s">
        <v>10172</v>
      </c>
      <c r="I1194" t="s">
        <v>174</v>
      </c>
      <c r="J1194" t="s">
        <v>175</v>
      </c>
      <c r="L1194" s="3">
        <v>3475</v>
      </c>
      <c r="M1194" t="s">
        <v>112</v>
      </c>
      <c r="N1194" t="s">
        <v>43</v>
      </c>
    </row>
    <row r="1195" spans="1:14">
      <c r="A1195" s="1">
        <v>45465</v>
      </c>
      <c r="B1195" s="1">
        <v>45830</v>
      </c>
      <c r="C1195" t="s">
        <v>5995</v>
      </c>
      <c r="D1195" t="s">
        <v>5996</v>
      </c>
      <c r="E1195" t="s">
        <v>661</v>
      </c>
      <c r="F1195" t="s">
        <v>16</v>
      </c>
      <c r="G1195" t="s">
        <v>7476</v>
      </c>
      <c r="H1195" t="s">
        <v>10172</v>
      </c>
      <c r="I1195" t="s">
        <v>174</v>
      </c>
      <c r="J1195" t="s">
        <v>175</v>
      </c>
      <c r="L1195" s="3">
        <v>76599</v>
      </c>
      <c r="M1195" t="s">
        <v>112</v>
      </c>
      <c r="N1195" t="s">
        <v>43</v>
      </c>
    </row>
    <row r="1196" spans="1:14">
      <c r="A1196" s="1">
        <v>45466</v>
      </c>
      <c r="B1196" s="1">
        <v>45831</v>
      </c>
      <c r="C1196" t="s">
        <v>5019</v>
      </c>
      <c r="D1196" t="s">
        <v>2006</v>
      </c>
      <c r="E1196" t="s">
        <v>32</v>
      </c>
      <c r="F1196" t="s">
        <v>16</v>
      </c>
      <c r="G1196" t="s">
        <v>7480</v>
      </c>
      <c r="H1196" t="s">
        <v>10171</v>
      </c>
      <c r="I1196" t="s">
        <v>846</v>
      </c>
      <c r="J1196" t="s">
        <v>847</v>
      </c>
      <c r="K1196" s="3">
        <v>6683</v>
      </c>
      <c r="L1196" s="3">
        <v>6240</v>
      </c>
      <c r="M1196" t="s">
        <v>5624</v>
      </c>
      <c r="N1196" t="s">
        <v>203</v>
      </c>
    </row>
    <row r="1197" spans="1:14">
      <c r="A1197" s="1">
        <v>45466</v>
      </c>
      <c r="B1197" s="1">
        <v>45831</v>
      </c>
      <c r="C1197" t="s">
        <v>5019</v>
      </c>
      <c r="D1197" t="s">
        <v>2006</v>
      </c>
      <c r="E1197" t="s">
        <v>15</v>
      </c>
      <c r="F1197" t="s">
        <v>16</v>
      </c>
      <c r="G1197" t="s">
        <v>7479</v>
      </c>
      <c r="H1197" t="s">
        <v>10171</v>
      </c>
      <c r="I1197" t="s">
        <v>846</v>
      </c>
      <c r="J1197" t="s">
        <v>847</v>
      </c>
      <c r="K1197" s="3">
        <v>2466</v>
      </c>
      <c r="L1197" s="3">
        <v>2210</v>
      </c>
      <c r="M1197" t="s">
        <v>5624</v>
      </c>
      <c r="N1197" t="s">
        <v>203</v>
      </c>
    </row>
    <row r="1198" spans="1:14">
      <c r="A1198" s="1">
        <v>45466</v>
      </c>
      <c r="B1198" s="1">
        <v>45831</v>
      </c>
      <c r="C1198" t="s">
        <v>5019</v>
      </c>
      <c r="D1198" t="s">
        <v>2006</v>
      </c>
      <c r="E1198" t="s">
        <v>661</v>
      </c>
      <c r="F1198" t="s">
        <v>16</v>
      </c>
      <c r="G1198" t="s">
        <v>7478</v>
      </c>
      <c r="H1198" t="s">
        <v>10171</v>
      </c>
      <c r="I1198" t="s">
        <v>846</v>
      </c>
      <c r="J1198" t="s">
        <v>847</v>
      </c>
      <c r="K1198" s="3">
        <v>40367</v>
      </c>
      <c r="L1198" s="3">
        <v>22565</v>
      </c>
      <c r="M1198" t="s">
        <v>5624</v>
      </c>
      <c r="N1198" t="s">
        <v>203</v>
      </c>
    </row>
    <row r="1199" spans="1:14">
      <c r="A1199" s="1">
        <v>45466</v>
      </c>
      <c r="B1199" s="1">
        <v>45831</v>
      </c>
      <c r="C1199" t="s">
        <v>5022</v>
      </c>
      <c r="D1199" t="s">
        <v>2015</v>
      </c>
      <c r="E1199" t="s">
        <v>15</v>
      </c>
      <c r="F1199" t="s">
        <v>16</v>
      </c>
      <c r="G1199" t="s">
        <v>7483</v>
      </c>
      <c r="H1199" t="s">
        <v>10171</v>
      </c>
      <c r="I1199" t="s">
        <v>165</v>
      </c>
      <c r="J1199" t="s">
        <v>166</v>
      </c>
      <c r="K1199" s="3">
        <v>11702</v>
      </c>
      <c r="L1199" s="3">
        <v>10704</v>
      </c>
      <c r="M1199" t="s">
        <v>26</v>
      </c>
      <c r="N1199" t="s">
        <v>2017</v>
      </c>
    </row>
    <row r="1200" spans="1:14">
      <c r="A1200" s="1">
        <v>45466</v>
      </c>
      <c r="B1200" s="1">
        <v>45831</v>
      </c>
      <c r="C1200" t="s">
        <v>5022</v>
      </c>
      <c r="D1200" t="s">
        <v>2015</v>
      </c>
      <c r="E1200" t="s">
        <v>661</v>
      </c>
      <c r="F1200" t="s">
        <v>16</v>
      </c>
      <c r="G1200" t="s">
        <v>7482</v>
      </c>
      <c r="H1200" t="s">
        <v>10171</v>
      </c>
      <c r="I1200" t="s">
        <v>165</v>
      </c>
      <c r="J1200" t="s">
        <v>166</v>
      </c>
      <c r="K1200" s="3">
        <v>195071</v>
      </c>
      <c r="L1200" s="3">
        <v>189607</v>
      </c>
      <c r="M1200" t="s">
        <v>26</v>
      </c>
      <c r="N1200" t="s">
        <v>2017</v>
      </c>
    </row>
    <row r="1201" spans="1:14">
      <c r="A1201" s="1">
        <v>45468</v>
      </c>
      <c r="B1201" s="1">
        <v>45833</v>
      </c>
      <c r="C1201" t="s">
        <v>5023</v>
      </c>
      <c r="D1201" t="s">
        <v>2020</v>
      </c>
      <c r="E1201" t="s">
        <v>661</v>
      </c>
      <c r="F1201" t="s">
        <v>16</v>
      </c>
      <c r="G1201" t="s">
        <v>7485</v>
      </c>
      <c r="H1201" t="s">
        <v>10171</v>
      </c>
      <c r="I1201" t="s">
        <v>174</v>
      </c>
      <c r="J1201" t="s">
        <v>175</v>
      </c>
      <c r="K1201" s="3">
        <v>92625</v>
      </c>
      <c r="L1201" s="3">
        <v>55009</v>
      </c>
      <c r="M1201" t="s">
        <v>5623</v>
      </c>
      <c r="N1201" t="s">
        <v>21</v>
      </c>
    </row>
    <row r="1202" spans="1:14">
      <c r="A1202" s="1">
        <v>45468</v>
      </c>
      <c r="B1202" s="1">
        <v>45833</v>
      </c>
      <c r="C1202" t="s">
        <v>5023</v>
      </c>
      <c r="D1202" t="s">
        <v>2020</v>
      </c>
      <c r="E1202" t="s">
        <v>15</v>
      </c>
      <c r="F1202" t="s">
        <v>16</v>
      </c>
      <c r="G1202" t="s">
        <v>7484</v>
      </c>
      <c r="H1202" t="s">
        <v>10171</v>
      </c>
      <c r="I1202" t="s">
        <v>174</v>
      </c>
      <c r="J1202" t="s">
        <v>175</v>
      </c>
      <c r="K1202" s="3">
        <v>8288</v>
      </c>
      <c r="L1202" s="3">
        <v>7378</v>
      </c>
      <c r="M1202" t="s">
        <v>5623</v>
      </c>
      <c r="N1202" t="s">
        <v>21</v>
      </c>
    </row>
    <row r="1203" spans="1:14">
      <c r="A1203" s="1">
        <v>45469</v>
      </c>
      <c r="B1203" s="1">
        <v>45834</v>
      </c>
      <c r="C1203" t="s">
        <v>5025</v>
      </c>
      <c r="D1203" t="s">
        <v>2027</v>
      </c>
      <c r="E1203" t="s">
        <v>32</v>
      </c>
      <c r="F1203" t="s">
        <v>16</v>
      </c>
      <c r="G1203" t="s">
        <v>7488</v>
      </c>
      <c r="H1203" t="s">
        <v>10171</v>
      </c>
      <c r="I1203" t="s">
        <v>270</v>
      </c>
      <c r="J1203" t="s">
        <v>271</v>
      </c>
      <c r="K1203" s="3">
        <v>25898</v>
      </c>
      <c r="L1203" s="3">
        <v>21088</v>
      </c>
      <c r="M1203" t="s">
        <v>77</v>
      </c>
      <c r="N1203" t="s">
        <v>225</v>
      </c>
    </row>
    <row r="1204" spans="1:14">
      <c r="A1204" s="1">
        <v>45469</v>
      </c>
      <c r="B1204" s="1">
        <v>45834</v>
      </c>
      <c r="C1204" t="s">
        <v>5025</v>
      </c>
      <c r="D1204" t="s">
        <v>2027</v>
      </c>
      <c r="E1204" t="s">
        <v>15</v>
      </c>
      <c r="F1204" t="s">
        <v>16</v>
      </c>
      <c r="G1204" t="s">
        <v>7487</v>
      </c>
      <c r="H1204" t="s">
        <v>10171</v>
      </c>
      <c r="I1204" t="s">
        <v>270</v>
      </c>
      <c r="J1204" t="s">
        <v>271</v>
      </c>
      <c r="K1204" s="3">
        <v>1344</v>
      </c>
      <c r="L1204" s="3">
        <v>1250</v>
      </c>
      <c r="M1204" t="s">
        <v>77</v>
      </c>
      <c r="N1204" t="s">
        <v>225</v>
      </c>
    </row>
    <row r="1205" spans="1:14">
      <c r="A1205" s="1">
        <v>45469</v>
      </c>
      <c r="B1205" s="1">
        <v>45834</v>
      </c>
      <c r="C1205" t="s">
        <v>5025</v>
      </c>
      <c r="D1205" t="s">
        <v>2027</v>
      </c>
      <c r="E1205" t="s">
        <v>661</v>
      </c>
      <c r="F1205" t="s">
        <v>16</v>
      </c>
      <c r="G1205" t="s">
        <v>7486</v>
      </c>
      <c r="H1205" t="s">
        <v>10171</v>
      </c>
      <c r="I1205" t="s">
        <v>270</v>
      </c>
      <c r="J1205" t="s">
        <v>271</v>
      </c>
      <c r="K1205" s="3">
        <v>60625</v>
      </c>
      <c r="L1205" s="3">
        <v>50077</v>
      </c>
      <c r="M1205" t="s">
        <v>77</v>
      </c>
      <c r="N1205" t="s">
        <v>225</v>
      </c>
    </row>
    <row r="1206" spans="1:14">
      <c r="A1206" s="1">
        <v>45469</v>
      </c>
      <c r="B1206" s="1">
        <v>45834</v>
      </c>
      <c r="C1206" t="s">
        <v>5025</v>
      </c>
      <c r="D1206" t="s">
        <v>2027</v>
      </c>
      <c r="E1206" t="s">
        <v>34</v>
      </c>
      <c r="F1206" t="s">
        <v>16</v>
      </c>
      <c r="G1206" t="s">
        <v>9522</v>
      </c>
      <c r="H1206" t="s">
        <v>10172</v>
      </c>
      <c r="I1206" t="s">
        <v>270</v>
      </c>
      <c r="J1206" t="s">
        <v>271</v>
      </c>
      <c r="L1206" s="3">
        <v>25000</v>
      </c>
      <c r="M1206" t="s">
        <v>77</v>
      </c>
      <c r="N1206" t="s">
        <v>225</v>
      </c>
    </row>
    <row r="1207" spans="1:14">
      <c r="A1207" s="1">
        <v>45470</v>
      </c>
      <c r="B1207" s="1">
        <v>45835</v>
      </c>
      <c r="C1207" t="s">
        <v>5027</v>
      </c>
      <c r="D1207" t="s">
        <v>2035</v>
      </c>
      <c r="E1207" t="s">
        <v>32</v>
      </c>
      <c r="F1207" t="s">
        <v>16</v>
      </c>
      <c r="G1207" t="s">
        <v>7491</v>
      </c>
      <c r="H1207" t="s">
        <v>10171</v>
      </c>
      <c r="I1207" t="s">
        <v>282</v>
      </c>
      <c r="J1207" t="s">
        <v>283</v>
      </c>
      <c r="K1207" s="3">
        <v>22584</v>
      </c>
      <c r="L1207" s="3">
        <v>28461</v>
      </c>
      <c r="M1207" t="s">
        <v>5619</v>
      </c>
      <c r="N1207" t="s">
        <v>51</v>
      </c>
    </row>
    <row r="1208" spans="1:14">
      <c r="A1208" s="1">
        <v>45470</v>
      </c>
      <c r="B1208" s="1">
        <v>45835</v>
      </c>
      <c r="C1208" t="s">
        <v>5027</v>
      </c>
      <c r="D1208" t="s">
        <v>2035</v>
      </c>
      <c r="E1208" t="s">
        <v>15</v>
      </c>
      <c r="F1208" t="s">
        <v>16</v>
      </c>
      <c r="G1208" t="s">
        <v>7492</v>
      </c>
      <c r="H1208" t="s">
        <v>10171</v>
      </c>
      <c r="I1208" t="s">
        <v>282</v>
      </c>
      <c r="J1208" t="s">
        <v>283</v>
      </c>
      <c r="K1208" s="3">
        <v>4840</v>
      </c>
      <c r="L1208" s="3">
        <v>4724</v>
      </c>
      <c r="M1208" t="s">
        <v>5619</v>
      </c>
      <c r="N1208" t="s">
        <v>51</v>
      </c>
    </row>
    <row r="1209" spans="1:14">
      <c r="A1209" s="1">
        <v>45470</v>
      </c>
      <c r="B1209" s="1">
        <v>45835</v>
      </c>
      <c r="C1209" t="s">
        <v>5027</v>
      </c>
      <c r="D1209" t="s">
        <v>2035</v>
      </c>
      <c r="E1209" t="s">
        <v>661</v>
      </c>
      <c r="F1209" t="s">
        <v>16</v>
      </c>
      <c r="G1209" t="s">
        <v>7490</v>
      </c>
      <c r="H1209" t="s">
        <v>10171</v>
      </c>
      <c r="I1209" t="s">
        <v>282</v>
      </c>
      <c r="J1209" t="s">
        <v>283</v>
      </c>
      <c r="K1209" s="3">
        <v>135008</v>
      </c>
      <c r="L1209" s="3">
        <v>144227</v>
      </c>
      <c r="M1209" t="s">
        <v>5619</v>
      </c>
      <c r="N1209" t="s">
        <v>51</v>
      </c>
    </row>
    <row r="1210" spans="1:14">
      <c r="A1210" s="1">
        <v>45470</v>
      </c>
      <c r="B1210" s="1">
        <v>45835</v>
      </c>
      <c r="C1210" t="s">
        <v>5030</v>
      </c>
      <c r="D1210" t="s">
        <v>2044</v>
      </c>
      <c r="E1210" t="s">
        <v>32</v>
      </c>
      <c r="F1210" t="s">
        <v>16</v>
      </c>
      <c r="G1210" t="s">
        <v>7498</v>
      </c>
      <c r="H1210" t="s">
        <v>10171</v>
      </c>
      <c r="I1210" t="s">
        <v>96</v>
      </c>
      <c r="J1210" t="s">
        <v>97</v>
      </c>
      <c r="K1210" s="3">
        <v>38290</v>
      </c>
      <c r="L1210" s="3">
        <v>33086</v>
      </c>
      <c r="M1210" t="s">
        <v>140</v>
      </c>
      <c r="N1210" t="s">
        <v>225</v>
      </c>
    </row>
    <row r="1211" spans="1:14">
      <c r="A1211" s="1">
        <v>45470</v>
      </c>
      <c r="B1211" s="1">
        <v>45835</v>
      </c>
      <c r="C1211" t="s">
        <v>5030</v>
      </c>
      <c r="D1211" t="s">
        <v>2044</v>
      </c>
      <c r="E1211" t="s">
        <v>661</v>
      </c>
      <c r="F1211" t="s">
        <v>16</v>
      </c>
      <c r="G1211" t="s">
        <v>7497</v>
      </c>
      <c r="H1211" t="s">
        <v>10171</v>
      </c>
      <c r="I1211" t="s">
        <v>96</v>
      </c>
      <c r="J1211" t="s">
        <v>97</v>
      </c>
      <c r="K1211" s="3">
        <v>120508</v>
      </c>
      <c r="L1211" s="3">
        <v>125547</v>
      </c>
      <c r="M1211" t="s">
        <v>140</v>
      </c>
      <c r="N1211" t="s">
        <v>225</v>
      </c>
    </row>
    <row r="1212" spans="1:14">
      <c r="A1212" s="1">
        <v>45470</v>
      </c>
      <c r="B1212" s="1">
        <v>45835</v>
      </c>
      <c r="C1212" t="s">
        <v>5030</v>
      </c>
      <c r="D1212" t="s">
        <v>2044</v>
      </c>
      <c r="E1212" t="s">
        <v>15</v>
      </c>
      <c r="F1212" t="s">
        <v>16</v>
      </c>
      <c r="G1212" t="s">
        <v>7496</v>
      </c>
      <c r="H1212" t="s">
        <v>10171</v>
      </c>
      <c r="I1212" t="s">
        <v>96</v>
      </c>
      <c r="J1212" t="s">
        <v>97</v>
      </c>
      <c r="K1212" s="3">
        <v>3501</v>
      </c>
      <c r="L1212" s="3">
        <v>3264</v>
      </c>
      <c r="M1212" t="s">
        <v>140</v>
      </c>
      <c r="N1212" t="s">
        <v>225</v>
      </c>
    </row>
    <row r="1213" spans="1:14">
      <c r="A1213" s="1">
        <v>45470</v>
      </c>
      <c r="B1213" s="1">
        <v>45835</v>
      </c>
      <c r="C1213" t="s">
        <v>5031</v>
      </c>
      <c r="D1213" t="s">
        <v>2048</v>
      </c>
      <c r="E1213" t="s">
        <v>32</v>
      </c>
      <c r="F1213" t="s">
        <v>16</v>
      </c>
      <c r="G1213" t="s">
        <v>7501</v>
      </c>
      <c r="H1213" t="s">
        <v>10171</v>
      </c>
      <c r="I1213" t="s">
        <v>570</v>
      </c>
      <c r="J1213" t="s">
        <v>571</v>
      </c>
      <c r="K1213" s="3">
        <v>3805</v>
      </c>
      <c r="L1213" s="3">
        <v>3644</v>
      </c>
      <c r="M1213" t="s">
        <v>5623</v>
      </c>
      <c r="N1213" t="s">
        <v>125</v>
      </c>
    </row>
    <row r="1214" spans="1:14">
      <c r="A1214" s="1">
        <v>45470</v>
      </c>
      <c r="B1214" s="1">
        <v>45835</v>
      </c>
      <c r="C1214" t="s">
        <v>5031</v>
      </c>
      <c r="D1214" t="s">
        <v>2048</v>
      </c>
      <c r="E1214" t="s">
        <v>15</v>
      </c>
      <c r="F1214" t="s">
        <v>16</v>
      </c>
      <c r="G1214" t="s">
        <v>7499</v>
      </c>
      <c r="H1214" t="s">
        <v>10171</v>
      </c>
      <c r="I1214" t="s">
        <v>570</v>
      </c>
      <c r="J1214" t="s">
        <v>571</v>
      </c>
      <c r="K1214" s="3">
        <v>2393</v>
      </c>
      <c r="L1214" s="3">
        <v>2222</v>
      </c>
      <c r="M1214" t="s">
        <v>5623</v>
      </c>
      <c r="N1214" t="s">
        <v>125</v>
      </c>
    </row>
    <row r="1215" spans="1:14">
      <c r="A1215" s="1">
        <v>45470</v>
      </c>
      <c r="B1215" s="1">
        <v>45835</v>
      </c>
      <c r="C1215" t="s">
        <v>5031</v>
      </c>
      <c r="D1215" t="s">
        <v>2048</v>
      </c>
      <c r="E1215" t="s">
        <v>661</v>
      </c>
      <c r="F1215" t="s">
        <v>16</v>
      </c>
      <c r="G1215" t="s">
        <v>7500</v>
      </c>
      <c r="H1215" t="s">
        <v>10171</v>
      </c>
      <c r="I1215" t="s">
        <v>570</v>
      </c>
      <c r="J1215" t="s">
        <v>571</v>
      </c>
      <c r="K1215" s="3">
        <v>16240</v>
      </c>
      <c r="L1215" s="3">
        <v>14138</v>
      </c>
      <c r="M1215" t="s">
        <v>5623</v>
      </c>
      <c r="N1215" t="s">
        <v>125</v>
      </c>
    </row>
    <row r="1216" spans="1:14">
      <c r="A1216" s="1">
        <v>45471</v>
      </c>
      <c r="B1216" s="1">
        <v>45836</v>
      </c>
      <c r="C1216" t="s">
        <v>5034</v>
      </c>
      <c r="D1216" t="s">
        <v>2056</v>
      </c>
      <c r="E1216" t="s">
        <v>32</v>
      </c>
      <c r="F1216" t="s">
        <v>16</v>
      </c>
      <c r="G1216" t="s">
        <v>7504</v>
      </c>
      <c r="H1216" t="s">
        <v>10171</v>
      </c>
      <c r="I1216" t="s">
        <v>706</v>
      </c>
      <c r="J1216" t="s">
        <v>707</v>
      </c>
      <c r="K1216" s="3">
        <v>10598</v>
      </c>
      <c r="L1216" s="3">
        <v>8904</v>
      </c>
      <c r="M1216" t="s">
        <v>1179</v>
      </c>
      <c r="N1216" t="s">
        <v>51</v>
      </c>
    </row>
    <row r="1217" spans="1:14">
      <c r="A1217" s="1">
        <v>45471</v>
      </c>
      <c r="B1217" s="1">
        <v>45836</v>
      </c>
      <c r="C1217" t="s">
        <v>5034</v>
      </c>
      <c r="D1217" t="s">
        <v>2056</v>
      </c>
      <c r="E1217" t="s">
        <v>15</v>
      </c>
      <c r="F1217" t="s">
        <v>16</v>
      </c>
      <c r="G1217" t="s">
        <v>7505</v>
      </c>
      <c r="H1217" t="s">
        <v>10171</v>
      </c>
      <c r="I1217" t="s">
        <v>706</v>
      </c>
      <c r="J1217" t="s">
        <v>707</v>
      </c>
      <c r="K1217" s="3">
        <v>4232</v>
      </c>
      <c r="L1217" s="3">
        <v>3848</v>
      </c>
      <c r="M1217" t="s">
        <v>1179</v>
      </c>
      <c r="N1217" t="s">
        <v>51</v>
      </c>
    </row>
    <row r="1218" spans="1:14">
      <c r="A1218" s="1">
        <v>45471</v>
      </c>
      <c r="B1218" s="1">
        <v>45836</v>
      </c>
      <c r="C1218" t="s">
        <v>5034</v>
      </c>
      <c r="D1218" t="s">
        <v>2056</v>
      </c>
      <c r="E1218" t="s">
        <v>661</v>
      </c>
      <c r="F1218" t="s">
        <v>16</v>
      </c>
      <c r="G1218" t="s">
        <v>7503</v>
      </c>
      <c r="H1218" t="s">
        <v>10171</v>
      </c>
      <c r="I1218" t="s">
        <v>706</v>
      </c>
      <c r="J1218" t="s">
        <v>707</v>
      </c>
      <c r="K1218" s="3">
        <v>77653</v>
      </c>
      <c r="L1218" s="3">
        <v>47987</v>
      </c>
      <c r="M1218" t="s">
        <v>1179</v>
      </c>
      <c r="N1218" t="s">
        <v>51</v>
      </c>
    </row>
    <row r="1219" spans="1:14">
      <c r="A1219" s="1">
        <v>45472</v>
      </c>
      <c r="B1219" s="1">
        <v>45837</v>
      </c>
      <c r="C1219" t="s">
        <v>5035</v>
      </c>
      <c r="D1219" t="s">
        <v>2060</v>
      </c>
      <c r="E1219" t="s">
        <v>15</v>
      </c>
      <c r="F1219" t="s">
        <v>16</v>
      </c>
      <c r="G1219" t="s">
        <v>7507</v>
      </c>
      <c r="H1219" t="s">
        <v>10171</v>
      </c>
      <c r="I1219" t="s">
        <v>71</v>
      </c>
      <c r="J1219" t="s">
        <v>72</v>
      </c>
      <c r="K1219" s="3">
        <v>6859</v>
      </c>
      <c r="L1219" s="3">
        <v>8071</v>
      </c>
      <c r="M1219" t="s">
        <v>5660</v>
      </c>
      <c r="N1219" t="s">
        <v>43</v>
      </c>
    </row>
    <row r="1220" spans="1:14">
      <c r="A1220" s="1">
        <v>45472</v>
      </c>
      <c r="B1220" s="1">
        <v>45837</v>
      </c>
      <c r="C1220" t="s">
        <v>5035</v>
      </c>
      <c r="D1220" t="s">
        <v>2060</v>
      </c>
      <c r="E1220" t="s">
        <v>661</v>
      </c>
      <c r="F1220" t="s">
        <v>16</v>
      </c>
      <c r="G1220" t="s">
        <v>7506</v>
      </c>
      <c r="H1220" t="s">
        <v>10171</v>
      </c>
      <c r="I1220" t="s">
        <v>71</v>
      </c>
      <c r="J1220" t="s">
        <v>72</v>
      </c>
      <c r="K1220" s="3">
        <v>1551689</v>
      </c>
      <c r="L1220" s="3">
        <v>736521</v>
      </c>
      <c r="M1220" t="s">
        <v>5660</v>
      </c>
      <c r="N1220" t="s">
        <v>43</v>
      </c>
    </row>
    <row r="1221" spans="1:14">
      <c r="A1221" s="1">
        <v>45472</v>
      </c>
      <c r="B1221" s="1">
        <v>45837</v>
      </c>
      <c r="C1221" t="s">
        <v>5037</v>
      </c>
      <c r="D1221" t="s">
        <v>2065</v>
      </c>
      <c r="E1221" t="s">
        <v>32</v>
      </c>
      <c r="F1221" t="s">
        <v>16</v>
      </c>
      <c r="G1221" t="s">
        <v>7512</v>
      </c>
      <c r="H1221" t="s">
        <v>10171</v>
      </c>
      <c r="I1221" t="s">
        <v>174</v>
      </c>
      <c r="J1221" t="s">
        <v>175</v>
      </c>
      <c r="K1221" s="3">
        <v>10811</v>
      </c>
      <c r="L1221" s="3">
        <v>10506</v>
      </c>
      <c r="M1221" t="s">
        <v>112</v>
      </c>
      <c r="N1221" t="s">
        <v>21</v>
      </c>
    </row>
    <row r="1222" spans="1:14">
      <c r="A1222" s="1">
        <v>45472</v>
      </c>
      <c r="B1222" s="1">
        <v>45837</v>
      </c>
      <c r="C1222" t="s">
        <v>5037</v>
      </c>
      <c r="D1222" t="s">
        <v>2065</v>
      </c>
      <c r="E1222" t="s">
        <v>15</v>
      </c>
      <c r="F1222" t="s">
        <v>16</v>
      </c>
      <c r="G1222" t="s">
        <v>7510</v>
      </c>
      <c r="H1222" t="s">
        <v>10171</v>
      </c>
      <c r="I1222" t="s">
        <v>174</v>
      </c>
      <c r="J1222" t="s">
        <v>175</v>
      </c>
      <c r="K1222" s="3">
        <v>5378</v>
      </c>
      <c r="L1222" s="3">
        <v>5155</v>
      </c>
      <c r="M1222" t="s">
        <v>112</v>
      </c>
      <c r="N1222" t="s">
        <v>21</v>
      </c>
    </row>
    <row r="1223" spans="1:14">
      <c r="A1223" s="1">
        <v>45472</v>
      </c>
      <c r="B1223" s="1">
        <v>45837</v>
      </c>
      <c r="C1223" t="s">
        <v>5037</v>
      </c>
      <c r="D1223" t="s">
        <v>2065</v>
      </c>
      <c r="E1223" t="s">
        <v>661</v>
      </c>
      <c r="F1223" t="s">
        <v>16</v>
      </c>
      <c r="G1223" t="s">
        <v>7511</v>
      </c>
      <c r="H1223" t="s">
        <v>10171</v>
      </c>
      <c r="I1223" t="s">
        <v>174</v>
      </c>
      <c r="J1223" t="s">
        <v>175</v>
      </c>
      <c r="K1223" s="3">
        <v>68337</v>
      </c>
      <c r="L1223" s="3">
        <v>79218</v>
      </c>
      <c r="M1223" t="s">
        <v>112</v>
      </c>
      <c r="N1223" t="s">
        <v>21</v>
      </c>
    </row>
    <row r="1224" spans="1:14">
      <c r="A1224" s="1">
        <v>45472</v>
      </c>
      <c r="B1224" s="1">
        <v>45837</v>
      </c>
      <c r="C1224" t="s">
        <v>7513</v>
      </c>
      <c r="D1224" t="s">
        <v>7514</v>
      </c>
      <c r="E1224" t="s">
        <v>32</v>
      </c>
      <c r="F1224" t="s">
        <v>16</v>
      </c>
      <c r="G1224" t="s">
        <v>7517</v>
      </c>
      <c r="H1224" t="s">
        <v>10172</v>
      </c>
      <c r="I1224" t="s">
        <v>103</v>
      </c>
      <c r="J1224" t="s">
        <v>104</v>
      </c>
      <c r="L1224" s="3">
        <v>12685</v>
      </c>
      <c r="M1224" t="s">
        <v>5620</v>
      </c>
      <c r="N1224" t="s">
        <v>105</v>
      </c>
    </row>
    <row r="1225" spans="1:14">
      <c r="A1225" s="1">
        <v>45472</v>
      </c>
      <c r="B1225" s="1">
        <v>45837</v>
      </c>
      <c r="C1225" t="s">
        <v>7513</v>
      </c>
      <c r="D1225" t="s">
        <v>7514</v>
      </c>
      <c r="E1225" t="s">
        <v>661</v>
      </c>
      <c r="F1225" t="s">
        <v>16</v>
      </c>
      <c r="G1225" t="s">
        <v>7515</v>
      </c>
      <c r="H1225" t="s">
        <v>10172</v>
      </c>
      <c r="I1225" t="s">
        <v>103</v>
      </c>
      <c r="J1225" t="s">
        <v>104</v>
      </c>
      <c r="L1225" s="3">
        <v>22110</v>
      </c>
      <c r="M1225" t="s">
        <v>5620</v>
      </c>
      <c r="N1225" t="s">
        <v>105</v>
      </c>
    </row>
    <row r="1226" spans="1:14">
      <c r="A1226" s="1">
        <v>45472</v>
      </c>
      <c r="B1226" s="1">
        <v>45837</v>
      </c>
      <c r="C1226" t="s">
        <v>7513</v>
      </c>
      <c r="D1226" t="s">
        <v>7514</v>
      </c>
      <c r="E1226" t="s">
        <v>15</v>
      </c>
      <c r="F1226" t="s">
        <v>16</v>
      </c>
      <c r="G1226" t="s">
        <v>7516</v>
      </c>
      <c r="H1226" t="s">
        <v>10172</v>
      </c>
      <c r="I1226" t="s">
        <v>103</v>
      </c>
      <c r="J1226" t="s">
        <v>104</v>
      </c>
      <c r="L1226" s="3">
        <v>1301</v>
      </c>
      <c r="M1226" t="s">
        <v>5620</v>
      </c>
      <c r="N1226" t="s">
        <v>105</v>
      </c>
    </row>
    <row r="1227" spans="1:14">
      <c r="A1227" s="1">
        <v>45473</v>
      </c>
      <c r="B1227" s="1">
        <v>45838</v>
      </c>
      <c r="C1227" t="s">
        <v>5038</v>
      </c>
      <c r="D1227" t="s">
        <v>2069</v>
      </c>
      <c r="E1227" t="s">
        <v>32</v>
      </c>
      <c r="F1227" t="s">
        <v>16</v>
      </c>
      <c r="G1227" t="s">
        <v>7520</v>
      </c>
      <c r="H1227" t="s">
        <v>10171</v>
      </c>
      <c r="I1227" t="s">
        <v>103</v>
      </c>
      <c r="J1227" t="s">
        <v>104</v>
      </c>
      <c r="K1227" s="3">
        <v>7848</v>
      </c>
      <c r="L1227" s="3">
        <v>7796</v>
      </c>
      <c r="M1227" t="s">
        <v>5620</v>
      </c>
      <c r="N1227" t="s">
        <v>43</v>
      </c>
    </row>
    <row r="1228" spans="1:14">
      <c r="A1228" s="1">
        <v>45473</v>
      </c>
      <c r="B1228" s="1">
        <v>45838</v>
      </c>
      <c r="C1228" t="s">
        <v>5038</v>
      </c>
      <c r="D1228" t="s">
        <v>2069</v>
      </c>
      <c r="E1228" t="s">
        <v>15</v>
      </c>
      <c r="F1228" t="s">
        <v>16</v>
      </c>
      <c r="G1228" t="s">
        <v>7519</v>
      </c>
      <c r="H1228" t="s">
        <v>10171</v>
      </c>
      <c r="I1228" t="s">
        <v>103</v>
      </c>
      <c r="J1228" t="s">
        <v>104</v>
      </c>
      <c r="K1228" s="3">
        <v>2970</v>
      </c>
      <c r="L1228" s="3">
        <v>2741</v>
      </c>
      <c r="M1228" t="s">
        <v>5620</v>
      </c>
      <c r="N1228" t="s">
        <v>43</v>
      </c>
    </row>
    <row r="1229" spans="1:14">
      <c r="A1229" s="1">
        <v>45473</v>
      </c>
      <c r="B1229" s="1">
        <v>45838</v>
      </c>
      <c r="C1229" t="s">
        <v>5038</v>
      </c>
      <c r="D1229" t="s">
        <v>2069</v>
      </c>
      <c r="E1229" t="s">
        <v>661</v>
      </c>
      <c r="F1229" t="s">
        <v>16</v>
      </c>
      <c r="G1229" t="s">
        <v>7518</v>
      </c>
      <c r="H1229" t="s">
        <v>10171</v>
      </c>
      <c r="I1229" t="s">
        <v>103</v>
      </c>
      <c r="J1229" t="s">
        <v>104</v>
      </c>
      <c r="K1229" s="3">
        <v>29243</v>
      </c>
      <c r="L1229" s="3">
        <v>8567</v>
      </c>
      <c r="M1229" t="s">
        <v>5620</v>
      </c>
      <c r="N1229" t="s">
        <v>43</v>
      </c>
    </row>
    <row r="1230" spans="1:14">
      <c r="A1230" s="1">
        <v>45473</v>
      </c>
      <c r="B1230" s="1">
        <v>45838</v>
      </c>
      <c r="C1230" t="s">
        <v>5039</v>
      </c>
      <c r="D1230" t="s">
        <v>2073</v>
      </c>
      <c r="E1230" t="s">
        <v>32</v>
      </c>
      <c r="F1230" t="s">
        <v>16</v>
      </c>
      <c r="G1230" t="s">
        <v>7521</v>
      </c>
      <c r="H1230" t="s">
        <v>10171</v>
      </c>
      <c r="I1230" t="s">
        <v>96</v>
      </c>
      <c r="J1230" t="s">
        <v>97</v>
      </c>
      <c r="K1230" s="3">
        <v>11400</v>
      </c>
      <c r="L1230" s="3">
        <v>10876</v>
      </c>
      <c r="M1230" t="s">
        <v>1179</v>
      </c>
      <c r="N1230" t="s">
        <v>125</v>
      </c>
    </row>
    <row r="1231" spans="1:14">
      <c r="A1231" s="1">
        <v>45473</v>
      </c>
      <c r="B1231" s="1">
        <v>45838</v>
      </c>
      <c r="C1231" t="s">
        <v>5039</v>
      </c>
      <c r="D1231" t="s">
        <v>2073</v>
      </c>
      <c r="E1231" t="s">
        <v>661</v>
      </c>
      <c r="F1231" t="s">
        <v>16</v>
      </c>
      <c r="G1231" t="s">
        <v>7522</v>
      </c>
      <c r="H1231" t="s">
        <v>10171</v>
      </c>
      <c r="I1231" t="s">
        <v>96</v>
      </c>
      <c r="J1231" t="s">
        <v>97</v>
      </c>
      <c r="K1231" s="3">
        <v>27997</v>
      </c>
      <c r="L1231" s="3">
        <v>25437</v>
      </c>
      <c r="M1231" t="s">
        <v>1179</v>
      </c>
      <c r="N1231" t="s">
        <v>125</v>
      </c>
    </row>
    <row r="1232" spans="1:14">
      <c r="A1232" s="1">
        <v>45473</v>
      </c>
      <c r="B1232" s="1">
        <v>45838</v>
      </c>
      <c r="C1232" t="s">
        <v>5039</v>
      </c>
      <c r="D1232" t="s">
        <v>2073</v>
      </c>
      <c r="E1232" t="s">
        <v>15</v>
      </c>
      <c r="F1232" t="s">
        <v>16</v>
      </c>
      <c r="G1232" t="s">
        <v>7523</v>
      </c>
      <c r="H1232" t="s">
        <v>10171</v>
      </c>
      <c r="I1232" t="s">
        <v>96</v>
      </c>
      <c r="J1232" t="s">
        <v>97</v>
      </c>
      <c r="K1232" s="3">
        <v>1665</v>
      </c>
      <c r="L1232" s="3">
        <v>1443</v>
      </c>
      <c r="M1232" t="s">
        <v>1179</v>
      </c>
      <c r="N1232" t="s">
        <v>125</v>
      </c>
    </row>
    <row r="1233" spans="1:14">
      <c r="A1233" s="1">
        <v>45473</v>
      </c>
      <c r="B1233" s="1">
        <v>45838</v>
      </c>
      <c r="C1233" t="s">
        <v>5040</v>
      </c>
      <c r="D1233" t="s">
        <v>2077</v>
      </c>
      <c r="E1233" t="s">
        <v>15</v>
      </c>
      <c r="F1233" t="s">
        <v>16</v>
      </c>
      <c r="G1233" t="s">
        <v>7524</v>
      </c>
      <c r="H1233" t="s">
        <v>10171</v>
      </c>
      <c r="I1233" t="s">
        <v>712</v>
      </c>
      <c r="J1233" t="s">
        <v>713</v>
      </c>
      <c r="K1233" s="3">
        <v>2391</v>
      </c>
      <c r="L1233" s="3">
        <v>2148</v>
      </c>
      <c r="M1233" t="s">
        <v>1179</v>
      </c>
      <c r="N1233" t="s">
        <v>125</v>
      </c>
    </row>
    <row r="1234" spans="1:14">
      <c r="A1234" s="1">
        <v>45473</v>
      </c>
      <c r="B1234" s="1">
        <v>45838</v>
      </c>
      <c r="C1234" t="s">
        <v>5040</v>
      </c>
      <c r="D1234" t="s">
        <v>2077</v>
      </c>
      <c r="E1234" t="s">
        <v>661</v>
      </c>
      <c r="F1234" t="s">
        <v>16</v>
      </c>
      <c r="G1234" t="s">
        <v>7525</v>
      </c>
      <c r="H1234" t="s">
        <v>10171</v>
      </c>
      <c r="I1234" t="s">
        <v>712</v>
      </c>
      <c r="J1234" t="s">
        <v>713</v>
      </c>
      <c r="K1234" s="3">
        <v>57691</v>
      </c>
      <c r="L1234" s="3">
        <v>48975</v>
      </c>
      <c r="M1234" t="s">
        <v>1179</v>
      </c>
      <c r="N1234" t="s">
        <v>125</v>
      </c>
    </row>
    <row r="1235" spans="1:14">
      <c r="A1235" s="1">
        <v>45473</v>
      </c>
      <c r="B1235" s="1">
        <v>45838</v>
      </c>
      <c r="C1235" t="s">
        <v>5041</v>
      </c>
      <c r="D1235" t="s">
        <v>2080</v>
      </c>
      <c r="E1235" t="s">
        <v>32</v>
      </c>
      <c r="F1235" t="s">
        <v>16</v>
      </c>
      <c r="G1235" t="s">
        <v>7527</v>
      </c>
      <c r="H1235" t="s">
        <v>10171</v>
      </c>
      <c r="I1235" t="s">
        <v>103</v>
      </c>
      <c r="J1235" t="s">
        <v>104</v>
      </c>
      <c r="K1235" s="3">
        <v>11683</v>
      </c>
      <c r="L1235" s="3">
        <v>11760</v>
      </c>
      <c r="M1235" t="s">
        <v>5620</v>
      </c>
      <c r="N1235" t="s">
        <v>105</v>
      </c>
    </row>
    <row r="1236" spans="1:14">
      <c r="A1236" s="1">
        <v>45473</v>
      </c>
      <c r="B1236" s="1">
        <v>45838</v>
      </c>
      <c r="C1236" t="s">
        <v>5041</v>
      </c>
      <c r="D1236" t="s">
        <v>2080</v>
      </c>
      <c r="E1236" t="s">
        <v>661</v>
      </c>
      <c r="F1236" t="s">
        <v>16</v>
      </c>
      <c r="G1236" t="s">
        <v>7528</v>
      </c>
      <c r="H1236" t="s">
        <v>10171</v>
      </c>
      <c r="I1236" t="s">
        <v>103</v>
      </c>
      <c r="J1236" t="s">
        <v>104</v>
      </c>
      <c r="K1236" s="3">
        <v>22188</v>
      </c>
      <c r="L1236" s="3">
        <v>20941</v>
      </c>
      <c r="M1236" t="s">
        <v>5620</v>
      </c>
      <c r="N1236" t="s">
        <v>105</v>
      </c>
    </row>
    <row r="1237" spans="1:14">
      <c r="A1237" s="1">
        <v>45473</v>
      </c>
      <c r="B1237" s="1">
        <v>45838</v>
      </c>
      <c r="C1237" t="s">
        <v>5041</v>
      </c>
      <c r="D1237" t="s">
        <v>2080</v>
      </c>
      <c r="E1237" t="s">
        <v>15</v>
      </c>
      <c r="F1237" t="s">
        <v>16</v>
      </c>
      <c r="G1237" t="s">
        <v>7526</v>
      </c>
      <c r="H1237" t="s">
        <v>10171</v>
      </c>
      <c r="I1237" t="s">
        <v>103</v>
      </c>
      <c r="J1237" t="s">
        <v>104</v>
      </c>
      <c r="K1237" s="3">
        <v>1652</v>
      </c>
      <c r="L1237" s="3">
        <v>1553</v>
      </c>
      <c r="M1237" t="s">
        <v>5620</v>
      </c>
      <c r="N1237" t="s">
        <v>105</v>
      </c>
    </row>
    <row r="1238" spans="1:14">
      <c r="A1238" s="1">
        <v>45473</v>
      </c>
      <c r="B1238" s="1">
        <v>45838</v>
      </c>
      <c r="C1238" t="s">
        <v>5042</v>
      </c>
      <c r="D1238" t="s">
        <v>2084</v>
      </c>
      <c r="E1238" t="s">
        <v>15</v>
      </c>
      <c r="F1238" t="s">
        <v>16</v>
      </c>
      <c r="G1238" t="s">
        <v>7531</v>
      </c>
      <c r="H1238" t="s">
        <v>10171</v>
      </c>
      <c r="I1238" t="s">
        <v>2086</v>
      </c>
      <c r="J1238" t="s">
        <v>2087</v>
      </c>
      <c r="K1238" s="3">
        <v>19501</v>
      </c>
      <c r="L1238" s="3">
        <v>16293</v>
      </c>
      <c r="M1238" t="s">
        <v>140</v>
      </c>
      <c r="N1238" t="s">
        <v>310</v>
      </c>
    </row>
    <row r="1239" spans="1:14">
      <c r="A1239" s="1">
        <v>45473</v>
      </c>
      <c r="B1239" s="1">
        <v>45838</v>
      </c>
      <c r="C1239" t="s">
        <v>5042</v>
      </c>
      <c r="D1239" t="s">
        <v>2084</v>
      </c>
      <c r="E1239" t="s">
        <v>661</v>
      </c>
      <c r="F1239" t="s">
        <v>16</v>
      </c>
      <c r="G1239" t="s">
        <v>7530</v>
      </c>
      <c r="H1239" t="s">
        <v>10171</v>
      </c>
      <c r="I1239" t="s">
        <v>2086</v>
      </c>
      <c r="J1239" t="s">
        <v>2087</v>
      </c>
      <c r="K1239" s="3">
        <v>120639</v>
      </c>
      <c r="L1239" s="3">
        <v>90146</v>
      </c>
      <c r="M1239" t="s">
        <v>140</v>
      </c>
      <c r="N1239" t="s">
        <v>310</v>
      </c>
    </row>
    <row r="1240" spans="1:14">
      <c r="A1240" s="1">
        <v>45473</v>
      </c>
      <c r="B1240" s="1">
        <v>45838</v>
      </c>
      <c r="C1240" t="s">
        <v>5042</v>
      </c>
      <c r="D1240" t="s">
        <v>2084</v>
      </c>
      <c r="E1240" t="s">
        <v>32</v>
      </c>
      <c r="F1240" t="s">
        <v>16</v>
      </c>
      <c r="G1240" t="s">
        <v>7529</v>
      </c>
      <c r="H1240" t="s">
        <v>10171</v>
      </c>
      <c r="I1240" t="s">
        <v>2086</v>
      </c>
      <c r="J1240" t="s">
        <v>2087</v>
      </c>
      <c r="K1240" s="3">
        <v>22804</v>
      </c>
      <c r="L1240" s="3">
        <v>21781</v>
      </c>
      <c r="M1240" t="s">
        <v>140</v>
      </c>
      <c r="N1240" t="s">
        <v>310</v>
      </c>
    </row>
    <row r="1241" spans="1:14">
      <c r="A1241" s="1">
        <v>45473</v>
      </c>
      <c r="B1241" s="1">
        <v>45838</v>
      </c>
      <c r="C1241" t="s">
        <v>5045</v>
      </c>
      <c r="D1241" t="s">
        <v>2094</v>
      </c>
      <c r="E1241" t="s">
        <v>32</v>
      </c>
      <c r="F1241" t="s">
        <v>16</v>
      </c>
      <c r="G1241" t="s">
        <v>7534</v>
      </c>
      <c r="H1241" t="s">
        <v>10171</v>
      </c>
      <c r="I1241" t="s">
        <v>165</v>
      </c>
      <c r="J1241" t="s">
        <v>166</v>
      </c>
      <c r="K1241" s="3">
        <v>4075</v>
      </c>
      <c r="L1241" s="3">
        <v>8353</v>
      </c>
      <c r="M1241" t="s">
        <v>1179</v>
      </c>
      <c r="N1241" t="s">
        <v>225</v>
      </c>
    </row>
    <row r="1242" spans="1:14">
      <c r="A1242" s="1">
        <v>45473</v>
      </c>
      <c r="B1242" s="1">
        <v>45838</v>
      </c>
      <c r="C1242" t="s">
        <v>5045</v>
      </c>
      <c r="D1242" t="s">
        <v>2094</v>
      </c>
      <c r="E1242" t="s">
        <v>661</v>
      </c>
      <c r="F1242" t="s">
        <v>16</v>
      </c>
      <c r="G1242" t="s">
        <v>7536</v>
      </c>
      <c r="H1242" t="s">
        <v>10171</v>
      </c>
      <c r="I1242" t="s">
        <v>165</v>
      </c>
      <c r="J1242" t="s">
        <v>166</v>
      </c>
      <c r="K1242" s="3">
        <v>16438</v>
      </c>
      <c r="L1242" s="3">
        <v>18938</v>
      </c>
      <c r="M1242" t="s">
        <v>1179</v>
      </c>
      <c r="N1242" t="s">
        <v>225</v>
      </c>
    </row>
    <row r="1243" spans="1:14">
      <c r="A1243" s="1">
        <v>45473</v>
      </c>
      <c r="B1243" s="1">
        <v>45838</v>
      </c>
      <c r="C1243" t="s">
        <v>5045</v>
      </c>
      <c r="D1243" t="s">
        <v>2094</v>
      </c>
      <c r="E1243" t="s">
        <v>15</v>
      </c>
      <c r="F1243" t="s">
        <v>16</v>
      </c>
      <c r="G1243" t="s">
        <v>7535</v>
      </c>
      <c r="H1243" t="s">
        <v>10171</v>
      </c>
      <c r="I1243" t="s">
        <v>165</v>
      </c>
      <c r="J1243" t="s">
        <v>166</v>
      </c>
      <c r="K1243" s="3">
        <v>3035</v>
      </c>
      <c r="L1243" s="3">
        <v>2783</v>
      </c>
      <c r="M1243" t="s">
        <v>1179</v>
      </c>
      <c r="N1243" t="s">
        <v>225</v>
      </c>
    </row>
    <row r="1244" spans="1:14">
      <c r="A1244" s="1">
        <v>45473</v>
      </c>
      <c r="B1244" s="1">
        <v>45838</v>
      </c>
      <c r="C1244" t="s">
        <v>5047</v>
      </c>
      <c r="D1244" t="s">
        <v>2102</v>
      </c>
      <c r="E1244" t="s">
        <v>32</v>
      </c>
      <c r="F1244" t="s">
        <v>16</v>
      </c>
      <c r="G1244" t="s">
        <v>7539</v>
      </c>
      <c r="H1244" t="s">
        <v>10171</v>
      </c>
      <c r="I1244" t="s">
        <v>78</v>
      </c>
      <c r="J1244" t="s">
        <v>79</v>
      </c>
      <c r="K1244" s="3">
        <v>15791</v>
      </c>
      <c r="L1244" s="3">
        <v>14767</v>
      </c>
      <c r="M1244" t="s">
        <v>77</v>
      </c>
      <c r="N1244" t="s">
        <v>203</v>
      </c>
    </row>
    <row r="1245" spans="1:14">
      <c r="A1245" s="1">
        <v>45473</v>
      </c>
      <c r="B1245" s="1">
        <v>45838</v>
      </c>
      <c r="C1245" t="s">
        <v>5047</v>
      </c>
      <c r="D1245" t="s">
        <v>2102</v>
      </c>
      <c r="E1245" t="s">
        <v>661</v>
      </c>
      <c r="F1245" t="s">
        <v>16</v>
      </c>
      <c r="G1245" t="s">
        <v>7537</v>
      </c>
      <c r="H1245" t="s">
        <v>10171</v>
      </c>
      <c r="I1245" t="s">
        <v>78</v>
      </c>
      <c r="J1245" t="s">
        <v>79</v>
      </c>
      <c r="K1245" s="3">
        <v>36138</v>
      </c>
      <c r="L1245" s="3">
        <v>29440</v>
      </c>
      <c r="M1245" t="s">
        <v>77</v>
      </c>
      <c r="N1245" t="s">
        <v>203</v>
      </c>
    </row>
    <row r="1246" spans="1:14">
      <c r="A1246" s="1">
        <v>45473</v>
      </c>
      <c r="B1246" s="1">
        <v>45838</v>
      </c>
      <c r="C1246" t="s">
        <v>5047</v>
      </c>
      <c r="D1246" t="s">
        <v>2102</v>
      </c>
      <c r="E1246" t="s">
        <v>15</v>
      </c>
      <c r="F1246" t="s">
        <v>16</v>
      </c>
      <c r="G1246" t="s">
        <v>7540</v>
      </c>
      <c r="H1246" t="s">
        <v>10171</v>
      </c>
      <c r="I1246" t="s">
        <v>78</v>
      </c>
      <c r="J1246" t="s">
        <v>79</v>
      </c>
      <c r="K1246" s="3">
        <v>1362</v>
      </c>
      <c r="L1246" s="3">
        <v>1258</v>
      </c>
      <c r="M1246" t="s">
        <v>77</v>
      </c>
      <c r="N1246" t="s">
        <v>203</v>
      </c>
    </row>
    <row r="1247" spans="1:14">
      <c r="A1247" s="1">
        <v>45473</v>
      </c>
      <c r="B1247" s="1">
        <v>45838</v>
      </c>
      <c r="C1247" t="s">
        <v>5047</v>
      </c>
      <c r="D1247" t="s">
        <v>2102</v>
      </c>
      <c r="E1247" t="s">
        <v>34</v>
      </c>
      <c r="F1247" t="s">
        <v>16</v>
      </c>
      <c r="G1247" t="s">
        <v>7538</v>
      </c>
      <c r="H1247" t="s">
        <v>10171</v>
      </c>
      <c r="I1247" t="s">
        <v>78</v>
      </c>
      <c r="J1247" t="s">
        <v>79</v>
      </c>
      <c r="K1247" s="3">
        <v>11224</v>
      </c>
      <c r="L1247" s="3">
        <v>8012</v>
      </c>
      <c r="M1247" t="s">
        <v>77</v>
      </c>
      <c r="N1247" t="s">
        <v>203</v>
      </c>
    </row>
    <row r="1248" spans="1:14">
      <c r="A1248" s="1">
        <v>45473</v>
      </c>
      <c r="B1248" s="1">
        <v>45838</v>
      </c>
      <c r="C1248" t="s">
        <v>5048</v>
      </c>
      <c r="D1248" t="s">
        <v>2107</v>
      </c>
      <c r="E1248" t="s">
        <v>32</v>
      </c>
      <c r="F1248" t="s">
        <v>16</v>
      </c>
      <c r="G1248" t="s">
        <v>7543</v>
      </c>
      <c r="H1248" t="s">
        <v>10171</v>
      </c>
      <c r="I1248" t="s">
        <v>6063</v>
      </c>
      <c r="J1248" t="s">
        <v>6064</v>
      </c>
      <c r="K1248" s="3">
        <v>7794</v>
      </c>
      <c r="L1248" s="3">
        <v>6798</v>
      </c>
      <c r="M1248" t="s">
        <v>5620</v>
      </c>
      <c r="N1248" t="s">
        <v>245</v>
      </c>
    </row>
    <row r="1249" spans="1:14">
      <c r="A1249" s="1">
        <v>45473</v>
      </c>
      <c r="B1249" s="1">
        <v>45838</v>
      </c>
      <c r="C1249" t="s">
        <v>5048</v>
      </c>
      <c r="D1249" t="s">
        <v>2107</v>
      </c>
      <c r="E1249" t="s">
        <v>661</v>
      </c>
      <c r="F1249" t="s">
        <v>16</v>
      </c>
      <c r="G1249" t="s">
        <v>7542</v>
      </c>
      <c r="H1249" t="s">
        <v>10171</v>
      </c>
      <c r="I1249" t="s">
        <v>6063</v>
      </c>
      <c r="J1249" t="s">
        <v>6064</v>
      </c>
      <c r="K1249" s="3">
        <v>92808</v>
      </c>
      <c r="L1249" s="3">
        <v>61253</v>
      </c>
      <c r="M1249" t="s">
        <v>5620</v>
      </c>
      <c r="N1249" t="s">
        <v>245</v>
      </c>
    </row>
    <row r="1250" spans="1:14">
      <c r="A1250" s="1">
        <v>45473</v>
      </c>
      <c r="B1250" s="1">
        <v>45838</v>
      </c>
      <c r="C1250" t="s">
        <v>5048</v>
      </c>
      <c r="D1250" t="s">
        <v>2107</v>
      </c>
      <c r="E1250" t="s">
        <v>15</v>
      </c>
      <c r="F1250" t="s">
        <v>16</v>
      </c>
      <c r="G1250" t="s">
        <v>7541</v>
      </c>
      <c r="H1250" t="s">
        <v>10171</v>
      </c>
      <c r="I1250" t="s">
        <v>6063</v>
      </c>
      <c r="J1250" t="s">
        <v>6064</v>
      </c>
      <c r="K1250" s="3">
        <v>1905</v>
      </c>
      <c r="L1250" s="3">
        <v>1636</v>
      </c>
      <c r="M1250" t="s">
        <v>5620</v>
      </c>
      <c r="N1250" t="s">
        <v>245</v>
      </c>
    </row>
    <row r="1251" spans="1:14">
      <c r="A1251" s="1">
        <v>45473</v>
      </c>
      <c r="B1251" s="1">
        <v>45838</v>
      </c>
      <c r="C1251" t="s">
        <v>5040</v>
      </c>
      <c r="D1251" t="s">
        <v>2077</v>
      </c>
      <c r="E1251" t="s">
        <v>32</v>
      </c>
      <c r="F1251" t="s">
        <v>16</v>
      </c>
      <c r="G1251" t="s">
        <v>7547</v>
      </c>
      <c r="H1251" t="s">
        <v>10171</v>
      </c>
      <c r="I1251" t="s">
        <v>712</v>
      </c>
      <c r="J1251" t="s">
        <v>713</v>
      </c>
      <c r="K1251" s="3">
        <v>14920</v>
      </c>
      <c r="L1251" s="3">
        <v>12929</v>
      </c>
      <c r="M1251" t="s">
        <v>1179</v>
      </c>
      <c r="N1251" t="s">
        <v>125</v>
      </c>
    </row>
    <row r="1252" spans="1:14">
      <c r="A1252" s="1">
        <v>45473</v>
      </c>
      <c r="B1252" s="1">
        <v>45838</v>
      </c>
      <c r="C1252" t="s">
        <v>5052</v>
      </c>
      <c r="D1252" t="s">
        <v>2120</v>
      </c>
      <c r="E1252" t="s">
        <v>32</v>
      </c>
      <c r="F1252" t="s">
        <v>16</v>
      </c>
      <c r="G1252" t="s">
        <v>7550</v>
      </c>
      <c r="H1252" t="s">
        <v>10171</v>
      </c>
      <c r="I1252" t="s">
        <v>282</v>
      </c>
      <c r="J1252" t="s">
        <v>283</v>
      </c>
      <c r="K1252" s="3">
        <v>6245</v>
      </c>
      <c r="L1252" s="3">
        <v>11994</v>
      </c>
      <c r="M1252" t="s">
        <v>5620</v>
      </c>
      <c r="N1252" t="s">
        <v>21</v>
      </c>
    </row>
    <row r="1253" spans="1:14">
      <c r="A1253" s="1">
        <v>45473</v>
      </c>
      <c r="B1253" s="1">
        <v>45838</v>
      </c>
      <c r="C1253" t="s">
        <v>5052</v>
      </c>
      <c r="D1253" t="s">
        <v>2120</v>
      </c>
      <c r="E1253" t="s">
        <v>15</v>
      </c>
      <c r="F1253" t="s">
        <v>16</v>
      </c>
      <c r="G1253" t="s">
        <v>7549</v>
      </c>
      <c r="H1253" t="s">
        <v>10171</v>
      </c>
      <c r="I1253" t="s">
        <v>282</v>
      </c>
      <c r="J1253" t="s">
        <v>283</v>
      </c>
      <c r="K1253" s="3">
        <v>4134</v>
      </c>
      <c r="L1253" s="3">
        <v>3529</v>
      </c>
      <c r="M1253" t="s">
        <v>5620</v>
      </c>
      <c r="N1253" t="s">
        <v>21</v>
      </c>
    </row>
    <row r="1254" spans="1:14">
      <c r="A1254" s="1">
        <v>45473</v>
      </c>
      <c r="B1254" s="1">
        <v>45838</v>
      </c>
      <c r="C1254" t="s">
        <v>5052</v>
      </c>
      <c r="D1254" t="s">
        <v>2120</v>
      </c>
      <c r="E1254" t="s">
        <v>661</v>
      </c>
      <c r="F1254" t="s">
        <v>16</v>
      </c>
      <c r="G1254" t="s">
        <v>7548</v>
      </c>
      <c r="H1254" t="s">
        <v>10171</v>
      </c>
      <c r="I1254" t="s">
        <v>282</v>
      </c>
      <c r="J1254" t="s">
        <v>283</v>
      </c>
      <c r="K1254" s="3">
        <v>22705</v>
      </c>
      <c r="L1254" s="3">
        <v>19970</v>
      </c>
      <c r="M1254" t="s">
        <v>5620</v>
      </c>
      <c r="N1254" t="s">
        <v>21</v>
      </c>
    </row>
    <row r="1255" spans="1:14">
      <c r="A1255" s="1">
        <v>45473</v>
      </c>
      <c r="B1255" s="1">
        <v>45838</v>
      </c>
      <c r="C1255" t="s">
        <v>5054</v>
      </c>
      <c r="D1255" t="s">
        <v>2126</v>
      </c>
      <c r="E1255" t="s">
        <v>32</v>
      </c>
      <c r="F1255" t="s">
        <v>16</v>
      </c>
      <c r="G1255" t="s">
        <v>7552</v>
      </c>
      <c r="H1255" t="s">
        <v>10171</v>
      </c>
      <c r="I1255" t="s">
        <v>2115</v>
      </c>
      <c r="J1255" t="s">
        <v>2116</v>
      </c>
      <c r="K1255" s="3">
        <v>26742</v>
      </c>
      <c r="L1255" s="3">
        <v>26739</v>
      </c>
      <c r="M1255" t="s">
        <v>5620</v>
      </c>
      <c r="N1255" t="s">
        <v>125</v>
      </c>
    </row>
    <row r="1256" spans="1:14">
      <c r="A1256" s="1">
        <v>45473</v>
      </c>
      <c r="B1256" s="1">
        <v>45838</v>
      </c>
      <c r="C1256" t="s">
        <v>5054</v>
      </c>
      <c r="D1256" t="s">
        <v>2126</v>
      </c>
      <c r="E1256" t="s">
        <v>661</v>
      </c>
      <c r="F1256" t="s">
        <v>16</v>
      </c>
      <c r="G1256" t="s">
        <v>7551</v>
      </c>
      <c r="H1256" t="s">
        <v>10171</v>
      </c>
      <c r="I1256" t="s">
        <v>2115</v>
      </c>
      <c r="J1256" t="s">
        <v>2116</v>
      </c>
      <c r="K1256" s="3">
        <v>27581</v>
      </c>
      <c r="L1256" s="3">
        <v>22599</v>
      </c>
      <c r="M1256" t="s">
        <v>5620</v>
      </c>
      <c r="N1256" t="s">
        <v>125</v>
      </c>
    </row>
    <row r="1257" spans="1:14">
      <c r="A1257" s="1">
        <v>45473</v>
      </c>
      <c r="B1257" s="1">
        <v>45838</v>
      </c>
      <c r="C1257" t="s">
        <v>5054</v>
      </c>
      <c r="D1257" t="s">
        <v>2126</v>
      </c>
      <c r="E1257" t="s">
        <v>15</v>
      </c>
      <c r="F1257" t="s">
        <v>16</v>
      </c>
      <c r="G1257" t="s">
        <v>7553</v>
      </c>
      <c r="H1257" t="s">
        <v>10171</v>
      </c>
      <c r="I1257" t="s">
        <v>2115</v>
      </c>
      <c r="J1257" t="s">
        <v>2116</v>
      </c>
      <c r="K1257" s="3">
        <v>6929</v>
      </c>
      <c r="L1257" s="3">
        <v>11235</v>
      </c>
      <c r="M1257" t="s">
        <v>5620</v>
      </c>
      <c r="N1257" t="s">
        <v>125</v>
      </c>
    </row>
    <row r="1258" spans="1:14">
      <c r="A1258" s="1">
        <v>45474</v>
      </c>
      <c r="B1258" s="1">
        <v>45839</v>
      </c>
      <c r="C1258" t="s">
        <v>5997</v>
      </c>
      <c r="D1258" t="s">
        <v>5998</v>
      </c>
      <c r="E1258" t="s">
        <v>32</v>
      </c>
      <c r="F1258" t="s">
        <v>16</v>
      </c>
      <c r="G1258" t="s">
        <v>7560</v>
      </c>
      <c r="H1258" t="s">
        <v>10172</v>
      </c>
      <c r="I1258" t="s">
        <v>5999</v>
      </c>
      <c r="J1258" t="s">
        <v>6000</v>
      </c>
      <c r="L1258" s="3">
        <v>33998</v>
      </c>
      <c r="M1258" t="s">
        <v>112</v>
      </c>
      <c r="N1258" t="s">
        <v>105</v>
      </c>
    </row>
    <row r="1259" spans="1:14">
      <c r="A1259" s="1">
        <v>45474</v>
      </c>
      <c r="B1259" s="1">
        <v>45839</v>
      </c>
      <c r="C1259" t="s">
        <v>5997</v>
      </c>
      <c r="D1259" t="s">
        <v>5998</v>
      </c>
      <c r="E1259" t="s">
        <v>15</v>
      </c>
      <c r="F1259" t="s">
        <v>16</v>
      </c>
      <c r="G1259" t="s">
        <v>7559</v>
      </c>
      <c r="H1259" t="s">
        <v>10172</v>
      </c>
      <c r="I1259" t="s">
        <v>5999</v>
      </c>
      <c r="J1259" t="s">
        <v>6000</v>
      </c>
      <c r="L1259" s="3">
        <v>2589</v>
      </c>
      <c r="M1259" t="s">
        <v>112</v>
      </c>
      <c r="N1259" t="s">
        <v>105</v>
      </c>
    </row>
    <row r="1260" spans="1:14">
      <c r="A1260" s="1">
        <v>45474</v>
      </c>
      <c r="B1260" s="1">
        <v>45839</v>
      </c>
      <c r="C1260" t="s">
        <v>5997</v>
      </c>
      <c r="D1260" t="s">
        <v>5998</v>
      </c>
      <c r="E1260" t="s">
        <v>661</v>
      </c>
      <c r="F1260" t="s">
        <v>16</v>
      </c>
      <c r="G1260" t="s">
        <v>7561</v>
      </c>
      <c r="H1260" t="s">
        <v>10172</v>
      </c>
      <c r="I1260" t="s">
        <v>5999</v>
      </c>
      <c r="J1260" t="s">
        <v>6000</v>
      </c>
      <c r="L1260" s="3">
        <v>37914</v>
      </c>
      <c r="M1260" t="s">
        <v>112</v>
      </c>
      <c r="N1260" t="s">
        <v>105</v>
      </c>
    </row>
    <row r="1261" spans="1:14">
      <c r="A1261" s="1">
        <v>45474</v>
      </c>
      <c r="B1261" s="1">
        <v>45839</v>
      </c>
      <c r="C1261" t="s">
        <v>5997</v>
      </c>
      <c r="D1261" t="s">
        <v>5998</v>
      </c>
      <c r="E1261" t="s">
        <v>34</v>
      </c>
      <c r="F1261" t="s">
        <v>16</v>
      </c>
      <c r="G1261" t="s">
        <v>9523</v>
      </c>
      <c r="H1261" t="s">
        <v>10172</v>
      </c>
      <c r="I1261" t="s">
        <v>5999</v>
      </c>
      <c r="J1261" t="s">
        <v>6000</v>
      </c>
      <c r="L1261" s="3">
        <v>18000</v>
      </c>
      <c r="M1261" t="s">
        <v>112</v>
      </c>
      <c r="N1261" t="s">
        <v>105</v>
      </c>
    </row>
    <row r="1262" spans="1:14">
      <c r="A1262" s="1">
        <v>45474</v>
      </c>
      <c r="B1262" s="1">
        <v>45839</v>
      </c>
      <c r="C1262" t="s">
        <v>5060</v>
      </c>
      <c r="D1262" t="s">
        <v>2148</v>
      </c>
      <c r="E1262" t="s">
        <v>32</v>
      </c>
      <c r="F1262" t="s">
        <v>16</v>
      </c>
      <c r="G1262" t="s">
        <v>7567</v>
      </c>
      <c r="H1262" t="s">
        <v>10171</v>
      </c>
      <c r="I1262" t="s">
        <v>103</v>
      </c>
      <c r="J1262" t="s">
        <v>104</v>
      </c>
      <c r="K1262" s="3">
        <v>55152</v>
      </c>
      <c r="L1262" s="3">
        <v>55152</v>
      </c>
      <c r="M1262" t="s">
        <v>140</v>
      </c>
      <c r="N1262" t="s">
        <v>51</v>
      </c>
    </row>
    <row r="1263" spans="1:14">
      <c r="A1263" s="1">
        <v>45474</v>
      </c>
      <c r="B1263" s="1">
        <v>45839</v>
      </c>
      <c r="C1263" t="s">
        <v>5060</v>
      </c>
      <c r="D1263" t="s">
        <v>2148</v>
      </c>
      <c r="E1263" t="s">
        <v>661</v>
      </c>
      <c r="F1263" t="s">
        <v>16</v>
      </c>
      <c r="G1263" t="s">
        <v>7566</v>
      </c>
      <c r="H1263" t="s">
        <v>10171</v>
      </c>
      <c r="I1263" t="s">
        <v>103</v>
      </c>
      <c r="J1263" t="s">
        <v>104</v>
      </c>
      <c r="K1263" s="3">
        <v>77971</v>
      </c>
      <c r="L1263" s="3">
        <v>180031</v>
      </c>
      <c r="M1263" t="s">
        <v>140</v>
      </c>
      <c r="N1263" t="s">
        <v>51</v>
      </c>
    </row>
    <row r="1264" spans="1:14">
      <c r="A1264" s="1">
        <v>45474</v>
      </c>
      <c r="B1264" s="1">
        <v>45839</v>
      </c>
      <c r="C1264" t="s">
        <v>5060</v>
      </c>
      <c r="D1264" t="s">
        <v>2148</v>
      </c>
      <c r="E1264" t="s">
        <v>15</v>
      </c>
      <c r="F1264" t="s">
        <v>16</v>
      </c>
      <c r="G1264" t="s">
        <v>7564</v>
      </c>
      <c r="H1264" t="s">
        <v>10171</v>
      </c>
      <c r="I1264" t="s">
        <v>103</v>
      </c>
      <c r="J1264" t="s">
        <v>104</v>
      </c>
      <c r="K1264" s="3">
        <v>11028</v>
      </c>
      <c r="L1264" s="3">
        <v>10000</v>
      </c>
      <c r="M1264" t="s">
        <v>140</v>
      </c>
      <c r="N1264" t="s">
        <v>51</v>
      </c>
    </row>
    <row r="1265" spans="1:14">
      <c r="A1265" s="1">
        <v>45474</v>
      </c>
      <c r="B1265" s="1">
        <v>45839</v>
      </c>
      <c r="C1265" t="s">
        <v>5060</v>
      </c>
      <c r="D1265" t="s">
        <v>2148</v>
      </c>
      <c r="E1265" t="s">
        <v>34</v>
      </c>
      <c r="F1265" t="s">
        <v>16</v>
      </c>
      <c r="G1265" t="s">
        <v>7565</v>
      </c>
      <c r="H1265" t="s">
        <v>10172</v>
      </c>
      <c r="I1265" t="s">
        <v>103</v>
      </c>
      <c r="J1265" t="s">
        <v>104</v>
      </c>
      <c r="L1265" s="3">
        <v>48319</v>
      </c>
      <c r="M1265" t="s">
        <v>140</v>
      </c>
      <c r="N1265" t="s">
        <v>51</v>
      </c>
    </row>
    <row r="1266" spans="1:14">
      <c r="A1266" s="1">
        <v>45474</v>
      </c>
      <c r="B1266" s="1">
        <v>45839</v>
      </c>
      <c r="C1266" t="s">
        <v>5058</v>
      </c>
      <c r="D1266" t="s">
        <v>2140</v>
      </c>
      <c r="E1266" t="s">
        <v>32</v>
      </c>
      <c r="F1266" t="s">
        <v>16</v>
      </c>
      <c r="G1266" t="s">
        <v>7556</v>
      </c>
      <c r="H1266" t="s">
        <v>10171</v>
      </c>
      <c r="I1266" t="s">
        <v>179</v>
      </c>
      <c r="J1266" t="s">
        <v>180</v>
      </c>
      <c r="K1266" s="3">
        <v>27070</v>
      </c>
      <c r="L1266" s="3">
        <v>27578</v>
      </c>
      <c r="M1266" t="s">
        <v>26</v>
      </c>
      <c r="N1266" t="s">
        <v>181</v>
      </c>
    </row>
    <row r="1267" spans="1:14">
      <c r="A1267" s="1">
        <v>45474</v>
      </c>
      <c r="B1267" s="1">
        <v>45839</v>
      </c>
      <c r="C1267" t="s">
        <v>5058</v>
      </c>
      <c r="D1267" t="s">
        <v>2140</v>
      </c>
      <c r="E1267" t="s">
        <v>15</v>
      </c>
      <c r="F1267" t="s">
        <v>16</v>
      </c>
      <c r="G1267" t="s">
        <v>7558</v>
      </c>
      <c r="H1267" t="s">
        <v>10171</v>
      </c>
      <c r="I1267" t="s">
        <v>179</v>
      </c>
      <c r="J1267" t="s">
        <v>180</v>
      </c>
      <c r="K1267" s="3">
        <v>2621</v>
      </c>
      <c r="L1267" s="3">
        <v>2516</v>
      </c>
      <c r="M1267" t="s">
        <v>26</v>
      </c>
      <c r="N1267" t="s">
        <v>181</v>
      </c>
    </row>
    <row r="1268" spans="1:14">
      <c r="A1268" s="1">
        <v>45474</v>
      </c>
      <c r="B1268" s="1">
        <v>45839</v>
      </c>
      <c r="C1268" t="s">
        <v>5058</v>
      </c>
      <c r="D1268" t="s">
        <v>2140</v>
      </c>
      <c r="E1268" t="s">
        <v>661</v>
      </c>
      <c r="F1268" t="s">
        <v>16</v>
      </c>
      <c r="G1268" t="s">
        <v>7557</v>
      </c>
      <c r="H1268" t="s">
        <v>10171</v>
      </c>
      <c r="I1268" t="s">
        <v>179</v>
      </c>
      <c r="J1268" t="s">
        <v>180</v>
      </c>
      <c r="K1268" s="3">
        <v>23417</v>
      </c>
      <c r="L1268" s="3">
        <v>25515</v>
      </c>
      <c r="M1268" t="s">
        <v>26</v>
      </c>
      <c r="N1268" t="s">
        <v>181</v>
      </c>
    </row>
    <row r="1269" spans="1:14">
      <c r="A1269" s="1">
        <v>45474</v>
      </c>
      <c r="B1269" s="1">
        <v>45839</v>
      </c>
      <c r="C1269" t="s">
        <v>5064</v>
      </c>
      <c r="D1269" t="s">
        <v>2161</v>
      </c>
      <c r="E1269" t="s">
        <v>661</v>
      </c>
      <c r="F1269" t="s">
        <v>16</v>
      </c>
      <c r="G1269" t="s">
        <v>7577</v>
      </c>
      <c r="H1269" t="s">
        <v>10171</v>
      </c>
      <c r="I1269" t="s">
        <v>18</v>
      </c>
      <c r="J1269" t="s">
        <v>19</v>
      </c>
      <c r="K1269" s="3">
        <v>134106</v>
      </c>
      <c r="L1269" s="3">
        <v>143377</v>
      </c>
      <c r="M1269" t="s">
        <v>48</v>
      </c>
      <c r="N1269" t="s">
        <v>51</v>
      </c>
    </row>
    <row r="1270" spans="1:14">
      <c r="A1270" s="1">
        <v>45474</v>
      </c>
      <c r="B1270" s="1">
        <v>45839</v>
      </c>
      <c r="C1270" t="s">
        <v>5064</v>
      </c>
      <c r="D1270" t="s">
        <v>2161</v>
      </c>
      <c r="E1270" t="s">
        <v>15</v>
      </c>
      <c r="F1270" t="s">
        <v>16</v>
      </c>
      <c r="G1270" t="s">
        <v>7578</v>
      </c>
      <c r="H1270" t="s">
        <v>10171</v>
      </c>
      <c r="I1270" t="s">
        <v>18</v>
      </c>
      <c r="J1270" t="s">
        <v>19</v>
      </c>
      <c r="K1270" s="3">
        <v>16101</v>
      </c>
      <c r="L1270" s="3">
        <v>14959</v>
      </c>
      <c r="M1270" t="s">
        <v>48</v>
      </c>
      <c r="N1270" t="s">
        <v>51</v>
      </c>
    </row>
    <row r="1271" spans="1:14">
      <c r="A1271" s="1">
        <v>45474</v>
      </c>
      <c r="B1271" s="1">
        <v>45839</v>
      </c>
      <c r="C1271" t="s">
        <v>5065</v>
      </c>
      <c r="D1271" t="s">
        <v>2165</v>
      </c>
      <c r="E1271" t="s">
        <v>32</v>
      </c>
      <c r="F1271" t="s">
        <v>16</v>
      </c>
      <c r="G1271" t="s">
        <v>7580</v>
      </c>
      <c r="H1271" t="s">
        <v>10171</v>
      </c>
      <c r="I1271" t="s">
        <v>2167</v>
      </c>
      <c r="J1271" t="s">
        <v>2168</v>
      </c>
      <c r="K1271" s="3">
        <v>109318</v>
      </c>
      <c r="L1271" s="3">
        <v>103500</v>
      </c>
      <c r="M1271" t="s">
        <v>112</v>
      </c>
      <c r="N1271" t="s">
        <v>1850</v>
      </c>
    </row>
    <row r="1272" spans="1:14">
      <c r="A1272" s="1">
        <v>45474</v>
      </c>
      <c r="B1272" s="1">
        <v>45839</v>
      </c>
      <c r="C1272" t="s">
        <v>5065</v>
      </c>
      <c r="D1272" t="s">
        <v>2165</v>
      </c>
      <c r="E1272" t="s">
        <v>661</v>
      </c>
      <c r="F1272" t="s">
        <v>16</v>
      </c>
      <c r="G1272" t="s">
        <v>7579</v>
      </c>
      <c r="H1272" t="s">
        <v>10171</v>
      </c>
      <c r="I1272" t="s">
        <v>2167</v>
      </c>
      <c r="J1272" t="s">
        <v>2168</v>
      </c>
      <c r="K1272" s="3">
        <v>83188</v>
      </c>
      <c r="L1272" s="3">
        <v>76422</v>
      </c>
      <c r="M1272" t="s">
        <v>112</v>
      </c>
      <c r="N1272" t="s">
        <v>1850</v>
      </c>
    </row>
    <row r="1273" spans="1:14">
      <c r="A1273" s="1">
        <v>45474</v>
      </c>
      <c r="B1273" s="1">
        <v>45839</v>
      </c>
      <c r="C1273" t="s">
        <v>5065</v>
      </c>
      <c r="D1273" t="s">
        <v>2165</v>
      </c>
      <c r="E1273" t="s">
        <v>15</v>
      </c>
      <c r="F1273" t="s">
        <v>16</v>
      </c>
      <c r="G1273" t="s">
        <v>7581</v>
      </c>
      <c r="H1273" t="s">
        <v>10171</v>
      </c>
      <c r="I1273" t="s">
        <v>2167</v>
      </c>
      <c r="J1273" t="s">
        <v>2168</v>
      </c>
      <c r="K1273" s="3">
        <v>13650</v>
      </c>
      <c r="L1273" s="3">
        <v>13119</v>
      </c>
      <c r="M1273" t="s">
        <v>112</v>
      </c>
      <c r="N1273" t="s">
        <v>1850</v>
      </c>
    </row>
    <row r="1274" spans="1:14">
      <c r="A1274" s="1">
        <v>45474</v>
      </c>
      <c r="B1274" s="1">
        <v>45839</v>
      </c>
      <c r="C1274" t="s">
        <v>5066</v>
      </c>
      <c r="D1274" t="s">
        <v>2173</v>
      </c>
      <c r="E1274" t="s">
        <v>32</v>
      </c>
      <c r="F1274" t="s">
        <v>16</v>
      </c>
      <c r="G1274" t="s">
        <v>7586</v>
      </c>
      <c r="H1274" t="s">
        <v>10171</v>
      </c>
      <c r="I1274" t="s">
        <v>165</v>
      </c>
      <c r="J1274" t="s">
        <v>166</v>
      </c>
      <c r="K1274" s="3">
        <v>15660</v>
      </c>
      <c r="L1274" s="3">
        <v>15105</v>
      </c>
      <c r="M1274" t="s">
        <v>1179</v>
      </c>
      <c r="N1274" t="s">
        <v>310</v>
      </c>
    </row>
    <row r="1275" spans="1:14">
      <c r="A1275" s="1">
        <v>45474</v>
      </c>
      <c r="B1275" s="1">
        <v>45839</v>
      </c>
      <c r="C1275" t="s">
        <v>5066</v>
      </c>
      <c r="D1275" t="s">
        <v>2173</v>
      </c>
      <c r="E1275" t="s">
        <v>15</v>
      </c>
      <c r="F1275" t="s">
        <v>16</v>
      </c>
      <c r="G1275" t="s">
        <v>7584</v>
      </c>
      <c r="H1275" t="s">
        <v>10171</v>
      </c>
      <c r="I1275" t="s">
        <v>165</v>
      </c>
      <c r="J1275" t="s">
        <v>166</v>
      </c>
      <c r="K1275" s="3">
        <v>3042</v>
      </c>
      <c r="L1275" s="3">
        <v>2926</v>
      </c>
      <c r="M1275" t="s">
        <v>1179</v>
      </c>
      <c r="N1275" t="s">
        <v>310</v>
      </c>
    </row>
    <row r="1276" spans="1:14">
      <c r="A1276" s="1">
        <v>45474</v>
      </c>
      <c r="B1276" s="1">
        <v>45839</v>
      </c>
      <c r="C1276" t="s">
        <v>5066</v>
      </c>
      <c r="D1276" t="s">
        <v>2173</v>
      </c>
      <c r="E1276" t="s">
        <v>661</v>
      </c>
      <c r="F1276" t="s">
        <v>16</v>
      </c>
      <c r="G1276" t="s">
        <v>7587</v>
      </c>
      <c r="H1276" t="s">
        <v>10171</v>
      </c>
      <c r="I1276" t="s">
        <v>165</v>
      </c>
      <c r="J1276" t="s">
        <v>166</v>
      </c>
      <c r="K1276" s="3">
        <v>24821</v>
      </c>
      <c r="L1276" s="3">
        <v>22224</v>
      </c>
      <c r="M1276" t="s">
        <v>1179</v>
      </c>
      <c r="N1276" t="s">
        <v>310</v>
      </c>
    </row>
    <row r="1277" spans="1:14">
      <c r="A1277" s="1">
        <v>45474</v>
      </c>
      <c r="B1277" s="1">
        <v>45839</v>
      </c>
      <c r="C1277" t="s">
        <v>5067</v>
      </c>
      <c r="D1277" t="s">
        <v>2178</v>
      </c>
      <c r="E1277" t="s">
        <v>32</v>
      </c>
      <c r="F1277" t="s">
        <v>16</v>
      </c>
      <c r="G1277" t="s">
        <v>7588</v>
      </c>
      <c r="H1277" t="s">
        <v>10171</v>
      </c>
      <c r="I1277" t="s">
        <v>2180</v>
      </c>
      <c r="J1277" t="s">
        <v>2181</v>
      </c>
      <c r="K1277" s="3">
        <v>27352</v>
      </c>
      <c r="L1277" s="3">
        <v>25819</v>
      </c>
      <c r="M1277" t="s">
        <v>112</v>
      </c>
      <c r="N1277" t="s">
        <v>167</v>
      </c>
    </row>
    <row r="1278" spans="1:14">
      <c r="A1278" s="1">
        <v>45474</v>
      </c>
      <c r="B1278" s="1">
        <v>45839</v>
      </c>
      <c r="C1278" t="s">
        <v>5067</v>
      </c>
      <c r="D1278" t="s">
        <v>2178</v>
      </c>
      <c r="E1278" t="s">
        <v>661</v>
      </c>
      <c r="F1278" t="s">
        <v>16</v>
      </c>
      <c r="G1278" t="s">
        <v>7590</v>
      </c>
      <c r="H1278" t="s">
        <v>10171</v>
      </c>
      <c r="I1278" t="s">
        <v>2180</v>
      </c>
      <c r="J1278" t="s">
        <v>2181</v>
      </c>
      <c r="K1278" s="3">
        <v>116829</v>
      </c>
      <c r="L1278" s="3">
        <v>86294</v>
      </c>
      <c r="M1278" t="s">
        <v>112</v>
      </c>
      <c r="N1278" t="s">
        <v>167</v>
      </c>
    </row>
    <row r="1279" spans="1:14">
      <c r="A1279" s="1">
        <v>45474</v>
      </c>
      <c r="B1279" s="1">
        <v>45839</v>
      </c>
      <c r="C1279" t="s">
        <v>5067</v>
      </c>
      <c r="D1279" t="s">
        <v>2178</v>
      </c>
      <c r="E1279" t="s">
        <v>15</v>
      </c>
      <c r="F1279" t="s">
        <v>16</v>
      </c>
      <c r="G1279" t="s">
        <v>7589</v>
      </c>
      <c r="H1279" t="s">
        <v>10171</v>
      </c>
      <c r="I1279" t="s">
        <v>2180</v>
      </c>
      <c r="J1279" t="s">
        <v>2181</v>
      </c>
      <c r="K1279" s="3">
        <v>3384</v>
      </c>
      <c r="L1279" s="3">
        <v>3263</v>
      </c>
      <c r="M1279" t="s">
        <v>112</v>
      </c>
      <c r="N1279" t="s">
        <v>167</v>
      </c>
    </row>
    <row r="1280" spans="1:14">
      <c r="A1280" s="1">
        <v>45474</v>
      </c>
      <c r="B1280" s="1">
        <v>45839</v>
      </c>
      <c r="C1280" t="s">
        <v>5069</v>
      </c>
      <c r="D1280" t="s">
        <v>2184</v>
      </c>
      <c r="E1280" t="s">
        <v>32</v>
      </c>
      <c r="F1280" t="s">
        <v>16</v>
      </c>
      <c r="G1280" t="s">
        <v>7592</v>
      </c>
      <c r="H1280" t="s">
        <v>10171</v>
      </c>
      <c r="I1280" t="s">
        <v>78</v>
      </c>
      <c r="J1280" t="s">
        <v>79</v>
      </c>
      <c r="K1280" s="3">
        <v>13441</v>
      </c>
      <c r="L1280" s="3">
        <v>11629</v>
      </c>
      <c r="M1280" t="s">
        <v>5620</v>
      </c>
      <c r="N1280" t="s">
        <v>409</v>
      </c>
    </row>
    <row r="1281" spans="1:14">
      <c r="A1281" s="1">
        <v>45474</v>
      </c>
      <c r="B1281" s="1">
        <v>45839</v>
      </c>
      <c r="C1281" t="s">
        <v>5069</v>
      </c>
      <c r="D1281" t="s">
        <v>2184</v>
      </c>
      <c r="E1281" t="s">
        <v>661</v>
      </c>
      <c r="F1281" t="s">
        <v>16</v>
      </c>
      <c r="G1281" t="s">
        <v>7595</v>
      </c>
      <c r="H1281" t="s">
        <v>10171</v>
      </c>
      <c r="I1281" t="s">
        <v>78</v>
      </c>
      <c r="J1281" t="s">
        <v>79</v>
      </c>
      <c r="K1281" s="3">
        <v>22279</v>
      </c>
      <c r="L1281" s="3">
        <v>20085</v>
      </c>
      <c r="M1281" t="s">
        <v>5620</v>
      </c>
      <c r="N1281" t="s">
        <v>409</v>
      </c>
    </row>
    <row r="1282" spans="1:14">
      <c r="A1282" s="1">
        <v>45474</v>
      </c>
      <c r="B1282" s="1">
        <v>45839</v>
      </c>
      <c r="C1282" t="s">
        <v>5069</v>
      </c>
      <c r="D1282" t="s">
        <v>2184</v>
      </c>
      <c r="E1282" t="s">
        <v>15</v>
      </c>
      <c r="F1282" t="s">
        <v>16</v>
      </c>
      <c r="G1282" t="s">
        <v>7593</v>
      </c>
      <c r="H1282" t="s">
        <v>10171</v>
      </c>
      <c r="I1282" t="s">
        <v>78</v>
      </c>
      <c r="J1282" t="s">
        <v>79</v>
      </c>
      <c r="K1282" s="3">
        <v>1316</v>
      </c>
      <c r="L1282" s="3">
        <v>1250</v>
      </c>
      <c r="M1282" t="s">
        <v>5620</v>
      </c>
      <c r="N1282" t="s">
        <v>409</v>
      </c>
    </row>
    <row r="1283" spans="1:14">
      <c r="A1283" s="1">
        <v>45474</v>
      </c>
      <c r="B1283" s="1">
        <v>45839</v>
      </c>
      <c r="C1283" t="s">
        <v>5069</v>
      </c>
      <c r="D1283" t="s">
        <v>2184</v>
      </c>
      <c r="E1283" t="s">
        <v>34</v>
      </c>
      <c r="F1283" t="s">
        <v>16</v>
      </c>
      <c r="G1283" t="s">
        <v>7594</v>
      </c>
      <c r="H1283" t="s">
        <v>10171</v>
      </c>
      <c r="I1283" t="s">
        <v>78</v>
      </c>
      <c r="J1283" t="s">
        <v>79</v>
      </c>
      <c r="K1283" s="3">
        <v>4746</v>
      </c>
      <c r="L1283" s="3">
        <v>4333</v>
      </c>
      <c r="M1283" t="s">
        <v>5620</v>
      </c>
      <c r="N1283" t="s">
        <v>409</v>
      </c>
    </row>
    <row r="1284" spans="1:14">
      <c r="A1284" s="1">
        <v>45474</v>
      </c>
      <c r="B1284" s="1">
        <v>45839</v>
      </c>
      <c r="C1284" t="s">
        <v>5070</v>
      </c>
      <c r="D1284" t="s">
        <v>2190</v>
      </c>
      <c r="E1284" t="s">
        <v>32</v>
      </c>
      <c r="F1284" t="s">
        <v>16</v>
      </c>
      <c r="G1284" t="s">
        <v>7596</v>
      </c>
      <c r="H1284" t="s">
        <v>10171</v>
      </c>
      <c r="I1284" t="s">
        <v>2192</v>
      </c>
      <c r="J1284" t="s">
        <v>2193</v>
      </c>
      <c r="K1284" s="3">
        <v>17740</v>
      </c>
      <c r="L1284" s="3">
        <v>16116</v>
      </c>
      <c r="M1284" t="s">
        <v>4176</v>
      </c>
      <c r="N1284" t="s">
        <v>90</v>
      </c>
    </row>
    <row r="1285" spans="1:14">
      <c r="A1285" s="1">
        <v>45474</v>
      </c>
      <c r="B1285" s="1">
        <v>45839</v>
      </c>
      <c r="C1285" t="s">
        <v>5070</v>
      </c>
      <c r="D1285" t="s">
        <v>2190</v>
      </c>
      <c r="E1285" t="s">
        <v>661</v>
      </c>
      <c r="F1285" t="s">
        <v>16</v>
      </c>
      <c r="G1285" t="s">
        <v>7597</v>
      </c>
      <c r="H1285" t="s">
        <v>10171</v>
      </c>
      <c r="I1285" t="s">
        <v>2192</v>
      </c>
      <c r="J1285" t="s">
        <v>2193</v>
      </c>
      <c r="K1285" s="3">
        <v>48872</v>
      </c>
      <c r="L1285" s="3">
        <v>43768</v>
      </c>
      <c r="M1285" t="s">
        <v>4176</v>
      </c>
      <c r="N1285" t="s">
        <v>90</v>
      </c>
    </row>
    <row r="1286" spans="1:14">
      <c r="A1286" s="1">
        <v>45474</v>
      </c>
      <c r="B1286" s="1">
        <v>45839</v>
      </c>
      <c r="C1286" t="s">
        <v>5070</v>
      </c>
      <c r="D1286" t="s">
        <v>2190</v>
      </c>
      <c r="E1286" t="s">
        <v>15</v>
      </c>
      <c r="F1286" t="s">
        <v>16</v>
      </c>
      <c r="G1286" t="s">
        <v>7598</v>
      </c>
      <c r="H1286" t="s">
        <v>10171</v>
      </c>
      <c r="I1286" t="s">
        <v>2192</v>
      </c>
      <c r="J1286" t="s">
        <v>2193</v>
      </c>
      <c r="K1286" s="3">
        <v>10173</v>
      </c>
      <c r="L1286" s="3">
        <v>8147</v>
      </c>
      <c r="M1286" t="s">
        <v>4176</v>
      </c>
      <c r="N1286" t="s">
        <v>90</v>
      </c>
    </row>
    <row r="1287" spans="1:14">
      <c r="A1287" s="1">
        <v>45474</v>
      </c>
      <c r="B1287" s="1">
        <v>45839</v>
      </c>
      <c r="C1287" t="s">
        <v>5071</v>
      </c>
      <c r="D1287" t="s">
        <v>2197</v>
      </c>
      <c r="E1287" t="s">
        <v>661</v>
      </c>
      <c r="F1287" t="s">
        <v>16</v>
      </c>
      <c r="G1287" t="s">
        <v>7601</v>
      </c>
      <c r="H1287" t="s">
        <v>10171</v>
      </c>
      <c r="I1287" t="s">
        <v>18</v>
      </c>
      <c r="J1287" t="s">
        <v>19</v>
      </c>
      <c r="K1287" s="3">
        <v>109852</v>
      </c>
      <c r="L1287" s="3">
        <v>153000</v>
      </c>
      <c r="M1287" t="s">
        <v>48</v>
      </c>
      <c r="N1287" t="s">
        <v>21</v>
      </c>
    </row>
    <row r="1288" spans="1:14">
      <c r="A1288" s="1">
        <v>45474</v>
      </c>
      <c r="B1288" s="1">
        <v>45839</v>
      </c>
      <c r="C1288" t="s">
        <v>5071</v>
      </c>
      <c r="D1288" t="s">
        <v>2197</v>
      </c>
      <c r="E1288" t="s">
        <v>15</v>
      </c>
      <c r="F1288" t="s">
        <v>16</v>
      </c>
      <c r="G1288" t="s">
        <v>7600</v>
      </c>
      <c r="H1288" t="s">
        <v>10171</v>
      </c>
      <c r="I1288" t="s">
        <v>18</v>
      </c>
      <c r="J1288" t="s">
        <v>19</v>
      </c>
      <c r="K1288" s="3">
        <v>16512</v>
      </c>
      <c r="L1288" s="3">
        <v>11698</v>
      </c>
      <c r="M1288" t="s">
        <v>48</v>
      </c>
      <c r="N1288" t="s">
        <v>21</v>
      </c>
    </row>
    <row r="1289" spans="1:14">
      <c r="A1289" s="1">
        <v>45474</v>
      </c>
      <c r="B1289" s="1">
        <v>45839</v>
      </c>
      <c r="C1289" t="s">
        <v>5073</v>
      </c>
      <c r="D1289" t="s">
        <v>2202</v>
      </c>
      <c r="E1289" t="s">
        <v>32</v>
      </c>
      <c r="F1289" t="s">
        <v>16</v>
      </c>
      <c r="G1289" t="s">
        <v>7603</v>
      </c>
      <c r="H1289" t="s">
        <v>10171</v>
      </c>
      <c r="I1289" t="s">
        <v>201</v>
      </c>
      <c r="J1289" t="s">
        <v>202</v>
      </c>
      <c r="K1289" s="3">
        <v>19406</v>
      </c>
      <c r="L1289" s="3">
        <v>17705</v>
      </c>
      <c r="M1289" t="s">
        <v>5660</v>
      </c>
      <c r="N1289" t="s">
        <v>409</v>
      </c>
    </row>
    <row r="1290" spans="1:14">
      <c r="A1290" s="1">
        <v>45474</v>
      </c>
      <c r="B1290" s="1">
        <v>45839</v>
      </c>
      <c r="C1290" t="s">
        <v>5073</v>
      </c>
      <c r="D1290" t="s">
        <v>2202</v>
      </c>
      <c r="E1290" t="s">
        <v>15</v>
      </c>
      <c r="F1290" t="s">
        <v>16</v>
      </c>
      <c r="G1290" t="s">
        <v>7605</v>
      </c>
      <c r="H1290" t="s">
        <v>10171</v>
      </c>
      <c r="I1290" t="s">
        <v>201</v>
      </c>
      <c r="J1290" t="s">
        <v>202</v>
      </c>
      <c r="K1290" s="3">
        <v>10590</v>
      </c>
      <c r="L1290" s="3">
        <v>5463</v>
      </c>
      <c r="M1290" t="s">
        <v>5660</v>
      </c>
      <c r="N1290" t="s">
        <v>409</v>
      </c>
    </row>
    <row r="1291" spans="1:14">
      <c r="A1291" s="1">
        <v>45474</v>
      </c>
      <c r="B1291" s="1">
        <v>45839</v>
      </c>
      <c r="C1291" t="s">
        <v>5073</v>
      </c>
      <c r="D1291" t="s">
        <v>2202</v>
      </c>
      <c r="E1291" t="s">
        <v>661</v>
      </c>
      <c r="F1291" t="s">
        <v>16</v>
      </c>
      <c r="G1291" t="s">
        <v>7606</v>
      </c>
      <c r="H1291" t="s">
        <v>10171</v>
      </c>
      <c r="I1291" t="s">
        <v>201</v>
      </c>
      <c r="J1291" t="s">
        <v>202</v>
      </c>
      <c r="K1291" s="3">
        <v>43528</v>
      </c>
      <c r="L1291" s="3">
        <v>24403</v>
      </c>
      <c r="M1291" t="s">
        <v>5660</v>
      </c>
      <c r="N1291" t="s">
        <v>409</v>
      </c>
    </row>
    <row r="1292" spans="1:14">
      <c r="A1292" s="1">
        <v>45474</v>
      </c>
      <c r="B1292" s="1">
        <v>45839</v>
      </c>
      <c r="C1292" t="s">
        <v>5073</v>
      </c>
      <c r="D1292" t="s">
        <v>2202</v>
      </c>
      <c r="E1292" t="s">
        <v>34</v>
      </c>
      <c r="F1292" t="s">
        <v>16</v>
      </c>
      <c r="G1292" t="s">
        <v>7602</v>
      </c>
      <c r="H1292" t="s">
        <v>10171</v>
      </c>
      <c r="I1292" t="s">
        <v>201</v>
      </c>
      <c r="J1292" t="s">
        <v>202</v>
      </c>
      <c r="K1292" s="3">
        <v>12986</v>
      </c>
      <c r="L1292" s="3">
        <v>6196</v>
      </c>
      <c r="M1292" t="s">
        <v>5660</v>
      </c>
      <c r="N1292" t="s">
        <v>409</v>
      </c>
    </row>
    <row r="1293" spans="1:14">
      <c r="A1293" s="1">
        <v>45474</v>
      </c>
      <c r="B1293" s="1">
        <v>45839</v>
      </c>
      <c r="C1293" t="s">
        <v>5074</v>
      </c>
      <c r="D1293" t="s">
        <v>2208</v>
      </c>
      <c r="E1293" t="s">
        <v>32</v>
      </c>
      <c r="F1293" t="s">
        <v>16</v>
      </c>
      <c r="G1293" t="s">
        <v>7609</v>
      </c>
      <c r="H1293" t="s">
        <v>10171</v>
      </c>
      <c r="I1293" t="s">
        <v>1372</v>
      </c>
      <c r="J1293" t="s">
        <v>1373</v>
      </c>
      <c r="K1293" s="3">
        <v>8720</v>
      </c>
      <c r="L1293" s="3">
        <v>8475</v>
      </c>
      <c r="M1293" t="s">
        <v>1179</v>
      </c>
      <c r="N1293" t="s">
        <v>30</v>
      </c>
    </row>
    <row r="1294" spans="1:14">
      <c r="A1294" s="1">
        <v>45474</v>
      </c>
      <c r="B1294" s="1">
        <v>45839</v>
      </c>
      <c r="C1294" t="s">
        <v>5074</v>
      </c>
      <c r="D1294" t="s">
        <v>2208</v>
      </c>
      <c r="E1294" t="s">
        <v>15</v>
      </c>
      <c r="F1294" t="s">
        <v>16</v>
      </c>
      <c r="G1294" t="s">
        <v>7607</v>
      </c>
      <c r="H1294" t="s">
        <v>10171</v>
      </c>
      <c r="I1294" t="s">
        <v>1372</v>
      </c>
      <c r="J1294" t="s">
        <v>1373</v>
      </c>
      <c r="K1294" s="3">
        <v>1896</v>
      </c>
      <c r="L1294" s="3">
        <v>1723</v>
      </c>
      <c r="M1294" t="s">
        <v>1179</v>
      </c>
      <c r="N1294" t="s">
        <v>30</v>
      </c>
    </row>
    <row r="1295" spans="1:14">
      <c r="A1295" s="1">
        <v>45474</v>
      </c>
      <c r="B1295" s="1">
        <v>45839</v>
      </c>
      <c r="C1295" t="s">
        <v>5074</v>
      </c>
      <c r="D1295" t="s">
        <v>2208</v>
      </c>
      <c r="E1295" t="s">
        <v>661</v>
      </c>
      <c r="F1295" t="s">
        <v>16</v>
      </c>
      <c r="G1295" t="s">
        <v>7608</v>
      </c>
      <c r="H1295" t="s">
        <v>10171</v>
      </c>
      <c r="I1295" t="s">
        <v>1372</v>
      </c>
      <c r="J1295" t="s">
        <v>1373</v>
      </c>
      <c r="K1295" s="3">
        <v>11069</v>
      </c>
      <c r="L1295" s="3">
        <v>9897</v>
      </c>
      <c r="M1295" t="s">
        <v>1179</v>
      </c>
      <c r="N1295" t="s">
        <v>30</v>
      </c>
    </row>
    <row r="1296" spans="1:14">
      <c r="A1296" s="1">
        <v>45474</v>
      </c>
      <c r="B1296" s="1">
        <v>45839</v>
      </c>
      <c r="C1296" t="s">
        <v>7610</v>
      </c>
      <c r="D1296" t="s">
        <v>7611</v>
      </c>
      <c r="E1296" t="s">
        <v>32</v>
      </c>
      <c r="F1296" t="s">
        <v>16</v>
      </c>
      <c r="G1296" t="s">
        <v>7614</v>
      </c>
      <c r="H1296" t="s">
        <v>10172</v>
      </c>
      <c r="I1296" t="s">
        <v>201</v>
      </c>
      <c r="J1296" t="s">
        <v>202</v>
      </c>
      <c r="L1296" s="3">
        <v>37656</v>
      </c>
      <c r="M1296" t="s">
        <v>5660</v>
      </c>
      <c r="N1296" t="s">
        <v>203</v>
      </c>
    </row>
    <row r="1297" spans="1:14">
      <c r="A1297" s="1">
        <v>45474</v>
      </c>
      <c r="B1297" s="1">
        <v>45839</v>
      </c>
      <c r="C1297" t="s">
        <v>7610</v>
      </c>
      <c r="D1297" t="s">
        <v>7611</v>
      </c>
      <c r="E1297" t="s">
        <v>661</v>
      </c>
      <c r="F1297" t="s">
        <v>16</v>
      </c>
      <c r="G1297" t="s">
        <v>7615</v>
      </c>
      <c r="H1297" t="s">
        <v>10172</v>
      </c>
      <c r="I1297" t="s">
        <v>201</v>
      </c>
      <c r="J1297" t="s">
        <v>202</v>
      </c>
      <c r="L1297" s="3">
        <v>135003</v>
      </c>
      <c r="M1297" t="s">
        <v>5660</v>
      </c>
      <c r="N1297" t="s">
        <v>203</v>
      </c>
    </row>
    <row r="1298" spans="1:14">
      <c r="A1298" s="1">
        <v>45474</v>
      </c>
      <c r="B1298" s="1">
        <v>45839</v>
      </c>
      <c r="C1298" t="s">
        <v>7610</v>
      </c>
      <c r="D1298" t="s">
        <v>7611</v>
      </c>
      <c r="E1298" t="s">
        <v>15</v>
      </c>
      <c r="F1298" t="s">
        <v>16</v>
      </c>
      <c r="G1298" t="s">
        <v>7612</v>
      </c>
      <c r="H1298" t="s">
        <v>10172</v>
      </c>
      <c r="I1298" t="s">
        <v>201</v>
      </c>
      <c r="J1298" t="s">
        <v>202</v>
      </c>
      <c r="L1298" s="3">
        <v>3781</v>
      </c>
      <c r="M1298" t="s">
        <v>5660</v>
      </c>
      <c r="N1298" t="s">
        <v>203</v>
      </c>
    </row>
    <row r="1299" spans="1:14">
      <c r="A1299" s="1">
        <v>45474</v>
      </c>
      <c r="B1299" s="1">
        <v>45839</v>
      </c>
      <c r="C1299" t="s">
        <v>7610</v>
      </c>
      <c r="D1299" t="s">
        <v>7611</v>
      </c>
      <c r="E1299" t="s">
        <v>34</v>
      </c>
      <c r="F1299" t="s">
        <v>16</v>
      </c>
      <c r="G1299" t="s">
        <v>7613</v>
      </c>
      <c r="H1299" t="s">
        <v>10172</v>
      </c>
      <c r="I1299" t="s">
        <v>201</v>
      </c>
      <c r="J1299" t="s">
        <v>202</v>
      </c>
      <c r="L1299" s="3">
        <v>35452</v>
      </c>
      <c r="M1299" t="s">
        <v>5660</v>
      </c>
      <c r="N1299" t="s">
        <v>203</v>
      </c>
    </row>
    <row r="1300" spans="1:14">
      <c r="A1300" s="1">
        <v>45474</v>
      </c>
      <c r="B1300" s="1">
        <v>45839</v>
      </c>
      <c r="C1300" t="s">
        <v>5079</v>
      </c>
      <c r="D1300" t="s">
        <v>2222</v>
      </c>
      <c r="E1300" t="s">
        <v>32</v>
      </c>
      <c r="F1300" t="s">
        <v>16</v>
      </c>
      <c r="G1300" t="s">
        <v>7618</v>
      </c>
      <c r="H1300" t="s">
        <v>10171</v>
      </c>
      <c r="I1300" t="s">
        <v>2224</v>
      </c>
      <c r="J1300" t="s">
        <v>2225</v>
      </c>
      <c r="K1300" s="3">
        <v>16440</v>
      </c>
      <c r="L1300" s="3">
        <v>14007</v>
      </c>
      <c r="M1300" t="s">
        <v>48</v>
      </c>
      <c r="N1300" t="s">
        <v>190</v>
      </c>
    </row>
    <row r="1301" spans="1:14">
      <c r="A1301" s="1">
        <v>45474</v>
      </c>
      <c r="B1301" s="1">
        <v>45839</v>
      </c>
      <c r="C1301" t="s">
        <v>5079</v>
      </c>
      <c r="D1301" t="s">
        <v>2222</v>
      </c>
      <c r="E1301" t="s">
        <v>661</v>
      </c>
      <c r="F1301" t="s">
        <v>16</v>
      </c>
      <c r="G1301" t="s">
        <v>7617</v>
      </c>
      <c r="H1301" t="s">
        <v>10171</v>
      </c>
      <c r="I1301" t="s">
        <v>2224</v>
      </c>
      <c r="J1301" t="s">
        <v>2225</v>
      </c>
      <c r="K1301" s="3">
        <v>51275</v>
      </c>
      <c r="L1301" s="3">
        <v>58477</v>
      </c>
      <c r="M1301" t="s">
        <v>48</v>
      </c>
      <c r="N1301" t="s">
        <v>190</v>
      </c>
    </row>
    <row r="1302" spans="1:14">
      <c r="A1302" s="1">
        <v>45474</v>
      </c>
      <c r="B1302" s="1">
        <v>45839</v>
      </c>
      <c r="C1302" t="s">
        <v>5080</v>
      </c>
      <c r="D1302" t="s">
        <v>2229</v>
      </c>
      <c r="E1302" t="s">
        <v>32</v>
      </c>
      <c r="F1302" t="s">
        <v>16</v>
      </c>
      <c r="G1302" t="s">
        <v>7623</v>
      </c>
      <c r="H1302" t="s">
        <v>10171</v>
      </c>
      <c r="I1302" t="s">
        <v>2167</v>
      </c>
      <c r="J1302" t="s">
        <v>2168</v>
      </c>
      <c r="K1302" s="3">
        <v>108859</v>
      </c>
      <c r="L1302" s="3">
        <v>123519</v>
      </c>
      <c r="M1302" t="s">
        <v>112</v>
      </c>
      <c r="N1302" t="s">
        <v>1850</v>
      </c>
    </row>
    <row r="1303" spans="1:14">
      <c r="A1303" s="1">
        <v>45474</v>
      </c>
      <c r="B1303" s="1">
        <v>45839</v>
      </c>
      <c r="C1303" t="s">
        <v>5080</v>
      </c>
      <c r="D1303" t="s">
        <v>2229</v>
      </c>
      <c r="E1303" t="s">
        <v>15</v>
      </c>
      <c r="F1303" t="s">
        <v>16</v>
      </c>
      <c r="G1303" t="s">
        <v>7622</v>
      </c>
      <c r="H1303" t="s">
        <v>10171</v>
      </c>
      <c r="I1303" t="s">
        <v>2167</v>
      </c>
      <c r="J1303" t="s">
        <v>2168</v>
      </c>
      <c r="K1303" s="3">
        <v>5645</v>
      </c>
      <c r="L1303" s="3">
        <v>5230</v>
      </c>
      <c r="M1303" t="s">
        <v>112</v>
      </c>
      <c r="N1303" t="s">
        <v>1850</v>
      </c>
    </row>
    <row r="1304" spans="1:14">
      <c r="A1304" s="1">
        <v>45474</v>
      </c>
      <c r="B1304" s="1">
        <v>45839</v>
      </c>
      <c r="C1304" t="s">
        <v>5080</v>
      </c>
      <c r="D1304" t="s">
        <v>2229</v>
      </c>
      <c r="E1304" t="s">
        <v>661</v>
      </c>
      <c r="F1304" t="s">
        <v>16</v>
      </c>
      <c r="G1304" t="s">
        <v>7621</v>
      </c>
      <c r="H1304" t="s">
        <v>10171</v>
      </c>
      <c r="I1304" t="s">
        <v>2167</v>
      </c>
      <c r="J1304" t="s">
        <v>2168</v>
      </c>
      <c r="K1304" s="3">
        <v>120431</v>
      </c>
      <c r="L1304" s="3">
        <v>132337</v>
      </c>
      <c r="M1304" t="s">
        <v>112</v>
      </c>
      <c r="N1304" t="s">
        <v>1850</v>
      </c>
    </row>
    <row r="1305" spans="1:14">
      <c r="A1305" s="1">
        <v>45474</v>
      </c>
      <c r="B1305" s="1">
        <v>45839</v>
      </c>
      <c r="C1305" t="s">
        <v>5080</v>
      </c>
      <c r="D1305" t="s">
        <v>2229</v>
      </c>
      <c r="E1305" t="s">
        <v>34</v>
      </c>
      <c r="F1305" t="s">
        <v>16</v>
      </c>
      <c r="G1305" t="s">
        <v>7624</v>
      </c>
      <c r="H1305" t="s">
        <v>10171</v>
      </c>
      <c r="I1305" t="s">
        <v>2167</v>
      </c>
      <c r="J1305" t="s">
        <v>2168</v>
      </c>
      <c r="K1305" s="3">
        <v>54340</v>
      </c>
      <c r="L1305" s="3">
        <v>61522</v>
      </c>
      <c r="M1305" t="s">
        <v>112</v>
      </c>
      <c r="N1305" t="s">
        <v>1850</v>
      </c>
    </row>
    <row r="1306" spans="1:14">
      <c r="A1306" s="1">
        <v>45474</v>
      </c>
      <c r="B1306" s="1">
        <v>45839</v>
      </c>
      <c r="C1306" t="s">
        <v>5081</v>
      </c>
      <c r="D1306" t="s">
        <v>2234</v>
      </c>
      <c r="E1306" t="s">
        <v>32</v>
      </c>
      <c r="F1306" t="s">
        <v>16</v>
      </c>
      <c r="G1306" t="s">
        <v>7625</v>
      </c>
      <c r="H1306" t="s">
        <v>10171</v>
      </c>
      <c r="I1306" t="s">
        <v>2236</v>
      </c>
      <c r="J1306" t="s">
        <v>2237</v>
      </c>
      <c r="K1306" s="3">
        <v>674370</v>
      </c>
      <c r="L1306" s="3">
        <v>659083</v>
      </c>
      <c r="M1306" t="s">
        <v>4176</v>
      </c>
      <c r="N1306" t="s">
        <v>143</v>
      </c>
    </row>
    <row r="1307" spans="1:14">
      <c r="A1307" s="1">
        <v>45474</v>
      </c>
      <c r="B1307" s="1">
        <v>45839</v>
      </c>
      <c r="C1307" t="s">
        <v>5086</v>
      </c>
      <c r="D1307" t="s">
        <v>2251</v>
      </c>
      <c r="E1307" t="s">
        <v>32</v>
      </c>
      <c r="F1307" t="s">
        <v>16</v>
      </c>
      <c r="G1307" t="s">
        <v>7633</v>
      </c>
      <c r="H1307" t="s">
        <v>10171</v>
      </c>
      <c r="I1307" t="s">
        <v>396</v>
      </c>
      <c r="J1307" t="s">
        <v>397</v>
      </c>
      <c r="K1307" s="3">
        <v>49581</v>
      </c>
      <c r="L1307" s="3">
        <v>43650</v>
      </c>
      <c r="M1307" t="s">
        <v>5660</v>
      </c>
      <c r="N1307" t="s">
        <v>98</v>
      </c>
    </row>
    <row r="1308" spans="1:14">
      <c r="A1308" s="1">
        <v>45474</v>
      </c>
      <c r="B1308" s="1">
        <v>45839</v>
      </c>
      <c r="C1308" t="s">
        <v>5086</v>
      </c>
      <c r="D1308" t="s">
        <v>2251</v>
      </c>
      <c r="E1308" t="s">
        <v>661</v>
      </c>
      <c r="F1308" t="s">
        <v>16</v>
      </c>
      <c r="G1308" t="s">
        <v>7635</v>
      </c>
      <c r="H1308" t="s">
        <v>10171</v>
      </c>
      <c r="I1308" t="s">
        <v>396</v>
      </c>
      <c r="J1308" t="s">
        <v>397</v>
      </c>
      <c r="K1308" s="3">
        <v>65434</v>
      </c>
      <c r="L1308" s="3">
        <v>51672</v>
      </c>
      <c r="M1308" t="s">
        <v>5660</v>
      </c>
      <c r="N1308" t="s">
        <v>98</v>
      </c>
    </row>
    <row r="1309" spans="1:14">
      <c r="A1309" s="1">
        <v>45474</v>
      </c>
      <c r="B1309" s="1">
        <v>45839</v>
      </c>
      <c r="C1309" t="s">
        <v>5086</v>
      </c>
      <c r="D1309" t="s">
        <v>2251</v>
      </c>
      <c r="E1309" t="s">
        <v>15</v>
      </c>
      <c r="F1309" t="s">
        <v>16</v>
      </c>
      <c r="G1309" t="s">
        <v>7634</v>
      </c>
      <c r="H1309" t="s">
        <v>10171</v>
      </c>
      <c r="I1309" t="s">
        <v>396</v>
      </c>
      <c r="J1309" t="s">
        <v>397</v>
      </c>
      <c r="K1309" s="3">
        <v>7549</v>
      </c>
      <c r="L1309" s="3">
        <v>6849</v>
      </c>
      <c r="M1309" t="s">
        <v>5660</v>
      </c>
      <c r="N1309" t="s">
        <v>98</v>
      </c>
    </row>
    <row r="1310" spans="1:14">
      <c r="A1310" s="1">
        <v>45474</v>
      </c>
      <c r="B1310" s="1">
        <v>45839</v>
      </c>
      <c r="C1310" t="s">
        <v>5083</v>
      </c>
      <c r="D1310" t="s">
        <v>2240</v>
      </c>
      <c r="E1310" t="s">
        <v>15</v>
      </c>
      <c r="F1310" t="s">
        <v>16</v>
      </c>
      <c r="G1310" t="s">
        <v>7626</v>
      </c>
      <c r="H1310" t="s">
        <v>10171</v>
      </c>
      <c r="I1310" t="s">
        <v>165</v>
      </c>
      <c r="J1310" t="s">
        <v>166</v>
      </c>
      <c r="K1310" s="3">
        <v>2614</v>
      </c>
      <c r="L1310" s="3">
        <v>2514</v>
      </c>
      <c r="M1310" t="s">
        <v>1179</v>
      </c>
      <c r="N1310" t="s">
        <v>167</v>
      </c>
    </row>
    <row r="1311" spans="1:14">
      <c r="A1311" s="1">
        <v>45474</v>
      </c>
      <c r="B1311" s="1">
        <v>45839</v>
      </c>
      <c r="C1311" t="s">
        <v>5083</v>
      </c>
      <c r="D1311" t="s">
        <v>2240</v>
      </c>
      <c r="E1311" t="s">
        <v>661</v>
      </c>
      <c r="F1311" t="s">
        <v>16</v>
      </c>
      <c r="G1311" t="s">
        <v>7627</v>
      </c>
      <c r="H1311" t="s">
        <v>10171</v>
      </c>
      <c r="I1311" t="s">
        <v>165</v>
      </c>
      <c r="J1311" t="s">
        <v>166</v>
      </c>
      <c r="K1311" s="3">
        <v>40744</v>
      </c>
      <c r="L1311" s="3">
        <v>31125</v>
      </c>
      <c r="M1311" t="s">
        <v>1179</v>
      </c>
      <c r="N1311" t="s">
        <v>167</v>
      </c>
    </row>
    <row r="1312" spans="1:14">
      <c r="A1312" s="1">
        <v>45474</v>
      </c>
      <c r="B1312" s="1">
        <v>45839</v>
      </c>
      <c r="C1312" t="s">
        <v>5084</v>
      </c>
      <c r="D1312" t="s">
        <v>2243</v>
      </c>
      <c r="E1312" t="s">
        <v>32</v>
      </c>
      <c r="F1312" t="s">
        <v>16</v>
      </c>
      <c r="G1312" t="s">
        <v>7628</v>
      </c>
      <c r="H1312" t="s">
        <v>10171</v>
      </c>
      <c r="I1312" t="s">
        <v>2245</v>
      </c>
      <c r="J1312" t="s">
        <v>2246</v>
      </c>
      <c r="K1312" s="3">
        <v>92941</v>
      </c>
      <c r="L1312" s="3">
        <v>85149</v>
      </c>
      <c r="M1312" t="s">
        <v>5624</v>
      </c>
      <c r="N1312" t="s">
        <v>51</v>
      </c>
    </row>
    <row r="1313" spans="1:14">
      <c r="A1313" s="1">
        <v>45474</v>
      </c>
      <c r="B1313" s="1">
        <v>45839</v>
      </c>
      <c r="C1313" t="s">
        <v>5063</v>
      </c>
      <c r="D1313" t="s">
        <v>2156</v>
      </c>
      <c r="E1313" t="s">
        <v>32</v>
      </c>
      <c r="F1313" t="s">
        <v>16</v>
      </c>
      <c r="G1313" t="s">
        <v>7575</v>
      </c>
      <c r="H1313" t="s">
        <v>10171</v>
      </c>
      <c r="I1313" t="s">
        <v>570</v>
      </c>
      <c r="J1313" t="s">
        <v>571</v>
      </c>
      <c r="K1313" s="3">
        <v>31110</v>
      </c>
      <c r="L1313" s="3">
        <v>31409</v>
      </c>
      <c r="M1313" t="s">
        <v>5623</v>
      </c>
      <c r="N1313" t="s">
        <v>328</v>
      </c>
    </row>
    <row r="1314" spans="1:14">
      <c r="A1314" s="1">
        <v>45474</v>
      </c>
      <c r="B1314" s="1">
        <v>45839</v>
      </c>
      <c r="C1314" t="s">
        <v>5063</v>
      </c>
      <c r="D1314" t="s">
        <v>2156</v>
      </c>
      <c r="E1314" t="s">
        <v>661</v>
      </c>
      <c r="F1314" t="s">
        <v>16</v>
      </c>
      <c r="G1314" t="s">
        <v>7573</v>
      </c>
      <c r="H1314" t="s">
        <v>10171</v>
      </c>
      <c r="I1314" t="s">
        <v>570</v>
      </c>
      <c r="J1314" t="s">
        <v>571</v>
      </c>
      <c r="K1314" s="3">
        <v>19668</v>
      </c>
      <c r="L1314" s="3">
        <v>16524</v>
      </c>
      <c r="M1314" t="s">
        <v>5623</v>
      </c>
      <c r="N1314" t="s">
        <v>328</v>
      </c>
    </row>
    <row r="1315" spans="1:14">
      <c r="A1315" s="1">
        <v>45474</v>
      </c>
      <c r="B1315" s="1">
        <v>45839</v>
      </c>
      <c r="C1315" t="s">
        <v>5063</v>
      </c>
      <c r="D1315" t="s">
        <v>2156</v>
      </c>
      <c r="E1315" t="s">
        <v>15</v>
      </c>
      <c r="F1315" t="s">
        <v>16</v>
      </c>
      <c r="G1315" t="s">
        <v>7574</v>
      </c>
      <c r="H1315" t="s">
        <v>10171</v>
      </c>
      <c r="I1315" t="s">
        <v>570</v>
      </c>
      <c r="J1315" t="s">
        <v>571</v>
      </c>
      <c r="K1315" s="3">
        <v>1872</v>
      </c>
      <c r="L1315" s="3">
        <v>1766</v>
      </c>
      <c r="M1315" t="s">
        <v>5623</v>
      </c>
      <c r="N1315" t="s">
        <v>328</v>
      </c>
    </row>
    <row r="1316" spans="1:14">
      <c r="A1316" s="1">
        <v>45474</v>
      </c>
      <c r="B1316" s="1">
        <v>45839</v>
      </c>
      <c r="C1316" t="s">
        <v>5063</v>
      </c>
      <c r="D1316" t="s">
        <v>2156</v>
      </c>
      <c r="E1316" t="s">
        <v>34</v>
      </c>
      <c r="F1316" t="s">
        <v>16</v>
      </c>
      <c r="G1316" t="s">
        <v>7576</v>
      </c>
      <c r="H1316" t="s">
        <v>10171</v>
      </c>
      <c r="I1316" t="s">
        <v>570</v>
      </c>
      <c r="J1316" t="s">
        <v>571</v>
      </c>
      <c r="K1316" s="3">
        <v>4555</v>
      </c>
      <c r="L1316" s="3">
        <v>3835</v>
      </c>
      <c r="M1316" t="s">
        <v>5623</v>
      </c>
      <c r="N1316" t="s">
        <v>328</v>
      </c>
    </row>
    <row r="1317" spans="1:14">
      <c r="A1317" s="1">
        <v>45474</v>
      </c>
      <c r="B1317" s="1">
        <v>45839</v>
      </c>
      <c r="C1317" t="s">
        <v>5085</v>
      </c>
      <c r="D1317" t="s">
        <v>2247</v>
      </c>
      <c r="E1317" t="s">
        <v>32</v>
      </c>
      <c r="F1317" t="s">
        <v>16</v>
      </c>
      <c r="G1317" t="s">
        <v>7630</v>
      </c>
      <c r="H1317" t="s">
        <v>10171</v>
      </c>
      <c r="I1317" t="s">
        <v>384</v>
      </c>
      <c r="J1317" t="s">
        <v>385</v>
      </c>
      <c r="K1317" s="3">
        <v>13394</v>
      </c>
      <c r="L1317" s="3">
        <v>14177</v>
      </c>
      <c r="M1317" t="s">
        <v>112</v>
      </c>
      <c r="N1317" t="s">
        <v>386</v>
      </c>
    </row>
    <row r="1318" spans="1:14">
      <c r="A1318" s="1">
        <v>45474</v>
      </c>
      <c r="B1318" s="1">
        <v>45839</v>
      </c>
      <c r="C1318" t="s">
        <v>5085</v>
      </c>
      <c r="D1318" t="s">
        <v>2247</v>
      </c>
      <c r="E1318" t="s">
        <v>15</v>
      </c>
      <c r="F1318" t="s">
        <v>16</v>
      </c>
      <c r="G1318" t="s">
        <v>7631</v>
      </c>
      <c r="H1318" t="s">
        <v>10171</v>
      </c>
      <c r="I1318" t="s">
        <v>384</v>
      </c>
      <c r="J1318" t="s">
        <v>385</v>
      </c>
      <c r="K1318" s="3">
        <v>4119</v>
      </c>
      <c r="L1318" s="3">
        <v>3913</v>
      </c>
      <c r="M1318" t="s">
        <v>112</v>
      </c>
      <c r="N1318" t="s">
        <v>386</v>
      </c>
    </row>
    <row r="1319" spans="1:14">
      <c r="A1319" s="1">
        <v>45474</v>
      </c>
      <c r="B1319" s="1">
        <v>45839</v>
      </c>
      <c r="C1319" t="s">
        <v>5085</v>
      </c>
      <c r="D1319" t="s">
        <v>2247</v>
      </c>
      <c r="E1319" t="s">
        <v>661</v>
      </c>
      <c r="F1319" t="s">
        <v>16</v>
      </c>
      <c r="G1319" t="s">
        <v>7629</v>
      </c>
      <c r="H1319" t="s">
        <v>10171</v>
      </c>
      <c r="I1319" t="s">
        <v>384</v>
      </c>
      <c r="J1319" t="s">
        <v>385</v>
      </c>
      <c r="K1319" s="3">
        <v>51460</v>
      </c>
      <c r="L1319" s="3">
        <v>67599</v>
      </c>
      <c r="M1319" t="s">
        <v>112</v>
      </c>
      <c r="N1319" t="s">
        <v>386</v>
      </c>
    </row>
    <row r="1320" spans="1:14">
      <c r="A1320" s="1">
        <v>45474</v>
      </c>
      <c r="B1320" s="1">
        <v>45839</v>
      </c>
      <c r="C1320" t="s">
        <v>5088</v>
      </c>
      <c r="D1320" t="s">
        <v>2259</v>
      </c>
      <c r="E1320" t="s">
        <v>32</v>
      </c>
      <c r="F1320" t="s">
        <v>16</v>
      </c>
      <c r="G1320" t="s">
        <v>7637</v>
      </c>
      <c r="H1320" t="s">
        <v>10171</v>
      </c>
      <c r="I1320" t="s">
        <v>396</v>
      </c>
      <c r="J1320" t="s">
        <v>397</v>
      </c>
      <c r="K1320" s="3">
        <v>78736</v>
      </c>
      <c r="L1320" s="3">
        <v>92143</v>
      </c>
      <c r="M1320" t="s">
        <v>5660</v>
      </c>
      <c r="N1320" t="s">
        <v>98</v>
      </c>
    </row>
    <row r="1321" spans="1:14">
      <c r="A1321" s="1">
        <v>45475</v>
      </c>
      <c r="B1321" s="1">
        <v>45840</v>
      </c>
      <c r="C1321" t="s">
        <v>6005</v>
      </c>
      <c r="D1321" t="s">
        <v>6006</v>
      </c>
      <c r="E1321" t="s">
        <v>32</v>
      </c>
      <c r="F1321" t="s">
        <v>16</v>
      </c>
      <c r="G1321" t="s">
        <v>7640</v>
      </c>
      <c r="H1321" t="s">
        <v>10172</v>
      </c>
      <c r="I1321" t="s">
        <v>103</v>
      </c>
      <c r="J1321" t="s">
        <v>104</v>
      </c>
      <c r="L1321" s="3">
        <v>14088</v>
      </c>
      <c r="M1321" t="s">
        <v>5620</v>
      </c>
      <c r="N1321" t="s">
        <v>51</v>
      </c>
    </row>
    <row r="1322" spans="1:14">
      <c r="A1322" s="1">
        <v>45475</v>
      </c>
      <c r="B1322" s="1">
        <v>45840</v>
      </c>
      <c r="C1322" t="s">
        <v>6005</v>
      </c>
      <c r="D1322" t="s">
        <v>6006</v>
      </c>
      <c r="E1322" t="s">
        <v>661</v>
      </c>
      <c r="F1322" t="s">
        <v>16</v>
      </c>
      <c r="G1322" t="s">
        <v>7639</v>
      </c>
      <c r="H1322" t="s">
        <v>10172</v>
      </c>
      <c r="I1322" t="s">
        <v>103</v>
      </c>
      <c r="J1322" t="s">
        <v>104</v>
      </c>
      <c r="L1322" s="3">
        <v>51820</v>
      </c>
      <c r="M1322" t="s">
        <v>5620</v>
      </c>
      <c r="N1322" t="s">
        <v>51</v>
      </c>
    </row>
    <row r="1323" spans="1:14">
      <c r="A1323" s="1">
        <v>45475</v>
      </c>
      <c r="B1323" s="1">
        <v>45840</v>
      </c>
      <c r="C1323" t="s">
        <v>6005</v>
      </c>
      <c r="D1323" t="s">
        <v>6006</v>
      </c>
      <c r="E1323" t="s">
        <v>15</v>
      </c>
      <c r="F1323" t="s">
        <v>16</v>
      </c>
      <c r="G1323" t="s">
        <v>7638</v>
      </c>
      <c r="H1323" t="s">
        <v>10172</v>
      </c>
      <c r="I1323" t="s">
        <v>103</v>
      </c>
      <c r="J1323" t="s">
        <v>104</v>
      </c>
      <c r="L1323" s="3">
        <v>2439</v>
      </c>
      <c r="M1323" t="s">
        <v>5620</v>
      </c>
      <c r="N1323" t="s">
        <v>51</v>
      </c>
    </row>
    <row r="1324" spans="1:14">
      <c r="A1324" s="1">
        <v>45475</v>
      </c>
      <c r="B1324" s="1">
        <v>45840</v>
      </c>
      <c r="C1324" t="s">
        <v>5090</v>
      </c>
      <c r="D1324" t="s">
        <v>2263</v>
      </c>
      <c r="E1324" t="s">
        <v>32</v>
      </c>
      <c r="F1324" t="s">
        <v>16</v>
      </c>
      <c r="G1324" t="s">
        <v>7642</v>
      </c>
      <c r="H1324" t="s">
        <v>10171</v>
      </c>
      <c r="I1324" t="s">
        <v>96</v>
      </c>
      <c r="J1324" t="s">
        <v>97</v>
      </c>
      <c r="K1324" s="3">
        <v>8017</v>
      </c>
      <c r="L1324" s="3">
        <v>3547</v>
      </c>
      <c r="M1324" t="s">
        <v>1179</v>
      </c>
      <c r="N1324" t="s">
        <v>43</v>
      </c>
    </row>
    <row r="1325" spans="1:14">
      <c r="A1325" s="1">
        <v>45475</v>
      </c>
      <c r="B1325" s="1">
        <v>45840</v>
      </c>
      <c r="C1325" t="s">
        <v>5090</v>
      </c>
      <c r="D1325" t="s">
        <v>2263</v>
      </c>
      <c r="E1325" t="s">
        <v>661</v>
      </c>
      <c r="F1325" t="s">
        <v>16</v>
      </c>
      <c r="G1325" t="s">
        <v>7643</v>
      </c>
      <c r="H1325" t="s">
        <v>10171</v>
      </c>
      <c r="I1325" t="s">
        <v>96</v>
      </c>
      <c r="J1325" t="s">
        <v>97</v>
      </c>
      <c r="K1325" s="3">
        <v>19660</v>
      </c>
      <c r="L1325" s="3">
        <v>16554</v>
      </c>
      <c r="M1325" t="s">
        <v>1179</v>
      </c>
      <c r="N1325" t="s">
        <v>43</v>
      </c>
    </row>
    <row r="1326" spans="1:14">
      <c r="A1326" s="1">
        <v>45475</v>
      </c>
      <c r="B1326" s="1">
        <v>45840</v>
      </c>
      <c r="C1326" t="s">
        <v>5090</v>
      </c>
      <c r="D1326" t="s">
        <v>2263</v>
      </c>
      <c r="E1326" t="s">
        <v>15</v>
      </c>
      <c r="F1326" t="s">
        <v>16</v>
      </c>
      <c r="G1326" t="s">
        <v>7641</v>
      </c>
      <c r="H1326" t="s">
        <v>10171</v>
      </c>
      <c r="I1326" t="s">
        <v>96</v>
      </c>
      <c r="J1326" t="s">
        <v>97</v>
      </c>
      <c r="K1326" s="3">
        <v>1302</v>
      </c>
      <c r="L1326" s="3">
        <v>1250</v>
      </c>
      <c r="M1326" t="s">
        <v>1179</v>
      </c>
      <c r="N1326" t="s">
        <v>43</v>
      </c>
    </row>
    <row r="1327" spans="1:14">
      <c r="A1327" s="1">
        <v>45476</v>
      </c>
      <c r="B1327" s="1">
        <v>45841</v>
      </c>
      <c r="C1327" t="s">
        <v>4976</v>
      </c>
      <c r="D1327" t="s">
        <v>1837</v>
      </c>
      <c r="E1327" t="s">
        <v>32</v>
      </c>
      <c r="F1327" t="s">
        <v>16</v>
      </c>
      <c r="G1327" t="s">
        <v>7644</v>
      </c>
      <c r="H1327" t="s">
        <v>10171</v>
      </c>
      <c r="I1327" t="s">
        <v>270</v>
      </c>
      <c r="J1327" t="s">
        <v>271</v>
      </c>
      <c r="K1327" s="3">
        <v>38821</v>
      </c>
      <c r="L1327" s="3">
        <v>44889</v>
      </c>
      <c r="M1327" t="s">
        <v>77</v>
      </c>
      <c r="N1327" t="s">
        <v>813</v>
      </c>
    </row>
    <row r="1328" spans="1:14">
      <c r="A1328" s="1">
        <v>45476</v>
      </c>
      <c r="B1328" s="1">
        <v>45841</v>
      </c>
      <c r="C1328" t="s">
        <v>4976</v>
      </c>
      <c r="D1328" t="s">
        <v>1837</v>
      </c>
      <c r="E1328" t="s">
        <v>15</v>
      </c>
      <c r="F1328" t="s">
        <v>16</v>
      </c>
      <c r="G1328" t="s">
        <v>7646</v>
      </c>
      <c r="H1328" t="s">
        <v>10171</v>
      </c>
      <c r="I1328" t="s">
        <v>270</v>
      </c>
      <c r="J1328" t="s">
        <v>271</v>
      </c>
      <c r="K1328" s="3">
        <v>2803</v>
      </c>
      <c r="L1328" s="3">
        <v>2684</v>
      </c>
      <c r="M1328" t="s">
        <v>77</v>
      </c>
      <c r="N1328" t="s">
        <v>813</v>
      </c>
    </row>
    <row r="1329" spans="1:14">
      <c r="A1329" s="1">
        <v>45476</v>
      </c>
      <c r="B1329" s="1">
        <v>45841</v>
      </c>
      <c r="C1329" t="s">
        <v>4976</v>
      </c>
      <c r="D1329" t="s">
        <v>1837</v>
      </c>
      <c r="E1329" t="s">
        <v>34</v>
      </c>
      <c r="F1329" t="s">
        <v>16</v>
      </c>
      <c r="G1329" t="s">
        <v>7645</v>
      </c>
      <c r="H1329" t="s">
        <v>10171</v>
      </c>
      <c r="I1329" t="s">
        <v>270</v>
      </c>
      <c r="J1329" t="s">
        <v>271</v>
      </c>
      <c r="K1329" s="3">
        <v>11745</v>
      </c>
      <c r="L1329" s="3">
        <v>8994</v>
      </c>
      <c r="M1329" t="s">
        <v>77</v>
      </c>
      <c r="N1329" t="s">
        <v>813</v>
      </c>
    </row>
    <row r="1330" spans="1:14">
      <c r="A1330" s="1">
        <v>45476</v>
      </c>
      <c r="B1330" s="1">
        <v>45841</v>
      </c>
      <c r="C1330" t="s">
        <v>4976</v>
      </c>
      <c r="D1330" t="s">
        <v>1837</v>
      </c>
      <c r="E1330" t="s">
        <v>661</v>
      </c>
      <c r="F1330" t="s">
        <v>16</v>
      </c>
      <c r="G1330" t="s">
        <v>7647</v>
      </c>
      <c r="H1330" t="s">
        <v>10171</v>
      </c>
      <c r="I1330" t="s">
        <v>270</v>
      </c>
      <c r="J1330" t="s">
        <v>271</v>
      </c>
      <c r="K1330" s="3">
        <v>57279</v>
      </c>
      <c r="L1330" s="3">
        <v>46116</v>
      </c>
      <c r="M1330" t="s">
        <v>77</v>
      </c>
      <c r="N1330" t="s">
        <v>813</v>
      </c>
    </row>
    <row r="1331" spans="1:14">
      <c r="A1331" s="1">
        <v>45476</v>
      </c>
      <c r="B1331" s="1">
        <v>45841</v>
      </c>
      <c r="C1331" t="s">
        <v>5725</v>
      </c>
      <c r="D1331" t="s">
        <v>5726</v>
      </c>
      <c r="E1331" t="s">
        <v>32</v>
      </c>
      <c r="F1331" t="s">
        <v>16</v>
      </c>
      <c r="G1331" t="s">
        <v>7650</v>
      </c>
      <c r="H1331" t="s">
        <v>10171</v>
      </c>
      <c r="I1331" t="s">
        <v>305</v>
      </c>
      <c r="J1331" t="s">
        <v>306</v>
      </c>
      <c r="K1331" s="3">
        <v>5116</v>
      </c>
      <c r="L1331" s="3">
        <v>4920</v>
      </c>
      <c r="M1331" t="s">
        <v>5623</v>
      </c>
      <c r="N1331" t="s">
        <v>21</v>
      </c>
    </row>
    <row r="1332" spans="1:14">
      <c r="A1332" s="1">
        <v>45476</v>
      </c>
      <c r="B1332" s="1">
        <v>45841</v>
      </c>
      <c r="C1332" t="s">
        <v>5725</v>
      </c>
      <c r="D1332" t="s">
        <v>5726</v>
      </c>
      <c r="E1332" t="s">
        <v>15</v>
      </c>
      <c r="F1332" t="s">
        <v>16</v>
      </c>
      <c r="G1332" t="s">
        <v>7648</v>
      </c>
      <c r="H1332" t="s">
        <v>10171</v>
      </c>
      <c r="I1332" t="s">
        <v>305</v>
      </c>
      <c r="J1332" t="s">
        <v>306</v>
      </c>
      <c r="K1332" s="3">
        <v>3720</v>
      </c>
      <c r="L1332" s="3">
        <v>3230</v>
      </c>
      <c r="M1332" t="s">
        <v>5623</v>
      </c>
      <c r="N1332" t="s">
        <v>21</v>
      </c>
    </row>
    <row r="1333" spans="1:14">
      <c r="A1333" s="1">
        <v>45476</v>
      </c>
      <c r="B1333" s="1">
        <v>45841</v>
      </c>
      <c r="C1333" t="s">
        <v>5725</v>
      </c>
      <c r="D1333" t="s">
        <v>5726</v>
      </c>
      <c r="E1333" t="s">
        <v>661</v>
      </c>
      <c r="F1333" t="s">
        <v>16</v>
      </c>
      <c r="G1333" t="s">
        <v>7649</v>
      </c>
      <c r="H1333" t="s">
        <v>10171</v>
      </c>
      <c r="I1333" t="s">
        <v>305</v>
      </c>
      <c r="J1333" t="s">
        <v>306</v>
      </c>
      <c r="K1333" s="3">
        <v>5692</v>
      </c>
      <c r="L1333" s="3">
        <v>6585</v>
      </c>
      <c r="M1333" t="s">
        <v>5623</v>
      </c>
      <c r="N1333" t="s">
        <v>21</v>
      </c>
    </row>
    <row r="1334" spans="1:14">
      <c r="A1334" s="1">
        <v>45476</v>
      </c>
      <c r="B1334" s="1">
        <v>45841</v>
      </c>
      <c r="C1334" t="s">
        <v>5092</v>
      </c>
      <c r="D1334" t="s">
        <v>2275</v>
      </c>
      <c r="E1334" t="s">
        <v>32</v>
      </c>
      <c r="F1334" t="s">
        <v>16</v>
      </c>
      <c r="G1334" t="s">
        <v>7651</v>
      </c>
      <c r="H1334" t="s">
        <v>10171</v>
      </c>
      <c r="I1334" t="s">
        <v>570</v>
      </c>
      <c r="J1334" t="s">
        <v>571</v>
      </c>
      <c r="K1334" s="3">
        <v>29727</v>
      </c>
      <c r="L1334" s="3">
        <v>24629</v>
      </c>
      <c r="M1334" t="s">
        <v>5623</v>
      </c>
      <c r="N1334" t="s">
        <v>125</v>
      </c>
    </row>
    <row r="1335" spans="1:14">
      <c r="A1335" s="1">
        <v>45476</v>
      </c>
      <c r="B1335" s="1">
        <v>45841</v>
      </c>
      <c r="C1335" t="s">
        <v>5092</v>
      </c>
      <c r="D1335" t="s">
        <v>2275</v>
      </c>
      <c r="E1335" t="s">
        <v>661</v>
      </c>
      <c r="F1335" t="s">
        <v>16</v>
      </c>
      <c r="G1335" t="s">
        <v>7652</v>
      </c>
      <c r="H1335" t="s">
        <v>10171</v>
      </c>
      <c r="I1335" t="s">
        <v>570</v>
      </c>
      <c r="J1335" t="s">
        <v>571</v>
      </c>
      <c r="K1335" s="3">
        <v>48468</v>
      </c>
      <c r="L1335" s="3">
        <v>30006</v>
      </c>
      <c r="M1335" t="s">
        <v>5623</v>
      </c>
      <c r="N1335" t="s">
        <v>125</v>
      </c>
    </row>
    <row r="1336" spans="1:14">
      <c r="A1336" s="1">
        <v>45476</v>
      </c>
      <c r="B1336" s="1">
        <v>45841</v>
      </c>
      <c r="C1336" t="s">
        <v>5092</v>
      </c>
      <c r="D1336" t="s">
        <v>2275</v>
      </c>
      <c r="E1336" t="s">
        <v>15</v>
      </c>
      <c r="F1336" t="s">
        <v>16</v>
      </c>
      <c r="G1336" t="s">
        <v>7653</v>
      </c>
      <c r="H1336" t="s">
        <v>10171</v>
      </c>
      <c r="I1336" t="s">
        <v>570</v>
      </c>
      <c r="J1336" t="s">
        <v>571</v>
      </c>
      <c r="K1336" s="3">
        <v>6030</v>
      </c>
      <c r="L1336" s="3">
        <v>5373</v>
      </c>
      <c r="M1336" t="s">
        <v>5623</v>
      </c>
      <c r="N1336" t="s">
        <v>125</v>
      </c>
    </row>
    <row r="1337" spans="1:14">
      <c r="A1337" s="1">
        <v>45476</v>
      </c>
      <c r="B1337" s="1">
        <v>45841</v>
      </c>
      <c r="C1337" t="s">
        <v>5092</v>
      </c>
      <c r="D1337" t="s">
        <v>2275</v>
      </c>
      <c r="E1337" t="s">
        <v>34</v>
      </c>
      <c r="F1337" t="s">
        <v>16</v>
      </c>
      <c r="G1337" t="s">
        <v>7654</v>
      </c>
      <c r="H1337" t="s">
        <v>10171</v>
      </c>
      <c r="I1337" t="s">
        <v>570</v>
      </c>
      <c r="J1337" t="s">
        <v>571</v>
      </c>
      <c r="K1337" s="3">
        <v>30085</v>
      </c>
      <c r="L1337" s="3">
        <v>12203</v>
      </c>
      <c r="M1337" t="s">
        <v>5623</v>
      </c>
      <c r="N1337" t="s">
        <v>125</v>
      </c>
    </row>
    <row r="1338" spans="1:14">
      <c r="A1338" s="1">
        <v>45477</v>
      </c>
      <c r="B1338" s="1">
        <v>45842</v>
      </c>
      <c r="C1338" t="s">
        <v>5093</v>
      </c>
      <c r="D1338" t="s">
        <v>2280</v>
      </c>
      <c r="E1338" t="s">
        <v>15</v>
      </c>
      <c r="F1338" t="s">
        <v>16</v>
      </c>
      <c r="G1338" t="s">
        <v>7658</v>
      </c>
      <c r="H1338" t="s">
        <v>10171</v>
      </c>
      <c r="I1338" t="s">
        <v>59</v>
      </c>
      <c r="J1338" t="s">
        <v>60</v>
      </c>
      <c r="K1338" s="3">
        <v>2123</v>
      </c>
      <c r="L1338" s="3">
        <v>1734</v>
      </c>
      <c r="M1338" t="s">
        <v>5620</v>
      </c>
      <c r="N1338" t="s">
        <v>61</v>
      </c>
    </row>
    <row r="1339" spans="1:14">
      <c r="A1339" s="1">
        <v>45477</v>
      </c>
      <c r="B1339" s="1">
        <v>45842</v>
      </c>
      <c r="C1339" t="s">
        <v>5093</v>
      </c>
      <c r="D1339" t="s">
        <v>2280</v>
      </c>
      <c r="E1339" t="s">
        <v>34</v>
      </c>
      <c r="F1339" t="s">
        <v>16</v>
      </c>
      <c r="G1339" t="s">
        <v>7656</v>
      </c>
      <c r="H1339" t="s">
        <v>10171</v>
      </c>
      <c r="I1339" t="s">
        <v>59</v>
      </c>
      <c r="J1339" t="s">
        <v>60</v>
      </c>
      <c r="K1339" s="3">
        <v>13510</v>
      </c>
      <c r="L1339" s="3">
        <v>15564</v>
      </c>
      <c r="M1339" t="s">
        <v>5620</v>
      </c>
      <c r="N1339" t="s">
        <v>61</v>
      </c>
    </row>
    <row r="1340" spans="1:14">
      <c r="A1340" s="1">
        <v>45477</v>
      </c>
      <c r="B1340" s="1">
        <v>45842</v>
      </c>
      <c r="C1340" t="s">
        <v>5093</v>
      </c>
      <c r="D1340" t="s">
        <v>2280</v>
      </c>
      <c r="E1340" t="s">
        <v>661</v>
      </c>
      <c r="F1340" t="s">
        <v>16</v>
      </c>
      <c r="G1340" t="s">
        <v>7659</v>
      </c>
      <c r="H1340" t="s">
        <v>10171</v>
      </c>
      <c r="I1340" t="s">
        <v>59</v>
      </c>
      <c r="J1340" t="s">
        <v>60</v>
      </c>
      <c r="K1340" s="3">
        <v>74998</v>
      </c>
      <c r="L1340" s="3">
        <v>71841</v>
      </c>
      <c r="M1340" t="s">
        <v>5620</v>
      </c>
      <c r="N1340" t="s">
        <v>61</v>
      </c>
    </row>
    <row r="1341" spans="1:14">
      <c r="A1341" s="1">
        <v>45477</v>
      </c>
      <c r="B1341" s="1">
        <v>45842</v>
      </c>
      <c r="C1341" t="s">
        <v>5093</v>
      </c>
      <c r="D1341" t="s">
        <v>2280</v>
      </c>
      <c r="E1341" t="s">
        <v>661</v>
      </c>
      <c r="F1341" t="s">
        <v>16</v>
      </c>
      <c r="G1341" t="s">
        <v>7657</v>
      </c>
      <c r="H1341" t="s">
        <v>10172</v>
      </c>
      <c r="I1341" t="s">
        <v>59</v>
      </c>
      <c r="J1341" t="s">
        <v>60</v>
      </c>
      <c r="L1341" s="3">
        <v>2913</v>
      </c>
      <c r="M1341" t="s">
        <v>5620</v>
      </c>
      <c r="N1341" t="s">
        <v>61</v>
      </c>
    </row>
    <row r="1342" spans="1:14">
      <c r="A1342" s="1">
        <v>45478</v>
      </c>
      <c r="B1342" s="1">
        <v>45843</v>
      </c>
      <c r="C1342" t="s">
        <v>5095</v>
      </c>
      <c r="D1342" t="s">
        <v>2287</v>
      </c>
      <c r="E1342" t="s">
        <v>32</v>
      </c>
      <c r="F1342" t="s">
        <v>16</v>
      </c>
      <c r="G1342" t="s">
        <v>7662</v>
      </c>
      <c r="H1342" t="s">
        <v>10171</v>
      </c>
      <c r="I1342" t="s">
        <v>96</v>
      </c>
      <c r="J1342" t="s">
        <v>97</v>
      </c>
      <c r="K1342" s="3">
        <v>12954</v>
      </c>
      <c r="L1342" s="3">
        <v>10681</v>
      </c>
      <c r="M1342" t="s">
        <v>140</v>
      </c>
      <c r="N1342" t="s">
        <v>43</v>
      </c>
    </row>
    <row r="1343" spans="1:14">
      <c r="A1343" s="1">
        <v>45478</v>
      </c>
      <c r="B1343" s="1">
        <v>45843</v>
      </c>
      <c r="C1343" t="s">
        <v>5095</v>
      </c>
      <c r="D1343" t="s">
        <v>2287</v>
      </c>
      <c r="E1343" t="s">
        <v>661</v>
      </c>
      <c r="F1343" t="s">
        <v>16</v>
      </c>
      <c r="G1343" t="s">
        <v>7663</v>
      </c>
      <c r="H1343" t="s">
        <v>10171</v>
      </c>
      <c r="I1343" t="s">
        <v>96</v>
      </c>
      <c r="J1343" t="s">
        <v>97</v>
      </c>
      <c r="K1343" s="3">
        <v>134131</v>
      </c>
      <c r="L1343" s="3">
        <v>70120</v>
      </c>
      <c r="M1343" t="s">
        <v>140</v>
      </c>
      <c r="N1343" t="s">
        <v>43</v>
      </c>
    </row>
    <row r="1344" spans="1:14">
      <c r="A1344" s="1">
        <v>45478</v>
      </c>
      <c r="B1344" s="1">
        <v>45843</v>
      </c>
      <c r="C1344" t="s">
        <v>5095</v>
      </c>
      <c r="D1344" t="s">
        <v>2287</v>
      </c>
      <c r="E1344" t="s">
        <v>15</v>
      </c>
      <c r="F1344" t="s">
        <v>16</v>
      </c>
      <c r="G1344" t="s">
        <v>7661</v>
      </c>
      <c r="H1344" t="s">
        <v>10171</v>
      </c>
      <c r="I1344" t="s">
        <v>96</v>
      </c>
      <c r="J1344" t="s">
        <v>97</v>
      </c>
      <c r="K1344" s="3">
        <v>1584</v>
      </c>
      <c r="L1344" s="3">
        <v>1442</v>
      </c>
      <c r="M1344" t="s">
        <v>140</v>
      </c>
      <c r="N1344" t="s">
        <v>43</v>
      </c>
    </row>
    <row r="1345" spans="1:14">
      <c r="A1345" s="1">
        <v>45478</v>
      </c>
      <c r="B1345" s="1">
        <v>45843</v>
      </c>
      <c r="C1345" t="s">
        <v>5096</v>
      </c>
      <c r="D1345" t="s">
        <v>2291</v>
      </c>
      <c r="E1345" t="s">
        <v>15</v>
      </c>
      <c r="F1345" t="s">
        <v>16</v>
      </c>
      <c r="G1345" t="s">
        <v>7666</v>
      </c>
      <c r="H1345" t="s">
        <v>10171</v>
      </c>
      <c r="I1345" t="s">
        <v>18</v>
      </c>
      <c r="J1345" t="s">
        <v>19</v>
      </c>
      <c r="K1345" s="3">
        <v>3203</v>
      </c>
      <c r="L1345" s="3">
        <v>2935</v>
      </c>
      <c r="M1345" t="s">
        <v>48</v>
      </c>
      <c r="N1345" t="s">
        <v>21</v>
      </c>
    </row>
    <row r="1346" spans="1:14">
      <c r="A1346" s="1">
        <v>45478</v>
      </c>
      <c r="B1346" s="1">
        <v>45843</v>
      </c>
      <c r="C1346" t="s">
        <v>5096</v>
      </c>
      <c r="D1346" t="s">
        <v>2291</v>
      </c>
      <c r="E1346" t="s">
        <v>32</v>
      </c>
      <c r="F1346" t="s">
        <v>16</v>
      </c>
      <c r="G1346" t="s">
        <v>7665</v>
      </c>
      <c r="H1346" t="s">
        <v>10171</v>
      </c>
      <c r="I1346" t="s">
        <v>18</v>
      </c>
      <c r="J1346" t="s">
        <v>19</v>
      </c>
      <c r="K1346" s="3">
        <v>2378</v>
      </c>
      <c r="L1346" s="3">
        <v>1723</v>
      </c>
      <c r="M1346" t="s">
        <v>48</v>
      </c>
      <c r="N1346" t="s">
        <v>21</v>
      </c>
    </row>
    <row r="1347" spans="1:14">
      <c r="A1347" s="1">
        <v>45478</v>
      </c>
      <c r="B1347" s="1">
        <v>45843</v>
      </c>
      <c r="C1347" t="s">
        <v>5096</v>
      </c>
      <c r="D1347" t="s">
        <v>2291</v>
      </c>
      <c r="E1347" t="s">
        <v>661</v>
      </c>
      <c r="F1347" t="s">
        <v>16</v>
      </c>
      <c r="G1347" t="s">
        <v>7664</v>
      </c>
      <c r="H1347" t="s">
        <v>10171</v>
      </c>
      <c r="I1347" t="s">
        <v>18</v>
      </c>
      <c r="J1347" t="s">
        <v>19</v>
      </c>
      <c r="K1347" s="3">
        <v>158566</v>
      </c>
      <c r="L1347" s="3">
        <v>100559</v>
      </c>
      <c r="M1347" t="s">
        <v>48</v>
      </c>
      <c r="N1347" t="s">
        <v>21</v>
      </c>
    </row>
    <row r="1348" spans="1:14">
      <c r="A1348" s="1">
        <v>45480</v>
      </c>
      <c r="B1348" s="1">
        <v>45845</v>
      </c>
      <c r="C1348" t="s">
        <v>5098</v>
      </c>
      <c r="D1348" t="s">
        <v>2299</v>
      </c>
      <c r="E1348" t="s">
        <v>32</v>
      </c>
      <c r="F1348" t="s">
        <v>16</v>
      </c>
      <c r="G1348" t="s">
        <v>7668</v>
      </c>
      <c r="H1348" t="s">
        <v>10171</v>
      </c>
      <c r="I1348" t="s">
        <v>270</v>
      </c>
      <c r="J1348" t="s">
        <v>271</v>
      </c>
      <c r="K1348" s="3">
        <v>4174</v>
      </c>
      <c r="L1348" s="3">
        <v>3959</v>
      </c>
      <c r="M1348" t="s">
        <v>5624</v>
      </c>
      <c r="N1348" t="s">
        <v>125</v>
      </c>
    </row>
    <row r="1349" spans="1:14">
      <c r="A1349" s="1">
        <v>45481</v>
      </c>
      <c r="B1349" s="1">
        <v>45846</v>
      </c>
      <c r="C1349" t="s">
        <v>5099</v>
      </c>
      <c r="D1349" t="s">
        <v>2301</v>
      </c>
      <c r="E1349" t="s">
        <v>32</v>
      </c>
      <c r="F1349" t="s">
        <v>16</v>
      </c>
      <c r="G1349" t="s">
        <v>7671</v>
      </c>
      <c r="H1349" t="s">
        <v>10171</v>
      </c>
      <c r="I1349" t="s">
        <v>103</v>
      </c>
      <c r="J1349" t="s">
        <v>104</v>
      </c>
      <c r="K1349" s="3">
        <v>11996</v>
      </c>
      <c r="L1349" s="3">
        <v>9189</v>
      </c>
      <c r="M1349" t="s">
        <v>5620</v>
      </c>
      <c r="N1349" t="s">
        <v>414</v>
      </c>
    </row>
    <row r="1350" spans="1:14">
      <c r="A1350" s="1">
        <v>45481</v>
      </c>
      <c r="B1350" s="1">
        <v>45846</v>
      </c>
      <c r="C1350" t="s">
        <v>5099</v>
      </c>
      <c r="D1350" t="s">
        <v>2301</v>
      </c>
      <c r="E1350" t="s">
        <v>661</v>
      </c>
      <c r="F1350" t="s">
        <v>16</v>
      </c>
      <c r="G1350" t="s">
        <v>7670</v>
      </c>
      <c r="H1350" t="s">
        <v>10171</v>
      </c>
      <c r="I1350" t="s">
        <v>103</v>
      </c>
      <c r="J1350" t="s">
        <v>104</v>
      </c>
      <c r="K1350" s="3">
        <v>45781</v>
      </c>
      <c r="L1350" s="3">
        <v>47843</v>
      </c>
      <c r="M1350" t="s">
        <v>5620</v>
      </c>
      <c r="N1350" t="s">
        <v>414</v>
      </c>
    </row>
    <row r="1351" spans="1:14">
      <c r="A1351" s="1">
        <v>45481</v>
      </c>
      <c r="B1351" s="1">
        <v>45846</v>
      </c>
      <c r="C1351" t="s">
        <v>5099</v>
      </c>
      <c r="D1351" t="s">
        <v>2301</v>
      </c>
      <c r="E1351" t="s">
        <v>15</v>
      </c>
      <c r="F1351" t="s">
        <v>16</v>
      </c>
      <c r="G1351" t="s">
        <v>7672</v>
      </c>
      <c r="H1351" t="s">
        <v>10171</v>
      </c>
      <c r="I1351" t="s">
        <v>103</v>
      </c>
      <c r="J1351" t="s">
        <v>104</v>
      </c>
      <c r="K1351" s="3">
        <v>1258</v>
      </c>
      <c r="L1351" s="3">
        <v>1772</v>
      </c>
      <c r="M1351" t="s">
        <v>5620</v>
      </c>
      <c r="N1351" t="s">
        <v>414</v>
      </c>
    </row>
    <row r="1352" spans="1:14">
      <c r="A1352" s="1">
        <v>45482</v>
      </c>
      <c r="B1352" s="1">
        <v>45847</v>
      </c>
      <c r="C1352" t="s">
        <v>5102</v>
      </c>
      <c r="D1352" t="s">
        <v>2310</v>
      </c>
      <c r="E1352" t="s">
        <v>32</v>
      </c>
      <c r="F1352" t="s">
        <v>16</v>
      </c>
      <c r="G1352" t="s">
        <v>7676</v>
      </c>
      <c r="H1352" t="s">
        <v>10171</v>
      </c>
      <c r="I1352" t="s">
        <v>375</v>
      </c>
      <c r="J1352" t="s">
        <v>376</v>
      </c>
      <c r="K1352" s="3">
        <v>3192</v>
      </c>
      <c r="L1352" s="3">
        <v>2551</v>
      </c>
      <c r="M1352" t="s">
        <v>5624</v>
      </c>
      <c r="N1352" t="s">
        <v>225</v>
      </c>
    </row>
    <row r="1353" spans="1:14">
      <c r="A1353" s="1">
        <v>45482</v>
      </c>
      <c r="B1353" s="1">
        <v>45847</v>
      </c>
      <c r="C1353" t="s">
        <v>5102</v>
      </c>
      <c r="D1353" t="s">
        <v>2310</v>
      </c>
      <c r="E1353" t="s">
        <v>661</v>
      </c>
      <c r="F1353" t="s">
        <v>16</v>
      </c>
      <c r="G1353" t="s">
        <v>7675</v>
      </c>
      <c r="H1353" t="s">
        <v>10171</v>
      </c>
      <c r="I1353" t="s">
        <v>375</v>
      </c>
      <c r="J1353" t="s">
        <v>376</v>
      </c>
      <c r="K1353" s="3">
        <v>13327</v>
      </c>
      <c r="L1353" s="3">
        <v>10778</v>
      </c>
      <c r="M1353" t="s">
        <v>5624</v>
      </c>
      <c r="N1353" t="s">
        <v>225</v>
      </c>
    </row>
    <row r="1354" spans="1:14">
      <c r="A1354" s="1">
        <v>45482</v>
      </c>
      <c r="B1354" s="1">
        <v>45847</v>
      </c>
      <c r="C1354" t="s">
        <v>5102</v>
      </c>
      <c r="D1354" t="s">
        <v>2310</v>
      </c>
      <c r="E1354" t="s">
        <v>15</v>
      </c>
      <c r="F1354" t="s">
        <v>16</v>
      </c>
      <c r="G1354" t="s">
        <v>7674</v>
      </c>
      <c r="H1354" t="s">
        <v>10171</v>
      </c>
      <c r="I1354" t="s">
        <v>375</v>
      </c>
      <c r="J1354" t="s">
        <v>376</v>
      </c>
      <c r="K1354" s="3">
        <v>3661</v>
      </c>
      <c r="L1354" s="3">
        <v>3490</v>
      </c>
      <c r="M1354" t="s">
        <v>5624</v>
      </c>
      <c r="N1354" t="s">
        <v>225</v>
      </c>
    </row>
    <row r="1355" spans="1:14">
      <c r="A1355" s="1">
        <v>45483</v>
      </c>
      <c r="B1355" s="1">
        <v>45848</v>
      </c>
      <c r="C1355" t="s">
        <v>6111</v>
      </c>
      <c r="D1355" t="s">
        <v>6112</v>
      </c>
      <c r="E1355" t="s">
        <v>32</v>
      </c>
      <c r="F1355" t="s">
        <v>16</v>
      </c>
      <c r="G1355" t="s">
        <v>7677</v>
      </c>
      <c r="H1355" t="s">
        <v>10172</v>
      </c>
      <c r="I1355" t="s">
        <v>2216</v>
      </c>
      <c r="J1355" t="s">
        <v>2217</v>
      </c>
      <c r="L1355" s="3">
        <v>6499</v>
      </c>
      <c r="M1355" t="s">
        <v>5620</v>
      </c>
      <c r="N1355" t="s">
        <v>43</v>
      </c>
    </row>
    <row r="1356" spans="1:14">
      <c r="A1356" s="1">
        <v>45483</v>
      </c>
      <c r="B1356" s="1">
        <v>45848</v>
      </c>
      <c r="C1356" t="s">
        <v>6111</v>
      </c>
      <c r="D1356" t="s">
        <v>6112</v>
      </c>
      <c r="E1356" t="s">
        <v>661</v>
      </c>
      <c r="F1356" t="s">
        <v>16</v>
      </c>
      <c r="G1356" t="s">
        <v>7678</v>
      </c>
      <c r="H1356" t="s">
        <v>10172</v>
      </c>
      <c r="I1356" t="s">
        <v>2216</v>
      </c>
      <c r="J1356" t="s">
        <v>2217</v>
      </c>
      <c r="L1356" s="3">
        <v>60082</v>
      </c>
      <c r="M1356" t="s">
        <v>5620</v>
      </c>
      <c r="N1356" t="s">
        <v>43</v>
      </c>
    </row>
    <row r="1357" spans="1:14">
      <c r="A1357" s="1">
        <v>45483</v>
      </c>
      <c r="B1357" s="1">
        <v>45848</v>
      </c>
      <c r="C1357" t="s">
        <v>6111</v>
      </c>
      <c r="D1357" t="s">
        <v>6112</v>
      </c>
      <c r="E1357" t="s">
        <v>15</v>
      </c>
      <c r="F1357" t="s">
        <v>16</v>
      </c>
      <c r="G1357" t="s">
        <v>7679</v>
      </c>
      <c r="H1357" t="s">
        <v>10172</v>
      </c>
      <c r="I1357" t="s">
        <v>2216</v>
      </c>
      <c r="J1357" t="s">
        <v>2217</v>
      </c>
      <c r="L1357" s="3">
        <v>1238</v>
      </c>
      <c r="M1357" t="s">
        <v>5620</v>
      </c>
      <c r="N1357" t="s">
        <v>43</v>
      </c>
    </row>
    <row r="1358" spans="1:14">
      <c r="A1358" s="1">
        <v>45483</v>
      </c>
      <c r="B1358" s="1">
        <v>45848</v>
      </c>
      <c r="C1358" t="s">
        <v>5103</v>
      </c>
      <c r="D1358" t="s">
        <v>2314</v>
      </c>
      <c r="E1358" t="s">
        <v>32</v>
      </c>
      <c r="F1358" t="s">
        <v>16</v>
      </c>
      <c r="G1358" t="s">
        <v>7680</v>
      </c>
      <c r="H1358" t="s">
        <v>10171</v>
      </c>
      <c r="I1358" t="s">
        <v>712</v>
      </c>
      <c r="J1358" t="s">
        <v>713</v>
      </c>
      <c r="K1358" s="3">
        <v>45889</v>
      </c>
      <c r="L1358" s="3">
        <v>36553</v>
      </c>
      <c r="M1358" t="s">
        <v>26</v>
      </c>
      <c r="N1358" t="s">
        <v>125</v>
      </c>
    </row>
    <row r="1359" spans="1:14">
      <c r="A1359" s="1">
        <v>45483</v>
      </c>
      <c r="B1359" s="1">
        <v>45848</v>
      </c>
      <c r="C1359" t="s">
        <v>5103</v>
      </c>
      <c r="D1359" t="s">
        <v>2314</v>
      </c>
      <c r="E1359" t="s">
        <v>661</v>
      </c>
      <c r="F1359" t="s">
        <v>16</v>
      </c>
      <c r="G1359" t="s">
        <v>7681</v>
      </c>
      <c r="H1359" t="s">
        <v>10171</v>
      </c>
      <c r="I1359" t="s">
        <v>712</v>
      </c>
      <c r="J1359" t="s">
        <v>713</v>
      </c>
      <c r="K1359" s="3">
        <v>51436</v>
      </c>
      <c r="L1359" s="3">
        <v>41962</v>
      </c>
      <c r="M1359" t="s">
        <v>26</v>
      </c>
      <c r="N1359" t="s">
        <v>125</v>
      </c>
    </row>
    <row r="1360" spans="1:14">
      <c r="A1360" s="1">
        <v>45483</v>
      </c>
      <c r="B1360" s="1">
        <v>45848</v>
      </c>
      <c r="C1360" t="s">
        <v>5103</v>
      </c>
      <c r="D1360" t="s">
        <v>2314</v>
      </c>
      <c r="E1360" t="s">
        <v>15</v>
      </c>
      <c r="F1360" t="s">
        <v>16</v>
      </c>
      <c r="G1360" t="s">
        <v>7682</v>
      </c>
      <c r="H1360" t="s">
        <v>10171</v>
      </c>
      <c r="I1360" t="s">
        <v>712</v>
      </c>
      <c r="J1360" t="s">
        <v>713</v>
      </c>
      <c r="K1360" s="3">
        <v>9977</v>
      </c>
      <c r="L1360" s="3">
        <v>9579</v>
      </c>
      <c r="M1360" t="s">
        <v>26</v>
      </c>
      <c r="N1360" t="s">
        <v>125</v>
      </c>
    </row>
    <row r="1361" spans="1:14">
      <c r="A1361" s="1">
        <v>45483</v>
      </c>
      <c r="B1361" s="1">
        <v>45848</v>
      </c>
      <c r="C1361" t="s">
        <v>5104</v>
      </c>
      <c r="D1361" t="s">
        <v>2318</v>
      </c>
      <c r="E1361" t="s">
        <v>32</v>
      </c>
      <c r="F1361" t="s">
        <v>16</v>
      </c>
      <c r="G1361" t="s">
        <v>7685</v>
      </c>
      <c r="H1361" t="s">
        <v>10171</v>
      </c>
      <c r="I1361" t="s">
        <v>18</v>
      </c>
      <c r="J1361" t="s">
        <v>19</v>
      </c>
      <c r="K1361" s="3">
        <v>12506</v>
      </c>
      <c r="L1361" s="3">
        <v>17324</v>
      </c>
      <c r="M1361" t="s">
        <v>5624</v>
      </c>
      <c r="N1361" t="s">
        <v>73</v>
      </c>
    </row>
    <row r="1362" spans="1:14">
      <c r="A1362" s="1">
        <v>45483</v>
      </c>
      <c r="B1362" s="1">
        <v>45848</v>
      </c>
      <c r="C1362" t="s">
        <v>5104</v>
      </c>
      <c r="D1362" t="s">
        <v>2318</v>
      </c>
      <c r="E1362" t="s">
        <v>15</v>
      </c>
      <c r="F1362" t="s">
        <v>16</v>
      </c>
      <c r="G1362" t="s">
        <v>7683</v>
      </c>
      <c r="H1362" t="s">
        <v>10171</v>
      </c>
      <c r="I1362" t="s">
        <v>18</v>
      </c>
      <c r="J1362" t="s">
        <v>19</v>
      </c>
      <c r="K1362" s="3">
        <v>1605</v>
      </c>
      <c r="L1362" s="3">
        <v>2038</v>
      </c>
      <c r="M1362" t="s">
        <v>5624</v>
      </c>
      <c r="N1362" t="s">
        <v>73</v>
      </c>
    </row>
    <row r="1363" spans="1:14">
      <c r="A1363" s="1">
        <v>45483</v>
      </c>
      <c r="B1363" s="1">
        <v>45848</v>
      </c>
      <c r="C1363" t="s">
        <v>5104</v>
      </c>
      <c r="D1363" t="s">
        <v>2318</v>
      </c>
      <c r="E1363" t="s">
        <v>661</v>
      </c>
      <c r="F1363" t="s">
        <v>16</v>
      </c>
      <c r="G1363" t="s">
        <v>7684</v>
      </c>
      <c r="H1363" t="s">
        <v>10171</v>
      </c>
      <c r="I1363" t="s">
        <v>18</v>
      </c>
      <c r="J1363" t="s">
        <v>19</v>
      </c>
      <c r="K1363" s="3">
        <v>63626</v>
      </c>
      <c r="L1363" s="3">
        <v>51558</v>
      </c>
      <c r="M1363" t="s">
        <v>5624</v>
      </c>
      <c r="N1363" t="s">
        <v>73</v>
      </c>
    </row>
    <row r="1364" spans="1:14">
      <c r="A1364" s="1">
        <v>45484</v>
      </c>
      <c r="B1364" s="1">
        <v>45849</v>
      </c>
      <c r="C1364" t="s">
        <v>5105</v>
      </c>
      <c r="D1364" t="s">
        <v>2322</v>
      </c>
      <c r="E1364" t="s">
        <v>661</v>
      </c>
      <c r="F1364" t="s">
        <v>16</v>
      </c>
      <c r="G1364" t="s">
        <v>7687</v>
      </c>
      <c r="H1364" t="s">
        <v>10171</v>
      </c>
      <c r="I1364" t="s">
        <v>65</v>
      </c>
      <c r="J1364" t="s">
        <v>66</v>
      </c>
      <c r="K1364" s="3">
        <v>31130</v>
      </c>
      <c r="L1364" s="3">
        <v>23815</v>
      </c>
      <c r="M1364" t="s">
        <v>5620</v>
      </c>
      <c r="N1364" t="s">
        <v>51</v>
      </c>
    </row>
    <row r="1365" spans="1:14">
      <c r="A1365" s="1">
        <v>45484</v>
      </c>
      <c r="B1365" s="1">
        <v>45849</v>
      </c>
      <c r="C1365" t="s">
        <v>5105</v>
      </c>
      <c r="D1365" t="s">
        <v>2322</v>
      </c>
      <c r="E1365" t="s">
        <v>15</v>
      </c>
      <c r="F1365" t="s">
        <v>16</v>
      </c>
      <c r="G1365" t="s">
        <v>7686</v>
      </c>
      <c r="H1365" t="s">
        <v>10171</v>
      </c>
      <c r="I1365" t="s">
        <v>65</v>
      </c>
      <c r="J1365" t="s">
        <v>66</v>
      </c>
      <c r="K1365" s="3">
        <v>2553</v>
      </c>
      <c r="L1365" s="3">
        <v>2422</v>
      </c>
      <c r="M1365" t="s">
        <v>5620</v>
      </c>
      <c r="N1365" t="s">
        <v>51</v>
      </c>
    </row>
    <row r="1366" spans="1:14">
      <c r="A1366" s="1">
        <v>45484</v>
      </c>
      <c r="B1366" s="1">
        <v>45849</v>
      </c>
      <c r="C1366" t="s">
        <v>5106</v>
      </c>
      <c r="D1366" t="s">
        <v>2326</v>
      </c>
      <c r="E1366" t="s">
        <v>661</v>
      </c>
      <c r="F1366" t="s">
        <v>16</v>
      </c>
      <c r="G1366" t="s">
        <v>7689</v>
      </c>
      <c r="H1366" t="s">
        <v>10171</v>
      </c>
      <c r="I1366" t="s">
        <v>18</v>
      </c>
      <c r="J1366" t="s">
        <v>19</v>
      </c>
      <c r="K1366" s="3">
        <v>46642</v>
      </c>
      <c r="L1366" s="3">
        <v>36766</v>
      </c>
      <c r="M1366" t="s">
        <v>5624</v>
      </c>
      <c r="N1366" t="s">
        <v>21</v>
      </c>
    </row>
    <row r="1367" spans="1:14">
      <c r="A1367" s="1">
        <v>45484</v>
      </c>
      <c r="B1367" s="1">
        <v>45849</v>
      </c>
      <c r="C1367" t="s">
        <v>5106</v>
      </c>
      <c r="D1367" t="s">
        <v>2326</v>
      </c>
      <c r="E1367" t="s">
        <v>15</v>
      </c>
      <c r="F1367" t="s">
        <v>16</v>
      </c>
      <c r="G1367" t="s">
        <v>7688</v>
      </c>
      <c r="H1367" t="s">
        <v>10171</v>
      </c>
      <c r="I1367" t="s">
        <v>18</v>
      </c>
      <c r="J1367" t="s">
        <v>19</v>
      </c>
      <c r="K1367" s="3">
        <v>5079</v>
      </c>
      <c r="L1367" s="3">
        <v>4838</v>
      </c>
      <c r="M1367" t="s">
        <v>5624</v>
      </c>
      <c r="N1367" t="s">
        <v>21</v>
      </c>
    </row>
    <row r="1368" spans="1:14">
      <c r="A1368" s="1">
        <v>45715</v>
      </c>
      <c r="B1368" s="1">
        <v>45849</v>
      </c>
      <c r="C1368" t="s">
        <v>5106</v>
      </c>
      <c r="D1368" t="s">
        <v>2326</v>
      </c>
      <c r="E1368" t="s">
        <v>32</v>
      </c>
      <c r="F1368" t="s">
        <v>16</v>
      </c>
      <c r="G1368" t="s">
        <v>9392</v>
      </c>
      <c r="H1368" t="s">
        <v>10171</v>
      </c>
      <c r="I1368" t="s">
        <v>18</v>
      </c>
      <c r="J1368" t="s">
        <v>19</v>
      </c>
      <c r="K1368" s="3">
        <v>4802</v>
      </c>
      <c r="L1368" s="3">
        <v>1717</v>
      </c>
      <c r="M1368" t="s">
        <v>5624</v>
      </c>
      <c r="N1368" t="s">
        <v>21</v>
      </c>
    </row>
    <row r="1369" spans="1:14">
      <c r="A1369" s="1">
        <v>45485</v>
      </c>
      <c r="B1369" s="1">
        <v>45850</v>
      </c>
      <c r="C1369" t="s">
        <v>5107</v>
      </c>
      <c r="D1369" t="s">
        <v>2330</v>
      </c>
      <c r="E1369" t="s">
        <v>32</v>
      </c>
      <c r="F1369" t="s">
        <v>16</v>
      </c>
      <c r="G1369" t="s">
        <v>7691</v>
      </c>
      <c r="H1369" t="s">
        <v>10171</v>
      </c>
      <c r="I1369" t="s">
        <v>706</v>
      </c>
      <c r="J1369" t="s">
        <v>707</v>
      </c>
      <c r="K1369" s="3">
        <v>8159</v>
      </c>
      <c r="L1369" s="3">
        <v>12280</v>
      </c>
      <c r="M1369" t="s">
        <v>1179</v>
      </c>
      <c r="N1369" t="s">
        <v>51</v>
      </c>
    </row>
    <row r="1370" spans="1:14">
      <c r="A1370" s="1">
        <v>45485</v>
      </c>
      <c r="B1370" s="1">
        <v>45850</v>
      </c>
      <c r="C1370" t="s">
        <v>5107</v>
      </c>
      <c r="D1370" t="s">
        <v>2330</v>
      </c>
      <c r="E1370" t="s">
        <v>15</v>
      </c>
      <c r="F1370" t="s">
        <v>16</v>
      </c>
      <c r="G1370" t="s">
        <v>7690</v>
      </c>
      <c r="H1370" t="s">
        <v>10171</v>
      </c>
      <c r="I1370" t="s">
        <v>706</v>
      </c>
      <c r="J1370" t="s">
        <v>707</v>
      </c>
      <c r="K1370" s="3">
        <v>4088</v>
      </c>
      <c r="L1370" s="3">
        <v>3712</v>
      </c>
      <c r="M1370" t="s">
        <v>1179</v>
      </c>
      <c r="N1370" t="s">
        <v>51</v>
      </c>
    </row>
    <row r="1371" spans="1:14">
      <c r="A1371" s="1">
        <v>45485</v>
      </c>
      <c r="B1371" s="1">
        <v>45850</v>
      </c>
      <c r="C1371" t="s">
        <v>5107</v>
      </c>
      <c r="D1371" t="s">
        <v>2330</v>
      </c>
      <c r="E1371" t="s">
        <v>661</v>
      </c>
      <c r="F1371" t="s">
        <v>16</v>
      </c>
      <c r="G1371" t="s">
        <v>7692</v>
      </c>
      <c r="H1371" t="s">
        <v>10171</v>
      </c>
      <c r="I1371" t="s">
        <v>706</v>
      </c>
      <c r="J1371" t="s">
        <v>707</v>
      </c>
      <c r="K1371" s="3">
        <v>43282</v>
      </c>
      <c r="L1371" s="3">
        <v>34918</v>
      </c>
      <c r="M1371" t="s">
        <v>1179</v>
      </c>
      <c r="N1371" t="s">
        <v>51</v>
      </c>
    </row>
    <row r="1372" spans="1:14">
      <c r="A1372" s="1">
        <v>45486</v>
      </c>
      <c r="B1372" s="1">
        <v>45851</v>
      </c>
      <c r="C1372" t="s">
        <v>5028</v>
      </c>
      <c r="D1372" t="s">
        <v>2040</v>
      </c>
      <c r="E1372" t="s">
        <v>32</v>
      </c>
      <c r="F1372" t="s">
        <v>16</v>
      </c>
      <c r="G1372" t="s">
        <v>7693</v>
      </c>
      <c r="H1372" t="s">
        <v>10171</v>
      </c>
      <c r="I1372" t="s">
        <v>103</v>
      </c>
      <c r="J1372" t="s">
        <v>104</v>
      </c>
      <c r="K1372" s="3">
        <v>24949</v>
      </c>
      <c r="L1372" s="3">
        <v>23110</v>
      </c>
      <c r="M1372" t="s">
        <v>140</v>
      </c>
      <c r="N1372" t="s">
        <v>310</v>
      </c>
    </row>
    <row r="1373" spans="1:14">
      <c r="A1373" s="1">
        <v>45486</v>
      </c>
      <c r="B1373" s="1">
        <v>45851</v>
      </c>
      <c r="C1373" t="s">
        <v>5028</v>
      </c>
      <c r="D1373" t="s">
        <v>2040</v>
      </c>
      <c r="E1373" t="s">
        <v>661</v>
      </c>
      <c r="F1373" t="s">
        <v>16</v>
      </c>
      <c r="G1373" t="s">
        <v>7694</v>
      </c>
      <c r="H1373" t="s">
        <v>10171</v>
      </c>
      <c r="I1373" t="s">
        <v>103</v>
      </c>
      <c r="J1373" t="s">
        <v>104</v>
      </c>
      <c r="K1373" s="3">
        <v>112170</v>
      </c>
      <c r="L1373" s="3">
        <v>72051</v>
      </c>
      <c r="M1373" t="s">
        <v>140</v>
      </c>
      <c r="N1373" t="s">
        <v>310</v>
      </c>
    </row>
    <row r="1374" spans="1:14">
      <c r="A1374" s="1">
        <v>45486</v>
      </c>
      <c r="B1374" s="1">
        <v>45851</v>
      </c>
      <c r="C1374" t="s">
        <v>5028</v>
      </c>
      <c r="D1374" t="s">
        <v>2040</v>
      </c>
      <c r="E1374" t="s">
        <v>15</v>
      </c>
      <c r="F1374" t="s">
        <v>16</v>
      </c>
      <c r="G1374" t="s">
        <v>7696</v>
      </c>
      <c r="H1374" t="s">
        <v>10171</v>
      </c>
      <c r="I1374" t="s">
        <v>103</v>
      </c>
      <c r="J1374" t="s">
        <v>104</v>
      </c>
      <c r="K1374" s="3">
        <v>2000</v>
      </c>
      <c r="L1374" s="3">
        <v>1431</v>
      </c>
      <c r="M1374" t="s">
        <v>140</v>
      </c>
      <c r="N1374" t="s">
        <v>310</v>
      </c>
    </row>
    <row r="1375" spans="1:14">
      <c r="A1375" s="1">
        <v>45486</v>
      </c>
      <c r="B1375" s="1">
        <v>45851</v>
      </c>
      <c r="C1375" t="s">
        <v>5028</v>
      </c>
      <c r="D1375" t="s">
        <v>2040</v>
      </c>
      <c r="E1375" t="s">
        <v>34</v>
      </c>
      <c r="F1375" t="s">
        <v>16</v>
      </c>
      <c r="G1375" t="s">
        <v>7695</v>
      </c>
      <c r="H1375" t="s">
        <v>10172</v>
      </c>
      <c r="I1375" t="s">
        <v>103</v>
      </c>
      <c r="J1375" t="s">
        <v>104</v>
      </c>
      <c r="L1375" s="3">
        <v>16775</v>
      </c>
      <c r="M1375" t="s">
        <v>140</v>
      </c>
      <c r="N1375" t="s">
        <v>310</v>
      </c>
    </row>
    <row r="1376" spans="1:14">
      <c r="A1376" s="1">
        <v>45487</v>
      </c>
      <c r="B1376" s="1">
        <v>45852</v>
      </c>
      <c r="C1376" t="s">
        <v>5109</v>
      </c>
      <c r="D1376" t="s">
        <v>2342</v>
      </c>
      <c r="E1376" t="s">
        <v>32</v>
      </c>
      <c r="F1376" t="s">
        <v>16</v>
      </c>
      <c r="G1376" t="s">
        <v>7698</v>
      </c>
      <c r="H1376" t="s">
        <v>10171</v>
      </c>
      <c r="I1376" t="s">
        <v>712</v>
      </c>
      <c r="J1376" t="s">
        <v>713</v>
      </c>
      <c r="K1376" s="3">
        <v>27519</v>
      </c>
      <c r="L1376" s="3">
        <v>23519</v>
      </c>
      <c r="M1376" t="s">
        <v>26</v>
      </c>
      <c r="N1376" t="s">
        <v>125</v>
      </c>
    </row>
    <row r="1377" spans="1:14">
      <c r="A1377" s="1">
        <v>45487</v>
      </c>
      <c r="B1377" s="1">
        <v>45852</v>
      </c>
      <c r="C1377" t="s">
        <v>5109</v>
      </c>
      <c r="D1377" t="s">
        <v>2342</v>
      </c>
      <c r="E1377" t="s">
        <v>15</v>
      </c>
      <c r="F1377" t="s">
        <v>16</v>
      </c>
      <c r="G1377" t="s">
        <v>7699</v>
      </c>
      <c r="H1377" t="s">
        <v>10171</v>
      </c>
      <c r="I1377" t="s">
        <v>712</v>
      </c>
      <c r="J1377" t="s">
        <v>713</v>
      </c>
      <c r="K1377" s="3">
        <v>5675</v>
      </c>
      <c r="L1377" s="3">
        <v>5490</v>
      </c>
      <c r="M1377" t="s">
        <v>26</v>
      </c>
      <c r="N1377" t="s">
        <v>125</v>
      </c>
    </row>
    <row r="1378" spans="1:14">
      <c r="A1378" s="1">
        <v>45487</v>
      </c>
      <c r="B1378" s="1">
        <v>45852</v>
      </c>
      <c r="C1378" t="s">
        <v>5109</v>
      </c>
      <c r="D1378" t="s">
        <v>2342</v>
      </c>
      <c r="E1378" t="s">
        <v>661</v>
      </c>
      <c r="F1378" t="s">
        <v>16</v>
      </c>
      <c r="G1378" t="s">
        <v>7697</v>
      </c>
      <c r="H1378" t="s">
        <v>10171</v>
      </c>
      <c r="I1378" t="s">
        <v>712</v>
      </c>
      <c r="J1378" t="s">
        <v>713</v>
      </c>
      <c r="K1378" s="3">
        <v>78656</v>
      </c>
      <c r="L1378" s="3">
        <v>67274</v>
      </c>
      <c r="M1378" t="s">
        <v>26</v>
      </c>
      <c r="N1378" t="s">
        <v>125</v>
      </c>
    </row>
    <row r="1379" spans="1:14">
      <c r="A1379" s="1">
        <v>45487</v>
      </c>
      <c r="B1379" s="1">
        <v>45852</v>
      </c>
      <c r="C1379" t="s">
        <v>5110</v>
      </c>
      <c r="D1379" t="s">
        <v>2346</v>
      </c>
      <c r="E1379" t="s">
        <v>32</v>
      </c>
      <c r="F1379" t="s">
        <v>16</v>
      </c>
      <c r="G1379" t="s">
        <v>7701</v>
      </c>
      <c r="H1379" t="s">
        <v>10171</v>
      </c>
      <c r="I1379" t="s">
        <v>165</v>
      </c>
      <c r="J1379" t="s">
        <v>166</v>
      </c>
      <c r="K1379" s="3">
        <v>25961</v>
      </c>
      <c r="L1379" s="3">
        <v>20374</v>
      </c>
      <c r="M1379" t="s">
        <v>1179</v>
      </c>
      <c r="N1379" t="s">
        <v>582</v>
      </c>
    </row>
    <row r="1380" spans="1:14">
      <c r="A1380" s="1">
        <v>45487</v>
      </c>
      <c r="B1380" s="1">
        <v>45852</v>
      </c>
      <c r="C1380" t="s">
        <v>5110</v>
      </c>
      <c r="D1380" t="s">
        <v>2346</v>
      </c>
      <c r="E1380" t="s">
        <v>15</v>
      </c>
      <c r="F1380" t="s">
        <v>16</v>
      </c>
      <c r="G1380" t="s">
        <v>7702</v>
      </c>
      <c r="H1380" t="s">
        <v>10171</v>
      </c>
      <c r="I1380" t="s">
        <v>165</v>
      </c>
      <c r="J1380" t="s">
        <v>166</v>
      </c>
      <c r="K1380" s="3">
        <v>2014</v>
      </c>
      <c r="L1380" s="3">
        <v>1935</v>
      </c>
      <c r="M1380" t="s">
        <v>1179</v>
      </c>
      <c r="N1380" t="s">
        <v>582</v>
      </c>
    </row>
    <row r="1381" spans="1:14">
      <c r="A1381" s="1">
        <v>45487</v>
      </c>
      <c r="B1381" s="1">
        <v>45852</v>
      </c>
      <c r="C1381" t="s">
        <v>5110</v>
      </c>
      <c r="D1381" t="s">
        <v>2346</v>
      </c>
      <c r="E1381" t="s">
        <v>661</v>
      </c>
      <c r="F1381" t="s">
        <v>16</v>
      </c>
      <c r="G1381" t="s">
        <v>7700</v>
      </c>
      <c r="H1381" t="s">
        <v>10171</v>
      </c>
      <c r="I1381" t="s">
        <v>165</v>
      </c>
      <c r="J1381" t="s">
        <v>166</v>
      </c>
      <c r="K1381" s="3">
        <v>61426</v>
      </c>
      <c r="L1381" s="3">
        <v>32108</v>
      </c>
      <c r="M1381" t="s">
        <v>1179</v>
      </c>
      <c r="N1381" t="s">
        <v>582</v>
      </c>
    </row>
    <row r="1382" spans="1:14">
      <c r="A1382" s="1">
        <v>45487</v>
      </c>
      <c r="B1382" s="1">
        <v>45852</v>
      </c>
      <c r="C1382" t="s">
        <v>5111</v>
      </c>
      <c r="D1382" t="s">
        <v>2350</v>
      </c>
      <c r="E1382" t="s">
        <v>32</v>
      </c>
      <c r="F1382" t="s">
        <v>16</v>
      </c>
      <c r="G1382" t="s">
        <v>7705</v>
      </c>
      <c r="H1382" t="s">
        <v>10171</v>
      </c>
      <c r="I1382" t="s">
        <v>174</v>
      </c>
      <c r="J1382" t="s">
        <v>175</v>
      </c>
      <c r="K1382" s="3">
        <v>28161</v>
      </c>
      <c r="L1382" s="3">
        <v>36247</v>
      </c>
      <c r="M1382" t="s">
        <v>112</v>
      </c>
      <c r="N1382" t="s">
        <v>21</v>
      </c>
    </row>
    <row r="1383" spans="1:14">
      <c r="A1383" s="1">
        <v>45487</v>
      </c>
      <c r="B1383" s="1">
        <v>45852</v>
      </c>
      <c r="C1383" t="s">
        <v>5111</v>
      </c>
      <c r="D1383" t="s">
        <v>2350</v>
      </c>
      <c r="E1383" t="s">
        <v>15</v>
      </c>
      <c r="F1383" t="s">
        <v>16</v>
      </c>
      <c r="G1383" t="s">
        <v>7704</v>
      </c>
      <c r="H1383" t="s">
        <v>10171</v>
      </c>
      <c r="I1383" t="s">
        <v>174</v>
      </c>
      <c r="J1383" t="s">
        <v>175</v>
      </c>
      <c r="K1383" s="3">
        <v>3864</v>
      </c>
      <c r="L1383" s="3">
        <v>3712</v>
      </c>
      <c r="M1383" t="s">
        <v>112</v>
      </c>
      <c r="N1383" t="s">
        <v>21</v>
      </c>
    </row>
    <row r="1384" spans="1:14">
      <c r="A1384" s="1">
        <v>45487</v>
      </c>
      <c r="B1384" s="1">
        <v>45852</v>
      </c>
      <c r="C1384" t="s">
        <v>5111</v>
      </c>
      <c r="D1384" t="s">
        <v>2350</v>
      </c>
      <c r="E1384" t="s">
        <v>661</v>
      </c>
      <c r="F1384" t="s">
        <v>16</v>
      </c>
      <c r="G1384" t="s">
        <v>7703</v>
      </c>
      <c r="H1384" t="s">
        <v>10171</v>
      </c>
      <c r="I1384" t="s">
        <v>174</v>
      </c>
      <c r="J1384" t="s">
        <v>175</v>
      </c>
      <c r="K1384" s="3">
        <v>128953</v>
      </c>
      <c r="L1384" s="3">
        <v>111836</v>
      </c>
      <c r="M1384" t="s">
        <v>112</v>
      </c>
      <c r="N1384" t="s">
        <v>21</v>
      </c>
    </row>
    <row r="1385" spans="1:14">
      <c r="A1385" s="1">
        <v>45488</v>
      </c>
      <c r="B1385" s="1">
        <v>45853</v>
      </c>
      <c r="C1385" t="s">
        <v>5112</v>
      </c>
      <c r="D1385" t="s">
        <v>2354</v>
      </c>
      <c r="E1385" t="s">
        <v>32</v>
      </c>
      <c r="F1385" t="s">
        <v>16</v>
      </c>
      <c r="G1385" t="s">
        <v>7706</v>
      </c>
      <c r="H1385" t="s">
        <v>10171</v>
      </c>
      <c r="I1385" t="s">
        <v>174</v>
      </c>
      <c r="J1385" t="s">
        <v>175</v>
      </c>
      <c r="K1385" s="3">
        <v>20274</v>
      </c>
      <c r="L1385" s="3">
        <v>13513</v>
      </c>
      <c r="M1385" t="s">
        <v>112</v>
      </c>
      <c r="N1385" t="s">
        <v>167</v>
      </c>
    </row>
    <row r="1386" spans="1:14">
      <c r="A1386" s="1">
        <v>45488</v>
      </c>
      <c r="B1386" s="1">
        <v>45853</v>
      </c>
      <c r="C1386" t="s">
        <v>5112</v>
      </c>
      <c r="D1386" t="s">
        <v>2354</v>
      </c>
      <c r="E1386" t="s">
        <v>15</v>
      </c>
      <c r="F1386" t="s">
        <v>16</v>
      </c>
      <c r="G1386" t="s">
        <v>7708</v>
      </c>
      <c r="H1386" t="s">
        <v>10171</v>
      </c>
      <c r="I1386" t="s">
        <v>174</v>
      </c>
      <c r="J1386" t="s">
        <v>175</v>
      </c>
      <c r="K1386" s="3">
        <v>3045</v>
      </c>
      <c r="L1386" s="3">
        <v>3605</v>
      </c>
      <c r="M1386" t="s">
        <v>112</v>
      </c>
      <c r="N1386" t="s">
        <v>167</v>
      </c>
    </row>
    <row r="1387" spans="1:14">
      <c r="A1387" s="1">
        <v>45488</v>
      </c>
      <c r="B1387" s="1">
        <v>45853</v>
      </c>
      <c r="C1387" t="s">
        <v>5112</v>
      </c>
      <c r="D1387" t="s">
        <v>2354</v>
      </c>
      <c r="E1387" t="s">
        <v>661</v>
      </c>
      <c r="F1387" t="s">
        <v>16</v>
      </c>
      <c r="G1387" t="s">
        <v>7707</v>
      </c>
      <c r="H1387" t="s">
        <v>10171</v>
      </c>
      <c r="I1387" t="s">
        <v>174</v>
      </c>
      <c r="J1387" t="s">
        <v>175</v>
      </c>
      <c r="K1387" s="3">
        <v>59426</v>
      </c>
      <c r="L1387" s="3">
        <v>96458</v>
      </c>
      <c r="M1387" t="s">
        <v>112</v>
      </c>
      <c r="N1387" t="s">
        <v>167</v>
      </c>
    </row>
    <row r="1388" spans="1:14">
      <c r="A1388" s="1">
        <v>45488</v>
      </c>
      <c r="B1388" s="1">
        <v>45853</v>
      </c>
      <c r="C1388" t="s">
        <v>5113</v>
      </c>
      <c r="D1388" t="s">
        <v>2358</v>
      </c>
      <c r="E1388" t="s">
        <v>32</v>
      </c>
      <c r="F1388" t="s">
        <v>16</v>
      </c>
      <c r="G1388" t="s">
        <v>7709</v>
      </c>
      <c r="H1388" t="s">
        <v>10171</v>
      </c>
      <c r="I1388" t="s">
        <v>270</v>
      </c>
      <c r="J1388" t="s">
        <v>271</v>
      </c>
      <c r="K1388" s="3">
        <v>9842</v>
      </c>
      <c r="L1388" s="3">
        <v>8631</v>
      </c>
      <c r="M1388" t="s">
        <v>5624</v>
      </c>
      <c r="N1388" t="s">
        <v>225</v>
      </c>
    </row>
    <row r="1389" spans="1:14">
      <c r="A1389" s="1">
        <v>45488</v>
      </c>
      <c r="B1389" s="1">
        <v>45853</v>
      </c>
      <c r="C1389" t="s">
        <v>5113</v>
      </c>
      <c r="D1389" t="s">
        <v>2358</v>
      </c>
      <c r="E1389" t="s">
        <v>15</v>
      </c>
      <c r="F1389" t="s">
        <v>16</v>
      </c>
      <c r="G1389" t="s">
        <v>7711</v>
      </c>
      <c r="H1389" t="s">
        <v>10171</v>
      </c>
      <c r="I1389" t="s">
        <v>270</v>
      </c>
      <c r="J1389" t="s">
        <v>271</v>
      </c>
      <c r="K1389" s="3">
        <v>1615</v>
      </c>
      <c r="L1389" s="3">
        <v>1539</v>
      </c>
      <c r="M1389" t="s">
        <v>5624</v>
      </c>
      <c r="N1389" t="s">
        <v>225</v>
      </c>
    </row>
    <row r="1390" spans="1:14">
      <c r="A1390" s="1">
        <v>45488</v>
      </c>
      <c r="B1390" s="1">
        <v>45853</v>
      </c>
      <c r="C1390" t="s">
        <v>5113</v>
      </c>
      <c r="D1390" t="s">
        <v>2358</v>
      </c>
      <c r="E1390" t="s">
        <v>661</v>
      </c>
      <c r="F1390" t="s">
        <v>16</v>
      </c>
      <c r="G1390" t="s">
        <v>7710</v>
      </c>
      <c r="H1390" t="s">
        <v>10171</v>
      </c>
      <c r="I1390" t="s">
        <v>270</v>
      </c>
      <c r="J1390" t="s">
        <v>271</v>
      </c>
      <c r="K1390" s="3">
        <v>54601</v>
      </c>
      <c r="L1390" s="3">
        <v>47860</v>
      </c>
      <c r="M1390" t="s">
        <v>5624</v>
      </c>
      <c r="N1390" t="s">
        <v>225</v>
      </c>
    </row>
    <row r="1391" spans="1:14">
      <c r="A1391" s="1">
        <v>45488</v>
      </c>
      <c r="B1391" s="1">
        <v>45853</v>
      </c>
      <c r="C1391" t="s">
        <v>5115</v>
      </c>
      <c r="D1391" t="s">
        <v>2366</v>
      </c>
      <c r="E1391" t="s">
        <v>15</v>
      </c>
      <c r="F1391" t="s">
        <v>16</v>
      </c>
      <c r="G1391" t="s">
        <v>7712</v>
      </c>
      <c r="H1391" t="s">
        <v>10171</v>
      </c>
      <c r="I1391" t="s">
        <v>846</v>
      </c>
      <c r="J1391" t="s">
        <v>847</v>
      </c>
      <c r="K1391" s="3">
        <v>4411</v>
      </c>
      <c r="L1391" s="3">
        <v>4200</v>
      </c>
      <c r="M1391" t="s">
        <v>5624</v>
      </c>
      <c r="N1391" t="s">
        <v>345</v>
      </c>
    </row>
    <row r="1392" spans="1:14">
      <c r="A1392" s="1">
        <v>45488</v>
      </c>
      <c r="B1392" s="1">
        <v>45853</v>
      </c>
      <c r="C1392" t="s">
        <v>5115</v>
      </c>
      <c r="D1392" t="s">
        <v>2366</v>
      </c>
      <c r="E1392" t="s">
        <v>661</v>
      </c>
      <c r="F1392" t="s">
        <v>16</v>
      </c>
      <c r="G1392" t="s">
        <v>7714</v>
      </c>
      <c r="H1392" t="s">
        <v>10171</v>
      </c>
      <c r="I1392" t="s">
        <v>846</v>
      </c>
      <c r="J1392" t="s">
        <v>847</v>
      </c>
      <c r="K1392" s="3">
        <v>55837</v>
      </c>
      <c r="L1392" s="3">
        <v>46420</v>
      </c>
      <c r="M1392" t="s">
        <v>5624</v>
      </c>
      <c r="N1392" t="s">
        <v>345</v>
      </c>
    </row>
    <row r="1393" spans="1:14">
      <c r="A1393" s="1">
        <v>45488</v>
      </c>
      <c r="B1393" s="1">
        <v>45853</v>
      </c>
      <c r="C1393" t="s">
        <v>5115</v>
      </c>
      <c r="D1393" t="s">
        <v>2366</v>
      </c>
      <c r="E1393" t="s">
        <v>34</v>
      </c>
      <c r="F1393" t="s">
        <v>16</v>
      </c>
      <c r="G1393" t="s">
        <v>7713</v>
      </c>
      <c r="H1393" t="s">
        <v>10171</v>
      </c>
      <c r="I1393" t="s">
        <v>846</v>
      </c>
      <c r="J1393" t="s">
        <v>847</v>
      </c>
      <c r="K1393" s="3">
        <v>13256</v>
      </c>
      <c r="L1393" s="3">
        <v>10716</v>
      </c>
      <c r="M1393" t="s">
        <v>5624</v>
      </c>
      <c r="N1393" t="s">
        <v>345</v>
      </c>
    </row>
    <row r="1394" spans="1:14">
      <c r="A1394" s="1">
        <v>45488</v>
      </c>
      <c r="B1394" s="1">
        <v>45853</v>
      </c>
      <c r="C1394" t="s">
        <v>5076</v>
      </c>
      <c r="D1394" t="s">
        <v>2214</v>
      </c>
      <c r="E1394" t="s">
        <v>32</v>
      </c>
      <c r="F1394" t="s">
        <v>16</v>
      </c>
      <c r="G1394" t="s">
        <v>7715</v>
      </c>
      <c r="H1394" t="s">
        <v>10171</v>
      </c>
      <c r="I1394" t="s">
        <v>2216</v>
      </c>
      <c r="J1394" t="s">
        <v>2217</v>
      </c>
      <c r="K1394" s="3">
        <v>10634</v>
      </c>
      <c r="L1394" s="3">
        <v>10618</v>
      </c>
      <c r="M1394" t="s">
        <v>5620</v>
      </c>
      <c r="N1394" t="s">
        <v>43</v>
      </c>
    </row>
    <row r="1395" spans="1:14">
      <c r="A1395" s="1">
        <v>45488</v>
      </c>
      <c r="B1395" s="1">
        <v>45853</v>
      </c>
      <c r="C1395" t="s">
        <v>5076</v>
      </c>
      <c r="D1395" t="s">
        <v>2214</v>
      </c>
      <c r="E1395" t="s">
        <v>661</v>
      </c>
      <c r="F1395" t="s">
        <v>16</v>
      </c>
      <c r="G1395" t="s">
        <v>7716</v>
      </c>
      <c r="H1395" t="s">
        <v>10171</v>
      </c>
      <c r="I1395" t="s">
        <v>2216</v>
      </c>
      <c r="J1395" t="s">
        <v>2217</v>
      </c>
      <c r="K1395" s="3">
        <v>52589</v>
      </c>
      <c r="L1395" s="3">
        <v>47400</v>
      </c>
      <c r="M1395" t="s">
        <v>5620</v>
      </c>
      <c r="N1395" t="s">
        <v>43</v>
      </c>
    </row>
    <row r="1396" spans="1:14">
      <c r="A1396" s="1">
        <v>45488</v>
      </c>
      <c r="B1396" s="1">
        <v>45853</v>
      </c>
      <c r="C1396" t="s">
        <v>5076</v>
      </c>
      <c r="D1396" t="s">
        <v>2214</v>
      </c>
      <c r="E1396" t="s">
        <v>15</v>
      </c>
      <c r="F1396" t="s">
        <v>16</v>
      </c>
      <c r="G1396" t="s">
        <v>7717</v>
      </c>
      <c r="H1396" t="s">
        <v>10171</v>
      </c>
      <c r="I1396" t="s">
        <v>2216</v>
      </c>
      <c r="J1396" t="s">
        <v>2217</v>
      </c>
      <c r="K1396" s="3">
        <v>1551</v>
      </c>
      <c r="L1396" s="3">
        <v>1404</v>
      </c>
      <c r="M1396" t="s">
        <v>5620</v>
      </c>
      <c r="N1396" t="s">
        <v>43</v>
      </c>
    </row>
    <row r="1397" spans="1:14">
      <c r="A1397" s="1">
        <v>45488</v>
      </c>
      <c r="B1397" s="1">
        <v>45853</v>
      </c>
      <c r="C1397" t="s">
        <v>5118</v>
      </c>
      <c r="D1397" t="s">
        <v>2380</v>
      </c>
      <c r="E1397" t="s">
        <v>661</v>
      </c>
      <c r="F1397" t="s">
        <v>16</v>
      </c>
      <c r="G1397" t="s">
        <v>7719</v>
      </c>
      <c r="H1397" t="s">
        <v>10171</v>
      </c>
      <c r="I1397" t="s">
        <v>71</v>
      </c>
      <c r="J1397" t="s">
        <v>72</v>
      </c>
      <c r="K1397" s="3">
        <v>40508</v>
      </c>
      <c r="L1397" s="3">
        <v>27863</v>
      </c>
      <c r="M1397" t="s">
        <v>5623</v>
      </c>
      <c r="N1397" t="s">
        <v>73</v>
      </c>
    </row>
    <row r="1398" spans="1:14">
      <c r="A1398" s="1">
        <v>45488</v>
      </c>
      <c r="B1398" s="1">
        <v>45853</v>
      </c>
      <c r="C1398" t="s">
        <v>5118</v>
      </c>
      <c r="D1398" t="s">
        <v>2380</v>
      </c>
      <c r="E1398" t="s">
        <v>15</v>
      </c>
      <c r="F1398" t="s">
        <v>16</v>
      </c>
      <c r="G1398" t="s">
        <v>7718</v>
      </c>
      <c r="H1398" t="s">
        <v>10171</v>
      </c>
      <c r="I1398" t="s">
        <v>71</v>
      </c>
      <c r="J1398" t="s">
        <v>72</v>
      </c>
      <c r="K1398" s="3">
        <v>3264</v>
      </c>
      <c r="L1398" s="3">
        <v>3119</v>
      </c>
      <c r="M1398" t="s">
        <v>5623</v>
      </c>
      <c r="N1398" t="s">
        <v>73</v>
      </c>
    </row>
    <row r="1399" spans="1:14">
      <c r="A1399" s="1">
        <v>45488</v>
      </c>
      <c r="B1399" s="1">
        <v>45853</v>
      </c>
      <c r="C1399" t="s">
        <v>5119</v>
      </c>
      <c r="D1399" t="s">
        <v>2383</v>
      </c>
      <c r="E1399" t="s">
        <v>32</v>
      </c>
      <c r="F1399" t="s">
        <v>16</v>
      </c>
      <c r="G1399" t="s">
        <v>7722</v>
      </c>
      <c r="H1399" t="s">
        <v>10171</v>
      </c>
      <c r="I1399" t="s">
        <v>695</v>
      </c>
      <c r="J1399" t="s">
        <v>696</v>
      </c>
      <c r="K1399" s="3">
        <v>9881</v>
      </c>
      <c r="L1399" s="3">
        <v>5774</v>
      </c>
      <c r="M1399" t="s">
        <v>1179</v>
      </c>
      <c r="N1399" t="s">
        <v>98</v>
      </c>
    </row>
    <row r="1400" spans="1:14">
      <c r="A1400" s="1">
        <v>45488</v>
      </c>
      <c r="B1400" s="1">
        <v>45853</v>
      </c>
      <c r="C1400" t="s">
        <v>5119</v>
      </c>
      <c r="D1400" t="s">
        <v>2383</v>
      </c>
      <c r="E1400" t="s">
        <v>15</v>
      </c>
      <c r="F1400" t="s">
        <v>16</v>
      </c>
      <c r="G1400" t="s">
        <v>7721</v>
      </c>
      <c r="H1400" t="s">
        <v>10171</v>
      </c>
      <c r="I1400" t="s">
        <v>695</v>
      </c>
      <c r="J1400" t="s">
        <v>696</v>
      </c>
      <c r="K1400" s="3">
        <v>3160</v>
      </c>
      <c r="L1400" s="3">
        <v>2185</v>
      </c>
      <c r="M1400" t="s">
        <v>1179</v>
      </c>
      <c r="N1400" t="s">
        <v>98</v>
      </c>
    </row>
    <row r="1401" spans="1:14">
      <c r="A1401" s="1">
        <v>45488</v>
      </c>
      <c r="B1401" s="1">
        <v>45853</v>
      </c>
      <c r="C1401" t="s">
        <v>5119</v>
      </c>
      <c r="D1401" t="s">
        <v>2383</v>
      </c>
      <c r="E1401" t="s">
        <v>34</v>
      </c>
      <c r="F1401" t="s">
        <v>16</v>
      </c>
      <c r="G1401" t="s">
        <v>7723</v>
      </c>
      <c r="H1401" t="s">
        <v>10171</v>
      </c>
      <c r="I1401" t="s">
        <v>695</v>
      </c>
      <c r="J1401" t="s">
        <v>696</v>
      </c>
      <c r="K1401" s="3">
        <v>5690</v>
      </c>
      <c r="L1401" s="3">
        <v>4887</v>
      </c>
      <c r="M1401" t="s">
        <v>1179</v>
      </c>
      <c r="N1401" t="s">
        <v>98</v>
      </c>
    </row>
    <row r="1402" spans="1:14">
      <c r="A1402" s="1">
        <v>45488</v>
      </c>
      <c r="B1402" s="1">
        <v>45853</v>
      </c>
      <c r="C1402" t="s">
        <v>5119</v>
      </c>
      <c r="D1402" t="s">
        <v>2383</v>
      </c>
      <c r="E1402" t="s">
        <v>661</v>
      </c>
      <c r="F1402" t="s">
        <v>16</v>
      </c>
      <c r="G1402" t="s">
        <v>7720</v>
      </c>
      <c r="H1402" t="s">
        <v>10171</v>
      </c>
      <c r="I1402" t="s">
        <v>695</v>
      </c>
      <c r="J1402" t="s">
        <v>696</v>
      </c>
      <c r="K1402" s="3">
        <v>22402</v>
      </c>
      <c r="L1402" s="3">
        <v>20192</v>
      </c>
      <c r="M1402" t="s">
        <v>1179</v>
      </c>
      <c r="N1402" t="s">
        <v>98</v>
      </c>
    </row>
    <row r="1403" spans="1:14">
      <c r="A1403" s="1">
        <v>45489</v>
      </c>
      <c r="B1403" s="1">
        <v>45854</v>
      </c>
      <c r="C1403" t="s">
        <v>5120</v>
      </c>
      <c r="D1403" t="s">
        <v>2388</v>
      </c>
      <c r="E1403" t="s">
        <v>32</v>
      </c>
      <c r="F1403" t="s">
        <v>16</v>
      </c>
      <c r="G1403" t="s">
        <v>7724</v>
      </c>
      <c r="H1403" t="s">
        <v>10171</v>
      </c>
      <c r="I1403" t="s">
        <v>1685</v>
      </c>
      <c r="J1403" t="s">
        <v>1686</v>
      </c>
      <c r="K1403" s="3">
        <v>10632</v>
      </c>
      <c r="L1403" s="3">
        <v>9926</v>
      </c>
      <c r="M1403" t="s">
        <v>5624</v>
      </c>
      <c r="N1403" t="s">
        <v>115</v>
      </c>
    </row>
    <row r="1404" spans="1:14">
      <c r="A1404" s="1">
        <v>45489</v>
      </c>
      <c r="B1404" s="1">
        <v>45854</v>
      </c>
      <c r="C1404" t="s">
        <v>5120</v>
      </c>
      <c r="D1404" t="s">
        <v>2388</v>
      </c>
      <c r="E1404" t="s">
        <v>15</v>
      </c>
      <c r="F1404" t="s">
        <v>16</v>
      </c>
      <c r="G1404" t="s">
        <v>7726</v>
      </c>
      <c r="H1404" t="s">
        <v>10171</v>
      </c>
      <c r="I1404" t="s">
        <v>1685</v>
      </c>
      <c r="J1404" t="s">
        <v>1686</v>
      </c>
      <c r="K1404" s="3">
        <v>1938</v>
      </c>
      <c r="L1404" s="3">
        <v>1825</v>
      </c>
      <c r="M1404" t="s">
        <v>5624</v>
      </c>
      <c r="N1404" t="s">
        <v>115</v>
      </c>
    </row>
    <row r="1405" spans="1:14">
      <c r="A1405" s="1">
        <v>45489</v>
      </c>
      <c r="B1405" s="1">
        <v>45854</v>
      </c>
      <c r="C1405" t="s">
        <v>5120</v>
      </c>
      <c r="D1405" t="s">
        <v>2388</v>
      </c>
      <c r="E1405" t="s">
        <v>661</v>
      </c>
      <c r="F1405" t="s">
        <v>16</v>
      </c>
      <c r="G1405" t="s">
        <v>7725</v>
      </c>
      <c r="H1405" t="s">
        <v>10171</v>
      </c>
      <c r="I1405" t="s">
        <v>1685</v>
      </c>
      <c r="J1405" t="s">
        <v>1686</v>
      </c>
      <c r="K1405" s="3">
        <v>8040</v>
      </c>
      <c r="L1405" s="3">
        <v>6781</v>
      </c>
      <c r="M1405" t="s">
        <v>5624</v>
      </c>
      <c r="N1405" t="s">
        <v>115</v>
      </c>
    </row>
    <row r="1406" spans="1:14">
      <c r="A1406" s="1">
        <v>45490</v>
      </c>
      <c r="B1406" s="1">
        <v>45855</v>
      </c>
      <c r="C1406" t="s">
        <v>5122</v>
      </c>
      <c r="D1406" t="s">
        <v>2397</v>
      </c>
      <c r="E1406" t="s">
        <v>32</v>
      </c>
      <c r="F1406" t="s">
        <v>16</v>
      </c>
      <c r="G1406" t="s">
        <v>7727</v>
      </c>
      <c r="H1406" t="s">
        <v>10171</v>
      </c>
      <c r="I1406" t="s">
        <v>2399</v>
      </c>
      <c r="J1406" t="s">
        <v>2400</v>
      </c>
      <c r="K1406" s="3">
        <v>12637</v>
      </c>
      <c r="L1406" s="3">
        <v>11214</v>
      </c>
      <c r="M1406" t="s">
        <v>1179</v>
      </c>
      <c r="N1406" t="s">
        <v>414</v>
      </c>
    </row>
    <row r="1407" spans="1:14">
      <c r="A1407" s="1">
        <v>45490</v>
      </c>
      <c r="B1407" s="1">
        <v>45855</v>
      </c>
      <c r="C1407" t="s">
        <v>5122</v>
      </c>
      <c r="D1407" t="s">
        <v>2397</v>
      </c>
      <c r="E1407" t="s">
        <v>661</v>
      </c>
      <c r="F1407" t="s">
        <v>16</v>
      </c>
      <c r="G1407" t="s">
        <v>7729</v>
      </c>
      <c r="H1407" t="s">
        <v>10171</v>
      </c>
      <c r="I1407" t="s">
        <v>2399</v>
      </c>
      <c r="J1407" t="s">
        <v>2400</v>
      </c>
      <c r="K1407" s="3">
        <v>24690</v>
      </c>
      <c r="L1407" s="3">
        <v>25442</v>
      </c>
      <c r="M1407" t="s">
        <v>1179</v>
      </c>
      <c r="N1407" t="s">
        <v>414</v>
      </c>
    </row>
    <row r="1408" spans="1:14">
      <c r="A1408" s="1">
        <v>45490</v>
      </c>
      <c r="B1408" s="1">
        <v>45855</v>
      </c>
      <c r="C1408" t="s">
        <v>5122</v>
      </c>
      <c r="D1408" t="s">
        <v>2397</v>
      </c>
      <c r="E1408" t="s">
        <v>15</v>
      </c>
      <c r="F1408" t="s">
        <v>16</v>
      </c>
      <c r="G1408" t="s">
        <v>7728</v>
      </c>
      <c r="H1408" t="s">
        <v>10171</v>
      </c>
      <c r="I1408" t="s">
        <v>2399</v>
      </c>
      <c r="J1408" t="s">
        <v>2400</v>
      </c>
      <c r="K1408" s="3">
        <v>2574</v>
      </c>
      <c r="L1408" s="3">
        <v>2451</v>
      </c>
      <c r="M1408" t="s">
        <v>1179</v>
      </c>
      <c r="N1408" t="s">
        <v>414</v>
      </c>
    </row>
    <row r="1409" spans="1:14">
      <c r="A1409" s="1">
        <v>45490</v>
      </c>
      <c r="B1409" s="1">
        <v>45855</v>
      </c>
      <c r="C1409" t="s">
        <v>5124</v>
      </c>
      <c r="D1409" t="s">
        <v>2405</v>
      </c>
      <c r="E1409" t="s">
        <v>32</v>
      </c>
      <c r="F1409" t="s">
        <v>16</v>
      </c>
      <c r="G1409" t="s">
        <v>7730</v>
      </c>
      <c r="H1409" t="s">
        <v>10171</v>
      </c>
      <c r="I1409" t="s">
        <v>2086</v>
      </c>
      <c r="J1409" t="s">
        <v>2087</v>
      </c>
      <c r="K1409" s="3">
        <v>10331</v>
      </c>
      <c r="L1409" s="3">
        <v>11486</v>
      </c>
      <c r="M1409" t="s">
        <v>1179</v>
      </c>
      <c r="N1409" t="s">
        <v>167</v>
      </c>
    </row>
    <row r="1410" spans="1:14">
      <c r="A1410" s="1">
        <v>45490</v>
      </c>
      <c r="B1410" s="1">
        <v>45855</v>
      </c>
      <c r="C1410" t="s">
        <v>5124</v>
      </c>
      <c r="D1410" t="s">
        <v>2405</v>
      </c>
      <c r="E1410" t="s">
        <v>661</v>
      </c>
      <c r="F1410" t="s">
        <v>16</v>
      </c>
      <c r="G1410" t="s">
        <v>7732</v>
      </c>
      <c r="H1410" t="s">
        <v>10171</v>
      </c>
      <c r="I1410" t="s">
        <v>2086</v>
      </c>
      <c r="J1410" t="s">
        <v>2087</v>
      </c>
      <c r="K1410" s="3">
        <v>35926</v>
      </c>
      <c r="L1410" s="3">
        <v>34649</v>
      </c>
      <c r="M1410" t="s">
        <v>1179</v>
      </c>
      <c r="N1410" t="s">
        <v>167</v>
      </c>
    </row>
    <row r="1411" spans="1:14">
      <c r="A1411" s="1">
        <v>45490</v>
      </c>
      <c r="B1411" s="1">
        <v>45855</v>
      </c>
      <c r="C1411" t="s">
        <v>5124</v>
      </c>
      <c r="D1411" t="s">
        <v>2405</v>
      </c>
      <c r="E1411" t="s">
        <v>15</v>
      </c>
      <c r="F1411" t="s">
        <v>16</v>
      </c>
      <c r="G1411" t="s">
        <v>7731</v>
      </c>
      <c r="H1411" t="s">
        <v>10171</v>
      </c>
      <c r="I1411" t="s">
        <v>2086</v>
      </c>
      <c r="J1411" t="s">
        <v>2087</v>
      </c>
      <c r="K1411" s="3">
        <v>5289</v>
      </c>
      <c r="L1411" s="3">
        <v>7434</v>
      </c>
      <c r="M1411" t="s">
        <v>1179</v>
      </c>
      <c r="N1411" t="s">
        <v>167</v>
      </c>
    </row>
    <row r="1412" spans="1:14">
      <c r="A1412" s="1">
        <v>45492</v>
      </c>
      <c r="B1412" s="1">
        <v>45857</v>
      </c>
      <c r="C1412" t="s">
        <v>5125</v>
      </c>
      <c r="D1412" t="s">
        <v>2409</v>
      </c>
      <c r="E1412" t="s">
        <v>32</v>
      </c>
      <c r="F1412" t="s">
        <v>16</v>
      </c>
      <c r="G1412" t="s">
        <v>7733</v>
      </c>
      <c r="H1412" t="s">
        <v>10171</v>
      </c>
      <c r="I1412" t="s">
        <v>706</v>
      </c>
      <c r="J1412" t="s">
        <v>707</v>
      </c>
      <c r="K1412" s="3">
        <v>8019</v>
      </c>
      <c r="L1412" s="3">
        <v>10098</v>
      </c>
      <c r="M1412" t="s">
        <v>1179</v>
      </c>
      <c r="N1412" t="s">
        <v>51</v>
      </c>
    </row>
    <row r="1413" spans="1:14">
      <c r="A1413" s="1">
        <v>45492</v>
      </c>
      <c r="B1413" s="1">
        <v>45857</v>
      </c>
      <c r="C1413" t="s">
        <v>5125</v>
      </c>
      <c r="D1413" t="s">
        <v>2409</v>
      </c>
      <c r="E1413" t="s">
        <v>15</v>
      </c>
      <c r="F1413" t="s">
        <v>16</v>
      </c>
      <c r="G1413" t="s">
        <v>7735</v>
      </c>
      <c r="H1413" t="s">
        <v>10171</v>
      </c>
      <c r="I1413" t="s">
        <v>706</v>
      </c>
      <c r="J1413" t="s">
        <v>707</v>
      </c>
      <c r="K1413" s="3">
        <v>3450</v>
      </c>
      <c r="L1413" s="3">
        <v>3183</v>
      </c>
      <c r="M1413" t="s">
        <v>1179</v>
      </c>
      <c r="N1413" t="s">
        <v>51</v>
      </c>
    </row>
    <row r="1414" spans="1:14">
      <c r="A1414" s="1">
        <v>45492</v>
      </c>
      <c r="B1414" s="1">
        <v>45857</v>
      </c>
      <c r="C1414" t="s">
        <v>5125</v>
      </c>
      <c r="D1414" t="s">
        <v>2409</v>
      </c>
      <c r="E1414" t="s">
        <v>661</v>
      </c>
      <c r="F1414" t="s">
        <v>16</v>
      </c>
      <c r="G1414" t="s">
        <v>7734</v>
      </c>
      <c r="H1414" t="s">
        <v>10171</v>
      </c>
      <c r="I1414" t="s">
        <v>706</v>
      </c>
      <c r="J1414" t="s">
        <v>707</v>
      </c>
      <c r="K1414" s="3">
        <v>37984</v>
      </c>
      <c r="L1414" s="3">
        <v>34169</v>
      </c>
      <c r="M1414" t="s">
        <v>1179</v>
      </c>
      <c r="N1414" t="s">
        <v>51</v>
      </c>
    </row>
    <row r="1415" spans="1:14">
      <c r="A1415" s="1">
        <v>45492</v>
      </c>
      <c r="B1415" s="1">
        <v>45857</v>
      </c>
      <c r="C1415" t="s">
        <v>7736</v>
      </c>
      <c r="D1415" t="s">
        <v>7737</v>
      </c>
      <c r="E1415" t="s">
        <v>32</v>
      </c>
      <c r="F1415" t="s">
        <v>16</v>
      </c>
      <c r="G1415" t="s">
        <v>7738</v>
      </c>
      <c r="H1415" t="s">
        <v>10172</v>
      </c>
      <c r="I1415" t="s">
        <v>305</v>
      </c>
      <c r="J1415" t="s">
        <v>306</v>
      </c>
      <c r="L1415" s="3">
        <v>11565</v>
      </c>
      <c r="M1415" t="s">
        <v>304</v>
      </c>
      <c r="N1415" t="s">
        <v>21</v>
      </c>
    </row>
    <row r="1416" spans="1:14">
      <c r="A1416" s="1">
        <v>45492</v>
      </c>
      <c r="B1416" s="1">
        <v>45857</v>
      </c>
      <c r="C1416" t="s">
        <v>7736</v>
      </c>
      <c r="D1416" t="s">
        <v>7737</v>
      </c>
      <c r="E1416" t="s">
        <v>661</v>
      </c>
      <c r="F1416" t="s">
        <v>16</v>
      </c>
      <c r="G1416" t="s">
        <v>7741</v>
      </c>
      <c r="H1416" t="s">
        <v>10172</v>
      </c>
      <c r="I1416" t="s">
        <v>305</v>
      </c>
      <c r="J1416" t="s">
        <v>306</v>
      </c>
      <c r="L1416" s="3">
        <v>47063</v>
      </c>
      <c r="M1416" t="s">
        <v>304</v>
      </c>
      <c r="N1416" t="s">
        <v>21</v>
      </c>
    </row>
    <row r="1417" spans="1:14">
      <c r="A1417" s="1">
        <v>45492</v>
      </c>
      <c r="B1417" s="1">
        <v>45857</v>
      </c>
      <c r="C1417" t="s">
        <v>7736</v>
      </c>
      <c r="D1417" t="s">
        <v>7737</v>
      </c>
      <c r="E1417" t="s">
        <v>15</v>
      </c>
      <c r="F1417" t="s">
        <v>16</v>
      </c>
      <c r="G1417" t="s">
        <v>7739</v>
      </c>
      <c r="H1417" t="s">
        <v>10172</v>
      </c>
      <c r="I1417" t="s">
        <v>305</v>
      </c>
      <c r="J1417" t="s">
        <v>306</v>
      </c>
      <c r="L1417" s="3">
        <v>5362</v>
      </c>
      <c r="M1417" t="s">
        <v>304</v>
      </c>
      <c r="N1417" t="s">
        <v>21</v>
      </c>
    </row>
    <row r="1418" spans="1:14">
      <c r="A1418" s="1">
        <v>45492</v>
      </c>
      <c r="B1418" s="1">
        <v>45857</v>
      </c>
      <c r="C1418" t="s">
        <v>7736</v>
      </c>
      <c r="D1418" t="s">
        <v>7737</v>
      </c>
      <c r="E1418" t="s">
        <v>34</v>
      </c>
      <c r="F1418" t="s">
        <v>16</v>
      </c>
      <c r="G1418" t="s">
        <v>7740</v>
      </c>
      <c r="H1418" t="s">
        <v>10172</v>
      </c>
      <c r="I1418" t="s">
        <v>305</v>
      </c>
      <c r="J1418" t="s">
        <v>306</v>
      </c>
      <c r="L1418" s="3">
        <v>19603</v>
      </c>
      <c r="M1418" t="s">
        <v>304</v>
      </c>
      <c r="N1418" t="s">
        <v>21</v>
      </c>
    </row>
    <row r="1419" spans="1:14">
      <c r="A1419" s="1">
        <v>45492</v>
      </c>
      <c r="B1419" s="1">
        <v>45857</v>
      </c>
      <c r="C1419" t="s">
        <v>6113</v>
      </c>
      <c r="D1419" t="s">
        <v>6114</v>
      </c>
      <c r="E1419" t="s">
        <v>32</v>
      </c>
      <c r="F1419" t="s">
        <v>16</v>
      </c>
      <c r="G1419" t="s">
        <v>7744</v>
      </c>
      <c r="H1419" t="s">
        <v>10172</v>
      </c>
      <c r="I1419" t="s">
        <v>270</v>
      </c>
      <c r="J1419" t="s">
        <v>271</v>
      </c>
      <c r="L1419" s="3">
        <v>22149</v>
      </c>
      <c r="M1419" t="s">
        <v>5624</v>
      </c>
      <c r="N1419" t="s">
        <v>203</v>
      </c>
    </row>
    <row r="1420" spans="1:14">
      <c r="A1420" s="1">
        <v>45492</v>
      </c>
      <c r="B1420" s="1">
        <v>45857</v>
      </c>
      <c r="C1420" t="s">
        <v>6113</v>
      </c>
      <c r="D1420" t="s">
        <v>6114</v>
      </c>
      <c r="E1420" t="s">
        <v>15</v>
      </c>
      <c r="F1420" t="s">
        <v>16</v>
      </c>
      <c r="G1420" t="s">
        <v>7743</v>
      </c>
      <c r="H1420" t="s">
        <v>10172</v>
      </c>
      <c r="I1420" t="s">
        <v>270</v>
      </c>
      <c r="J1420" t="s">
        <v>271</v>
      </c>
      <c r="L1420" s="3">
        <v>5100</v>
      </c>
      <c r="M1420" t="s">
        <v>5624</v>
      </c>
      <c r="N1420" t="s">
        <v>203</v>
      </c>
    </row>
    <row r="1421" spans="1:14">
      <c r="A1421" s="1">
        <v>45492</v>
      </c>
      <c r="B1421" s="1">
        <v>45857</v>
      </c>
      <c r="C1421" t="s">
        <v>6113</v>
      </c>
      <c r="D1421" t="s">
        <v>6114</v>
      </c>
      <c r="E1421" t="s">
        <v>661</v>
      </c>
      <c r="F1421" t="s">
        <v>16</v>
      </c>
      <c r="G1421" t="s">
        <v>7742</v>
      </c>
      <c r="H1421" t="s">
        <v>10172</v>
      </c>
      <c r="I1421" t="s">
        <v>270</v>
      </c>
      <c r="J1421" t="s">
        <v>271</v>
      </c>
      <c r="L1421" s="3">
        <v>42236</v>
      </c>
      <c r="M1421" t="s">
        <v>5624</v>
      </c>
      <c r="N1421" t="s">
        <v>203</v>
      </c>
    </row>
    <row r="1422" spans="1:14">
      <c r="A1422" s="1">
        <v>45493</v>
      </c>
      <c r="B1422" s="1">
        <v>45858</v>
      </c>
      <c r="C1422" t="s">
        <v>5128</v>
      </c>
      <c r="D1422" t="s">
        <v>2419</v>
      </c>
      <c r="E1422" t="s">
        <v>32</v>
      </c>
      <c r="F1422" t="s">
        <v>16</v>
      </c>
      <c r="G1422" t="s">
        <v>7748</v>
      </c>
      <c r="H1422" t="s">
        <v>10171</v>
      </c>
      <c r="I1422" t="s">
        <v>18</v>
      </c>
      <c r="J1422" t="s">
        <v>19</v>
      </c>
      <c r="K1422" s="3">
        <v>5541</v>
      </c>
      <c r="L1422" s="3">
        <v>5329</v>
      </c>
      <c r="M1422" t="s">
        <v>5624</v>
      </c>
      <c r="N1422" t="s">
        <v>21</v>
      </c>
    </row>
    <row r="1423" spans="1:14">
      <c r="A1423" s="1">
        <v>45493</v>
      </c>
      <c r="B1423" s="1">
        <v>45858</v>
      </c>
      <c r="C1423" t="s">
        <v>5128</v>
      </c>
      <c r="D1423" t="s">
        <v>2419</v>
      </c>
      <c r="E1423" t="s">
        <v>15</v>
      </c>
      <c r="F1423" t="s">
        <v>16</v>
      </c>
      <c r="G1423" t="s">
        <v>7747</v>
      </c>
      <c r="H1423" t="s">
        <v>10171</v>
      </c>
      <c r="I1423" t="s">
        <v>18</v>
      </c>
      <c r="J1423" t="s">
        <v>19</v>
      </c>
      <c r="K1423" s="3">
        <v>4620</v>
      </c>
      <c r="L1423" s="3">
        <v>4321</v>
      </c>
      <c r="M1423" t="s">
        <v>5624</v>
      </c>
      <c r="N1423" t="s">
        <v>21</v>
      </c>
    </row>
    <row r="1424" spans="1:14">
      <c r="A1424" s="1">
        <v>45493</v>
      </c>
      <c r="B1424" s="1">
        <v>45858</v>
      </c>
      <c r="C1424" t="s">
        <v>5128</v>
      </c>
      <c r="D1424" t="s">
        <v>2419</v>
      </c>
      <c r="E1424" t="s">
        <v>661</v>
      </c>
      <c r="F1424" t="s">
        <v>16</v>
      </c>
      <c r="G1424" t="s">
        <v>7746</v>
      </c>
      <c r="H1424" t="s">
        <v>10171</v>
      </c>
      <c r="I1424" t="s">
        <v>18</v>
      </c>
      <c r="J1424" t="s">
        <v>19</v>
      </c>
      <c r="K1424" s="3">
        <v>59281</v>
      </c>
      <c r="L1424" s="3">
        <v>48395</v>
      </c>
      <c r="M1424" t="s">
        <v>5624</v>
      </c>
      <c r="N1424" t="s">
        <v>21</v>
      </c>
    </row>
    <row r="1425" spans="1:14">
      <c r="A1425" s="1">
        <v>45495</v>
      </c>
      <c r="B1425" s="1">
        <v>45860</v>
      </c>
      <c r="C1425" t="s">
        <v>5131</v>
      </c>
      <c r="D1425" t="s">
        <v>2430</v>
      </c>
      <c r="E1425" t="s">
        <v>32</v>
      </c>
      <c r="F1425" t="s">
        <v>16</v>
      </c>
      <c r="G1425" t="s">
        <v>7757</v>
      </c>
      <c r="H1425" t="s">
        <v>10171</v>
      </c>
      <c r="I1425" t="s">
        <v>96</v>
      </c>
      <c r="J1425" t="s">
        <v>97</v>
      </c>
      <c r="K1425" s="3">
        <v>44635</v>
      </c>
      <c r="L1425" s="3">
        <v>41715</v>
      </c>
      <c r="M1425" t="s">
        <v>140</v>
      </c>
      <c r="N1425" t="s">
        <v>225</v>
      </c>
    </row>
    <row r="1426" spans="1:14">
      <c r="A1426" s="1">
        <v>45495</v>
      </c>
      <c r="B1426" s="1">
        <v>45860</v>
      </c>
      <c r="C1426" t="s">
        <v>5131</v>
      </c>
      <c r="D1426" t="s">
        <v>2430</v>
      </c>
      <c r="E1426" t="s">
        <v>661</v>
      </c>
      <c r="F1426" t="s">
        <v>16</v>
      </c>
      <c r="G1426" t="s">
        <v>7759</v>
      </c>
      <c r="H1426" t="s">
        <v>10171</v>
      </c>
      <c r="I1426" t="s">
        <v>96</v>
      </c>
      <c r="J1426" t="s">
        <v>97</v>
      </c>
      <c r="K1426" s="3">
        <v>281035</v>
      </c>
      <c r="L1426" s="3">
        <v>191963</v>
      </c>
      <c r="M1426" t="s">
        <v>140</v>
      </c>
      <c r="N1426" t="s">
        <v>225</v>
      </c>
    </row>
    <row r="1427" spans="1:14">
      <c r="A1427" s="1">
        <v>45495</v>
      </c>
      <c r="B1427" s="1">
        <v>45860</v>
      </c>
      <c r="C1427" t="s">
        <v>5131</v>
      </c>
      <c r="D1427" t="s">
        <v>2430</v>
      </c>
      <c r="E1427" t="s">
        <v>15</v>
      </c>
      <c r="F1427" t="s">
        <v>16</v>
      </c>
      <c r="G1427" t="s">
        <v>7758</v>
      </c>
      <c r="H1427" t="s">
        <v>10171</v>
      </c>
      <c r="I1427" t="s">
        <v>96</v>
      </c>
      <c r="J1427" t="s">
        <v>97</v>
      </c>
      <c r="K1427" s="3">
        <v>2039</v>
      </c>
      <c r="L1427" s="3">
        <v>1852</v>
      </c>
      <c r="M1427" t="s">
        <v>140</v>
      </c>
      <c r="N1427" t="s">
        <v>225</v>
      </c>
    </row>
    <row r="1428" spans="1:14">
      <c r="A1428" s="1">
        <v>45495</v>
      </c>
      <c r="B1428" s="1">
        <v>45860</v>
      </c>
      <c r="C1428" t="s">
        <v>6007</v>
      </c>
      <c r="D1428" t="s">
        <v>6008</v>
      </c>
      <c r="E1428" t="s">
        <v>32</v>
      </c>
      <c r="F1428" t="s">
        <v>16</v>
      </c>
      <c r="G1428" t="s">
        <v>7752</v>
      </c>
      <c r="H1428" t="s">
        <v>10171</v>
      </c>
      <c r="I1428" t="s">
        <v>305</v>
      </c>
      <c r="J1428" t="s">
        <v>306</v>
      </c>
      <c r="K1428" s="3">
        <v>64461</v>
      </c>
      <c r="L1428" s="3">
        <v>60743</v>
      </c>
      <c r="M1428" t="s">
        <v>304</v>
      </c>
      <c r="N1428" t="s">
        <v>90</v>
      </c>
    </row>
    <row r="1429" spans="1:14">
      <c r="A1429" s="1">
        <v>45495</v>
      </c>
      <c r="B1429" s="1">
        <v>45860</v>
      </c>
      <c r="C1429" t="s">
        <v>6007</v>
      </c>
      <c r="D1429" t="s">
        <v>6008</v>
      </c>
      <c r="E1429" t="s">
        <v>661</v>
      </c>
      <c r="F1429" t="s">
        <v>16</v>
      </c>
      <c r="G1429" t="s">
        <v>7751</v>
      </c>
      <c r="H1429" t="s">
        <v>10171</v>
      </c>
      <c r="I1429" t="s">
        <v>305</v>
      </c>
      <c r="J1429" t="s">
        <v>306</v>
      </c>
      <c r="K1429" s="3">
        <v>376334</v>
      </c>
      <c r="L1429" s="3">
        <v>476025</v>
      </c>
      <c r="M1429" t="s">
        <v>304</v>
      </c>
      <c r="N1429" t="s">
        <v>90</v>
      </c>
    </row>
    <row r="1430" spans="1:14">
      <c r="A1430" s="1">
        <v>45495</v>
      </c>
      <c r="B1430" s="1">
        <v>45860</v>
      </c>
      <c r="C1430" t="s">
        <v>6007</v>
      </c>
      <c r="D1430" t="s">
        <v>6008</v>
      </c>
      <c r="E1430" t="s">
        <v>15</v>
      </c>
      <c r="F1430" t="s">
        <v>16</v>
      </c>
      <c r="G1430" t="s">
        <v>7753</v>
      </c>
      <c r="H1430" t="s">
        <v>10171</v>
      </c>
      <c r="I1430" t="s">
        <v>305</v>
      </c>
      <c r="J1430" t="s">
        <v>306</v>
      </c>
      <c r="K1430" s="3">
        <v>10527</v>
      </c>
      <c r="L1430" s="3">
        <v>10317</v>
      </c>
      <c r="M1430" t="s">
        <v>304</v>
      </c>
      <c r="N1430" t="s">
        <v>90</v>
      </c>
    </row>
    <row r="1431" spans="1:14">
      <c r="A1431" s="1">
        <v>45495</v>
      </c>
      <c r="B1431" s="1">
        <v>45860</v>
      </c>
      <c r="C1431" t="s">
        <v>5130</v>
      </c>
      <c r="D1431" t="s">
        <v>2426</v>
      </c>
      <c r="E1431" t="s">
        <v>32</v>
      </c>
      <c r="F1431" t="s">
        <v>16</v>
      </c>
      <c r="G1431" t="s">
        <v>7755</v>
      </c>
      <c r="H1431" t="s">
        <v>10171</v>
      </c>
      <c r="I1431" t="s">
        <v>270</v>
      </c>
      <c r="J1431" t="s">
        <v>271</v>
      </c>
      <c r="K1431" s="3">
        <v>4848</v>
      </c>
      <c r="L1431" s="3">
        <v>6956</v>
      </c>
      <c r="M1431" t="s">
        <v>5624</v>
      </c>
      <c r="N1431" t="s">
        <v>125</v>
      </c>
    </row>
    <row r="1432" spans="1:14">
      <c r="A1432" s="1">
        <v>45495</v>
      </c>
      <c r="B1432" s="1">
        <v>45860</v>
      </c>
      <c r="C1432" t="s">
        <v>5130</v>
      </c>
      <c r="D1432" t="s">
        <v>2426</v>
      </c>
      <c r="E1432" t="s">
        <v>661</v>
      </c>
      <c r="F1432" t="s">
        <v>16</v>
      </c>
      <c r="G1432" t="s">
        <v>7754</v>
      </c>
      <c r="H1432" t="s">
        <v>10171</v>
      </c>
      <c r="I1432" t="s">
        <v>270</v>
      </c>
      <c r="J1432" t="s">
        <v>271</v>
      </c>
      <c r="K1432" s="3">
        <v>22069</v>
      </c>
      <c r="L1432" s="3">
        <v>18671</v>
      </c>
      <c r="M1432" t="s">
        <v>5624</v>
      </c>
      <c r="N1432" t="s">
        <v>125</v>
      </c>
    </row>
    <row r="1433" spans="1:14">
      <c r="A1433" s="1">
        <v>45495</v>
      </c>
      <c r="B1433" s="1">
        <v>45860</v>
      </c>
      <c r="C1433" t="s">
        <v>5130</v>
      </c>
      <c r="D1433" t="s">
        <v>2426</v>
      </c>
      <c r="E1433" t="s">
        <v>15</v>
      </c>
      <c r="F1433" t="s">
        <v>16</v>
      </c>
      <c r="G1433" t="s">
        <v>7756</v>
      </c>
      <c r="H1433" t="s">
        <v>10171</v>
      </c>
      <c r="I1433" t="s">
        <v>270</v>
      </c>
      <c r="J1433" t="s">
        <v>271</v>
      </c>
      <c r="K1433" s="3">
        <v>3128</v>
      </c>
      <c r="L1433" s="3">
        <v>5373</v>
      </c>
      <c r="M1433" t="s">
        <v>5624</v>
      </c>
      <c r="N1433" t="s">
        <v>125</v>
      </c>
    </row>
    <row r="1434" spans="1:14">
      <c r="A1434" s="1">
        <v>45495</v>
      </c>
      <c r="B1434" s="1">
        <v>45860</v>
      </c>
      <c r="C1434" t="s">
        <v>5132</v>
      </c>
      <c r="D1434" t="s">
        <v>2434</v>
      </c>
      <c r="E1434" t="s">
        <v>32</v>
      </c>
      <c r="F1434" t="s">
        <v>16</v>
      </c>
      <c r="G1434" t="s">
        <v>7761</v>
      </c>
      <c r="H1434" t="s">
        <v>10171</v>
      </c>
      <c r="I1434" t="s">
        <v>141</v>
      </c>
      <c r="J1434" t="s">
        <v>142</v>
      </c>
      <c r="K1434" s="3">
        <v>10853</v>
      </c>
      <c r="L1434" s="3">
        <v>10319</v>
      </c>
      <c r="M1434" t="s">
        <v>5623</v>
      </c>
      <c r="N1434" t="s">
        <v>143</v>
      </c>
    </row>
    <row r="1435" spans="1:14">
      <c r="A1435" s="1">
        <v>45495</v>
      </c>
      <c r="B1435" s="1">
        <v>45860</v>
      </c>
      <c r="C1435" t="s">
        <v>5132</v>
      </c>
      <c r="D1435" t="s">
        <v>2434</v>
      </c>
      <c r="E1435" t="s">
        <v>661</v>
      </c>
      <c r="F1435" t="s">
        <v>16</v>
      </c>
      <c r="G1435" t="s">
        <v>7760</v>
      </c>
      <c r="H1435" t="s">
        <v>10171</v>
      </c>
      <c r="I1435" t="s">
        <v>141</v>
      </c>
      <c r="J1435" t="s">
        <v>142</v>
      </c>
      <c r="K1435" s="3">
        <v>36804</v>
      </c>
      <c r="L1435" s="3">
        <v>30125</v>
      </c>
      <c r="M1435" t="s">
        <v>5623</v>
      </c>
      <c r="N1435" t="s">
        <v>143</v>
      </c>
    </row>
    <row r="1436" spans="1:14">
      <c r="A1436" s="1">
        <v>45495</v>
      </c>
      <c r="B1436" s="1">
        <v>45860</v>
      </c>
      <c r="C1436" t="s">
        <v>5132</v>
      </c>
      <c r="D1436" t="s">
        <v>2434</v>
      </c>
      <c r="E1436" t="s">
        <v>15</v>
      </c>
      <c r="F1436" t="s">
        <v>16</v>
      </c>
      <c r="G1436" t="s">
        <v>7762</v>
      </c>
      <c r="H1436" t="s">
        <v>10171</v>
      </c>
      <c r="I1436" t="s">
        <v>141</v>
      </c>
      <c r="J1436" t="s">
        <v>142</v>
      </c>
      <c r="K1436" s="3">
        <v>3604</v>
      </c>
      <c r="L1436" s="3">
        <v>3413</v>
      </c>
      <c r="M1436" t="s">
        <v>5623</v>
      </c>
      <c r="N1436" t="s">
        <v>143</v>
      </c>
    </row>
    <row r="1437" spans="1:14">
      <c r="A1437" s="1">
        <v>45495</v>
      </c>
      <c r="B1437" s="1">
        <v>45860</v>
      </c>
      <c r="C1437" t="s">
        <v>5132</v>
      </c>
      <c r="D1437" t="s">
        <v>2434</v>
      </c>
      <c r="E1437" t="s">
        <v>34</v>
      </c>
      <c r="F1437" t="s">
        <v>16</v>
      </c>
      <c r="G1437" t="s">
        <v>7763</v>
      </c>
      <c r="H1437" t="s">
        <v>10171</v>
      </c>
      <c r="I1437" t="s">
        <v>141</v>
      </c>
      <c r="J1437" t="s">
        <v>142</v>
      </c>
      <c r="K1437" s="3">
        <v>7832</v>
      </c>
      <c r="L1437" s="3">
        <v>6596</v>
      </c>
      <c r="M1437" t="s">
        <v>5623</v>
      </c>
      <c r="N1437" t="s">
        <v>143</v>
      </c>
    </row>
    <row r="1438" spans="1:14">
      <c r="A1438" s="1">
        <v>45496</v>
      </c>
      <c r="B1438" s="1">
        <v>45861</v>
      </c>
      <c r="C1438" t="s">
        <v>6009</v>
      </c>
      <c r="D1438" t="s">
        <v>6010</v>
      </c>
      <c r="E1438" t="s">
        <v>32</v>
      </c>
      <c r="F1438" t="s">
        <v>16</v>
      </c>
      <c r="G1438" t="s">
        <v>7765</v>
      </c>
      <c r="H1438" t="s">
        <v>10172</v>
      </c>
      <c r="I1438" t="s">
        <v>18</v>
      </c>
      <c r="J1438" t="s">
        <v>19</v>
      </c>
      <c r="L1438" s="3">
        <v>3204</v>
      </c>
      <c r="M1438" t="s">
        <v>5624</v>
      </c>
      <c r="N1438" t="s">
        <v>21</v>
      </c>
    </row>
    <row r="1439" spans="1:14">
      <c r="A1439" s="1">
        <v>45496</v>
      </c>
      <c r="B1439" s="1">
        <v>45861</v>
      </c>
      <c r="C1439" t="s">
        <v>6009</v>
      </c>
      <c r="D1439" t="s">
        <v>6010</v>
      </c>
      <c r="E1439" t="s">
        <v>15</v>
      </c>
      <c r="F1439" t="s">
        <v>16</v>
      </c>
      <c r="G1439" t="s">
        <v>7766</v>
      </c>
      <c r="H1439" t="s">
        <v>10172</v>
      </c>
      <c r="I1439" t="s">
        <v>18</v>
      </c>
      <c r="J1439" t="s">
        <v>19</v>
      </c>
      <c r="L1439" s="3">
        <v>4019</v>
      </c>
      <c r="M1439" t="s">
        <v>5624</v>
      </c>
      <c r="N1439" t="s">
        <v>21</v>
      </c>
    </row>
    <row r="1440" spans="1:14">
      <c r="A1440" s="1">
        <v>45496</v>
      </c>
      <c r="B1440" s="1">
        <v>45861</v>
      </c>
      <c r="C1440" t="s">
        <v>6009</v>
      </c>
      <c r="D1440" t="s">
        <v>6010</v>
      </c>
      <c r="E1440" t="s">
        <v>661</v>
      </c>
      <c r="F1440" t="s">
        <v>16</v>
      </c>
      <c r="G1440" t="s">
        <v>7764</v>
      </c>
      <c r="H1440" t="s">
        <v>10172</v>
      </c>
      <c r="I1440" t="s">
        <v>18</v>
      </c>
      <c r="J1440" t="s">
        <v>19</v>
      </c>
      <c r="L1440" s="3">
        <v>25921</v>
      </c>
      <c r="M1440" t="s">
        <v>5624</v>
      </c>
      <c r="N1440" t="s">
        <v>21</v>
      </c>
    </row>
    <row r="1441" spans="1:14">
      <c r="A1441" s="1">
        <v>45496</v>
      </c>
      <c r="B1441" s="1">
        <v>45861</v>
      </c>
      <c r="C1441" t="s">
        <v>5133</v>
      </c>
      <c r="D1441" t="s">
        <v>2438</v>
      </c>
      <c r="E1441" t="s">
        <v>32</v>
      </c>
      <c r="F1441" t="s">
        <v>16</v>
      </c>
      <c r="G1441" t="s">
        <v>7769</v>
      </c>
      <c r="H1441" t="s">
        <v>10171</v>
      </c>
      <c r="I1441" t="s">
        <v>103</v>
      </c>
      <c r="J1441" t="s">
        <v>104</v>
      </c>
      <c r="K1441" s="3">
        <v>6152</v>
      </c>
      <c r="L1441" s="3">
        <v>5918</v>
      </c>
      <c r="M1441" t="s">
        <v>5620</v>
      </c>
      <c r="N1441" t="s">
        <v>105</v>
      </c>
    </row>
    <row r="1442" spans="1:14">
      <c r="A1442" s="1">
        <v>45496</v>
      </c>
      <c r="B1442" s="1">
        <v>45861</v>
      </c>
      <c r="C1442" t="s">
        <v>5133</v>
      </c>
      <c r="D1442" t="s">
        <v>2438</v>
      </c>
      <c r="E1442" t="s">
        <v>15</v>
      </c>
      <c r="F1442" t="s">
        <v>16</v>
      </c>
      <c r="G1442" t="s">
        <v>7768</v>
      </c>
      <c r="H1442" t="s">
        <v>10171</v>
      </c>
      <c r="I1442" t="s">
        <v>103</v>
      </c>
      <c r="J1442" t="s">
        <v>104</v>
      </c>
      <c r="K1442" s="3">
        <v>2471</v>
      </c>
      <c r="L1442" s="3">
        <v>2356</v>
      </c>
      <c r="M1442" t="s">
        <v>5620</v>
      </c>
      <c r="N1442" t="s">
        <v>105</v>
      </c>
    </row>
    <row r="1443" spans="1:14">
      <c r="A1443" s="1">
        <v>45496</v>
      </c>
      <c r="B1443" s="1">
        <v>45861</v>
      </c>
      <c r="C1443" t="s">
        <v>5133</v>
      </c>
      <c r="D1443" t="s">
        <v>2438</v>
      </c>
      <c r="E1443" t="s">
        <v>661</v>
      </c>
      <c r="F1443" t="s">
        <v>16</v>
      </c>
      <c r="G1443" t="s">
        <v>7767</v>
      </c>
      <c r="H1443" t="s">
        <v>10171</v>
      </c>
      <c r="I1443" t="s">
        <v>103</v>
      </c>
      <c r="J1443" t="s">
        <v>104</v>
      </c>
      <c r="K1443" s="3">
        <v>30471</v>
      </c>
      <c r="L1443" s="3">
        <v>22483</v>
      </c>
      <c r="M1443" t="s">
        <v>5620</v>
      </c>
      <c r="N1443" t="s">
        <v>105</v>
      </c>
    </row>
    <row r="1444" spans="1:14">
      <c r="A1444" s="1">
        <v>45496</v>
      </c>
      <c r="B1444" s="1">
        <v>45861</v>
      </c>
      <c r="C1444" t="s">
        <v>5134</v>
      </c>
      <c r="D1444" t="s">
        <v>2445</v>
      </c>
      <c r="E1444" t="s">
        <v>32</v>
      </c>
      <c r="F1444" t="s">
        <v>16</v>
      </c>
      <c r="G1444" t="s">
        <v>7772</v>
      </c>
      <c r="H1444" t="s">
        <v>10171</v>
      </c>
      <c r="I1444" t="s">
        <v>165</v>
      </c>
      <c r="J1444" t="s">
        <v>166</v>
      </c>
      <c r="K1444" s="3">
        <v>41150</v>
      </c>
      <c r="L1444" s="3">
        <v>55837</v>
      </c>
      <c r="M1444" t="s">
        <v>26</v>
      </c>
      <c r="N1444" t="s">
        <v>51</v>
      </c>
    </row>
    <row r="1445" spans="1:14">
      <c r="A1445" s="1">
        <v>45496</v>
      </c>
      <c r="B1445" s="1">
        <v>45861</v>
      </c>
      <c r="C1445" t="s">
        <v>5134</v>
      </c>
      <c r="D1445" t="s">
        <v>2445</v>
      </c>
      <c r="E1445" t="s">
        <v>15</v>
      </c>
      <c r="F1445" t="s">
        <v>16</v>
      </c>
      <c r="G1445" t="s">
        <v>7771</v>
      </c>
      <c r="H1445" t="s">
        <v>10171</v>
      </c>
      <c r="I1445" t="s">
        <v>165</v>
      </c>
      <c r="J1445" t="s">
        <v>166</v>
      </c>
      <c r="K1445" s="3">
        <v>11387</v>
      </c>
      <c r="L1445" s="3">
        <v>11094</v>
      </c>
      <c r="M1445" t="s">
        <v>26</v>
      </c>
      <c r="N1445" t="s">
        <v>51</v>
      </c>
    </row>
    <row r="1446" spans="1:14">
      <c r="A1446" s="1">
        <v>45496</v>
      </c>
      <c r="B1446" s="1">
        <v>45861</v>
      </c>
      <c r="C1446" t="s">
        <v>5134</v>
      </c>
      <c r="D1446" t="s">
        <v>2445</v>
      </c>
      <c r="E1446" t="s">
        <v>661</v>
      </c>
      <c r="F1446" t="s">
        <v>16</v>
      </c>
      <c r="G1446" t="s">
        <v>7770</v>
      </c>
      <c r="H1446" t="s">
        <v>10171</v>
      </c>
      <c r="I1446" t="s">
        <v>165</v>
      </c>
      <c r="J1446" t="s">
        <v>166</v>
      </c>
      <c r="K1446" s="3">
        <v>149893</v>
      </c>
      <c r="L1446" s="3">
        <v>376087</v>
      </c>
      <c r="M1446" t="s">
        <v>26</v>
      </c>
      <c r="N1446" t="s">
        <v>51</v>
      </c>
    </row>
    <row r="1447" spans="1:14">
      <c r="A1447" s="1">
        <v>45497</v>
      </c>
      <c r="B1447" s="1">
        <v>45862</v>
      </c>
      <c r="C1447" t="s">
        <v>5137</v>
      </c>
      <c r="D1447" t="s">
        <v>2456</v>
      </c>
      <c r="E1447" t="s">
        <v>32</v>
      </c>
      <c r="F1447" t="s">
        <v>16</v>
      </c>
      <c r="G1447" t="s">
        <v>7777</v>
      </c>
      <c r="H1447" t="s">
        <v>10171</v>
      </c>
      <c r="I1447" t="s">
        <v>96</v>
      </c>
      <c r="J1447" t="s">
        <v>97</v>
      </c>
      <c r="K1447" s="3">
        <v>7388</v>
      </c>
      <c r="L1447" s="3">
        <v>8633</v>
      </c>
      <c r="M1447" t="s">
        <v>1179</v>
      </c>
      <c r="N1447" t="s">
        <v>43</v>
      </c>
    </row>
    <row r="1448" spans="1:14">
      <c r="A1448" s="1">
        <v>45497</v>
      </c>
      <c r="B1448" s="1">
        <v>45862</v>
      </c>
      <c r="C1448" t="s">
        <v>5137</v>
      </c>
      <c r="D1448" t="s">
        <v>2456</v>
      </c>
      <c r="E1448" t="s">
        <v>661</v>
      </c>
      <c r="F1448" t="s">
        <v>16</v>
      </c>
      <c r="G1448" t="s">
        <v>7775</v>
      </c>
      <c r="H1448" t="s">
        <v>10171</v>
      </c>
      <c r="I1448" t="s">
        <v>96</v>
      </c>
      <c r="J1448" t="s">
        <v>97</v>
      </c>
      <c r="K1448" s="3">
        <v>51846</v>
      </c>
      <c r="L1448" s="3">
        <v>45088</v>
      </c>
      <c r="M1448" t="s">
        <v>1179</v>
      </c>
      <c r="N1448" t="s">
        <v>43</v>
      </c>
    </row>
    <row r="1449" spans="1:14">
      <c r="A1449" s="1">
        <v>45497</v>
      </c>
      <c r="B1449" s="1">
        <v>45862</v>
      </c>
      <c r="C1449" t="s">
        <v>5137</v>
      </c>
      <c r="D1449" t="s">
        <v>2456</v>
      </c>
      <c r="E1449" t="s">
        <v>15</v>
      </c>
      <c r="F1449" t="s">
        <v>16</v>
      </c>
      <c r="G1449" t="s">
        <v>7776</v>
      </c>
      <c r="H1449" t="s">
        <v>10171</v>
      </c>
      <c r="I1449" t="s">
        <v>96</v>
      </c>
      <c r="J1449" t="s">
        <v>97</v>
      </c>
      <c r="K1449" s="3">
        <v>2986</v>
      </c>
      <c r="L1449" s="3">
        <v>2716</v>
      </c>
      <c r="M1449" t="s">
        <v>1179</v>
      </c>
      <c r="N1449" t="s">
        <v>43</v>
      </c>
    </row>
    <row r="1450" spans="1:14">
      <c r="A1450" s="1">
        <v>45497</v>
      </c>
      <c r="B1450" s="1">
        <v>45862</v>
      </c>
      <c r="C1450" t="s">
        <v>5138</v>
      </c>
      <c r="D1450" t="s">
        <v>2460</v>
      </c>
      <c r="E1450" t="s">
        <v>32</v>
      </c>
      <c r="F1450" t="s">
        <v>16</v>
      </c>
      <c r="G1450" t="s">
        <v>7778</v>
      </c>
      <c r="H1450" t="s">
        <v>10171</v>
      </c>
      <c r="I1450" t="s">
        <v>270</v>
      </c>
      <c r="J1450" t="s">
        <v>271</v>
      </c>
      <c r="K1450" s="3">
        <v>7567</v>
      </c>
      <c r="L1450" s="3">
        <v>5189</v>
      </c>
      <c r="M1450" t="s">
        <v>5624</v>
      </c>
      <c r="N1450" t="s">
        <v>30</v>
      </c>
    </row>
    <row r="1451" spans="1:14">
      <c r="A1451" s="1">
        <v>45497</v>
      </c>
      <c r="B1451" s="1">
        <v>45862</v>
      </c>
      <c r="C1451" t="s">
        <v>5138</v>
      </c>
      <c r="D1451" t="s">
        <v>2460</v>
      </c>
      <c r="E1451" t="s">
        <v>15</v>
      </c>
      <c r="F1451" t="s">
        <v>16</v>
      </c>
      <c r="G1451" t="s">
        <v>7779</v>
      </c>
      <c r="H1451" t="s">
        <v>10171</v>
      </c>
      <c r="I1451" t="s">
        <v>270</v>
      </c>
      <c r="J1451" t="s">
        <v>271</v>
      </c>
      <c r="K1451" s="3">
        <v>2759</v>
      </c>
      <c r="L1451" s="3">
        <v>1908</v>
      </c>
      <c r="M1451" t="s">
        <v>5624</v>
      </c>
      <c r="N1451" t="s">
        <v>30</v>
      </c>
    </row>
    <row r="1452" spans="1:14">
      <c r="A1452" s="1">
        <v>45497</v>
      </c>
      <c r="B1452" s="1">
        <v>45862</v>
      </c>
      <c r="C1452" t="s">
        <v>5138</v>
      </c>
      <c r="D1452" t="s">
        <v>2460</v>
      </c>
      <c r="E1452" t="s">
        <v>661</v>
      </c>
      <c r="F1452" t="s">
        <v>16</v>
      </c>
      <c r="G1452" t="s">
        <v>7780</v>
      </c>
      <c r="H1452" t="s">
        <v>10171</v>
      </c>
      <c r="I1452" t="s">
        <v>270</v>
      </c>
      <c r="J1452" t="s">
        <v>271</v>
      </c>
      <c r="K1452" s="3">
        <v>23376</v>
      </c>
      <c r="L1452" s="3">
        <v>15445</v>
      </c>
      <c r="M1452" t="s">
        <v>5624</v>
      </c>
      <c r="N1452" t="s">
        <v>30</v>
      </c>
    </row>
    <row r="1453" spans="1:14">
      <c r="A1453" s="1">
        <v>45497</v>
      </c>
      <c r="B1453" s="1">
        <v>45862</v>
      </c>
      <c r="C1453" t="s">
        <v>5140</v>
      </c>
      <c r="D1453" t="s">
        <v>2466</v>
      </c>
      <c r="E1453" t="s">
        <v>32</v>
      </c>
      <c r="F1453" t="s">
        <v>16</v>
      </c>
      <c r="G1453" t="s">
        <v>7783</v>
      </c>
      <c r="H1453" t="s">
        <v>10171</v>
      </c>
      <c r="I1453" t="s">
        <v>570</v>
      </c>
      <c r="J1453" t="s">
        <v>571</v>
      </c>
      <c r="K1453" s="3">
        <v>4002</v>
      </c>
      <c r="L1453" s="3">
        <v>3796</v>
      </c>
      <c r="M1453" t="s">
        <v>5623</v>
      </c>
      <c r="N1453" t="s">
        <v>125</v>
      </c>
    </row>
    <row r="1454" spans="1:14">
      <c r="A1454" s="1">
        <v>45497</v>
      </c>
      <c r="B1454" s="1">
        <v>45862</v>
      </c>
      <c r="C1454" t="s">
        <v>5140</v>
      </c>
      <c r="D1454" t="s">
        <v>2466</v>
      </c>
      <c r="E1454" t="s">
        <v>15</v>
      </c>
      <c r="F1454" t="s">
        <v>16</v>
      </c>
      <c r="G1454" t="s">
        <v>7782</v>
      </c>
      <c r="H1454" t="s">
        <v>10171</v>
      </c>
      <c r="I1454" t="s">
        <v>570</v>
      </c>
      <c r="J1454" t="s">
        <v>571</v>
      </c>
      <c r="K1454" s="3">
        <v>1682</v>
      </c>
      <c r="L1454" s="3">
        <v>1608</v>
      </c>
      <c r="M1454" t="s">
        <v>5623</v>
      </c>
      <c r="N1454" t="s">
        <v>125</v>
      </c>
    </row>
    <row r="1455" spans="1:14">
      <c r="A1455" s="1">
        <v>45497</v>
      </c>
      <c r="B1455" s="1">
        <v>45862</v>
      </c>
      <c r="C1455" t="s">
        <v>5140</v>
      </c>
      <c r="D1455" t="s">
        <v>2466</v>
      </c>
      <c r="E1455" t="s">
        <v>661</v>
      </c>
      <c r="F1455" t="s">
        <v>16</v>
      </c>
      <c r="G1455" t="s">
        <v>7784</v>
      </c>
      <c r="H1455" t="s">
        <v>10171</v>
      </c>
      <c r="I1455" t="s">
        <v>570</v>
      </c>
      <c r="J1455" t="s">
        <v>571</v>
      </c>
      <c r="K1455" s="3">
        <v>10986</v>
      </c>
      <c r="L1455" s="3">
        <v>8787</v>
      </c>
      <c r="M1455" t="s">
        <v>5623</v>
      </c>
      <c r="N1455" t="s">
        <v>125</v>
      </c>
    </row>
    <row r="1456" spans="1:14">
      <c r="A1456" s="1">
        <v>45497</v>
      </c>
      <c r="B1456" s="1">
        <v>45862</v>
      </c>
      <c r="C1456" t="s">
        <v>5136</v>
      </c>
      <c r="D1456" t="s">
        <v>2452</v>
      </c>
      <c r="E1456" t="s">
        <v>32</v>
      </c>
      <c r="F1456" t="s">
        <v>16</v>
      </c>
      <c r="G1456" t="s">
        <v>7773</v>
      </c>
      <c r="H1456" t="s">
        <v>10171</v>
      </c>
      <c r="I1456" t="s">
        <v>706</v>
      </c>
      <c r="J1456" t="s">
        <v>707</v>
      </c>
      <c r="K1456" s="3">
        <v>5161</v>
      </c>
      <c r="L1456" s="3">
        <v>6508</v>
      </c>
      <c r="M1456" t="s">
        <v>1179</v>
      </c>
      <c r="N1456" t="s">
        <v>21</v>
      </c>
    </row>
    <row r="1457" spans="1:14">
      <c r="A1457" s="1">
        <v>45497</v>
      </c>
      <c r="B1457" s="1">
        <v>45862</v>
      </c>
      <c r="C1457" t="s">
        <v>5136</v>
      </c>
      <c r="D1457" t="s">
        <v>2452</v>
      </c>
      <c r="E1457" t="s">
        <v>15</v>
      </c>
      <c r="F1457" t="s">
        <v>16</v>
      </c>
      <c r="G1457" t="s">
        <v>7774</v>
      </c>
      <c r="H1457" t="s">
        <v>10171</v>
      </c>
      <c r="I1457" t="s">
        <v>706</v>
      </c>
      <c r="J1457" t="s">
        <v>707</v>
      </c>
      <c r="K1457" s="3">
        <v>6007</v>
      </c>
      <c r="L1457" s="3">
        <v>5506</v>
      </c>
      <c r="M1457" t="s">
        <v>1179</v>
      </c>
      <c r="N1457" t="s">
        <v>21</v>
      </c>
    </row>
    <row r="1458" spans="1:14">
      <c r="A1458" s="1">
        <v>45497</v>
      </c>
      <c r="B1458" s="1">
        <v>45862</v>
      </c>
      <c r="C1458" t="s">
        <v>5136</v>
      </c>
      <c r="D1458" t="s">
        <v>2452</v>
      </c>
      <c r="E1458" t="s">
        <v>661</v>
      </c>
      <c r="F1458" t="s">
        <v>16</v>
      </c>
      <c r="G1458" t="s">
        <v>7785</v>
      </c>
      <c r="H1458" t="s">
        <v>10171</v>
      </c>
      <c r="I1458" t="s">
        <v>706</v>
      </c>
      <c r="J1458" t="s">
        <v>707</v>
      </c>
      <c r="K1458" s="3">
        <v>52766</v>
      </c>
      <c r="L1458" s="3">
        <v>42476</v>
      </c>
      <c r="M1458" t="s">
        <v>1179</v>
      </c>
      <c r="N1458" t="s">
        <v>21</v>
      </c>
    </row>
    <row r="1459" spans="1:14">
      <c r="A1459" s="1">
        <v>45498</v>
      </c>
      <c r="B1459" s="1">
        <v>45863</v>
      </c>
      <c r="C1459" t="s">
        <v>5142</v>
      </c>
      <c r="D1459" t="s">
        <v>2474</v>
      </c>
      <c r="E1459" t="s">
        <v>661</v>
      </c>
      <c r="F1459" t="s">
        <v>16</v>
      </c>
      <c r="G1459" t="s">
        <v>7787</v>
      </c>
      <c r="H1459" t="s">
        <v>10171</v>
      </c>
      <c r="I1459" t="s">
        <v>174</v>
      </c>
      <c r="J1459" t="s">
        <v>175</v>
      </c>
      <c r="K1459" s="3">
        <v>133434</v>
      </c>
      <c r="L1459" s="3">
        <v>37165</v>
      </c>
      <c r="M1459" t="s">
        <v>5623</v>
      </c>
      <c r="N1459" t="s">
        <v>21</v>
      </c>
    </row>
    <row r="1460" spans="1:14">
      <c r="A1460" s="1">
        <v>45498</v>
      </c>
      <c r="B1460" s="1">
        <v>45863</v>
      </c>
      <c r="C1460" t="s">
        <v>5142</v>
      </c>
      <c r="D1460" t="s">
        <v>2474</v>
      </c>
      <c r="E1460" t="s">
        <v>15</v>
      </c>
      <c r="F1460" t="s">
        <v>16</v>
      </c>
      <c r="G1460" t="s">
        <v>7786</v>
      </c>
      <c r="H1460" t="s">
        <v>10171</v>
      </c>
      <c r="I1460" t="s">
        <v>174</v>
      </c>
      <c r="J1460" t="s">
        <v>175</v>
      </c>
      <c r="K1460" s="3">
        <v>4914</v>
      </c>
      <c r="L1460" s="3">
        <v>4613</v>
      </c>
      <c r="M1460" t="s">
        <v>5623</v>
      </c>
      <c r="N1460" t="s">
        <v>21</v>
      </c>
    </row>
    <row r="1461" spans="1:14">
      <c r="A1461" s="1">
        <v>45501</v>
      </c>
      <c r="B1461" s="1">
        <v>45866</v>
      </c>
      <c r="C1461" t="s">
        <v>5144</v>
      </c>
      <c r="D1461" t="s">
        <v>2479</v>
      </c>
      <c r="E1461" t="s">
        <v>661</v>
      </c>
      <c r="F1461" t="s">
        <v>16</v>
      </c>
      <c r="G1461" t="s">
        <v>7789</v>
      </c>
      <c r="H1461" t="s">
        <v>10171</v>
      </c>
      <c r="I1461" t="s">
        <v>795</v>
      </c>
      <c r="J1461" t="s">
        <v>796</v>
      </c>
      <c r="K1461" s="3">
        <v>126367</v>
      </c>
      <c r="L1461" s="3">
        <v>101457</v>
      </c>
      <c r="M1461" t="s">
        <v>77</v>
      </c>
      <c r="N1461" t="s">
        <v>328</v>
      </c>
    </row>
    <row r="1462" spans="1:14">
      <c r="A1462" s="1">
        <v>45501</v>
      </c>
      <c r="B1462" s="1">
        <v>45866</v>
      </c>
      <c r="C1462" t="s">
        <v>5144</v>
      </c>
      <c r="D1462" t="s">
        <v>2479</v>
      </c>
      <c r="E1462" t="s">
        <v>15</v>
      </c>
      <c r="F1462" t="s">
        <v>16</v>
      </c>
      <c r="G1462" t="s">
        <v>7791</v>
      </c>
      <c r="H1462" t="s">
        <v>10171</v>
      </c>
      <c r="I1462" t="s">
        <v>795</v>
      </c>
      <c r="J1462" t="s">
        <v>796</v>
      </c>
      <c r="K1462" s="3">
        <v>2080</v>
      </c>
      <c r="L1462" s="3">
        <v>1997</v>
      </c>
      <c r="M1462" t="s">
        <v>77</v>
      </c>
      <c r="N1462" t="s">
        <v>328</v>
      </c>
    </row>
    <row r="1463" spans="1:14">
      <c r="A1463" s="1">
        <v>45501</v>
      </c>
      <c r="B1463" s="1">
        <v>45866</v>
      </c>
      <c r="C1463" t="s">
        <v>5144</v>
      </c>
      <c r="D1463" t="s">
        <v>2479</v>
      </c>
      <c r="E1463" t="s">
        <v>34</v>
      </c>
      <c r="F1463" t="s">
        <v>16</v>
      </c>
      <c r="G1463" t="s">
        <v>7790</v>
      </c>
      <c r="H1463" t="s">
        <v>10171</v>
      </c>
      <c r="I1463" t="s">
        <v>795</v>
      </c>
      <c r="J1463" t="s">
        <v>796</v>
      </c>
      <c r="K1463" s="3">
        <v>56765</v>
      </c>
      <c r="L1463" s="3">
        <v>46107</v>
      </c>
      <c r="M1463" t="s">
        <v>77</v>
      </c>
      <c r="N1463" t="s">
        <v>328</v>
      </c>
    </row>
    <row r="1464" spans="1:14">
      <c r="A1464" s="1">
        <v>45501</v>
      </c>
      <c r="B1464" s="1">
        <v>45866</v>
      </c>
      <c r="C1464" t="s">
        <v>5145</v>
      </c>
      <c r="D1464" t="s">
        <v>2485</v>
      </c>
      <c r="E1464" t="s">
        <v>32</v>
      </c>
      <c r="F1464" t="s">
        <v>16</v>
      </c>
      <c r="G1464" t="s">
        <v>7793</v>
      </c>
      <c r="H1464" t="s">
        <v>10171</v>
      </c>
      <c r="I1464" t="s">
        <v>1685</v>
      </c>
      <c r="J1464" t="s">
        <v>1686</v>
      </c>
      <c r="K1464" s="3">
        <v>5657</v>
      </c>
      <c r="L1464" s="3">
        <v>5412</v>
      </c>
      <c r="M1464" t="s">
        <v>5624</v>
      </c>
      <c r="N1464" t="s">
        <v>190</v>
      </c>
    </row>
    <row r="1465" spans="1:14">
      <c r="A1465" s="1">
        <v>45501</v>
      </c>
      <c r="B1465" s="1">
        <v>45866</v>
      </c>
      <c r="C1465" t="s">
        <v>5145</v>
      </c>
      <c r="D1465" t="s">
        <v>2485</v>
      </c>
      <c r="E1465" t="s">
        <v>15</v>
      </c>
      <c r="F1465" t="s">
        <v>16</v>
      </c>
      <c r="G1465" t="s">
        <v>7792</v>
      </c>
      <c r="H1465" t="s">
        <v>10171</v>
      </c>
      <c r="I1465" t="s">
        <v>1685</v>
      </c>
      <c r="J1465" t="s">
        <v>1686</v>
      </c>
      <c r="K1465" s="3">
        <v>1704</v>
      </c>
      <c r="L1465" s="3">
        <v>1502</v>
      </c>
      <c r="M1465" t="s">
        <v>5624</v>
      </c>
      <c r="N1465" t="s">
        <v>190</v>
      </c>
    </row>
    <row r="1466" spans="1:14">
      <c r="A1466" s="1">
        <v>45501</v>
      </c>
      <c r="B1466" s="1">
        <v>45866</v>
      </c>
      <c r="C1466" t="s">
        <v>5145</v>
      </c>
      <c r="D1466" t="s">
        <v>2485</v>
      </c>
      <c r="E1466" t="s">
        <v>661</v>
      </c>
      <c r="F1466" t="s">
        <v>16</v>
      </c>
      <c r="G1466" t="s">
        <v>7794</v>
      </c>
      <c r="H1466" t="s">
        <v>10171</v>
      </c>
      <c r="I1466" t="s">
        <v>1685</v>
      </c>
      <c r="J1466" t="s">
        <v>1686</v>
      </c>
      <c r="K1466" s="3">
        <v>17318</v>
      </c>
      <c r="L1466" s="3">
        <v>16280</v>
      </c>
      <c r="M1466" t="s">
        <v>5624</v>
      </c>
      <c r="N1466" t="s">
        <v>190</v>
      </c>
    </row>
    <row r="1467" spans="1:14">
      <c r="A1467" s="1">
        <v>45504</v>
      </c>
      <c r="B1467" s="1">
        <v>45869</v>
      </c>
      <c r="C1467" t="s">
        <v>5146</v>
      </c>
      <c r="D1467" t="s">
        <v>2490</v>
      </c>
      <c r="E1467" t="s">
        <v>661</v>
      </c>
      <c r="F1467" t="s">
        <v>16</v>
      </c>
      <c r="G1467" t="s">
        <v>7796</v>
      </c>
      <c r="H1467" t="s">
        <v>10171</v>
      </c>
      <c r="I1467" t="s">
        <v>846</v>
      </c>
      <c r="J1467" t="s">
        <v>847</v>
      </c>
      <c r="K1467" s="3">
        <v>13189</v>
      </c>
      <c r="L1467" s="3">
        <v>10757</v>
      </c>
      <c r="M1467" t="s">
        <v>5624</v>
      </c>
      <c r="N1467" t="s">
        <v>345</v>
      </c>
    </row>
    <row r="1468" spans="1:14">
      <c r="A1468" s="1">
        <v>45504</v>
      </c>
      <c r="B1468" s="1">
        <v>45869</v>
      </c>
      <c r="C1468" t="s">
        <v>5146</v>
      </c>
      <c r="D1468" t="s">
        <v>2490</v>
      </c>
      <c r="E1468" t="s">
        <v>15</v>
      </c>
      <c r="F1468" t="s">
        <v>16</v>
      </c>
      <c r="G1468" t="s">
        <v>7795</v>
      </c>
      <c r="H1468" t="s">
        <v>10171</v>
      </c>
      <c r="I1468" t="s">
        <v>846</v>
      </c>
      <c r="J1468" t="s">
        <v>847</v>
      </c>
      <c r="K1468" s="3">
        <v>2335</v>
      </c>
      <c r="L1468" s="3">
        <v>2187</v>
      </c>
      <c r="M1468" t="s">
        <v>5624</v>
      </c>
      <c r="N1468" t="s">
        <v>345</v>
      </c>
    </row>
    <row r="1469" spans="1:14">
      <c r="A1469" s="1">
        <v>45504</v>
      </c>
      <c r="B1469" s="1">
        <v>45869</v>
      </c>
      <c r="C1469" t="s">
        <v>5148</v>
      </c>
      <c r="D1469" t="s">
        <v>2495</v>
      </c>
      <c r="E1469" t="s">
        <v>32</v>
      </c>
      <c r="F1469" t="s">
        <v>16</v>
      </c>
      <c r="G1469" t="s">
        <v>7798</v>
      </c>
      <c r="H1469" t="s">
        <v>10171</v>
      </c>
      <c r="I1469" t="s">
        <v>2497</v>
      </c>
      <c r="J1469" t="s">
        <v>2498</v>
      </c>
      <c r="K1469" s="3">
        <v>29894</v>
      </c>
      <c r="L1469" s="3">
        <v>19239</v>
      </c>
      <c r="M1469" t="s">
        <v>5624</v>
      </c>
      <c r="N1469" t="s">
        <v>2017</v>
      </c>
    </row>
    <row r="1470" spans="1:14">
      <c r="A1470" s="1">
        <v>45504</v>
      </c>
      <c r="B1470" s="1">
        <v>45869</v>
      </c>
      <c r="C1470" t="s">
        <v>5148</v>
      </c>
      <c r="D1470" t="s">
        <v>2495</v>
      </c>
      <c r="E1470" t="s">
        <v>661</v>
      </c>
      <c r="F1470" t="s">
        <v>16</v>
      </c>
      <c r="G1470" t="s">
        <v>7799</v>
      </c>
      <c r="H1470" t="s">
        <v>10171</v>
      </c>
      <c r="I1470" t="s">
        <v>2497</v>
      </c>
      <c r="J1470" t="s">
        <v>2498</v>
      </c>
      <c r="K1470" s="3">
        <v>72591</v>
      </c>
      <c r="L1470" s="3">
        <v>59613</v>
      </c>
      <c r="M1470" t="s">
        <v>5624</v>
      </c>
      <c r="N1470" t="s">
        <v>2017</v>
      </c>
    </row>
    <row r="1471" spans="1:14">
      <c r="A1471" s="1">
        <v>45504</v>
      </c>
      <c r="B1471" s="1">
        <v>45869</v>
      </c>
      <c r="C1471" t="s">
        <v>5148</v>
      </c>
      <c r="D1471" t="s">
        <v>2495</v>
      </c>
      <c r="E1471" t="s">
        <v>15</v>
      </c>
      <c r="F1471" t="s">
        <v>16</v>
      </c>
      <c r="G1471" t="s">
        <v>7800</v>
      </c>
      <c r="H1471" t="s">
        <v>10171</v>
      </c>
      <c r="I1471" t="s">
        <v>2497</v>
      </c>
      <c r="J1471" t="s">
        <v>2498</v>
      </c>
      <c r="K1471" s="3">
        <v>5787</v>
      </c>
      <c r="L1471" s="3">
        <v>4952</v>
      </c>
      <c r="M1471" t="s">
        <v>5624</v>
      </c>
      <c r="N1471" t="s">
        <v>2017</v>
      </c>
    </row>
    <row r="1472" spans="1:14">
      <c r="A1472" s="1">
        <v>45504</v>
      </c>
      <c r="B1472" s="1">
        <v>45869</v>
      </c>
      <c r="C1472" t="s">
        <v>5150</v>
      </c>
      <c r="D1472" t="s">
        <v>2503</v>
      </c>
      <c r="E1472" t="s">
        <v>32</v>
      </c>
      <c r="F1472" t="s">
        <v>16</v>
      </c>
      <c r="G1472" t="s">
        <v>7802</v>
      </c>
      <c r="H1472" t="s">
        <v>10171</v>
      </c>
      <c r="I1472" t="s">
        <v>78</v>
      </c>
      <c r="J1472" t="s">
        <v>79</v>
      </c>
      <c r="K1472" s="3">
        <v>14531</v>
      </c>
      <c r="L1472" s="3">
        <v>13733</v>
      </c>
      <c r="M1472" t="s">
        <v>77</v>
      </c>
      <c r="N1472" t="s">
        <v>310</v>
      </c>
    </row>
    <row r="1473" spans="1:14">
      <c r="A1473" s="1">
        <v>45504</v>
      </c>
      <c r="B1473" s="1">
        <v>45869</v>
      </c>
      <c r="C1473" t="s">
        <v>5150</v>
      </c>
      <c r="D1473" t="s">
        <v>2503</v>
      </c>
      <c r="E1473" t="s">
        <v>661</v>
      </c>
      <c r="F1473" t="s">
        <v>16</v>
      </c>
      <c r="G1473" t="s">
        <v>7803</v>
      </c>
      <c r="H1473" t="s">
        <v>10171</v>
      </c>
      <c r="I1473" t="s">
        <v>78</v>
      </c>
      <c r="J1473" t="s">
        <v>79</v>
      </c>
      <c r="K1473" s="3">
        <v>90629</v>
      </c>
      <c r="L1473" s="3">
        <v>81564</v>
      </c>
      <c r="M1473" t="s">
        <v>77</v>
      </c>
      <c r="N1473" t="s">
        <v>310</v>
      </c>
    </row>
    <row r="1474" spans="1:14">
      <c r="A1474" s="1">
        <v>45504</v>
      </c>
      <c r="B1474" s="1">
        <v>45869</v>
      </c>
      <c r="C1474" t="s">
        <v>5150</v>
      </c>
      <c r="D1474" t="s">
        <v>2503</v>
      </c>
      <c r="E1474" t="s">
        <v>15</v>
      </c>
      <c r="F1474" t="s">
        <v>16</v>
      </c>
      <c r="G1474" t="s">
        <v>7805</v>
      </c>
      <c r="H1474" t="s">
        <v>10171</v>
      </c>
      <c r="I1474" t="s">
        <v>78</v>
      </c>
      <c r="J1474" t="s">
        <v>79</v>
      </c>
      <c r="K1474" s="3">
        <v>1924</v>
      </c>
      <c r="L1474" s="3">
        <v>1815</v>
      </c>
      <c r="M1474" t="s">
        <v>77</v>
      </c>
      <c r="N1474" t="s">
        <v>310</v>
      </c>
    </row>
    <row r="1475" spans="1:14">
      <c r="A1475" s="1">
        <v>45504</v>
      </c>
      <c r="B1475" s="1">
        <v>45869</v>
      </c>
      <c r="C1475" t="s">
        <v>5150</v>
      </c>
      <c r="D1475" t="s">
        <v>2503</v>
      </c>
      <c r="E1475" t="s">
        <v>34</v>
      </c>
      <c r="F1475" t="s">
        <v>16</v>
      </c>
      <c r="G1475" t="s">
        <v>7804</v>
      </c>
      <c r="H1475" t="s">
        <v>10171</v>
      </c>
      <c r="I1475" t="s">
        <v>78</v>
      </c>
      <c r="J1475" t="s">
        <v>79</v>
      </c>
      <c r="K1475" s="3">
        <v>22901</v>
      </c>
      <c r="L1475" s="3">
        <v>20472</v>
      </c>
      <c r="M1475" t="s">
        <v>77</v>
      </c>
      <c r="N1475" t="s">
        <v>310</v>
      </c>
    </row>
    <row r="1476" spans="1:14">
      <c r="A1476" s="1">
        <v>45505</v>
      </c>
      <c r="B1476" s="1">
        <v>45870</v>
      </c>
      <c r="C1476" t="s">
        <v>6011</v>
      </c>
      <c r="D1476" t="s">
        <v>6012</v>
      </c>
      <c r="E1476" t="s">
        <v>32</v>
      </c>
      <c r="F1476" t="s">
        <v>16</v>
      </c>
      <c r="G1476" t="s">
        <v>7846</v>
      </c>
      <c r="H1476" t="s">
        <v>10171</v>
      </c>
      <c r="I1476" t="s">
        <v>103</v>
      </c>
      <c r="J1476" t="s">
        <v>104</v>
      </c>
      <c r="K1476" s="3">
        <v>56820</v>
      </c>
      <c r="L1476" s="3">
        <v>56298</v>
      </c>
      <c r="M1476" t="s">
        <v>140</v>
      </c>
      <c r="N1476" t="s">
        <v>21</v>
      </c>
    </row>
    <row r="1477" spans="1:14">
      <c r="A1477" s="1">
        <v>45505</v>
      </c>
      <c r="B1477" s="1">
        <v>45870</v>
      </c>
      <c r="C1477" t="s">
        <v>6011</v>
      </c>
      <c r="D1477" t="s">
        <v>6012</v>
      </c>
      <c r="E1477" t="s">
        <v>15</v>
      </c>
      <c r="F1477" t="s">
        <v>16</v>
      </c>
      <c r="G1477" t="s">
        <v>7844</v>
      </c>
      <c r="H1477" t="s">
        <v>10171</v>
      </c>
      <c r="I1477" t="s">
        <v>103</v>
      </c>
      <c r="J1477" t="s">
        <v>104</v>
      </c>
      <c r="K1477" s="3">
        <v>6240</v>
      </c>
      <c r="L1477" s="3">
        <v>6421</v>
      </c>
      <c r="M1477" t="s">
        <v>140</v>
      </c>
      <c r="N1477" t="s">
        <v>21</v>
      </c>
    </row>
    <row r="1478" spans="1:14">
      <c r="A1478" s="1">
        <v>45505</v>
      </c>
      <c r="B1478" s="1">
        <v>45870</v>
      </c>
      <c r="C1478" t="s">
        <v>6011</v>
      </c>
      <c r="D1478" t="s">
        <v>6012</v>
      </c>
      <c r="E1478" t="s">
        <v>661</v>
      </c>
      <c r="F1478" t="s">
        <v>16</v>
      </c>
      <c r="G1478" t="s">
        <v>7845</v>
      </c>
      <c r="H1478" t="s">
        <v>10171</v>
      </c>
      <c r="I1478" t="s">
        <v>103</v>
      </c>
      <c r="J1478" t="s">
        <v>104</v>
      </c>
      <c r="K1478" s="3">
        <v>205853</v>
      </c>
      <c r="L1478" s="3">
        <v>361077</v>
      </c>
      <c r="M1478" t="s">
        <v>140</v>
      </c>
      <c r="N1478" t="s">
        <v>21</v>
      </c>
    </row>
    <row r="1479" spans="1:14">
      <c r="A1479" s="1">
        <v>45505</v>
      </c>
      <c r="B1479" s="1">
        <v>45870</v>
      </c>
      <c r="C1479" t="s">
        <v>5152</v>
      </c>
      <c r="D1479" t="s">
        <v>2510</v>
      </c>
      <c r="E1479" t="s">
        <v>32</v>
      </c>
      <c r="F1479" t="s">
        <v>16</v>
      </c>
      <c r="G1479" t="s">
        <v>7807</v>
      </c>
      <c r="H1479" t="s">
        <v>10171</v>
      </c>
      <c r="I1479" t="s">
        <v>396</v>
      </c>
      <c r="J1479" t="s">
        <v>397</v>
      </c>
      <c r="K1479" s="3">
        <v>89460</v>
      </c>
      <c r="L1479" s="3">
        <v>91624</v>
      </c>
      <c r="M1479" t="s">
        <v>5660</v>
      </c>
      <c r="N1479" t="s">
        <v>2512</v>
      </c>
    </row>
    <row r="1480" spans="1:14">
      <c r="A1480" s="1">
        <v>45505</v>
      </c>
      <c r="B1480" s="1">
        <v>45870</v>
      </c>
      <c r="C1480" t="s">
        <v>5153</v>
      </c>
      <c r="D1480" t="s">
        <v>2513</v>
      </c>
      <c r="E1480" t="s">
        <v>32</v>
      </c>
      <c r="F1480" t="s">
        <v>16</v>
      </c>
      <c r="G1480" t="s">
        <v>7808</v>
      </c>
      <c r="H1480" t="s">
        <v>10171</v>
      </c>
      <c r="I1480" t="s">
        <v>18</v>
      </c>
      <c r="J1480" t="s">
        <v>19</v>
      </c>
      <c r="K1480" s="3">
        <v>2599</v>
      </c>
      <c r="L1480" s="3">
        <v>2929</v>
      </c>
      <c r="M1480" t="s">
        <v>48</v>
      </c>
      <c r="N1480" t="s">
        <v>21</v>
      </c>
    </row>
    <row r="1481" spans="1:14">
      <c r="A1481" s="1">
        <v>45505</v>
      </c>
      <c r="B1481" s="1">
        <v>45870</v>
      </c>
      <c r="C1481" t="s">
        <v>5153</v>
      </c>
      <c r="D1481" t="s">
        <v>2513</v>
      </c>
      <c r="E1481" t="s">
        <v>15</v>
      </c>
      <c r="F1481" t="s">
        <v>16</v>
      </c>
      <c r="G1481" t="s">
        <v>7809</v>
      </c>
      <c r="H1481" t="s">
        <v>10171</v>
      </c>
      <c r="I1481" t="s">
        <v>18</v>
      </c>
      <c r="J1481" t="s">
        <v>19</v>
      </c>
      <c r="K1481" s="3">
        <v>29311</v>
      </c>
      <c r="L1481" s="3">
        <v>26952</v>
      </c>
      <c r="M1481" t="s">
        <v>48</v>
      </c>
      <c r="N1481" t="s">
        <v>21</v>
      </c>
    </row>
    <row r="1482" spans="1:14">
      <c r="A1482" s="1">
        <v>45505</v>
      </c>
      <c r="B1482" s="1">
        <v>45870</v>
      </c>
      <c r="C1482" t="s">
        <v>5153</v>
      </c>
      <c r="D1482" t="s">
        <v>2513</v>
      </c>
      <c r="E1482" t="s">
        <v>661</v>
      </c>
      <c r="F1482" t="s">
        <v>16</v>
      </c>
      <c r="G1482" t="s">
        <v>7810</v>
      </c>
      <c r="H1482" t="s">
        <v>10171</v>
      </c>
      <c r="I1482" t="s">
        <v>18</v>
      </c>
      <c r="J1482" t="s">
        <v>19</v>
      </c>
      <c r="K1482" s="3">
        <v>202040</v>
      </c>
      <c r="L1482" s="3">
        <v>140675</v>
      </c>
      <c r="M1482" t="s">
        <v>48</v>
      </c>
      <c r="N1482" t="s">
        <v>21</v>
      </c>
    </row>
    <row r="1483" spans="1:14">
      <c r="A1483" s="1">
        <v>45505</v>
      </c>
      <c r="B1483" s="1">
        <v>45870</v>
      </c>
      <c r="C1483" t="s">
        <v>5154</v>
      </c>
      <c r="D1483" t="s">
        <v>2517</v>
      </c>
      <c r="E1483" t="s">
        <v>32</v>
      </c>
      <c r="F1483" t="s">
        <v>16</v>
      </c>
      <c r="G1483" t="s">
        <v>7815</v>
      </c>
      <c r="H1483" t="s">
        <v>10171</v>
      </c>
      <c r="I1483" t="s">
        <v>201</v>
      </c>
      <c r="J1483" t="s">
        <v>202</v>
      </c>
      <c r="K1483" s="3">
        <v>15302</v>
      </c>
      <c r="L1483" s="3">
        <v>14796</v>
      </c>
      <c r="M1483" t="s">
        <v>5623</v>
      </c>
      <c r="N1483" t="s">
        <v>409</v>
      </c>
    </row>
    <row r="1484" spans="1:14">
      <c r="A1484" s="1">
        <v>45505</v>
      </c>
      <c r="B1484" s="1">
        <v>45870</v>
      </c>
      <c r="C1484" t="s">
        <v>5154</v>
      </c>
      <c r="D1484" t="s">
        <v>2517</v>
      </c>
      <c r="E1484" t="s">
        <v>15</v>
      </c>
      <c r="F1484" t="s">
        <v>16</v>
      </c>
      <c r="G1484" t="s">
        <v>7814</v>
      </c>
      <c r="H1484" t="s">
        <v>10171</v>
      </c>
      <c r="I1484" t="s">
        <v>201</v>
      </c>
      <c r="J1484" t="s">
        <v>202</v>
      </c>
      <c r="K1484" s="3">
        <v>1610</v>
      </c>
      <c r="L1484" s="3">
        <v>1555</v>
      </c>
      <c r="M1484" t="s">
        <v>5623</v>
      </c>
      <c r="N1484" t="s">
        <v>409</v>
      </c>
    </row>
    <row r="1485" spans="1:14">
      <c r="A1485" s="1">
        <v>45505</v>
      </c>
      <c r="B1485" s="1">
        <v>45870</v>
      </c>
      <c r="C1485" t="s">
        <v>5154</v>
      </c>
      <c r="D1485" t="s">
        <v>2517</v>
      </c>
      <c r="E1485" t="s">
        <v>34</v>
      </c>
      <c r="F1485" t="s">
        <v>16</v>
      </c>
      <c r="G1485" t="s">
        <v>7813</v>
      </c>
      <c r="H1485" t="s">
        <v>10171</v>
      </c>
      <c r="I1485" t="s">
        <v>201</v>
      </c>
      <c r="J1485" t="s">
        <v>202</v>
      </c>
      <c r="K1485" s="3">
        <v>4200</v>
      </c>
      <c r="L1485" s="3">
        <v>3573</v>
      </c>
      <c r="M1485" t="s">
        <v>5623</v>
      </c>
      <c r="N1485" t="s">
        <v>409</v>
      </c>
    </row>
    <row r="1486" spans="1:14">
      <c r="A1486" s="1">
        <v>45505</v>
      </c>
      <c r="B1486" s="1">
        <v>45870</v>
      </c>
      <c r="C1486" t="s">
        <v>5154</v>
      </c>
      <c r="D1486" t="s">
        <v>2517</v>
      </c>
      <c r="E1486" t="s">
        <v>661</v>
      </c>
      <c r="F1486" t="s">
        <v>16</v>
      </c>
      <c r="G1486" t="s">
        <v>7812</v>
      </c>
      <c r="H1486" t="s">
        <v>10171</v>
      </c>
      <c r="I1486" t="s">
        <v>201</v>
      </c>
      <c r="J1486" t="s">
        <v>202</v>
      </c>
      <c r="K1486" s="3">
        <v>18604</v>
      </c>
      <c r="L1486" s="3">
        <v>16603</v>
      </c>
      <c r="M1486" t="s">
        <v>5623</v>
      </c>
      <c r="N1486" t="s">
        <v>409</v>
      </c>
    </row>
    <row r="1487" spans="1:14">
      <c r="A1487" s="1">
        <v>45505</v>
      </c>
      <c r="B1487" s="1">
        <v>45870</v>
      </c>
      <c r="C1487" t="s">
        <v>5155</v>
      </c>
      <c r="D1487" t="s">
        <v>2523</v>
      </c>
      <c r="E1487" t="s">
        <v>661</v>
      </c>
      <c r="F1487" t="s">
        <v>16</v>
      </c>
      <c r="G1487" t="s">
        <v>7817</v>
      </c>
      <c r="H1487" t="s">
        <v>10171</v>
      </c>
      <c r="I1487" t="s">
        <v>165</v>
      </c>
      <c r="J1487" t="s">
        <v>166</v>
      </c>
      <c r="K1487" s="3">
        <v>250951</v>
      </c>
      <c r="L1487" s="3">
        <v>220760</v>
      </c>
      <c r="M1487" t="s">
        <v>26</v>
      </c>
      <c r="N1487" t="s">
        <v>225</v>
      </c>
    </row>
    <row r="1488" spans="1:14">
      <c r="A1488" s="1">
        <v>45505</v>
      </c>
      <c r="B1488" s="1">
        <v>45870</v>
      </c>
      <c r="C1488" t="s">
        <v>5155</v>
      </c>
      <c r="D1488" t="s">
        <v>2523</v>
      </c>
      <c r="E1488" t="s">
        <v>15</v>
      </c>
      <c r="F1488" t="s">
        <v>16</v>
      </c>
      <c r="G1488" t="s">
        <v>7816</v>
      </c>
      <c r="H1488" t="s">
        <v>10171</v>
      </c>
      <c r="I1488" t="s">
        <v>165</v>
      </c>
      <c r="J1488" t="s">
        <v>166</v>
      </c>
      <c r="K1488" s="3">
        <v>5989</v>
      </c>
      <c r="L1488" s="3">
        <v>5813</v>
      </c>
      <c r="M1488" t="s">
        <v>26</v>
      </c>
      <c r="N1488" t="s">
        <v>225</v>
      </c>
    </row>
    <row r="1489" spans="1:14">
      <c r="A1489" s="1">
        <v>45505</v>
      </c>
      <c r="B1489" s="1">
        <v>45870</v>
      </c>
      <c r="C1489" t="s">
        <v>5156</v>
      </c>
      <c r="D1489" t="s">
        <v>2528</v>
      </c>
      <c r="E1489" t="s">
        <v>32</v>
      </c>
      <c r="F1489" t="s">
        <v>16</v>
      </c>
      <c r="G1489" t="s">
        <v>7818</v>
      </c>
      <c r="H1489" t="s">
        <v>10171</v>
      </c>
      <c r="I1489" t="s">
        <v>1106</v>
      </c>
      <c r="J1489" t="s">
        <v>1107</v>
      </c>
      <c r="K1489" s="3">
        <v>119408</v>
      </c>
      <c r="L1489" s="3">
        <v>112733</v>
      </c>
      <c r="M1489" t="s">
        <v>304</v>
      </c>
      <c r="N1489" t="s">
        <v>249</v>
      </c>
    </row>
    <row r="1490" spans="1:14">
      <c r="A1490" s="1">
        <v>45505</v>
      </c>
      <c r="B1490" s="1">
        <v>45870</v>
      </c>
      <c r="C1490" t="s">
        <v>5158</v>
      </c>
      <c r="D1490" t="s">
        <v>2536</v>
      </c>
      <c r="E1490" t="s">
        <v>32</v>
      </c>
      <c r="F1490" t="s">
        <v>16</v>
      </c>
      <c r="G1490" t="s">
        <v>7823</v>
      </c>
      <c r="H1490" t="s">
        <v>10171</v>
      </c>
      <c r="I1490" t="s">
        <v>2538</v>
      </c>
      <c r="J1490" t="s">
        <v>2539</v>
      </c>
      <c r="K1490" s="3">
        <v>17364</v>
      </c>
      <c r="L1490" s="3">
        <v>15841</v>
      </c>
      <c r="M1490" t="s">
        <v>5623</v>
      </c>
      <c r="N1490" t="s">
        <v>386</v>
      </c>
    </row>
    <row r="1491" spans="1:14">
      <c r="A1491" s="1">
        <v>45505</v>
      </c>
      <c r="B1491" s="1">
        <v>45870</v>
      </c>
      <c r="C1491" t="s">
        <v>5158</v>
      </c>
      <c r="D1491" t="s">
        <v>2536</v>
      </c>
      <c r="E1491" t="s">
        <v>661</v>
      </c>
      <c r="F1491" t="s">
        <v>16</v>
      </c>
      <c r="G1491" t="s">
        <v>7824</v>
      </c>
      <c r="H1491" t="s">
        <v>10171</v>
      </c>
      <c r="I1491" t="s">
        <v>2538</v>
      </c>
      <c r="J1491" t="s">
        <v>2539</v>
      </c>
      <c r="K1491" s="3">
        <v>29498</v>
      </c>
      <c r="L1491" s="3">
        <v>24301</v>
      </c>
      <c r="M1491" t="s">
        <v>5623</v>
      </c>
      <c r="N1491" t="s">
        <v>386</v>
      </c>
    </row>
    <row r="1492" spans="1:14">
      <c r="A1492" s="1">
        <v>45505</v>
      </c>
      <c r="B1492" s="1">
        <v>45870</v>
      </c>
      <c r="C1492" t="s">
        <v>5158</v>
      </c>
      <c r="D1492" t="s">
        <v>2536</v>
      </c>
      <c r="E1492" t="s">
        <v>15</v>
      </c>
      <c r="F1492" t="s">
        <v>16</v>
      </c>
      <c r="G1492" t="s">
        <v>7825</v>
      </c>
      <c r="H1492" t="s">
        <v>10171</v>
      </c>
      <c r="I1492" t="s">
        <v>2538</v>
      </c>
      <c r="J1492" t="s">
        <v>2539</v>
      </c>
      <c r="K1492" s="3">
        <v>2830</v>
      </c>
      <c r="L1492" s="3">
        <v>2681</v>
      </c>
      <c r="M1492" t="s">
        <v>5623</v>
      </c>
      <c r="N1492" t="s">
        <v>386</v>
      </c>
    </row>
    <row r="1493" spans="1:14">
      <c r="A1493" s="1">
        <v>45505</v>
      </c>
      <c r="B1493" s="1">
        <v>45870</v>
      </c>
      <c r="C1493" t="s">
        <v>5159</v>
      </c>
      <c r="D1493" t="s">
        <v>2542</v>
      </c>
      <c r="E1493" t="s">
        <v>32</v>
      </c>
      <c r="F1493" t="s">
        <v>16</v>
      </c>
      <c r="G1493" t="s">
        <v>7826</v>
      </c>
      <c r="H1493" t="s">
        <v>10171</v>
      </c>
      <c r="I1493" t="s">
        <v>2544</v>
      </c>
      <c r="J1493" t="s">
        <v>2545</v>
      </c>
      <c r="K1493" s="3">
        <v>20337</v>
      </c>
      <c r="L1493" s="3">
        <v>22834</v>
      </c>
      <c r="M1493" t="s">
        <v>4176</v>
      </c>
      <c r="N1493" t="s">
        <v>125</v>
      </c>
    </row>
    <row r="1494" spans="1:14">
      <c r="A1494" s="1">
        <v>45505</v>
      </c>
      <c r="B1494" s="1">
        <v>45870</v>
      </c>
      <c r="C1494" t="s">
        <v>5159</v>
      </c>
      <c r="D1494" t="s">
        <v>2542</v>
      </c>
      <c r="E1494" t="s">
        <v>15</v>
      </c>
      <c r="F1494" t="s">
        <v>16</v>
      </c>
      <c r="G1494" t="s">
        <v>7828</v>
      </c>
      <c r="H1494" t="s">
        <v>10171</v>
      </c>
      <c r="I1494" t="s">
        <v>2544</v>
      </c>
      <c r="J1494" t="s">
        <v>2545</v>
      </c>
      <c r="K1494" s="3">
        <v>19970</v>
      </c>
      <c r="L1494" s="3">
        <v>17266</v>
      </c>
      <c r="M1494" t="s">
        <v>4176</v>
      </c>
      <c r="N1494" t="s">
        <v>125</v>
      </c>
    </row>
    <row r="1495" spans="1:14">
      <c r="A1495" s="1">
        <v>45505</v>
      </c>
      <c r="B1495" s="1">
        <v>45870</v>
      </c>
      <c r="C1495" t="s">
        <v>5159</v>
      </c>
      <c r="D1495" t="s">
        <v>2542</v>
      </c>
      <c r="E1495" t="s">
        <v>661</v>
      </c>
      <c r="F1495" t="s">
        <v>16</v>
      </c>
      <c r="G1495" t="s">
        <v>7827</v>
      </c>
      <c r="H1495" t="s">
        <v>10171</v>
      </c>
      <c r="I1495" t="s">
        <v>2544</v>
      </c>
      <c r="J1495" t="s">
        <v>2545</v>
      </c>
      <c r="K1495" s="3">
        <v>773839</v>
      </c>
      <c r="L1495" s="3">
        <v>699518</v>
      </c>
      <c r="M1495" t="s">
        <v>4176</v>
      </c>
      <c r="N1495" t="s">
        <v>125</v>
      </c>
    </row>
    <row r="1496" spans="1:14">
      <c r="A1496" s="1">
        <v>45505</v>
      </c>
      <c r="B1496" s="1">
        <v>45870</v>
      </c>
      <c r="C1496" t="s">
        <v>5160</v>
      </c>
      <c r="D1496" t="s">
        <v>2548</v>
      </c>
      <c r="E1496" t="s">
        <v>32</v>
      </c>
      <c r="F1496" t="s">
        <v>16</v>
      </c>
      <c r="G1496" t="s">
        <v>7829</v>
      </c>
      <c r="H1496" t="s">
        <v>10171</v>
      </c>
      <c r="I1496" t="s">
        <v>103</v>
      </c>
      <c r="J1496" t="s">
        <v>104</v>
      </c>
      <c r="K1496" s="3">
        <v>133934</v>
      </c>
      <c r="L1496" s="3">
        <v>126594</v>
      </c>
      <c r="M1496" t="s">
        <v>140</v>
      </c>
      <c r="N1496" t="s">
        <v>105</v>
      </c>
    </row>
    <row r="1497" spans="1:14">
      <c r="A1497" s="1">
        <v>45505</v>
      </c>
      <c r="B1497" s="1">
        <v>45870</v>
      </c>
      <c r="C1497" t="s">
        <v>5161</v>
      </c>
      <c r="D1497" t="s">
        <v>2550</v>
      </c>
      <c r="E1497" t="s">
        <v>32</v>
      </c>
      <c r="F1497" t="s">
        <v>16</v>
      </c>
      <c r="G1497" t="s">
        <v>7830</v>
      </c>
      <c r="H1497" t="s">
        <v>10171</v>
      </c>
      <c r="I1497" t="s">
        <v>1106</v>
      </c>
      <c r="J1497" t="s">
        <v>1107</v>
      </c>
      <c r="K1497" s="3">
        <v>30538</v>
      </c>
      <c r="L1497" s="3">
        <v>27052</v>
      </c>
      <c r="M1497" t="s">
        <v>304</v>
      </c>
      <c r="N1497" t="s">
        <v>125</v>
      </c>
    </row>
    <row r="1498" spans="1:14">
      <c r="A1498" s="1">
        <v>45505</v>
      </c>
      <c r="B1498" s="1">
        <v>45870</v>
      </c>
      <c r="C1498" t="s">
        <v>5769</v>
      </c>
      <c r="D1498" t="s">
        <v>5770</v>
      </c>
      <c r="E1498" t="s">
        <v>32</v>
      </c>
      <c r="F1498" t="s">
        <v>16</v>
      </c>
      <c r="G1498" t="s">
        <v>7831</v>
      </c>
      <c r="H1498" t="s">
        <v>10172</v>
      </c>
      <c r="I1498" t="s">
        <v>49</v>
      </c>
      <c r="J1498" t="s">
        <v>50</v>
      </c>
      <c r="L1498" s="3">
        <v>4640</v>
      </c>
      <c r="M1498" t="s">
        <v>5623</v>
      </c>
      <c r="N1498" t="s">
        <v>51</v>
      </c>
    </row>
    <row r="1499" spans="1:14">
      <c r="A1499" s="1">
        <v>45505</v>
      </c>
      <c r="B1499" s="1">
        <v>45870</v>
      </c>
      <c r="C1499" t="s">
        <v>5769</v>
      </c>
      <c r="D1499" t="s">
        <v>5770</v>
      </c>
      <c r="E1499" t="s">
        <v>661</v>
      </c>
      <c r="F1499" t="s">
        <v>16</v>
      </c>
      <c r="G1499" t="s">
        <v>7833</v>
      </c>
      <c r="H1499" t="s">
        <v>10172</v>
      </c>
      <c r="I1499" t="s">
        <v>49</v>
      </c>
      <c r="J1499" t="s">
        <v>50</v>
      </c>
      <c r="L1499" s="3">
        <v>31961</v>
      </c>
      <c r="M1499" t="s">
        <v>5623</v>
      </c>
      <c r="N1499" t="s">
        <v>51</v>
      </c>
    </row>
    <row r="1500" spans="1:14">
      <c r="A1500" s="1">
        <v>45505</v>
      </c>
      <c r="B1500" s="1">
        <v>45870</v>
      </c>
      <c r="C1500" t="s">
        <v>5769</v>
      </c>
      <c r="D1500" t="s">
        <v>5770</v>
      </c>
      <c r="E1500" t="s">
        <v>15</v>
      </c>
      <c r="F1500" t="s">
        <v>16</v>
      </c>
      <c r="G1500" t="s">
        <v>7832</v>
      </c>
      <c r="H1500" t="s">
        <v>10172</v>
      </c>
      <c r="I1500" t="s">
        <v>49</v>
      </c>
      <c r="J1500" t="s">
        <v>50</v>
      </c>
      <c r="L1500" s="3">
        <v>1429</v>
      </c>
      <c r="M1500" t="s">
        <v>5623</v>
      </c>
      <c r="N1500" t="s">
        <v>51</v>
      </c>
    </row>
    <row r="1501" spans="1:14">
      <c r="A1501" s="1">
        <v>45505</v>
      </c>
      <c r="B1501" s="1">
        <v>45870</v>
      </c>
      <c r="C1501" t="s">
        <v>5162</v>
      </c>
      <c r="D1501" t="s">
        <v>2552</v>
      </c>
      <c r="E1501" t="s">
        <v>661</v>
      </c>
      <c r="F1501" t="s">
        <v>16</v>
      </c>
      <c r="G1501" t="s">
        <v>7834</v>
      </c>
      <c r="H1501" t="s">
        <v>10171</v>
      </c>
      <c r="I1501" t="s">
        <v>2554</v>
      </c>
      <c r="J1501" t="s">
        <v>2555</v>
      </c>
      <c r="K1501" s="3">
        <v>175103</v>
      </c>
      <c r="L1501" s="3">
        <v>175733</v>
      </c>
      <c r="M1501" t="s">
        <v>304</v>
      </c>
      <c r="N1501" t="s">
        <v>125</v>
      </c>
    </row>
    <row r="1502" spans="1:14">
      <c r="A1502" s="1">
        <v>45505</v>
      </c>
      <c r="B1502" s="1">
        <v>45870</v>
      </c>
      <c r="C1502" t="s">
        <v>5162</v>
      </c>
      <c r="D1502" t="s">
        <v>2552</v>
      </c>
      <c r="E1502" t="s">
        <v>15</v>
      </c>
      <c r="F1502" t="s">
        <v>16</v>
      </c>
      <c r="G1502" t="s">
        <v>7835</v>
      </c>
      <c r="H1502" t="s">
        <v>10171</v>
      </c>
      <c r="I1502" t="s">
        <v>2554</v>
      </c>
      <c r="J1502" t="s">
        <v>2555</v>
      </c>
      <c r="K1502" s="3">
        <v>2535</v>
      </c>
      <c r="L1502" s="3">
        <v>2535</v>
      </c>
      <c r="M1502" t="s">
        <v>304</v>
      </c>
      <c r="N1502" t="s">
        <v>125</v>
      </c>
    </row>
    <row r="1503" spans="1:14">
      <c r="A1503" s="1">
        <v>45505</v>
      </c>
      <c r="B1503" s="1">
        <v>45870</v>
      </c>
      <c r="C1503" t="s">
        <v>5163</v>
      </c>
      <c r="D1503" t="s">
        <v>2558</v>
      </c>
      <c r="E1503" t="s">
        <v>32</v>
      </c>
      <c r="F1503" t="s">
        <v>16</v>
      </c>
      <c r="G1503" t="s">
        <v>7836</v>
      </c>
      <c r="H1503" t="s">
        <v>10171</v>
      </c>
      <c r="I1503" t="s">
        <v>103</v>
      </c>
      <c r="J1503" t="s">
        <v>104</v>
      </c>
      <c r="K1503" s="3">
        <v>169259</v>
      </c>
      <c r="L1503" s="3">
        <v>157615</v>
      </c>
      <c r="M1503" t="s">
        <v>140</v>
      </c>
      <c r="N1503" t="s">
        <v>105</v>
      </c>
    </row>
    <row r="1504" spans="1:14">
      <c r="A1504" s="1">
        <v>45505</v>
      </c>
      <c r="B1504" s="1">
        <v>45870</v>
      </c>
      <c r="C1504" t="s">
        <v>5164</v>
      </c>
      <c r="D1504" t="s">
        <v>2560</v>
      </c>
      <c r="E1504" t="s">
        <v>32</v>
      </c>
      <c r="F1504" t="s">
        <v>16</v>
      </c>
      <c r="G1504" t="s">
        <v>7839</v>
      </c>
      <c r="H1504" t="s">
        <v>10172</v>
      </c>
      <c r="I1504" t="s">
        <v>2562</v>
      </c>
      <c r="J1504" t="s">
        <v>2563</v>
      </c>
      <c r="L1504" s="3">
        <v>36918</v>
      </c>
      <c r="M1504" t="s">
        <v>48</v>
      </c>
      <c r="N1504" t="s">
        <v>225</v>
      </c>
    </row>
    <row r="1505" spans="1:14">
      <c r="A1505" s="1">
        <v>45505</v>
      </c>
      <c r="B1505" s="1">
        <v>45870</v>
      </c>
      <c r="C1505" t="s">
        <v>5164</v>
      </c>
      <c r="D1505" t="s">
        <v>2560</v>
      </c>
      <c r="E1505" t="s">
        <v>15</v>
      </c>
      <c r="F1505" t="s">
        <v>16</v>
      </c>
      <c r="G1505" t="s">
        <v>7837</v>
      </c>
      <c r="H1505" t="s">
        <v>10172</v>
      </c>
      <c r="I1505" t="s">
        <v>2562</v>
      </c>
      <c r="J1505" t="s">
        <v>2563</v>
      </c>
      <c r="L1505" s="3">
        <v>4457</v>
      </c>
      <c r="M1505" t="s">
        <v>48</v>
      </c>
      <c r="N1505" t="s">
        <v>225</v>
      </c>
    </row>
    <row r="1506" spans="1:14">
      <c r="A1506" s="1">
        <v>45505</v>
      </c>
      <c r="B1506" s="1">
        <v>45870</v>
      </c>
      <c r="C1506" t="s">
        <v>5164</v>
      </c>
      <c r="D1506" t="s">
        <v>2560</v>
      </c>
      <c r="E1506" t="s">
        <v>661</v>
      </c>
      <c r="F1506" t="s">
        <v>16</v>
      </c>
      <c r="G1506" t="s">
        <v>7840</v>
      </c>
      <c r="H1506" t="s">
        <v>10172</v>
      </c>
      <c r="I1506" t="s">
        <v>2562</v>
      </c>
      <c r="J1506" t="s">
        <v>2563</v>
      </c>
      <c r="L1506" s="3">
        <v>68566</v>
      </c>
      <c r="M1506" t="s">
        <v>48</v>
      </c>
      <c r="N1506" t="s">
        <v>225</v>
      </c>
    </row>
    <row r="1507" spans="1:14">
      <c r="A1507" s="1">
        <v>45505</v>
      </c>
      <c r="B1507" s="1">
        <v>45870</v>
      </c>
      <c r="C1507" t="s">
        <v>5165</v>
      </c>
      <c r="D1507" t="s">
        <v>2564</v>
      </c>
      <c r="E1507" t="s">
        <v>32</v>
      </c>
      <c r="F1507" t="s">
        <v>16</v>
      </c>
      <c r="G1507" t="s">
        <v>7843</v>
      </c>
      <c r="H1507" t="s">
        <v>10171</v>
      </c>
      <c r="I1507" t="s">
        <v>695</v>
      </c>
      <c r="J1507" t="s">
        <v>696</v>
      </c>
      <c r="K1507" s="3">
        <v>20291</v>
      </c>
      <c r="L1507" s="3">
        <v>8090</v>
      </c>
      <c r="M1507" t="s">
        <v>1179</v>
      </c>
      <c r="N1507" t="s">
        <v>98</v>
      </c>
    </row>
    <row r="1508" spans="1:14">
      <c r="A1508" s="1">
        <v>45505</v>
      </c>
      <c r="B1508" s="1">
        <v>45870</v>
      </c>
      <c r="C1508" t="s">
        <v>5165</v>
      </c>
      <c r="D1508" t="s">
        <v>2564</v>
      </c>
      <c r="E1508" t="s">
        <v>661</v>
      </c>
      <c r="F1508" t="s">
        <v>16</v>
      </c>
      <c r="G1508" t="s">
        <v>7842</v>
      </c>
      <c r="H1508" t="s">
        <v>10171</v>
      </c>
      <c r="I1508" t="s">
        <v>695</v>
      </c>
      <c r="J1508" t="s">
        <v>696</v>
      </c>
      <c r="K1508" s="3">
        <v>32660</v>
      </c>
      <c r="L1508" s="3">
        <v>29669</v>
      </c>
      <c r="M1508" t="s">
        <v>1179</v>
      </c>
      <c r="N1508" t="s">
        <v>98</v>
      </c>
    </row>
    <row r="1509" spans="1:14">
      <c r="A1509" s="1">
        <v>45505</v>
      </c>
      <c r="B1509" s="1">
        <v>45870</v>
      </c>
      <c r="C1509" t="s">
        <v>5165</v>
      </c>
      <c r="D1509" t="s">
        <v>2564</v>
      </c>
      <c r="E1509" t="s">
        <v>15</v>
      </c>
      <c r="F1509" t="s">
        <v>16</v>
      </c>
      <c r="G1509" t="s">
        <v>7841</v>
      </c>
      <c r="H1509" t="s">
        <v>10171</v>
      </c>
      <c r="I1509" t="s">
        <v>695</v>
      </c>
      <c r="J1509" t="s">
        <v>696</v>
      </c>
      <c r="K1509" s="3">
        <v>8516</v>
      </c>
      <c r="L1509" s="3">
        <v>7843</v>
      </c>
      <c r="M1509" t="s">
        <v>1179</v>
      </c>
      <c r="N1509" t="s">
        <v>98</v>
      </c>
    </row>
    <row r="1510" spans="1:14">
      <c r="A1510" s="1">
        <v>45505</v>
      </c>
      <c r="B1510" s="1">
        <v>45870</v>
      </c>
      <c r="C1510" t="s">
        <v>5168</v>
      </c>
      <c r="D1510" t="s">
        <v>2578</v>
      </c>
      <c r="E1510" t="s">
        <v>32</v>
      </c>
      <c r="F1510" t="s">
        <v>16</v>
      </c>
      <c r="G1510" t="s">
        <v>7849</v>
      </c>
      <c r="H1510" t="s">
        <v>10171</v>
      </c>
      <c r="I1510" t="s">
        <v>2580</v>
      </c>
      <c r="J1510" t="s">
        <v>2581</v>
      </c>
      <c r="K1510" s="3">
        <v>27091</v>
      </c>
      <c r="L1510" s="3">
        <v>25570</v>
      </c>
      <c r="M1510" t="s">
        <v>5660</v>
      </c>
      <c r="N1510" t="s">
        <v>225</v>
      </c>
    </row>
    <row r="1511" spans="1:14">
      <c r="A1511" s="1">
        <v>45505</v>
      </c>
      <c r="B1511" s="1">
        <v>45870</v>
      </c>
      <c r="C1511" t="s">
        <v>5168</v>
      </c>
      <c r="D1511" t="s">
        <v>2578</v>
      </c>
      <c r="E1511" t="s">
        <v>15</v>
      </c>
      <c r="F1511" t="s">
        <v>16</v>
      </c>
      <c r="G1511" t="s">
        <v>7848</v>
      </c>
      <c r="H1511" t="s">
        <v>10171</v>
      </c>
      <c r="I1511" t="s">
        <v>2580</v>
      </c>
      <c r="J1511" t="s">
        <v>2581</v>
      </c>
      <c r="K1511" s="3">
        <v>2525</v>
      </c>
      <c r="L1511" s="3">
        <v>2400</v>
      </c>
      <c r="M1511" t="s">
        <v>5660</v>
      </c>
      <c r="N1511" t="s">
        <v>225</v>
      </c>
    </row>
    <row r="1512" spans="1:14">
      <c r="A1512" s="1">
        <v>45505</v>
      </c>
      <c r="B1512" s="1">
        <v>45870</v>
      </c>
      <c r="C1512" t="s">
        <v>5168</v>
      </c>
      <c r="D1512" t="s">
        <v>2578</v>
      </c>
      <c r="E1512" t="s">
        <v>661</v>
      </c>
      <c r="F1512" t="s">
        <v>16</v>
      </c>
      <c r="G1512" t="s">
        <v>7847</v>
      </c>
      <c r="H1512" t="s">
        <v>10171</v>
      </c>
      <c r="I1512" t="s">
        <v>2580</v>
      </c>
      <c r="J1512" t="s">
        <v>2581</v>
      </c>
      <c r="K1512" s="3">
        <v>74340</v>
      </c>
      <c r="L1512" s="3">
        <v>63527</v>
      </c>
      <c r="M1512" t="s">
        <v>5660</v>
      </c>
      <c r="N1512" t="s">
        <v>225</v>
      </c>
    </row>
    <row r="1513" spans="1:14">
      <c r="A1513" s="1">
        <v>45505</v>
      </c>
      <c r="B1513" s="1">
        <v>45870</v>
      </c>
      <c r="C1513" t="s">
        <v>5168</v>
      </c>
      <c r="D1513" t="s">
        <v>2578</v>
      </c>
      <c r="E1513" t="s">
        <v>34</v>
      </c>
      <c r="F1513" t="s">
        <v>16</v>
      </c>
      <c r="G1513" t="s">
        <v>7850</v>
      </c>
      <c r="H1513" t="s">
        <v>10171</v>
      </c>
      <c r="I1513" t="s">
        <v>2580</v>
      </c>
      <c r="J1513" t="s">
        <v>2581</v>
      </c>
      <c r="K1513" s="3">
        <v>29377</v>
      </c>
      <c r="L1513" s="3">
        <v>23674</v>
      </c>
      <c r="M1513" t="s">
        <v>5660</v>
      </c>
      <c r="N1513" t="s">
        <v>225</v>
      </c>
    </row>
    <row r="1514" spans="1:14">
      <c r="A1514" s="1">
        <v>45505</v>
      </c>
      <c r="B1514" s="1">
        <v>45870</v>
      </c>
      <c r="C1514" t="s">
        <v>5157</v>
      </c>
      <c r="D1514" t="s">
        <v>2530</v>
      </c>
      <c r="E1514" t="s">
        <v>32</v>
      </c>
      <c r="F1514" t="s">
        <v>16</v>
      </c>
      <c r="G1514" t="s">
        <v>7820</v>
      </c>
      <c r="H1514" t="s">
        <v>10171</v>
      </c>
      <c r="I1514" t="s">
        <v>343</v>
      </c>
      <c r="J1514" t="s">
        <v>344</v>
      </c>
      <c r="K1514" s="3">
        <v>110986</v>
      </c>
      <c r="L1514" s="3">
        <v>108236</v>
      </c>
      <c r="M1514" t="s">
        <v>4176</v>
      </c>
      <c r="N1514" t="s">
        <v>345</v>
      </c>
    </row>
    <row r="1515" spans="1:14">
      <c r="A1515" s="1">
        <v>45505</v>
      </c>
      <c r="B1515" s="1">
        <v>45870</v>
      </c>
      <c r="C1515" t="s">
        <v>5157</v>
      </c>
      <c r="D1515" t="s">
        <v>2530</v>
      </c>
      <c r="E1515" t="s">
        <v>15</v>
      </c>
      <c r="F1515" t="s">
        <v>16</v>
      </c>
      <c r="G1515" t="s">
        <v>7819</v>
      </c>
      <c r="H1515" t="s">
        <v>10171</v>
      </c>
      <c r="I1515" t="s">
        <v>343</v>
      </c>
      <c r="J1515" t="s">
        <v>344</v>
      </c>
      <c r="K1515" s="3">
        <v>21513</v>
      </c>
      <c r="L1515" s="3">
        <v>19566</v>
      </c>
      <c r="M1515" t="s">
        <v>4176</v>
      </c>
      <c r="N1515" t="s">
        <v>345</v>
      </c>
    </row>
    <row r="1516" spans="1:14">
      <c r="A1516" s="1">
        <v>45505</v>
      </c>
      <c r="B1516" s="1">
        <v>45870</v>
      </c>
      <c r="C1516" t="s">
        <v>5157</v>
      </c>
      <c r="D1516" t="s">
        <v>2530</v>
      </c>
      <c r="E1516" t="s">
        <v>661</v>
      </c>
      <c r="F1516" t="s">
        <v>16</v>
      </c>
      <c r="G1516" t="s">
        <v>7822</v>
      </c>
      <c r="H1516" t="s">
        <v>10171</v>
      </c>
      <c r="I1516" t="s">
        <v>343</v>
      </c>
      <c r="J1516" t="s">
        <v>344</v>
      </c>
      <c r="K1516" s="3">
        <v>1060102</v>
      </c>
      <c r="L1516" s="3">
        <v>926629</v>
      </c>
      <c r="M1516" t="s">
        <v>4176</v>
      </c>
      <c r="N1516" t="s">
        <v>345</v>
      </c>
    </row>
    <row r="1517" spans="1:14">
      <c r="A1517" s="1">
        <v>45505</v>
      </c>
      <c r="B1517" s="1">
        <v>45870</v>
      </c>
      <c r="C1517" t="s">
        <v>5169</v>
      </c>
      <c r="D1517" t="s">
        <v>2585</v>
      </c>
      <c r="E1517" t="s">
        <v>32</v>
      </c>
      <c r="F1517" t="s">
        <v>16</v>
      </c>
      <c r="G1517" t="s">
        <v>7852</v>
      </c>
      <c r="H1517" t="s">
        <v>10171</v>
      </c>
      <c r="I1517" t="s">
        <v>2587</v>
      </c>
      <c r="J1517" t="s">
        <v>2588</v>
      </c>
      <c r="K1517" s="3">
        <v>25029</v>
      </c>
      <c r="L1517" s="3">
        <v>23345</v>
      </c>
      <c r="M1517" t="s">
        <v>5660</v>
      </c>
      <c r="N1517" t="s">
        <v>590</v>
      </c>
    </row>
    <row r="1518" spans="1:14">
      <c r="A1518" s="1">
        <v>45505</v>
      </c>
      <c r="B1518" s="1">
        <v>45870</v>
      </c>
      <c r="C1518" t="s">
        <v>5169</v>
      </c>
      <c r="D1518" t="s">
        <v>2585</v>
      </c>
      <c r="E1518" t="s">
        <v>15</v>
      </c>
      <c r="F1518" t="s">
        <v>16</v>
      </c>
      <c r="G1518" t="s">
        <v>7853</v>
      </c>
      <c r="H1518" t="s">
        <v>10171</v>
      </c>
      <c r="I1518" t="s">
        <v>2587</v>
      </c>
      <c r="J1518" t="s">
        <v>2588</v>
      </c>
      <c r="K1518" s="3">
        <v>8322</v>
      </c>
      <c r="L1518" s="3">
        <v>7279</v>
      </c>
      <c r="M1518" t="s">
        <v>5660</v>
      </c>
      <c r="N1518" t="s">
        <v>590</v>
      </c>
    </row>
    <row r="1519" spans="1:14">
      <c r="A1519" s="1">
        <v>45505</v>
      </c>
      <c r="B1519" s="1">
        <v>45870</v>
      </c>
      <c r="C1519" t="s">
        <v>5169</v>
      </c>
      <c r="D1519" t="s">
        <v>2585</v>
      </c>
      <c r="E1519" t="s">
        <v>661</v>
      </c>
      <c r="F1519" t="s">
        <v>16</v>
      </c>
      <c r="G1519" t="s">
        <v>7851</v>
      </c>
      <c r="H1519" t="s">
        <v>10171</v>
      </c>
      <c r="I1519" t="s">
        <v>2587</v>
      </c>
      <c r="J1519" t="s">
        <v>2588</v>
      </c>
      <c r="K1519" s="3">
        <v>68623</v>
      </c>
      <c r="L1519" s="3">
        <v>73041</v>
      </c>
      <c r="M1519" t="s">
        <v>5660</v>
      </c>
      <c r="N1519" t="s">
        <v>590</v>
      </c>
    </row>
    <row r="1520" spans="1:14">
      <c r="A1520" s="1">
        <v>45531</v>
      </c>
      <c r="B1520" s="1">
        <v>45870</v>
      </c>
      <c r="C1520" t="s">
        <v>8031</v>
      </c>
      <c r="D1520" t="s">
        <v>8032</v>
      </c>
      <c r="E1520" t="s">
        <v>32</v>
      </c>
      <c r="F1520" t="s">
        <v>16</v>
      </c>
      <c r="G1520" t="s">
        <v>8034</v>
      </c>
      <c r="H1520" t="s">
        <v>10172</v>
      </c>
      <c r="I1520" t="s">
        <v>343</v>
      </c>
      <c r="J1520" t="s">
        <v>344</v>
      </c>
      <c r="L1520" s="3">
        <v>16671</v>
      </c>
      <c r="M1520" t="s">
        <v>4176</v>
      </c>
      <c r="N1520" t="s">
        <v>345</v>
      </c>
    </row>
    <row r="1521" spans="1:14">
      <c r="A1521" s="1">
        <v>45531</v>
      </c>
      <c r="B1521" s="1">
        <v>45870</v>
      </c>
      <c r="C1521" t="s">
        <v>8031</v>
      </c>
      <c r="D1521" t="s">
        <v>8032</v>
      </c>
      <c r="E1521" t="s">
        <v>661</v>
      </c>
      <c r="F1521" t="s">
        <v>16</v>
      </c>
      <c r="G1521" t="s">
        <v>8036</v>
      </c>
      <c r="H1521" t="s">
        <v>10172</v>
      </c>
      <c r="I1521" t="s">
        <v>343</v>
      </c>
      <c r="J1521" t="s">
        <v>344</v>
      </c>
      <c r="L1521" s="3">
        <v>41924</v>
      </c>
      <c r="M1521" t="s">
        <v>4176</v>
      </c>
      <c r="N1521" t="s">
        <v>345</v>
      </c>
    </row>
    <row r="1522" spans="1:14">
      <c r="A1522" s="1">
        <v>45531</v>
      </c>
      <c r="B1522" s="1">
        <v>45870</v>
      </c>
      <c r="C1522" t="s">
        <v>8031</v>
      </c>
      <c r="D1522" t="s">
        <v>8032</v>
      </c>
      <c r="E1522" t="s">
        <v>15</v>
      </c>
      <c r="F1522" t="s">
        <v>16</v>
      </c>
      <c r="G1522" t="s">
        <v>8033</v>
      </c>
      <c r="H1522" t="s">
        <v>10172</v>
      </c>
      <c r="I1522" t="s">
        <v>343</v>
      </c>
      <c r="J1522" t="s">
        <v>344</v>
      </c>
      <c r="L1522" s="3">
        <v>2087</v>
      </c>
      <c r="M1522" t="s">
        <v>4176</v>
      </c>
      <c r="N1522" t="s">
        <v>345</v>
      </c>
    </row>
    <row r="1523" spans="1:14">
      <c r="A1523" s="1">
        <v>45531</v>
      </c>
      <c r="B1523" s="1">
        <v>45870</v>
      </c>
      <c r="C1523" t="s">
        <v>8031</v>
      </c>
      <c r="D1523" t="s">
        <v>8032</v>
      </c>
      <c r="E1523" t="s">
        <v>34</v>
      </c>
      <c r="F1523" t="s">
        <v>16</v>
      </c>
      <c r="G1523" t="s">
        <v>8035</v>
      </c>
      <c r="H1523" t="s">
        <v>10172</v>
      </c>
      <c r="I1523" t="s">
        <v>343</v>
      </c>
      <c r="J1523" t="s">
        <v>344</v>
      </c>
      <c r="L1523" s="3">
        <v>13066</v>
      </c>
      <c r="M1523" t="s">
        <v>4176</v>
      </c>
      <c r="N1523" t="s">
        <v>345</v>
      </c>
    </row>
    <row r="1524" spans="1:14">
      <c r="A1524" s="1">
        <v>45507</v>
      </c>
      <c r="B1524" s="1">
        <v>45872</v>
      </c>
      <c r="C1524" t="s">
        <v>5741</v>
      </c>
      <c r="D1524" t="s">
        <v>5742</v>
      </c>
      <c r="E1524" t="s">
        <v>32</v>
      </c>
      <c r="F1524" t="s">
        <v>16</v>
      </c>
      <c r="G1524" t="s">
        <v>7856</v>
      </c>
      <c r="H1524" t="s">
        <v>10172</v>
      </c>
      <c r="I1524" t="s">
        <v>570</v>
      </c>
      <c r="J1524" t="s">
        <v>571</v>
      </c>
      <c r="L1524" s="3">
        <v>19663</v>
      </c>
      <c r="M1524" t="s">
        <v>5623</v>
      </c>
      <c r="N1524" t="s">
        <v>143</v>
      </c>
    </row>
    <row r="1525" spans="1:14">
      <c r="A1525" s="1">
        <v>45507</v>
      </c>
      <c r="B1525" s="1">
        <v>45872</v>
      </c>
      <c r="C1525" t="s">
        <v>5741</v>
      </c>
      <c r="D1525" t="s">
        <v>5742</v>
      </c>
      <c r="E1525" t="s">
        <v>661</v>
      </c>
      <c r="F1525" t="s">
        <v>16</v>
      </c>
      <c r="G1525" t="s">
        <v>7855</v>
      </c>
      <c r="H1525" t="s">
        <v>10172</v>
      </c>
      <c r="I1525" t="s">
        <v>570</v>
      </c>
      <c r="J1525" t="s">
        <v>571</v>
      </c>
      <c r="L1525" s="3">
        <v>37639</v>
      </c>
      <c r="M1525" t="s">
        <v>5623</v>
      </c>
      <c r="N1525" t="s">
        <v>143</v>
      </c>
    </row>
    <row r="1526" spans="1:14">
      <c r="A1526" s="1">
        <v>45507</v>
      </c>
      <c r="B1526" s="1">
        <v>45872</v>
      </c>
      <c r="C1526" t="s">
        <v>5741</v>
      </c>
      <c r="D1526" t="s">
        <v>5742</v>
      </c>
      <c r="E1526" t="s">
        <v>15</v>
      </c>
      <c r="F1526" t="s">
        <v>16</v>
      </c>
      <c r="G1526" t="s">
        <v>7854</v>
      </c>
      <c r="H1526" t="s">
        <v>10172</v>
      </c>
      <c r="I1526" t="s">
        <v>570</v>
      </c>
      <c r="J1526" t="s">
        <v>571</v>
      </c>
      <c r="L1526" s="3">
        <v>2575</v>
      </c>
      <c r="M1526" t="s">
        <v>5623</v>
      </c>
      <c r="N1526" t="s">
        <v>143</v>
      </c>
    </row>
    <row r="1527" spans="1:14">
      <c r="A1527" s="1">
        <v>45507</v>
      </c>
      <c r="B1527" s="1">
        <v>45872</v>
      </c>
      <c r="C1527" t="s">
        <v>4739</v>
      </c>
      <c r="D1527" t="s">
        <v>859</v>
      </c>
      <c r="E1527" t="s">
        <v>32</v>
      </c>
      <c r="F1527" t="s">
        <v>16</v>
      </c>
      <c r="G1527" t="s">
        <v>7859</v>
      </c>
      <c r="H1527" t="s">
        <v>10171</v>
      </c>
      <c r="I1527" t="s">
        <v>861</v>
      </c>
      <c r="J1527" t="s">
        <v>862</v>
      </c>
      <c r="K1527" s="3">
        <v>25239</v>
      </c>
      <c r="L1527" s="3">
        <v>23886</v>
      </c>
      <c r="M1527" t="s">
        <v>112</v>
      </c>
      <c r="N1527" t="s">
        <v>336</v>
      </c>
    </row>
    <row r="1528" spans="1:14">
      <c r="A1528" s="1">
        <v>45507</v>
      </c>
      <c r="B1528" s="1">
        <v>45872</v>
      </c>
      <c r="C1528" t="s">
        <v>4739</v>
      </c>
      <c r="D1528" t="s">
        <v>859</v>
      </c>
      <c r="E1528" t="s">
        <v>15</v>
      </c>
      <c r="F1528" t="s">
        <v>16</v>
      </c>
      <c r="G1528" t="s">
        <v>7858</v>
      </c>
      <c r="H1528" t="s">
        <v>10171</v>
      </c>
      <c r="I1528" t="s">
        <v>861</v>
      </c>
      <c r="J1528" t="s">
        <v>862</v>
      </c>
      <c r="K1528" s="3">
        <v>1757</v>
      </c>
      <c r="L1528" s="3">
        <v>1102</v>
      </c>
      <c r="M1528" t="s">
        <v>112</v>
      </c>
      <c r="N1528" t="s">
        <v>336</v>
      </c>
    </row>
    <row r="1529" spans="1:14">
      <c r="A1529" s="1">
        <v>45507</v>
      </c>
      <c r="B1529" s="1">
        <v>45872</v>
      </c>
      <c r="C1529" t="s">
        <v>4739</v>
      </c>
      <c r="D1529" t="s">
        <v>859</v>
      </c>
      <c r="E1529" t="s">
        <v>661</v>
      </c>
      <c r="F1529" t="s">
        <v>16</v>
      </c>
      <c r="G1529" t="s">
        <v>7860</v>
      </c>
      <c r="H1529" t="s">
        <v>10171</v>
      </c>
      <c r="I1529" t="s">
        <v>861</v>
      </c>
      <c r="J1529" t="s">
        <v>862</v>
      </c>
      <c r="K1529" s="3">
        <v>57818</v>
      </c>
      <c r="L1529" s="3">
        <v>49842</v>
      </c>
      <c r="M1529" t="s">
        <v>112</v>
      </c>
      <c r="N1529" t="s">
        <v>336</v>
      </c>
    </row>
    <row r="1530" spans="1:14">
      <c r="A1530" s="1">
        <v>45507</v>
      </c>
      <c r="B1530" s="1">
        <v>45872</v>
      </c>
      <c r="C1530" t="s">
        <v>4739</v>
      </c>
      <c r="D1530" t="s">
        <v>859</v>
      </c>
      <c r="E1530" t="s">
        <v>34</v>
      </c>
      <c r="F1530" t="s">
        <v>16</v>
      </c>
      <c r="G1530" t="s">
        <v>7857</v>
      </c>
      <c r="H1530" t="s">
        <v>10171</v>
      </c>
      <c r="I1530" t="s">
        <v>861</v>
      </c>
      <c r="J1530" t="s">
        <v>862</v>
      </c>
      <c r="K1530" s="3">
        <v>31213</v>
      </c>
      <c r="L1530" s="3">
        <v>23628</v>
      </c>
      <c r="M1530" t="s">
        <v>112</v>
      </c>
      <c r="N1530" t="s">
        <v>336</v>
      </c>
    </row>
    <row r="1531" spans="1:14">
      <c r="A1531" s="1">
        <v>45507</v>
      </c>
      <c r="B1531" s="1">
        <v>45872</v>
      </c>
      <c r="C1531" t="s">
        <v>5170</v>
      </c>
      <c r="D1531" t="s">
        <v>2599</v>
      </c>
      <c r="E1531" t="s">
        <v>32</v>
      </c>
      <c r="F1531" t="s">
        <v>16</v>
      </c>
      <c r="G1531" t="s">
        <v>7863</v>
      </c>
      <c r="H1531" t="s">
        <v>10171</v>
      </c>
      <c r="I1531" t="s">
        <v>103</v>
      </c>
      <c r="J1531" t="s">
        <v>104</v>
      </c>
      <c r="K1531" s="3">
        <v>13822</v>
      </c>
      <c r="L1531" s="3">
        <v>12127</v>
      </c>
      <c r="M1531" t="s">
        <v>140</v>
      </c>
      <c r="N1531" t="s">
        <v>245</v>
      </c>
    </row>
    <row r="1532" spans="1:14">
      <c r="A1532" s="1">
        <v>45507</v>
      </c>
      <c r="B1532" s="1">
        <v>45872</v>
      </c>
      <c r="C1532" t="s">
        <v>5170</v>
      </c>
      <c r="D1532" t="s">
        <v>2599</v>
      </c>
      <c r="E1532" t="s">
        <v>15</v>
      </c>
      <c r="F1532" t="s">
        <v>16</v>
      </c>
      <c r="G1532" t="s">
        <v>7861</v>
      </c>
      <c r="H1532" t="s">
        <v>10171</v>
      </c>
      <c r="I1532" t="s">
        <v>103</v>
      </c>
      <c r="J1532" t="s">
        <v>104</v>
      </c>
      <c r="K1532" s="3">
        <v>2800</v>
      </c>
      <c r="L1532" s="3">
        <v>2603</v>
      </c>
      <c r="M1532" t="s">
        <v>140</v>
      </c>
      <c r="N1532" t="s">
        <v>245</v>
      </c>
    </row>
    <row r="1533" spans="1:14">
      <c r="A1533" s="1">
        <v>45507</v>
      </c>
      <c r="B1533" s="1">
        <v>45872</v>
      </c>
      <c r="C1533" t="s">
        <v>5170</v>
      </c>
      <c r="D1533" t="s">
        <v>2599</v>
      </c>
      <c r="E1533" t="s">
        <v>661</v>
      </c>
      <c r="F1533" t="s">
        <v>16</v>
      </c>
      <c r="G1533" t="s">
        <v>7862</v>
      </c>
      <c r="H1533" t="s">
        <v>10171</v>
      </c>
      <c r="I1533" t="s">
        <v>103</v>
      </c>
      <c r="J1533" t="s">
        <v>104</v>
      </c>
      <c r="K1533" s="3">
        <v>90944</v>
      </c>
      <c r="L1533" s="3">
        <v>75902</v>
      </c>
      <c r="M1533" t="s">
        <v>140</v>
      </c>
      <c r="N1533" t="s">
        <v>245</v>
      </c>
    </row>
    <row r="1534" spans="1:14">
      <c r="A1534" s="1">
        <v>45509</v>
      </c>
      <c r="B1534" s="1">
        <v>45874</v>
      </c>
      <c r="C1534" t="s">
        <v>5171</v>
      </c>
      <c r="D1534" t="s">
        <v>2605</v>
      </c>
      <c r="E1534" t="s">
        <v>32</v>
      </c>
      <c r="F1534" t="s">
        <v>16</v>
      </c>
      <c r="G1534" t="s">
        <v>7867</v>
      </c>
      <c r="H1534" t="s">
        <v>10171</v>
      </c>
      <c r="I1534" t="s">
        <v>2607</v>
      </c>
      <c r="J1534" t="s">
        <v>2608</v>
      </c>
      <c r="K1534" s="3">
        <v>13712</v>
      </c>
      <c r="L1534" s="3">
        <v>13340</v>
      </c>
      <c r="M1534" t="s">
        <v>1179</v>
      </c>
      <c r="N1534" t="s">
        <v>203</v>
      </c>
    </row>
    <row r="1535" spans="1:14">
      <c r="A1535" s="1">
        <v>45509</v>
      </c>
      <c r="B1535" s="1">
        <v>45874</v>
      </c>
      <c r="C1535" t="s">
        <v>5171</v>
      </c>
      <c r="D1535" t="s">
        <v>2605</v>
      </c>
      <c r="E1535" t="s">
        <v>661</v>
      </c>
      <c r="F1535" t="s">
        <v>16</v>
      </c>
      <c r="G1535" t="s">
        <v>7866</v>
      </c>
      <c r="H1535" t="s">
        <v>10171</v>
      </c>
      <c r="I1535" t="s">
        <v>2607</v>
      </c>
      <c r="J1535" t="s">
        <v>2608</v>
      </c>
      <c r="K1535" s="3">
        <v>51892</v>
      </c>
      <c r="L1535" s="3">
        <v>34291</v>
      </c>
      <c r="M1535" t="s">
        <v>1179</v>
      </c>
      <c r="N1535" t="s">
        <v>203</v>
      </c>
    </row>
    <row r="1536" spans="1:14">
      <c r="A1536" s="1">
        <v>45509</v>
      </c>
      <c r="B1536" s="1">
        <v>45874</v>
      </c>
      <c r="C1536" t="s">
        <v>5171</v>
      </c>
      <c r="D1536" t="s">
        <v>2605</v>
      </c>
      <c r="E1536" t="s">
        <v>15</v>
      </c>
      <c r="F1536" t="s">
        <v>16</v>
      </c>
      <c r="G1536" t="s">
        <v>7865</v>
      </c>
      <c r="H1536" t="s">
        <v>10171</v>
      </c>
      <c r="I1536" t="s">
        <v>2607</v>
      </c>
      <c r="J1536" t="s">
        <v>2608</v>
      </c>
      <c r="K1536" s="3">
        <v>4355</v>
      </c>
      <c r="L1536" s="3">
        <v>4112</v>
      </c>
      <c r="M1536" t="s">
        <v>1179</v>
      </c>
      <c r="N1536" t="s">
        <v>203</v>
      </c>
    </row>
    <row r="1537" spans="1:14">
      <c r="A1537" s="1">
        <v>45510</v>
      </c>
      <c r="B1537" s="1">
        <v>45875</v>
      </c>
      <c r="C1537" t="s">
        <v>4914</v>
      </c>
      <c r="D1537" t="s">
        <v>1586</v>
      </c>
      <c r="E1537" t="s">
        <v>32</v>
      </c>
      <c r="F1537" t="s">
        <v>16</v>
      </c>
      <c r="G1537" t="s">
        <v>7874</v>
      </c>
      <c r="H1537" t="s">
        <v>10172</v>
      </c>
      <c r="I1537" t="s">
        <v>861</v>
      </c>
      <c r="J1537" t="s">
        <v>862</v>
      </c>
      <c r="L1537" s="3">
        <v>630</v>
      </c>
      <c r="M1537" t="s">
        <v>112</v>
      </c>
      <c r="N1537" t="s">
        <v>336</v>
      </c>
    </row>
    <row r="1538" spans="1:14">
      <c r="A1538" s="1">
        <v>45510</v>
      </c>
      <c r="B1538" s="1">
        <v>45875</v>
      </c>
      <c r="C1538" t="s">
        <v>4914</v>
      </c>
      <c r="D1538" t="s">
        <v>1586</v>
      </c>
      <c r="E1538" t="s">
        <v>15</v>
      </c>
      <c r="F1538" t="s">
        <v>16</v>
      </c>
      <c r="G1538" t="s">
        <v>7873</v>
      </c>
      <c r="H1538" t="s">
        <v>10172</v>
      </c>
      <c r="I1538" t="s">
        <v>861</v>
      </c>
      <c r="J1538" t="s">
        <v>862</v>
      </c>
      <c r="L1538" s="3">
        <v>4902</v>
      </c>
      <c r="M1538" t="s">
        <v>112</v>
      </c>
      <c r="N1538" t="s">
        <v>336</v>
      </c>
    </row>
    <row r="1539" spans="1:14">
      <c r="A1539" s="1">
        <v>45510</v>
      </c>
      <c r="B1539" s="1">
        <v>45875</v>
      </c>
      <c r="C1539" t="s">
        <v>4914</v>
      </c>
      <c r="D1539" t="s">
        <v>1586</v>
      </c>
      <c r="E1539" t="s">
        <v>661</v>
      </c>
      <c r="F1539" t="s">
        <v>16</v>
      </c>
      <c r="G1539" t="s">
        <v>7876</v>
      </c>
      <c r="H1539" t="s">
        <v>10172</v>
      </c>
      <c r="I1539" t="s">
        <v>861</v>
      </c>
      <c r="J1539" t="s">
        <v>862</v>
      </c>
      <c r="L1539" s="3">
        <v>48515</v>
      </c>
      <c r="M1539" t="s">
        <v>112</v>
      </c>
      <c r="N1539" t="s">
        <v>336</v>
      </c>
    </row>
    <row r="1540" spans="1:14">
      <c r="A1540" s="1">
        <v>45510</v>
      </c>
      <c r="B1540" s="1">
        <v>45875</v>
      </c>
      <c r="C1540" t="s">
        <v>4914</v>
      </c>
      <c r="D1540" t="s">
        <v>1586</v>
      </c>
      <c r="E1540" t="s">
        <v>34</v>
      </c>
      <c r="F1540" t="s">
        <v>16</v>
      </c>
      <c r="G1540" t="s">
        <v>7875</v>
      </c>
      <c r="H1540" t="s">
        <v>10172</v>
      </c>
      <c r="I1540" t="s">
        <v>861</v>
      </c>
      <c r="J1540" t="s">
        <v>862</v>
      </c>
      <c r="L1540" s="3">
        <v>11298</v>
      </c>
      <c r="M1540" t="s">
        <v>112</v>
      </c>
      <c r="N1540" t="s">
        <v>336</v>
      </c>
    </row>
    <row r="1541" spans="1:14">
      <c r="A1541" s="1">
        <v>45510</v>
      </c>
      <c r="B1541" s="1">
        <v>45875</v>
      </c>
      <c r="C1541" t="s">
        <v>5175</v>
      </c>
      <c r="D1541" t="s">
        <v>2621</v>
      </c>
      <c r="E1541" t="s">
        <v>32</v>
      </c>
      <c r="F1541" t="s">
        <v>16</v>
      </c>
      <c r="G1541" t="s">
        <v>7871</v>
      </c>
      <c r="H1541" t="s">
        <v>10171</v>
      </c>
      <c r="I1541" t="s">
        <v>2538</v>
      </c>
      <c r="J1541" t="s">
        <v>2539</v>
      </c>
      <c r="K1541" s="3">
        <v>19724</v>
      </c>
      <c r="L1541" s="3">
        <v>20561</v>
      </c>
      <c r="M1541" t="s">
        <v>5623</v>
      </c>
      <c r="N1541" t="s">
        <v>386</v>
      </c>
    </row>
    <row r="1542" spans="1:14">
      <c r="A1542" s="1">
        <v>45510</v>
      </c>
      <c r="B1542" s="1">
        <v>45875</v>
      </c>
      <c r="C1542" t="s">
        <v>5175</v>
      </c>
      <c r="D1542" t="s">
        <v>2621</v>
      </c>
      <c r="E1542" t="s">
        <v>661</v>
      </c>
      <c r="F1542" t="s">
        <v>16</v>
      </c>
      <c r="G1542" t="s">
        <v>7872</v>
      </c>
      <c r="H1542" t="s">
        <v>10171</v>
      </c>
      <c r="I1542" t="s">
        <v>2538</v>
      </c>
      <c r="J1542" t="s">
        <v>2539</v>
      </c>
      <c r="K1542" s="3">
        <v>34895</v>
      </c>
      <c r="L1542" s="3">
        <v>28103</v>
      </c>
      <c r="M1542" t="s">
        <v>5623</v>
      </c>
      <c r="N1542" t="s">
        <v>386</v>
      </c>
    </row>
    <row r="1543" spans="1:14">
      <c r="A1543" s="1">
        <v>45510</v>
      </c>
      <c r="B1543" s="1">
        <v>45875</v>
      </c>
      <c r="C1543" t="s">
        <v>5175</v>
      </c>
      <c r="D1543" t="s">
        <v>2621</v>
      </c>
      <c r="E1543" t="s">
        <v>15</v>
      </c>
      <c r="F1543" t="s">
        <v>16</v>
      </c>
      <c r="G1543" t="s">
        <v>7870</v>
      </c>
      <c r="H1543" t="s">
        <v>10171</v>
      </c>
      <c r="I1543" t="s">
        <v>2538</v>
      </c>
      <c r="J1543" t="s">
        <v>2539</v>
      </c>
      <c r="K1543" s="3">
        <v>1678</v>
      </c>
      <c r="L1543" s="3">
        <v>1594</v>
      </c>
      <c r="M1543" t="s">
        <v>5623</v>
      </c>
      <c r="N1543" t="s">
        <v>386</v>
      </c>
    </row>
    <row r="1544" spans="1:14">
      <c r="A1544" s="1">
        <v>45510</v>
      </c>
      <c r="B1544" s="1">
        <v>45875</v>
      </c>
      <c r="C1544" t="s">
        <v>5175</v>
      </c>
      <c r="D1544" t="s">
        <v>2621</v>
      </c>
      <c r="E1544" t="s">
        <v>34</v>
      </c>
      <c r="F1544" t="s">
        <v>16</v>
      </c>
      <c r="G1544" t="s">
        <v>7869</v>
      </c>
      <c r="H1544" t="s">
        <v>10171</v>
      </c>
      <c r="I1544" t="s">
        <v>2538</v>
      </c>
      <c r="J1544" t="s">
        <v>2539</v>
      </c>
      <c r="K1544" s="3">
        <v>7888</v>
      </c>
      <c r="L1544" s="3">
        <v>6290</v>
      </c>
      <c r="M1544" t="s">
        <v>5623</v>
      </c>
      <c r="N1544" t="s">
        <v>386</v>
      </c>
    </row>
    <row r="1545" spans="1:14">
      <c r="A1545" s="1">
        <v>45511</v>
      </c>
      <c r="B1545" s="1">
        <v>45876</v>
      </c>
      <c r="C1545" t="s">
        <v>5176</v>
      </c>
      <c r="D1545" t="s">
        <v>2626</v>
      </c>
      <c r="E1545" t="s">
        <v>32</v>
      </c>
      <c r="F1545" t="s">
        <v>16</v>
      </c>
      <c r="G1545" t="s">
        <v>7877</v>
      </c>
      <c r="H1545" t="s">
        <v>10171</v>
      </c>
      <c r="I1545" t="s">
        <v>384</v>
      </c>
      <c r="J1545" t="s">
        <v>385</v>
      </c>
      <c r="K1545" s="3">
        <v>18090</v>
      </c>
      <c r="L1545" s="3">
        <v>2540</v>
      </c>
      <c r="M1545" t="s">
        <v>5623</v>
      </c>
      <c r="N1545" t="s">
        <v>386</v>
      </c>
    </row>
    <row r="1546" spans="1:14">
      <c r="A1546" s="1">
        <v>45511</v>
      </c>
      <c r="B1546" s="1">
        <v>45876</v>
      </c>
      <c r="C1546" t="s">
        <v>5176</v>
      </c>
      <c r="D1546" t="s">
        <v>2626</v>
      </c>
      <c r="E1546" t="s">
        <v>15</v>
      </c>
      <c r="F1546" t="s">
        <v>16</v>
      </c>
      <c r="G1546" t="s">
        <v>7879</v>
      </c>
      <c r="H1546" t="s">
        <v>10171</v>
      </c>
      <c r="I1546" t="s">
        <v>384</v>
      </c>
      <c r="J1546" t="s">
        <v>385</v>
      </c>
      <c r="K1546" s="3">
        <v>1989</v>
      </c>
      <c r="L1546" s="3">
        <v>1894</v>
      </c>
      <c r="M1546" t="s">
        <v>5623</v>
      </c>
      <c r="N1546" t="s">
        <v>386</v>
      </c>
    </row>
    <row r="1547" spans="1:14">
      <c r="A1547" s="1">
        <v>45511</v>
      </c>
      <c r="B1547" s="1">
        <v>45876</v>
      </c>
      <c r="C1547" t="s">
        <v>5176</v>
      </c>
      <c r="D1547" t="s">
        <v>2626</v>
      </c>
      <c r="E1547" t="s">
        <v>661</v>
      </c>
      <c r="F1547" t="s">
        <v>16</v>
      </c>
      <c r="G1547" t="s">
        <v>7880</v>
      </c>
      <c r="H1547" t="s">
        <v>10171</v>
      </c>
      <c r="I1547" t="s">
        <v>384</v>
      </c>
      <c r="J1547" t="s">
        <v>385</v>
      </c>
      <c r="K1547" s="3">
        <v>64123</v>
      </c>
      <c r="L1547" s="3">
        <v>54685</v>
      </c>
      <c r="M1547" t="s">
        <v>5623</v>
      </c>
      <c r="N1547" t="s">
        <v>386</v>
      </c>
    </row>
    <row r="1548" spans="1:14">
      <c r="A1548" s="1">
        <v>45511</v>
      </c>
      <c r="B1548" s="1">
        <v>45876</v>
      </c>
      <c r="C1548" t="s">
        <v>5176</v>
      </c>
      <c r="D1548" t="s">
        <v>2626</v>
      </c>
      <c r="E1548" t="s">
        <v>34</v>
      </c>
      <c r="F1548" t="s">
        <v>16</v>
      </c>
      <c r="G1548" t="s">
        <v>7878</v>
      </c>
      <c r="H1548" t="s">
        <v>10171</v>
      </c>
      <c r="I1548" t="s">
        <v>384</v>
      </c>
      <c r="J1548" t="s">
        <v>385</v>
      </c>
      <c r="K1548" s="3">
        <v>13982</v>
      </c>
      <c r="L1548" s="3">
        <v>11819</v>
      </c>
      <c r="M1548" t="s">
        <v>5623</v>
      </c>
      <c r="N1548" t="s">
        <v>386</v>
      </c>
    </row>
    <row r="1549" spans="1:14">
      <c r="A1549" s="1">
        <v>45513</v>
      </c>
      <c r="B1549" s="1">
        <v>45878</v>
      </c>
      <c r="C1549" t="s">
        <v>6017</v>
      </c>
      <c r="D1549" t="s">
        <v>6018</v>
      </c>
      <c r="E1549" t="s">
        <v>32</v>
      </c>
      <c r="F1549" t="s">
        <v>16</v>
      </c>
      <c r="G1549" t="s">
        <v>7883</v>
      </c>
      <c r="H1549" t="s">
        <v>10172</v>
      </c>
      <c r="I1549" t="s">
        <v>695</v>
      </c>
      <c r="J1549" t="s">
        <v>696</v>
      </c>
      <c r="L1549" s="3">
        <v>4627</v>
      </c>
      <c r="M1549" t="s">
        <v>1179</v>
      </c>
      <c r="N1549" t="s">
        <v>590</v>
      </c>
    </row>
    <row r="1550" spans="1:14">
      <c r="A1550" s="1">
        <v>45513</v>
      </c>
      <c r="B1550" s="1">
        <v>45878</v>
      </c>
      <c r="C1550" t="s">
        <v>6017</v>
      </c>
      <c r="D1550" t="s">
        <v>6018</v>
      </c>
      <c r="E1550" t="s">
        <v>661</v>
      </c>
      <c r="F1550" t="s">
        <v>16</v>
      </c>
      <c r="G1550" t="s">
        <v>7884</v>
      </c>
      <c r="H1550" t="s">
        <v>10172</v>
      </c>
      <c r="I1550" t="s">
        <v>695</v>
      </c>
      <c r="J1550" t="s">
        <v>696</v>
      </c>
      <c r="L1550" s="3">
        <v>13985</v>
      </c>
      <c r="M1550" t="s">
        <v>1179</v>
      </c>
      <c r="N1550" t="s">
        <v>590</v>
      </c>
    </row>
    <row r="1551" spans="1:14">
      <c r="A1551" s="1">
        <v>45513</v>
      </c>
      <c r="B1551" s="1">
        <v>45878</v>
      </c>
      <c r="C1551" t="s">
        <v>6017</v>
      </c>
      <c r="D1551" t="s">
        <v>6018</v>
      </c>
      <c r="E1551" t="s">
        <v>15</v>
      </c>
      <c r="F1551" t="s">
        <v>16</v>
      </c>
      <c r="G1551" t="s">
        <v>7885</v>
      </c>
      <c r="H1551" t="s">
        <v>10172</v>
      </c>
      <c r="I1551" t="s">
        <v>695</v>
      </c>
      <c r="J1551" t="s">
        <v>696</v>
      </c>
      <c r="L1551" s="3">
        <v>1374</v>
      </c>
      <c r="M1551" t="s">
        <v>1179</v>
      </c>
      <c r="N1551" t="s">
        <v>590</v>
      </c>
    </row>
    <row r="1552" spans="1:14">
      <c r="A1552" s="1">
        <v>45513</v>
      </c>
      <c r="B1552" s="1">
        <v>45878</v>
      </c>
      <c r="C1552" t="s">
        <v>5178</v>
      </c>
      <c r="D1552" t="s">
        <v>2635</v>
      </c>
      <c r="E1552" t="s">
        <v>32</v>
      </c>
      <c r="F1552" t="s">
        <v>16</v>
      </c>
      <c r="G1552" t="s">
        <v>7887</v>
      </c>
      <c r="H1552" t="s">
        <v>10171</v>
      </c>
      <c r="I1552" t="s">
        <v>41</v>
      </c>
      <c r="J1552" t="s">
        <v>42</v>
      </c>
      <c r="K1552" s="3">
        <v>3123</v>
      </c>
      <c r="L1552" s="3">
        <v>3005</v>
      </c>
      <c r="M1552" t="s">
        <v>5623</v>
      </c>
      <c r="N1552" t="s">
        <v>51</v>
      </c>
    </row>
    <row r="1553" spans="1:14">
      <c r="A1553" s="1">
        <v>45513</v>
      </c>
      <c r="B1553" s="1">
        <v>45878</v>
      </c>
      <c r="C1553" t="s">
        <v>5178</v>
      </c>
      <c r="D1553" t="s">
        <v>2635</v>
      </c>
      <c r="E1553" t="s">
        <v>15</v>
      </c>
      <c r="F1553" t="s">
        <v>16</v>
      </c>
      <c r="G1553" t="s">
        <v>7886</v>
      </c>
      <c r="H1553" t="s">
        <v>10172</v>
      </c>
      <c r="I1553" t="s">
        <v>41</v>
      </c>
      <c r="J1553" t="s">
        <v>42</v>
      </c>
      <c r="L1553" s="3">
        <v>4218</v>
      </c>
      <c r="M1553" t="s">
        <v>5623</v>
      </c>
      <c r="N1553" t="s">
        <v>51</v>
      </c>
    </row>
    <row r="1554" spans="1:14">
      <c r="A1554" s="1">
        <v>45513</v>
      </c>
      <c r="B1554" s="1">
        <v>45878</v>
      </c>
      <c r="C1554" t="s">
        <v>5178</v>
      </c>
      <c r="D1554" t="s">
        <v>2635</v>
      </c>
      <c r="E1554" t="s">
        <v>661</v>
      </c>
      <c r="F1554" t="s">
        <v>16</v>
      </c>
      <c r="G1554" t="s">
        <v>7888</v>
      </c>
      <c r="H1554" t="s">
        <v>10172</v>
      </c>
      <c r="I1554" t="s">
        <v>41</v>
      </c>
      <c r="J1554" t="s">
        <v>42</v>
      </c>
      <c r="L1554" s="3">
        <v>17590</v>
      </c>
      <c r="M1554" t="s">
        <v>5623</v>
      </c>
      <c r="N1554" t="s">
        <v>51</v>
      </c>
    </row>
    <row r="1555" spans="1:14">
      <c r="A1555" s="1">
        <v>45514</v>
      </c>
      <c r="B1555" s="1">
        <v>45879</v>
      </c>
      <c r="C1555" t="s">
        <v>6117</v>
      </c>
      <c r="D1555" t="s">
        <v>6118</v>
      </c>
      <c r="E1555" t="s">
        <v>661</v>
      </c>
      <c r="F1555" t="s">
        <v>16</v>
      </c>
      <c r="G1555" t="s">
        <v>7890</v>
      </c>
      <c r="H1555" t="s">
        <v>10171</v>
      </c>
      <c r="I1555" t="s">
        <v>78</v>
      </c>
      <c r="J1555" t="s">
        <v>79</v>
      </c>
      <c r="K1555" s="3">
        <v>36666</v>
      </c>
      <c r="L1555" s="3">
        <v>33477</v>
      </c>
      <c r="M1555" t="s">
        <v>5620</v>
      </c>
      <c r="N1555" t="s">
        <v>345</v>
      </c>
    </row>
    <row r="1556" spans="1:14">
      <c r="A1556" s="1">
        <v>45514</v>
      </c>
      <c r="B1556" s="1">
        <v>45879</v>
      </c>
      <c r="C1556" t="s">
        <v>6117</v>
      </c>
      <c r="D1556" t="s">
        <v>6118</v>
      </c>
      <c r="E1556" t="s">
        <v>15</v>
      </c>
      <c r="F1556" t="s">
        <v>16</v>
      </c>
      <c r="G1556" t="s">
        <v>7891</v>
      </c>
      <c r="H1556" t="s">
        <v>10171</v>
      </c>
      <c r="I1556" t="s">
        <v>78</v>
      </c>
      <c r="J1556" t="s">
        <v>79</v>
      </c>
      <c r="K1556" s="3">
        <v>2944</v>
      </c>
      <c r="L1556" s="3">
        <v>2804</v>
      </c>
      <c r="M1556" t="s">
        <v>5620</v>
      </c>
      <c r="N1556" t="s">
        <v>345</v>
      </c>
    </row>
    <row r="1557" spans="1:14">
      <c r="A1557" s="1">
        <v>45514</v>
      </c>
      <c r="B1557" s="1">
        <v>45879</v>
      </c>
      <c r="C1557" t="s">
        <v>5180</v>
      </c>
      <c r="D1557" t="s">
        <v>2641</v>
      </c>
      <c r="E1557" t="s">
        <v>32</v>
      </c>
      <c r="F1557" t="s">
        <v>16</v>
      </c>
      <c r="G1557" t="s">
        <v>7893</v>
      </c>
      <c r="H1557" t="s">
        <v>10171</v>
      </c>
      <c r="I1557" t="s">
        <v>2643</v>
      </c>
      <c r="J1557" t="s">
        <v>2644</v>
      </c>
      <c r="K1557" s="3">
        <v>15340</v>
      </c>
      <c r="L1557" s="3">
        <v>15164</v>
      </c>
      <c r="M1557" t="s">
        <v>1179</v>
      </c>
      <c r="N1557" t="s">
        <v>590</v>
      </c>
    </row>
    <row r="1558" spans="1:14">
      <c r="A1558" s="1">
        <v>45514</v>
      </c>
      <c r="B1558" s="1">
        <v>45879</v>
      </c>
      <c r="C1558" t="s">
        <v>5180</v>
      </c>
      <c r="D1558" t="s">
        <v>2641</v>
      </c>
      <c r="E1558" t="s">
        <v>661</v>
      </c>
      <c r="F1558" t="s">
        <v>16</v>
      </c>
      <c r="G1558" t="s">
        <v>7895</v>
      </c>
      <c r="H1558" t="s">
        <v>10171</v>
      </c>
      <c r="I1558" t="s">
        <v>2643</v>
      </c>
      <c r="J1558" t="s">
        <v>2644</v>
      </c>
      <c r="K1558" s="3">
        <v>31797</v>
      </c>
      <c r="L1558" s="3">
        <v>28535</v>
      </c>
      <c r="M1558" t="s">
        <v>1179</v>
      </c>
      <c r="N1558" t="s">
        <v>590</v>
      </c>
    </row>
    <row r="1559" spans="1:14">
      <c r="A1559" s="1">
        <v>45514</v>
      </c>
      <c r="B1559" s="1">
        <v>45879</v>
      </c>
      <c r="C1559" t="s">
        <v>5180</v>
      </c>
      <c r="D1559" t="s">
        <v>2641</v>
      </c>
      <c r="E1559" t="s">
        <v>15</v>
      </c>
      <c r="F1559" t="s">
        <v>16</v>
      </c>
      <c r="G1559" t="s">
        <v>7894</v>
      </c>
      <c r="H1559" t="s">
        <v>10171</v>
      </c>
      <c r="I1559" t="s">
        <v>2643</v>
      </c>
      <c r="J1559" t="s">
        <v>2644</v>
      </c>
      <c r="K1559" s="3">
        <v>2603</v>
      </c>
      <c r="L1559" s="3">
        <v>2492</v>
      </c>
      <c r="M1559" t="s">
        <v>1179</v>
      </c>
      <c r="N1559" t="s">
        <v>590</v>
      </c>
    </row>
    <row r="1560" spans="1:14">
      <c r="A1560" s="1">
        <v>45514</v>
      </c>
      <c r="B1560" s="1">
        <v>45879</v>
      </c>
      <c r="C1560" t="s">
        <v>5180</v>
      </c>
      <c r="D1560" t="s">
        <v>2641</v>
      </c>
      <c r="E1560" t="s">
        <v>34</v>
      </c>
      <c r="F1560" t="s">
        <v>16</v>
      </c>
      <c r="G1560" t="s">
        <v>7892</v>
      </c>
      <c r="H1560" t="s">
        <v>10172</v>
      </c>
      <c r="I1560" t="s">
        <v>2643</v>
      </c>
      <c r="J1560" t="s">
        <v>2644</v>
      </c>
      <c r="L1560" s="3">
        <v>5420</v>
      </c>
      <c r="M1560" t="s">
        <v>1179</v>
      </c>
      <c r="N1560" t="s">
        <v>590</v>
      </c>
    </row>
    <row r="1561" spans="1:14">
      <c r="A1561" s="1">
        <v>45516</v>
      </c>
      <c r="B1561" s="1">
        <v>45881</v>
      </c>
      <c r="C1561" t="s">
        <v>5747</v>
      </c>
      <c r="D1561" t="s">
        <v>5748</v>
      </c>
      <c r="E1561" t="s">
        <v>32</v>
      </c>
      <c r="F1561" t="s">
        <v>16</v>
      </c>
      <c r="G1561" t="s">
        <v>7899</v>
      </c>
      <c r="H1561" t="s">
        <v>10172</v>
      </c>
      <c r="I1561" t="s">
        <v>861</v>
      </c>
      <c r="J1561" t="s">
        <v>862</v>
      </c>
      <c r="L1561" s="3">
        <v>13186</v>
      </c>
      <c r="M1561" t="s">
        <v>112</v>
      </c>
      <c r="N1561" t="s">
        <v>336</v>
      </c>
    </row>
    <row r="1562" spans="1:14">
      <c r="A1562" s="1">
        <v>45516</v>
      </c>
      <c r="B1562" s="1">
        <v>45881</v>
      </c>
      <c r="C1562" t="s">
        <v>5747</v>
      </c>
      <c r="D1562" t="s">
        <v>5748</v>
      </c>
      <c r="E1562" t="s">
        <v>15</v>
      </c>
      <c r="F1562" t="s">
        <v>16</v>
      </c>
      <c r="G1562" t="s">
        <v>7896</v>
      </c>
      <c r="H1562" t="s">
        <v>10172</v>
      </c>
      <c r="I1562" t="s">
        <v>861</v>
      </c>
      <c r="J1562" t="s">
        <v>862</v>
      </c>
      <c r="L1562" s="3">
        <v>2150</v>
      </c>
      <c r="M1562" t="s">
        <v>112</v>
      </c>
      <c r="N1562" t="s">
        <v>336</v>
      </c>
    </row>
    <row r="1563" spans="1:14">
      <c r="A1563" s="1">
        <v>45516</v>
      </c>
      <c r="B1563" s="1">
        <v>45881</v>
      </c>
      <c r="C1563" t="s">
        <v>5747</v>
      </c>
      <c r="D1563" t="s">
        <v>5748</v>
      </c>
      <c r="E1563" t="s">
        <v>661</v>
      </c>
      <c r="F1563" t="s">
        <v>16</v>
      </c>
      <c r="G1563" t="s">
        <v>7898</v>
      </c>
      <c r="H1563" t="s">
        <v>10172</v>
      </c>
      <c r="I1563" t="s">
        <v>861</v>
      </c>
      <c r="J1563" t="s">
        <v>862</v>
      </c>
      <c r="L1563" s="3">
        <v>162865</v>
      </c>
      <c r="M1563" t="s">
        <v>112</v>
      </c>
      <c r="N1563" t="s">
        <v>336</v>
      </c>
    </row>
    <row r="1564" spans="1:14">
      <c r="A1564" s="1">
        <v>45516</v>
      </c>
      <c r="B1564" s="1">
        <v>45881</v>
      </c>
      <c r="C1564" t="s">
        <v>5747</v>
      </c>
      <c r="D1564" t="s">
        <v>5748</v>
      </c>
      <c r="E1564" t="s">
        <v>34</v>
      </c>
      <c r="F1564" t="s">
        <v>16</v>
      </c>
      <c r="G1564" t="s">
        <v>7897</v>
      </c>
      <c r="H1564" t="s">
        <v>10172</v>
      </c>
      <c r="I1564" t="s">
        <v>861</v>
      </c>
      <c r="J1564" t="s">
        <v>862</v>
      </c>
      <c r="L1564" s="3">
        <v>62865</v>
      </c>
      <c r="M1564" t="s">
        <v>112</v>
      </c>
      <c r="N1564" t="s">
        <v>336</v>
      </c>
    </row>
    <row r="1565" spans="1:14">
      <c r="A1565" s="1">
        <v>45516</v>
      </c>
      <c r="B1565" s="1">
        <v>45881</v>
      </c>
      <c r="C1565" t="s">
        <v>4837</v>
      </c>
      <c r="D1565" t="s">
        <v>1274</v>
      </c>
      <c r="E1565" t="s">
        <v>32</v>
      </c>
      <c r="F1565" t="s">
        <v>16</v>
      </c>
      <c r="G1565" t="s">
        <v>7900</v>
      </c>
      <c r="H1565" t="s">
        <v>10171</v>
      </c>
      <c r="I1565" t="s">
        <v>570</v>
      </c>
      <c r="J1565" t="s">
        <v>571</v>
      </c>
      <c r="K1565" s="3">
        <v>12041</v>
      </c>
      <c r="L1565" s="3">
        <v>14264</v>
      </c>
      <c r="M1565" t="s">
        <v>26</v>
      </c>
      <c r="N1565" t="s">
        <v>125</v>
      </c>
    </row>
    <row r="1566" spans="1:14">
      <c r="A1566" s="1">
        <v>45516</v>
      </c>
      <c r="B1566" s="1">
        <v>45881</v>
      </c>
      <c r="C1566" t="s">
        <v>4837</v>
      </c>
      <c r="D1566" t="s">
        <v>1274</v>
      </c>
      <c r="E1566" t="s">
        <v>661</v>
      </c>
      <c r="F1566" t="s">
        <v>16</v>
      </c>
      <c r="G1566" t="s">
        <v>7902</v>
      </c>
      <c r="H1566" t="s">
        <v>10171</v>
      </c>
      <c r="I1566" t="s">
        <v>570</v>
      </c>
      <c r="J1566" t="s">
        <v>571</v>
      </c>
      <c r="K1566" s="3">
        <v>43036</v>
      </c>
      <c r="L1566" s="3">
        <v>42849</v>
      </c>
      <c r="M1566" t="s">
        <v>26</v>
      </c>
      <c r="N1566" t="s">
        <v>125</v>
      </c>
    </row>
    <row r="1567" spans="1:14">
      <c r="A1567" s="1">
        <v>45516</v>
      </c>
      <c r="B1567" s="1">
        <v>45881</v>
      </c>
      <c r="C1567" t="s">
        <v>4837</v>
      </c>
      <c r="D1567" t="s">
        <v>1274</v>
      </c>
      <c r="E1567" t="s">
        <v>15</v>
      </c>
      <c r="F1567" t="s">
        <v>16</v>
      </c>
      <c r="G1567" t="s">
        <v>7901</v>
      </c>
      <c r="H1567" t="s">
        <v>10171</v>
      </c>
      <c r="I1567" t="s">
        <v>570</v>
      </c>
      <c r="J1567" t="s">
        <v>571</v>
      </c>
      <c r="K1567" s="3">
        <v>3140</v>
      </c>
      <c r="L1567" s="3">
        <v>3067</v>
      </c>
      <c r="M1567" t="s">
        <v>26</v>
      </c>
      <c r="N1567" t="s">
        <v>125</v>
      </c>
    </row>
    <row r="1568" spans="1:14">
      <c r="A1568" s="1">
        <v>45516</v>
      </c>
      <c r="B1568" s="1">
        <v>45881</v>
      </c>
      <c r="C1568" t="s">
        <v>5181</v>
      </c>
      <c r="D1568" t="s">
        <v>2650</v>
      </c>
      <c r="E1568" t="s">
        <v>32</v>
      </c>
      <c r="F1568" t="s">
        <v>16</v>
      </c>
      <c r="G1568" t="s">
        <v>7905</v>
      </c>
      <c r="H1568" t="s">
        <v>10171</v>
      </c>
      <c r="I1568" t="s">
        <v>103</v>
      </c>
      <c r="J1568" t="s">
        <v>104</v>
      </c>
      <c r="K1568" s="3">
        <v>6872</v>
      </c>
      <c r="L1568" s="3">
        <v>7907</v>
      </c>
      <c r="M1568" t="s">
        <v>5620</v>
      </c>
      <c r="N1568" t="s">
        <v>310</v>
      </c>
    </row>
    <row r="1569" spans="1:14">
      <c r="A1569" s="1">
        <v>45516</v>
      </c>
      <c r="B1569" s="1">
        <v>45881</v>
      </c>
      <c r="C1569" t="s">
        <v>5181</v>
      </c>
      <c r="D1569" t="s">
        <v>2650</v>
      </c>
      <c r="E1569" t="s">
        <v>15</v>
      </c>
      <c r="F1569" t="s">
        <v>16</v>
      </c>
      <c r="G1569" t="s">
        <v>7903</v>
      </c>
      <c r="H1569" t="s">
        <v>10171</v>
      </c>
      <c r="I1569" t="s">
        <v>103</v>
      </c>
      <c r="J1569" t="s">
        <v>104</v>
      </c>
      <c r="K1569" s="3">
        <v>1458</v>
      </c>
      <c r="L1569" s="3">
        <v>1380</v>
      </c>
      <c r="M1569" t="s">
        <v>5620</v>
      </c>
      <c r="N1569" t="s">
        <v>310</v>
      </c>
    </row>
    <row r="1570" spans="1:14">
      <c r="A1570" s="1">
        <v>45516</v>
      </c>
      <c r="B1570" s="1">
        <v>45881</v>
      </c>
      <c r="C1570" t="s">
        <v>5181</v>
      </c>
      <c r="D1570" t="s">
        <v>2650</v>
      </c>
      <c r="E1570" t="s">
        <v>661</v>
      </c>
      <c r="F1570" t="s">
        <v>16</v>
      </c>
      <c r="G1570" t="s">
        <v>7904</v>
      </c>
      <c r="H1570" t="s">
        <v>10171</v>
      </c>
      <c r="I1570" t="s">
        <v>103</v>
      </c>
      <c r="J1570" t="s">
        <v>104</v>
      </c>
      <c r="K1570" s="3">
        <v>31125</v>
      </c>
      <c r="L1570" s="3">
        <v>38438</v>
      </c>
      <c r="M1570" t="s">
        <v>5620</v>
      </c>
      <c r="N1570" t="s">
        <v>310</v>
      </c>
    </row>
    <row r="1571" spans="1:14">
      <c r="A1571" s="1">
        <v>45517</v>
      </c>
      <c r="B1571" s="1">
        <v>45882</v>
      </c>
      <c r="C1571" t="s">
        <v>5182</v>
      </c>
      <c r="D1571" t="s">
        <v>2654</v>
      </c>
      <c r="E1571" t="s">
        <v>32</v>
      </c>
      <c r="F1571" t="s">
        <v>16</v>
      </c>
      <c r="G1571" t="s">
        <v>7908</v>
      </c>
      <c r="H1571" t="s">
        <v>10172</v>
      </c>
      <c r="I1571" t="s">
        <v>165</v>
      </c>
      <c r="J1571" t="s">
        <v>166</v>
      </c>
      <c r="L1571" s="3">
        <v>11101</v>
      </c>
      <c r="M1571" t="s">
        <v>1179</v>
      </c>
      <c r="N1571" t="s">
        <v>328</v>
      </c>
    </row>
    <row r="1572" spans="1:14">
      <c r="A1572" s="1">
        <v>45517</v>
      </c>
      <c r="B1572" s="1">
        <v>45882</v>
      </c>
      <c r="C1572" t="s">
        <v>5182</v>
      </c>
      <c r="D1572" t="s">
        <v>2654</v>
      </c>
      <c r="E1572" t="s">
        <v>661</v>
      </c>
      <c r="F1572" t="s">
        <v>16</v>
      </c>
      <c r="G1572" t="s">
        <v>7910</v>
      </c>
      <c r="H1572" t="s">
        <v>10172</v>
      </c>
      <c r="I1572" t="s">
        <v>165</v>
      </c>
      <c r="J1572" t="s">
        <v>166</v>
      </c>
      <c r="L1572" s="3">
        <v>17931</v>
      </c>
      <c r="M1572" t="s">
        <v>1179</v>
      </c>
      <c r="N1572" t="s">
        <v>328</v>
      </c>
    </row>
    <row r="1573" spans="1:14">
      <c r="A1573" s="1">
        <v>45517</v>
      </c>
      <c r="B1573" s="1">
        <v>45882</v>
      </c>
      <c r="C1573" t="s">
        <v>5182</v>
      </c>
      <c r="D1573" t="s">
        <v>2654</v>
      </c>
      <c r="E1573" t="s">
        <v>15</v>
      </c>
      <c r="F1573" t="s">
        <v>16</v>
      </c>
      <c r="G1573" t="s">
        <v>7907</v>
      </c>
      <c r="H1573" t="s">
        <v>10172</v>
      </c>
      <c r="I1573" t="s">
        <v>165</v>
      </c>
      <c r="J1573" t="s">
        <v>166</v>
      </c>
      <c r="L1573" s="3">
        <v>1322</v>
      </c>
      <c r="M1573" t="s">
        <v>1179</v>
      </c>
      <c r="N1573" t="s">
        <v>328</v>
      </c>
    </row>
    <row r="1574" spans="1:14">
      <c r="A1574" s="1">
        <v>45517</v>
      </c>
      <c r="B1574" s="1">
        <v>45882</v>
      </c>
      <c r="C1574" t="s">
        <v>5182</v>
      </c>
      <c r="D1574" t="s">
        <v>2654</v>
      </c>
      <c r="E1574" t="s">
        <v>34</v>
      </c>
      <c r="F1574" t="s">
        <v>16</v>
      </c>
      <c r="G1574" t="s">
        <v>7909</v>
      </c>
      <c r="H1574" t="s">
        <v>10172</v>
      </c>
      <c r="I1574" t="s">
        <v>165</v>
      </c>
      <c r="J1574" t="s">
        <v>166</v>
      </c>
      <c r="L1574" s="3">
        <v>4132</v>
      </c>
      <c r="M1574" t="s">
        <v>1179</v>
      </c>
      <c r="N1574" t="s">
        <v>328</v>
      </c>
    </row>
    <row r="1575" spans="1:14">
      <c r="A1575" s="1">
        <v>45517</v>
      </c>
      <c r="B1575" s="1">
        <v>45882</v>
      </c>
      <c r="C1575" t="s">
        <v>5184</v>
      </c>
      <c r="D1575" t="s">
        <v>2661</v>
      </c>
      <c r="E1575" t="s">
        <v>32</v>
      </c>
      <c r="F1575" t="s">
        <v>16</v>
      </c>
      <c r="G1575" t="s">
        <v>7914</v>
      </c>
      <c r="H1575" t="s">
        <v>10171</v>
      </c>
      <c r="I1575" t="s">
        <v>209</v>
      </c>
      <c r="J1575" t="s">
        <v>210</v>
      </c>
      <c r="K1575" s="3">
        <v>23017</v>
      </c>
      <c r="L1575" s="3">
        <v>22719</v>
      </c>
      <c r="M1575" t="s">
        <v>4176</v>
      </c>
      <c r="N1575" t="s">
        <v>310</v>
      </c>
    </row>
    <row r="1576" spans="1:14">
      <c r="A1576" s="1">
        <v>45517</v>
      </c>
      <c r="B1576" s="1">
        <v>45882</v>
      </c>
      <c r="C1576" t="s">
        <v>5184</v>
      </c>
      <c r="D1576" t="s">
        <v>2661</v>
      </c>
      <c r="E1576" t="s">
        <v>15</v>
      </c>
      <c r="F1576" t="s">
        <v>16</v>
      </c>
      <c r="G1576" t="s">
        <v>7912</v>
      </c>
      <c r="H1576" t="s">
        <v>10171</v>
      </c>
      <c r="I1576" t="s">
        <v>209</v>
      </c>
      <c r="J1576" t="s">
        <v>210</v>
      </c>
      <c r="K1576" s="3">
        <v>9015</v>
      </c>
      <c r="L1576" s="3">
        <v>8396</v>
      </c>
      <c r="M1576" t="s">
        <v>4176</v>
      </c>
      <c r="N1576" t="s">
        <v>310</v>
      </c>
    </row>
    <row r="1577" spans="1:14">
      <c r="A1577" s="1">
        <v>45517</v>
      </c>
      <c r="B1577" s="1">
        <v>45882</v>
      </c>
      <c r="C1577" t="s">
        <v>5184</v>
      </c>
      <c r="D1577" t="s">
        <v>2661</v>
      </c>
      <c r="E1577" t="s">
        <v>661</v>
      </c>
      <c r="F1577" t="s">
        <v>16</v>
      </c>
      <c r="G1577" t="s">
        <v>7913</v>
      </c>
      <c r="H1577" t="s">
        <v>10171</v>
      </c>
      <c r="I1577" t="s">
        <v>209</v>
      </c>
      <c r="J1577" t="s">
        <v>210</v>
      </c>
      <c r="K1577" s="3">
        <v>98745</v>
      </c>
      <c r="L1577" s="3">
        <v>92670</v>
      </c>
      <c r="M1577" t="s">
        <v>4176</v>
      </c>
      <c r="N1577" t="s">
        <v>310</v>
      </c>
    </row>
    <row r="1578" spans="1:14">
      <c r="A1578" s="1">
        <v>45518</v>
      </c>
      <c r="B1578" s="1">
        <v>45883</v>
      </c>
      <c r="C1578" t="s">
        <v>5185</v>
      </c>
      <c r="D1578" t="s">
        <v>2666</v>
      </c>
      <c r="E1578" t="s">
        <v>32</v>
      </c>
      <c r="F1578" t="s">
        <v>16</v>
      </c>
      <c r="G1578" t="s">
        <v>7915</v>
      </c>
      <c r="H1578" t="s">
        <v>10171</v>
      </c>
      <c r="I1578" t="s">
        <v>71</v>
      </c>
      <c r="J1578" t="s">
        <v>72</v>
      </c>
      <c r="K1578" s="3">
        <v>21646</v>
      </c>
      <c r="L1578" s="3">
        <v>20251</v>
      </c>
      <c r="M1578" t="s">
        <v>5660</v>
      </c>
      <c r="N1578" t="s">
        <v>225</v>
      </c>
    </row>
    <row r="1579" spans="1:14">
      <c r="A1579" s="1">
        <v>45518</v>
      </c>
      <c r="B1579" s="1">
        <v>45883</v>
      </c>
      <c r="C1579" t="s">
        <v>5185</v>
      </c>
      <c r="D1579" t="s">
        <v>2666</v>
      </c>
      <c r="E1579" t="s">
        <v>15</v>
      </c>
      <c r="F1579" t="s">
        <v>16</v>
      </c>
      <c r="G1579" t="s">
        <v>7916</v>
      </c>
      <c r="H1579" t="s">
        <v>10171</v>
      </c>
      <c r="I1579" t="s">
        <v>71</v>
      </c>
      <c r="J1579" t="s">
        <v>72</v>
      </c>
      <c r="K1579" s="3">
        <v>2959</v>
      </c>
      <c r="L1579" s="3">
        <v>2664</v>
      </c>
      <c r="M1579" t="s">
        <v>5660</v>
      </c>
      <c r="N1579" t="s">
        <v>225</v>
      </c>
    </row>
    <row r="1580" spans="1:14">
      <c r="A1580" s="1">
        <v>45518</v>
      </c>
      <c r="B1580" s="1">
        <v>45883</v>
      </c>
      <c r="C1580" t="s">
        <v>5185</v>
      </c>
      <c r="D1580" t="s">
        <v>2666</v>
      </c>
      <c r="E1580" t="s">
        <v>661</v>
      </c>
      <c r="F1580" t="s">
        <v>16</v>
      </c>
      <c r="G1580" t="s">
        <v>7917</v>
      </c>
      <c r="H1580" t="s">
        <v>10171</v>
      </c>
      <c r="I1580" t="s">
        <v>71</v>
      </c>
      <c r="J1580" t="s">
        <v>72</v>
      </c>
      <c r="K1580" s="3">
        <v>78945</v>
      </c>
      <c r="L1580" s="3">
        <v>70251</v>
      </c>
      <c r="M1580" t="s">
        <v>5660</v>
      </c>
      <c r="N1580" t="s">
        <v>225</v>
      </c>
    </row>
    <row r="1581" spans="1:14">
      <c r="A1581" s="1">
        <v>45518</v>
      </c>
      <c r="B1581" s="1">
        <v>45883</v>
      </c>
      <c r="C1581" t="s">
        <v>6119</v>
      </c>
      <c r="D1581" t="s">
        <v>6120</v>
      </c>
      <c r="E1581" t="s">
        <v>32</v>
      </c>
      <c r="F1581" t="s">
        <v>16</v>
      </c>
      <c r="G1581" t="s">
        <v>7920</v>
      </c>
      <c r="H1581" t="s">
        <v>10172</v>
      </c>
      <c r="I1581" t="s">
        <v>270</v>
      </c>
      <c r="J1581" t="s">
        <v>271</v>
      </c>
      <c r="L1581" s="3">
        <v>6971</v>
      </c>
      <c r="M1581" t="s">
        <v>5624</v>
      </c>
      <c r="N1581" t="s">
        <v>225</v>
      </c>
    </row>
    <row r="1582" spans="1:14">
      <c r="A1582" s="1">
        <v>45518</v>
      </c>
      <c r="B1582" s="1">
        <v>45883</v>
      </c>
      <c r="C1582" t="s">
        <v>6119</v>
      </c>
      <c r="D1582" t="s">
        <v>6120</v>
      </c>
      <c r="E1582" t="s">
        <v>15</v>
      </c>
      <c r="F1582" t="s">
        <v>16</v>
      </c>
      <c r="G1582" t="s">
        <v>7919</v>
      </c>
      <c r="H1582" t="s">
        <v>10172</v>
      </c>
      <c r="I1582" t="s">
        <v>270</v>
      </c>
      <c r="J1582" t="s">
        <v>271</v>
      </c>
      <c r="L1582" s="3">
        <v>1825</v>
      </c>
      <c r="M1582" t="s">
        <v>5624</v>
      </c>
      <c r="N1582" t="s">
        <v>225</v>
      </c>
    </row>
    <row r="1583" spans="1:14">
      <c r="A1583" s="1">
        <v>45518</v>
      </c>
      <c r="B1583" s="1">
        <v>45883</v>
      </c>
      <c r="C1583" t="s">
        <v>6119</v>
      </c>
      <c r="D1583" t="s">
        <v>6120</v>
      </c>
      <c r="E1583" t="s">
        <v>661</v>
      </c>
      <c r="F1583" t="s">
        <v>16</v>
      </c>
      <c r="G1583" t="s">
        <v>7918</v>
      </c>
      <c r="H1583" t="s">
        <v>10172</v>
      </c>
      <c r="I1583" t="s">
        <v>270</v>
      </c>
      <c r="J1583" t="s">
        <v>271</v>
      </c>
      <c r="L1583" s="3">
        <v>33584</v>
      </c>
      <c r="M1583" t="s">
        <v>5624</v>
      </c>
      <c r="N1583" t="s">
        <v>225</v>
      </c>
    </row>
    <row r="1584" spans="1:14">
      <c r="A1584" s="1">
        <v>45518</v>
      </c>
      <c r="B1584" s="1">
        <v>45883</v>
      </c>
      <c r="C1584" t="s">
        <v>5186</v>
      </c>
      <c r="D1584" t="s">
        <v>2670</v>
      </c>
      <c r="E1584" t="s">
        <v>15</v>
      </c>
      <c r="F1584" t="s">
        <v>16</v>
      </c>
      <c r="G1584" t="s">
        <v>7922</v>
      </c>
      <c r="H1584" t="s">
        <v>10171</v>
      </c>
      <c r="I1584" t="s">
        <v>71</v>
      </c>
      <c r="J1584" t="s">
        <v>72</v>
      </c>
      <c r="K1584" s="3">
        <v>2676</v>
      </c>
      <c r="L1584" s="3">
        <v>2526</v>
      </c>
      <c r="M1584" t="s">
        <v>5623</v>
      </c>
      <c r="N1584" t="s">
        <v>73</v>
      </c>
    </row>
    <row r="1585" spans="1:14">
      <c r="A1585" s="1">
        <v>45518</v>
      </c>
      <c r="B1585" s="1">
        <v>45883</v>
      </c>
      <c r="C1585" t="s">
        <v>5186</v>
      </c>
      <c r="D1585" t="s">
        <v>2670</v>
      </c>
      <c r="E1585" t="s">
        <v>661</v>
      </c>
      <c r="F1585" t="s">
        <v>16</v>
      </c>
      <c r="G1585" t="s">
        <v>7921</v>
      </c>
      <c r="H1585" t="s">
        <v>10171</v>
      </c>
      <c r="I1585" t="s">
        <v>71</v>
      </c>
      <c r="J1585" t="s">
        <v>72</v>
      </c>
      <c r="K1585" s="3">
        <v>26483</v>
      </c>
      <c r="L1585" s="3">
        <v>27092</v>
      </c>
      <c r="M1585" t="s">
        <v>5623</v>
      </c>
      <c r="N1585" t="s">
        <v>73</v>
      </c>
    </row>
    <row r="1586" spans="1:14">
      <c r="A1586" s="1">
        <v>45518</v>
      </c>
      <c r="B1586" s="1">
        <v>45883</v>
      </c>
      <c r="C1586" t="s">
        <v>5187</v>
      </c>
      <c r="D1586" t="s">
        <v>2673</v>
      </c>
      <c r="E1586" t="s">
        <v>32</v>
      </c>
      <c r="F1586" t="s">
        <v>16</v>
      </c>
      <c r="G1586" t="s">
        <v>7924</v>
      </c>
      <c r="H1586" t="s">
        <v>10171</v>
      </c>
      <c r="I1586" t="s">
        <v>78</v>
      </c>
      <c r="J1586" t="s">
        <v>79</v>
      </c>
      <c r="K1586" s="3">
        <v>8851</v>
      </c>
      <c r="L1586" s="3">
        <v>8507</v>
      </c>
      <c r="M1586" t="s">
        <v>5620</v>
      </c>
      <c r="N1586" t="s">
        <v>310</v>
      </c>
    </row>
    <row r="1587" spans="1:14">
      <c r="A1587" s="1">
        <v>45518</v>
      </c>
      <c r="B1587" s="1">
        <v>45883</v>
      </c>
      <c r="C1587" t="s">
        <v>5187</v>
      </c>
      <c r="D1587" t="s">
        <v>2673</v>
      </c>
      <c r="E1587" t="s">
        <v>661</v>
      </c>
      <c r="F1587" t="s">
        <v>16</v>
      </c>
      <c r="G1587" t="s">
        <v>7925</v>
      </c>
      <c r="H1587" t="s">
        <v>10171</v>
      </c>
      <c r="I1587" t="s">
        <v>78</v>
      </c>
      <c r="J1587" t="s">
        <v>79</v>
      </c>
      <c r="K1587" s="3">
        <v>26018</v>
      </c>
      <c r="L1587" s="3">
        <v>20608</v>
      </c>
      <c r="M1587" t="s">
        <v>5620</v>
      </c>
      <c r="N1587" t="s">
        <v>310</v>
      </c>
    </row>
    <row r="1588" spans="1:14">
      <c r="A1588" s="1">
        <v>45518</v>
      </c>
      <c r="B1588" s="1">
        <v>45883</v>
      </c>
      <c r="C1588" t="s">
        <v>5187</v>
      </c>
      <c r="D1588" t="s">
        <v>2673</v>
      </c>
      <c r="E1588" t="s">
        <v>15</v>
      </c>
      <c r="F1588" t="s">
        <v>16</v>
      </c>
      <c r="G1588" t="s">
        <v>7926</v>
      </c>
      <c r="H1588" t="s">
        <v>10171</v>
      </c>
      <c r="I1588" t="s">
        <v>78</v>
      </c>
      <c r="J1588" t="s">
        <v>79</v>
      </c>
      <c r="K1588" s="3">
        <v>2018</v>
      </c>
      <c r="L1588" s="3">
        <v>1683</v>
      </c>
      <c r="M1588" t="s">
        <v>5620</v>
      </c>
      <c r="N1588" t="s">
        <v>310</v>
      </c>
    </row>
    <row r="1589" spans="1:14">
      <c r="A1589" s="1">
        <v>45518</v>
      </c>
      <c r="B1589" s="1">
        <v>45883</v>
      </c>
      <c r="C1589" t="s">
        <v>5187</v>
      </c>
      <c r="D1589" t="s">
        <v>2673</v>
      </c>
      <c r="E1589" t="s">
        <v>34</v>
      </c>
      <c r="F1589" t="s">
        <v>16</v>
      </c>
      <c r="G1589" t="s">
        <v>7923</v>
      </c>
      <c r="H1589" t="s">
        <v>10171</v>
      </c>
      <c r="I1589" t="s">
        <v>78</v>
      </c>
      <c r="J1589" t="s">
        <v>79</v>
      </c>
      <c r="K1589" s="3">
        <v>6405</v>
      </c>
      <c r="L1589" s="3">
        <v>5079</v>
      </c>
      <c r="M1589" t="s">
        <v>5620</v>
      </c>
      <c r="N1589" t="s">
        <v>310</v>
      </c>
    </row>
    <row r="1590" spans="1:14">
      <c r="A1590" s="1">
        <v>45519</v>
      </c>
      <c r="B1590" s="1">
        <v>45884</v>
      </c>
      <c r="C1590" t="s">
        <v>5188</v>
      </c>
      <c r="D1590" t="s">
        <v>2678</v>
      </c>
      <c r="E1590" t="s">
        <v>661</v>
      </c>
      <c r="F1590" t="s">
        <v>16</v>
      </c>
      <c r="G1590" t="s">
        <v>7928</v>
      </c>
      <c r="H1590" t="s">
        <v>10171</v>
      </c>
      <c r="I1590" t="s">
        <v>712</v>
      </c>
      <c r="J1590" t="s">
        <v>713</v>
      </c>
      <c r="K1590" s="3">
        <v>58948</v>
      </c>
      <c r="L1590" s="3">
        <v>58732</v>
      </c>
      <c r="M1590" t="s">
        <v>1179</v>
      </c>
      <c r="N1590" t="s">
        <v>125</v>
      </c>
    </row>
    <row r="1591" spans="1:14">
      <c r="A1591" s="1">
        <v>45519</v>
      </c>
      <c r="B1591" s="1">
        <v>45884</v>
      </c>
      <c r="C1591" t="s">
        <v>5188</v>
      </c>
      <c r="D1591" t="s">
        <v>2678</v>
      </c>
      <c r="E1591" t="s">
        <v>15</v>
      </c>
      <c r="F1591" t="s">
        <v>16</v>
      </c>
      <c r="G1591" t="s">
        <v>7927</v>
      </c>
      <c r="H1591" t="s">
        <v>10171</v>
      </c>
      <c r="I1591" t="s">
        <v>712</v>
      </c>
      <c r="J1591" t="s">
        <v>713</v>
      </c>
      <c r="K1591" s="3">
        <v>6314</v>
      </c>
      <c r="L1591" s="3">
        <v>4036</v>
      </c>
      <c r="M1591" t="s">
        <v>1179</v>
      </c>
      <c r="N1591" t="s">
        <v>125</v>
      </c>
    </row>
    <row r="1592" spans="1:14">
      <c r="A1592" s="1">
        <v>45519</v>
      </c>
      <c r="B1592" s="1">
        <v>45884</v>
      </c>
      <c r="C1592" t="s">
        <v>5189</v>
      </c>
      <c r="D1592" t="s">
        <v>2681</v>
      </c>
      <c r="E1592" t="s">
        <v>32</v>
      </c>
      <c r="F1592" t="s">
        <v>16</v>
      </c>
      <c r="G1592" t="s">
        <v>7930</v>
      </c>
      <c r="H1592" t="s">
        <v>10171</v>
      </c>
      <c r="I1592" t="s">
        <v>1564</v>
      </c>
      <c r="J1592" t="s">
        <v>1565</v>
      </c>
      <c r="K1592" s="3">
        <v>23434</v>
      </c>
      <c r="L1592" s="3">
        <v>22468</v>
      </c>
      <c r="M1592" t="s">
        <v>112</v>
      </c>
      <c r="N1592" t="s">
        <v>345</v>
      </c>
    </row>
    <row r="1593" spans="1:14">
      <c r="A1593" s="1">
        <v>45519</v>
      </c>
      <c r="B1593" s="1">
        <v>45884</v>
      </c>
      <c r="C1593" t="s">
        <v>5189</v>
      </c>
      <c r="D1593" t="s">
        <v>2681</v>
      </c>
      <c r="E1593" t="s">
        <v>15</v>
      </c>
      <c r="F1593" t="s">
        <v>16</v>
      </c>
      <c r="G1593" t="s">
        <v>7932</v>
      </c>
      <c r="H1593" t="s">
        <v>10171</v>
      </c>
      <c r="I1593" t="s">
        <v>1564</v>
      </c>
      <c r="J1593" t="s">
        <v>1565</v>
      </c>
      <c r="K1593" s="3">
        <v>27726</v>
      </c>
      <c r="L1593" s="3">
        <v>1729</v>
      </c>
      <c r="M1593" t="s">
        <v>112</v>
      </c>
      <c r="N1593" t="s">
        <v>345</v>
      </c>
    </row>
    <row r="1594" spans="1:14">
      <c r="A1594" s="1">
        <v>45519</v>
      </c>
      <c r="B1594" s="1">
        <v>45884</v>
      </c>
      <c r="C1594" t="s">
        <v>5189</v>
      </c>
      <c r="D1594" t="s">
        <v>2681</v>
      </c>
      <c r="E1594" t="s">
        <v>661</v>
      </c>
      <c r="F1594" t="s">
        <v>16</v>
      </c>
      <c r="G1594" t="s">
        <v>7931</v>
      </c>
      <c r="H1594" t="s">
        <v>10171</v>
      </c>
      <c r="I1594" t="s">
        <v>1564</v>
      </c>
      <c r="J1594" t="s">
        <v>1565</v>
      </c>
      <c r="K1594" s="3">
        <v>27726</v>
      </c>
      <c r="L1594" s="3">
        <v>21291</v>
      </c>
      <c r="M1594" t="s">
        <v>112</v>
      </c>
      <c r="N1594" t="s">
        <v>345</v>
      </c>
    </row>
    <row r="1595" spans="1:14">
      <c r="A1595" s="1">
        <v>45519</v>
      </c>
      <c r="B1595" s="1">
        <v>45884</v>
      </c>
      <c r="C1595" t="s">
        <v>5189</v>
      </c>
      <c r="D1595" t="s">
        <v>2681</v>
      </c>
      <c r="E1595" t="s">
        <v>34</v>
      </c>
      <c r="F1595" t="s">
        <v>16</v>
      </c>
      <c r="G1595" t="s">
        <v>7929</v>
      </c>
      <c r="H1595" t="s">
        <v>10171</v>
      </c>
      <c r="I1595" t="s">
        <v>1564</v>
      </c>
      <c r="J1595" t="s">
        <v>1565</v>
      </c>
      <c r="K1595" s="3">
        <v>6378</v>
      </c>
      <c r="L1595" s="3">
        <v>5115</v>
      </c>
      <c r="M1595" t="s">
        <v>112</v>
      </c>
      <c r="N1595" t="s">
        <v>345</v>
      </c>
    </row>
    <row r="1596" spans="1:14">
      <c r="A1596" s="1">
        <v>45519</v>
      </c>
      <c r="B1596" s="1">
        <v>45884</v>
      </c>
      <c r="C1596" t="s">
        <v>5190</v>
      </c>
      <c r="D1596" t="s">
        <v>2686</v>
      </c>
      <c r="E1596" t="s">
        <v>32</v>
      </c>
      <c r="F1596" t="s">
        <v>16</v>
      </c>
      <c r="G1596" t="s">
        <v>7934</v>
      </c>
      <c r="H1596" t="s">
        <v>10171</v>
      </c>
      <c r="I1596" t="s">
        <v>165</v>
      </c>
      <c r="J1596" t="s">
        <v>166</v>
      </c>
      <c r="K1596" s="3">
        <v>7993</v>
      </c>
      <c r="L1596" s="3">
        <v>7089</v>
      </c>
      <c r="M1596" t="s">
        <v>1179</v>
      </c>
      <c r="N1596" t="s">
        <v>167</v>
      </c>
    </row>
    <row r="1597" spans="1:14">
      <c r="A1597" s="1">
        <v>45519</v>
      </c>
      <c r="B1597" s="1">
        <v>45884</v>
      </c>
      <c r="C1597" t="s">
        <v>5190</v>
      </c>
      <c r="D1597" t="s">
        <v>2686</v>
      </c>
      <c r="E1597" t="s">
        <v>661</v>
      </c>
      <c r="F1597" t="s">
        <v>16</v>
      </c>
      <c r="G1597" t="s">
        <v>7935</v>
      </c>
      <c r="H1597" t="s">
        <v>10171</v>
      </c>
      <c r="I1597" t="s">
        <v>165</v>
      </c>
      <c r="J1597" t="s">
        <v>166</v>
      </c>
      <c r="K1597" s="3">
        <v>32535</v>
      </c>
      <c r="L1597" s="3">
        <v>24552</v>
      </c>
      <c r="M1597" t="s">
        <v>1179</v>
      </c>
      <c r="N1597" t="s">
        <v>167</v>
      </c>
    </row>
    <row r="1598" spans="1:14">
      <c r="A1598" s="1">
        <v>45519</v>
      </c>
      <c r="B1598" s="1">
        <v>45884</v>
      </c>
      <c r="C1598" t="s">
        <v>5190</v>
      </c>
      <c r="D1598" t="s">
        <v>2686</v>
      </c>
      <c r="E1598" t="s">
        <v>15</v>
      </c>
      <c r="F1598" t="s">
        <v>16</v>
      </c>
      <c r="G1598" t="s">
        <v>7933</v>
      </c>
      <c r="H1598" t="s">
        <v>10171</v>
      </c>
      <c r="I1598" t="s">
        <v>165</v>
      </c>
      <c r="J1598" t="s">
        <v>166</v>
      </c>
      <c r="K1598" s="3">
        <v>1427</v>
      </c>
      <c r="L1598" s="3">
        <v>1375</v>
      </c>
      <c r="M1598" t="s">
        <v>1179</v>
      </c>
      <c r="N1598" t="s">
        <v>167</v>
      </c>
    </row>
    <row r="1599" spans="1:14">
      <c r="A1599" s="1">
        <v>45519</v>
      </c>
      <c r="B1599" s="1">
        <v>45884</v>
      </c>
      <c r="C1599" t="s">
        <v>5191</v>
      </c>
      <c r="D1599" t="s">
        <v>2691</v>
      </c>
      <c r="E1599" t="s">
        <v>32</v>
      </c>
      <c r="F1599" t="s">
        <v>16</v>
      </c>
      <c r="G1599" t="s">
        <v>7942</v>
      </c>
      <c r="H1599" t="s">
        <v>10171</v>
      </c>
      <c r="I1599" t="s">
        <v>78</v>
      </c>
      <c r="J1599" t="s">
        <v>79</v>
      </c>
      <c r="K1599" s="3">
        <v>6348</v>
      </c>
      <c r="L1599" s="3">
        <v>9086</v>
      </c>
      <c r="M1599" t="s">
        <v>5620</v>
      </c>
      <c r="N1599" t="s">
        <v>328</v>
      </c>
    </row>
    <row r="1600" spans="1:14">
      <c r="A1600" s="1">
        <v>45519</v>
      </c>
      <c r="B1600" s="1">
        <v>45884</v>
      </c>
      <c r="C1600" t="s">
        <v>5191</v>
      </c>
      <c r="D1600" t="s">
        <v>2691</v>
      </c>
      <c r="E1600" t="s">
        <v>15</v>
      </c>
      <c r="F1600" t="s">
        <v>16</v>
      </c>
      <c r="G1600" t="s">
        <v>7941</v>
      </c>
      <c r="H1600" t="s">
        <v>10171</v>
      </c>
      <c r="I1600" t="s">
        <v>78</v>
      </c>
      <c r="J1600" t="s">
        <v>79</v>
      </c>
      <c r="K1600" s="3">
        <v>1930</v>
      </c>
      <c r="L1600" s="3">
        <v>1862</v>
      </c>
      <c r="M1600" t="s">
        <v>5620</v>
      </c>
      <c r="N1600" t="s">
        <v>328</v>
      </c>
    </row>
    <row r="1601" spans="1:14">
      <c r="A1601" s="1">
        <v>45519</v>
      </c>
      <c r="B1601" s="1">
        <v>45884</v>
      </c>
      <c r="C1601" t="s">
        <v>5191</v>
      </c>
      <c r="D1601" t="s">
        <v>2691</v>
      </c>
      <c r="E1601" t="s">
        <v>661</v>
      </c>
      <c r="F1601" t="s">
        <v>16</v>
      </c>
      <c r="G1601" t="s">
        <v>7943</v>
      </c>
      <c r="H1601" t="s">
        <v>10171</v>
      </c>
      <c r="I1601" t="s">
        <v>78</v>
      </c>
      <c r="J1601" t="s">
        <v>79</v>
      </c>
      <c r="K1601" s="3">
        <v>6993</v>
      </c>
      <c r="L1601" s="3">
        <v>24330</v>
      </c>
      <c r="M1601" t="s">
        <v>5620</v>
      </c>
      <c r="N1601" t="s">
        <v>328</v>
      </c>
    </row>
    <row r="1602" spans="1:14">
      <c r="A1602" s="1">
        <v>45519</v>
      </c>
      <c r="B1602" s="1">
        <v>45884</v>
      </c>
      <c r="C1602" t="s">
        <v>5192</v>
      </c>
      <c r="D1602" t="s">
        <v>2695</v>
      </c>
      <c r="E1602" t="s">
        <v>32</v>
      </c>
      <c r="F1602" t="s">
        <v>16</v>
      </c>
      <c r="G1602" t="s">
        <v>7944</v>
      </c>
      <c r="H1602" t="s">
        <v>10171</v>
      </c>
      <c r="I1602" t="s">
        <v>103</v>
      </c>
      <c r="J1602" t="s">
        <v>104</v>
      </c>
      <c r="K1602" s="3">
        <v>16946</v>
      </c>
      <c r="L1602" s="3">
        <v>13512</v>
      </c>
      <c r="M1602" t="s">
        <v>140</v>
      </c>
      <c r="N1602" t="s">
        <v>105</v>
      </c>
    </row>
    <row r="1603" spans="1:14">
      <c r="A1603" s="1">
        <v>45519</v>
      </c>
      <c r="B1603" s="1">
        <v>45884</v>
      </c>
      <c r="C1603" t="s">
        <v>5192</v>
      </c>
      <c r="D1603" t="s">
        <v>2695</v>
      </c>
      <c r="E1603" t="s">
        <v>15</v>
      </c>
      <c r="F1603" t="s">
        <v>16</v>
      </c>
      <c r="G1603" t="s">
        <v>7946</v>
      </c>
      <c r="H1603" t="s">
        <v>10171</v>
      </c>
      <c r="I1603" t="s">
        <v>103</v>
      </c>
      <c r="J1603" t="s">
        <v>104</v>
      </c>
      <c r="K1603" s="3">
        <v>3604</v>
      </c>
      <c r="L1603" s="3">
        <v>2173</v>
      </c>
      <c r="M1603" t="s">
        <v>140</v>
      </c>
      <c r="N1603" t="s">
        <v>105</v>
      </c>
    </row>
    <row r="1604" spans="1:14">
      <c r="A1604" s="1">
        <v>45519</v>
      </c>
      <c r="B1604" s="1">
        <v>45884</v>
      </c>
      <c r="C1604" t="s">
        <v>5192</v>
      </c>
      <c r="D1604" t="s">
        <v>2695</v>
      </c>
      <c r="E1604" t="s">
        <v>661</v>
      </c>
      <c r="F1604" t="s">
        <v>16</v>
      </c>
      <c r="G1604" t="s">
        <v>7945</v>
      </c>
      <c r="H1604" t="s">
        <v>10171</v>
      </c>
      <c r="I1604" t="s">
        <v>103</v>
      </c>
      <c r="J1604" t="s">
        <v>104</v>
      </c>
      <c r="K1604" s="3">
        <v>88362</v>
      </c>
      <c r="L1604" s="3">
        <v>65901</v>
      </c>
      <c r="M1604" t="s">
        <v>140</v>
      </c>
      <c r="N1604" t="s">
        <v>105</v>
      </c>
    </row>
    <row r="1605" spans="1:14">
      <c r="A1605" s="1">
        <v>45519</v>
      </c>
      <c r="B1605" s="1">
        <v>45884</v>
      </c>
      <c r="C1605" t="s">
        <v>5193</v>
      </c>
      <c r="D1605" t="s">
        <v>2699</v>
      </c>
      <c r="E1605" t="s">
        <v>32</v>
      </c>
      <c r="F1605" t="s">
        <v>16</v>
      </c>
      <c r="G1605" t="s">
        <v>7949</v>
      </c>
      <c r="H1605" t="s">
        <v>10171</v>
      </c>
      <c r="I1605" t="s">
        <v>103</v>
      </c>
      <c r="J1605" t="s">
        <v>104</v>
      </c>
      <c r="K1605" s="3">
        <v>13460</v>
      </c>
      <c r="L1605" s="3">
        <v>12566</v>
      </c>
      <c r="M1605" t="s">
        <v>5620</v>
      </c>
      <c r="N1605" t="s">
        <v>245</v>
      </c>
    </row>
    <row r="1606" spans="1:14">
      <c r="A1606" s="1">
        <v>45519</v>
      </c>
      <c r="B1606" s="1">
        <v>45884</v>
      </c>
      <c r="C1606" t="s">
        <v>5193</v>
      </c>
      <c r="D1606" t="s">
        <v>2699</v>
      </c>
      <c r="E1606" t="s">
        <v>661</v>
      </c>
      <c r="F1606" t="s">
        <v>16</v>
      </c>
      <c r="G1606" t="s">
        <v>7948</v>
      </c>
      <c r="H1606" t="s">
        <v>10171</v>
      </c>
      <c r="I1606" t="s">
        <v>103</v>
      </c>
      <c r="J1606" t="s">
        <v>104</v>
      </c>
      <c r="K1606" s="3">
        <v>47938</v>
      </c>
      <c r="L1606" s="3">
        <v>38567</v>
      </c>
      <c r="M1606" t="s">
        <v>5620</v>
      </c>
      <c r="N1606" t="s">
        <v>245</v>
      </c>
    </row>
    <row r="1607" spans="1:14">
      <c r="A1607" s="1">
        <v>45519</v>
      </c>
      <c r="B1607" s="1">
        <v>45884</v>
      </c>
      <c r="C1607" t="s">
        <v>5193</v>
      </c>
      <c r="D1607" t="s">
        <v>2699</v>
      </c>
      <c r="E1607" t="s">
        <v>15</v>
      </c>
      <c r="F1607" t="s">
        <v>16</v>
      </c>
      <c r="G1607" t="s">
        <v>7947</v>
      </c>
      <c r="H1607" t="s">
        <v>10171</v>
      </c>
      <c r="I1607" t="s">
        <v>103</v>
      </c>
      <c r="J1607" t="s">
        <v>104</v>
      </c>
      <c r="K1607" s="3">
        <v>2373</v>
      </c>
      <c r="L1607" s="3">
        <v>2290</v>
      </c>
      <c r="M1607" t="s">
        <v>5620</v>
      </c>
      <c r="N1607" t="s">
        <v>245</v>
      </c>
    </row>
    <row r="1608" spans="1:14">
      <c r="A1608" s="1">
        <v>45519</v>
      </c>
      <c r="B1608" s="1">
        <v>45884</v>
      </c>
      <c r="C1608" t="s">
        <v>5194</v>
      </c>
      <c r="D1608" t="s">
        <v>2703</v>
      </c>
      <c r="E1608" t="s">
        <v>32</v>
      </c>
      <c r="F1608" t="s">
        <v>16</v>
      </c>
      <c r="G1608" t="s">
        <v>7953</v>
      </c>
      <c r="H1608" t="s">
        <v>10171</v>
      </c>
      <c r="I1608" t="s">
        <v>396</v>
      </c>
      <c r="J1608" t="s">
        <v>397</v>
      </c>
      <c r="K1608" s="3">
        <v>28518</v>
      </c>
      <c r="L1608" s="3">
        <v>27195</v>
      </c>
      <c r="M1608" t="s">
        <v>5660</v>
      </c>
      <c r="N1608" t="s">
        <v>98</v>
      </c>
    </row>
    <row r="1609" spans="1:14">
      <c r="A1609" s="1">
        <v>45519</v>
      </c>
      <c r="B1609" s="1">
        <v>45884</v>
      </c>
      <c r="C1609" t="s">
        <v>5194</v>
      </c>
      <c r="D1609" t="s">
        <v>2703</v>
      </c>
      <c r="E1609" t="s">
        <v>15</v>
      </c>
      <c r="F1609" t="s">
        <v>16</v>
      </c>
      <c r="G1609" t="s">
        <v>7951</v>
      </c>
      <c r="H1609" t="s">
        <v>10171</v>
      </c>
      <c r="I1609" t="s">
        <v>396</v>
      </c>
      <c r="J1609" t="s">
        <v>397</v>
      </c>
      <c r="K1609" s="3">
        <v>8657</v>
      </c>
      <c r="L1609" s="3">
        <v>8236</v>
      </c>
      <c r="M1609" t="s">
        <v>5660</v>
      </c>
      <c r="N1609" t="s">
        <v>98</v>
      </c>
    </row>
    <row r="1610" spans="1:14">
      <c r="A1610" s="1">
        <v>45519</v>
      </c>
      <c r="B1610" s="1">
        <v>45884</v>
      </c>
      <c r="C1610" t="s">
        <v>5194</v>
      </c>
      <c r="D1610" t="s">
        <v>2703</v>
      </c>
      <c r="E1610" t="s">
        <v>661</v>
      </c>
      <c r="F1610" t="s">
        <v>16</v>
      </c>
      <c r="G1610" t="s">
        <v>7950</v>
      </c>
      <c r="H1610" t="s">
        <v>10171</v>
      </c>
      <c r="I1610" t="s">
        <v>396</v>
      </c>
      <c r="J1610" t="s">
        <v>397</v>
      </c>
      <c r="K1610" s="3">
        <v>79382</v>
      </c>
      <c r="L1610" s="3">
        <v>86307</v>
      </c>
      <c r="M1610" t="s">
        <v>5660</v>
      </c>
      <c r="N1610" t="s">
        <v>98</v>
      </c>
    </row>
    <row r="1611" spans="1:14">
      <c r="A1611" s="1">
        <v>45521</v>
      </c>
      <c r="B1611" s="1">
        <v>45886</v>
      </c>
      <c r="C1611" t="s">
        <v>5082</v>
      </c>
      <c r="D1611" t="s">
        <v>2238</v>
      </c>
      <c r="E1611" t="s">
        <v>661</v>
      </c>
      <c r="F1611" t="s">
        <v>16</v>
      </c>
      <c r="G1611" t="s">
        <v>7955</v>
      </c>
      <c r="H1611" t="s">
        <v>10171</v>
      </c>
      <c r="I1611" t="s">
        <v>570</v>
      </c>
      <c r="J1611" t="s">
        <v>571</v>
      </c>
      <c r="K1611" s="3">
        <v>17745</v>
      </c>
      <c r="L1611" s="3">
        <v>24842</v>
      </c>
      <c r="M1611" t="s">
        <v>5623</v>
      </c>
      <c r="N1611" t="s">
        <v>125</v>
      </c>
    </row>
    <row r="1612" spans="1:14">
      <c r="A1612" s="1">
        <v>45521</v>
      </c>
      <c r="B1612" s="1">
        <v>45886</v>
      </c>
      <c r="C1612" t="s">
        <v>5082</v>
      </c>
      <c r="D1612" t="s">
        <v>2238</v>
      </c>
      <c r="E1612" t="s">
        <v>15</v>
      </c>
      <c r="F1612" t="s">
        <v>16</v>
      </c>
      <c r="G1612" t="s">
        <v>7956</v>
      </c>
      <c r="H1612" t="s">
        <v>10171</v>
      </c>
      <c r="I1612" t="s">
        <v>570</v>
      </c>
      <c r="J1612" t="s">
        <v>571</v>
      </c>
      <c r="K1612" s="3">
        <v>1550</v>
      </c>
      <c r="L1612" s="3">
        <v>1474</v>
      </c>
      <c r="M1612" t="s">
        <v>5623</v>
      </c>
      <c r="N1612" t="s">
        <v>125</v>
      </c>
    </row>
    <row r="1613" spans="1:14">
      <c r="A1613" s="1">
        <v>45521</v>
      </c>
      <c r="B1613" s="1">
        <v>45886</v>
      </c>
      <c r="C1613" t="s">
        <v>5757</v>
      </c>
      <c r="D1613" t="s">
        <v>5758</v>
      </c>
      <c r="E1613" t="s">
        <v>32</v>
      </c>
      <c r="F1613" t="s">
        <v>16</v>
      </c>
      <c r="G1613" t="s">
        <v>7957</v>
      </c>
      <c r="H1613" t="s">
        <v>10172</v>
      </c>
      <c r="I1613" t="s">
        <v>174</v>
      </c>
      <c r="J1613" t="s">
        <v>175</v>
      </c>
      <c r="L1613" s="3">
        <v>7507</v>
      </c>
      <c r="M1613" t="s">
        <v>5623</v>
      </c>
      <c r="N1613" t="s">
        <v>51</v>
      </c>
    </row>
    <row r="1614" spans="1:14">
      <c r="A1614" s="1">
        <v>45521</v>
      </c>
      <c r="B1614" s="1">
        <v>45886</v>
      </c>
      <c r="C1614" t="s">
        <v>5757</v>
      </c>
      <c r="D1614" t="s">
        <v>5758</v>
      </c>
      <c r="E1614" t="s">
        <v>15</v>
      </c>
      <c r="F1614" t="s">
        <v>16</v>
      </c>
      <c r="G1614" t="s">
        <v>7958</v>
      </c>
      <c r="H1614" t="s">
        <v>10172</v>
      </c>
      <c r="I1614" t="s">
        <v>174</v>
      </c>
      <c r="J1614" t="s">
        <v>175</v>
      </c>
      <c r="L1614" s="3">
        <v>3616</v>
      </c>
      <c r="M1614" t="s">
        <v>5623</v>
      </c>
      <c r="N1614" t="s">
        <v>51</v>
      </c>
    </row>
    <row r="1615" spans="1:14">
      <c r="A1615" s="1">
        <v>45521</v>
      </c>
      <c r="B1615" s="1">
        <v>45886</v>
      </c>
      <c r="C1615" t="s">
        <v>5757</v>
      </c>
      <c r="D1615" t="s">
        <v>5758</v>
      </c>
      <c r="E1615" t="s">
        <v>661</v>
      </c>
      <c r="F1615" t="s">
        <v>16</v>
      </c>
      <c r="G1615" t="s">
        <v>7959</v>
      </c>
      <c r="H1615" t="s">
        <v>10172</v>
      </c>
      <c r="I1615" t="s">
        <v>174</v>
      </c>
      <c r="J1615" t="s">
        <v>175</v>
      </c>
      <c r="L1615" s="3">
        <v>19138</v>
      </c>
      <c r="M1615" t="s">
        <v>5623</v>
      </c>
      <c r="N1615" t="s">
        <v>51</v>
      </c>
    </row>
    <row r="1616" spans="1:14">
      <c r="A1616" s="1">
        <v>45522</v>
      </c>
      <c r="B1616" s="1">
        <v>45887</v>
      </c>
      <c r="C1616" t="s">
        <v>5196</v>
      </c>
      <c r="D1616" t="s">
        <v>2714</v>
      </c>
      <c r="E1616" t="s">
        <v>32</v>
      </c>
      <c r="F1616" t="s">
        <v>16</v>
      </c>
      <c r="G1616" t="s">
        <v>7962</v>
      </c>
      <c r="H1616" t="s">
        <v>10171</v>
      </c>
      <c r="I1616" t="s">
        <v>18</v>
      </c>
      <c r="J1616" t="s">
        <v>19</v>
      </c>
      <c r="K1616" s="3">
        <v>5688</v>
      </c>
      <c r="L1616" s="3">
        <v>5635</v>
      </c>
      <c r="M1616" t="s">
        <v>5624</v>
      </c>
      <c r="N1616" t="s">
        <v>21</v>
      </c>
    </row>
    <row r="1617" spans="1:14">
      <c r="A1617" s="1">
        <v>45522</v>
      </c>
      <c r="B1617" s="1">
        <v>45887</v>
      </c>
      <c r="C1617" t="s">
        <v>5196</v>
      </c>
      <c r="D1617" t="s">
        <v>2714</v>
      </c>
      <c r="E1617" t="s">
        <v>661</v>
      </c>
      <c r="F1617" t="s">
        <v>16</v>
      </c>
      <c r="G1617" t="s">
        <v>7961</v>
      </c>
      <c r="H1617" t="s">
        <v>10171</v>
      </c>
      <c r="I1617" t="s">
        <v>18</v>
      </c>
      <c r="J1617" t="s">
        <v>19</v>
      </c>
      <c r="K1617" s="3">
        <v>30139</v>
      </c>
      <c r="L1617" s="3">
        <v>23564</v>
      </c>
      <c r="M1617" t="s">
        <v>5624</v>
      </c>
      <c r="N1617" t="s">
        <v>21</v>
      </c>
    </row>
    <row r="1618" spans="1:14">
      <c r="A1618" s="1">
        <v>45522</v>
      </c>
      <c r="B1618" s="1">
        <v>45887</v>
      </c>
      <c r="C1618" t="s">
        <v>5196</v>
      </c>
      <c r="D1618" t="s">
        <v>2714</v>
      </c>
      <c r="E1618" t="s">
        <v>15</v>
      </c>
      <c r="F1618" t="s">
        <v>16</v>
      </c>
      <c r="G1618" t="s">
        <v>7960</v>
      </c>
      <c r="H1618" t="s">
        <v>10171</v>
      </c>
      <c r="I1618" t="s">
        <v>18</v>
      </c>
      <c r="J1618" t="s">
        <v>19</v>
      </c>
      <c r="K1618" s="3">
        <v>3115</v>
      </c>
      <c r="L1618" s="3">
        <v>2776</v>
      </c>
      <c r="M1618" t="s">
        <v>5624</v>
      </c>
      <c r="N1618" t="s">
        <v>21</v>
      </c>
    </row>
    <row r="1619" spans="1:14">
      <c r="A1619" s="1">
        <v>45522</v>
      </c>
      <c r="B1619" s="1">
        <v>45887</v>
      </c>
      <c r="C1619" t="s">
        <v>5197</v>
      </c>
      <c r="D1619" t="s">
        <v>2718</v>
      </c>
      <c r="E1619" t="s">
        <v>32</v>
      </c>
      <c r="F1619" t="s">
        <v>16</v>
      </c>
      <c r="G1619" t="s">
        <v>7965</v>
      </c>
      <c r="H1619" t="s">
        <v>10171</v>
      </c>
      <c r="I1619" t="s">
        <v>795</v>
      </c>
      <c r="J1619" t="s">
        <v>796</v>
      </c>
      <c r="K1619" s="3">
        <v>4237</v>
      </c>
      <c r="L1619" s="3">
        <v>4079</v>
      </c>
      <c r="M1619" t="s">
        <v>5624</v>
      </c>
      <c r="N1619" t="s">
        <v>203</v>
      </c>
    </row>
    <row r="1620" spans="1:14">
      <c r="A1620" s="1">
        <v>45522</v>
      </c>
      <c r="B1620" s="1">
        <v>45887</v>
      </c>
      <c r="C1620" t="s">
        <v>5197</v>
      </c>
      <c r="D1620" t="s">
        <v>2718</v>
      </c>
      <c r="E1620" t="s">
        <v>15</v>
      </c>
      <c r="F1620" t="s">
        <v>16</v>
      </c>
      <c r="G1620" t="s">
        <v>7964</v>
      </c>
      <c r="H1620" t="s">
        <v>10171</v>
      </c>
      <c r="I1620" t="s">
        <v>795</v>
      </c>
      <c r="J1620" t="s">
        <v>796</v>
      </c>
      <c r="K1620" s="3">
        <v>1793</v>
      </c>
      <c r="L1620" s="3">
        <v>1714</v>
      </c>
      <c r="M1620" t="s">
        <v>5624</v>
      </c>
      <c r="N1620" t="s">
        <v>203</v>
      </c>
    </row>
    <row r="1621" spans="1:14">
      <c r="A1621" s="1">
        <v>45522</v>
      </c>
      <c r="B1621" s="1">
        <v>45887</v>
      </c>
      <c r="C1621" t="s">
        <v>5197</v>
      </c>
      <c r="D1621" t="s">
        <v>2718</v>
      </c>
      <c r="E1621" t="s">
        <v>661</v>
      </c>
      <c r="F1621" t="s">
        <v>16</v>
      </c>
      <c r="G1621" t="s">
        <v>7963</v>
      </c>
      <c r="H1621" t="s">
        <v>10171</v>
      </c>
      <c r="I1621" t="s">
        <v>795</v>
      </c>
      <c r="J1621" t="s">
        <v>796</v>
      </c>
      <c r="K1621" s="3">
        <v>24808</v>
      </c>
      <c r="L1621" s="3">
        <v>20794</v>
      </c>
      <c r="M1621" t="s">
        <v>5624</v>
      </c>
      <c r="N1621" t="s">
        <v>203</v>
      </c>
    </row>
    <row r="1622" spans="1:14">
      <c r="A1622" s="1">
        <v>45522</v>
      </c>
      <c r="B1622" s="1">
        <v>45887</v>
      </c>
      <c r="C1622" t="s">
        <v>5199</v>
      </c>
      <c r="D1622" t="s">
        <v>2728</v>
      </c>
      <c r="E1622" t="s">
        <v>32</v>
      </c>
      <c r="F1622" t="s">
        <v>16</v>
      </c>
      <c r="G1622" t="s">
        <v>7966</v>
      </c>
      <c r="H1622" t="s">
        <v>10171</v>
      </c>
      <c r="I1622" t="s">
        <v>174</v>
      </c>
      <c r="J1622" t="s">
        <v>175</v>
      </c>
      <c r="K1622" s="3">
        <v>5631</v>
      </c>
      <c r="L1622" s="3">
        <v>5392</v>
      </c>
      <c r="M1622" t="s">
        <v>5623</v>
      </c>
      <c r="N1622" t="s">
        <v>167</v>
      </c>
    </row>
    <row r="1623" spans="1:14">
      <c r="A1623" s="1">
        <v>45522</v>
      </c>
      <c r="B1623" s="1">
        <v>45887</v>
      </c>
      <c r="C1623" t="s">
        <v>5199</v>
      </c>
      <c r="D1623" t="s">
        <v>2728</v>
      </c>
      <c r="E1623" t="s">
        <v>661</v>
      </c>
      <c r="F1623" t="s">
        <v>16</v>
      </c>
      <c r="G1623" t="s">
        <v>7968</v>
      </c>
      <c r="H1623" t="s">
        <v>10171</v>
      </c>
      <c r="I1623" t="s">
        <v>174</v>
      </c>
      <c r="J1623" t="s">
        <v>175</v>
      </c>
      <c r="K1623" s="3">
        <v>49072</v>
      </c>
      <c r="L1623" s="3">
        <v>42433</v>
      </c>
      <c r="M1623" t="s">
        <v>5623</v>
      </c>
      <c r="N1623" t="s">
        <v>167</v>
      </c>
    </row>
    <row r="1624" spans="1:14">
      <c r="A1624" s="1">
        <v>45522</v>
      </c>
      <c r="B1624" s="1">
        <v>45887</v>
      </c>
      <c r="C1624" t="s">
        <v>5199</v>
      </c>
      <c r="D1624" t="s">
        <v>2728</v>
      </c>
      <c r="E1624" t="s">
        <v>15</v>
      </c>
      <c r="F1624" t="s">
        <v>16</v>
      </c>
      <c r="G1624" t="s">
        <v>7967</v>
      </c>
      <c r="H1624" t="s">
        <v>10171</v>
      </c>
      <c r="I1624" t="s">
        <v>174</v>
      </c>
      <c r="J1624" t="s">
        <v>175</v>
      </c>
      <c r="K1624" s="3">
        <v>1406</v>
      </c>
      <c r="L1624" s="3">
        <v>1341</v>
      </c>
      <c r="M1624" t="s">
        <v>5623</v>
      </c>
      <c r="N1624" t="s">
        <v>167</v>
      </c>
    </row>
    <row r="1625" spans="1:14">
      <c r="A1625" s="1">
        <v>45522</v>
      </c>
      <c r="B1625" s="1">
        <v>45887</v>
      </c>
      <c r="C1625" t="s">
        <v>6121</v>
      </c>
      <c r="D1625" t="s">
        <v>6122</v>
      </c>
      <c r="E1625" t="s">
        <v>32</v>
      </c>
      <c r="F1625" t="s">
        <v>16</v>
      </c>
      <c r="G1625" t="s">
        <v>7971</v>
      </c>
      <c r="H1625" t="s">
        <v>10172</v>
      </c>
      <c r="I1625" t="s">
        <v>96</v>
      </c>
      <c r="J1625" t="s">
        <v>97</v>
      </c>
      <c r="L1625" s="3">
        <v>3752</v>
      </c>
      <c r="M1625" t="s">
        <v>1179</v>
      </c>
      <c r="N1625" t="s">
        <v>43</v>
      </c>
    </row>
    <row r="1626" spans="1:14">
      <c r="A1626" s="1">
        <v>45522</v>
      </c>
      <c r="B1626" s="1">
        <v>45887</v>
      </c>
      <c r="C1626" t="s">
        <v>6121</v>
      </c>
      <c r="D1626" t="s">
        <v>6122</v>
      </c>
      <c r="E1626" t="s">
        <v>15</v>
      </c>
      <c r="F1626" t="s">
        <v>16</v>
      </c>
      <c r="G1626" t="s">
        <v>7970</v>
      </c>
      <c r="H1626" t="s">
        <v>10172</v>
      </c>
      <c r="I1626" t="s">
        <v>96</v>
      </c>
      <c r="J1626" t="s">
        <v>97</v>
      </c>
      <c r="L1626" s="3">
        <v>1796</v>
      </c>
      <c r="M1626" t="s">
        <v>1179</v>
      </c>
      <c r="N1626" t="s">
        <v>43</v>
      </c>
    </row>
    <row r="1627" spans="1:14">
      <c r="A1627" s="1">
        <v>45522</v>
      </c>
      <c r="B1627" s="1">
        <v>45887</v>
      </c>
      <c r="C1627" t="s">
        <v>6121</v>
      </c>
      <c r="D1627" t="s">
        <v>6122</v>
      </c>
      <c r="E1627" t="s">
        <v>661</v>
      </c>
      <c r="F1627" t="s">
        <v>16</v>
      </c>
      <c r="G1627" t="s">
        <v>7969</v>
      </c>
      <c r="H1627" t="s">
        <v>10172</v>
      </c>
      <c r="I1627" t="s">
        <v>96</v>
      </c>
      <c r="J1627" t="s">
        <v>97</v>
      </c>
      <c r="L1627" s="3">
        <v>22361</v>
      </c>
      <c r="M1627" t="s">
        <v>1179</v>
      </c>
      <c r="N1627" t="s">
        <v>43</v>
      </c>
    </row>
    <row r="1628" spans="1:14">
      <c r="A1628" s="1">
        <v>45523</v>
      </c>
      <c r="B1628" s="1">
        <v>45888</v>
      </c>
      <c r="C1628" t="s">
        <v>5200</v>
      </c>
      <c r="D1628" t="s">
        <v>2732</v>
      </c>
      <c r="E1628" t="s">
        <v>32</v>
      </c>
      <c r="F1628" t="s">
        <v>16</v>
      </c>
      <c r="G1628" t="s">
        <v>7974</v>
      </c>
      <c r="H1628" t="s">
        <v>10171</v>
      </c>
      <c r="I1628" t="s">
        <v>2734</v>
      </c>
      <c r="J1628" t="s">
        <v>2735</v>
      </c>
      <c r="K1628" s="3">
        <v>70894</v>
      </c>
      <c r="L1628" s="3">
        <v>76062</v>
      </c>
      <c r="M1628" t="s">
        <v>112</v>
      </c>
      <c r="N1628" t="s">
        <v>1699</v>
      </c>
    </row>
    <row r="1629" spans="1:14">
      <c r="A1629" s="1">
        <v>45523</v>
      </c>
      <c r="B1629" s="1">
        <v>45888</v>
      </c>
      <c r="C1629" t="s">
        <v>5200</v>
      </c>
      <c r="D1629" t="s">
        <v>2732</v>
      </c>
      <c r="E1629" t="s">
        <v>15</v>
      </c>
      <c r="F1629" t="s">
        <v>16</v>
      </c>
      <c r="G1629" t="s">
        <v>7973</v>
      </c>
      <c r="H1629" t="s">
        <v>10171</v>
      </c>
      <c r="I1629" t="s">
        <v>2734</v>
      </c>
      <c r="J1629" t="s">
        <v>2735</v>
      </c>
      <c r="K1629" s="3">
        <v>4254</v>
      </c>
      <c r="L1629" s="3">
        <v>3641</v>
      </c>
      <c r="M1629" t="s">
        <v>112</v>
      </c>
      <c r="N1629" t="s">
        <v>1699</v>
      </c>
    </row>
    <row r="1630" spans="1:14">
      <c r="A1630" s="1">
        <v>45523</v>
      </c>
      <c r="B1630" s="1">
        <v>45888</v>
      </c>
      <c r="C1630" t="s">
        <v>5200</v>
      </c>
      <c r="D1630" t="s">
        <v>2732</v>
      </c>
      <c r="E1630" t="s">
        <v>661</v>
      </c>
      <c r="F1630" t="s">
        <v>16</v>
      </c>
      <c r="G1630" t="s">
        <v>7972</v>
      </c>
      <c r="H1630" t="s">
        <v>10171</v>
      </c>
      <c r="I1630" t="s">
        <v>2734</v>
      </c>
      <c r="J1630" t="s">
        <v>2735</v>
      </c>
      <c r="K1630" s="3">
        <v>108902</v>
      </c>
      <c r="L1630" s="3">
        <v>87072</v>
      </c>
      <c r="M1630" t="s">
        <v>112</v>
      </c>
      <c r="N1630" t="s">
        <v>1699</v>
      </c>
    </row>
    <row r="1631" spans="1:14">
      <c r="A1631" s="1">
        <v>45523</v>
      </c>
      <c r="B1631" s="1">
        <v>45888</v>
      </c>
      <c r="C1631" t="s">
        <v>5200</v>
      </c>
      <c r="D1631" t="s">
        <v>2732</v>
      </c>
      <c r="E1631" t="s">
        <v>34</v>
      </c>
      <c r="F1631" t="s">
        <v>16</v>
      </c>
      <c r="G1631" t="s">
        <v>7975</v>
      </c>
      <c r="H1631" t="s">
        <v>10171</v>
      </c>
      <c r="I1631" t="s">
        <v>2734</v>
      </c>
      <c r="J1631" t="s">
        <v>2735</v>
      </c>
      <c r="K1631" s="3">
        <v>26080</v>
      </c>
      <c r="L1631" s="3">
        <v>20574</v>
      </c>
      <c r="M1631" t="s">
        <v>112</v>
      </c>
      <c r="N1631" t="s">
        <v>1699</v>
      </c>
    </row>
    <row r="1632" spans="1:14">
      <c r="A1632" s="1">
        <v>45523</v>
      </c>
      <c r="B1632" s="1">
        <v>45888</v>
      </c>
      <c r="C1632" t="s">
        <v>5201</v>
      </c>
      <c r="D1632" t="s">
        <v>2739</v>
      </c>
      <c r="E1632" t="s">
        <v>32</v>
      </c>
      <c r="F1632" t="s">
        <v>16</v>
      </c>
      <c r="G1632" t="s">
        <v>7978</v>
      </c>
      <c r="H1632" t="s">
        <v>10171</v>
      </c>
      <c r="I1632" t="s">
        <v>18</v>
      </c>
      <c r="J1632" t="s">
        <v>19</v>
      </c>
      <c r="K1632" s="3">
        <v>38578</v>
      </c>
      <c r="L1632" s="3">
        <v>38696</v>
      </c>
      <c r="M1632" t="s">
        <v>48</v>
      </c>
      <c r="N1632" t="s">
        <v>21</v>
      </c>
    </row>
    <row r="1633" spans="1:14">
      <c r="A1633" s="1">
        <v>45523</v>
      </c>
      <c r="B1633" s="1">
        <v>45888</v>
      </c>
      <c r="C1633" t="s">
        <v>5201</v>
      </c>
      <c r="D1633" t="s">
        <v>2739</v>
      </c>
      <c r="E1633" t="s">
        <v>661</v>
      </c>
      <c r="F1633" t="s">
        <v>16</v>
      </c>
      <c r="G1633" t="s">
        <v>7977</v>
      </c>
      <c r="H1633" t="s">
        <v>10171</v>
      </c>
      <c r="I1633" t="s">
        <v>18</v>
      </c>
      <c r="J1633" t="s">
        <v>19</v>
      </c>
      <c r="K1633" s="3">
        <v>139266</v>
      </c>
      <c r="L1633" s="3">
        <v>98057</v>
      </c>
      <c r="M1633" t="s">
        <v>48</v>
      </c>
      <c r="N1633" t="s">
        <v>21</v>
      </c>
    </row>
    <row r="1634" spans="1:14">
      <c r="A1634" s="1">
        <v>45523</v>
      </c>
      <c r="B1634" s="1">
        <v>45888</v>
      </c>
      <c r="C1634" t="s">
        <v>5201</v>
      </c>
      <c r="D1634" t="s">
        <v>2739</v>
      </c>
      <c r="E1634" t="s">
        <v>15</v>
      </c>
      <c r="F1634" t="s">
        <v>16</v>
      </c>
      <c r="G1634" t="s">
        <v>7976</v>
      </c>
      <c r="H1634" t="s">
        <v>10171</v>
      </c>
      <c r="I1634" t="s">
        <v>18</v>
      </c>
      <c r="J1634" t="s">
        <v>19</v>
      </c>
      <c r="K1634" s="3">
        <v>6075</v>
      </c>
      <c r="L1634" s="3">
        <v>5927</v>
      </c>
      <c r="M1634" t="s">
        <v>48</v>
      </c>
      <c r="N1634" t="s">
        <v>21</v>
      </c>
    </row>
    <row r="1635" spans="1:14">
      <c r="A1635" s="1">
        <v>45523</v>
      </c>
      <c r="B1635" s="1">
        <v>45888</v>
      </c>
      <c r="C1635" t="s">
        <v>7736</v>
      </c>
      <c r="D1635" t="s">
        <v>7737</v>
      </c>
      <c r="E1635" t="s">
        <v>32</v>
      </c>
      <c r="F1635" t="s">
        <v>16</v>
      </c>
      <c r="G1635" t="s">
        <v>7979</v>
      </c>
      <c r="H1635" t="s">
        <v>10172</v>
      </c>
      <c r="I1635" t="s">
        <v>305</v>
      </c>
      <c r="J1635" t="s">
        <v>306</v>
      </c>
      <c r="L1635" s="3">
        <v>13490</v>
      </c>
      <c r="M1635" t="s">
        <v>304</v>
      </c>
      <c r="N1635" t="s">
        <v>21</v>
      </c>
    </row>
    <row r="1636" spans="1:14">
      <c r="A1636" s="1">
        <v>45523</v>
      </c>
      <c r="B1636" s="1">
        <v>45888</v>
      </c>
      <c r="C1636" t="s">
        <v>5202</v>
      </c>
      <c r="D1636" t="s">
        <v>2743</v>
      </c>
      <c r="E1636" t="s">
        <v>32</v>
      </c>
      <c r="F1636" t="s">
        <v>16</v>
      </c>
      <c r="G1636" t="s">
        <v>7981</v>
      </c>
      <c r="H1636" t="s">
        <v>10171</v>
      </c>
      <c r="I1636" t="s">
        <v>305</v>
      </c>
      <c r="J1636" t="s">
        <v>306</v>
      </c>
      <c r="K1636" s="3">
        <v>10539</v>
      </c>
      <c r="L1636" s="3">
        <v>10138</v>
      </c>
      <c r="M1636" t="s">
        <v>304</v>
      </c>
      <c r="N1636" t="s">
        <v>21</v>
      </c>
    </row>
    <row r="1637" spans="1:14">
      <c r="A1637" s="1">
        <v>45523</v>
      </c>
      <c r="B1637" s="1">
        <v>45888</v>
      </c>
      <c r="C1637" t="s">
        <v>5202</v>
      </c>
      <c r="D1637" t="s">
        <v>2743</v>
      </c>
      <c r="E1637" t="s">
        <v>15</v>
      </c>
      <c r="F1637" t="s">
        <v>16</v>
      </c>
      <c r="G1637" t="s">
        <v>7982</v>
      </c>
      <c r="H1637" t="s">
        <v>10171</v>
      </c>
      <c r="I1637" t="s">
        <v>305</v>
      </c>
      <c r="J1637" t="s">
        <v>306</v>
      </c>
      <c r="K1637" s="3">
        <v>6992</v>
      </c>
      <c r="L1637" s="3">
        <v>6623</v>
      </c>
      <c r="M1637" t="s">
        <v>304</v>
      </c>
      <c r="N1637" t="s">
        <v>21</v>
      </c>
    </row>
    <row r="1638" spans="1:14">
      <c r="A1638" s="1">
        <v>45523</v>
      </c>
      <c r="B1638" s="1">
        <v>45888</v>
      </c>
      <c r="C1638" t="s">
        <v>5202</v>
      </c>
      <c r="D1638" t="s">
        <v>2743</v>
      </c>
      <c r="E1638" t="s">
        <v>661</v>
      </c>
      <c r="F1638" t="s">
        <v>16</v>
      </c>
      <c r="G1638" t="s">
        <v>7980</v>
      </c>
      <c r="H1638" t="s">
        <v>10171</v>
      </c>
      <c r="I1638" t="s">
        <v>305</v>
      </c>
      <c r="J1638" t="s">
        <v>306</v>
      </c>
      <c r="K1638" s="3">
        <v>156542</v>
      </c>
      <c r="L1638" s="3">
        <v>106329</v>
      </c>
      <c r="M1638" t="s">
        <v>304</v>
      </c>
      <c r="N1638" t="s">
        <v>21</v>
      </c>
    </row>
    <row r="1639" spans="1:14">
      <c r="A1639" s="1">
        <v>45523</v>
      </c>
      <c r="B1639" s="1">
        <v>45888</v>
      </c>
      <c r="C1639" t="s">
        <v>4984</v>
      </c>
      <c r="D1639" t="s">
        <v>1866</v>
      </c>
      <c r="E1639" t="s">
        <v>661</v>
      </c>
      <c r="F1639" t="s">
        <v>16</v>
      </c>
      <c r="G1639" t="s">
        <v>7984</v>
      </c>
      <c r="H1639" t="s">
        <v>10171</v>
      </c>
      <c r="I1639" t="s">
        <v>41</v>
      </c>
      <c r="J1639" t="s">
        <v>42</v>
      </c>
      <c r="K1639" s="3">
        <v>98665</v>
      </c>
      <c r="L1639" s="3">
        <v>79334</v>
      </c>
      <c r="M1639" t="s">
        <v>112</v>
      </c>
      <c r="N1639" t="s">
        <v>21</v>
      </c>
    </row>
    <row r="1640" spans="1:14">
      <c r="A1640" s="1">
        <v>45523</v>
      </c>
      <c r="B1640" s="1">
        <v>45888</v>
      </c>
      <c r="C1640" t="s">
        <v>4984</v>
      </c>
      <c r="D1640" t="s">
        <v>1866</v>
      </c>
      <c r="E1640" t="s">
        <v>15</v>
      </c>
      <c r="F1640" t="s">
        <v>16</v>
      </c>
      <c r="G1640" t="s">
        <v>7983</v>
      </c>
      <c r="H1640" t="s">
        <v>10171</v>
      </c>
      <c r="I1640" t="s">
        <v>41</v>
      </c>
      <c r="J1640" t="s">
        <v>42</v>
      </c>
      <c r="K1640" s="3">
        <v>5634</v>
      </c>
      <c r="L1640" s="3">
        <v>5403</v>
      </c>
      <c r="M1640" t="s">
        <v>112</v>
      </c>
      <c r="N1640" t="s">
        <v>21</v>
      </c>
    </row>
    <row r="1641" spans="1:14">
      <c r="A1641" s="1">
        <v>45523</v>
      </c>
      <c r="B1641" s="1">
        <v>45888</v>
      </c>
      <c r="C1641" t="s">
        <v>5203</v>
      </c>
      <c r="D1641" t="s">
        <v>2749</v>
      </c>
      <c r="E1641" t="s">
        <v>32</v>
      </c>
      <c r="F1641" t="s">
        <v>16</v>
      </c>
      <c r="G1641" t="s">
        <v>7987</v>
      </c>
      <c r="H1641" t="s">
        <v>10171</v>
      </c>
      <c r="I1641" t="s">
        <v>2751</v>
      </c>
      <c r="J1641" t="s">
        <v>2752</v>
      </c>
      <c r="K1641" s="3">
        <v>19439</v>
      </c>
      <c r="L1641" s="3">
        <v>19084</v>
      </c>
      <c r="M1641" t="s">
        <v>1179</v>
      </c>
      <c r="N1641" t="s">
        <v>30</v>
      </c>
    </row>
    <row r="1642" spans="1:14">
      <c r="A1642" s="1">
        <v>45523</v>
      </c>
      <c r="B1642" s="1">
        <v>45888</v>
      </c>
      <c r="C1642" t="s">
        <v>5203</v>
      </c>
      <c r="D1642" t="s">
        <v>2749</v>
      </c>
      <c r="E1642" t="s">
        <v>15</v>
      </c>
      <c r="F1642" t="s">
        <v>16</v>
      </c>
      <c r="G1642" t="s">
        <v>7988</v>
      </c>
      <c r="H1642" t="s">
        <v>10171</v>
      </c>
      <c r="I1642" t="s">
        <v>2751</v>
      </c>
      <c r="J1642" t="s">
        <v>2752</v>
      </c>
      <c r="K1642" s="3">
        <v>8333</v>
      </c>
      <c r="L1642" s="3">
        <v>8015</v>
      </c>
      <c r="M1642" t="s">
        <v>1179</v>
      </c>
      <c r="N1642" t="s">
        <v>30</v>
      </c>
    </row>
    <row r="1643" spans="1:14">
      <c r="A1643" s="1">
        <v>45523</v>
      </c>
      <c r="B1643" s="1">
        <v>45888</v>
      </c>
      <c r="C1643" t="s">
        <v>5203</v>
      </c>
      <c r="D1643" t="s">
        <v>2749</v>
      </c>
      <c r="E1643" t="s">
        <v>661</v>
      </c>
      <c r="F1643" t="s">
        <v>16</v>
      </c>
      <c r="G1643" t="s">
        <v>7986</v>
      </c>
      <c r="H1643" t="s">
        <v>10171</v>
      </c>
      <c r="I1643" t="s">
        <v>2751</v>
      </c>
      <c r="J1643" t="s">
        <v>2752</v>
      </c>
      <c r="K1643" s="3">
        <v>28805</v>
      </c>
      <c r="L1643" s="3">
        <v>27422</v>
      </c>
      <c r="M1643" t="s">
        <v>1179</v>
      </c>
      <c r="N1643" t="s">
        <v>30</v>
      </c>
    </row>
    <row r="1644" spans="1:14">
      <c r="A1644" s="1">
        <v>45523</v>
      </c>
      <c r="B1644" s="1">
        <v>45888</v>
      </c>
      <c r="C1644" t="s">
        <v>5203</v>
      </c>
      <c r="D1644" t="s">
        <v>2749</v>
      </c>
      <c r="E1644" t="s">
        <v>34</v>
      </c>
      <c r="F1644" t="s">
        <v>16</v>
      </c>
      <c r="G1644" t="s">
        <v>7985</v>
      </c>
      <c r="H1644" t="s">
        <v>10171</v>
      </c>
      <c r="I1644" t="s">
        <v>2751</v>
      </c>
      <c r="J1644" t="s">
        <v>2752</v>
      </c>
      <c r="K1644" s="3">
        <v>7427</v>
      </c>
      <c r="L1644" s="3">
        <v>7326</v>
      </c>
      <c r="M1644" t="s">
        <v>1179</v>
      </c>
      <c r="N1644" t="s">
        <v>30</v>
      </c>
    </row>
    <row r="1645" spans="1:14">
      <c r="A1645" s="1">
        <v>45524</v>
      </c>
      <c r="B1645" s="1">
        <v>45889</v>
      </c>
      <c r="C1645" t="s">
        <v>7989</v>
      </c>
      <c r="D1645" t="s">
        <v>7990</v>
      </c>
      <c r="E1645" t="s">
        <v>32</v>
      </c>
      <c r="F1645" t="s">
        <v>16</v>
      </c>
      <c r="G1645" t="s">
        <v>7993</v>
      </c>
      <c r="H1645" t="s">
        <v>10172</v>
      </c>
      <c r="I1645" t="s">
        <v>550</v>
      </c>
      <c r="J1645" t="s">
        <v>551</v>
      </c>
      <c r="L1645" s="3">
        <v>49244</v>
      </c>
      <c r="M1645" t="s">
        <v>304</v>
      </c>
      <c r="N1645" t="s">
        <v>245</v>
      </c>
    </row>
    <row r="1646" spans="1:14">
      <c r="A1646" s="1">
        <v>45524</v>
      </c>
      <c r="B1646" s="1">
        <v>45889</v>
      </c>
      <c r="C1646" t="s">
        <v>7989</v>
      </c>
      <c r="D1646" t="s">
        <v>7990</v>
      </c>
      <c r="E1646" t="s">
        <v>661</v>
      </c>
      <c r="F1646" t="s">
        <v>16</v>
      </c>
      <c r="G1646" t="s">
        <v>7992</v>
      </c>
      <c r="H1646" t="s">
        <v>10172</v>
      </c>
      <c r="I1646" t="s">
        <v>550</v>
      </c>
      <c r="J1646" t="s">
        <v>551</v>
      </c>
      <c r="L1646" s="3">
        <v>162904</v>
      </c>
      <c r="M1646" t="s">
        <v>304</v>
      </c>
      <c r="N1646" t="s">
        <v>245</v>
      </c>
    </row>
    <row r="1647" spans="1:14">
      <c r="A1647" s="1">
        <v>45524</v>
      </c>
      <c r="B1647" s="1">
        <v>45889</v>
      </c>
      <c r="C1647" t="s">
        <v>7989</v>
      </c>
      <c r="D1647" t="s">
        <v>7990</v>
      </c>
      <c r="E1647" t="s">
        <v>15</v>
      </c>
      <c r="F1647" t="s">
        <v>16</v>
      </c>
      <c r="G1647" t="s">
        <v>7991</v>
      </c>
      <c r="H1647" t="s">
        <v>10172</v>
      </c>
      <c r="I1647" t="s">
        <v>550</v>
      </c>
      <c r="J1647" t="s">
        <v>551</v>
      </c>
      <c r="L1647" s="3">
        <v>7722</v>
      </c>
      <c r="M1647" t="s">
        <v>304</v>
      </c>
      <c r="N1647" t="s">
        <v>245</v>
      </c>
    </row>
    <row r="1648" spans="1:14">
      <c r="A1648" s="1">
        <v>45524</v>
      </c>
      <c r="B1648" s="1">
        <v>45889</v>
      </c>
      <c r="C1648" t="s">
        <v>7989</v>
      </c>
      <c r="D1648" t="s">
        <v>7990</v>
      </c>
      <c r="E1648" t="s">
        <v>34</v>
      </c>
      <c r="F1648" t="s">
        <v>16</v>
      </c>
      <c r="G1648" t="s">
        <v>7994</v>
      </c>
      <c r="H1648" t="s">
        <v>10172</v>
      </c>
      <c r="I1648" t="s">
        <v>550</v>
      </c>
      <c r="J1648" t="s">
        <v>551</v>
      </c>
      <c r="L1648" s="3">
        <v>62463</v>
      </c>
      <c r="M1648" t="s">
        <v>304</v>
      </c>
      <c r="N1648" t="s">
        <v>245</v>
      </c>
    </row>
    <row r="1649" spans="1:14">
      <c r="A1649" s="1">
        <v>45524</v>
      </c>
      <c r="B1649" s="1">
        <v>45889</v>
      </c>
      <c r="C1649" t="s">
        <v>5204</v>
      </c>
      <c r="D1649" t="s">
        <v>2756</v>
      </c>
      <c r="E1649" t="s">
        <v>32</v>
      </c>
      <c r="F1649" t="s">
        <v>16</v>
      </c>
      <c r="G1649" t="s">
        <v>7995</v>
      </c>
      <c r="H1649" t="s">
        <v>10171</v>
      </c>
      <c r="I1649" t="s">
        <v>2758</v>
      </c>
      <c r="J1649" t="s">
        <v>2759</v>
      </c>
      <c r="K1649" s="3">
        <v>34943</v>
      </c>
      <c r="L1649" s="3">
        <v>25756</v>
      </c>
      <c r="M1649" t="s">
        <v>304</v>
      </c>
      <c r="N1649" t="s">
        <v>61</v>
      </c>
    </row>
    <row r="1650" spans="1:14">
      <c r="A1650" s="1">
        <v>45524</v>
      </c>
      <c r="B1650" s="1">
        <v>45889</v>
      </c>
      <c r="C1650" t="s">
        <v>5204</v>
      </c>
      <c r="D1650" t="s">
        <v>2756</v>
      </c>
      <c r="E1650" t="s">
        <v>661</v>
      </c>
      <c r="F1650" t="s">
        <v>16</v>
      </c>
      <c r="G1650" t="s">
        <v>7997</v>
      </c>
      <c r="H1650" t="s">
        <v>10171</v>
      </c>
      <c r="I1650" t="s">
        <v>2758</v>
      </c>
      <c r="J1650" t="s">
        <v>2759</v>
      </c>
      <c r="K1650" s="3">
        <v>114596</v>
      </c>
      <c r="L1650" s="3">
        <v>113545</v>
      </c>
      <c r="M1650" t="s">
        <v>304</v>
      </c>
      <c r="N1650" t="s">
        <v>61</v>
      </c>
    </row>
    <row r="1651" spans="1:14">
      <c r="A1651" s="1">
        <v>45524</v>
      </c>
      <c r="B1651" s="1">
        <v>45889</v>
      </c>
      <c r="C1651" t="s">
        <v>5204</v>
      </c>
      <c r="D1651" t="s">
        <v>2756</v>
      </c>
      <c r="E1651" t="s">
        <v>15</v>
      </c>
      <c r="F1651" t="s">
        <v>16</v>
      </c>
      <c r="G1651" t="s">
        <v>7996</v>
      </c>
      <c r="H1651" t="s">
        <v>10171</v>
      </c>
      <c r="I1651" t="s">
        <v>2758</v>
      </c>
      <c r="J1651" t="s">
        <v>2759</v>
      </c>
      <c r="K1651" s="3">
        <v>2296</v>
      </c>
      <c r="L1651" s="3">
        <v>2140</v>
      </c>
      <c r="M1651" t="s">
        <v>304</v>
      </c>
      <c r="N1651" t="s">
        <v>61</v>
      </c>
    </row>
    <row r="1652" spans="1:14">
      <c r="A1652" s="1">
        <v>45524</v>
      </c>
      <c r="B1652" s="1">
        <v>45889</v>
      </c>
      <c r="C1652" t="s">
        <v>5204</v>
      </c>
      <c r="D1652" t="s">
        <v>2756</v>
      </c>
      <c r="E1652" t="s">
        <v>34</v>
      </c>
      <c r="F1652" t="s">
        <v>16</v>
      </c>
      <c r="G1652" t="s">
        <v>7998</v>
      </c>
      <c r="H1652" t="s">
        <v>10171</v>
      </c>
      <c r="I1652" t="s">
        <v>2758</v>
      </c>
      <c r="J1652" t="s">
        <v>2759</v>
      </c>
      <c r="K1652" s="3">
        <v>34394</v>
      </c>
      <c r="L1652" s="3">
        <v>33169</v>
      </c>
      <c r="M1652" t="s">
        <v>304</v>
      </c>
      <c r="N1652" t="s">
        <v>61</v>
      </c>
    </row>
    <row r="1653" spans="1:14">
      <c r="A1653" s="1">
        <v>45525</v>
      </c>
      <c r="B1653" s="1">
        <v>45890</v>
      </c>
      <c r="C1653" t="s">
        <v>5209</v>
      </c>
      <c r="D1653" t="s">
        <v>2777</v>
      </c>
      <c r="E1653" t="s">
        <v>32</v>
      </c>
      <c r="F1653" t="s">
        <v>16</v>
      </c>
      <c r="G1653" t="s">
        <v>8005</v>
      </c>
      <c r="H1653" t="s">
        <v>10171</v>
      </c>
      <c r="I1653" t="s">
        <v>103</v>
      </c>
      <c r="J1653" t="s">
        <v>104</v>
      </c>
      <c r="K1653" s="3">
        <v>9059</v>
      </c>
      <c r="L1653" s="3">
        <v>8728</v>
      </c>
      <c r="M1653" t="s">
        <v>5620</v>
      </c>
      <c r="N1653" t="s">
        <v>310</v>
      </c>
    </row>
    <row r="1654" spans="1:14">
      <c r="A1654" s="1">
        <v>45525</v>
      </c>
      <c r="B1654" s="1">
        <v>45890</v>
      </c>
      <c r="C1654" t="s">
        <v>5209</v>
      </c>
      <c r="D1654" t="s">
        <v>2777</v>
      </c>
      <c r="E1654" t="s">
        <v>15</v>
      </c>
      <c r="F1654" t="s">
        <v>16</v>
      </c>
      <c r="G1654" t="s">
        <v>8003</v>
      </c>
      <c r="H1654" t="s">
        <v>10171</v>
      </c>
      <c r="I1654" t="s">
        <v>103</v>
      </c>
      <c r="J1654" t="s">
        <v>104</v>
      </c>
      <c r="K1654" s="3">
        <v>1300</v>
      </c>
      <c r="L1654" s="3">
        <v>1250</v>
      </c>
      <c r="M1654" t="s">
        <v>5620</v>
      </c>
      <c r="N1654" t="s">
        <v>310</v>
      </c>
    </row>
    <row r="1655" spans="1:14">
      <c r="A1655" s="1">
        <v>45525</v>
      </c>
      <c r="B1655" s="1">
        <v>45890</v>
      </c>
      <c r="C1655" t="s">
        <v>5209</v>
      </c>
      <c r="D1655" t="s">
        <v>2777</v>
      </c>
      <c r="E1655" t="s">
        <v>661</v>
      </c>
      <c r="F1655" t="s">
        <v>16</v>
      </c>
      <c r="G1655" t="s">
        <v>8004</v>
      </c>
      <c r="H1655" t="s">
        <v>10171</v>
      </c>
      <c r="I1655" t="s">
        <v>103</v>
      </c>
      <c r="J1655" t="s">
        <v>104</v>
      </c>
      <c r="K1655" s="3">
        <v>30168</v>
      </c>
      <c r="L1655" s="3">
        <v>30417</v>
      </c>
      <c r="M1655" t="s">
        <v>5620</v>
      </c>
      <c r="N1655" t="s">
        <v>310</v>
      </c>
    </row>
    <row r="1656" spans="1:14">
      <c r="A1656" s="1">
        <v>45527</v>
      </c>
      <c r="B1656" s="1">
        <v>45892</v>
      </c>
      <c r="C1656" t="s">
        <v>5211</v>
      </c>
      <c r="D1656" t="s">
        <v>2784</v>
      </c>
      <c r="E1656" t="s">
        <v>32</v>
      </c>
      <c r="F1656" t="s">
        <v>16</v>
      </c>
      <c r="G1656" t="s">
        <v>8008</v>
      </c>
      <c r="H1656" t="s">
        <v>10171</v>
      </c>
      <c r="I1656" t="s">
        <v>570</v>
      </c>
      <c r="J1656" t="s">
        <v>571</v>
      </c>
      <c r="K1656" s="3">
        <v>9376</v>
      </c>
      <c r="L1656" s="3">
        <v>10219</v>
      </c>
      <c r="M1656" t="s">
        <v>5623</v>
      </c>
      <c r="N1656" t="s">
        <v>310</v>
      </c>
    </row>
    <row r="1657" spans="1:14">
      <c r="A1657" s="1">
        <v>45527</v>
      </c>
      <c r="B1657" s="1">
        <v>45892</v>
      </c>
      <c r="C1657" t="s">
        <v>5211</v>
      </c>
      <c r="D1657" t="s">
        <v>2784</v>
      </c>
      <c r="E1657" t="s">
        <v>15</v>
      </c>
      <c r="F1657" t="s">
        <v>16</v>
      </c>
      <c r="G1657" t="s">
        <v>8009</v>
      </c>
      <c r="H1657" t="s">
        <v>10171</v>
      </c>
      <c r="I1657" t="s">
        <v>570</v>
      </c>
      <c r="J1657" t="s">
        <v>571</v>
      </c>
      <c r="K1657" s="3">
        <v>1638</v>
      </c>
      <c r="L1657" s="3">
        <v>1558</v>
      </c>
      <c r="M1657" t="s">
        <v>5623</v>
      </c>
      <c r="N1657" t="s">
        <v>310</v>
      </c>
    </row>
    <row r="1658" spans="1:14">
      <c r="A1658" s="1">
        <v>45527</v>
      </c>
      <c r="B1658" s="1">
        <v>45892</v>
      </c>
      <c r="C1658" t="s">
        <v>5211</v>
      </c>
      <c r="D1658" t="s">
        <v>2784</v>
      </c>
      <c r="E1658" t="s">
        <v>661</v>
      </c>
      <c r="F1658" t="s">
        <v>16</v>
      </c>
      <c r="G1658" t="s">
        <v>8007</v>
      </c>
      <c r="H1658" t="s">
        <v>10171</v>
      </c>
      <c r="I1658" t="s">
        <v>570</v>
      </c>
      <c r="J1658" t="s">
        <v>571</v>
      </c>
      <c r="K1658" s="3">
        <v>40696</v>
      </c>
      <c r="L1658" s="3">
        <v>38558</v>
      </c>
      <c r="M1658" t="s">
        <v>5623</v>
      </c>
      <c r="N1658" t="s">
        <v>310</v>
      </c>
    </row>
    <row r="1659" spans="1:14">
      <c r="A1659" s="1">
        <v>45527</v>
      </c>
      <c r="B1659" s="1">
        <v>45892</v>
      </c>
      <c r="C1659" t="s">
        <v>5211</v>
      </c>
      <c r="D1659" t="s">
        <v>2784</v>
      </c>
      <c r="E1659" t="s">
        <v>34</v>
      </c>
      <c r="F1659" t="s">
        <v>16</v>
      </c>
      <c r="G1659" t="s">
        <v>8010</v>
      </c>
      <c r="H1659" t="s">
        <v>10171</v>
      </c>
      <c r="I1659" t="s">
        <v>570</v>
      </c>
      <c r="J1659" t="s">
        <v>571</v>
      </c>
      <c r="K1659" s="3">
        <v>9301</v>
      </c>
      <c r="L1659" s="3">
        <v>8164</v>
      </c>
      <c r="M1659" t="s">
        <v>5623</v>
      </c>
      <c r="N1659" t="s">
        <v>310</v>
      </c>
    </row>
    <row r="1660" spans="1:14">
      <c r="A1660" s="1">
        <v>45527</v>
      </c>
      <c r="B1660" s="1">
        <v>45892</v>
      </c>
      <c r="C1660" t="s">
        <v>5212</v>
      </c>
      <c r="D1660" t="s">
        <v>2789</v>
      </c>
      <c r="E1660" t="s">
        <v>32</v>
      </c>
      <c r="F1660" t="s">
        <v>16</v>
      </c>
      <c r="G1660" t="s">
        <v>8012</v>
      </c>
      <c r="H1660" t="s">
        <v>10171</v>
      </c>
      <c r="I1660" t="s">
        <v>2791</v>
      </c>
      <c r="J1660" t="s">
        <v>2792</v>
      </c>
      <c r="K1660" s="3">
        <v>32995</v>
      </c>
      <c r="L1660" s="3">
        <v>34303</v>
      </c>
      <c r="M1660" t="s">
        <v>112</v>
      </c>
      <c r="N1660" t="s">
        <v>30</v>
      </c>
    </row>
    <row r="1661" spans="1:14">
      <c r="A1661" s="1">
        <v>45527</v>
      </c>
      <c r="B1661" s="1">
        <v>45892</v>
      </c>
      <c r="C1661" t="s">
        <v>5212</v>
      </c>
      <c r="D1661" t="s">
        <v>2789</v>
      </c>
      <c r="E1661" t="s">
        <v>15</v>
      </c>
      <c r="F1661" t="s">
        <v>16</v>
      </c>
      <c r="G1661" t="s">
        <v>8011</v>
      </c>
      <c r="H1661" t="s">
        <v>10171</v>
      </c>
      <c r="I1661" t="s">
        <v>2791</v>
      </c>
      <c r="J1661" t="s">
        <v>2792</v>
      </c>
      <c r="K1661" s="3">
        <v>3741</v>
      </c>
      <c r="L1661" s="3">
        <v>3559</v>
      </c>
      <c r="M1661" t="s">
        <v>112</v>
      </c>
      <c r="N1661" t="s">
        <v>30</v>
      </c>
    </row>
    <row r="1662" spans="1:14">
      <c r="A1662" s="1">
        <v>45527</v>
      </c>
      <c r="B1662" s="1">
        <v>45892</v>
      </c>
      <c r="C1662" t="s">
        <v>5212</v>
      </c>
      <c r="D1662" t="s">
        <v>2789</v>
      </c>
      <c r="E1662" t="s">
        <v>661</v>
      </c>
      <c r="F1662" t="s">
        <v>16</v>
      </c>
      <c r="G1662" t="s">
        <v>8013</v>
      </c>
      <c r="H1662" t="s">
        <v>10171</v>
      </c>
      <c r="I1662" t="s">
        <v>2791</v>
      </c>
      <c r="J1662" t="s">
        <v>2792</v>
      </c>
      <c r="K1662" s="3">
        <v>130376</v>
      </c>
      <c r="L1662" s="3">
        <v>98698</v>
      </c>
      <c r="M1662" t="s">
        <v>112</v>
      </c>
      <c r="N1662" t="s">
        <v>30</v>
      </c>
    </row>
    <row r="1663" spans="1:14">
      <c r="A1663" s="1">
        <v>45527</v>
      </c>
      <c r="B1663" s="1">
        <v>45892</v>
      </c>
      <c r="C1663" t="s">
        <v>6019</v>
      </c>
      <c r="D1663" t="s">
        <v>6020</v>
      </c>
      <c r="E1663" t="s">
        <v>32</v>
      </c>
      <c r="F1663" t="s">
        <v>16</v>
      </c>
      <c r="G1663" t="s">
        <v>8016</v>
      </c>
      <c r="H1663" t="s">
        <v>10172</v>
      </c>
      <c r="I1663" t="s">
        <v>305</v>
      </c>
      <c r="J1663" t="s">
        <v>306</v>
      </c>
      <c r="L1663" s="3">
        <v>7830</v>
      </c>
      <c r="M1663" t="s">
        <v>5623</v>
      </c>
      <c r="N1663" t="s">
        <v>21</v>
      </c>
    </row>
    <row r="1664" spans="1:14">
      <c r="A1664" s="1">
        <v>45527</v>
      </c>
      <c r="B1664" s="1">
        <v>45892</v>
      </c>
      <c r="C1664" t="s">
        <v>6019</v>
      </c>
      <c r="D1664" t="s">
        <v>6020</v>
      </c>
      <c r="E1664" t="s">
        <v>15</v>
      </c>
      <c r="F1664" t="s">
        <v>16</v>
      </c>
      <c r="G1664" t="s">
        <v>8015</v>
      </c>
      <c r="H1664" t="s">
        <v>10172</v>
      </c>
      <c r="I1664" t="s">
        <v>305</v>
      </c>
      <c r="J1664" t="s">
        <v>306</v>
      </c>
      <c r="L1664" s="3">
        <v>3537</v>
      </c>
      <c r="M1664" t="s">
        <v>5623</v>
      </c>
      <c r="N1664" t="s">
        <v>21</v>
      </c>
    </row>
    <row r="1665" spans="1:14">
      <c r="A1665" s="1">
        <v>45527</v>
      </c>
      <c r="B1665" s="1">
        <v>45892</v>
      </c>
      <c r="C1665" t="s">
        <v>6019</v>
      </c>
      <c r="D1665" t="s">
        <v>6020</v>
      </c>
      <c r="E1665" t="s">
        <v>661</v>
      </c>
      <c r="F1665" t="s">
        <v>16</v>
      </c>
      <c r="G1665" t="s">
        <v>8014</v>
      </c>
      <c r="H1665" t="s">
        <v>10172</v>
      </c>
      <c r="I1665" t="s">
        <v>305</v>
      </c>
      <c r="J1665" t="s">
        <v>306</v>
      </c>
      <c r="L1665" s="3">
        <v>28283</v>
      </c>
      <c r="M1665" t="s">
        <v>5623</v>
      </c>
      <c r="N1665" t="s">
        <v>21</v>
      </c>
    </row>
    <row r="1666" spans="1:14">
      <c r="A1666" s="1">
        <v>45527</v>
      </c>
      <c r="B1666" s="1">
        <v>45892</v>
      </c>
      <c r="C1666" t="s">
        <v>5214</v>
      </c>
      <c r="D1666" t="s">
        <v>2799</v>
      </c>
      <c r="E1666" t="s">
        <v>32</v>
      </c>
      <c r="F1666" t="s">
        <v>16</v>
      </c>
      <c r="G1666" t="s">
        <v>8019</v>
      </c>
      <c r="H1666" t="s">
        <v>10171</v>
      </c>
      <c r="I1666" t="s">
        <v>570</v>
      </c>
      <c r="J1666" t="s">
        <v>571</v>
      </c>
      <c r="K1666" s="3">
        <v>18438</v>
      </c>
      <c r="L1666" s="3">
        <v>15372</v>
      </c>
      <c r="M1666" t="s">
        <v>26</v>
      </c>
      <c r="N1666" t="s">
        <v>125</v>
      </c>
    </row>
    <row r="1667" spans="1:14">
      <c r="A1667" s="1">
        <v>45527</v>
      </c>
      <c r="B1667" s="1">
        <v>45892</v>
      </c>
      <c r="C1667" t="s">
        <v>5214</v>
      </c>
      <c r="D1667" t="s">
        <v>2799</v>
      </c>
      <c r="E1667" t="s">
        <v>15</v>
      </c>
      <c r="F1667" t="s">
        <v>16</v>
      </c>
      <c r="G1667" t="s">
        <v>8018</v>
      </c>
      <c r="H1667" t="s">
        <v>10171</v>
      </c>
      <c r="I1667" t="s">
        <v>570</v>
      </c>
      <c r="J1667" t="s">
        <v>571</v>
      </c>
      <c r="K1667" s="3">
        <v>18459</v>
      </c>
      <c r="L1667" s="3">
        <v>16701</v>
      </c>
      <c r="M1667" t="s">
        <v>26</v>
      </c>
      <c r="N1667" t="s">
        <v>125</v>
      </c>
    </row>
    <row r="1668" spans="1:14">
      <c r="A1668" s="1">
        <v>45527</v>
      </c>
      <c r="B1668" s="1">
        <v>45892</v>
      </c>
      <c r="C1668" t="s">
        <v>5214</v>
      </c>
      <c r="D1668" t="s">
        <v>2799</v>
      </c>
      <c r="E1668" t="s">
        <v>661</v>
      </c>
      <c r="F1668" t="s">
        <v>16</v>
      </c>
      <c r="G1668" t="s">
        <v>8017</v>
      </c>
      <c r="H1668" t="s">
        <v>10171</v>
      </c>
      <c r="I1668" t="s">
        <v>570</v>
      </c>
      <c r="J1668" t="s">
        <v>571</v>
      </c>
      <c r="K1668" s="3">
        <v>74743</v>
      </c>
      <c r="L1668" s="3">
        <v>58555</v>
      </c>
      <c r="M1668" t="s">
        <v>26</v>
      </c>
      <c r="N1668" t="s">
        <v>125</v>
      </c>
    </row>
    <row r="1669" spans="1:14">
      <c r="A1669" s="1">
        <v>45528</v>
      </c>
      <c r="B1669" s="1">
        <v>45893</v>
      </c>
      <c r="C1669" t="s">
        <v>6021</v>
      </c>
      <c r="D1669" t="s">
        <v>6022</v>
      </c>
      <c r="E1669" t="s">
        <v>32</v>
      </c>
      <c r="F1669" t="s">
        <v>16</v>
      </c>
      <c r="G1669" t="s">
        <v>8021</v>
      </c>
      <c r="H1669" t="s">
        <v>10172</v>
      </c>
      <c r="I1669" t="s">
        <v>375</v>
      </c>
      <c r="J1669" t="s">
        <v>376</v>
      </c>
      <c r="L1669" s="3">
        <v>7258</v>
      </c>
      <c r="M1669" t="s">
        <v>5624</v>
      </c>
      <c r="N1669" t="s">
        <v>225</v>
      </c>
    </row>
    <row r="1670" spans="1:14">
      <c r="A1670" s="1">
        <v>45528</v>
      </c>
      <c r="B1670" s="1">
        <v>45893</v>
      </c>
      <c r="C1670" t="s">
        <v>6021</v>
      </c>
      <c r="D1670" t="s">
        <v>6022</v>
      </c>
      <c r="E1670" t="s">
        <v>15</v>
      </c>
      <c r="F1670" t="s">
        <v>16</v>
      </c>
      <c r="G1670" t="s">
        <v>8023</v>
      </c>
      <c r="H1670" t="s">
        <v>10172</v>
      </c>
      <c r="I1670" t="s">
        <v>375</v>
      </c>
      <c r="J1670" t="s">
        <v>376</v>
      </c>
      <c r="L1670" s="3">
        <v>1450</v>
      </c>
      <c r="M1670" t="s">
        <v>5624</v>
      </c>
      <c r="N1670" t="s">
        <v>225</v>
      </c>
    </row>
    <row r="1671" spans="1:14">
      <c r="A1671" s="1">
        <v>45528</v>
      </c>
      <c r="B1671" s="1">
        <v>45893</v>
      </c>
      <c r="C1671" t="s">
        <v>6021</v>
      </c>
      <c r="D1671" t="s">
        <v>6022</v>
      </c>
      <c r="E1671" t="s">
        <v>661</v>
      </c>
      <c r="F1671" t="s">
        <v>16</v>
      </c>
      <c r="G1671" t="s">
        <v>8022</v>
      </c>
      <c r="H1671" t="s">
        <v>10172</v>
      </c>
      <c r="I1671" t="s">
        <v>375</v>
      </c>
      <c r="J1671" t="s">
        <v>376</v>
      </c>
      <c r="L1671" s="3">
        <v>36783</v>
      </c>
      <c r="M1671" t="s">
        <v>5624</v>
      </c>
      <c r="N1671" t="s">
        <v>225</v>
      </c>
    </row>
    <row r="1672" spans="1:14">
      <c r="A1672" s="1">
        <v>45529</v>
      </c>
      <c r="B1672" s="1">
        <v>45894</v>
      </c>
      <c r="C1672" t="s">
        <v>5217</v>
      </c>
      <c r="D1672" t="s">
        <v>2811</v>
      </c>
      <c r="E1672" t="s">
        <v>661</v>
      </c>
      <c r="F1672" t="s">
        <v>16</v>
      </c>
      <c r="G1672" t="s">
        <v>8025</v>
      </c>
      <c r="H1672" t="s">
        <v>10171</v>
      </c>
      <c r="I1672" t="s">
        <v>71</v>
      </c>
      <c r="J1672" t="s">
        <v>72</v>
      </c>
      <c r="K1672" s="3">
        <v>90325</v>
      </c>
      <c r="L1672" s="3">
        <v>91258</v>
      </c>
      <c r="M1672" t="s">
        <v>5660</v>
      </c>
      <c r="N1672" t="s">
        <v>125</v>
      </c>
    </row>
    <row r="1673" spans="1:14">
      <c r="A1673" s="1">
        <v>45529</v>
      </c>
      <c r="B1673" s="1">
        <v>45894</v>
      </c>
      <c r="C1673" t="s">
        <v>5217</v>
      </c>
      <c r="D1673" t="s">
        <v>2811</v>
      </c>
      <c r="E1673" t="s">
        <v>15</v>
      </c>
      <c r="F1673" t="s">
        <v>16</v>
      </c>
      <c r="G1673" t="s">
        <v>8024</v>
      </c>
      <c r="H1673" t="s">
        <v>10171</v>
      </c>
      <c r="I1673" t="s">
        <v>71</v>
      </c>
      <c r="J1673" t="s">
        <v>72</v>
      </c>
      <c r="K1673" s="3">
        <v>6679</v>
      </c>
      <c r="L1673" s="3">
        <v>6274</v>
      </c>
      <c r="M1673" t="s">
        <v>5660</v>
      </c>
      <c r="N1673" t="s">
        <v>125</v>
      </c>
    </row>
    <row r="1674" spans="1:14">
      <c r="A1674" s="1">
        <v>45530</v>
      </c>
      <c r="B1674" s="1">
        <v>45895</v>
      </c>
      <c r="C1674" t="s">
        <v>5218</v>
      </c>
      <c r="D1674" t="s">
        <v>2814</v>
      </c>
      <c r="E1674" t="s">
        <v>661</v>
      </c>
      <c r="F1674" t="s">
        <v>16</v>
      </c>
      <c r="G1674" t="s">
        <v>8027</v>
      </c>
      <c r="H1674" t="s">
        <v>10171</v>
      </c>
      <c r="I1674" t="s">
        <v>18</v>
      </c>
      <c r="J1674" t="s">
        <v>19</v>
      </c>
      <c r="K1674" s="3">
        <v>28505</v>
      </c>
      <c r="L1674" s="3">
        <v>31562</v>
      </c>
      <c r="M1674" t="s">
        <v>5624</v>
      </c>
      <c r="N1674" t="s">
        <v>21</v>
      </c>
    </row>
    <row r="1675" spans="1:14">
      <c r="A1675" s="1">
        <v>45530</v>
      </c>
      <c r="B1675" s="1">
        <v>45895</v>
      </c>
      <c r="C1675" t="s">
        <v>5218</v>
      </c>
      <c r="D1675" t="s">
        <v>2814</v>
      </c>
      <c r="E1675" t="s">
        <v>15</v>
      </c>
      <c r="F1675" t="s">
        <v>16</v>
      </c>
      <c r="G1675" t="s">
        <v>8026</v>
      </c>
      <c r="H1675" t="s">
        <v>10171</v>
      </c>
      <c r="I1675" t="s">
        <v>18</v>
      </c>
      <c r="J1675" t="s">
        <v>19</v>
      </c>
      <c r="K1675" s="3">
        <v>5378</v>
      </c>
      <c r="L1675" s="3">
        <v>5226</v>
      </c>
      <c r="M1675" t="s">
        <v>5624</v>
      </c>
      <c r="N1675" t="s">
        <v>21</v>
      </c>
    </row>
    <row r="1676" spans="1:14">
      <c r="A1676" s="1">
        <v>45530</v>
      </c>
      <c r="B1676" s="1">
        <v>45895</v>
      </c>
      <c r="C1676" t="s">
        <v>5219</v>
      </c>
      <c r="D1676" t="s">
        <v>2818</v>
      </c>
      <c r="E1676" t="s">
        <v>32</v>
      </c>
      <c r="F1676" t="s">
        <v>16</v>
      </c>
      <c r="G1676" t="s">
        <v>8029</v>
      </c>
      <c r="H1676" t="s">
        <v>10171</v>
      </c>
      <c r="I1676" t="s">
        <v>78</v>
      </c>
      <c r="J1676" t="s">
        <v>79</v>
      </c>
      <c r="K1676" s="3">
        <v>3610</v>
      </c>
      <c r="L1676" s="3">
        <v>3446</v>
      </c>
      <c r="M1676" t="s">
        <v>5620</v>
      </c>
      <c r="N1676" t="s">
        <v>143</v>
      </c>
    </row>
    <row r="1677" spans="1:14">
      <c r="A1677" s="1">
        <v>45530</v>
      </c>
      <c r="B1677" s="1">
        <v>45895</v>
      </c>
      <c r="C1677" t="s">
        <v>5219</v>
      </c>
      <c r="D1677" t="s">
        <v>2818</v>
      </c>
      <c r="E1677" t="s">
        <v>661</v>
      </c>
      <c r="F1677" t="s">
        <v>16</v>
      </c>
      <c r="G1677" t="s">
        <v>8030</v>
      </c>
      <c r="H1677" t="s">
        <v>10171</v>
      </c>
      <c r="I1677" t="s">
        <v>78</v>
      </c>
      <c r="J1677" t="s">
        <v>79</v>
      </c>
      <c r="K1677" s="3">
        <v>20261</v>
      </c>
      <c r="L1677" s="3">
        <v>15549</v>
      </c>
      <c r="M1677" t="s">
        <v>5620</v>
      </c>
      <c r="N1677" t="s">
        <v>143</v>
      </c>
    </row>
    <row r="1678" spans="1:14">
      <c r="A1678" s="1">
        <v>45530</v>
      </c>
      <c r="B1678" s="1">
        <v>45895</v>
      </c>
      <c r="C1678" t="s">
        <v>5219</v>
      </c>
      <c r="D1678" t="s">
        <v>2818</v>
      </c>
      <c r="E1678" t="s">
        <v>15</v>
      </c>
      <c r="F1678" t="s">
        <v>16</v>
      </c>
      <c r="G1678" t="s">
        <v>8028</v>
      </c>
      <c r="H1678" t="s">
        <v>10171</v>
      </c>
      <c r="I1678" t="s">
        <v>78</v>
      </c>
      <c r="J1678" t="s">
        <v>79</v>
      </c>
      <c r="K1678" s="3">
        <v>1508</v>
      </c>
      <c r="L1678" s="3">
        <v>1330</v>
      </c>
      <c r="M1678" t="s">
        <v>5620</v>
      </c>
      <c r="N1678" t="s">
        <v>143</v>
      </c>
    </row>
    <row r="1679" spans="1:14">
      <c r="A1679" s="1">
        <v>45590</v>
      </c>
      <c r="B1679" s="1">
        <v>45895</v>
      </c>
      <c r="C1679" t="s">
        <v>5218</v>
      </c>
      <c r="D1679" t="s">
        <v>2814</v>
      </c>
      <c r="E1679" t="s">
        <v>34</v>
      </c>
      <c r="F1679" t="s">
        <v>16</v>
      </c>
      <c r="G1679" t="s">
        <v>8538</v>
      </c>
      <c r="H1679" t="s">
        <v>10172</v>
      </c>
      <c r="I1679" t="s">
        <v>18</v>
      </c>
      <c r="J1679" t="s">
        <v>19</v>
      </c>
      <c r="L1679" s="3">
        <v>14653</v>
      </c>
      <c r="M1679" t="s">
        <v>5624</v>
      </c>
      <c r="N1679" t="s">
        <v>21</v>
      </c>
    </row>
    <row r="1680" spans="1:14">
      <c r="A1680" s="1">
        <v>45532</v>
      </c>
      <c r="B1680" s="1">
        <v>45897</v>
      </c>
      <c r="C1680" t="s">
        <v>6123</v>
      </c>
      <c r="D1680" t="s">
        <v>6124</v>
      </c>
      <c r="E1680" t="s">
        <v>32</v>
      </c>
      <c r="F1680" t="s">
        <v>16</v>
      </c>
      <c r="G1680" t="s">
        <v>8037</v>
      </c>
      <c r="H1680" t="s">
        <v>10172</v>
      </c>
      <c r="I1680" t="s">
        <v>96</v>
      </c>
      <c r="J1680" t="s">
        <v>97</v>
      </c>
      <c r="L1680" s="3">
        <v>3752</v>
      </c>
      <c r="M1680" t="s">
        <v>140</v>
      </c>
      <c r="N1680" t="s">
        <v>43</v>
      </c>
    </row>
    <row r="1681" spans="1:14">
      <c r="A1681" s="1">
        <v>45532</v>
      </c>
      <c r="B1681" s="1">
        <v>45897</v>
      </c>
      <c r="C1681" t="s">
        <v>6123</v>
      </c>
      <c r="D1681" t="s">
        <v>6124</v>
      </c>
      <c r="E1681" t="s">
        <v>661</v>
      </c>
      <c r="F1681" t="s">
        <v>16</v>
      </c>
      <c r="G1681" t="s">
        <v>8038</v>
      </c>
      <c r="H1681" t="s">
        <v>10172</v>
      </c>
      <c r="I1681" t="s">
        <v>96</v>
      </c>
      <c r="J1681" t="s">
        <v>97</v>
      </c>
      <c r="L1681" s="3">
        <v>70244</v>
      </c>
      <c r="M1681" t="s">
        <v>140</v>
      </c>
      <c r="N1681" t="s">
        <v>43</v>
      </c>
    </row>
    <row r="1682" spans="1:14">
      <c r="A1682" s="1">
        <v>45532</v>
      </c>
      <c r="B1682" s="1">
        <v>45897</v>
      </c>
      <c r="C1682" t="s">
        <v>6123</v>
      </c>
      <c r="D1682" t="s">
        <v>6124</v>
      </c>
      <c r="E1682" t="s">
        <v>15</v>
      </c>
      <c r="F1682" t="s">
        <v>16</v>
      </c>
      <c r="G1682" t="s">
        <v>8039</v>
      </c>
      <c r="H1682" t="s">
        <v>10172</v>
      </c>
      <c r="I1682" t="s">
        <v>96</v>
      </c>
      <c r="J1682" t="s">
        <v>97</v>
      </c>
      <c r="L1682" s="3">
        <v>1821</v>
      </c>
      <c r="M1682" t="s">
        <v>140</v>
      </c>
      <c r="N1682" t="s">
        <v>43</v>
      </c>
    </row>
    <row r="1683" spans="1:14">
      <c r="A1683" s="1">
        <v>45536</v>
      </c>
      <c r="B1683" s="1">
        <v>45901</v>
      </c>
      <c r="C1683" t="s">
        <v>5222</v>
      </c>
      <c r="D1683" t="s">
        <v>2831</v>
      </c>
      <c r="E1683" t="s">
        <v>32</v>
      </c>
      <c r="F1683" t="s">
        <v>16</v>
      </c>
      <c r="G1683" t="s">
        <v>8042</v>
      </c>
      <c r="H1683" t="s">
        <v>10171</v>
      </c>
      <c r="I1683" t="s">
        <v>570</v>
      </c>
      <c r="J1683" t="s">
        <v>571</v>
      </c>
      <c r="K1683" s="3">
        <v>27757</v>
      </c>
      <c r="L1683" s="3">
        <v>26068</v>
      </c>
      <c r="M1683" t="s">
        <v>5623</v>
      </c>
      <c r="N1683" t="s">
        <v>328</v>
      </c>
    </row>
    <row r="1684" spans="1:14">
      <c r="A1684" s="1">
        <v>45536</v>
      </c>
      <c r="B1684" s="1">
        <v>45901</v>
      </c>
      <c r="C1684" t="s">
        <v>5222</v>
      </c>
      <c r="D1684" t="s">
        <v>2831</v>
      </c>
      <c r="E1684" t="s">
        <v>661</v>
      </c>
      <c r="F1684" t="s">
        <v>16</v>
      </c>
      <c r="G1684" t="s">
        <v>8041</v>
      </c>
      <c r="H1684" t="s">
        <v>10171</v>
      </c>
      <c r="I1684" t="s">
        <v>570</v>
      </c>
      <c r="J1684" t="s">
        <v>571</v>
      </c>
      <c r="K1684" s="3">
        <v>36103</v>
      </c>
      <c r="L1684" s="3">
        <v>28358</v>
      </c>
      <c r="M1684" t="s">
        <v>5623</v>
      </c>
      <c r="N1684" t="s">
        <v>328</v>
      </c>
    </row>
    <row r="1685" spans="1:14">
      <c r="A1685" s="1">
        <v>45536</v>
      </c>
      <c r="B1685" s="1">
        <v>45901</v>
      </c>
      <c r="C1685" t="s">
        <v>5222</v>
      </c>
      <c r="D1685" t="s">
        <v>2831</v>
      </c>
      <c r="E1685" t="s">
        <v>15</v>
      </c>
      <c r="F1685" t="s">
        <v>16</v>
      </c>
      <c r="G1685" t="s">
        <v>8040</v>
      </c>
      <c r="H1685" t="s">
        <v>10171</v>
      </c>
      <c r="I1685" t="s">
        <v>570</v>
      </c>
      <c r="J1685" t="s">
        <v>571</v>
      </c>
      <c r="K1685" s="3">
        <v>1881</v>
      </c>
      <c r="L1685" s="3">
        <v>1790</v>
      </c>
      <c r="M1685" t="s">
        <v>5623</v>
      </c>
      <c r="N1685" t="s">
        <v>328</v>
      </c>
    </row>
    <row r="1686" spans="1:14">
      <c r="A1686" s="1">
        <v>45536</v>
      </c>
      <c r="B1686" s="1">
        <v>45901</v>
      </c>
      <c r="C1686" t="s">
        <v>5309</v>
      </c>
      <c r="D1686" t="s">
        <v>3191</v>
      </c>
      <c r="E1686" t="s">
        <v>661</v>
      </c>
      <c r="F1686" t="s">
        <v>16</v>
      </c>
      <c r="G1686" t="s">
        <v>8055</v>
      </c>
      <c r="H1686" t="s">
        <v>10172</v>
      </c>
      <c r="I1686" t="s">
        <v>165</v>
      </c>
      <c r="J1686" t="s">
        <v>166</v>
      </c>
      <c r="L1686" s="3">
        <v>114850</v>
      </c>
      <c r="M1686" t="s">
        <v>26</v>
      </c>
      <c r="N1686" t="s">
        <v>1346</v>
      </c>
    </row>
    <row r="1687" spans="1:14">
      <c r="A1687" s="1">
        <v>45536</v>
      </c>
      <c r="B1687" s="1">
        <v>45901</v>
      </c>
      <c r="C1687" t="s">
        <v>5309</v>
      </c>
      <c r="D1687" t="s">
        <v>3191</v>
      </c>
      <c r="E1687" t="s">
        <v>15</v>
      </c>
      <c r="F1687" t="s">
        <v>16</v>
      </c>
      <c r="G1687" t="s">
        <v>8056</v>
      </c>
      <c r="H1687" t="s">
        <v>10172</v>
      </c>
      <c r="I1687" t="s">
        <v>165</v>
      </c>
      <c r="J1687" t="s">
        <v>166</v>
      </c>
      <c r="L1687" s="3">
        <v>2443</v>
      </c>
      <c r="M1687" t="s">
        <v>26</v>
      </c>
      <c r="N1687" t="s">
        <v>1346</v>
      </c>
    </row>
    <row r="1688" spans="1:14">
      <c r="A1688" s="1">
        <v>45536</v>
      </c>
      <c r="B1688" s="1">
        <v>45901</v>
      </c>
      <c r="C1688" t="s">
        <v>4599</v>
      </c>
      <c r="D1688" t="s">
        <v>240</v>
      </c>
      <c r="E1688" t="s">
        <v>32</v>
      </c>
      <c r="F1688" t="s">
        <v>16</v>
      </c>
      <c r="G1688" t="s">
        <v>8045</v>
      </c>
      <c r="H1688" t="s">
        <v>10171</v>
      </c>
      <c r="I1688" t="s">
        <v>59</v>
      </c>
      <c r="J1688" t="s">
        <v>60</v>
      </c>
      <c r="K1688" s="3">
        <v>51609</v>
      </c>
      <c r="L1688" s="3">
        <v>50669</v>
      </c>
      <c r="M1688" t="s">
        <v>5620</v>
      </c>
      <c r="N1688" t="s">
        <v>61</v>
      </c>
    </row>
    <row r="1689" spans="1:14">
      <c r="A1689" s="1">
        <v>45536</v>
      </c>
      <c r="B1689" s="1">
        <v>45901</v>
      </c>
      <c r="C1689" t="s">
        <v>4599</v>
      </c>
      <c r="D1689" t="s">
        <v>240</v>
      </c>
      <c r="E1689" t="s">
        <v>661</v>
      </c>
      <c r="F1689" t="s">
        <v>16</v>
      </c>
      <c r="G1689" t="s">
        <v>8044</v>
      </c>
      <c r="H1689" t="s">
        <v>10171</v>
      </c>
      <c r="I1689" t="s">
        <v>59</v>
      </c>
      <c r="J1689" t="s">
        <v>60</v>
      </c>
      <c r="K1689" s="3">
        <v>26249</v>
      </c>
      <c r="L1689" s="3">
        <v>23971</v>
      </c>
      <c r="M1689" t="s">
        <v>5620</v>
      </c>
      <c r="N1689" t="s">
        <v>61</v>
      </c>
    </row>
    <row r="1690" spans="1:14">
      <c r="A1690" s="1">
        <v>45536</v>
      </c>
      <c r="B1690" s="1">
        <v>45901</v>
      </c>
      <c r="C1690" t="s">
        <v>4599</v>
      </c>
      <c r="D1690" t="s">
        <v>240</v>
      </c>
      <c r="E1690" t="s">
        <v>15</v>
      </c>
      <c r="F1690" t="s">
        <v>16</v>
      </c>
      <c r="G1690" t="s">
        <v>8046</v>
      </c>
      <c r="H1690" t="s">
        <v>10171</v>
      </c>
      <c r="I1690" t="s">
        <v>59</v>
      </c>
      <c r="J1690" t="s">
        <v>60</v>
      </c>
      <c r="K1690" s="3">
        <v>3876</v>
      </c>
      <c r="L1690" s="3">
        <v>2654</v>
      </c>
      <c r="M1690" t="s">
        <v>5620</v>
      </c>
      <c r="N1690" t="s">
        <v>61</v>
      </c>
    </row>
    <row r="1691" spans="1:14">
      <c r="A1691" s="1">
        <v>45536</v>
      </c>
      <c r="B1691" s="1">
        <v>45901</v>
      </c>
      <c r="C1691" t="s">
        <v>4599</v>
      </c>
      <c r="D1691" t="s">
        <v>240</v>
      </c>
      <c r="E1691" t="s">
        <v>34</v>
      </c>
      <c r="F1691" t="s">
        <v>16</v>
      </c>
      <c r="G1691" t="s">
        <v>8043</v>
      </c>
      <c r="H1691" t="s">
        <v>10171</v>
      </c>
      <c r="I1691" t="s">
        <v>59</v>
      </c>
      <c r="J1691" t="s">
        <v>60</v>
      </c>
      <c r="K1691" s="3">
        <v>6281</v>
      </c>
      <c r="L1691" s="3">
        <v>5710</v>
      </c>
      <c r="M1691" t="s">
        <v>5620</v>
      </c>
      <c r="N1691" t="s">
        <v>61</v>
      </c>
    </row>
    <row r="1692" spans="1:14">
      <c r="A1692" s="1">
        <v>45536</v>
      </c>
      <c r="B1692" s="1">
        <v>45901</v>
      </c>
      <c r="C1692" t="s">
        <v>5226</v>
      </c>
      <c r="D1692" t="s">
        <v>2849</v>
      </c>
      <c r="E1692" t="s">
        <v>32</v>
      </c>
      <c r="F1692" t="s">
        <v>16</v>
      </c>
      <c r="G1692" t="s">
        <v>8052</v>
      </c>
      <c r="H1692" t="s">
        <v>10171</v>
      </c>
      <c r="I1692" t="s">
        <v>570</v>
      </c>
      <c r="J1692" t="s">
        <v>571</v>
      </c>
      <c r="K1692" s="3">
        <v>36544</v>
      </c>
      <c r="L1692" s="3">
        <v>35817</v>
      </c>
      <c r="M1692" t="s">
        <v>26</v>
      </c>
      <c r="N1692" t="s">
        <v>125</v>
      </c>
    </row>
    <row r="1693" spans="1:14">
      <c r="A1693" s="1">
        <v>45536</v>
      </c>
      <c r="B1693" s="1">
        <v>45901</v>
      </c>
      <c r="C1693" t="s">
        <v>5226</v>
      </c>
      <c r="D1693" t="s">
        <v>2849</v>
      </c>
      <c r="E1693" t="s">
        <v>661</v>
      </c>
      <c r="F1693" t="s">
        <v>16</v>
      </c>
      <c r="G1693" t="s">
        <v>8054</v>
      </c>
      <c r="H1693" t="s">
        <v>10171</v>
      </c>
      <c r="I1693" t="s">
        <v>570</v>
      </c>
      <c r="J1693" t="s">
        <v>571</v>
      </c>
      <c r="K1693" s="3">
        <v>177691</v>
      </c>
      <c r="L1693" s="3">
        <v>151703</v>
      </c>
      <c r="M1693" t="s">
        <v>26</v>
      </c>
      <c r="N1693" t="s">
        <v>125</v>
      </c>
    </row>
    <row r="1694" spans="1:14">
      <c r="A1694" s="1">
        <v>45536</v>
      </c>
      <c r="B1694" s="1">
        <v>45901</v>
      </c>
      <c r="C1694" t="s">
        <v>5226</v>
      </c>
      <c r="D1694" t="s">
        <v>2849</v>
      </c>
      <c r="E1694" t="s">
        <v>15</v>
      </c>
      <c r="F1694" t="s">
        <v>16</v>
      </c>
      <c r="G1694" t="s">
        <v>8050</v>
      </c>
      <c r="H1694" t="s">
        <v>10171</v>
      </c>
      <c r="I1694" t="s">
        <v>570</v>
      </c>
      <c r="J1694" t="s">
        <v>571</v>
      </c>
      <c r="K1694" s="3">
        <v>14106</v>
      </c>
      <c r="L1694" s="3">
        <v>13045</v>
      </c>
      <c r="M1694" t="s">
        <v>26</v>
      </c>
      <c r="N1694" t="s">
        <v>125</v>
      </c>
    </row>
    <row r="1695" spans="1:14">
      <c r="A1695" s="1">
        <v>45536</v>
      </c>
      <c r="B1695" s="1">
        <v>45901</v>
      </c>
      <c r="C1695" t="s">
        <v>5226</v>
      </c>
      <c r="D1695" t="s">
        <v>2849</v>
      </c>
      <c r="E1695" t="s">
        <v>32</v>
      </c>
      <c r="F1695" t="s">
        <v>16</v>
      </c>
      <c r="G1695" t="s">
        <v>8051</v>
      </c>
      <c r="H1695" t="s">
        <v>10171</v>
      </c>
      <c r="I1695" t="s">
        <v>570</v>
      </c>
      <c r="J1695" t="s">
        <v>571</v>
      </c>
      <c r="K1695" s="3">
        <v>19055</v>
      </c>
      <c r="L1695" s="3">
        <v>10498</v>
      </c>
      <c r="M1695" t="s">
        <v>26</v>
      </c>
      <c r="N1695" t="s">
        <v>125</v>
      </c>
    </row>
    <row r="1696" spans="1:14">
      <c r="A1696" s="1">
        <v>45536</v>
      </c>
      <c r="B1696" s="1">
        <v>45901</v>
      </c>
      <c r="C1696" t="s">
        <v>5227</v>
      </c>
      <c r="D1696" t="s">
        <v>2855</v>
      </c>
      <c r="E1696" t="s">
        <v>32</v>
      </c>
      <c r="F1696" t="s">
        <v>16</v>
      </c>
      <c r="G1696" t="s">
        <v>8060</v>
      </c>
      <c r="H1696" t="s">
        <v>10171</v>
      </c>
      <c r="I1696" t="s">
        <v>795</v>
      </c>
      <c r="J1696" t="s">
        <v>796</v>
      </c>
      <c r="K1696" s="3">
        <v>25612</v>
      </c>
      <c r="L1696" s="3">
        <v>24743</v>
      </c>
      <c r="M1696" t="s">
        <v>77</v>
      </c>
      <c r="N1696" t="s">
        <v>203</v>
      </c>
    </row>
    <row r="1697" spans="1:14">
      <c r="A1697" s="1">
        <v>45536</v>
      </c>
      <c r="B1697" s="1">
        <v>45901</v>
      </c>
      <c r="C1697" t="s">
        <v>5227</v>
      </c>
      <c r="D1697" t="s">
        <v>2855</v>
      </c>
      <c r="E1697" t="s">
        <v>661</v>
      </c>
      <c r="F1697" t="s">
        <v>16</v>
      </c>
      <c r="G1697" t="s">
        <v>8059</v>
      </c>
      <c r="H1697" t="s">
        <v>10171</v>
      </c>
      <c r="I1697" t="s">
        <v>795</v>
      </c>
      <c r="J1697" t="s">
        <v>796</v>
      </c>
      <c r="K1697" s="3">
        <v>83643</v>
      </c>
      <c r="L1697" s="3">
        <v>71420</v>
      </c>
      <c r="M1697" t="s">
        <v>77</v>
      </c>
      <c r="N1697" t="s">
        <v>203</v>
      </c>
    </row>
    <row r="1698" spans="1:14">
      <c r="A1698" s="1">
        <v>45536</v>
      </c>
      <c r="B1698" s="1">
        <v>45901</v>
      </c>
      <c r="C1698" t="s">
        <v>5227</v>
      </c>
      <c r="D1698" t="s">
        <v>2855</v>
      </c>
      <c r="E1698" t="s">
        <v>15</v>
      </c>
      <c r="F1698" t="s">
        <v>16</v>
      </c>
      <c r="G1698" t="s">
        <v>8057</v>
      </c>
      <c r="H1698" t="s">
        <v>10171</v>
      </c>
      <c r="I1698" t="s">
        <v>795</v>
      </c>
      <c r="J1698" t="s">
        <v>796</v>
      </c>
      <c r="K1698" s="3">
        <v>5569</v>
      </c>
      <c r="L1698" s="3">
        <v>3842</v>
      </c>
      <c r="M1698" t="s">
        <v>77</v>
      </c>
      <c r="N1698" t="s">
        <v>203</v>
      </c>
    </row>
    <row r="1699" spans="1:14">
      <c r="A1699" s="1">
        <v>45536</v>
      </c>
      <c r="B1699" s="1">
        <v>45901</v>
      </c>
      <c r="C1699" t="s">
        <v>5227</v>
      </c>
      <c r="D1699" t="s">
        <v>2855</v>
      </c>
      <c r="E1699" t="s">
        <v>34</v>
      </c>
      <c r="F1699" t="s">
        <v>16</v>
      </c>
      <c r="G1699" t="s">
        <v>8058</v>
      </c>
      <c r="H1699" t="s">
        <v>10171</v>
      </c>
      <c r="I1699" t="s">
        <v>795</v>
      </c>
      <c r="J1699" t="s">
        <v>796</v>
      </c>
      <c r="K1699" s="3">
        <v>35796</v>
      </c>
      <c r="L1699" s="3">
        <v>38261</v>
      </c>
      <c r="M1699" t="s">
        <v>77</v>
      </c>
      <c r="N1699" t="s">
        <v>203</v>
      </c>
    </row>
    <row r="1700" spans="1:14">
      <c r="A1700" s="1">
        <v>45536</v>
      </c>
      <c r="B1700" s="1">
        <v>45901</v>
      </c>
      <c r="C1700" t="s">
        <v>5232</v>
      </c>
      <c r="D1700" t="s">
        <v>2876</v>
      </c>
      <c r="E1700" t="s">
        <v>32</v>
      </c>
      <c r="F1700" t="s">
        <v>16</v>
      </c>
      <c r="G1700" t="s">
        <v>8078</v>
      </c>
      <c r="H1700" t="s">
        <v>10171</v>
      </c>
      <c r="I1700" t="s">
        <v>270</v>
      </c>
      <c r="J1700" t="s">
        <v>271</v>
      </c>
      <c r="K1700" s="3">
        <v>5367</v>
      </c>
      <c r="L1700" s="3">
        <v>5232</v>
      </c>
      <c r="M1700" t="s">
        <v>5624</v>
      </c>
      <c r="N1700" t="s">
        <v>125</v>
      </c>
    </row>
    <row r="1701" spans="1:14">
      <c r="A1701" s="1">
        <v>45536</v>
      </c>
      <c r="B1701" s="1">
        <v>45901</v>
      </c>
      <c r="C1701" t="s">
        <v>5232</v>
      </c>
      <c r="D1701" t="s">
        <v>2876</v>
      </c>
      <c r="E1701" t="s">
        <v>15</v>
      </c>
      <c r="F1701" t="s">
        <v>16</v>
      </c>
      <c r="G1701" t="s">
        <v>8076</v>
      </c>
      <c r="H1701" t="s">
        <v>10171</v>
      </c>
      <c r="I1701" t="s">
        <v>270</v>
      </c>
      <c r="J1701" t="s">
        <v>271</v>
      </c>
      <c r="K1701" s="3">
        <v>2124</v>
      </c>
      <c r="L1701" s="3">
        <v>2042</v>
      </c>
      <c r="M1701" t="s">
        <v>5624</v>
      </c>
      <c r="N1701" t="s">
        <v>125</v>
      </c>
    </row>
    <row r="1702" spans="1:14">
      <c r="A1702" s="1">
        <v>45536</v>
      </c>
      <c r="B1702" s="1">
        <v>45901</v>
      </c>
      <c r="C1702" t="s">
        <v>5232</v>
      </c>
      <c r="D1702" t="s">
        <v>2876</v>
      </c>
      <c r="E1702" t="s">
        <v>661</v>
      </c>
      <c r="F1702" t="s">
        <v>16</v>
      </c>
      <c r="G1702" t="s">
        <v>8077</v>
      </c>
      <c r="H1702" t="s">
        <v>10171</v>
      </c>
      <c r="I1702" t="s">
        <v>270</v>
      </c>
      <c r="J1702" t="s">
        <v>271</v>
      </c>
      <c r="K1702" s="3">
        <v>15405</v>
      </c>
      <c r="L1702" s="3">
        <v>12421</v>
      </c>
      <c r="M1702" t="s">
        <v>5624</v>
      </c>
      <c r="N1702" t="s">
        <v>125</v>
      </c>
    </row>
    <row r="1703" spans="1:14">
      <c r="A1703" s="1">
        <v>45536</v>
      </c>
      <c r="B1703" s="1">
        <v>45901</v>
      </c>
      <c r="C1703" t="s">
        <v>5232</v>
      </c>
      <c r="D1703" t="s">
        <v>2876</v>
      </c>
      <c r="E1703" t="s">
        <v>34</v>
      </c>
      <c r="F1703" t="s">
        <v>16</v>
      </c>
      <c r="G1703" t="s">
        <v>8079</v>
      </c>
      <c r="H1703" t="s">
        <v>10171</v>
      </c>
      <c r="I1703" t="s">
        <v>270</v>
      </c>
      <c r="J1703" t="s">
        <v>271</v>
      </c>
      <c r="K1703" s="3">
        <v>3616</v>
      </c>
      <c r="L1703" s="3">
        <v>3004</v>
      </c>
      <c r="M1703" t="s">
        <v>5624</v>
      </c>
      <c r="N1703" t="s">
        <v>125</v>
      </c>
    </row>
    <row r="1704" spans="1:14">
      <c r="A1704" s="1">
        <v>45536</v>
      </c>
      <c r="B1704" s="1">
        <v>45901</v>
      </c>
      <c r="C1704" t="s">
        <v>5228</v>
      </c>
      <c r="D1704" t="s">
        <v>2861</v>
      </c>
      <c r="E1704" t="s">
        <v>15</v>
      </c>
      <c r="F1704" t="s">
        <v>16</v>
      </c>
      <c r="G1704" t="s">
        <v>8062</v>
      </c>
      <c r="H1704" t="s">
        <v>10171</v>
      </c>
      <c r="I1704" t="s">
        <v>165</v>
      </c>
      <c r="J1704" t="s">
        <v>166</v>
      </c>
      <c r="K1704" s="3">
        <v>27474</v>
      </c>
      <c r="L1704" s="3">
        <v>26579</v>
      </c>
      <c r="M1704" t="s">
        <v>26</v>
      </c>
      <c r="N1704" t="s">
        <v>21</v>
      </c>
    </row>
    <row r="1705" spans="1:14">
      <c r="A1705" s="1">
        <v>45536</v>
      </c>
      <c r="B1705" s="1">
        <v>45901</v>
      </c>
      <c r="C1705" t="s">
        <v>5228</v>
      </c>
      <c r="D1705" t="s">
        <v>2861</v>
      </c>
      <c r="E1705" t="s">
        <v>661</v>
      </c>
      <c r="F1705" t="s">
        <v>16</v>
      </c>
      <c r="G1705" t="s">
        <v>8061</v>
      </c>
      <c r="H1705" t="s">
        <v>10171</v>
      </c>
      <c r="I1705" t="s">
        <v>165</v>
      </c>
      <c r="J1705" t="s">
        <v>166</v>
      </c>
      <c r="K1705" s="3">
        <v>1140332</v>
      </c>
      <c r="L1705" s="3">
        <v>979006</v>
      </c>
      <c r="M1705" t="s">
        <v>26</v>
      </c>
      <c r="N1705" t="s">
        <v>21</v>
      </c>
    </row>
    <row r="1706" spans="1:14">
      <c r="A1706" s="1">
        <v>45536</v>
      </c>
      <c r="B1706" s="1">
        <v>45901</v>
      </c>
      <c r="C1706" t="s">
        <v>8063</v>
      </c>
      <c r="D1706" t="s">
        <v>8064</v>
      </c>
      <c r="E1706" t="s">
        <v>661</v>
      </c>
      <c r="F1706" t="s">
        <v>16</v>
      </c>
      <c r="G1706" t="s">
        <v>8065</v>
      </c>
      <c r="H1706" t="s">
        <v>10172</v>
      </c>
      <c r="I1706" t="s">
        <v>65</v>
      </c>
      <c r="J1706" t="s">
        <v>66</v>
      </c>
      <c r="L1706" s="3">
        <v>37763</v>
      </c>
      <c r="M1706" t="s">
        <v>5620</v>
      </c>
      <c r="N1706" t="s">
        <v>203</v>
      </c>
    </row>
    <row r="1707" spans="1:14">
      <c r="A1707" s="1">
        <v>45536</v>
      </c>
      <c r="B1707" s="1">
        <v>45901</v>
      </c>
      <c r="C1707" t="s">
        <v>8063</v>
      </c>
      <c r="D1707" t="s">
        <v>8064</v>
      </c>
      <c r="E1707" t="s">
        <v>15</v>
      </c>
      <c r="F1707" t="s">
        <v>16</v>
      </c>
      <c r="G1707" t="s">
        <v>8066</v>
      </c>
      <c r="H1707" t="s">
        <v>10172</v>
      </c>
      <c r="I1707" t="s">
        <v>65</v>
      </c>
      <c r="J1707" t="s">
        <v>66</v>
      </c>
      <c r="L1707" s="3">
        <v>2187</v>
      </c>
      <c r="M1707" t="s">
        <v>5620</v>
      </c>
      <c r="N1707" t="s">
        <v>203</v>
      </c>
    </row>
    <row r="1708" spans="1:14">
      <c r="A1708" s="1">
        <v>45536</v>
      </c>
      <c r="B1708" s="1">
        <v>45901</v>
      </c>
      <c r="C1708" t="s">
        <v>5229</v>
      </c>
      <c r="D1708" t="s">
        <v>2865</v>
      </c>
      <c r="E1708" t="s">
        <v>32</v>
      </c>
      <c r="F1708" t="s">
        <v>16</v>
      </c>
      <c r="G1708" t="s">
        <v>8068</v>
      </c>
      <c r="H1708" t="s">
        <v>10171</v>
      </c>
      <c r="I1708" t="s">
        <v>2867</v>
      </c>
      <c r="J1708" t="s">
        <v>2868</v>
      </c>
      <c r="K1708" s="3">
        <v>9826</v>
      </c>
      <c r="L1708" s="3">
        <v>9482</v>
      </c>
      <c r="M1708" t="s">
        <v>1179</v>
      </c>
      <c r="N1708" t="s">
        <v>125</v>
      </c>
    </row>
    <row r="1709" spans="1:14">
      <c r="A1709" s="1">
        <v>45536</v>
      </c>
      <c r="B1709" s="1">
        <v>45901</v>
      </c>
      <c r="C1709" t="s">
        <v>5229</v>
      </c>
      <c r="D1709" t="s">
        <v>2865</v>
      </c>
      <c r="E1709" t="s">
        <v>661</v>
      </c>
      <c r="F1709" t="s">
        <v>16</v>
      </c>
      <c r="G1709" t="s">
        <v>8069</v>
      </c>
      <c r="H1709" t="s">
        <v>10171</v>
      </c>
      <c r="I1709" t="s">
        <v>2867</v>
      </c>
      <c r="J1709" t="s">
        <v>2868</v>
      </c>
      <c r="K1709" s="3">
        <v>55673</v>
      </c>
      <c r="L1709" s="3">
        <v>45123</v>
      </c>
      <c r="M1709" t="s">
        <v>1179</v>
      </c>
      <c r="N1709" t="s">
        <v>125</v>
      </c>
    </row>
    <row r="1710" spans="1:14">
      <c r="A1710" s="1">
        <v>45536</v>
      </c>
      <c r="B1710" s="1">
        <v>45901</v>
      </c>
      <c r="C1710" t="s">
        <v>5229</v>
      </c>
      <c r="D1710" t="s">
        <v>2865</v>
      </c>
      <c r="E1710" t="s">
        <v>15</v>
      </c>
      <c r="F1710" t="s">
        <v>16</v>
      </c>
      <c r="G1710" t="s">
        <v>8067</v>
      </c>
      <c r="H1710" t="s">
        <v>10171</v>
      </c>
      <c r="I1710" t="s">
        <v>2867</v>
      </c>
      <c r="J1710" t="s">
        <v>2868</v>
      </c>
      <c r="K1710" s="3">
        <v>1905</v>
      </c>
      <c r="L1710" s="3">
        <v>1815</v>
      </c>
      <c r="M1710" t="s">
        <v>1179</v>
      </c>
      <c r="N1710" t="s">
        <v>125</v>
      </c>
    </row>
    <row r="1711" spans="1:14">
      <c r="A1711" s="1">
        <v>45536</v>
      </c>
      <c r="B1711" s="1">
        <v>45901</v>
      </c>
      <c r="C1711" t="s">
        <v>5771</v>
      </c>
      <c r="D1711" t="s">
        <v>5772</v>
      </c>
      <c r="E1711" t="s">
        <v>15</v>
      </c>
      <c r="F1711" t="s">
        <v>16</v>
      </c>
      <c r="G1711" t="s">
        <v>8070</v>
      </c>
      <c r="H1711" t="s">
        <v>10172</v>
      </c>
      <c r="I1711" t="s">
        <v>41</v>
      </c>
      <c r="J1711" t="s">
        <v>42</v>
      </c>
      <c r="L1711" s="3">
        <v>2999</v>
      </c>
      <c r="M1711" t="s">
        <v>5623</v>
      </c>
      <c r="N1711" t="s">
        <v>2017</v>
      </c>
    </row>
    <row r="1712" spans="1:14">
      <c r="A1712" s="1">
        <v>45536</v>
      </c>
      <c r="B1712" s="1">
        <v>45901</v>
      </c>
      <c r="C1712" t="s">
        <v>5771</v>
      </c>
      <c r="D1712" t="s">
        <v>5772</v>
      </c>
      <c r="E1712" t="s">
        <v>661</v>
      </c>
      <c r="F1712" t="s">
        <v>16</v>
      </c>
      <c r="G1712" t="s">
        <v>8071</v>
      </c>
      <c r="H1712" t="s">
        <v>10172</v>
      </c>
      <c r="I1712" t="s">
        <v>41</v>
      </c>
      <c r="J1712" t="s">
        <v>42</v>
      </c>
      <c r="L1712" s="3">
        <v>52102</v>
      </c>
      <c r="M1712" t="s">
        <v>5623</v>
      </c>
      <c r="N1712" t="s">
        <v>2017</v>
      </c>
    </row>
    <row r="1713" spans="1:14">
      <c r="A1713" s="1">
        <v>45536</v>
      </c>
      <c r="B1713" s="1">
        <v>45901</v>
      </c>
      <c r="C1713" t="s">
        <v>5230</v>
      </c>
      <c r="D1713" t="s">
        <v>2871</v>
      </c>
      <c r="E1713" t="s">
        <v>15</v>
      </c>
      <c r="F1713" t="s">
        <v>16</v>
      </c>
      <c r="G1713" t="s">
        <v>8073</v>
      </c>
      <c r="H1713" t="s">
        <v>10171</v>
      </c>
      <c r="I1713" t="s">
        <v>41</v>
      </c>
      <c r="J1713" t="s">
        <v>42</v>
      </c>
      <c r="K1713" s="3">
        <v>1726</v>
      </c>
      <c r="L1713" s="3">
        <v>1721</v>
      </c>
      <c r="M1713" t="s">
        <v>5623</v>
      </c>
      <c r="N1713" t="s">
        <v>167</v>
      </c>
    </row>
    <row r="1714" spans="1:14">
      <c r="A1714" s="1">
        <v>45536</v>
      </c>
      <c r="B1714" s="1">
        <v>45901</v>
      </c>
      <c r="C1714" t="s">
        <v>5230</v>
      </c>
      <c r="D1714" t="s">
        <v>2871</v>
      </c>
      <c r="E1714" t="s">
        <v>661</v>
      </c>
      <c r="F1714" t="s">
        <v>16</v>
      </c>
      <c r="G1714" t="s">
        <v>8074</v>
      </c>
      <c r="H1714" t="s">
        <v>10171</v>
      </c>
      <c r="I1714" t="s">
        <v>41</v>
      </c>
      <c r="J1714" t="s">
        <v>42</v>
      </c>
      <c r="K1714" s="3">
        <v>15648</v>
      </c>
      <c r="L1714" s="3">
        <v>12661</v>
      </c>
      <c r="M1714" t="s">
        <v>5623</v>
      </c>
      <c r="N1714" t="s">
        <v>167</v>
      </c>
    </row>
    <row r="1715" spans="1:14">
      <c r="A1715" s="1">
        <v>45536</v>
      </c>
      <c r="B1715" s="1">
        <v>45901</v>
      </c>
      <c r="C1715" t="s">
        <v>5002</v>
      </c>
      <c r="D1715" t="s">
        <v>1939</v>
      </c>
      <c r="E1715" t="s">
        <v>15</v>
      </c>
      <c r="F1715" t="s">
        <v>16</v>
      </c>
      <c r="G1715" t="s">
        <v>8080</v>
      </c>
      <c r="H1715" t="s">
        <v>10171</v>
      </c>
      <c r="I1715" t="s">
        <v>18</v>
      </c>
      <c r="J1715" t="s">
        <v>19</v>
      </c>
      <c r="K1715" s="3">
        <v>2689</v>
      </c>
      <c r="L1715" s="3">
        <v>2554</v>
      </c>
      <c r="M1715" t="s">
        <v>5624</v>
      </c>
      <c r="N1715" t="s">
        <v>51</v>
      </c>
    </row>
    <row r="1716" spans="1:14">
      <c r="A1716" s="1">
        <v>45536</v>
      </c>
      <c r="B1716" s="1">
        <v>45901</v>
      </c>
      <c r="C1716" t="s">
        <v>5002</v>
      </c>
      <c r="D1716" t="s">
        <v>1939</v>
      </c>
      <c r="E1716" t="s">
        <v>661</v>
      </c>
      <c r="F1716" t="s">
        <v>16</v>
      </c>
      <c r="G1716" t="s">
        <v>8081</v>
      </c>
      <c r="H1716" t="s">
        <v>10171</v>
      </c>
      <c r="I1716" t="s">
        <v>18</v>
      </c>
      <c r="J1716" t="s">
        <v>19</v>
      </c>
      <c r="K1716" s="3">
        <v>32498</v>
      </c>
      <c r="L1716" s="3">
        <v>25693</v>
      </c>
      <c r="M1716" t="s">
        <v>5624</v>
      </c>
      <c r="N1716" t="s">
        <v>51</v>
      </c>
    </row>
    <row r="1717" spans="1:14">
      <c r="A1717" s="1">
        <v>45537</v>
      </c>
      <c r="B1717" s="1">
        <v>45902</v>
      </c>
      <c r="C1717" t="s">
        <v>6127</v>
      </c>
      <c r="D1717" t="s">
        <v>6128</v>
      </c>
      <c r="E1717" t="s">
        <v>32</v>
      </c>
      <c r="F1717" t="s">
        <v>16</v>
      </c>
      <c r="G1717" t="s">
        <v>8085</v>
      </c>
      <c r="H1717" t="s">
        <v>10172</v>
      </c>
      <c r="I1717" t="s">
        <v>6031</v>
      </c>
      <c r="J1717" t="s">
        <v>6032</v>
      </c>
      <c r="L1717" s="3">
        <v>15035</v>
      </c>
      <c r="M1717" t="s">
        <v>5660</v>
      </c>
      <c r="N1717" t="s">
        <v>1234</v>
      </c>
    </row>
    <row r="1718" spans="1:14">
      <c r="A1718" s="1">
        <v>45537</v>
      </c>
      <c r="B1718" s="1">
        <v>45902</v>
      </c>
      <c r="C1718" t="s">
        <v>6127</v>
      </c>
      <c r="D1718" t="s">
        <v>6128</v>
      </c>
      <c r="E1718" t="s">
        <v>661</v>
      </c>
      <c r="F1718" t="s">
        <v>16</v>
      </c>
      <c r="G1718" t="s">
        <v>8083</v>
      </c>
      <c r="H1718" t="s">
        <v>10172</v>
      </c>
      <c r="I1718" t="s">
        <v>6031</v>
      </c>
      <c r="J1718" t="s">
        <v>6032</v>
      </c>
      <c r="L1718" s="3">
        <v>76515</v>
      </c>
      <c r="M1718" t="s">
        <v>5660</v>
      </c>
      <c r="N1718" t="s">
        <v>1234</v>
      </c>
    </row>
    <row r="1719" spans="1:14">
      <c r="A1719" s="1">
        <v>45537</v>
      </c>
      <c r="B1719" s="1">
        <v>45902</v>
      </c>
      <c r="C1719" t="s">
        <v>6127</v>
      </c>
      <c r="D1719" t="s">
        <v>6128</v>
      </c>
      <c r="E1719" t="s">
        <v>15</v>
      </c>
      <c r="F1719" t="s">
        <v>16</v>
      </c>
      <c r="G1719" t="s">
        <v>8084</v>
      </c>
      <c r="H1719" t="s">
        <v>10172</v>
      </c>
      <c r="I1719" t="s">
        <v>6031</v>
      </c>
      <c r="J1719" t="s">
        <v>6032</v>
      </c>
      <c r="L1719" s="3">
        <v>1253</v>
      </c>
      <c r="M1719" t="s">
        <v>5660</v>
      </c>
      <c r="N1719" t="s">
        <v>1234</v>
      </c>
    </row>
    <row r="1720" spans="1:14">
      <c r="A1720" s="1">
        <v>45537</v>
      </c>
      <c r="B1720" s="1">
        <v>45902</v>
      </c>
      <c r="C1720" t="s">
        <v>5779</v>
      </c>
      <c r="D1720" t="s">
        <v>5780</v>
      </c>
      <c r="E1720" t="s">
        <v>32</v>
      </c>
      <c r="F1720" t="s">
        <v>16</v>
      </c>
      <c r="G1720" t="s">
        <v>8086</v>
      </c>
      <c r="H1720" t="s">
        <v>10172</v>
      </c>
      <c r="I1720" t="s">
        <v>2587</v>
      </c>
      <c r="J1720" t="s">
        <v>2588</v>
      </c>
      <c r="L1720" s="3">
        <v>4716</v>
      </c>
      <c r="M1720" t="s">
        <v>5660</v>
      </c>
      <c r="N1720" t="s">
        <v>98</v>
      </c>
    </row>
    <row r="1721" spans="1:14">
      <c r="A1721" s="1">
        <v>45537</v>
      </c>
      <c r="B1721" s="1">
        <v>45902</v>
      </c>
      <c r="C1721" t="s">
        <v>5779</v>
      </c>
      <c r="D1721" t="s">
        <v>5780</v>
      </c>
      <c r="E1721" t="s">
        <v>15</v>
      </c>
      <c r="F1721" t="s">
        <v>16</v>
      </c>
      <c r="G1721" t="s">
        <v>8087</v>
      </c>
      <c r="H1721" t="s">
        <v>10172</v>
      </c>
      <c r="I1721" t="s">
        <v>2587</v>
      </c>
      <c r="J1721" t="s">
        <v>2588</v>
      </c>
      <c r="L1721" s="3">
        <v>18255</v>
      </c>
      <c r="M1721" t="s">
        <v>5660</v>
      </c>
      <c r="N1721" t="s">
        <v>98</v>
      </c>
    </row>
    <row r="1722" spans="1:14">
      <c r="A1722" s="1">
        <v>45537</v>
      </c>
      <c r="B1722" s="1">
        <v>45902</v>
      </c>
      <c r="C1722" t="s">
        <v>5779</v>
      </c>
      <c r="D1722" t="s">
        <v>5780</v>
      </c>
      <c r="E1722" t="s">
        <v>661</v>
      </c>
      <c r="F1722" t="s">
        <v>16</v>
      </c>
      <c r="G1722" t="s">
        <v>8088</v>
      </c>
      <c r="H1722" t="s">
        <v>10172</v>
      </c>
      <c r="I1722" t="s">
        <v>2587</v>
      </c>
      <c r="J1722" t="s">
        <v>2588</v>
      </c>
      <c r="L1722" s="3">
        <v>165615</v>
      </c>
      <c r="M1722" t="s">
        <v>5660</v>
      </c>
      <c r="N1722" t="s">
        <v>98</v>
      </c>
    </row>
    <row r="1723" spans="1:14">
      <c r="A1723" s="1">
        <v>45537</v>
      </c>
      <c r="B1723" s="1">
        <v>45902</v>
      </c>
      <c r="C1723" t="s">
        <v>5779</v>
      </c>
      <c r="D1723" t="s">
        <v>5780</v>
      </c>
      <c r="E1723" t="s">
        <v>34</v>
      </c>
      <c r="F1723" t="s">
        <v>16</v>
      </c>
      <c r="G1723" t="s">
        <v>8089</v>
      </c>
      <c r="H1723" t="s">
        <v>10172</v>
      </c>
      <c r="I1723" t="s">
        <v>2587</v>
      </c>
      <c r="J1723" t="s">
        <v>2588</v>
      </c>
      <c r="L1723" s="3">
        <v>73087</v>
      </c>
      <c r="M1723" t="s">
        <v>5660</v>
      </c>
      <c r="N1723" t="s">
        <v>98</v>
      </c>
    </row>
    <row r="1724" spans="1:14">
      <c r="A1724" s="1">
        <v>45537</v>
      </c>
      <c r="B1724" s="1">
        <v>45902</v>
      </c>
      <c r="C1724" t="s">
        <v>5234</v>
      </c>
      <c r="D1724" t="s">
        <v>2886</v>
      </c>
      <c r="E1724" t="s">
        <v>32</v>
      </c>
      <c r="F1724" t="s">
        <v>16</v>
      </c>
      <c r="G1724" t="s">
        <v>8092</v>
      </c>
      <c r="H1724" t="s">
        <v>10171</v>
      </c>
      <c r="I1724" t="s">
        <v>78</v>
      </c>
      <c r="J1724" t="s">
        <v>79</v>
      </c>
      <c r="K1724" s="3">
        <v>10499</v>
      </c>
      <c r="L1724" s="3">
        <v>10082</v>
      </c>
      <c r="M1724" t="s">
        <v>5620</v>
      </c>
      <c r="N1724" t="s">
        <v>245</v>
      </c>
    </row>
    <row r="1725" spans="1:14">
      <c r="A1725" s="1">
        <v>45537</v>
      </c>
      <c r="B1725" s="1">
        <v>45902</v>
      </c>
      <c r="C1725" t="s">
        <v>5234</v>
      </c>
      <c r="D1725" t="s">
        <v>2886</v>
      </c>
      <c r="E1725" t="s">
        <v>661</v>
      </c>
      <c r="F1725" t="s">
        <v>16</v>
      </c>
      <c r="G1725" t="s">
        <v>8093</v>
      </c>
      <c r="H1725" t="s">
        <v>10171</v>
      </c>
      <c r="I1725" t="s">
        <v>78</v>
      </c>
      <c r="J1725" t="s">
        <v>79</v>
      </c>
      <c r="K1725" s="3">
        <v>24480</v>
      </c>
      <c r="L1725" s="3">
        <v>18076</v>
      </c>
      <c r="M1725" t="s">
        <v>5620</v>
      </c>
      <c r="N1725" t="s">
        <v>245</v>
      </c>
    </row>
    <row r="1726" spans="1:14">
      <c r="A1726" s="1">
        <v>45537</v>
      </c>
      <c r="B1726" s="1">
        <v>45902</v>
      </c>
      <c r="C1726" t="s">
        <v>5234</v>
      </c>
      <c r="D1726" t="s">
        <v>2886</v>
      </c>
      <c r="E1726" t="s">
        <v>15</v>
      </c>
      <c r="F1726" t="s">
        <v>16</v>
      </c>
      <c r="G1726" t="s">
        <v>8091</v>
      </c>
      <c r="H1726" t="s">
        <v>10171</v>
      </c>
      <c r="I1726" t="s">
        <v>78</v>
      </c>
      <c r="J1726" t="s">
        <v>79</v>
      </c>
      <c r="K1726" s="3">
        <v>2317</v>
      </c>
      <c r="L1726" s="3">
        <v>2229</v>
      </c>
      <c r="M1726" t="s">
        <v>5620</v>
      </c>
      <c r="N1726" t="s">
        <v>245</v>
      </c>
    </row>
    <row r="1727" spans="1:14">
      <c r="A1727" s="1">
        <v>45537</v>
      </c>
      <c r="B1727" s="1">
        <v>45902</v>
      </c>
      <c r="C1727" t="s">
        <v>5235</v>
      </c>
      <c r="D1727" t="s">
        <v>2890</v>
      </c>
      <c r="E1727" t="s">
        <v>32</v>
      </c>
      <c r="F1727" t="s">
        <v>16</v>
      </c>
      <c r="G1727" t="s">
        <v>8096</v>
      </c>
      <c r="H1727" t="s">
        <v>10171</v>
      </c>
      <c r="I1727" t="s">
        <v>5781</v>
      </c>
      <c r="J1727" t="s">
        <v>5782</v>
      </c>
      <c r="K1727" s="3">
        <v>18173</v>
      </c>
      <c r="L1727" s="3">
        <v>20716</v>
      </c>
      <c r="M1727" t="s">
        <v>1179</v>
      </c>
      <c r="N1727" t="s">
        <v>386</v>
      </c>
    </row>
    <row r="1728" spans="1:14">
      <c r="A1728" s="1">
        <v>45537</v>
      </c>
      <c r="B1728" s="1">
        <v>45902</v>
      </c>
      <c r="C1728" t="s">
        <v>5235</v>
      </c>
      <c r="D1728" t="s">
        <v>2890</v>
      </c>
      <c r="E1728" t="s">
        <v>661</v>
      </c>
      <c r="F1728" t="s">
        <v>16</v>
      </c>
      <c r="G1728" t="s">
        <v>8094</v>
      </c>
      <c r="H1728" t="s">
        <v>10171</v>
      </c>
      <c r="I1728" t="s">
        <v>5781</v>
      </c>
      <c r="J1728" t="s">
        <v>5782</v>
      </c>
      <c r="K1728" s="3">
        <v>50256</v>
      </c>
      <c r="L1728" s="3">
        <v>46051</v>
      </c>
      <c r="M1728" t="s">
        <v>1179</v>
      </c>
      <c r="N1728" t="s">
        <v>386</v>
      </c>
    </row>
    <row r="1729" spans="1:14">
      <c r="A1729" s="1">
        <v>45537</v>
      </c>
      <c r="B1729" s="1">
        <v>45902</v>
      </c>
      <c r="C1729" t="s">
        <v>5235</v>
      </c>
      <c r="D1729" t="s">
        <v>2890</v>
      </c>
      <c r="E1729" t="s">
        <v>15</v>
      </c>
      <c r="F1729" t="s">
        <v>16</v>
      </c>
      <c r="G1729" t="s">
        <v>8095</v>
      </c>
      <c r="H1729" t="s">
        <v>10171</v>
      </c>
      <c r="I1729" t="s">
        <v>5781</v>
      </c>
      <c r="J1729" t="s">
        <v>5782</v>
      </c>
      <c r="K1729" s="3">
        <v>2011</v>
      </c>
      <c r="L1729" s="3">
        <v>1933</v>
      </c>
      <c r="M1729" t="s">
        <v>1179</v>
      </c>
      <c r="N1729" t="s">
        <v>386</v>
      </c>
    </row>
    <row r="1730" spans="1:14">
      <c r="A1730" s="1">
        <v>45538</v>
      </c>
      <c r="B1730" s="1">
        <v>45903</v>
      </c>
      <c r="C1730" t="s">
        <v>5236</v>
      </c>
      <c r="D1730" t="s">
        <v>2896</v>
      </c>
      <c r="E1730" t="s">
        <v>32</v>
      </c>
      <c r="F1730" t="s">
        <v>16</v>
      </c>
      <c r="G1730" t="s">
        <v>8098</v>
      </c>
      <c r="H1730" t="s">
        <v>10171</v>
      </c>
      <c r="I1730" t="s">
        <v>270</v>
      </c>
      <c r="J1730" t="s">
        <v>271</v>
      </c>
      <c r="K1730" s="3">
        <v>7130</v>
      </c>
      <c r="L1730" s="3">
        <v>5549</v>
      </c>
      <c r="M1730" t="s">
        <v>5624</v>
      </c>
      <c r="N1730" t="s">
        <v>225</v>
      </c>
    </row>
    <row r="1731" spans="1:14">
      <c r="A1731" s="1">
        <v>45538</v>
      </c>
      <c r="B1731" s="1">
        <v>45903</v>
      </c>
      <c r="C1731" t="s">
        <v>5236</v>
      </c>
      <c r="D1731" t="s">
        <v>2896</v>
      </c>
      <c r="E1731" t="s">
        <v>661</v>
      </c>
      <c r="F1731" t="s">
        <v>16</v>
      </c>
      <c r="G1731" t="s">
        <v>8097</v>
      </c>
      <c r="H1731" t="s">
        <v>10171</v>
      </c>
      <c r="I1731" t="s">
        <v>270</v>
      </c>
      <c r="J1731" t="s">
        <v>271</v>
      </c>
      <c r="K1731" s="3">
        <v>32887</v>
      </c>
      <c r="L1731" s="3">
        <v>25201</v>
      </c>
      <c r="M1731" t="s">
        <v>5624</v>
      </c>
      <c r="N1731" t="s">
        <v>225</v>
      </c>
    </row>
    <row r="1732" spans="1:14">
      <c r="A1732" s="1">
        <v>45538</v>
      </c>
      <c r="B1732" s="1">
        <v>45903</v>
      </c>
      <c r="C1732" t="s">
        <v>5236</v>
      </c>
      <c r="D1732" t="s">
        <v>2896</v>
      </c>
      <c r="E1732" t="s">
        <v>15</v>
      </c>
      <c r="F1732" t="s">
        <v>16</v>
      </c>
      <c r="G1732" t="s">
        <v>8099</v>
      </c>
      <c r="H1732" t="s">
        <v>10171</v>
      </c>
      <c r="I1732" t="s">
        <v>270</v>
      </c>
      <c r="J1732" t="s">
        <v>271</v>
      </c>
      <c r="K1732" s="3">
        <v>2120</v>
      </c>
      <c r="L1732" s="3">
        <v>1314</v>
      </c>
      <c r="M1732" t="s">
        <v>5624</v>
      </c>
      <c r="N1732" t="s">
        <v>225</v>
      </c>
    </row>
    <row r="1733" spans="1:14">
      <c r="A1733" s="1">
        <v>45538</v>
      </c>
      <c r="B1733" s="1">
        <v>45903</v>
      </c>
      <c r="C1733" t="s">
        <v>8100</v>
      </c>
      <c r="D1733" t="s">
        <v>8101</v>
      </c>
      <c r="E1733" t="s">
        <v>661</v>
      </c>
      <c r="F1733" t="s">
        <v>16</v>
      </c>
      <c r="G1733" t="s">
        <v>8102</v>
      </c>
      <c r="H1733" t="s">
        <v>10172</v>
      </c>
      <c r="I1733" t="s">
        <v>18</v>
      </c>
      <c r="J1733" t="s">
        <v>19</v>
      </c>
      <c r="L1733" s="3">
        <v>27850</v>
      </c>
      <c r="M1733" t="s">
        <v>5624</v>
      </c>
      <c r="N1733" t="s">
        <v>51</v>
      </c>
    </row>
    <row r="1734" spans="1:14">
      <c r="A1734" s="1">
        <v>45538</v>
      </c>
      <c r="B1734" s="1">
        <v>45903</v>
      </c>
      <c r="C1734" t="s">
        <v>8100</v>
      </c>
      <c r="D1734" t="s">
        <v>8101</v>
      </c>
      <c r="E1734" t="s">
        <v>15</v>
      </c>
      <c r="F1734" t="s">
        <v>16</v>
      </c>
      <c r="G1734" t="s">
        <v>8103</v>
      </c>
      <c r="H1734" t="s">
        <v>10172</v>
      </c>
      <c r="I1734" t="s">
        <v>18</v>
      </c>
      <c r="J1734" t="s">
        <v>19</v>
      </c>
      <c r="L1734" s="3">
        <v>3960</v>
      </c>
      <c r="M1734" t="s">
        <v>5624</v>
      </c>
      <c r="N1734" t="s">
        <v>51</v>
      </c>
    </row>
    <row r="1735" spans="1:14">
      <c r="A1735" s="1">
        <v>45539</v>
      </c>
      <c r="B1735" s="1">
        <v>45904</v>
      </c>
      <c r="C1735" t="s">
        <v>5237</v>
      </c>
      <c r="D1735" t="s">
        <v>2900</v>
      </c>
      <c r="E1735" t="s">
        <v>32</v>
      </c>
      <c r="F1735" t="s">
        <v>16</v>
      </c>
      <c r="G1735" t="s">
        <v>8105</v>
      </c>
      <c r="H1735" t="s">
        <v>10171</v>
      </c>
      <c r="I1735" t="s">
        <v>78</v>
      </c>
      <c r="J1735" t="s">
        <v>79</v>
      </c>
      <c r="K1735" s="3">
        <v>6386</v>
      </c>
      <c r="L1735" s="3">
        <v>6609</v>
      </c>
      <c r="M1735" t="s">
        <v>5620</v>
      </c>
      <c r="N1735" t="s">
        <v>328</v>
      </c>
    </row>
    <row r="1736" spans="1:14">
      <c r="A1736" s="1">
        <v>45539</v>
      </c>
      <c r="B1736" s="1">
        <v>45904</v>
      </c>
      <c r="C1736" t="s">
        <v>5237</v>
      </c>
      <c r="D1736" t="s">
        <v>2900</v>
      </c>
      <c r="E1736" t="s">
        <v>15</v>
      </c>
      <c r="F1736" t="s">
        <v>16</v>
      </c>
      <c r="G1736" t="s">
        <v>8106</v>
      </c>
      <c r="H1736" t="s">
        <v>10171</v>
      </c>
      <c r="I1736" t="s">
        <v>78</v>
      </c>
      <c r="J1736" t="s">
        <v>79</v>
      </c>
      <c r="K1736" s="3">
        <v>1554</v>
      </c>
      <c r="L1736" s="3">
        <v>1491</v>
      </c>
      <c r="M1736" t="s">
        <v>5620</v>
      </c>
      <c r="N1736" t="s">
        <v>328</v>
      </c>
    </row>
    <row r="1737" spans="1:14">
      <c r="A1737" s="1">
        <v>45539</v>
      </c>
      <c r="B1737" s="1">
        <v>45904</v>
      </c>
      <c r="C1737" t="s">
        <v>5237</v>
      </c>
      <c r="D1737" t="s">
        <v>2900</v>
      </c>
      <c r="E1737" t="s">
        <v>661</v>
      </c>
      <c r="F1737" t="s">
        <v>16</v>
      </c>
      <c r="G1737" t="s">
        <v>8104</v>
      </c>
      <c r="H1737" t="s">
        <v>10171</v>
      </c>
      <c r="I1737" t="s">
        <v>78</v>
      </c>
      <c r="J1737" t="s">
        <v>79</v>
      </c>
      <c r="K1737" s="3">
        <v>10992</v>
      </c>
      <c r="L1737" s="3">
        <v>10648</v>
      </c>
      <c r="M1737" t="s">
        <v>5620</v>
      </c>
      <c r="N1737" t="s">
        <v>328</v>
      </c>
    </row>
    <row r="1738" spans="1:14">
      <c r="A1738" s="1">
        <v>45540</v>
      </c>
      <c r="B1738" s="1">
        <v>45905</v>
      </c>
      <c r="C1738" t="s">
        <v>5239</v>
      </c>
      <c r="D1738" t="s">
        <v>2908</v>
      </c>
      <c r="E1738" t="s">
        <v>32</v>
      </c>
      <c r="F1738" t="s">
        <v>16</v>
      </c>
      <c r="G1738" t="s">
        <v>8110</v>
      </c>
      <c r="H1738" t="s">
        <v>10171</v>
      </c>
      <c r="I1738" t="s">
        <v>276</v>
      </c>
      <c r="J1738" t="s">
        <v>277</v>
      </c>
      <c r="K1738" s="3">
        <v>15361</v>
      </c>
      <c r="L1738" s="3">
        <v>15018</v>
      </c>
      <c r="M1738" t="s">
        <v>1179</v>
      </c>
      <c r="N1738" t="s">
        <v>249</v>
      </c>
    </row>
    <row r="1739" spans="1:14">
      <c r="A1739" s="1">
        <v>45540</v>
      </c>
      <c r="B1739" s="1">
        <v>45905</v>
      </c>
      <c r="C1739" t="s">
        <v>5239</v>
      </c>
      <c r="D1739" t="s">
        <v>2908</v>
      </c>
      <c r="E1739" t="s">
        <v>661</v>
      </c>
      <c r="F1739" t="s">
        <v>16</v>
      </c>
      <c r="G1739" t="s">
        <v>8112</v>
      </c>
      <c r="H1739" t="s">
        <v>10171</v>
      </c>
      <c r="I1739" t="s">
        <v>276</v>
      </c>
      <c r="J1739" t="s">
        <v>277</v>
      </c>
      <c r="K1739" s="3">
        <v>46740</v>
      </c>
      <c r="L1739" s="3">
        <v>39999</v>
      </c>
      <c r="M1739" t="s">
        <v>1179</v>
      </c>
      <c r="N1739" t="s">
        <v>249</v>
      </c>
    </row>
    <row r="1740" spans="1:14">
      <c r="A1740" s="1">
        <v>45540</v>
      </c>
      <c r="B1740" s="1">
        <v>45905</v>
      </c>
      <c r="C1740" t="s">
        <v>5239</v>
      </c>
      <c r="D1740" t="s">
        <v>2908</v>
      </c>
      <c r="E1740" t="s">
        <v>15</v>
      </c>
      <c r="F1740" t="s">
        <v>16</v>
      </c>
      <c r="G1740" t="s">
        <v>8111</v>
      </c>
      <c r="H1740" t="s">
        <v>10171</v>
      </c>
      <c r="I1740" t="s">
        <v>276</v>
      </c>
      <c r="J1740" t="s">
        <v>277</v>
      </c>
      <c r="K1740" s="3">
        <v>2745</v>
      </c>
      <c r="L1740" s="3">
        <v>2684</v>
      </c>
      <c r="M1740" t="s">
        <v>1179</v>
      </c>
      <c r="N1740" t="s">
        <v>249</v>
      </c>
    </row>
    <row r="1741" spans="1:14">
      <c r="A1741" s="1">
        <v>45540</v>
      </c>
      <c r="B1741" s="1">
        <v>45905</v>
      </c>
      <c r="C1741" t="s">
        <v>5238</v>
      </c>
      <c r="D1741" t="s">
        <v>2904</v>
      </c>
      <c r="E1741" t="s">
        <v>32</v>
      </c>
      <c r="F1741" t="s">
        <v>16</v>
      </c>
      <c r="G1741" t="s">
        <v>8109</v>
      </c>
      <c r="H1741" t="s">
        <v>10171</v>
      </c>
      <c r="I1741" t="s">
        <v>270</v>
      </c>
      <c r="J1741" t="s">
        <v>271</v>
      </c>
      <c r="K1741" s="3">
        <v>11361</v>
      </c>
      <c r="L1741" s="3">
        <v>9835</v>
      </c>
      <c r="M1741" t="s">
        <v>5624</v>
      </c>
      <c r="N1741" t="s">
        <v>225</v>
      </c>
    </row>
    <row r="1742" spans="1:14">
      <c r="A1742" s="1">
        <v>45540</v>
      </c>
      <c r="B1742" s="1">
        <v>45905</v>
      </c>
      <c r="C1742" t="s">
        <v>5238</v>
      </c>
      <c r="D1742" t="s">
        <v>2904</v>
      </c>
      <c r="E1742" t="s">
        <v>661</v>
      </c>
      <c r="F1742" t="s">
        <v>16</v>
      </c>
      <c r="G1742" t="s">
        <v>8108</v>
      </c>
      <c r="H1742" t="s">
        <v>10171</v>
      </c>
      <c r="I1742" t="s">
        <v>270</v>
      </c>
      <c r="J1742" t="s">
        <v>271</v>
      </c>
      <c r="K1742" s="3">
        <v>39067</v>
      </c>
      <c r="L1742" s="3">
        <v>20694</v>
      </c>
      <c r="M1742" t="s">
        <v>5624</v>
      </c>
      <c r="N1742" t="s">
        <v>225</v>
      </c>
    </row>
    <row r="1743" spans="1:14">
      <c r="A1743" s="1">
        <v>45540</v>
      </c>
      <c r="B1743" s="1">
        <v>45905</v>
      </c>
      <c r="C1743" t="s">
        <v>5238</v>
      </c>
      <c r="D1743" t="s">
        <v>2904</v>
      </c>
      <c r="E1743" t="s">
        <v>15</v>
      </c>
      <c r="F1743" t="s">
        <v>16</v>
      </c>
      <c r="G1743" t="s">
        <v>8107</v>
      </c>
      <c r="H1743" t="s">
        <v>10171</v>
      </c>
      <c r="I1743" t="s">
        <v>270</v>
      </c>
      <c r="J1743" t="s">
        <v>271</v>
      </c>
      <c r="K1743" s="3">
        <v>1746</v>
      </c>
      <c r="L1743" s="3">
        <v>1656</v>
      </c>
      <c r="M1743" t="s">
        <v>5624</v>
      </c>
      <c r="N1743" t="s">
        <v>225</v>
      </c>
    </row>
    <row r="1744" spans="1:14">
      <c r="A1744" s="1">
        <v>45542</v>
      </c>
      <c r="B1744" s="1">
        <v>45907</v>
      </c>
      <c r="C1744" t="s">
        <v>5241</v>
      </c>
      <c r="D1744" t="s">
        <v>2916</v>
      </c>
      <c r="E1744" t="s">
        <v>32</v>
      </c>
      <c r="F1744" t="s">
        <v>16</v>
      </c>
      <c r="G1744" t="s">
        <v>8114</v>
      </c>
      <c r="H1744" t="s">
        <v>10171</v>
      </c>
      <c r="I1744" t="s">
        <v>71</v>
      </c>
      <c r="J1744" t="s">
        <v>72</v>
      </c>
      <c r="K1744" s="3">
        <v>12921</v>
      </c>
      <c r="L1744" s="3">
        <v>15544</v>
      </c>
      <c r="M1744" t="s">
        <v>5623</v>
      </c>
      <c r="N1744" t="s">
        <v>215</v>
      </c>
    </row>
    <row r="1745" spans="1:14">
      <c r="A1745" s="1">
        <v>45542</v>
      </c>
      <c r="B1745" s="1">
        <v>45907</v>
      </c>
      <c r="C1745" t="s">
        <v>5241</v>
      </c>
      <c r="D1745" t="s">
        <v>2916</v>
      </c>
      <c r="E1745" t="s">
        <v>661</v>
      </c>
      <c r="F1745" t="s">
        <v>16</v>
      </c>
      <c r="G1745" t="s">
        <v>8115</v>
      </c>
      <c r="H1745" t="s">
        <v>10171</v>
      </c>
      <c r="I1745" t="s">
        <v>71</v>
      </c>
      <c r="J1745" t="s">
        <v>72</v>
      </c>
      <c r="K1745" s="3">
        <v>53042</v>
      </c>
      <c r="L1745" s="3">
        <v>40157</v>
      </c>
      <c r="M1745" t="s">
        <v>5623</v>
      </c>
      <c r="N1745" t="s">
        <v>215</v>
      </c>
    </row>
    <row r="1746" spans="1:14">
      <c r="A1746" s="1">
        <v>45542</v>
      </c>
      <c r="B1746" s="1">
        <v>45907</v>
      </c>
      <c r="C1746" t="s">
        <v>5241</v>
      </c>
      <c r="D1746" t="s">
        <v>2916</v>
      </c>
      <c r="E1746" t="s">
        <v>15</v>
      </c>
      <c r="F1746" t="s">
        <v>16</v>
      </c>
      <c r="G1746" t="s">
        <v>8113</v>
      </c>
      <c r="H1746" t="s">
        <v>10171</v>
      </c>
      <c r="I1746" t="s">
        <v>71</v>
      </c>
      <c r="J1746" t="s">
        <v>72</v>
      </c>
      <c r="K1746" s="3">
        <v>1238</v>
      </c>
      <c r="L1746" s="3">
        <v>1133</v>
      </c>
      <c r="M1746" t="s">
        <v>5623</v>
      </c>
      <c r="N1746" t="s">
        <v>215</v>
      </c>
    </row>
    <row r="1747" spans="1:14">
      <c r="A1747" s="1">
        <v>45542</v>
      </c>
      <c r="B1747" s="1">
        <v>45907</v>
      </c>
      <c r="C1747" t="s">
        <v>5242</v>
      </c>
      <c r="D1747" t="s">
        <v>2920</v>
      </c>
      <c r="E1747" t="s">
        <v>32</v>
      </c>
      <c r="F1747" t="s">
        <v>16</v>
      </c>
      <c r="G1747" t="s">
        <v>8117</v>
      </c>
      <c r="H1747" t="s">
        <v>10171</v>
      </c>
      <c r="I1747" t="s">
        <v>78</v>
      </c>
      <c r="J1747" t="s">
        <v>79</v>
      </c>
      <c r="K1747" s="3">
        <v>26461</v>
      </c>
      <c r="L1747" s="3">
        <v>22746</v>
      </c>
      <c r="M1747" t="s">
        <v>77</v>
      </c>
      <c r="N1747" t="s">
        <v>801</v>
      </c>
    </row>
    <row r="1748" spans="1:14">
      <c r="A1748" s="1">
        <v>45542</v>
      </c>
      <c r="B1748" s="1">
        <v>45907</v>
      </c>
      <c r="C1748" t="s">
        <v>5242</v>
      </c>
      <c r="D1748" t="s">
        <v>2920</v>
      </c>
      <c r="E1748" t="s">
        <v>661</v>
      </c>
      <c r="F1748" t="s">
        <v>16</v>
      </c>
      <c r="G1748" t="s">
        <v>8118</v>
      </c>
      <c r="H1748" t="s">
        <v>10171</v>
      </c>
      <c r="I1748" t="s">
        <v>78</v>
      </c>
      <c r="J1748" t="s">
        <v>79</v>
      </c>
      <c r="K1748" s="3">
        <v>58717</v>
      </c>
      <c r="L1748" s="3">
        <v>48416</v>
      </c>
      <c r="M1748" t="s">
        <v>77</v>
      </c>
      <c r="N1748" t="s">
        <v>801</v>
      </c>
    </row>
    <row r="1749" spans="1:14">
      <c r="A1749" s="1">
        <v>45542</v>
      </c>
      <c r="B1749" s="1">
        <v>45907</v>
      </c>
      <c r="C1749" t="s">
        <v>5242</v>
      </c>
      <c r="D1749" t="s">
        <v>2920</v>
      </c>
      <c r="E1749" t="s">
        <v>15</v>
      </c>
      <c r="F1749" t="s">
        <v>16</v>
      </c>
      <c r="G1749" t="s">
        <v>8116</v>
      </c>
      <c r="H1749" t="s">
        <v>10171</v>
      </c>
      <c r="I1749" t="s">
        <v>78</v>
      </c>
      <c r="J1749" t="s">
        <v>79</v>
      </c>
      <c r="K1749" s="3">
        <v>2022</v>
      </c>
      <c r="L1749" s="3">
        <v>1930</v>
      </c>
      <c r="M1749" t="s">
        <v>77</v>
      </c>
      <c r="N1749" t="s">
        <v>801</v>
      </c>
    </row>
    <row r="1750" spans="1:14">
      <c r="A1750" s="1">
        <v>45542</v>
      </c>
      <c r="B1750" s="1">
        <v>45907</v>
      </c>
      <c r="C1750" t="s">
        <v>5242</v>
      </c>
      <c r="D1750" t="s">
        <v>2920</v>
      </c>
      <c r="E1750" t="s">
        <v>34</v>
      </c>
      <c r="F1750" t="s">
        <v>16</v>
      </c>
      <c r="G1750" t="s">
        <v>8119</v>
      </c>
      <c r="H1750" t="s">
        <v>10171</v>
      </c>
      <c r="I1750" t="s">
        <v>78</v>
      </c>
      <c r="J1750" t="s">
        <v>79</v>
      </c>
      <c r="K1750" s="3">
        <v>16724</v>
      </c>
      <c r="L1750" s="3">
        <v>10915</v>
      </c>
      <c r="M1750" t="s">
        <v>77</v>
      </c>
      <c r="N1750" t="s">
        <v>801</v>
      </c>
    </row>
    <row r="1751" spans="1:14">
      <c r="A1751" s="1">
        <v>45542</v>
      </c>
      <c r="B1751" s="1">
        <v>45907</v>
      </c>
      <c r="C1751" t="s">
        <v>5243</v>
      </c>
      <c r="D1751" t="s">
        <v>2925</v>
      </c>
      <c r="E1751" t="s">
        <v>32</v>
      </c>
      <c r="F1751" t="s">
        <v>16</v>
      </c>
      <c r="G1751" t="s">
        <v>8123</v>
      </c>
      <c r="H1751" t="s">
        <v>10171</v>
      </c>
      <c r="I1751" t="s">
        <v>96</v>
      </c>
      <c r="J1751" t="s">
        <v>97</v>
      </c>
      <c r="K1751" s="3">
        <v>12481</v>
      </c>
      <c r="L1751" s="3">
        <v>10489</v>
      </c>
      <c r="M1751" t="s">
        <v>1179</v>
      </c>
      <c r="N1751" t="s">
        <v>225</v>
      </c>
    </row>
    <row r="1752" spans="1:14">
      <c r="A1752" s="1">
        <v>45542</v>
      </c>
      <c r="B1752" s="1">
        <v>45907</v>
      </c>
      <c r="C1752" t="s">
        <v>5243</v>
      </c>
      <c r="D1752" t="s">
        <v>2925</v>
      </c>
      <c r="E1752" t="s">
        <v>661</v>
      </c>
      <c r="F1752" t="s">
        <v>16</v>
      </c>
      <c r="G1752" t="s">
        <v>8120</v>
      </c>
      <c r="H1752" t="s">
        <v>10171</v>
      </c>
      <c r="I1752" t="s">
        <v>96</v>
      </c>
      <c r="J1752" t="s">
        <v>97</v>
      </c>
      <c r="K1752" s="3">
        <v>48131</v>
      </c>
      <c r="L1752" s="3">
        <v>47664</v>
      </c>
      <c r="M1752" t="s">
        <v>1179</v>
      </c>
      <c r="N1752" t="s">
        <v>225</v>
      </c>
    </row>
    <row r="1753" spans="1:14">
      <c r="A1753" s="1">
        <v>45542</v>
      </c>
      <c r="B1753" s="1">
        <v>45907</v>
      </c>
      <c r="C1753" t="s">
        <v>5243</v>
      </c>
      <c r="D1753" t="s">
        <v>2925</v>
      </c>
      <c r="E1753" t="s">
        <v>15</v>
      </c>
      <c r="F1753" t="s">
        <v>16</v>
      </c>
      <c r="G1753" t="s">
        <v>8122</v>
      </c>
      <c r="H1753" t="s">
        <v>10171</v>
      </c>
      <c r="I1753" t="s">
        <v>96</v>
      </c>
      <c r="J1753" t="s">
        <v>97</v>
      </c>
      <c r="K1753" s="3">
        <v>1445</v>
      </c>
      <c r="L1753" s="3">
        <v>1414</v>
      </c>
      <c r="M1753" t="s">
        <v>1179</v>
      </c>
      <c r="N1753" t="s">
        <v>225</v>
      </c>
    </row>
    <row r="1754" spans="1:14">
      <c r="A1754" s="1">
        <v>45542</v>
      </c>
      <c r="B1754" s="1">
        <v>45907</v>
      </c>
      <c r="C1754" t="s">
        <v>5243</v>
      </c>
      <c r="D1754" t="s">
        <v>2925</v>
      </c>
      <c r="E1754" t="s">
        <v>34</v>
      </c>
      <c r="F1754" t="s">
        <v>16</v>
      </c>
      <c r="G1754" t="s">
        <v>8121</v>
      </c>
      <c r="H1754" t="s">
        <v>10172</v>
      </c>
      <c r="I1754" t="s">
        <v>96</v>
      </c>
      <c r="J1754" t="s">
        <v>97</v>
      </c>
      <c r="L1754" s="3">
        <v>10284</v>
      </c>
      <c r="M1754" t="s">
        <v>1179</v>
      </c>
      <c r="N1754" t="s">
        <v>225</v>
      </c>
    </row>
    <row r="1755" spans="1:14">
      <c r="A1755" s="1">
        <v>45543</v>
      </c>
      <c r="B1755" s="1">
        <v>45908</v>
      </c>
      <c r="C1755" t="s">
        <v>5244</v>
      </c>
      <c r="D1755" t="s">
        <v>2929</v>
      </c>
      <c r="E1755" t="s">
        <v>32</v>
      </c>
      <c r="F1755" t="s">
        <v>16</v>
      </c>
      <c r="G1755" t="s">
        <v>8125</v>
      </c>
      <c r="H1755" t="s">
        <v>10171</v>
      </c>
      <c r="I1755" t="s">
        <v>174</v>
      </c>
      <c r="J1755" t="s">
        <v>175</v>
      </c>
      <c r="K1755" s="3">
        <v>50363</v>
      </c>
      <c r="L1755" s="3">
        <v>47246</v>
      </c>
      <c r="M1755" t="s">
        <v>112</v>
      </c>
      <c r="N1755" t="s">
        <v>21</v>
      </c>
    </row>
    <row r="1756" spans="1:14">
      <c r="A1756" s="1">
        <v>45543</v>
      </c>
      <c r="B1756" s="1">
        <v>45908</v>
      </c>
      <c r="C1756" t="s">
        <v>5244</v>
      </c>
      <c r="D1756" t="s">
        <v>2929</v>
      </c>
      <c r="E1756" t="s">
        <v>15</v>
      </c>
      <c r="F1756" t="s">
        <v>16</v>
      </c>
      <c r="G1756" t="s">
        <v>8124</v>
      </c>
      <c r="H1756" t="s">
        <v>10171</v>
      </c>
      <c r="I1756" t="s">
        <v>174</v>
      </c>
      <c r="J1756" t="s">
        <v>175</v>
      </c>
      <c r="K1756" s="3">
        <v>9789</v>
      </c>
      <c r="L1756" s="3">
        <v>9286</v>
      </c>
      <c r="M1756" t="s">
        <v>112</v>
      </c>
      <c r="N1756" t="s">
        <v>21</v>
      </c>
    </row>
    <row r="1757" spans="1:14">
      <c r="A1757" s="1">
        <v>45543</v>
      </c>
      <c r="B1757" s="1">
        <v>45908</v>
      </c>
      <c r="C1757" t="s">
        <v>5244</v>
      </c>
      <c r="D1757" t="s">
        <v>2929</v>
      </c>
      <c r="E1757" t="s">
        <v>661</v>
      </c>
      <c r="F1757" t="s">
        <v>16</v>
      </c>
      <c r="G1757" t="s">
        <v>8126</v>
      </c>
      <c r="H1757" t="s">
        <v>10171</v>
      </c>
      <c r="I1757" t="s">
        <v>174</v>
      </c>
      <c r="J1757" t="s">
        <v>175</v>
      </c>
      <c r="K1757" s="3">
        <v>126588</v>
      </c>
      <c r="L1757" s="3">
        <v>97061</v>
      </c>
      <c r="M1757" t="s">
        <v>112</v>
      </c>
      <c r="N1757" t="s">
        <v>21</v>
      </c>
    </row>
    <row r="1758" spans="1:14">
      <c r="A1758" s="1">
        <v>45544</v>
      </c>
      <c r="B1758" s="1">
        <v>45909</v>
      </c>
      <c r="C1758" t="s">
        <v>5246</v>
      </c>
      <c r="D1758" t="s">
        <v>2935</v>
      </c>
      <c r="E1758" t="s">
        <v>32</v>
      </c>
      <c r="F1758" t="s">
        <v>16</v>
      </c>
      <c r="G1758" t="s">
        <v>8131</v>
      </c>
      <c r="H1758" t="s">
        <v>10171</v>
      </c>
      <c r="I1758" t="s">
        <v>695</v>
      </c>
      <c r="J1758" t="s">
        <v>696</v>
      </c>
      <c r="K1758" s="3">
        <v>15933</v>
      </c>
      <c r="L1758" s="3">
        <v>2730</v>
      </c>
      <c r="M1758" t="s">
        <v>1179</v>
      </c>
      <c r="N1758" t="s">
        <v>774</v>
      </c>
    </row>
    <row r="1759" spans="1:14">
      <c r="A1759" s="1">
        <v>45544</v>
      </c>
      <c r="B1759" s="1">
        <v>45909</v>
      </c>
      <c r="C1759" t="s">
        <v>5246</v>
      </c>
      <c r="D1759" t="s">
        <v>2935</v>
      </c>
      <c r="E1759" t="s">
        <v>661</v>
      </c>
      <c r="F1759" t="s">
        <v>16</v>
      </c>
      <c r="G1759" t="s">
        <v>8130</v>
      </c>
      <c r="H1759" t="s">
        <v>10171</v>
      </c>
      <c r="I1759" t="s">
        <v>695</v>
      </c>
      <c r="J1759" t="s">
        <v>696</v>
      </c>
      <c r="K1759" s="3">
        <v>25314</v>
      </c>
      <c r="L1759" s="3">
        <v>20775</v>
      </c>
      <c r="M1759" t="s">
        <v>1179</v>
      </c>
      <c r="N1759" t="s">
        <v>774</v>
      </c>
    </row>
    <row r="1760" spans="1:14">
      <c r="A1760" s="1">
        <v>45544</v>
      </c>
      <c r="B1760" s="1">
        <v>45909</v>
      </c>
      <c r="C1760" t="s">
        <v>5246</v>
      </c>
      <c r="D1760" t="s">
        <v>2935</v>
      </c>
      <c r="E1760" t="s">
        <v>15</v>
      </c>
      <c r="F1760" t="s">
        <v>16</v>
      </c>
      <c r="G1760" t="s">
        <v>8132</v>
      </c>
      <c r="H1760" t="s">
        <v>10171</v>
      </c>
      <c r="I1760" t="s">
        <v>695</v>
      </c>
      <c r="J1760" t="s">
        <v>696</v>
      </c>
      <c r="K1760" s="3">
        <v>3020</v>
      </c>
      <c r="L1760" s="3">
        <v>2875</v>
      </c>
      <c r="M1760" t="s">
        <v>1179</v>
      </c>
      <c r="N1760" t="s">
        <v>774</v>
      </c>
    </row>
    <row r="1761" spans="1:14">
      <c r="A1761" s="1">
        <v>45545</v>
      </c>
      <c r="B1761" s="1">
        <v>45910</v>
      </c>
      <c r="C1761" t="s">
        <v>5247</v>
      </c>
      <c r="D1761" t="s">
        <v>2939</v>
      </c>
      <c r="E1761" t="s">
        <v>32</v>
      </c>
      <c r="F1761" t="s">
        <v>16</v>
      </c>
      <c r="G1761" t="s">
        <v>8134</v>
      </c>
      <c r="H1761" t="s">
        <v>10171</v>
      </c>
      <c r="I1761" t="s">
        <v>165</v>
      </c>
      <c r="J1761" t="s">
        <v>166</v>
      </c>
      <c r="K1761" s="3">
        <v>5376</v>
      </c>
      <c r="L1761" s="3">
        <v>6099</v>
      </c>
      <c r="M1761" t="s">
        <v>1179</v>
      </c>
      <c r="N1761" t="s">
        <v>167</v>
      </c>
    </row>
    <row r="1762" spans="1:14">
      <c r="A1762" s="1">
        <v>45545</v>
      </c>
      <c r="B1762" s="1">
        <v>45910</v>
      </c>
      <c r="C1762" t="s">
        <v>5247</v>
      </c>
      <c r="D1762" t="s">
        <v>2939</v>
      </c>
      <c r="E1762" t="s">
        <v>661</v>
      </c>
      <c r="F1762" t="s">
        <v>16</v>
      </c>
      <c r="G1762" t="s">
        <v>8133</v>
      </c>
      <c r="H1762" t="s">
        <v>10171</v>
      </c>
      <c r="I1762" t="s">
        <v>165</v>
      </c>
      <c r="J1762" t="s">
        <v>166</v>
      </c>
      <c r="K1762" s="3">
        <v>36994</v>
      </c>
      <c r="L1762" s="3">
        <v>35345</v>
      </c>
      <c r="M1762" t="s">
        <v>1179</v>
      </c>
      <c r="N1762" t="s">
        <v>167</v>
      </c>
    </row>
    <row r="1763" spans="1:14">
      <c r="A1763" s="1">
        <v>45545</v>
      </c>
      <c r="B1763" s="1">
        <v>45910</v>
      </c>
      <c r="C1763" t="s">
        <v>5247</v>
      </c>
      <c r="D1763" t="s">
        <v>2939</v>
      </c>
      <c r="E1763" t="s">
        <v>15</v>
      </c>
      <c r="F1763" t="s">
        <v>16</v>
      </c>
      <c r="G1763" t="s">
        <v>8135</v>
      </c>
      <c r="H1763" t="s">
        <v>10171</v>
      </c>
      <c r="I1763" t="s">
        <v>165</v>
      </c>
      <c r="J1763" t="s">
        <v>166</v>
      </c>
      <c r="K1763" s="3">
        <v>1632</v>
      </c>
      <c r="L1763" s="3">
        <v>1568</v>
      </c>
      <c r="M1763" t="s">
        <v>1179</v>
      </c>
      <c r="N1763" t="s">
        <v>167</v>
      </c>
    </row>
    <row r="1764" spans="1:14">
      <c r="A1764" s="1">
        <v>45547</v>
      </c>
      <c r="B1764" s="1">
        <v>45912</v>
      </c>
      <c r="C1764" t="s">
        <v>5250</v>
      </c>
      <c r="D1764" t="s">
        <v>2948</v>
      </c>
      <c r="E1764" t="s">
        <v>32</v>
      </c>
      <c r="F1764" t="s">
        <v>16</v>
      </c>
      <c r="G1764" t="s">
        <v>8138</v>
      </c>
      <c r="H1764" t="s">
        <v>10171</v>
      </c>
      <c r="I1764" t="s">
        <v>2643</v>
      </c>
      <c r="J1764" t="s">
        <v>2644</v>
      </c>
      <c r="K1764" s="3">
        <v>9273</v>
      </c>
      <c r="L1764" s="3">
        <v>8776</v>
      </c>
      <c r="M1764" t="s">
        <v>1179</v>
      </c>
      <c r="N1764" t="s">
        <v>98</v>
      </c>
    </row>
    <row r="1765" spans="1:14">
      <c r="A1765" s="1">
        <v>45547</v>
      </c>
      <c r="B1765" s="1">
        <v>45912</v>
      </c>
      <c r="C1765" t="s">
        <v>5250</v>
      </c>
      <c r="D1765" t="s">
        <v>2948</v>
      </c>
      <c r="E1765" t="s">
        <v>661</v>
      </c>
      <c r="F1765" t="s">
        <v>16</v>
      </c>
      <c r="G1765" t="s">
        <v>8139</v>
      </c>
      <c r="H1765" t="s">
        <v>10171</v>
      </c>
      <c r="I1765" t="s">
        <v>2643</v>
      </c>
      <c r="J1765" t="s">
        <v>2644</v>
      </c>
      <c r="K1765" s="3">
        <v>16529</v>
      </c>
      <c r="L1765" s="3">
        <v>18837</v>
      </c>
      <c r="M1765" t="s">
        <v>1179</v>
      </c>
      <c r="N1765" t="s">
        <v>98</v>
      </c>
    </row>
    <row r="1766" spans="1:14">
      <c r="A1766" s="1">
        <v>45547</v>
      </c>
      <c r="B1766" s="1">
        <v>45912</v>
      </c>
      <c r="C1766" t="s">
        <v>5250</v>
      </c>
      <c r="D1766" t="s">
        <v>2948</v>
      </c>
      <c r="E1766" t="s">
        <v>15</v>
      </c>
      <c r="F1766" t="s">
        <v>16</v>
      </c>
      <c r="G1766" t="s">
        <v>8140</v>
      </c>
      <c r="H1766" t="s">
        <v>10171</v>
      </c>
      <c r="I1766" t="s">
        <v>2643</v>
      </c>
      <c r="J1766" t="s">
        <v>2644</v>
      </c>
      <c r="K1766" s="3">
        <v>1711</v>
      </c>
      <c r="L1766" s="3">
        <v>1607</v>
      </c>
      <c r="M1766" t="s">
        <v>1179</v>
      </c>
      <c r="N1766" t="s">
        <v>98</v>
      </c>
    </row>
    <row r="1767" spans="1:14">
      <c r="A1767" s="1">
        <v>45547</v>
      </c>
      <c r="B1767" s="1">
        <v>45912</v>
      </c>
      <c r="C1767" t="s">
        <v>5251</v>
      </c>
      <c r="D1767" t="s">
        <v>2952</v>
      </c>
      <c r="E1767" t="s">
        <v>15</v>
      </c>
      <c r="F1767" t="s">
        <v>16</v>
      </c>
      <c r="G1767" t="s">
        <v>8142</v>
      </c>
      <c r="H1767" t="s">
        <v>10171</v>
      </c>
      <c r="I1767" t="s">
        <v>18</v>
      </c>
      <c r="J1767" t="s">
        <v>19</v>
      </c>
      <c r="K1767" s="3">
        <v>2592</v>
      </c>
      <c r="L1767" s="3">
        <v>2501</v>
      </c>
      <c r="M1767" t="s">
        <v>5624</v>
      </c>
      <c r="N1767" t="s">
        <v>21</v>
      </c>
    </row>
    <row r="1768" spans="1:14">
      <c r="A1768" s="1">
        <v>45547</v>
      </c>
      <c r="B1768" s="1">
        <v>45912</v>
      </c>
      <c r="C1768" t="s">
        <v>5251</v>
      </c>
      <c r="D1768" t="s">
        <v>2952</v>
      </c>
      <c r="E1768" t="s">
        <v>661</v>
      </c>
      <c r="F1768" t="s">
        <v>16</v>
      </c>
      <c r="G1768" t="s">
        <v>8141</v>
      </c>
      <c r="H1768" t="s">
        <v>10171</v>
      </c>
      <c r="I1768" t="s">
        <v>18</v>
      </c>
      <c r="J1768" t="s">
        <v>19</v>
      </c>
      <c r="K1768" s="3">
        <v>15108</v>
      </c>
      <c r="L1768" s="3">
        <v>13231</v>
      </c>
      <c r="M1768" t="s">
        <v>5624</v>
      </c>
      <c r="N1768" t="s">
        <v>21</v>
      </c>
    </row>
    <row r="1769" spans="1:14">
      <c r="A1769" s="1">
        <v>45547</v>
      </c>
      <c r="B1769" s="1">
        <v>45912</v>
      </c>
      <c r="C1769" t="s">
        <v>5789</v>
      </c>
      <c r="D1769" t="s">
        <v>5790</v>
      </c>
      <c r="E1769" t="s">
        <v>32</v>
      </c>
      <c r="F1769" t="s">
        <v>16</v>
      </c>
      <c r="G1769" t="s">
        <v>8144</v>
      </c>
      <c r="H1769" t="s">
        <v>10172</v>
      </c>
      <c r="I1769" t="s">
        <v>570</v>
      </c>
      <c r="J1769" t="s">
        <v>571</v>
      </c>
      <c r="L1769" s="3">
        <v>5327</v>
      </c>
      <c r="M1769" t="s">
        <v>5623</v>
      </c>
      <c r="N1769" t="s">
        <v>125</v>
      </c>
    </row>
    <row r="1770" spans="1:14">
      <c r="A1770" s="1">
        <v>45547</v>
      </c>
      <c r="B1770" s="1">
        <v>45912</v>
      </c>
      <c r="C1770" t="s">
        <v>5789</v>
      </c>
      <c r="D1770" t="s">
        <v>5790</v>
      </c>
      <c r="E1770" t="s">
        <v>661</v>
      </c>
      <c r="F1770" t="s">
        <v>16</v>
      </c>
      <c r="G1770" t="s">
        <v>8143</v>
      </c>
      <c r="H1770" t="s">
        <v>10172</v>
      </c>
      <c r="I1770" t="s">
        <v>570</v>
      </c>
      <c r="J1770" t="s">
        <v>571</v>
      </c>
      <c r="L1770" s="3">
        <v>47653</v>
      </c>
      <c r="M1770" t="s">
        <v>5623</v>
      </c>
      <c r="N1770" t="s">
        <v>125</v>
      </c>
    </row>
    <row r="1771" spans="1:14">
      <c r="A1771" s="1">
        <v>45547</v>
      </c>
      <c r="B1771" s="1">
        <v>45912</v>
      </c>
      <c r="C1771" t="s">
        <v>5789</v>
      </c>
      <c r="D1771" t="s">
        <v>5790</v>
      </c>
      <c r="E1771" t="s">
        <v>15</v>
      </c>
      <c r="F1771" t="s">
        <v>16</v>
      </c>
      <c r="G1771" t="s">
        <v>8145</v>
      </c>
      <c r="H1771" t="s">
        <v>10172</v>
      </c>
      <c r="I1771" t="s">
        <v>570</v>
      </c>
      <c r="J1771" t="s">
        <v>571</v>
      </c>
      <c r="L1771" s="3">
        <v>1670</v>
      </c>
      <c r="M1771" t="s">
        <v>5623</v>
      </c>
      <c r="N1771" t="s">
        <v>125</v>
      </c>
    </row>
    <row r="1772" spans="1:14">
      <c r="A1772" s="1">
        <v>45548</v>
      </c>
      <c r="B1772" s="1">
        <v>45913</v>
      </c>
      <c r="C1772" t="s">
        <v>5252</v>
      </c>
      <c r="D1772" t="s">
        <v>2956</v>
      </c>
      <c r="E1772" t="s">
        <v>32</v>
      </c>
      <c r="F1772" t="s">
        <v>16</v>
      </c>
      <c r="G1772" t="s">
        <v>8146</v>
      </c>
      <c r="H1772" t="s">
        <v>10171</v>
      </c>
      <c r="I1772" t="s">
        <v>165</v>
      </c>
      <c r="J1772" t="s">
        <v>166</v>
      </c>
      <c r="K1772" s="3">
        <v>14073</v>
      </c>
      <c r="L1772" s="3">
        <v>12636</v>
      </c>
      <c r="M1772" t="s">
        <v>1179</v>
      </c>
      <c r="N1772" t="s">
        <v>409</v>
      </c>
    </row>
    <row r="1773" spans="1:14">
      <c r="A1773" s="1">
        <v>45548</v>
      </c>
      <c r="B1773" s="1">
        <v>45913</v>
      </c>
      <c r="C1773" t="s">
        <v>5252</v>
      </c>
      <c r="D1773" t="s">
        <v>2956</v>
      </c>
      <c r="E1773" t="s">
        <v>661</v>
      </c>
      <c r="F1773" t="s">
        <v>16</v>
      </c>
      <c r="G1773" t="s">
        <v>8149</v>
      </c>
      <c r="H1773" t="s">
        <v>10171</v>
      </c>
      <c r="I1773" t="s">
        <v>165</v>
      </c>
      <c r="J1773" t="s">
        <v>166</v>
      </c>
      <c r="K1773" s="3">
        <v>29804</v>
      </c>
      <c r="L1773" s="3">
        <v>24555</v>
      </c>
      <c r="M1773" t="s">
        <v>1179</v>
      </c>
      <c r="N1773" t="s">
        <v>409</v>
      </c>
    </row>
    <row r="1774" spans="1:14">
      <c r="A1774" s="1">
        <v>45548</v>
      </c>
      <c r="B1774" s="1">
        <v>45913</v>
      </c>
      <c r="C1774" t="s">
        <v>5252</v>
      </c>
      <c r="D1774" t="s">
        <v>2956</v>
      </c>
      <c r="E1774" t="s">
        <v>15</v>
      </c>
      <c r="F1774" t="s">
        <v>16</v>
      </c>
      <c r="G1774" t="s">
        <v>8150</v>
      </c>
      <c r="H1774" t="s">
        <v>10171</v>
      </c>
      <c r="I1774" t="s">
        <v>165</v>
      </c>
      <c r="J1774" t="s">
        <v>166</v>
      </c>
      <c r="K1774" s="3">
        <v>1317</v>
      </c>
      <c r="L1774" s="3">
        <v>1250</v>
      </c>
      <c r="M1774" t="s">
        <v>1179</v>
      </c>
      <c r="N1774" t="s">
        <v>409</v>
      </c>
    </row>
    <row r="1775" spans="1:14">
      <c r="A1775" s="1">
        <v>45548</v>
      </c>
      <c r="B1775" s="1">
        <v>45913</v>
      </c>
      <c r="C1775" t="s">
        <v>5252</v>
      </c>
      <c r="D1775" t="s">
        <v>2956</v>
      </c>
      <c r="E1775" t="s">
        <v>34</v>
      </c>
      <c r="F1775" t="s">
        <v>16</v>
      </c>
      <c r="G1775" t="s">
        <v>8147</v>
      </c>
      <c r="H1775" t="s">
        <v>10171</v>
      </c>
      <c r="I1775" t="s">
        <v>165</v>
      </c>
      <c r="J1775" t="s">
        <v>166</v>
      </c>
      <c r="K1775" s="3">
        <v>5482</v>
      </c>
      <c r="L1775" s="3">
        <v>4660</v>
      </c>
      <c r="M1775" t="s">
        <v>1179</v>
      </c>
      <c r="N1775" t="s">
        <v>409</v>
      </c>
    </row>
    <row r="1776" spans="1:14">
      <c r="A1776" s="1">
        <v>45548</v>
      </c>
      <c r="B1776" s="1">
        <v>45913</v>
      </c>
      <c r="C1776" t="s">
        <v>5253</v>
      </c>
      <c r="D1776" t="s">
        <v>2962</v>
      </c>
      <c r="E1776" t="s">
        <v>32</v>
      </c>
      <c r="F1776" t="s">
        <v>16</v>
      </c>
      <c r="G1776" t="s">
        <v>8153</v>
      </c>
      <c r="H1776" t="s">
        <v>10171</v>
      </c>
      <c r="I1776" t="s">
        <v>2964</v>
      </c>
      <c r="J1776" t="s">
        <v>2965</v>
      </c>
      <c r="K1776" s="3">
        <v>5491</v>
      </c>
      <c r="L1776" s="3">
        <v>5211</v>
      </c>
      <c r="M1776" t="s">
        <v>5623</v>
      </c>
      <c r="N1776" t="s">
        <v>2966</v>
      </c>
    </row>
    <row r="1777" spans="1:14">
      <c r="A1777" s="1">
        <v>45548</v>
      </c>
      <c r="B1777" s="1">
        <v>45913</v>
      </c>
      <c r="C1777" t="s">
        <v>5253</v>
      </c>
      <c r="D1777" t="s">
        <v>2962</v>
      </c>
      <c r="E1777" t="s">
        <v>661</v>
      </c>
      <c r="F1777" t="s">
        <v>16</v>
      </c>
      <c r="G1777" t="s">
        <v>8152</v>
      </c>
      <c r="H1777" t="s">
        <v>10171</v>
      </c>
      <c r="I1777" t="s">
        <v>2964</v>
      </c>
      <c r="J1777" t="s">
        <v>2965</v>
      </c>
      <c r="K1777" s="3">
        <v>27053</v>
      </c>
      <c r="L1777" s="3">
        <v>25234</v>
      </c>
      <c r="M1777" t="s">
        <v>5623</v>
      </c>
      <c r="N1777" t="s">
        <v>2966</v>
      </c>
    </row>
    <row r="1778" spans="1:14">
      <c r="A1778" s="1">
        <v>45548</v>
      </c>
      <c r="B1778" s="1">
        <v>45913</v>
      </c>
      <c r="C1778" t="s">
        <v>5253</v>
      </c>
      <c r="D1778" t="s">
        <v>2962</v>
      </c>
      <c r="E1778" t="s">
        <v>15</v>
      </c>
      <c r="F1778" t="s">
        <v>16</v>
      </c>
      <c r="G1778" t="s">
        <v>8151</v>
      </c>
      <c r="H1778" t="s">
        <v>10171</v>
      </c>
      <c r="I1778" t="s">
        <v>2964</v>
      </c>
      <c r="J1778" t="s">
        <v>2965</v>
      </c>
      <c r="K1778" s="3">
        <v>4169</v>
      </c>
      <c r="L1778" s="3">
        <v>4032</v>
      </c>
      <c r="M1778" t="s">
        <v>5623</v>
      </c>
      <c r="N1778" t="s">
        <v>2966</v>
      </c>
    </row>
    <row r="1779" spans="1:14">
      <c r="A1779" s="1">
        <v>45548</v>
      </c>
      <c r="B1779" s="1">
        <v>45913</v>
      </c>
      <c r="C1779" t="s">
        <v>5254</v>
      </c>
      <c r="D1779" t="s">
        <v>2969</v>
      </c>
      <c r="E1779" t="s">
        <v>32</v>
      </c>
      <c r="F1779" t="s">
        <v>16</v>
      </c>
      <c r="G1779" t="s">
        <v>8156</v>
      </c>
      <c r="H1779" t="s">
        <v>10171</v>
      </c>
      <c r="I1779" t="s">
        <v>49</v>
      </c>
      <c r="J1779" t="s">
        <v>50</v>
      </c>
      <c r="K1779" s="3">
        <v>4565</v>
      </c>
      <c r="L1779" s="3">
        <v>4052</v>
      </c>
      <c r="M1779" t="s">
        <v>5623</v>
      </c>
      <c r="N1779" t="s">
        <v>125</v>
      </c>
    </row>
    <row r="1780" spans="1:14">
      <c r="A1780" s="1">
        <v>45548</v>
      </c>
      <c r="B1780" s="1">
        <v>45913</v>
      </c>
      <c r="C1780" t="s">
        <v>5254</v>
      </c>
      <c r="D1780" t="s">
        <v>2969</v>
      </c>
      <c r="E1780" t="s">
        <v>661</v>
      </c>
      <c r="F1780" t="s">
        <v>16</v>
      </c>
      <c r="G1780" t="s">
        <v>8154</v>
      </c>
      <c r="H1780" t="s">
        <v>10171</v>
      </c>
      <c r="I1780" t="s">
        <v>49</v>
      </c>
      <c r="J1780" t="s">
        <v>50</v>
      </c>
      <c r="K1780" s="3">
        <v>7916</v>
      </c>
      <c r="L1780" s="3">
        <v>5997</v>
      </c>
      <c r="M1780" t="s">
        <v>5623</v>
      </c>
      <c r="N1780" t="s">
        <v>125</v>
      </c>
    </row>
    <row r="1781" spans="1:14">
      <c r="A1781" s="1">
        <v>45548</v>
      </c>
      <c r="B1781" s="1">
        <v>45913</v>
      </c>
      <c r="C1781" t="s">
        <v>5254</v>
      </c>
      <c r="D1781" t="s">
        <v>2969</v>
      </c>
      <c r="E1781" t="s">
        <v>15</v>
      </c>
      <c r="F1781" t="s">
        <v>16</v>
      </c>
      <c r="G1781" t="s">
        <v>8155</v>
      </c>
      <c r="H1781" t="s">
        <v>10171</v>
      </c>
      <c r="I1781" t="s">
        <v>49</v>
      </c>
      <c r="J1781" t="s">
        <v>50</v>
      </c>
      <c r="K1781" s="3">
        <v>2999</v>
      </c>
      <c r="L1781" s="3">
        <v>2895</v>
      </c>
      <c r="M1781" t="s">
        <v>5623</v>
      </c>
      <c r="N1781" t="s">
        <v>125</v>
      </c>
    </row>
    <row r="1782" spans="1:14">
      <c r="A1782" s="1">
        <v>45548</v>
      </c>
      <c r="B1782" s="1">
        <v>45913</v>
      </c>
      <c r="C1782" t="s">
        <v>8157</v>
      </c>
      <c r="D1782" t="s">
        <v>8158</v>
      </c>
      <c r="E1782" t="s">
        <v>32</v>
      </c>
      <c r="F1782" t="s">
        <v>16</v>
      </c>
      <c r="G1782" t="s">
        <v>8161</v>
      </c>
      <c r="H1782" t="s">
        <v>10171</v>
      </c>
      <c r="I1782" t="s">
        <v>96</v>
      </c>
      <c r="J1782" t="s">
        <v>97</v>
      </c>
      <c r="K1782" s="3">
        <v>1447</v>
      </c>
      <c r="L1782" s="3">
        <v>11239</v>
      </c>
      <c r="M1782" t="s">
        <v>140</v>
      </c>
      <c r="N1782" t="s">
        <v>43</v>
      </c>
    </row>
    <row r="1783" spans="1:14">
      <c r="A1783" s="1">
        <v>45548</v>
      </c>
      <c r="B1783" s="1">
        <v>45913</v>
      </c>
      <c r="C1783" t="s">
        <v>8157</v>
      </c>
      <c r="D1783" t="s">
        <v>8158</v>
      </c>
      <c r="E1783" t="s">
        <v>661</v>
      </c>
      <c r="F1783" t="s">
        <v>16</v>
      </c>
      <c r="G1783" t="s">
        <v>8159</v>
      </c>
      <c r="H1783" t="s">
        <v>10171</v>
      </c>
      <c r="I1783" t="s">
        <v>96</v>
      </c>
      <c r="J1783" t="s">
        <v>97</v>
      </c>
      <c r="K1783" s="3">
        <v>7406</v>
      </c>
      <c r="L1783" s="3">
        <v>245609</v>
      </c>
      <c r="M1783" t="s">
        <v>140</v>
      </c>
      <c r="N1783" t="s">
        <v>43</v>
      </c>
    </row>
    <row r="1784" spans="1:14">
      <c r="A1784" s="1">
        <v>45548</v>
      </c>
      <c r="B1784" s="1">
        <v>45913</v>
      </c>
      <c r="C1784" t="s">
        <v>8157</v>
      </c>
      <c r="D1784" t="s">
        <v>8158</v>
      </c>
      <c r="E1784" t="s">
        <v>15</v>
      </c>
      <c r="F1784" t="s">
        <v>16</v>
      </c>
      <c r="G1784" t="s">
        <v>8160</v>
      </c>
      <c r="H1784" t="s">
        <v>10171</v>
      </c>
      <c r="I1784" t="s">
        <v>96</v>
      </c>
      <c r="J1784" t="s">
        <v>97</v>
      </c>
      <c r="K1784" s="3">
        <v>233</v>
      </c>
      <c r="L1784" s="3">
        <v>1442</v>
      </c>
      <c r="M1784" t="s">
        <v>140</v>
      </c>
      <c r="N1784" t="s">
        <v>43</v>
      </c>
    </row>
    <row r="1785" spans="1:14">
      <c r="A1785" s="1">
        <v>45548</v>
      </c>
      <c r="B1785" s="1">
        <v>45913</v>
      </c>
      <c r="C1785" t="s">
        <v>5639</v>
      </c>
      <c r="D1785" t="s">
        <v>5640</v>
      </c>
      <c r="E1785" t="s">
        <v>32</v>
      </c>
      <c r="F1785" t="s">
        <v>16</v>
      </c>
      <c r="G1785" t="s">
        <v>8162</v>
      </c>
      <c r="H1785" t="s">
        <v>10172</v>
      </c>
      <c r="I1785" t="s">
        <v>165</v>
      </c>
      <c r="J1785" t="s">
        <v>166</v>
      </c>
      <c r="L1785" s="3">
        <v>31907</v>
      </c>
      <c r="M1785" t="s">
        <v>26</v>
      </c>
      <c r="N1785" t="s">
        <v>2017</v>
      </c>
    </row>
    <row r="1786" spans="1:14">
      <c r="A1786" s="1">
        <v>45548</v>
      </c>
      <c r="B1786" s="1">
        <v>45913</v>
      </c>
      <c r="C1786" t="s">
        <v>5639</v>
      </c>
      <c r="D1786" t="s">
        <v>5640</v>
      </c>
      <c r="E1786" t="s">
        <v>661</v>
      </c>
      <c r="F1786" t="s">
        <v>16</v>
      </c>
      <c r="G1786" t="s">
        <v>8163</v>
      </c>
      <c r="H1786" t="s">
        <v>10172</v>
      </c>
      <c r="I1786" t="s">
        <v>165</v>
      </c>
      <c r="J1786" t="s">
        <v>166</v>
      </c>
      <c r="L1786" s="3">
        <v>72153</v>
      </c>
      <c r="M1786" t="s">
        <v>26</v>
      </c>
      <c r="N1786" t="s">
        <v>2017</v>
      </c>
    </row>
    <row r="1787" spans="1:14">
      <c r="A1787" s="1">
        <v>45548</v>
      </c>
      <c r="B1787" s="1">
        <v>45913</v>
      </c>
      <c r="C1787" t="s">
        <v>5639</v>
      </c>
      <c r="D1787" t="s">
        <v>5640</v>
      </c>
      <c r="E1787" t="s">
        <v>15</v>
      </c>
      <c r="F1787" t="s">
        <v>16</v>
      </c>
      <c r="G1787" t="s">
        <v>8164</v>
      </c>
      <c r="H1787" t="s">
        <v>10172</v>
      </c>
      <c r="I1787" t="s">
        <v>165</v>
      </c>
      <c r="J1787" t="s">
        <v>166</v>
      </c>
      <c r="L1787" s="3">
        <v>2623</v>
      </c>
      <c r="M1787" t="s">
        <v>26</v>
      </c>
      <c r="N1787" t="s">
        <v>2017</v>
      </c>
    </row>
    <row r="1788" spans="1:14">
      <c r="A1788" s="1">
        <v>45549</v>
      </c>
      <c r="B1788" s="1">
        <v>45914</v>
      </c>
      <c r="C1788" t="s">
        <v>5255</v>
      </c>
      <c r="D1788" t="s">
        <v>2973</v>
      </c>
      <c r="E1788" t="s">
        <v>661</v>
      </c>
      <c r="F1788" t="s">
        <v>16</v>
      </c>
      <c r="G1788" t="s">
        <v>8165</v>
      </c>
      <c r="H1788" t="s">
        <v>10171</v>
      </c>
      <c r="I1788" t="s">
        <v>174</v>
      </c>
      <c r="J1788" t="s">
        <v>175</v>
      </c>
      <c r="K1788" s="3">
        <v>12581</v>
      </c>
      <c r="L1788" s="3">
        <v>18006</v>
      </c>
      <c r="M1788" t="s">
        <v>5623</v>
      </c>
      <c r="N1788" t="s">
        <v>21</v>
      </c>
    </row>
    <row r="1789" spans="1:14">
      <c r="A1789" s="1">
        <v>45549</v>
      </c>
      <c r="B1789" s="1">
        <v>45914</v>
      </c>
      <c r="C1789" t="s">
        <v>5255</v>
      </c>
      <c r="D1789" t="s">
        <v>2973</v>
      </c>
      <c r="E1789" t="s">
        <v>15</v>
      </c>
      <c r="F1789" t="s">
        <v>16</v>
      </c>
      <c r="G1789" t="s">
        <v>8166</v>
      </c>
      <c r="H1789" t="s">
        <v>10171</v>
      </c>
      <c r="I1789" t="s">
        <v>174</v>
      </c>
      <c r="J1789" t="s">
        <v>175</v>
      </c>
      <c r="K1789" s="3">
        <v>5364</v>
      </c>
      <c r="L1789" s="3">
        <v>3258</v>
      </c>
      <c r="M1789" t="s">
        <v>5623</v>
      </c>
      <c r="N1789" t="s">
        <v>21</v>
      </c>
    </row>
    <row r="1790" spans="1:14">
      <c r="A1790" s="1">
        <v>45549</v>
      </c>
      <c r="B1790" s="1">
        <v>45914</v>
      </c>
      <c r="C1790" t="s">
        <v>5791</v>
      </c>
      <c r="D1790" t="s">
        <v>5792</v>
      </c>
      <c r="E1790" t="s">
        <v>32</v>
      </c>
      <c r="F1790" t="s">
        <v>16</v>
      </c>
      <c r="G1790" t="s">
        <v>8169</v>
      </c>
      <c r="H1790" t="s">
        <v>10172</v>
      </c>
      <c r="I1790" t="s">
        <v>270</v>
      </c>
      <c r="J1790" t="s">
        <v>271</v>
      </c>
      <c r="L1790" s="3">
        <v>129849</v>
      </c>
      <c r="M1790" t="s">
        <v>77</v>
      </c>
      <c r="N1790" t="s">
        <v>225</v>
      </c>
    </row>
    <row r="1791" spans="1:14">
      <c r="A1791" s="1">
        <v>45549</v>
      </c>
      <c r="B1791" s="1">
        <v>45914</v>
      </c>
      <c r="C1791" t="s">
        <v>5791</v>
      </c>
      <c r="D1791" t="s">
        <v>5792</v>
      </c>
      <c r="E1791" t="s">
        <v>15</v>
      </c>
      <c r="F1791" t="s">
        <v>16</v>
      </c>
      <c r="G1791" t="s">
        <v>8168</v>
      </c>
      <c r="H1791" t="s">
        <v>10172</v>
      </c>
      <c r="I1791" t="s">
        <v>270</v>
      </c>
      <c r="J1791" t="s">
        <v>271</v>
      </c>
      <c r="L1791" s="3">
        <v>7280</v>
      </c>
      <c r="M1791" t="s">
        <v>77</v>
      </c>
      <c r="N1791" t="s">
        <v>225</v>
      </c>
    </row>
    <row r="1792" spans="1:14">
      <c r="A1792" s="1">
        <v>45549</v>
      </c>
      <c r="B1792" s="1">
        <v>45914</v>
      </c>
      <c r="C1792" t="s">
        <v>5791</v>
      </c>
      <c r="D1792" t="s">
        <v>5792</v>
      </c>
      <c r="E1792" t="s">
        <v>661</v>
      </c>
      <c r="F1792" t="s">
        <v>16</v>
      </c>
      <c r="G1792" t="s">
        <v>8167</v>
      </c>
      <c r="H1792" t="s">
        <v>10172</v>
      </c>
      <c r="I1792" t="s">
        <v>270</v>
      </c>
      <c r="J1792" t="s">
        <v>271</v>
      </c>
      <c r="L1792" s="3">
        <v>227519</v>
      </c>
      <c r="M1792" t="s">
        <v>77</v>
      </c>
      <c r="N1792" t="s">
        <v>225</v>
      </c>
    </row>
    <row r="1793" spans="1:14">
      <c r="A1793" s="1">
        <v>45550</v>
      </c>
      <c r="B1793" s="1">
        <v>45915</v>
      </c>
      <c r="C1793" t="s">
        <v>5256</v>
      </c>
      <c r="D1793" t="s">
        <v>2976</v>
      </c>
      <c r="E1793" t="s">
        <v>32</v>
      </c>
      <c r="F1793" t="s">
        <v>16</v>
      </c>
      <c r="G1793" t="s">
        <v>8170</v>
      </c>
      <c r="H1793" t="s">
        <v>10171</v>
      </c>
      <c r="I1793" t="s">
        <v>570</v>
      </c>
      <c r="J1793" t="s">
        <v>571</v>
      </c>
      <c r="K1793" s="3">
        <v>4991</v>
      </c>
      <c r="L1793" s="3">
        <v>4561</v>
      </c>
      <c r="M1793" t="s">
        <v>5623</v>
      </c>
      <c r="N1793" t="s">
        <v>181</v>
      </c>
    </row>
    <row r="1794" spans="1:14">
      <c r="A1794" s="1">
        <v>45550</v>
      </c>
      <c r="B1794" s="1">
        <v>45915</v>
      </c>
      <c r="C1794" t="s">
        <v>5256</v>
      </c>
      <c r="D1794" t="s">
        <v>2976</v>
      </c>
      <c r="E1794" t="s">
        <v>661</v>
      </c>
      <c r="F1794" t="s">
        <v>16</v>
      </c>
      <c r="G1794" t="s">
        <v>8171</v>
      </c>
      <c r="H1794" t="s">
        <v>10171</v>
      </c>
      <c r="I1794" t="s">
        <v>570</v>
      </c>
      <c r="J1794" t="s">
        <v>571</v>
      </c>
      <c r="K1794" s="3">
        <v>13464</v>
      </c>
      <c r="L1794" s="3">
        <v>9599</v>
      </c>
      <c r="M1794" t="s">
        <v>5623</v>
      </c>
      <c r="N1794" t="s">
        <v>181</v>
      </c>
    </row>
    <row r="1795" spans="1:14">
      <c r="A1795" s="1">
        <v>45550</v>
      </c>
      <c r="B1795" s="1">
        <v>45915</v>
      </c>
      <c r="C1795" t="s">
        <v>5256</v>
      </c>
      <c r="D1795" t="s">
        <v>2976</v>
      </c>
      <c r="E1795" t="s">
        <v>15</v>
      </c>
      <c r="F1795" t="s">
        <v>16</v>
      </c>
      <c r="G1795" t="s">
        <v>8172</v>
      </c>
      <c r="H1795" t="s">
        <v>10171</v>
      </c>
      <c r="I1795" t="s">
        <v>570</v>
      </c>
      <c r="J1795" t="s">
        <v>571</v>
      </c>
      <c r="K1795" s="3">
        <v>1259</v>
      </c>
      <c r="L1795" s="3">
        <v>1072</v>
      </c>
      <c r="M1795" t="s">
        <v>5623</v>
      </c>
      <c r="N1795" t="s">
        <v>181</v>
      </c>
    </row>
    <row r="1796" spans="1:14">
      <c r="A1796" s="1">
        <v>45550</v>
      </c>
      <c r="B1796" s="1">
        <v>45915</v>
      </c>
      <c r="C1796" t="s">
        <v>5257</v>
      </c>
      <c r="D1796" t="s">
        <v>2980</v>
      </c>
      <c r="E1796" t="s">
        <v>32</v>
      </c>
      <c r="F1796" t="s">
        <v>16</v>
      </c>
      <c r="G1796" t="s">
        <v>8175</v>
      </c>
      <c r="H1796" t="s">
        <v>10171</v>
      </c>
      <c r="I1796" t="s">
        <v>375</v>
      </c>
      <c r="J1796" t="s">
        <v>376</v>
      </c>
      <c r="K1796" s="3">
        <v>27852</v>
      </c>
      <c r="L1796" s="3">
        <v>26797</v>
      </c>
      <c r="M1796" t="s">
        <v>77</v>
      </c>
      <c r="N1796" t="s">
        <v>167</v>
      </c>
    </row>
    <row r="1797" spans="1:14">
      <c r="A1797" s="1">
        <v>45550</v>
      </c>
      <c r="B1797" s="1">
        <v>45915</v>
      </c>
      <c r="C1797" t="s">
        <v>5257</v>
      </c>
      <c r="D1797" t="s">
        <v>2980</v>
      </c>
      <c r="E1797" t="s">
        <v>15</v>
      </c>
      <c r="F1797" t="s">
        <v>16</v>
      </c>
      <c r="G1797" t="s">
        <v>8174</v>
      </c>
      <c r="H1797" t="s">
        <v>10171</v>
      </c>
      <c r="I1797" t="s">
        <v>375</v>
      </c>
      <c r="J1797" t="s">
        <v>376</v>
      </c>
      <c r="K1797" s="3">
        <v>2181</v>
      </c>
      <c r="L1797" s="3">
        <v>2038</v>
      </c>
      <c r="M1797" t="s">
        <v>77</v>
      </c>
      <c r="N1797" t="s">
        <v>167</v>
      </c>
    </row>
    <row r="1798" spans="1:14">
      <c r="A1798" s="1">
        <v>45550</v>
      </c>
      <c r="B1798" s="1">
        <v>45915</v>
      </c>
      <c r="C1798" t="s">
        <v>5257</v>
      </c>
      <c r="D1798" t="s">
        <v>2980</v>
      </c>
      <c r="E1798" t="s">
        <v>661</v>
      </c>
      <c r="F1798" t="s">
        <v>16</v>
      </c>
      <c r="G1798" t="s">
        <v>8173</v>
      </c>
      <c r="H1798" t="s">
        <v>10171</v>
      </c>
      <c r="I1798" t="s">
        <v>375</v>
      </c>
      <c r="J1798" t="s">
        <v>376</v>
      </c>
      <c r="K1798" s="3">
        <v>54717</v>
      </c>
      <c r="L1798" s="3">
        <v>51056</v>
      </c>
      <c r="M1798" t="s">
        <v>77</v>
      </c>
      <c r="N1798" t="s">
        <v>167</v>
      </c>
    </row>
    <row r="1799" spans="1:14">
      <c r="A1799" s="1">
        <v>45550</v>
      </c>
      <c r="B1799" s="1">
        <v>45915</v>
      </c>
      <c r="C1799" t="s">
        <v>5259</v>
      </c>
      <c r="D1799" t="s">
        <v>2990</v>
      </c>
      <c r="E1799" t="s">
        <v>32</v>
      </c>
      <c r="F1799" t="s">
        <v>16</v>
      </c>
      <c r="G1799" t="s">
        <v>8176</v>
      </c>
      <c r="H1799" t="s">
        <v>10171</v>
      </c>
      <c r="I1799" t="s">
        <v>71</v>
      </c>
      <c r="J1799" t="s">
        <v>72</v>
      </c>
      <c r="K1799" s="3">
        <v>3935</v>
      </c>
      <c r="L1799" s="3">
        <v>3801</v>
      </c>
      <c r="M1799" t="s">
        <v>5623</v>
      </c>
      <c r="N1799" t="s">
        <v>167</v>
      </c>
    </row>
    <row r="1800" spans="1:14">
      <c r="A1800" s="1">
        <v>45550</v>
      </c>
      <c r="B1800" s="1">
        <v>45915</v>
      </c>
      <c r="C1800" t="s">
        <v>5259</v>
      </c>
      <c r="D1800" t="s">
        <v>2990</v>
      </c>
      <c r="E1800" t="s">
        <v>661</v>
      </c>
      <c r="F1800" t="s">
        <v>16</v>
      </c>
      <c r="G1800" t="s">
        <v>8177</v>
      </c>
      <c r="H1800" t="s">
        <v>10171</v>
      </c>
      <c r="I1800" t="s">
        <v>71</v>
      </c>
      <c r="J1800" t="s">
        <v>72</v>
      </c>
      <c r="K1800" s="3">
        <v>39720</v>
      </c>
      <c r="L1800" s="3">
        <v>21848</v>
      </c>
      <c r="M1800" t="s">
        <v>5623</v>
      </c>
      <c r="N1800" t="s">
        <v>167</v>
      </c>
    </row>
    <row r="1801" spans="1:14">
      <c r="A1801" s="1">
        <v>45550</v>
      </c>
      <c r="B1801" s="1">
        <v>45915</v>
      </c>
      <c r="C1801" t="s">
        <v>5259</v>
      </c>
      <c r="D1801" t="s">
        <v>2990</v>
      </c>
      <c r="E1801" t="s">
        <v>15</v>
      </c>
      <c r="F1801" t="s">
        <v>16</v>
      </c>
      <c r="G1801" t="s">
        <v>8178</v>
      </c>
      <c r="H1801" t="s">
        <v>10171</v>
      </c>
      <c r="I1801" t="s">
        <v>71</v>
      </c>
      <c r="J1801" t="s">
        <v>72</v>
      </c>
      <c r="K1801" s="3">
        <v>2639</v>
      </c>
      <c r="L1801" s="3">
        <v>2514</v>
      </c>
      <c r="M1801" t="s">
        <v>5623</v>
      </c>
      <c r="N1801" t="s">
        <v>167</v>
      </c>
    </row>
    <row r="1802" spans="1:14">
      <c r="A1802" s="1">
        <v>45550</v>
      </c>
      <c r="B1802" s="1">
        <v>45915</v>
      </c>
      <c r="C1802" t="s">
        <v>5259</v>
      </c>
      <c r="D1802" t="s">
        <v>2990</v>
      </c>
      <c r="E1802" t="s">
        <v>34</v>
      </c>
      <c r="F1802" t="s">
        <v>16</v>
      </c>
      <c r="G1802" t="s">
        <v>8179</v>
      </c>
      <c r="H1802" t="s">
        <v>10172</v>
      </c>
      <c r="I1802" t="s">
        <v>71</v>
      </c>
      <c r="J1802" t="s">
        <v>72</v>
      </c>
      <c r="L1802" s="3">
        <v>8288</v>
      </c>
      <c r="M1802" t="s">
        <v>5623</v>
      </c>
      <c r="N1802" t="s">
        <v>167</v>
      </c>
    </row>
    <row r="1803" spans="1:14">
      <c r="A1803" s="1">
        <v>45550</v>
      </c>
      <c r="B1803" s="1">
        <v>45915</v>
      </c>
      <c r="C1803" t="s">
        <v>5261</v>
      </c>
      <c r="D1803" t="s">
        <v>2998</v>
      </c>
      <c r="E1803" t="s">
        <v>32</v>
      </c>
      <c r="F1803" t="s">
        <v>16</v>
      </c>
      <c r="G1803" t="s">
        <v>8182</v>
      </c>
      <c r="H1803" t="s">
        <v>10171</v>
      </c>
      <c r="I1803" t="s">
        <v>270</v>
      </c>
      <c r="J1803" t="s">
        <v>271</v>
      </c>
      <c r="K1803" s="3">
        <v>6718</v>
      </c>
      <c r="L1803" s="3">
        <v>5677</v>
      </c>
      <c r="M1803" t="s">
        <v>5624</v>
      </c>
      <c r="N1803" t="s">
        <v>125</v>
      </c>
    </row>
    <row r="1804" spans="1:14">
      <c r="A1804" s="1">
        <v>45550</v>
      </c>
      <c r="B1804" s="1">
        <v>45915</v>
      </c>
      <c r="C1804" t="s">
        <v>5261</v>
      </c>
      <c r="D1804" t="s">
        <v>2998</v>
      </c>
      <c r="E1804" t="s">
        <v>661</v>
      </c>
      <c r="F1804" t="s">
        <v>16</v>
      </c>
      <c r="G1804" t="s">
        <v>8180</v>
      </c>
      <c r="H1804" t="s">
        <v>10171</v>
      </c>
      <c r="I1804" t="s">
        <v>270</v>
      </c>
      <c r="J1804" t="s">
        <v>271</v>
      </c>
      <c r="K1804" s="3">
        <v>37376</v>
      </c>
      <c r="L1804" s="3">
        <v>30503</v>
      </c>
      <c r="M1804" t="s">
        <v>5624</v>
      </c>
      <c r="N1804" t="s">
        <v>125</v>
      </c>
    </row>
    <row r="1805" spans="1:14">
      <c r="A1805" s="1">
        <v>45550</v>
      </c>
      <c r="B1805" s="1">
        <v>45915</v>
      </c>
      <c r="C1805" t="s">
        <v>5261</v>
      </c>
      <c r="D1805" t="s">
        <v>2998</v>
      </c>
      <c r="E1805" t="s">
        <v>15</v>
      </c>
      <c r="F1805" t="s">
        <v>16</v>
      </c>
      <c r="G1805" t="s">
        <v>8181</v>
      </c>
      <c r="H1805" t="s">
        <v>10171</v>
      </c>
      <c r="I1805" t="s">
        <v>270</v>
      </c>
      <c r="J1805" t="s">
        <v>271</v>
      </c>
      <c r="K1805" s="3">
        <v>2320</v>
      </c>
      <c r="L1805" s="3">
        <v>1946</v>
      </c>
      <c r="M1805" t="s">
        <v>5624</v>
      </c>
      <c r="N1805" t="s">
        <v>125</v>
      </c>
    </row>
    <row r="1806" spans="1:14">
      <c r="A1806" s="1">
        <v>45551</v>
      </c>
      <c r="B1806" s="1">
        <v>45916</v>
      </c>
      <c r="C1806" t="s">
        <v>5262</v>
      </c>
      <c r="D1806" t="s">
        <v>3002</v>
      </c>
      <c r="E1806" t="s">
        <v>15</v>
      </c>
      <c r="F1806" t="s">
        <v>16</v>
      </c>
      <c r="G1806" t="s">
        <v>8183</v>
      </c>
      <c r="H1806" t="s">
        <v>10171</v>
      </c>
      <c r="I1806" t="s">
        <v>18</v>
      </c>
      <c r="J1806" t="s">
        <v>19</v>
      </c>
      <c r="K1806" s="3">
        <v>3153</v>
      </c>
      <c r="L1806" s="3">
        <v>3020</v>
      </c>
      <c r="M1806" t="s">
        <v>48</v>
      </c>
      <c r="N1806" t="s">
        <v>51</v>
      </c>
    </row>
    <row r="1807" spans="1:14">
      <c r="A1807" s="1">
        <v>45551</v>
      </c>
      <c r="B1807" s="1">
        <v>45916</v>
      </c>
      <c r="C1807" t="s">
        <v>5262</v>
      </c>
      <c r="D1807" t="s">
        <v>3002</v>
      </c>
      <c r="E1807" t="s">
        <v>661</v>
      </c>
      <c r="F1807" t="s">
        <v>16</v>
      </c>
      <c r="G1807" t="s">
        <v>8184</v>
      </c>
      <c r="H1807" t="s">
        <v>10171</v>
      </c>
      <c r="I1807" t="s">
        <v>18</v>
      </c>
      <c r="J1807" t="s">
        <v>19</v>
      </c>
      <c r="K1807" s="3">
        <v>114080</v>
      </c>
      <c r="L1807" s="3">
        <v>99478</v>
      </c>
      <c r="M1807" t="s">
        <v>48</v>
      </c>
      <c r="N1807" t="s">
        <v>51</v>
      </c>
    </row>
    <row r="1808" spans="1:14">
      <c r="A1808" s="1">
        <v>45552</v>
      </c>
      <c r="B1808" s="1">
        <v>45917</v>
      </c>
      <c r="C1808" t="s">
        <v>5263</v>
      </c>
      <c r="D1808" t="s">
        <v>3005</v>
      </c>
      <c r="E1808" t="s">
        <v>32</v>
      </c>
      <c r="F1808" t="s">
        <v>16</v>
      </c>
      <c r="G1808" t="s">
        <v>8186</v>
      </c>
      <c r="H1808" t="s">
        <v>10171</v>
      </c>
      <c r="I1808" t="s">
        <v>165</v>
      </c>
      <c r="J1808" t="s">
        <v>166</v>
      </c>
      <c r="K1808" s="3">
        <v>20149</v>
      </c>
      <c r="L1808" s="3">
        <v>17690</v>
      </c>
      <c r="M1808" t="s">
        <v>26</v>
      </c>
      <c r="N1808" t="s">
        <v>2017</v>
      </c>
    </row>
    <row r="1809" spans="1:14">
      <c r="A1809" s="1">
        <v>45552</v>
      </c>
      <c r="B1809" s="1">
        <v>45917</v>
      </c>
      <c r="C1809" t="s">
        <v>5263</v>
      </c>
      <c r="D1809" t="s">
        <v>3005</v>
      </c>
      <c r="E1809" t="s">
        <v>661</v>
      </c>
      <c r="F1809" t="s">
        <v>16</v>
      </c>
      <c r="G1809" t="s">
        <v>8185</v>
      </c>
      <c r="H1809" t="s">
        <v>10171</v>
      </c>
      <c r="I1809" t="s">
        <v>165</v>
      </c>
      <c r="J1809" t="s">
        <v>166</v>
      </c>
      <c r="K1809" s="3">
        <v>64257</v>
      </c>
      <c r="L1809" s="3">
        <v>64136</v>
      </c>
      <c r="M1809" t="s">
        <v>26</v>
      </c>
      <c r="N1809" t="s">
        <v>2017</v>
      </c>
    </row>
    <row r="1810" spans="1:14">
      <c r="A1810" s="1">
        <v>45552</v>
      </c>
      <c r="B1810" s="1">
        <v>45917</v>
      </c>
      <c r="C1810" t="s">
        <v>5263</v>
      </c>
      <c r="D1810" t="s">
        <v>3005</v>
      </c>
      <c r="E1810" t="s">
        <v>15</v>
      </c>
      <c r="F1810" t="s">
        <v>16</v>
      </c>
      <c r="G1810" t="s">
        <v>8187</v>
      </c>
      <c r="H1810" t="s">
        <v>10171</v>
      </c>
      <c r="I1810" t="s">
        <v>165</v>
      </c>
      <c r="J1810" t="s">
        <v>166</v>
      </c>
      <c r="K1810" s="3">
        <v>2605</v>
      </c>
      <c r="L1810" s="3">
        <v>2461</v>
      </c>
      <c r="M1810" t="s">
        <v>26</v>
      </c>
      <c r="N1810" t="s">
        <v>2017</v>
      </c>
    </row>
    <row r="1811" spans="1:14">
      <c r="A1811" s="1">
        <v>45553</v>
      </c>
      <c r="B1811" s="1">
        <v>45918</v>
      </c>
      <c r="C1811" t="s">
        <v>5264</v>
      </c>
      <c r="D1811" t="s">
        <v>3010</v>
      </c>
      <c r="E1811" t="s">
        <v>32</v>
      </c>
      <c r="F1811" t="s">
        <v>16</v>
      </c>
      <c r="G1811" t="s">
        <v>8190</v>
      </c>
      <c r="H1811" t="s">
        <v>10171</v>
      </c>
      <c r="I1811" t="s">
        <v>103</v>
      </c>
      <c r="J1811" t="s">
        <v>104</v>
      </c>
      <c r="K1811" s="3">
        <v>10402</v>
      </c>
      <c r="L1811" s="3">
        <v>9075</v>
      </c>
      <c r="M1811" t="s">
        <v>5620</v>
      </c>
      <c r="N1811" t="s">
        <v>310</v>
      </c>
    </row>
    <row r="1812" spans="1:14">
      <c r="A1812" s="1">
        <v>45553</v>
      </c>
      <c r="B1812" s="1">
        <v>45918</v>
      </c>
      <c r="C1812" t="s">
        <v>5264</v>
      </c>
      <c r="D1812" t="s">
        <v>3010</v>
      </c>
      <c r="E1812" t="s">
        <v>661</v>
      </c>
      <c r="F1812" t="s">
        <v>16</v>
      </c>
      <c r="G1812" t="s">
        <v>8189</v>
      </c>
      <c r="H1812" t="s">
        <v>10171</v>
      </c>
      <c r="I1812" t="s">
        <v>103</v>
      </c>
      <c r="J1812" t="s">
        <v>104</v>
      </c>
      <c r="K1812" s="3">
        <v>44472</v>
      </c>
      <c r="L1812" s="3">
        <v>15810</v>
      </c>
      <c r="M1812" t="s">
        <v>5620</v>
      </c>
      <c r="N1812" t="s">
        <v>310</v>
      </c>
    </row>
    <row r="1813" spans="1:14">
      <c r="A1813" s="1">
        <v>45553</v>
      </c>
      <c r="B1813" s="1">
        <v>45918</v>
      </c>
      <c r="C1813" t="s">
        <v>5264</v>
      </c>
      <c r="D1813" t="s">
        <v>3010</v>
      </c>
      <c r="E1813" t="s">
        <v>15</v>
      </c>
      <c r="F1813" t="s">
        <v>16</v>
      </c>
      <c r="G1813" t="s">
        <v>8191</v>
      </c>
      <c r="H1813" t="s">
        <v>10171</v>
      </c>
      <c r="I1813" t="s">
        <v>103</v>
      </c>
      <c r="J1813" t="s">
        <v>104</v>
      </c>
      <c r="K1813" s="3">
        <v>1365</v>
      </c>
      <c r="L1813" s="3">
        <v>1300</v>
      </c>
      <c r="M1813" t="s">
        <v>5620</v>
      </c>
      <c r="N1813" t="s">
        <v>310</v>
      </c>
    </row>
    <row r="1814" spans="1:14">
      <c r="A1814" s="1">
        <v>45553</v>
      </c>
      <c r="B1814" s="1">
        <v>45918</v>
      </c>
      <c r="C1814" t="s">
        <v>5266</v>
      </c>
      <c r="D1814" t="s">
        <v>3016</v>
      </c>
      <c r="E1814" t="s">
        <v>32</v>
      </c>
      <c r="F1814" t="s">
        <v>16</v>
      </c>
      <c r="G1814" t="s">
        <v>8195</v>
      </c>
      <c r="H1814" t="s">
        <v>10171</v>
      </c>
      <c r="I1814" t="s">
        <v>282</v>
      </c>
      <c r="J1814" t="s">
        <v>283</v>
      </c>
      <c r="K1814" s="3">
        <v>5061</v>
      </c>
      <c r="L1814" s="3">
        <v>5238</v>
      </c>
      <c r="M1814" t="s">
        <v>5620</v>
      </c>
      <c r="N1814" t="s">
        <v>21</v>
      </c>
    </row>
    <row r="1815" spans="1:14">
      <c r="A1815" s="1">
        <v>45553</v>
      </c>
      <c r="B1815" s="1">
        <v>45918</v>
      </c>
      <c r="C1815" t="s">
        <v>5266</v>
      </c>
      <c r="D1815" t="s">
        <v>3016</v>
      </c>
      <c r="E1815" t="s">
        <v>15</v>
      </c>
      <c r="F1815" t="s">
        <v>16</v>
      </c>
      <c r="G1815" t="s">
        <v>8193</v>
      </c>
      <c r="H1815" t="s">
        <v>10171</v>
      </c>
      <c r="I1815" t="s">
        <v>282</v>
      </c>
      <c r="J1815" t="s">
        <v>283</v>
      </c>
      <c r="K1815" s="3">
        <v>2656</v>
      </c>
      <c r="L1815" s="3">
        <v>2530</v>
      </c>
      <c r="M1815" t="s">
        <v>5620</v>
      </c>
      <c r="N1815" t="s">
        <v>21</v>
      </c>
    </row>
    <row r="1816" spans="1:14">
      <c r="A1816" s="1">
        <v>45553</v>
      </c>
      <c r="B1816" s="1">
        <v>45918</v>
      </c>
      <c r="C1816" t="s">
        <v>5266</v>
      </c>
      <c r="D1816" t="s">
        <v>3016</v>
      </c>
      <c r="E1816" t="s">
        <v>661</v>
      </c>
      <c r="F1816" t="s">
        <v>16</v>
      </c>
      <c r="G1816" t="s">
        <v>8194</v>
      </c>
      <c r="H1816" t="s">
        <v>10171</v>
      </c>
      <c r="I1816" t="s">
        <v>282</v>
      </c>
      <c r="J1816" t="s">
        <v>283</v>
      </c>
      <c r="K1816" s="3">
        <v>12479</v>
      </c>
      <c r="L1816" s="3">
        <v>10062</v>
      </c>
      <c r="M1816" t="s">
        <v>5620</v>
      </c>
      <c r="N1816" t="s">
        <v>21</v>
      </c>
    </row>
    <row r="1817" spans="1:14">
      <c r="A1817" s="1">
        <v>45555</v>
      </c>
      <c r="B1817" s="1">
        <v>45920</v>
      </c>
      <c r="C1817" t="s">
        <v>5267</v>
      </c>
      <c r="D1817" t="s">
        <v>3020</v>
      </c>
      <c r="E1817" t="s">
        <v>32</v>
      </c>
      <c r="F1817" t="s">
        <v>16</v>
      </c>
      <c r="G1817" t="s">
        <v>8196</v>
      </c>
      <c r="H1817" t="s">
        <v>10171</v>
      </c>
      <c r="I1817" t="s">
        <v>103</v>
      </c>
      <c r="J1817" t="s">
        <v>104</v>
      </c>
      <c r="K1817" s="3">
        <v>229414</v>
      </c>
      <c r="L1817" s="3">
        <v>213090</v>
      </c>
      <c r="M1817" t="s">
        <v>140</v>
      </c>
      <c r="N1817" t="s">
        <v>310</v>
      </c>
    </row>
    <row r="1818" spans="1:14">
      <c r="A1818" s="1">
        <v>45555</v>
      </c>
      <c r="B1818" s="1">
        <v>45920</v>
      </c>
      <c r="C1818" t="s">
        <v>5268</v>
      </c>
      <c r="D1818" t="s">
        <v>3022</v>
      </c>
      <c r="E1818" t="s">
        <v>32</v>
      </c>
      <c r="F1818" t="s">
        <v>16</v>
      </c>
      <c r="G1818" t="s">
        <v>8202</v>
      </c>
      <c r="H1818" t="s">
        <v>10171</v>
      </c>
      <c r="I1818" t="s">
        <v>8198</v>
      </c>
      <c r="J1818" t="s">
        <v>8199</v>
      </c>
      <c r="K1818" s="3">
        <v>50918</v>
      </c>
      <c r="L1818" s="3">
        <v>41127</v>
      </c>
      <c r="M1818" t="s">
        <v>5624</v>
      </c>
      <c r="N1818" t="s">
        <v>225</v>
      </c>
    </row>
    <row r="1819" spans="1:14">
      <c r="A1819" s="1">
        <v>45555</v>
      </c>
      <c r="B1819" s="1">
        <v>45920</v>
      </c>
      <c r="C1819" t="s">
        <v>5268</v>
      </c>
      <c r="D1819" t="s">
        <v>3022</v>
      </c>
      <c r="E1819" t="s">
        <v>661</v>
      </c>
      <c r="F1819" t="s">
        <v>16</v>
      </c>
      <c r="G1819" t="s">
        <v>8200</v>
      </c>
      <c r="H1819" t="s">
        <v>10171</v>
      </c>
      <c r="I1819" t="s">
        <v>8198</v>
      </c>
      <c r="J1819" t="s">
        <v>8199</v>
      </c>
      <c r="K1819" s="3">
        <v>91507</v>
      </c>
      <c r="L1819" s="3">
        <v>52222</v>
      </c>
      <c r="M1819" t="s">
        <v>5624</v>
      </c>
      <c r="N1819" t="s">
        <v>225</v>
      </c>
    </row>
    <row r="1820" spans="1:14">
      <c r="A1820" s="1">
        <v>45555</v>
      </c>
      <c r="B1820" s="1">
        <v>45920</v>
      </c>
      <c r="C1820" t="s">
        <v>5268</v>
      </c>
      <c r="D1820" t="s">
        <v>3022</v>
      </c>
      <c r="E1820" t="s">
        <v>15</v>
      </c>
      <c r="F1820" t="s">
        <v>16</v>
      </c>
      <c r="G1820" t="s">
        <v>8201</v>
      </c>
      <c r="H1820" t="s">
        <v>10171</v>
      </c>
      <c r="I1820" t="s">
        <v>8198</v>
      </c>
      <c r="J1820" t="s">
        <v>8199</v>
      </c>
      <c r="K1820" s="3">
        <v>1608</v>
      </c>
      <c r="L1820" s="3">
        <v>1451</v>
      </c>
      <c r="M1820" t="s">
        <v>5624</v>
      </c>
      <c r="N1820" t="s">
        <v>225</v>
      </c>
    </row>
    <row r="1821" spans="1:14">
      <c r="A1821" s="1">
        <v>45555</v>
      </c>
      <c r="B1821" s="1">
        <v>45920</v>
      </c>
      <c r="C1821" t="s">
        <v>5268</v>
      </c>
      <c r="D1821" t="s">
        <v>3022</v>
      </c>
      <c r="E1821" t="s">
        <v>34</v>
      </c>
      <c r="F1821" t="s">
        <v>16</v>
      </c>
      <c r="G1821" t="s">
        <v>8197</v>
      </c>
      <c r="H1821" t="s">
        <v>10171</v>
      </c>
      <c r="I1821" t="s">
        <v>8198</v>
      </c>
      <c r="J1821" t="s">
        <v>8199</v>
      </c>
      <c r="K1821" s="3">
        <v>42557</v>
      </c>
      <c r="L1821" s="3">
        <v>25987</v>
      </c>
      <c r="M1821" t="s">
        <v>5624</v>
      </c>
      <c r="N1821" t="s">
        <v>225</v>
      </c>
    </row>
    <row r="1822" spans="1:14">
      <c r="A1822" s="1">
        <v>45556</v>
      </c>
      <c r="B1822" s="1">
        <v>45921</v>
      </c>
      <c r="C1822" t="s">
        <v>5269</v>
      </c>
      <c r="D1822" t="s">
        <v>3029</v>
      </c>
      <c r="E1822" t="s">
        <v>32</v>
      </c>
      <c r="F1822" t="s">
        <v>16</v>
      </c>
      <c r="G1822" t="s">
        <v>8203</v>
      </c>
      <c r="H1822" t="s">
        <v>10171</v>
      </c>
      <c r="I1822" t="s">
        <v>3031</v>
      </c>
      <c r="J1822" t="s">
        <v>3032</v>
      </c>
      <c r="K1822" s="3">
        <v>10541</v>
      </c>
      <c r="L1822" s="3">
        <v>7141</v>
      </c>
      <c r="M1822" t="s">
        <v>5623</v>
      </c>
      <c r="N1822" t="s">
        <v>30</v>
      </c>
    </row>
    <row r="1823" spans="1:14">
      <c r="A1823" s="1">
        <v>45556</v>
      </c>
      <c r="B1823" s="1">
        <v>45921</v>
      </c>
      <c r="C1823" t="s">
        <v>5269</v>
      </c>
      <c r="D1823" t="s">
        <v>3029</v>
      </c>
      <c r="E1823" t="s">
        <v>661</v>
      </c>
      <c r="F1823" t="s">
        <v>16</v>
      </c>
      <c r="G1823" t="s">
        <v>8205</v>
      </c>
      <c r="H1823" t="s">
        <v>10171</v>
      </c>
      <c r="I1823" t="s">
        <v>3031</v>
      </c>
      <c r="J1823" t="s">
        <v>3032</v>
      </c>
      <c r="K1823" s="3">
        <v>28715</v>
      </c>
      <c r="L1823" s="3">
        <v>24305</v>
      </c>
      <c r="M1823" t="s">
        <v>5623</v>
      </c>
      <c r="N1823" t="s">
        <v>30</v>
      </c>
    </row>
    <row r="1824" spans="1:14">
      <c r="A1824" s="1">
        <v>45556</v>
      </c>
      <c r="B1824" s="1">
        <v>45921</v>
      </c>
      <c r="C1824" t="s">
        <v>5269</v>
      </c>
      <c r="D1824" t="s">
        <v>3029</v>
      </c>
      <c r="E1824" t="s">
        <v>15</v>
      </c>
      <c r="F1824" t="s">
        <v>16</v>
      </c>
      <c r="G1824" t="s">
        <v>8204</v>
      </c>
      <c r="H1824" t="s">
        <v>10171</v>
      </c>
      <c r="I1824" t="s">
        <v>3031</v>
      </c>
      <c r="J1824" t="s">
        <v>3032</v>
      </c>
      <c r="K1824" s="3">
        <v>2680</v>
      </c>
      <c r="L1824" s="3">
        <v>2086</v>
      </c>
      <c r="M1824" t="s">
        <v>5623</v>
      </c>
      <c r="N1824" t="s">
        <v>30</v>
      </c>
    </row>
    <row r="1825" spans="1:14">
      <c r="A1825" s="1">
        <v>45556</v>
      </c>
      <c r="B1825" s="1">
        <v>45921</v>
      </c>
      <c r="C1825" t="s">
        <v>5271</v>
      </c>
      <c r="D1825" t="s">
        <v>3037</v>
      </c>
      <c r="E1825" t="s">
        <v>32</v>
      </c>
      <c r="F1825" t="s">
        <v>16</v>
      </c>
      <c r="G1825" t="s">
        <v>8208</v>
      </c>
      <c r="H1825" t="s">
        <v>10171</v>
      </c>
      <c r="I1825" t="s">
        <v>375</v>
      </c>
      <c r="J1825" t="s">
        <v>376</v>
      </c>
      <c r="K1825" s="3">
        <v>17516</v>
      </c>
      <c r="L1825" s="3">
        <v>13014</v>
      </c>
      <c r="M1825" t="s">
        <v>5624</v>
      </c>
      <c r="N1825" t="s">
        <v>336</v>
      </c>
    </row>
    <row r="1826" spans="1:14">
      <c r="A1826" s="1">
        <v>45556</v>
      </c>
      <c r="B1826" s="1">
        <v>45921</v>
      </c>
      <c r="C1826" t="s">
        <v>5271</v>
      </c>
      <c r="D1826" t="s">
        <v>3037</v>
      </c>
      <c r="E1826" t="s">
        <v>661</v>
      </c>
      <c r="F1826" t="s">
        <v>16</v>
      </c>
      <c r="G1826" t="s">
        <v>8207</v>
      </c>
      <c r="H1826" t="s">
        <v>10171</v>
      </c>
      <c r="I1826" t="s">
        <v>375</v>
      </c>
      <c r="J1826" t="s">
        <v>376</v>
      </c>
      <c r="K1826" s="3">
        <v>43828</v>
      </c>
      <c r="L1826" s="3">
        <v>20028</v>
      </c>
      <c r="M1826" t="s">
        <v>5624</v>
      </c>
      <c r="N1826" t="s">
        <v>336</v>
      </c>
    </row>
    <row r="1827" spans="1:14">
      <c r="A1827" s="1">
        <v>45556</v>
      </c>
      <c r="B1827" s="1">
        <v>45921</v>
      </c>
      <c r="C1827" t="s">
        <v>5271</v>
      </c>
      <c r="D1827" t="s">
        <v>3037</v>
      </c>
      <c r="E1827" t="s">
        <v>15</v>
      </c>
      <c r="F1827" t="s">
        <v>16</v>
      </c>
      <c r="G1827" t="s">
        <v>8209</v>
      </c>
      <c r="H1827" t="s">
        <v>10171</v>
      </c>
      <c r="I1827" t="s">
        <v>375</v>
      </c>
      <c r="J1827" t="s">
        <v>376</v>
      </c>
      <c r="K1827" s="3">
        <v>1446</v>
      </c>
      <c r="L1827" s="3">
        <v>1381</v>
      </c>
      <c r="M1827" t="s">
        <v>5624</v>
      </c>
      <c r="N1827" t="s">
        <v>336</v>
      </c>
    </row>
    <row r="1828" spans="1:14">
      <c r="A1828" s="1">
        <v>45543</v>
      </c>
      <c r="B1828" s="1">
        <v>45922</v>
      </c>
      <c r="C1828" t="s">
        <v>5273</v>
      </c>
      <c r="D1828" t="s">
        <v>3046</v>
      </c>
      <c r="E1828" t="s">
        <v>15</v>
      </c>
      <c r="F1828" t="s">
        <v>16</v>
      </c>
      <c r="G1828" t="s">
        <v>8127</v>
      </c>
      <c r="H1828" t="s">
        <v>10171</v>
      </c>
      <c r="I1828" t="s">
        <v>2216</v>
      </c>
      <c r="J1828" t="s">
        <v>2217</v>
      </c>
      <c r="K1828" s="3">
        <v>2826</v>
      </c>
      <c r="L1828" s="3">
        <v>4252</v>
      </c>
      <c r="M1828" t="s">
        <v>140</v>
      </c>
      <c r="N1828" t="s">
        <v>2017</v>
      </c>
    </row>
    <row r="1829" spans="1:14">
      <c r="A1829" s="1">
        <v>45543</v>
      </c>
      <c r="B1829" s="1">
        <v>45922</v>
      </c>
      <c r="C1829" t="s">
        <v>5273</v>
      </c>
      <c r="D1829" t="s">
        <v>3046</v>
      </c>
      <c r="E1829" t="s">
        <v>661</v>
      </c>
      <c r="F1829" t="s">
        <v>16</v>
      </c>
      <c r="G1829" t="s">
        <v>8129</v>
      </c>
      <c r="H1829" t="s">
        <v>10171</v>
      </c>
      <c r="I1829" t="s">
        <v>2216</v>
      </c>
      <c r="J1829" t="s">
        <v>2217</v>
      </c>
      <c r="K1829" s="3">
        <v>93074</v>
      </c>
      <c r="L1829" s="3">
        <v>76178</v>
      </c>
      <c r="M1829" t="s">
        <v>140</v>
      </c>
      <c r="N1829" t="s">
        <v>2017</v>
      </c>
    </row>
    <row r="1830" spans="1:14">
      <c r="A1830" s="1">
        <v>45543</v>
      </c>
      <c r="B1830" s="1">
        <v>45922</v>
      </c>
      <c r="C1830" t="s">
        <v>5273</v>
      </c>
      <c r="D1830" t="s">
        <v>3046</v>
      </c>
      <c r="E1830" t="s">
        <v>34</v>
      </c>
      <c r="F1830" t="s">
        <v>16</v>
      </c>
      <c r="G1830" t="s">
        <v>8128</v>
      </c>
      <c r="H1830" t="s">
        <v>10171</v>
      </c>
      <c r="I1830" t="s">
        <v>2216</v>
      </c>
      <c r="J1830" t="s">
        <v>2217</v>
      </c>
      <c r="K1830" s="3">
        <v>39613</v>
      </c>
      <c r="L1830" s="3">
        <v>32921</v>
      </c>
      <c r="M1830" t="s">
        <v>140</v>
      </c>
      <c r="N1830" t="s">
        <v>2017</v>
      </c>
    </row>
    <row r="1831" spans="1:14">
      <c r="A1831" s="1">
        <v>45557</v>
      </c>
      <c r="B1831" s="1">
        <v>45922</v>
      </c>
      <c r="C1831" t="s">
        <v>5795</v>
      </c>
      <c r="D1831" t="s">
        <v>5796</v>
      </c>
      <c r="E1831" t="s">
        <v>32</v>
      </c>
      <c r="F1831" t="s">
        <v>16</v>
      </c>
      <c r="G1831" t="s">
        <v>8213</v>
      </c>
      <c r="H1831" t="s">
        <v>10171</v>
      </c>
      <c r="I1831" t="s">
        <v>305</v>
      </c>
      <c r="J1831" t="s">
        <v>306</v>
      </c>
      <c r="K1831" s="3">
        <v>3644</v>
      </c>
      <c r="L1831" s="3">
        <v>3422</v>
      </c>
      <c r="M1831" t="s">
        <v>5623</v>
      </c>
      <c r="N1831" t="s">
        <v>190</v>
      </c>
    </row>
    <row r="1832" spans="1:14">
      <c r="A1832" s="1">
        <v>45557</v>
      </c>
      <c r="B1832" s="1">
        <v>45922</v>
      </c>
      <c r="C1832" t="s">
        <v>5795</v>
      </c>
      <c r="D1832" t="s">
        <v>5796</v>
      </c>
      <c r="E1832" t="s">
        <v>15</v>
      </c>
      <c r="F1832" t="s">
        <v>16</v>
      </c>
      <c r="G1832" t="s">
        <v>8211</v>
      </c>
      <c r="H1832" t="s">
        <v>10171</v>
      </c>
      <c r="I1832" t="s">
        <v>305</v>
      </c>
      <c r="J1832" t="s">
        <v>306</v>
      </c>
      <c r="K1832" s="3">
        <v>3989</v>
      </c>
      <c r="L1832" s="3">
        <v>3664</v>
      </c>
      <c r="M1832" t="s">
        <v>5623</v>
      </c>
      <c r="N1832" t="s">
        <v>190</v>
      </c>
    </row>
    <row r="1833" spans="1:14">
      <c r="A1833" s="1">
        <v>45557</v>
      </c>
      <c r="B1833" s="1">
        <v>45922</v>
      </c>
      <c r="C1833" t="s">
        <v>5795</v>
      </c>
      <c r="D1833" t="s">
        <v>5796</v>
      </c>
      <c r="E1833" t="s">
        <v>661</v>
      </c>
      <c r="F1833" t="s">
        <v>16</v>
      </c>
      <c r="G1833" t="s">
        <v>8212</v>
      </c>
      <c r="H1833" t="s">
        <v>10171</v>
      </c>
      <c r="I1833" t="s">
        <v>305</v>
      </c>
      <c r="J1833" t="s">
        <v>306</v>
      </c>
      <c r="K1833" s="3">
        <v>22784</v>
      </c>
      <c r="L1833" s="3">
        <v>19791</v>
      </c>
      <c r="M1833" t="s">
        <v>5623</v>
      </c>
      <c r="N1833" t="s">
        <v>190</v>
      </c>
    </row>
    <row r="1834" spans="1:14">
      <c r="A1834" s="1">
        <v>45557</v>
      </c>
      <c r="B1834" s="1">
        <v>45922</v>
      </c>
      <c r="C1834" t="s">
        <v>4742</v>
      </c>
      <c r="D1834" t="s">
        <v>870</v>
      </c>
      <c r="E1834" t="s">
        <v>661</v>
      </c>
      <c r="F1834" t="s">
        <v>16</v>
      </c>
      <c r="G1834" t="s">
        <v>8214</v>
      </c>
      <c r="H1834" t="s">
        <v>10171</v>
      </c>
      <c r="I1834" t="s">
        <v>65</v>
      </c>
      <c r="J1834" t="s">
        <v>66</v>
      </c>
      <c r="K1834" s="3">
        <v>72436</v>
      </c>
      <c r="L1834" s="3">
        <v>60197</v>
      </c>
      <c r="M1834" t="s">
        <v>5620</v>
      </c>
      <c r="N1834" t="s">
        <v>245</v>
      </c>
    </row>
    <row r="1835" spans="1:14">
      <c r="A1835" s="1">
        <v>45557</v>
      </c>
      <c r="B1835" s="1">
        <v>45922</v>
      </c>
      <c r="C1835" t="s">
        <v>4742</v>
      </c>
      <c r="D1835" t="s">
        <v>870</v>
      </c>
      <c r="E1835" t="s">
        <v>15</v>
      </c>
      <c r="F1835" t="s">
        <v>16</v>
      </c>
      <c r="G1835" t="s">
        <v>8215</v>
      </c>
      <c r="H1835" t="s">
        <v>10171</v>
      </c>
      <c r="I1835" t="s">
        <v>65</v>
      </c>
      <c r="J1835" t="s">
        <v>66</v>
      </c>
      <c r="K1835" s="3">
        <v>1453</v>
      </c>
      <c r="L1835" s="3">
        <v>1393</v>
      </c>
      <c r="M1835" t="s">
        <v>5620</v>
      </c>
      <c r="N1835" t="s">
        <v>245</v>
      </c>
    </row>
    <row r="1836" spans="1:14">
      <c r="A1836" s="1">
        <v>45557</v>
      </c>
      <c r="B1836" s="1">
        <v>45922</v>
      </c>
      <c r="C1836" t="s">
        <v>6033</v>
      </c>
      <c r="D1836" t="s">
        <v>6034</v>
      </c>
      <c r="E1836" t="s">
        <v>32</v>
      </c>
      <c r="F1836" t="s">
        <v>16</v>
      </c>
      <c r="G1836" t="s">
        <v>8216</v>
      </c>
      <c r="H1836" t="s">
        <v>10172</v>
      </c>
      <c r="I1836" t="s">
        <v>270</v>
      </c>
      <c r="J1836" t="s">
        <v>271</v>
      </c>
      <c r="L1836" s="3">
        <v>11088</v>
      </c>
      <c r="M1836" t="s">
        <v>5624</v>
      </c>
      <c r="N1836" t="s">
        <v>125</v>
      </c>
    </row>
    <row r="1837" spans="1:14">
      <c r="A1837" s="1">
        <v>45557</v>
      </c>
      <c r="B1837" s="1">
        <v>45922</v>
      </c>
      <c r="C1837" t="s">
        <v>6033</v>
      </c>
      <c r="D1837" t="s">
        <v>6034</v>
      </c>
      <c r="E1837" t="s">
        <v>661</v>
      </c>
      <c r="F1837" t="s">
        <v>16</v>
      </c>
      <c r="G1837" t="s">
        <v>8217</v>
      </c>
      <c r="H1837" t="s">
        <v>10172</v>
      </c>
      <c r="I1837" t="s">
        <v>270</v>
      </c>
      <c r="J1837" t="s">
        <v>271</v>
      </c>
      <c r="L1837" s="3">
        <v>31880</v>
      </c>
      <c r="M1837" t="s">
        <v>5624</v>
      </c>
      <c r="N1837" t="s">
        <v>125</v>
      </c>
    </row>
    <row r="1838" spans="1:14">
      <c r="A1838" s="1">
        <v>45557</v>
      </c>
      <c r="B1838" s="1">
        <v>45922</v>
      </c>
      <c r="C1838" t="s">
        <v>6033</v>
      </c>
      <c r="D1838" t="s">
        <v>6034</v>
      </c>
      <c r="E1838" t="s">
        <v>15</v>
      </c>
      <c r="F1838" t="s">
        <v>16</v>
      </c>
      <c r="G1838" t="s">
        <v>8219</v>
      </c>
      <c r="H1838" t="s">
        <v>10172</v>
      </c>
      <c r="I1838" t="s">
        <v>270</v>
      </c>
      <c r="J1838" t="s">
        <v>271</v>
      </c>
      <c r="L1838" s="3">
        <v>4330</v>
      </c>
      <c r="M1838" t="s">
        <v>5624</v>
      </c>
      <c r="N1838" t="s">
        <v>125</v>
      </c>
    </row>
    <row r="1839" spans="1:14">
      <c r="A1839" s="1">
        <v>45557</v>
      </c>
      <c r="B1839" s="1">
        <v>45922</v>
      </c>
      <c r="C1839" t="s">
        <v>6033</v>
      </c>
      <c r="D1839" t="s">
        <v>6034</v>
      </c>
      <c r="E1839" t="s">
        <v>34</v>
      </c>
      <c r="F1839" t="s">
        <v>16</v>
      </c>
      <c r="G1839" t="s">
        <v>8218</v>
      </c>
      <c r="H1839" t="s">
        <v>10172</v>
      </c>
      <c r="I1839" t="s">
        <v>270</v>
      </c>
      <c r="J1839" t="s">
        <v>271</v>
      </c>
      <c r="L1839" s="3">
        <v>15474</v>
      </c>
      <c r="M1839" t="s">
        <v>5624</v>
      </c>
      <c r="N1839" t="s">
        <v>125</v>
      </c>
    </row>
    <row r="1840" spans="1:14">
      <c r="A1840" s="1">
        <v>45557</v>
      </c>
      <c r="B1840" s="1">
        <v>45922</v>
      </c>
      <c r="C1840" t="s">
        <v>5273</v>
      </c>
      <c r="D1840" t="s">
        <v>3046</v>
      </c>
      <c r="E1840" t="s">
        <v>32</v>
      </c>
      <c r="F1840" t="s">
        <v>16</v>
      </c>
      <c r="G1840" t="s">
        <v>8221</v>
      </c>
      <c r="H1840" t="s">
        <v>10171</v>
      </c>
      <c r="I1840" t="s">
        <v>2216</v>
      </c>
      <c r="J1840" t="s">
        <v>2217</v>
      </c>
      <c r="K1840" s="3">
        <v>14744</v>
      </c>
      <c r="L1840" s="3">
        <v>26145</v>
      </c>
      <c r="M1840" t="s">
        <v>140</v>
      </c>
      <c r="N1840" t="s">
        <v>2017</v>
      </c>
    </row>
    <row r="1841" spans="1:14">
      <c r="A1841" s="1">
        <v>45558</v>
      </c>
      <c r="B1841" s="1">
        <v>45923</v>
      </c>
      <c r="C1841" t="s">
        <v>5274</v>
      </c>
      <c r="D1841" t="s">
        <v>3052</v>
      </c>
      <c r="E1841" t="s">
        <v>661</v>
      </c>
      <c r="F1841" t="s">
        <v>16</v>
      </c>
      <c r="G1841" t="s">
        <v>8222</v>
      </c>
      <c r="H1841" t="s">
        <v>10171</v>
      </c>
      <c r="I1841" t="s">
        <v>65</v>
      </c>
      <c r="J1841" t="s">
        <v>66</v>
      </c>
      <c r="K1841" s="3">
        <v>28232</v>
      </c>
      <c r="L1841" s="3">
        <v>34651</v>
      </c>
      <c r="M1841" t="s">
        <v>5620</v>
      </c>
      <c r="N1841" t="s">
        <v>21</v>
      </c>
    </row>
    <row r="1842" spans="1:14">
      <c r="A1842" s="1">
        <v>45558</v>
      </c>
      <c r="B1842" s="1">
        <v>45923</v>
      </c>
      <c r="C1842" t="s">
        <v>5274</v>
      </c>
      <c r="D1842" t="s">
        <v>3052</v>
      </c>
      <c r="E1842" t="s">
        <v>15</v>
      </c>
      <c r="F1842" t="s">
        <v>16</v>
      </c>
      <c r="G1842" t="s">
        <v>8223</v>
      </c>
      <c r="H1842" t="s">
        <v>10171</v>
      </c>
      <c r="I1842" t="s">
        <v>65</v>
      </c>
      <c r="J1842" t="s">
        <v>66</v>
      </c>
      <c r="K1842" s="3">
        <v>4110</v>
      </c>
      <c r="L1842" s="3">
        <v>3964</v>
      </c>
      <c r="M1842" t="s">
        <v>5620</v>
      </c>
      <c r="N1842" t="s">
        <v>21</v>
      </c>
    </row>
    <row r="1843" spans="1:14">
      <c r="A1843" s="1">
        <v>45559</v>
      </c>
      <c r="B1843" s="1">
        <v>45924</v>
      </c>
      <c r="C1843" t="s">
        <v>5275</v>
      </c>
      <c r="D1843" t="s">
        <v>3055</v>
      </c>
      <c r="E1843" t="s">
        <v>32</v>
      </c>
      <c r="F1843" t="s">
        <v>16</v>
      </c>
      <c r="G1843" t="s">
        <v>8227</v>
      </c>
      <c r="H1843" t="s">
        <v>10171</v>
      </c>
      <c r="I1843" t="s">
        <v>71</v>
      </c>
      <c r="J1843" t="s">
        <v>72</v>
      </c>
      <c r="K1843" s="3">
        <v>13920</v>
      </c>
      <c r="L1843" s="3">
        <v>12726</v>
      </c>
      <c r="M1843" t="s">
        <v>5623</v>
      </c>
      <c r="N1843" t="s">
        <v>774</v>
      </c>
    </row>
    <row r="1844" spans="1:14">
      <c r="A1844" s="1">
        <v>45559</v>
      </c>
      <c r="B1844" s="1">
        <v>45924</v>
      </c>
      <c r="C1844" t="s">
        <v>5275</v>
      </c>
      <c r="D1844" t="s">
        <v>3055</v>
      </c>
      <c r="E1844" t="s">
        <v>15</v>
      </c>
      <c r="F1844" t="s">
        <v>16</v>
      </c>
      <c r="G1844" t="s">
        <v>8225</v>
      </c>
      <c r="H1844" t="s">
        <v>10171</v>
      </c>
      <c r="I1844" t="s">
        <v>71</v>
      </c>
      <c r="J1844" t="s">
        <v>72</v>
      </c>
      <c r="K1844" s="3">
        <v>2707</v>
      </c>
      <c r="L1844" s="3">
        <v>2571</v>
      </c>
      <c r="M1844" t="s">
        <v>5623</v>
      </c>
      <c r="N1844" t="s">
        <v>774</v>
      </c>
    </row>
    <row r="1845" spans="1:14">
      <c r="A1845" s="1">
        <v>45559</v>
      </c>
      <c r="B1845" s="1">
        <v>45924</v>
      </c>
      <c r="C1845" t="s">
        <v>5275</v>
      </c>
      <c r="D1845" t="s">
        <v>3055</v>
      </c>
      <c r="E1845" t="s">
        <v>661</v>
      </c>
      <c r="F1845" t="s">
        <v>16</v>
      </c>
      <c r="G1845" t="s">
        <v>8224</v>
      </c>
      <c r="H1845" t="s">
        <v>10171</v>
      </c>
      <c r="I1845" t="s">
        <v>71</v>
      </c>
      <c r="J1845" t="s">
        <v>72</v>
      </c>
      <c r="K1845" s="3">
        <v>20964</v>
      </c>
      <c r="L1845" s="3">
        <v>21864</v>
      </c>
      <c r="M1845" t="s">
        <v>5623</v>
      </c>
      <c r="N1845" t="s">
        <v>774</v>
      </c>
    </row>
    <row r="1846" spans="1:14">
      <c r="A1846" s="1">
        <v>45559</v>
      </c>
      <c r="B1846" s="1">
        <v>45924</v>
      </c>
      <c r="C1846" t="s">
        <v>5275</v>
      </c>
      <c r="D1846" t="s">
        <v>3055</v>
      </c>
      <c r="E1846" t="s">
        <v>34</v>
      </c>
      <c r="F1846" t="s">
        <v>16</v>
      </c>
      <c r="G1846" t="s">
        <v>8226</v>
      </c>
      <c r="H1846" t="s">
        <v>10171</v>
      </c>
      <c r="I1846" t="s">
        <v>71</v>
      </c>
      <c r="J1846" t="s">
        <v>72</v>
      </c>
      <c r="K1846" s="3">
        <v>7529</v>
      </c>
      <c r="L1846" s="3">
        <v>7560</v>
      </c>
      <c r="M1846" t="s">
        <v>5623</v>
      </c>
      <c r="N1846" t="s">
        <v>774</v>
      </c>
    </row>
    <row r="1847" spans="1:14">
      <c r="A1847" s="1">
        <v>45559</v>
      </c>
      <c r="B1847" s="1">
        <v>45924</v>
      </c>
      <c r="C1847" t="s">
        <v>5276</v>
      </c>
      <c r="D1847" t="s">
        <v>3061</v>
      </c>
      <c r="E1847" t="s">
        <v>661</v>
      </c>
      <c r="F1847" t="s">
        <v>16</v>
      </c>
      <c r="G1847" t="s">
        <v>8228</v>
      </c>
      <c r="H1847" t="s">
        <v>10171</v>
      </c>
      <c r="I1847" t="s">
        <v>49</v>
      </c>
      <c r="J1847" t="s">
        <v>50</v>
      </c>
      <c r="K1847" s="3">
        <v>62952</v>
      </c>
      <c r="L1847" s="3">
        <v>42587</v>
      </c>
      <c r="M1847" t="s">
        <v>5623</v>
      </c>
      <c r="N1847" t="s">
        <v>125</v>
      </c>
    </row>
    <row r="1848" spans="1:14">
      <c r="A1848" s="1">
        <v>45559</v>
      </c>
      <c r="B1848" s="1">
        <v>45924</v>
      </c>
      <c r="C1848" t="s">
        <v>5276</v>
      </c>
      <c r="D1848" t="s">
        <v>3061</v>
      </c>
      <c r="E1848" t="s">
        <v>15</v>
      </c>
      <c r="F1848" t="s">
        <v>16</v>
      </c>
      <c r="G1848" t="s">
        <v>8229</v>
      </c>
      <c r="H1848" t="s">
        <v>10171</v>
      </c>
      <c r="I1848" t="s">
        <v>49</v>
      </c>
      <c r="J1848" t="s">
        <v>50</v>
      </c>
      <c r="K1848" s="3">
        <v>2149</v>
      </c>
      <c r="L1848" s="3">
        <v>2050</v>
      </c>
      <c r="M1848" t="s">
        <v>5623</v>
      </c>
      <c r="N1848" t="s">
        <v>125</v>
      </c>
    </row>
    <row r="1849" spans="1:14">
      <c r="A1849" s="1">
        <v>45559</v>
      </c>
      <c r="B1849" s="1">
        <v>45924</v>
      </c>
      <c r="C1849" t="s">
        <v>5276</v>
      </c>
      <c r="D1849" t="s">
        <v>3061</v>
      </c>
      <c r="E1849" t="s">
        <v>32</v>
      </c>
      <c r="F1849" t="s">
        <v>16</v>
      </c>
      <c r="G1849" t="s">
        <v>8230</v>
      </c>
      <c r="H1849" t="s">
        <v>10171</v>
      </c>
      <c r="I1849" t="s">
        <v>49</v>
      </c>
      <c r="J1849" t="s">
        <v>50</v>
      </c>
      <c r="K1849" s="3">
        <v>20501</v>
      </c>
      <c r="L1849" s="3">
        <v>15041</v>
      </c>
      <c r="M1849" t="s">
        <v>5623</v>
      </c>
      <c r="N1849" t="s">
        <v>125</v>
      </c>
    </row>
    <row r="1850" spans="1:14">
      <c r="A1850" s="1">
        <v>45560</v>
      </c>
      <c r="B1850" s="1">
        <v>45925</v>
      </c>
      <c r="C1850" t="s">
        <v>5278</v>
      </c>
      <c r="D1850" t="s">
        <v>3067</v>
      </c>
      <c r="E1850" t="s">
        <v>32</v>
      </c>
      <c r="F1850" t="s">
        <v>16</v>
      </c>
      <c r="G1850" t="s">
        <v>8232</v>
      </c>
      <c r="H1850" t="s">
        <v>10171</v>
      </c>
      <c r="I1850" t="s">
        <v>78</v>
      </c>
      <c r="J1850" t="s">
        <v>79</v>
      </c>
      <c r="K1850" s="3">
        <v>46688</v>
      </c>
      <c r="L1850" s="3">
        <v>44234</v>
      </c>
      <c r="M1850" t="s">
        <v>77</v>
      </c>
      <c r="N1850" t="s">
        <v>328</v>
      </c>
    </row>
    <row r="1851" spans="1:14">
      <c r="A1851" s="1">
        <v>45560</v>
      </c>
      <c r="B1851" s="1">
        <v>45925</v>
      </c>
      <c r="C1851" t="s">
        <v>5278</v>
      </c>
      <c r="D1851" t="s">
        <v>3067</v>
      </c>
      <c r="E1851" t="s">
        <v>661</v>
      </c>
      <c r="F1851" t="s">
        <v>16</v>
      </c>
      <c r="G1851" t="s">
        <v>8233</v>
      </c>
      <c r="H1851" t="s">
        <v>10171</v>
      </c>
      <c r="I1851" t="s">
        <v>78</v>
      </c>
      <c r="J1851" t="s">
        <v>79</v>
      </c>
      <c r="K1851" s="3">
        <v>35117</v>
      </c>
      <c r="L1851" s="3">
        <v>29256</v>
      </c>
      <c r="M1851" t="s">
        <v>77</v>
      </c>
      <c r="N1851" t="s">
        <v>328</v>
      </c>
    </row>
    <row r="1852" spans="1:14">
      <c r="A1852" s="1">
        <v>45560</v>
      </c>
      <c r="B1852" s="1">
        <v>45925</v>
      </c>
      <c r="C1852" t="s">
        <v>5278</v>
      </c>
      <c r="D1852" t="s">
        <v>3067</v>
      </c>
      <c r="E1852" t="s">
        <v>15</v>
      </c>
      <c r="F1852" t="s">
        <v>16</v>
      </c>
      <c r="G1852" t="s">
        <v>8235</v>
      </c>
      <c r="H1852" t="s">
        <v>10171</v>
      </c>
      <c r="I1852" t="s">
        <v>78</v>
      </c>
      <c r="J1852" t="s">
        <v>79</v>
      </c>
      <c r="K1852" s="3">
        <v>4550</v>
      </c>
      <c r="L1852" s="3">
        <v>4285</v>
      </c>
      <c r="M1852" t="s">
        <v>77</v>
      </c>
      <c r="N1852" t="s">
        <v>328</v>
      </c>
    </row>
    <row r="1853" spans="1:14">
      <c r="A1853" s="1">
        <v>45560</v>
      </c>
      <c r="B1853" s="1">
        <v>45925</v>
      </c>
      <c r="C1853" t="s">
        <v>5278</v>
      </c>
      <c r="D1853" t="s">
        <v>3067</v>
      </c>
      <c r="E1853" t="s">
        <v>34</v>
      </c>
      <c r="F1853" t="s">
        <v>16</v>
      </c>
      <c r="G1853" t="s">
        <v>8234</v>
      </c>
      <c r="H1853" t="s">
        <v>10171</v>
      </c>
      <c r="I1853" t="s">
        <v>78</v>
      </c>
      <c r="J1853" t="s">
        <v>79</v>
      </c>
      <c r="K1853" s="3">
        <v>13405</v>
      </c>
      <c r="L1853" s="3">
        <v>11473</v>
      </c>
      <c r="M1853" t="s">
        <v>77</v>
      </c>
      <c r="N1853" t="s">
        <v>328</v>
      </c>
    </row>
    <row r="1854" spans="1:14">
      <c r="A1854" s="1">
        <v>45560</v>
      </c>
      <c r="B1854" s="1">
        <v>45925</v>
      </c>
      <c r="C1854" t="s">
        <v>6129</v>
      </c>
      <c r="D1854" t="s">
        <v>6130</v>
      </c>
      <c r="E1854" t="s">
        <v>32</v>
      </c>
      <c r="F1854" t="s">
        <v>16</v>
      </c>
      <c r="G1854" t="s">
        <v>8238</v>
      </c>
      <c r="H1854" t="s">
        <v>10172</v>
      </c>
      <c r="I1854" t="s">
        <v>96</v>
      </c>
      <c r="J1854" t="s">
        <v>97</v>
      </c>
      <c r="L1854" s="3">
        <v>3762</v>
      </c>
      <c r="M1854" t="s">
        <v>1179</v>
      </c>
      <c r="N1854" t="s">
        <v>190</v>
      </c>
    </row>
    <row r="1855" spans="1:14">
      <c r="A1855" s="1">
        <v>45560</v>
      </c>
      <c r="B1855" s="1">
        <v>45925</v>
      </c>
      <c r="C1855" t="s">
        <v>6129</v>
      </c>
      <c r="D1855" t="s">
        <v>6130</v>
      </c>
      <c r="E1855" t="s">
        <v>15</v>
      </c>
      <c r="F1855" t="s">
        <v>16</v>
      </c>
      <c r="G1855" t="s">
        <v>8236</v>
      </c>
      <c r="H1855" t="s">
        <v>10172</v>
      </c>
      <c r="I1855" t="s">
        <v>96</v>
      </c>
      <c r="J1855" t="s">
        <v>97</v>
      </c>
      <c r="L1855" s="3">
        <v>1375</v>
      </c>
      <c r="M1855" t="s">
        <v>1179</v>
      </c>
      <c r="N1855" t="s">
        <v>190</v>
      </c>
    </row>
    <row r="1856" spans="1:14">
      <c r="A1856" s="1">
        <v>45560</v>
      </c>
      <c r="B1856" s="1">
        <v>45925</v>
      </c>
      <c r="C1856" t="s">
        <v>6129</v>
      </c>
      <c r="D1856" t="s">
        <v>6130</v>
      </c>
      <c r="E1856" t="s">
        <v>661</v>
      </c>
      <c r="F1856" t="s">
        <v>16</v>
      </c>
      <c r="G1856" t="s">
        <v>8237</v>
      </c>
      <c r="H1856" t="s">
        <v>10172</v>
      </c>
      <c r="I1856" t="s">
        <v>96</v>
      </c>
      <c r="J1856" t="s">
        <v>97</v>
      </c>
      <c r="L1856" s="3">
        <v>19430</v>
      </c>
      <c r="M1856" t="s">
        <v>1179</v>
      </c>
      <c r="N1856" t="s">
        <v>190</v>
      </c>
    </row>
    <row r="1857" spans="1:14">
      <c r="A1857" s="1">
        <v>45561</v>
      </c>
      <c r="B1857" s="1">
        <v>45926</v>
      </c>
      <c r="C1857" t="s">
        <v>5280</v>
      </c>
      <c r="D1857" t="s">
        <v>3076</v>
      </c>
      <c r="E1857" t="s">
        <v>15</v>
      </c>
      <c r="F1857" t="s">
        <v>16</v>
      </c>
      <c r="G1857" t="s">
        <v>8239</v>
      </c>
      <c r="H1857" t="s">
        <v>10171</v>
      </c>
      <c r="I1857" t="s">
        <v>18</v>
      </c>
      <c r="J1857" t="s">
        <v>19</v>
      </c>
      <c r="K1857" s="3">
        <v>2447</v>
      </c>
      <c r="L1857" s="3">
        <v>2563</v>
      </c>
      <c r="M1857" t="s">
        <v>5624</v>
      </c>
      <c r="N1857" t="s">
        <v>73</v>
      </c>
    </row>
    <row r="1858" spans="1:14">
      <c r="A1858" s="1">
        <v>45561</v>
      </c>
      <c r="B1858" s="1">
        <v>45926</v>
      </c>
      <c r="C1858" t="s">
        <v>5280</v>
      </c>
      <c r="D1858" t="s">
        <v>3076</v>
      </c>
      <c r="E1858" t="s">
        <v>661</v>
      </c>
      <c r="F1858" t="s">
        <v>16</v>
      </c>
      <c r="G1858" t="s">
        <v>8240</v>
      </c>
      <c r="H1858" t="s">
        <v>10171</v>
      </c>
      <c r="I1858" t="s">
        <v>18</v>
      </c>
      <c r="J1858" t="s">
        <v>19</v>
      </c>
      <c r="K1858" s="3">
        <v>33321</v>
      </c>
      <c r="L1858" s="3">
        <v>29062</v>
      </c>
      <c r="M1858" t="s">
        <v>5624</v>
      </c>
      <c r="N1858" t="s">
        <v>73</v>
      </c>
    </row>
    <row r="1859" spans="1:14">
      <c r="A1859" s="1">
        <v>45562</v>
      </c>
      <c r="B1859" s="1">
        <v>45927</v>
      </c>
      <c r="C1859" t="s">
        <v>5282</v>
      </c>
      <c r="D1859" t="s">
        <v>3084</v>
      </c>
      <c r="E1859" t="s">
        <v>32</v>
      </c>
      <c r="F1859" t="s">
        <v>16</v>
      </c>
      <c r="G1859" t="s">
        <v>8244</v>
      </c>
      <c r="H1859" t="s">
        <v>10171</v>
      </c>
      <c r="I1859" t="s">
        <v>348</v>
      </c>
      <c r="J1859" t="s">
        <v>349</v>
      </c>
      <c r="K1859" s="3">
        <v>5602</v>
      </c>
      <c r="L1859" s="3">
        <v>6168</v>
      </c>
      <c r="M1859" t="s">
        <v>5624</v>
      </c>
      <c r="N1859" t="s">
        <v>203</v>
      </c>
    </row>
    <row r="1860" spans="1:14">
      <c r="A1860" s="1">
        <v>45562</v>
      </c>
      <c r="B1860" s="1">
        <v>45927</v>
      </c>
      <c r="C1860" t="s">
        <v>5282</v>
      </c>
      <c r="D1860" t="s">
        <v>3084</v>
      </c>
      <c r="E1860" t="s">
        <v>15</v>
      </c>
      <c r="F1860" t="s">
        <v>16</v>
      </c>
      <c r="G1860" t="s">
        <v>8243</v>
      </c>
      <c r="H1860" t="s">
        <v>10171</v>
      </c>
      <c r="I1860" t="s">
        <v>348</v>
      </c>
      <c r="J1860" t="s">
        <v>349</v>
      </c>
      <c r="K1860" s="3">
        <v>1661</v>
      </c>
      <c r="L1860" s="3">
        <v>1607</v>
      </c>
      <c r="M1860" t="s">
        <v>5624</v>
      </c>
      <c r="N1860" t="s">
        <v>203</v>
      </c>
    </row>
    <row r="1861" spans="1:14">
      <c r="A1861" s="1">
        <v>45562</v>
      </c>
      <c r="B1861" s="1">
        <v>45927</v>
      </c>
      <c r="C1861" t="s">
        <v>5282</v>
      </c>
      <c r="D1861" t="s">
        <v>3084</v>
      </c>
      <c r="E1861" t="s">
        <v>661</v>
      </c>
      <c r="F1861" t="s">
        <v>16</v>
      </c>
      <c r="G1861" t="s">
        <v>8241</v>
      </c>
      <c r="H1861" t="s">
        <v>10171</v>
      </c>
      <c r="I1861" t="s">
        <v>348</v>
      </c>
      <c r="J1861" t="s">
        <v>349</v>
      </c>
      <c r="K1861" s="3">
        <v>29737</v>
      </c>
      <c r="L1861" s="3">
        <v>25223</v>
      </c>
      <c r="M1861" t="s">
        <v>5624</v>
      </c>
      <c r="N1861" t="s">
        <v>203</v>
      </c>
    </row>
    <row r="1862" spans="1:14">
      <c r="A1862" s="1">
        <v>45562</v>
      </c>
      <c r="B1862" s="1">
        <v>45927</v>
      </c>
      <c r="C1862" t="s">
        <v>5282</v>
      </c>
      <c r="D1862" t="s">
        <v>3084</v>
      </c>
      <c r="E1862" t="s">
        <v>34</v>
      </c>
      <c r="F1862" t="s">
        <v>16</v>
      </c>
      <c r="G1862" t="s">
        <v>8242</v>
      </c>
      <c r="H1862" t="s">
        <v>10171</v>
      </c>
      <c r="I1862" t="s">
        <v>348</v>
      </c>
      <c r="J1862" t="s">
        <v>349</v>
      </c>
      <c r="K1862" s="3">
        <v>12133</v>
      </c>
      <c r="L1862" s="3">
        <v>10637</v>
      </c>
      <c r="M1862" t="s">
        <v>5624</v>
      </c>
      <c r="N1862" t="s">
        <v>203</v>
      </c>
    </row>
    <row r="1863" spans="1:14">
      <c r="A1863" s="1">
        <v>45563</v>
      </c>
      <c r="B1863" s="1">
        <v>45928</v>
      </c>
      <c r="C1863" t="s">
        <v>5283</v>
      </c>
      <c r="D1863" t="s">
        <v>3089</v>
      </c>
      <c r="E1863" t="s">
        <v>32</v>
      </c>
      <c r="F1863" t="s">
        <v>16</v>
      </c>
      <c r="G1863" t="s">
        <v>8247</v>
      </c>
      <c r="H1863" t="s">
        <v>10171</v>
      </c>
      <c r="I1863" t="s">
        <v>3091</v>
      </c>
      <c r="J1863" t="s">
        <v>3092</v>
      </c>
      <c r="K1863" s="3">
        <v>29562</v>
      </c>
      <c r="L1863" s="3">
        <v>28022</v>
      </c>
      <c r="M1863" t="s">
        <v>5660</v>
      </c>
      <c r="N1863" t="s">
        <v>245</v>
      </c>
    </row>
    <row r="1864" spans="1:14">
      <c r="A1864" s="1">
        <v>45563</v>
      </c>
      <c r="B1864" s="1">
        <v>45928</v>
      </c>
      <c r="C1864" t="s">
        <v>5283</v>
      </c>
      <c r="D1864" t="s">
        <v>3089</v>
      </c>
      <c r="E1864" t="s">
        <v>15</v>
      </c>
      <c r="F1864" t="s">
        <v>16</v>
      </c>
      <c r="G1864" t="s">
        <v>8246</v>
      </c>
      <c r="H1864" t="s">
        <v>10171</v>
      </c>
      <c r="I1864" t="s">
        <v>3091</v>
      </c>
      <c r="J1864" t="s">
        <v>3092</v>
      </c>
      <c r="K1864" s="3">
        <v>1960</v>
      </c>
      <c r="L1864" s="3">
        <v>1836</v>
      </c>
      <c r="M1864" t="s">
        <v>5660</v>
      </c>
      <c r="N1864" t="s">
        <v>245</v>
      </c>
    </row>
    <row r="1865" spans="1:14">
      <c r="A1865" s="1">
        <v>45563</v>
      </c>
      <c r="B1865" s="1">
        <v>45928</v>
      </c>
      <c r="C1865" t="s">
        <v>5283</v>
      </c>
      <c r="D1865" t="s">
        <v>3089</v>
      </c>
      <c r="E1865" t="s">
        <v>661</v>
      </c>
      <c r="F1865" t="s">
        <v>16</v>
      </c>
      <c r="G1865" t="s">
        <v>8245</v>
      </c>
      <c r="H1865" t="s">
        <v>10171</v>
      </c>
      <c r="I1865" t="s">
        <v>3091</v>
      </c>
      <c r="J1865" t="s">
        <v>3092</v>
      </c>
      <c r="K1865" s="3">
        <v>175902</v>
      </c>
      <c r="L1865" s="3">
        <v>144109</v>
      </c>
      <c r="M1865" t="s">
        <v>5660</v>
      </c>
      <c r="N1865" t="s">
        <v>245</v>
      </c>
    </row>
    <row r="1866" spans="1:14">
      <c r="A1866" s="1">
        <v>45563</v>
      </c>
      <c r="B1866" s="1">
        <v>45928</v>
      </c>
      <c r="C1866" t="s">
        <v>6035</v>
      </c>
      <c r="D1866" t="s">
        <v>6036</v>
      </c>
      <c r="E1866" t="s">
        <v>32</v>
      </c>
      <c r="F1866" t="s">
        <v>16</v>
      </c>
      <c r="G1866" t="s">
        <v>8250</v>
      </c>
      <c r="H1866" t="s">
        <v>10172</v>
      </c>
      <c r="I1866" t="s">
        <v>540</v>
      </c>
      <c r="J1866" t="s">
        <v>541</v>
      </c>
      <c r="L1866" s="3">
        <v>54886</v>
      </c>
      <c r="M1866" t="s">
        <v>112</v>
      </c>
      <c r="N1866" t="s">
        <v>125</v>
      </c>
    </row>
    <row r="1867" spans="1:14">
      <c r="A1867" s="1">
        <v>45563</v>
      </c>
      <c r="B1867" s="1">
        <v>45928</v>
      </c>
      <c r="C1867" t="s">
        <v>6035</v>
      </c>
      <c r="D1867" t="s">
        <v>6036</v>
      </c>
      <c r="E1867" t="s">
        <v>661</v>
      </c>
      <c r="F1867" t="s">
        <v>16</v>
      </c>
      <c r="G1867" t="s">
        <v>8251</v>
      </c>
      <c r="H1867" t="s">
        <v>10172</v>
      </c>
      <c r="I1867" t="s">
        <v>540</v>
      </c>
      <c r="J1867" t="s">
        <v>541</v>
      </c>
      <c r="L1867" s="3">
        <v>65318</v>
      </c>
      <c r="M1867" t="s">
        <v>112</v>
      </c>
      <c r="N1867" t="s">
        <v>125</v>
      </c>
    </row>
    <row r="1868" spans="1:14">
      <c r="A1868" s="1">
        <v>45563</v>
      </c>
      <c r="B1868" s="1">
        <v>45928</v>
      </c>
      <c r="C1868" t="s">
        <v>6035</v>
      </c>
      <c r="D1868" t="s">
        <v>6036</v>
      </c>
      <c r="E1868" t="s">
        <v>15</v>
      </c>
      <c r="F1868" t="s">
        <v>16</v>
      </c>
      <c r="G1868" t="s">
        <v>8252</v>
      </c>
      <c r="H1868" t="s">
        <v>10172</v>
      </c>
      <c r="I1868" t="s">
        <v>540</v>
      </c>
      <c r="J1868" t="s">
        <v>541</v>
      </c>
      <c r="L1868" s="3">
        <v>2274</v>
      </c>
      <c r="M1868" t="s">
        <v>112</v>
      </c>
      <c r="N1868" t="s">
        <v>125</v>
      </c>
    </row>
    <row r="1869" spans="1:14">
      <c r="A1869" s="1">
        <v>45563</v>
      </c>
      <c r="B1869" s="1">
        <v>45928</v>
      </c>
      <c r="C1869" t="s">
        <v>6035</v>
      </c>
      <c r="D1869" t="s">
        <v>6036</v>
      </c>
      <c r="E1869" t="s">
        <v>34</v>
      </c>
      <c r="F1869" t="s">
        <v>16</v>
      </c>
      <c r="G1869" t="s">
        <v>8249</v>
      </c>
      <c r="H1869" t="s">
        <v>10172</v>
      </c>
      <c r="I1869" t="s">
        <v>540</v>
      </c>
      <c r="J1869" t="s">
        <v>541</v>
      </c>
      <c r="L1869" s="3">
        <v>31853</v>
      </c>
      <c r="M1869" t="s">
        <v>112</v>
      </c>
      <c r="N1869" t="s">
        <v>125</v>
      </c>
    </row>
    <row r="1870" spans="1:14">
      <c r="A1870" s="1">
        <v>45564</v>
      </c>
      <c r="B1870" s="1">
        <v>45929</v>
      </c>
      <c r="C1870" t="s">
        <v>5285</v>
      </c>
      <c r="D1870" t="s">
        <v>3098</v>
      </c>
      <c r="E1870" t="s">
        <v>15</v>
      </c>
      <c r="F1870" t="s">
        <v>16</v>
      </c>
      <c r="G1870" t="s">
        <v>8254</v>
      </c>
      <c r="H1870" t="s">
        <v>10171</v>
      </c>
      <c r="I1870" t="s">
        <v>18</v>
      </c>
      <c r="J1870" t="s">
        <v>19</v>
      </c>
      <c r="K1870" s="3">
        <v>5755</v>
      </c>
      <c r="L1870" s="3">
        <v>5593</v>
      </c>
      <c r="M1870" t="s">
        <v>48</v>
      </c>
      <c r="N1870" t="s">
        <v>21</v>
      </c>
    </row>
    <row r="1871" spans="1:14">
      <c r="A1871" s="1">
        <v>45564</v>
      </c>
      <c r="B1871" s="1">
        <v>45929</v>
      </c>
      <c r="C1871" t="s">
        <v>5285</v>
      </c>
      <c r="D1871" t="s">
        <v>3098</v>
      </c>
      <c r="E1871" t="s">
        <v>661</v>
      </c>
      <c r="F1871" t="s">
        <v>16</v>
      </c>
      <c r="G1871" t="s">
        <v>8253</v>
      </c>
      <c r="H1871" t="s">
        <v>10171</v>
      </c>
      <c r="I1871" t="s">
        <v>18</v>
      </c>
      <c r="J1871" t="s">
        <v>19</v>
      </c>
      <c r="K1871" s="3">
        <v>91046</v>
      </c>
      <c r="L1871" s="3">
        <v>94798</v>
      </c>
      <c r="M1871" t="s">
        <v>48</v>
      </c>
      <c r="N1871" t="s">
        <v>21</v>
      </c>
    </row>
    <row r="1872" spans="1:14">
      <c r="A1872" s="1">
        <v>45565</v>
      </c>
      <c r="B1872" s="1">
        <v>45930</v>
      </c>
      <c r="C1872" t="s">
        <v>6037</v>
      </c>
      <c r="D1872" t="s">
        <v>6038</v>
      </c>
      <c r="E1872" t="s">
        <v>32</v>
      </c>
      <c r="F1872" t="s">
        <v>16</v>
      </c>
      <c r="G1872" t="s">
        <v>8257</v>
      </c>
      <c r="H1872" t="s">
        <v>10172</v>
      </c>
      <c r="I1872" t="s">
        <v>695</v>
      </c>
      <c r="J1872" t="s">
        <v>696</v>
      </c>
      <c r="L1872" s="3">
        <v>27739</v>
      </c>
      <c r="M1872" t="s">
        <v>5660</v>
      </c>
      <c r="N1872" t="s">
        <v>98</v>
      </c>
    </row>
    <row r="1873" spans="1:14">
      <c r="A1873" s="1">
        <v>45565</v>
      </c>
      <c r="B1873" s="1">
        <v>45930</v>
      </c>
      <c r="C1873" t="s">
        <v>6037</v>
      </c>
      <c r="D1873" t="s">
        <v>6038</v>
      </c>
      <c r="E1873" t="s">
        <v>661</v>
      </c>
      <c r="F1873" t="s">
        <v>16</v>
      </c>
      <c r="G1873" t="s">
        <v>8259</v>
      </c>
      <c r="H1873" t="s">
        <v>10172</v>
      </c>
      <c r="I1873" t="s">
        <v>695</v>
      </c>
      <c r="J1873" t="s">
        <v>696</v>
      </c>
      <c r="L1873" s="3">
        <v>54371</v>
      </c>
      <c r="M1873" t="s">
        <v>5660</v>
      </c>
      <c r="N1873" t="s">
        <v>98</v>
      </c>
    </row>
    <row r="1874" spans="1:14">
      <c r="A1874" s="1">
        <v>45565</v>
      </c>
      <c r="B1874" s="1">
        <v>45930</v>
      </c>
      <c r="C1874" t="s">
        <v>6037</v>
      </c>
      <c r="D1874" t="s">
        <v>6038</v>
      </c>
      <c r="E1874" t="s">
        <v>15</v>
      </c>
      <c r="F1874" t="s">
        <v>16</v>
      </c>
      <c r="G1874" t="s">
        <v>8256</v>
      </c>
      <c r="H1874" t="s">
        <v>10172</v>
      </c>
      <c r="I1874" t="s">
        <v>695</v>
      </c>
      <c r="J1874" t="s">
        <v>696</v>
      </c>
      <c r="L1874" s="3">
        <v>1700</v>
      </c>
      <c r="M1874" t="s">
        <v>5660</v>
      </c>
      <c r="N1874" t="s">
        <v>98</v>
      </c>
    </row>
    <row r="1875" spans="1:14">
      <c r="A1875" s="1">
        <v>45565</v>
      </c>
      <c r="B1875" s="1">
        <v>45930</v>
      </c>
      <c r="C1875" t="s">
        <v>6037</v>
      </c>
      <c r="D1875" t="s">
        <v>6038</v>
      </c>
      <c r="E1875" t="s">
        <v>34</v>
      </c>
      <c r="F1875" t="s">
        <v>16</v>
      </c>
      <c r="G1875" t="s">
        <v>8258</v>
      </c>
      <c r="H1875" t="s">
        <v>10172</v>
      </c>
      <c r="I1875" t="s">
        <v>695</v>
      </c>
      <c r="J1875" t="s">
        <v>696</v>
      </c>
      <c r="L1875" s="3">
        <v>12089</v>
      </c>
      <c r="M1875" t="s">
        <v>5660</v>
      </c>
      <c r="N1875" t="s">
        <v>98</v>
      </c>
    </row>
    <row r="1876" spans="1:14">
      <c r="A1876" s="1">
        <v>45565</v>
      </c>
      <c r="B1876" s="1">
        <v>45930</v>
      </c>
      <c r="C1876" t="s">
        <v>5288</v>
      </c>
      <c r="D1876" t="s">
        <v>3108</v>
      </c>
      <c r="E1876" t="s">
        <v>15</v>
      </c>
      <c r="F1876" t="s">
        <v>16</v>
      </c>
      <c r="G1876" t="s">
        <v>8260</v>
      </c>
      <c r="H1876" t="s">
        <v>10171</v>
      </c>
      <c r="I1876" t="s">
        <v>305</v>
      </c>
      <c r="J1876" t="s">
        <v>306</v>
      </c>
      <c r="K1876" s="3">
        <v>36678</v>
      </c>
      <c r="L1876" s="3">
        <v>37163</v>
      </c>
      <c r="M1876" t="s">
        <v>304</v>
      </c>
      <c r="N1876" t="s">
        <v>21</v>
      </c>
    </row>
    <row r="1877" spans="1:14">
      <c r="A1877" s="1">
        <v>45565</v>
      </c>
      <c r="B1877" s="1">
        <v>45930</v>
      </c>
      <c r="C1877" t="s">
        <v>5288</v>
      </c>
      <c r="D1877" t="s">
        <v>3108</v>
      </c>
      <c r="E1877" t="s">
        <v>661</v>
      </c>
      <c r="F1877" t="s">
        <v>16</v>
      </c>
      <c r="G1877" t="s">
        <v>8261</v>
      </c>
      <c r="H1877" t="s">
        <v>10171</v>
      </c>
      <c r="I1877" t="s">
        <v>305</v>
      </c>
      <c r="J1877" t="s">
        <v>306</v>
      </c>
      <c r="K1877" s="3">
        <v>368275</v>
      </c>
      <c r="L1877" s="3">
        <v>308527</v>
      </c>
      <c r="M1877" t="s">
        <v>304</v>
      </c>
      <c r="N1877" t="s">
        <v>21</v>
      </c>
    </row>
    <row r="1878" spans="1:14">
      <c r="A1878" s="1">
        <v>45565</v>
      </c>
      <c r="B1878" s="1">
        <v>45930</v>
      </c>
      <c r="C1878" t="s">
        <v>5289</v>
      </c>
      <c r="D1878" t="s">
        <v>3112</v>
      </c>
      <c r="E1878" t="s">
        <v>32</v>
      </c>
      <c r="F1878" t="s">
        <v>16</v>
      </c>
      <c r="G1878" t="s">
        <v>8262</v>
      </c>
      <c r="H1878" t="s">
        <v>10171</v>
      </c>
      <c r="I1878" t="s">
        <v>1858</v>
      </c>
      <c r="J1878" t="s">
        <v>1859</v>
      </c>
      <c r="K1878" s="3">
        <v>16940</v>
      </c>
      <c r="L1878" s="3">
        <v>15571</v>
      </c>
      <c r="M1878" t="s">
        <v>5620</v>
      </c>
      <c r="N1878" t="s">
        <v>887</v>
      </c>
    </row>
    <row r="1879" spans="1:14">
      <c r="A1879" s="1">
        <v>45565</v>
      </c>
      <c r="B1879" s="1">
        <v>45930</v>
      </c>
      <c r="C1879" t="s">
        <v>5289</v>
      </c>
      <c r="D1879" t="s">
        <v>3112</v>
      </c>
      <c r="E1879" t="s">
        <v>15</v>
      </c>
      <c r="F1879" t="s">
        <v>16</v>
      </c>
      <c r="G1879" t="s">
        <v>8264</v>
      </c>
      <c r="H1879" t="s">
        <v>10171</v>
      </c>
      <c r="I1879" t="s">
        <v>1858</v>
      </c>
      <c r="J1879" t="s">
        <v>1859</v>
      </c>
      <c r="K1879" s="3">
        <v>2460</v>
      </c>
      <c r="L1879" s="3">
        <v>1627</v>
      </c>
      <c r="M1879" t="s">
        <v>5620</v>
      </c>
      <c r="N1879" t="s">
        <v>887</v>
      </c>
    </row>
    <row r="1880" spans="1:14">
      <c r="A1880" s="1">
        <v>45565</v>
      </c>
      <c r="B1880" s="1">
        <v>45930</v>
      </c>
      <c r="C1880" t="s">
        <v>5289</v>
      </c>
      <c r="D1880" t="s">
        <v>3112</v>
      </c>
      <c r="E1880" t="s">
        <v>661</v>
      </c>
      <c r="F1880" t="s">
        <v>16</v>
      </c>
      <c r="G1880" t="s">
        <v>8263</v>
      </c>
      <c r="H1880" t="s">
        <v>10171</v>
      </c>
      <c r="I1880" t="s">
        <v>1858</v>
      </c>
      <c r="J1880" t="s">
        <v>1859</v>
      </c>
      <c r="K1880" s="3">
        <v>34866</v>
      </c>
      <c r="L1880" s="3">
        <v>32720</v>
      </c>
      <c r="M1880" t="s">
        <v>5620</v>
      </c>
      <c r="N1880" t="s">
        <v>887</v>
      </c>
    </row>
    <row r="1881" spans="1:14">
      <c r="A1881" s="1">
        <v>45565</v>
      </c>
      <c r="B1881" s="1">
        <v>45930</v>
      </c>
      <c r="C1881" t="s">
        <v>5290</v>
      </c>
      <c r="D1881" t="s">
        <v>3116</v>
      </c>
      <c r="E1881" t="s">
        <v>661</v>
      </c>
      <c r="F1881" t="s">
        <v>16</v>
      </c>
      <c r="G1881" t="s">
        <v>8267</v>
      </c>
      <c r="H1881" t="s">
        <v>10171</v>
      </c>
      <c r="I1881" t="s">
        <v>3118</v>
      </c>
      <c r="J1881" t="s">
        <v>3119</v>
      </c>
      <c r="K1881" s="3">
        <v>105606</v>
      </c>
      <c r="L1881" s="3">
        <v>86339</v>
      </c>
      <c r="M1881" t="s">
        <v>26</v>
      </c>
      <c r="N1881" t="s">
        <v>21</v>
      </c>
    </row>
    <row r="1882" spans="1:14">
      <c r="A1882" s="1">
        <v>45565</v>
      </c>
      <c r="B1882" s="1">
        <v>45930</v>
      </c>
      <c r="C1882" t="s">
        <v>5290</v>
      </c>
      <c r="D1882" t="s">
        <v>3116</v>
      </c>
      <c r="E1882" t="s">
        <v>15</v>
      </c>
      <c r="F1882" t="s">
        <v>16</v>
      </c>
      <c r="G1882" t="s">
        <v>8266</v>
      </c>
      <c r="H1882" t="s">
        <v>10171</v>
      </c>
      <c r="I1882" t="s">
        <v>3118</v>
      </c>
      <c r="J1882" t="s">
        <v>3119</v>
      </c>
      <c r="K1882" s="3">
        <v>66148</v>
      </c>
      <c r="L1882" s="3">
        <v>66537</v>
      </c>
      <c r="M1882" t="s">
        <v>26</v>
      </c>
      <c r="N1882" t="s">
        <v>21</v>
      </c>
    </row>
    <row r="1883" spans="1:14">
      <c r="A1883" s="1">
        <v>45565</v>
      </c>
      <c r="B1883" s="1">
        <v>45930</v>
      </c>
      <c r="C1883" t="s">
        <v>5290</v>
      </c>
      <c r="D1883" t="s">
        <v>3116</v>
      </c>
      <c r="E1883" t="s">
        <v>32</v>
      </c>
      <c r="F1883" t="s">
        <v>16</v>
      </c>
      <c r="G1883" t="s">
        <v>8265</v>
      </c>
      <c r="H1883" t="s">
        <v>10171</v>
      </c>
      <c r="I1883" t="s">
        <v>3118</v>
      </c>
      <c r="J1883" t="s">
        <v>3119</v>
      </c>
      <c r="K1883" s="3">
        <v>54589</v>
      </c>
      <c r="L1883" s="3">
        <v>41889</v>
      </c>
      <c r="M1883" t="s">
        <v>26</v>
      </c>
      <c r="N1883" t="s">
        <v>21</v>
      </c>
    </row>
    <row r="1884" spans="1:14">
      <c r="A1884" s="1">
        <v>45565</v>
      </c>
      <c r="B1884" s="1">
        <v>45930</v>
      </c>
      <c r="C1884" t="s">
        <v>5293</v>
      </c>
      <c r="D1884" t="s">
        <v>3131</v>
      </c>
      <c r="E1884" t="s">
        <v>32</v>
      </c>
      <c r="F1884" t="s">
        <v>16</v>
      </c>
      <c r="G1884" t="s">
        <v>8273</v>
      </c>
      <c r="H1884" t="s">
        <v>10171</v>
      </c>
      <c r="I1884" t="s">
        <v>305</v>
      </c>
      <c r="J1884" t="s">
        <v>306</v>
      </c>
      <c r="K1884" s="3">
        <v>12291</v>
      </c>
      <c r="L1884" s="3">
        <v>11594</v>
      </c>
      <c r="M1884" t="s">
        <v>5623</v>
      </c>
      <c r="N1884" t="s">
        <v>21</v>
      </c>
    </row>
    <row r="1885" spans="1:14">
      <c r="A1885" s="1">
        <v>45565</v>
      </c>
      <c r="B1885" s="1">
        <v>45930</v>
      </c>
      <c r="C1885" t="s">
        <v>5293</v>
      </c>
      <c r="D1885" t="s">
        <v>3131</v>
      </c>
      <c r="E1885" t="s">
        <v>15</v>
      </c>
      <c r="F1885" t="s">
        <v>16</v>
      </c>
      <c r="G1885" t="s">
        <v>8272</v>
      </c>
      <c r="H1885" t="s">
        <v>10171</v>
      </c>
      <c r="I1885" t="s">
        <v>305</v>
      </c>
      <c r="J1885" t="s">
        <v>306</v>
      </c>
      <c r="K1885" s="3">
        <v>3900</v>
      </c>
      <c r="L1885" s="3">
        <v>3714</v>
      </c>
      <c r="M1885" t="s">
        <v>5623</v>
      </c>
      <c r="N1885" t="s">
        <v>21</v>
      </c>
    </row>
    <row r="1886" spans="1:14">
      <c r="A1886" s="1">
        <v>45565</v>
      </c>
      <c r="B1886" s="1">
        <v>45930</v>
      </c>
      <c r="C1886" t="s">
        <v>5293</v>
      </c>
      <c r="D1886" t="s">
        <v>3131</v>
      </c>
      <c r="E1886" t="s">
        <v>661</v>
      </c>
      <c r="F1886" t="s">
        <v>16</v>
      </c>
      <c r="G1886" t="s">
        <v>8274</v>
      </c>
      <c r="H1886" t="s">
        <v>10171</v>
      </c>
      <c r="I1886" t="s">
        <v>305</v>
      </c>
      <c r="J1886" t="s">
        <v>306</v>
      </c>
      <c r="K1886" s="3">
        <v>22572</v>
      </c>
      <c r="L1886" s="3">
        <v>17641</v>
      </c>
      <c r="M1886" t="s">
        <v>5623</v>
      </c>
      <c r="N1886" t="s">
        <v>21</v>
      </c>
    </row>
    <row r="1887" spans="1:14">
      <c r="A1887" s="1">
        <v>45565</v>
      </c>
      <c r="B1887" s="1">
        <v>45930</v>
      </c>
      <c r="C1887" t="s">
        <v>5050</v>
      </c>
      <c r="D1887" t="s">
        <v>2113</v>
      </c>
      <c r="E1887" t="s">
        <v>32</v>
      </c>
      <c r="F1887" t="s">
        <v>16</v>
      </c>
      <c r="G1887" t="s">
        <v>8269</v>
      </c>
      <c r="H1887" t="s">
        <v>10171</v>
      </c>
      <c r="I1887" t="s">
        <v>2115</v>
      </c>
      <c r="J1887" t="s">
        <v>2116</v>
      </c>
      <c r="K1887" s="3">
        <v>57593</v>
      </c>
      <c r="L1887" s="3">
        <v>73875</v>
      </c>
      <c r="M1887" t="s">
        <v>4176</v>
      </c>
      <c r="N1887" t="s">
        <v>21</v>
      </c>
    </row>
    <row r="1888" spans="1:14">
      <c r="A1888" s="1">
        <v>45565</v>
      </c>
      <c r="B1888" s="1">
        <v>45930</v>
      </c>
      <c r="C1888" t="s">
        <v>5050</v>
      </c>
      <c r="D1888" t="s">
        <v>2113</v>
      </c>
      <c r="E1888" t="s">
        <v>15</v>
      </c>
      <c r="F1888" t="s">
        <v>16</v>
      </c>
      <c r="G1888" t="s">
        <v>8271</v>
      </c>
      <c r="H1888" t="s">
        <v>10171</v>
      </c>
      <c r="I1888" t="s">
        <v>2115</v>
      </c>
      <c r="J1888" t="s">
        <v>2116</v>
      </c>
      <c r="K1888" s="3">
        <v>29249</v>
      </c>
      <c r="L1888" s="3">
        <v>38824</v>
      </c>
      <c r="M1888" t="s">
        <v>4176</v>
      </c>
      <c r="N1888" t="s">
        <v>21</v>
      </c>
    </row>
    <row r="1889" spans="1:14">
      <c r="A1889" s="1">
        <v>45565</v>
      </c>
      <c r="B1889" s="1">
        <v>45930</v>
      </c>
      <c r="C1889" t="s">
        <v>5050</v>
      </c>
      <c r="D1889" t="s">
        <v>2113</v>
      </c>
      <c r="E1889" t="s">
        <v>661</v>
      </c>
      <c r="F1889" t="s">
        <v>16</v>
      </c>
      <c r="G1889" t="s">
        <v>8270</v>
      </c>
      <c r="H1889" t="s">
        <v>10171</v>
      </c>
      <c r="I1889" t="s">
        <v>2115</v>
      </c>
      <c r="J1889" t="s">
        <v>2116</v>
      </c>
      <c r="K1889" s="3">
        <v>414056</v>
      </c>
      <c r="L1889" s="3">
        <v>475353</v>
      </c>
      <c r="M1889" t="s">
        <v>4176</v>
      </c>
      <c r="N1889" t="s">
        <v>21</v>
      </c>
    </row>
    <row r="1890" spans="1:14">
      <c r="A1890" s="1">
        <v>45565</v>
      </c>
      <c r="B1890" s="1">
        <v>45930</v>
      </c>
      <c r="C1890" t="s">
        <v>5294</v>
      </c>
      <c r="D1890" t="s">
        <v>3135</v>
      </c>
      <c r="E1890" t="s">
        <v>32</v>
      </c>
      <c r="F1890" t="s">
        <v>16</v>
      </c>
      <c r="G1890" t="s">
        <v>8276</v>
      </c>
      <c r="H1890" t="s">
        <v>10171</v>
      </c>
      <c r="I1890" t="s">
        <v>103</v>
      </c>
      <c r="J1890" t="s">
        <v>104</v>
      </c>
      <c r="K1890" s="3">
        <v>68407</v>
      </c>
      <c r="L1890" s="3">
        <v>67839</v>
      </c>
      <c r="M1890" t="s">
        <v>140</v>
      </c>
      <c r="N1890" t="s">
        <v>345</v>
      </c>
    </row>
    <row r="1891" spans="1:14">
      <c r="A1891" s="1">
        <v>45565</v>
      </c>
      <c r="B1891" s="1">
        <v>45930</v>
      </c>
      <c r="C1891" t="s">
        <v>5294</v>
      </c>
      <c r="D1891" t="s">
        <v>3135</v>
      </c>
      <c r="E1891" t="s">
        <v>15</v>
      </c>
      <c r="F1891" t="s">
        <v>16</v>
      </c>
      <c r="G1891" t="s">
        <v>8277</v>
      </c>
      <c r="H1891" t="s">
        <v>10171</v>
      </c>
      <c r="I1891" t="s">
        <v>103</v>
      </c>
      <c r="J1891" t="s">
        <v>104</v>
      </c>
      <c r="K1891" s="3">
        <v>21714</v>
      </c>
      <c r="L1891" s="3">
        <v>19764</v>
      </c>
      <c r="M1891" t="s">
        <v>140</v>
      </c>
      <c r="N1891" t="s">
        <v>345</v>
      </c>
    </row>
    <row r="1892" spans="1:14">
      <c r="A1892" s="1">
        <v>45565</v>
      </c>
      <c r="B1892" s="1">
        <v>45930</v>
      </c>
      <c r="C1892" t="s">
        <v>5294</v>
      </c>
      <c r="D1892" t="s">
        <v>3135</v>
      </c>
      <c r="E1892" t="s">
        <v>661</v>
      </c>
      <c r="F1892" t="s">
        <v>16</v>
      </c>
      <c r="G1892" t="s">
        <v>8275</v>
      </c>
      <c r="H1892" t="s">
        <v>10171</v>
      </c>
      <c r="I1892" t="s">
        <v>103</v>
      </c>
      <c r="J1892" t="s">
        <v>104</v>
      </c>
      <c r="K1892" s="3">
        <v>11796</v>
      </c>
      <c r="L1892" s="3">
        <v>10019</v>
      </c>
      <c r="M1892" t="s">
        <v>140</v>
      </c>
      <c r="N1892" t="s">
        <v>345</v>
      </c>
    </row>
    <row r="1893" spans="1:14">
      <c r="A1893" s="1">
        <v>45566</v>
      </c>
      <c r="B1893" s="1">
        <v>45931</v>
      </c>
      <c r="C1893" t="s">
        <v>5296</v>
      </c>
      <c r="D1893" t="s">
        <v>3143</v>
      </c>
      <c r="E1893" t="s">
        <v>32</v>
      </c>
      <c r="F1893" t="s">
        <v>16</v>
      </c>
      <c r="G1893" t="s">
        <v>8284</v>
      </c>
      <c r="H1893" t="s">
        <v>10171</v>
      </c>
      <c r="I1893" t="s">
        <v>103</v>
      </c>
      <c r="J1893" t="s">
        <v>104</v>
      </c>
      <c r="K1893" s="3">
        <v>7076</v>
      </c>
      <c r="L1893" s="3">
        <v>7299</v>
      </c>
      <c r="M1893" t="s">
        <v>5620</v>
      </c>
      <c r="N1893" t="s">
        <v>98</v>
      </c>
    </row>
    <row r="1894" spans="1:14">
      <c r="A1894" s="1">
        <v>45566</v>
      </c>
      <c r="B1894" s="1">
        <v>45931</v>
      </c>
      <c r="C1894" t="s">
        <v>5296</v>
      </c>
      <c r="D1894" t="s">
        <v>3143</v>
      </c>
      <c r="E1894" t="s">
        <v>15</v>
      </c>
      <c r="F1894" t="s">
        <v>16</v>
      </c>
      <c r="G1894" t="s">
        <v>8286</v>
      </c>
      <c r="H1894" t="s">
        <v>10171</v>
      </c>
      <c r="I1894" t="s">
        <v>103</v>
      </c>
      <c r="J1894" t="s">
        <v>104</v>
      </c>
      <c r="K1894" s="3">
        <v>2489</v>
      </c>
      <c r="L1894" s="3">
        <v>1586</v>
      </c>
      <c r="M1894" t="s">
        <v>5620</v>
      </c>
      <c r="N1894" t="s">
        <v>98</v>
      </c>
    </row>
    <row r="1895" spans="1:14">
      <c r="A1895" s="1">
        <v>45566</v>
      </c>
      <c r="B1895" s="1">
        <v>45931</v>
      </c>
      <c r="C1895" t="s">
        <v>5296</v>
      </c>
      <c r="D1895" t="s">
        <v>3143</v>
      </c>
      <c r="E1895" t="s">
        <v>661</v>
      </c>
      <c r="F1895" t="s">
        <v>16</v>
      </c>
      <c r="G1895" t="s">
        <v>8285</v>
      </c>
      <c r="H1895" t="s">
        <v>10171</v>
      </c>
      <c r="I1895" t="s">
        <v>103</v>
      </c>
      <c r="J1895" t="s">
        <v>104</v>
      </c>
      <c r="K1895" s="3">
        <v>7420</v>
      </c>
      <c r="L1895" s="3">
        <v>10732</v>
      </c>
      <c r="M1895" t="s">
        <v>5620</v>
      </c>
      <c r="N1895" t="s">
        <v>98</v>
      </c>
    </row>
    <row r="1896" spans="1:14">
      <c r="A1896" s="1">
        <v>45566</v>
      </c>
      <c r="B1896" s="1">
        <v>45931</v>
      </c>
      <c r="C1896" t="s">
        <v>5297</v>
      </c>
      <c r="D1896" t="s">
        <v>3147</v>
      </c>
      <c r="E1896" t="s">
        <v>32</v>
      </c>
      <c r="F1896" t="s">
        <v>16</v>
      </c>
      <c r="G1896" t="s">
        <v>8287</v>
      </c>
      <c r="H1896" t="s">
        <v>10171</v>
      </c>
      <c r="I1896" t="s">
        <v>270</v>
      </c>
      <c r="J1896" t="s">
        <v>271</v>
      </c>
      <c r="K1896" s="3">
        <v>26420</v>
      </c>
      <c r="L1896" s="3">
        <v>26155</v>
      </c>
      <c r="M1896" t="s">
        <v>5624</v>
      </c>
      <c r="N1896" t="s">
        <v>125</v>
      </c>
    </row>
    <row r="1897" spans="1:14">
      <c r="A1897" s="1">
        <v>45566</v>
      </c>
      <c r="B1897" s="1">
        <v>45931</v>
      </c>
      <c r="C1897" t="s">
        <v>5297</v>
      </c>
      <c r="D1897" t="s">
        <v>3147</v>
      </c>
      <c r="E1897" t="s">
        <v>15</v>
      </c>
      <c r="F1897" t="s">
        <v>16</v>
      </c>
      <c r="G1897" t="s">
        <v>8288</v>
      </c>
      <c r="H1897" t="s">
        <v>10171</v>
      </c>
      <c r="I1897" t="s">
        <v>270</v>
      </c>
      <c r="J1897" t="s">
        <v>271</v>
      </c>
      <c r="K1897" s="3">
        <v>11201</v>
      </c>
      <c r="L1897" s="3">
        <v>10731</v>
      </c>
      <c r="M1897" t="s">
        <v>5624</v>
      </c>
      <c r="N1897" t="s">
        <v>125</v>
      </c>
    </row>
    <row r="1898" spans="1:14">
      <c r="A1898" s="1">
        <v>45566</v>
      </c>
      <c r="B1898" s="1">
        <v>45931</v>
      </c>
      <c r="C1898" t="s">
        <v>5297</v>
      </c>
      <c r="D1898" t="s">
        <v>3147</v>
      </c>
      <c r="E1898" t="s">
        <v>661</v>
      </c>
      <c r="F1898" t="s">
        <v>16</v>
      </c>
      <c r="G1898" t="s">
        <v>8289</v>
      </c>
      <c r="H1898" t="s">
        <v>10171</v>
      </c>
      <c r="I1898" t="s">
        <v>270</v>
      </c>
      <c r="J1898" t="s">
        <v>271</v>
      </c>
      <c r="K1898" s="3">
        <v>14008</v>
      </c>
      <c r="L1898" s="3">
        <v>11378</v>
      </c>
      <c r="M1898" t="s">
        <v>5624</v>
      </c>
      <c r="N1898" t="s">
        <v>125</v>
      </c>
    </row>
    <row r="1899" spans="1:14">
      <c r="A1899" s="1">
        <v>45566</v>
      </c>
      <c r="B1899" s="1">
        <v>45931</v>
      </c>
      <c r="C1899" t="s">
        <v>5298</v>
      </c>
      <c r="D1899" t="s">
        <v>3151</v>
      </c>
      <c r="E1899" t="s">
        <v>661</v>
      </c>
      <c r="F1899" t="s">
        <v>16</v>
      </c>
      <c r="G1899" t="s">
        <v>8292</v>
      </c>
      <c r="H1899" t="s">
        <v>10171</v>
      </c>
      <c r="I1899" t="s">
        <v>2544</v>
      </c>
      <c r="J1899" t="s">
        <v>2545</v>
      </c>
      <c r="K1899" s="3">
        <v>632551</v>
      </c>
      <c r="L1899" s="3">
        <v>417628</v>
      </c>
      <c r="M1899" t="s">
        <v>4176</v>
      </c>
      <c r="N1899" t="s">
        <v>125</v>
      </c>
    </row>
    <row r="1900" spans="1:14">
      <c r="A1900" s="1">
        <v>45566</v>
      </c>
      <c r="B1900" s="1">
        <v>45931</v>
      </c>
      <c r="C1900" t="s">
        <v>5298</v>
      </c>
      <c r="D1900" t="s">
        <v>3151</v>
      </c>
      <c r="E1900" t="s">
        <v>15</v>
      </c>
      <c r="F1900" t="s">
        <v>16</v>
      </c>
      <c r="G1900" t="s">
        <v>8291</v>
      </c>
      <c r="H1900" t="s">
        <v>10171</v>
      </c>
      <c r="I1900" t="s">
        <v>2544</v>
      </c>
      <c r="J1900" t="s">
        <v>2545</v>
      </c>
      <c r="K1900" s="3">
        <v>10811</v>
      </c>
      <c r="L1900" s="3">
        <v>1595</v>
      </c>
      <c r="M1900" t="s">
        <v>4176</v>
      </c>
      <c r="N1900" t="s">
        <v>125</v>
      </c>
    </row>
    <row r="1901" spans="1:14">
      <c r="A1901" s="1">
        <v>45566</v>
      </c>
      <c r="B1901" s="1">
        <v>45931</v>
      </c>
      <c r="C1901" t="s">
        <v>5295</v>
      </c>
      <c r="D1901" t="s">
        <v>3139</v>
      </c>
      <c r="E1901" t="s">
        <v>32</v>
      </c>
      <c r="F1901" t="s">
        <v>16</v>
      </c>
      <c r="G1901" t="s">
        <v>8281</v>
      </c>
      <c r="H1901" t="s">
        <v>10171</v>
      </c>
      <c r="I1901" t="s">
        <v>2964</v>
      </c>
      <c r="J1901" t="s">
        <v>2965</v>
      </c>
      <c r="K1901" s="3">
        <v>4456</v>
      </c>
      <c r="L1901" s="3">
        <v>4415</v>
      </c>
      <c r="M1901" t="s">
        <v>5623</v>
      </c>
      <c r="N1901" t="s">
        <v>2966</v>
      </c>
    </row>
    <row r="1902" spans="1:14">
      <c r="A1902" s="1">
        <v>45566</v>
      </c>
      <c r="B1902" s="1">
        <v>45931</v>
      </c>
      <c r="C1902" t="s">
        <v>5295</v>
      </c>
      <c r="D1902" t="s">
        <v>3139</v>
      </c>
      <c r="E1902" t="s">
        <v>661</v>
      </c>
      <c r="F1902" t="s">
        <v>16</v>
      </c>
      <c r="G1902" t="s">
        <v>8283</v>
      </c>
      <c r="H1902" t="s">
        <v>10171</v>
      </c>
      <c r="I1902" t="s">
        <v>2964</v>
      </c>
      <c r="J1902" t="s">
        <v>2965</v>
      </c>
      <c r="K1902" s="3">
        <v>38482</v>
      </c>
      <c r="L1902" s="3">
        <v>30792</v>
      </c>
      <c r="M1902" t="s">
        <v>5623</v>
      </c>
      <c r="N1902" t="s">
        <v>2966</v>
      </c>
    </row>
    <row r="1903" spans="1:14">
      <c r="A1903" s="1">
        <v>45566</v>
      </c>
      <c r="B1903" s="1">
        <v>45931</v>
      </c>
      <c r="C1903" t="s">
        <v>5295</v>
      </c>
      <c r="D1903" t="s">
        <v>3139</v>
      </c>
      <c r="E1903" t="s">
        <v>15</v>
      </c>
      <c r="F1903" t="s">
        <v>16</v>
      </c>
      <c r="G1903" t="s">
        <v>8282</v>
      </c>
      <c r="H1903" t="s">
        <v>10171</v>
      </c>
      <c r="I1903" t="s">
        <v>2964</v>
      </c>
      <c r="J1903" t="s">
        <v>2965</v>
      </c>
      <c r="K1903" s="3">
        <v>5965</v>
      </c>
      <c r="L1903" s="3">
        <v>5740</v>
      </c>
      <c r="M1903" t="s">
        <v>5623</v>
      </c>
      <c r="N1903" t="s">
        <v>2966</v>
      </c>
    </row>
    <row r="1904" spans="1:14">
      <c r="A1904" s="1">
        <v>45566</v>
      </c>
      <c r="B1904" s="1">
        <v>45931</v>
      </c>
      <c r="C1904" t="s">
        <v>5299</v>
      </c>
      <c r="D1904" t="s">
        <v>3155</v>
      </c>
      <c r="E1904" t="s">
        <v>32</v>
      </c>
      <c r="F1904" t="s">
        <v>16</v>
      </c>
      <c r="G1904" t="s">
        <v>8295</v>
      </c>
      <c r="H1904" t="s">
        <v>10171</v>
      </c>
      <c r="I1904" t="s">
        <v>706</v>
      </c>
      <c r="J1904" t="s">
        <v>707</v>
      </c>
      <c r="K1904" s="3">
        <v>5873</v>
      </c>
      <c r="L1904" s="3">
        <v>5610</v>
      </c>
      <c r="M1904" t="s">
        <v>1179</v>
      </c>
      <c r="N1904" t="s">
        <v>51</v>
      </c>
    </row>
    <row r="1905" spans="1:14">
      <c r="A1905" s="1">
        <v>45566</v>
      </c>
      <c r="B1905" s="1">
        <v>45931</v>
      </c>
      <c r="C1905" t="s">
        <v>5299</v>
      </c>
      <c r="D1905" t="s">
        <v>3155</v>
      </c>
      <c r="E1905" t="s">
        <v>15</v>
      </c>
      <c r="F1905" t="s">
        <v>16</v>
      </c>
      <c r="G1905" t="s">
        <v>8294</v>
      </c>
      <c r="H1905" t="s">
        <v>10171</v>
      </c>
      <c r="I1905" t="s">
        <v>706</v>
      </c>
      <c r="J1905" t="s">
        <v>707</v>
      </c>
      <c r="K1905" s="3">
        <v>2675</v>
      </c>
      <c r="L1905" s="3">
        <v>2519</v>
      </c>
      <c r="M1905" t="s">
        <v>1179</v>
      </c>
      <c r="N1905" t="s">
        <v>51</v>
      </c>
    </row>
    <row r="1906" spans="1:14">
      <c r="A1906" s="1">
        <v>45566</v>
      </c>
      <c r="B1906" s="1">
        <v>45931</v>
      </c>
      <c r="C1906" t="s">
        <v>5299</v>
      </c>
      <c r="D1906" t="s">
        <v>3155</v>
      </c>
      <c r="E1906" t="s">
        <v>661</v>
      </c>
      <c r="F1906" t="s">
        <v>16</v>
      </c>
      <c r="G1906" t="s">
        <v>8293</v>
      </c>
      <c r="H1906" t="s">
        <v>10171</v>
      </c>
      <c r="I1906" t="s">
        <v>706</v>
      </c>
      <c r="J1906" t="s">
        <v>707</v>
      </c>
      <c r="K1906" s="3">
        <v>19204</v>
      </c>
      <c r="L1906" s="3">
        <v>26667</v>
      </c>
      <c r="M1906" t="s">
        <v>1179</v>
      </c>
      <c r="N1906" t="s">
        <v>51</v>
      </c>
    </row>
    <row r="1907" spans="1:14">
      <c r="A1907" s="1">
        <v>45566</v>
      </c>
      <c r="B1907" s="1">
        <v>45931</v>
      </c>
      <c r="C1907" t="s">
        <v>5803</v>
      </c>
      <c r="D1907" t="s">
        <v>5804</v>
      </c>
      <c r="E1907" t="s">
        <v>32</v>
      </c>
      <c r="F1907" t="s">
        <v>16</v>
      </c>
      <c r="G1907" t="s">
        <v>8296</v>
      </c>
      <c r="H1907" t="s">
        <v>10172</v>
      </c>
      <c r="I1907" t="s">
        <v>5805</v>
      </c>
      <c r="J1907" t="s">
        <v>5806</v>
      </c>
      <c r="L1907" s="3">
        <v>17095</v>
      </c>
      <c r="M1907" t="s">
        <v>1179</v>
      </c>
      <c r="N1907" t="s">
        <v>249</v>
      </c>
    </row>
    <row r="1908" spans="1:14">
      <c r="A1908" s="1">
        <v>45566</v>
      </c>
      <c r="B1908" s="1">
        <v>45931</v>
      </c>
      <c r="C1908" t="s">
        <v>5803</v>
      </c>
      <c r="D1908" t="s">
        <v>5804</v>
      </c>
      <c r="E1908" t="s">
        <v>15</v>
      </c>
      <c r="F1908" t="s">
        <v>16</v>
      </c>
      <c r="G1908" t="s">
        <v>8299</v>
      </c>
      <c r="H1908" t="s">
        <v>10172</v>
      </c>
      <c r="I1908" t="s">
        <v>5805</v>
      </c>
      <c r="J1908" t="s">
        <v>5806</v>
      </c>
      <c r="L1908" s="3">
        <v>2900</v>
      </c>
      <c r="M1908" t="s">
        <v>1179</v>
      </c>
      <c r="N1908" t="s">
        <v>249</v>
      </c>
    </row>
    <row r="1909" spans="1:14">
      <c r="A1909" s="1">
        <v>45566</v>
      </c>
      <c r="B1909" s="1">
        <v>45931</v>
      </c>
      <c r="C1909" t="s">
        <v>5803</v>
      </c>
      <c r="D1909" t="s">
        <v>5804</v>
      </c>
      <c r="E1909" t="s">
        <v>661</v>
      </c>
      <c r="F1909" t="s">
        <v>16</v>
      </c>
      <c r="G1909" t="s">
        <v>8297</v>
      </c>
      <c r="H1909" t="s">
        <v>10172</v>
      </c>
      <c r="I1909" t="s">
        <v>5805</v>
      </c>
      <c r="J1909" t="s">
        <v>5806</v>
      </c>
      <c r="L1909" s="3">
        <v>27374</v>
      </c>
      <c r="M1909" t="s">
        <v>1179</v>
      </c>
      <c r="N1909" t="s">
        <v>249</v>
      </c>
    </row>
    <row r="1910" spans="1:14">
      <c r="A1910" s="1">
        <v>45566</v>
      </c>
      <c r="B1910" s="1">
        <v>45931</v>
      </c>
      <c r="C1910" t="s">
        <v>5803</v>
      </c>
      <c r="D1910" t="s">
        <v>5804</v>
      </c>
      <c r="E1910" t="s">
        <v>34</v>
      </c>
      <c r="F1910" t="s">
        <v>16</v>
      </c>
      <c r="G1910" t="s">
        <v>8298</v>
      </c>
      <c r="H1910" t="s">
        <v>10172</v>
      </c>
      <c r="I1910" t="s">
        <v>5805</v>
      </c>
      <c r="J1910" t="s">
        <v>5806</v>
      </c>
      <c r="L1910" s="3">
        <v>8976</v>
      </c>
      <c r="M1910" t="s">
        <v>1179</v>
      </c>
      <c r="N1910" t="s">
        <v>249</v>
      </c>
    </row>
    <row r="1911" spans="1:14">
      <c r="A1911" s="1">
        <v>45566</v>
      </c>
      <c r="B1911" s="1">
        <v>45931</v>
      </c>
      <c r="C1911" t="s">
        <v>5301</v>
      </c>
      <c r="D1911" t="s">
        <v>3163</v>
      </c>
      <c r="E1911" t="s">
        <v>32</v>
      </c>
      <c r="F1911" t="s">
        <v>16</v>
      </c>
      <c r="G1911" t="s">
        <v>8300</v>
      </c>
      <c r="H1911" t="s">
        <v>10171</v>
      </c>
      <c r="I1911" t="s">
        <v>2643</v>
      </c>
      <c r="J1911" t="s">
        <v>2644</v>
      </c>
      <c r="K1911" s="3">
        <v>112433</v>
      </c>
      <c r="L1911" s="3">
        <v>104990</v>
      </c>
      <c r="M1911" t="s">
        <v>112</v>
      </c>
      <c r="N1911" t="s">
        <v>590</v>
      </c>
    </row>
    <row r="1912" spans="1:14">
      <c r="A1912" s="1">
        <v>45566</v>
      </c>
      <c r="B1912" s="1">
        <v>45931</v>
      </c>
      <c r="C1912" t="s">
        <v>5301</v>
      </c>
      <c r="D1912" t="s">
        <v>3163</v>
      </c>
      <c r="E1912" t="s">
        <v>661</v>
      </c>
      <c r="F1912" t="s">
        <v>16</v>
      </c>
      <c r="G1912" t="s">
        <v>8301</v>
      </c>
      <c r="H1912" t="s">
        <v>10171</v>
      </c>
      <c r="I1912" t="s">
        <v>2643</v>
      </c>
      <c r="J1912" t="s">
        <v>2644</v>
      </c>
      <c r="K1912" s="3">
        <v>393620</v>
      </c>
      <c r="L1912" s="3">
        <v>395102</v>
      </c>
      <c r="M1912" t="s">
        <v>112</v>
      </c>
      <c r="N1912" t="s">
        <v>590</v>
      </c>
    </row>
    <row r="1913" spans="1:14">
      <c r="A1913" s="1">
        <v>45566</v>
      </c>
      <c r="B1913" s="1">
        <v>45931</v>
      </c>
      <c r="C1913" t="s">
        <v>5301</v>
      </c>
      <c r="D1913" t="s">
        <v>3163</v>
      </c>
      <c r="E1913" t="s">
        <v>15</v>
      </c>
      <c r="F1913" t="s">
        <v>16</v>
      </c>
      <c r="G1913" t="s">
        <v>8302</v>
      </c>
      <c r="H1913" t="s">
        <v>10171</v>
      </c>
      <c r="I1913" t="s">
        <v>2643</v>
      </c>
      <c r="J1913" t="s">
        <v>2644</v>
      </c>
      <c r="K1913" s="3">
        <v>5854</v>
      </c>
      <c r="L1913" s="3">
        <v>4572</v>
      </c>
      <c r="M1913" t="s">
        <v>112</v>
      </c>
      <c r="N1913" t="s">
        <v>590</v>
      </c>
    </row>
    <row r="1914" spans="1:14">
      <c r="A1914" s="1">
        <v>45566</v>
      </c>
      <c r="B1914" s="1">
        <v>45931</v>
      </c>
      <c r="C1914" t="s">
        <v>8328</v>
      </c>
      <c r="D1914" t="s">
        <v>8329</v>
      </c>
      <c r="E1914" t="s">
        <v>32</v>
      </c>
      <c r="F1914" t="s">
        <v>16</v>
      </c>
      <c r="G1914" t="s">
        <v>8332</v>
      </c>
      <c r="H1914" t="s">
        <v>10172</v>
      </c>
      <c r="I1914" t="s">
        <v>305</v>
      </c>
      <c r="J1914" t="s">
        <v>306</v>
      </c>
      <c r="L1914" s="3">
        <v>9418</v>
      </c>
      <c r="M1914" t="s">
        <v>304</v>
      </c>
      <c r="N1914" t="s">
        <v>21</v>
      </c>
    </row>
    <row r="1915" spans="1:14">
      <c r="A1915" s="1">
        <v>45566</v>
      </c>
      <c r="B1915" s="1">
        <v>45931</v>
      </c>
      <c r="C1915" t="s">
        <v>8328</v>
      </c>
      <c r="D1915" t="s">
        <v>8329</v>
      </c>
      <c r="E1915" t="s">
        <v>661</v>
      </c>
      <c r="F1915" t="s">
        <v>16</v>
      </c>
      <c r="G1915" t="s">
        <v>8331</v>
      </c>
      <c r="H1915" t="s">
        <v>10172</v>
      </c>
      <c r="I1915" t="s">
        <v>305</v>
      </c>
      <c r="J1915" t="s">
        <v>306</v>
      </c>
      <c r="L1915" s="3">
        <v>99376</v>
      </c>
      <c r="M1915" t="s">
        <v>304</v>
      </c>
      <c r="N1915" t="s">
        <v>21</v>
      </c>
    </row>
    <row r="1916" spans="1:14">
      <c r="A1916" s="1">
        <v>45566</v>
      </c>
      <c r="B1916" s="1">
        <v>45931</v>
      </c>
      <c r="C1916" t="s">
        <v>8328</v>
      </c>
      <c r="D1916" t="s">
        <v>8329</v>
      </c>
      <c r="E1916" t="s">
        <v>15</v>
      </c>
      <c r="F1916" t="s">
        <v>16</v>
      </c>
      <c r="G1916" t="s">
        <v>8330</v>
      </c>
      <c r="H1916" t="s">
        <v>10172</v>
      </c>
      <c r="I1916" t="s">
        <v>305</v>
      </c>
      <c r="J1916" t="s">
        <v>306</v>
      </c>
      <c r="L1916" s="3">
        <v>7111</v>
      </c>
      <c r="M1916" t="s">
        <v>304</v>
      </c>
      <c r="N1916" t="s">
        <v>21</v>
      </c>
    </row>
    <row r="1917" spans="1:14">
      <c r="A1917" s="1">
        <v>45566</v>
      </c>
      <c r="B1917" s="1">
        <v>45931</v>
      </c>
      <c r="C1917" t="s">
        <v>6039</v>
      </c>
      <c r="D1917" t="s">
        <v>6040</v>
      </c>
      <c r="E1917" t="s">
        <v>32</v>
      </c>
      <c r="F1917" t="s">
        <v>16</v>
      </c>
      <c r="G1917" t="s">
        <v>8278</v>
      </c>
      <c r="H1917" t="s">
        <v>10172</v>
      </c>
      <c r="I1917" t="s">
        <v>270</v>
      </c>
      <c r="J1917" t="s">
        <v>271</v>
      </c>
      <c r="L1917" s="3">
        <v>45886</v>
      </c>
      <c r="M1917" t="s">
        <v>77</v>
      </c>
      <c r="N1917" t="s">
        <v>225</v>
      </c>
    </row>
    <row r="1918" spans="1:14">
      <c r="A1918" s="1">
        <v>45566</v>
      </c>
      <c r="B1918" s="1">
        <v>45931</v>
      </c>
      <c r="C1918" t="s">
        <v>6039</v>
      </c>
      <c r="D1918" t="s">
        <v>6040</v>
      </c>
      <c r="E1918" t="s">
        <v>661</v>
      </c>
      <c r="F1918" t="s">
        <v>16</v>
      </c>
      <c r="G1918" t="s">
        <v>8279</v>
      </c>
      <c r="H1918" t="s">
        <v>10172</v>
      </c>
      <c r="I1918" t="s">
        <v>270</v>
      </c>
      <c r="J1918" t="s">
        <v>271</v>
      </c>
      <c r="L1918" s="3">
        <v>89943</v>
      </c>
      <c r="M1918" t="s">
        <v>77</v>
      </c>
      <c r="N1918" t="s">
        <v>225</v>
      </c>
    </row>
    <row r="1919" spans="1:14">
      <c r="A1919" s="1">
        <v>45566</v>
      </c>
      <c r="B1919" s="1">
        <v>45931</v>
      </c>
      <c r="C1919" t="s">
        <v>6039</v>
      </c>
      <c r="D1919" t="s">
        <v>6040</v>
      </c>
      <c r="E1919" t="s">
        <v>15</v>
      </c>
      <c r="F1919" t="s">
        <v>16</v>
      </c>
      <c r="G1919" t="s">
        <v>8280</v>
      </c>
      <c r="H1919" t="s">
        <v>10172</v>
      </c>
      <c r="I1919" t="s">
        <v>270</v>
      </c>
      <c r="J1919" t="s">
        <v>271</v>
      </c>
      <c r="L1919" s="3">
        <v>3374</v>
      </c>
      <c r="M1919" t="s">
        <v>77</v>
      </c>
      <c r="N1919" t="s">
        <v>225</v>
      </c>
    </row>
    <row r="1920" spans="1:14">
      <c r="A1920" s="1">
        <v>45566</v>
      </c>
      <c r="B1920" s="1">
        <v>45931</v>
      </c>
      <c r="C1920" t="s">
        <v>5303</v>
      </c>
      <c r="D1920" t="s">
        <v>3171</v>
      </c>
      <c r="E1920" t="s">
        <v>661</v>
      </c>
      <c r="F1920" t="s">
        <v>16</v>
      </c>
      <c r="G1920" t="s">
        <v>8308</v>
      </c>
      <c r="H1920" t="s">
        <v>10171</v>
      </c>
      <c r="I1920" t="s">
        <v>795</v>
      </c>
      <c r="J1920" t="s">
        <v>796</v>
      </c>
      <c r="K1920" s="3">
        <v>43210</v>
      </c>
      <c r="L1920" s="3">
        <v>32356</v>
      </c>
      <c r="M1920" t="s">
        <v>5624</v>
      </c>
      <c r="N1920" t="s">
        <v>1332</v>
      </c>
    </row>
    <row r="1921" spans="1:14">
      <c r="A1921" s="1">
        <v>45566</v>
      </c>
      <c r="B1921" s="1">
        <v>45931</v>
      </c>
      <c r="C1921" t="s">
        <v>5303</v>
      </c>
      <c r="D1921" t="s">
        <v>3171</v>
      </c>
      <c r="E1921" t="s">
        <v>15</v>
      </c>
      <c r="F1921" t="s">
        <v>16</v>
      </c>
      <c r="G1921" t="s">
        <v>8310</v>
      </c>
      <c r="H1921" t="s">
        <v>10171</v>
      </c>
      <c r="I1921" t="s">
        <v>795</v>
      </c>
      <c r="J1921" t="s">
        <v>796</v>
      </c>
      <c r="K1921" s="3">
        <v>1549</v>
      </c>
      <c r="L1921" s="3">
        <v>1488</v>
      </c>
      <c r="M1921" t="s">
        <v>5624</v>
      </c>
      <c r="N1921" t="s">
        <v>1332</v>
      </c>
    </row>
    <row r="1922" spans="1:14">
      <c r="A1922" s="1">
        <v>45566</v>
      </c>
      <c r="B1922" s="1">
        <v>45931</v>
      </c>
      <c r="C1922" t="s">
        <v>5303</v>
      </c>
      <c r="D1922" t="s">
        <v>3171</v>
      </c>
      <c r="E1922" t="s">
        <v>34</v>
      </c>
      <c r="F1922" t="s">
        <v>16</v>
      </c>
      <c r="G1922" t="s">
        <v>8309</v>
      </c>
      <c r="H1922" t="s">
        <v>10171</v>
      </c>
      <c r="I1922" t="s">
        <v>795</v>
      </c>
      <c r="J1922" t="s">
        <v>796</v>
      </c>
      <c r="K1922" s="3">
        <v>16917</v>
      </c>
      <c r="L1922" s="3">
        <v>13505</v>
      </c>
      <c r="M1922" t="s">
        <v>5624</v>
      </c>
      <c r="N1922" t="s">
        <v>1332</v>
      </c>
    </row>
    <row r="1923" spans="1:14">
      <c r="A1923" s="1">
        <v>45566</v>
      </c>
      <c r="B1923" s="1">
        <v>45931</v>
      </c>
      <c r="C1923" t="s">
        <v>5304</v>
      </c>
      <c r="D1923" t="s">
        <v>3175</v>
      </c>
      <c r="E1923" t="s">
        <v>32</v>
      </c>
      <c r="F1923" t="s">
        <v>16</v>
      </c>
      <c r="G1923" t="s">
        <v>8311</v>
      </c>
      <c r="H1923" t="s">
        <v>10171</v>
      </c>
      <c r="I1923" t="s">
        <v>103</v>
      </c>
      <c r="J1923" t="s">
        <v>104</v>
      </c>
      <c r="K1923" s="3">
        <v>15021</v>
      </c>
      <c r="L1923" s="3">
        <v>14619</v>
      </c>
      <c r="M1923" t="s">
        <v>140</v>
      </c>
      <c r="N1923" t="s">
        <v>105</v>
      </c>
    </row>
    <row r="1924" spans="1:14">
      <c r="A1924" s="1">
        <v>45566</v>
      </c>
      <c r="B1924" s="1">
        <v>45931</v>
      </c>
      <c r="C1924" t="s">
        <v>5304</v>
      </c>
      <c r="D1924" t="s">
        <v>3175</v>
      </c>
      <c r="E1924" t="s">
        <v>661</v>
      </c>
      <c r="F1924" t="s">
        <v>16</v>
      </c>
      <c r="G1924" t="s">
        <v>8313</v>
      </c>
      <c r="H1924" t="s">
        <v>10171</v>
      </c>
      <c r="I1924" t="s">
        <v>103</v>
      </c>
      <c r="J1924" t="s">
        <v>104</v>
      </c>
      <c r="K1924" s="3">
        <v>72037</v>
      </c>
      <c r="L1924" s="3">
        <v>61501</v>
      </c>
      <c r="M1924" t="s">
        <v>140</v>
      </c>
      <c r="N1924" t="s">
        <v>105</v>
      </c>
    </row>
    <row r="1925" spans="1:14">
      <c r="A1925" s="1">
        <v>45566</v>
      </c>
      <c r="B1925" s="1">
        <v>45931</v>
      </c>
      <c r="C1925" t="s">
        <v>5304</v>
      </c>
      <c r="D1925" t="s">
        <v>3175</v>
      </c>
      <c r="E1925" t="s">
        <v>15</v>
      </c>
      <c r="F1925" t="s">
        <v>16</v>
      </c>
      <c r="G1925" t="s">
        <v>8312</v>
      </c>
      <c r="H1925" t="s">
        <v>10171</v>
      </c>
      <c r="I1925" t="s">
        <v>103</v>
      </c>
      <c r="J1925" t="s">
        <v>104</v>
      </c>
      <c r="K1925" s="3">
        <v>2000</v>
      </c>
      <c r="L1925" s="3">
        <v>4618</v>
      </c>
      <c r="M1925" t="s">
        <v>140</v>
      </c>
      <c r="N1925" t="s">
        <v>105</v>
      </c>
    </row>
    <row r="1926" spans="1:14">
      <c r="A1926" s="1">
        <v>45566</v>
      </c>
      <c r="B1926" s="1">
        <v>45931</v>
      </c>
      <c r="C1926" t="s">
        <v>5809</v>
      </c>
      <c r="D1926" t="s">
        <v>5810</v>
      </c>
      <c r="E1926" t="s">
        <v>661</v>
      </c>
      <c r="F1926" t="s">
        <v>16</v>
      </c>
      <c r="G1926" t="s">
        <v>8314</v>
      </c>
      <c r="H1926" t="s">
        <v>10172</v>
      </c>
      <c r="I1926" t="s">
        <v>165</v>
      </c>
      <c r="J1926" t="s">
        <v>166</v>
      </c>
      <c r="L1926" s="3">
        <v>81772</v>
      </c>
      <c r="M1926" t="s">
        <v>26</v>
      </c>
      <c r="N1926" t="s">
        <v>310</v>
      </c>
    </row>
    <row r="1927" spans="1:14">
      <c r="A1927" s="1">
        <v>45566</v>
      </c>
      <c r="B1927" s="1">
        <v>45931</v>
      </c>
      <c r="C1927" t="s">
        <v>5809</v>
      </c>
      <c r="D1927" t="s">
        <v>5810</v>
      </c>
      <c r="E1927" t="s">
        <v>15</v>
      </c>
      <c r="F1927" t="s">
        <v>16</v>
      </c>
      <c r="G1927" t="s">
        <v>8316</v>
      </c>
      <c r="H1927" t="s">
        <v>10172</v>
      </c>
      <c r="I1927" t="s">
        <v>165</v>
      </c>
      <c r="J1927" t="s">
        <v>166</v>
      </c>
      <c r="L1927" s="3">
        <v>4537</v>
      </c>
      <c r="M1927" t="s">
        <v>26</v>
      </c>
      <c r="N1927" t="s">
        <v>310</v>
      </c>
    </row>
    <row r="1928" spans="1:14">
      <c r="A1928" s="1">
        <v>45566</v>
      </c>
      <c r="B1928" s="1">
        <v>45931</v>
      </c>
      <c r="C1928" t="s">
        <v>5809</v>
      </c>
      <c r="D1928" t="s">
        <v>5810</v>
      </c>
      <c r="E1928" t="s">
        <v>34</v>
      </c>
      <c r="F1928" t="s">
        <v>16</v>
      </c>
      <c r="G1928" t="s">
        <v>8317</v>
      </c>
      <c r="H1928" t="s">
        <v>10172</v>
      </c>
      <c r="I1928" t="s">
        <v>165</v>
      </c>
      <c r="J1928" t="s">
        <v>166</v>
      </c>
      <c r="L1928" s="3">
        <v>31330</v>
      </c>
      <c r="M1928" t="s">
        <v>26</v>
      </c>
      <c r="N1928" t="s">
        <v>310</v>
      </c>
    </row>
    <row r="1929" spans="1:14">
      <c r="A1929" s="1">
        <v>45566</v>
      </c>
      <c r="B1929" s="1">
        <v>45931</v>
      </c>
      <c r="C1929" t="s">
        <v>5312</v>
      </c>
      <c r="D1929" t="s">
        <v>3199</v>
      </c>
      <c r="E1929" t="s">
        <v>32</v>
      </c>
      <c r="F1929" t="s">
        <v>16</v>
      </c>
      <c r="G1929" t="s">
        <v>8345</v>
      </c>
      <c r="H1929" t="s">
        <v>10171</v>
      </c>
      <c r="I1929" t="s">
        <v>570</v>
      </c>
      <c r="J1929" t="s">
        <v>571</v>
      </c>
      <c r="K1929" s="3">
        <v>14679</v>
      </c>
      <c r="L1929" s="3">
        <v>13401</v>
      </c>
      <c r="M1929" t="s">
        <v>26</v>
      </c>
      <c r="N1929" t="s">
        <v>125</v>
      </c>
    </row>
    <row r="1930" spans="1:14">
      <c r="A1930" s="1">
        <v>45566</v>
      </c>
      <c r="B1930" s="1">
        <v>45931</v>
      </c>
      <c r="C1930" t="s">
        <v>5312</v>
      </c>
      <c r="D1930" t="s">
        <v>3199</v>
      </c>
      <c r="E1930" t="s">
        <v>661</v>
      </c>
      <c r="F1930" t="s">
        <v>16</v>
      </c>
      <c r="G1930" t="s">
        <v>8344</v>
      </c>
      <c r="H1930" t="s">
        <v>10171</v>
      </c>
      <c r="I1930" t="s">
        <v>570</v>
      </c>
      <c r="J1930" t="s">
        <v>571</v>
      </c>
      <c r="K1930" s="3">
        <v>59374</v>
      </c>
      <c r="L1930" s="3">
        <v>45351</v>
      </c>
      <c r="M1930" t="s">
        <v>26</v>
      </c>
      <c r="N1930" t="s">
        <v>125</v>
      </c>
    </row>
    <row r="1931" spans="1:14">
      <c r="A1931" s="1">
        <v>45566</v>
      </c>
      <c r="B1931" s="1">
        <v>45931</v>
      </c>
      <c r="C1931" t="s">
        <v>5312</v>
      </c>
      <c r="D1931" t="s">
        <v>3199</v>
      </c>
      <c r="E1931" t="s">
        <v>15</v>
      </c>
      <c r="F1931" t="s">
        <v>16</v>
      </c>
      <c r="G1931" t="s">
        <v>8342</v>
      </c>
      <c r="H1931" t="s">
        <v>10171</v>
      </c>
      <c r="I1931" t="s">
        <v>570</v>
      </c>
      <c r="J1931" t="s">
        <v>571</v>
      </c>
      <c r="K1931" s="3">
        <v>4163</v>
      </c>
      <c r="L1931" s="3">
        <v>3685</v>
      </c>
      <c r="M1931" t="s">
        <v>26</v>
      </c>
      <c r="N1931" t="s">
        <v>125</v>
      </c>
    </row>
    <row r="1932" spans="1:14">
      <c r="A1932" s="1">
        <v>45566</v>
      </c>
      <c r="B1932" s="1">
        <v>45931</v>
      </c>
      <c r="C1932" t="s">
        <v>5312</v>
      </c>
      <c r="D1932" t="s">
        <v>3199</v>
      </c>
      <c r="E1932" t="s">
        <v>34</v>
      </c>
      <c r="F1932" t="s">
        <v>16</v>
      </c>
      <c r="G1932" t="s">
        <v>8343</v>
      </c>
      <c r="H1932" t="s">
        <v>10171</v>
      </c>
      <c r="I1932" t="s">
        <v>570</v>
      </c>
      <c r="J1932" t="s">
        <v>571</v>
      </c>
      <c r="K1932" s="3">
        <v>26794</v>
      </c>
      <c r="L1932" s="3">
        <v>13598</v>
      </c>
      <c r="M1932" t="s">
        <v>26</v>
      </c>
      <c r="N1932" t="s">
        <v>125</v>
      </c>
    </row>
    <row r="1933" spans="1:14">
      <c r="A1933" s="1">
        <v>45566</v>
      </c>
      <c r="B1933" s="1">
        <v>45931</v>
      </c>
      <c r="C1933" t="s">
        <v>5811</v>
      </c>
      <c r="D1933" t="s">
        <v>5812</v>
      </c>
      <c r="E1933" t="s">
        <v>15</v>
      </c>
      <c r="F1933" t="s">
        <v>16</v>
      </c>
      <c r="G1933" t="s">
        <v>8318</v>
      </c>
      <c r="H1933" t="s">
        <v>10172</v>
      </c>
      <c r="I1933" t="s">
        <v>49</v>
      </c>
      <c r="J1933" t="s">
        <v>50</v>
      </c>
      <c r="L1933" s="3">
        <v>3727</v>
      </c>
      <c r="M1933" t="s">
        <v>5623</v>
      </c>
      <c r="N1933" t="s">
        <v>51</v>
      </c>
    </row>
    <row r="1934" spans="1:14">
      <c r="A1934" s="1">
        <v>45566</v>
      </c>
      <c r="B1934" s="1">
        <v>45931</v>
      </c>
      <c r="C1934" t="s">
        <v>5811</v>
      </c>
      <c r="D1934" t="s">
        <v>5812</v>
      </c>
      <c r="E1934" t="s">
        <v>661</v>
      </c>
      <c r="F1934" t="s">
        <v>16</v>
      </c>
      <c r="G1934" t="s">
        <v>8319</v>
      </c>
      <c r="H1934" t="s">
        <v>10172</v>
      </c>
      <c r="I1934" t="s">
        <v>49</v>
      </c>
      <c r="J1934" t="s">
        <v>50</v>
      </c>
      <c r="L1934" s="3">
        <v>63373</v>
      </c>
      <c r="M1934" t="s">
        <v>5623</v>
      </c>
      <c r="N1934" t="s">
        <v>51</v>
      </c>
    </row>
    <row r="1935" spans="1:14">
      <c r="A1935" s="1">
        <v>45566</v>
      </c>
      <c r="B1935" s="1">
        <v>45931</v>
      </c>
      <c r="C1935" t="s">
        <v>5813</v>
      </c>
      <c r="D1935" t="s">
        <v>5814</v>
      </c>
      <c r="E1935" t="s">
        <v>32</v>
      </c>
      <c r="F1935" t="s">
        <v>16</v>
      </c>
      <c r="G1935" t="s">
        <v>8337</v>
      </c>
      <c r="H1935" t="s">
        <v>10172</v>
      </c>
      <c r="I1935" t="s">
        <v>49</v>
      </c>
      <c r="J1935" t="s">
        <v>50</v>
      </c>
      <c r="L1935" s="3">
        <v>3366</v>
      </c>
      <c r="M1935" t="s">
        <v>5623</v>
      </c>
      <c r="N1935" t="s">
        <v>125</v>
      </c>
    </row>
    <row r="1936" spans="1:14">
      <c r="A1936" s="1">
        <v>45566</v>
      </c>
      <c r="B1936" s="1">
        <v>45931</v>
      </c>
      <c r="C1936" t="s">
        <v>5813</v>
      </c>
      <c r="D1936" t="s">
        <v>5814</v>
      </c>
      <c r="E1936" t="s">
        <v>661</v>
      </c>
      <c r="F1936" t="s">
        <v>16</v>
      </c>
      <c r="G1936" t="s">
        <v>8334</v>
      </c>
      <c r="H1936" t="s">
        <v>10172</v>
      </c>
      <c r="I1936" t="s">
        <v>49</v>
      </c>
      <c r="J1936" t="s">
        <v>50</v>
      </c>
      <c r="L1936" s="3">
        <v>27669</v>
      </c>
      <c r="M1936" t="s">
        <v>5623</v>
      </c>
      <c r="N1936" t="s">
        <v>125</v>
      </c>
    </row>
    <row r="1937" spans="1:14">
      <c r="A1937" s="1">
        <v>45566</v>
      </c>
      <c r="B1937" s="1">
        <v>45931</v>
      </c>
      <c r="C1937" t="s">
        <v>5813</v>
      </c>
      <c r="D1937" t="s">
        <v>5814</v>
      </c>
      <c r="E1937" t="s">
        <v>15</v>
      </c>
      <c r="F1937" t="s">
        <v>16</v>
      </c>
      <c r="G1937" t="s">
        <v>8336</v>
      </c>
      <c r="H1937" t="s">
        <v>10172</v>
      </c>
      <c r="I1937" t="s">
        <v>49</v>
      </c>
      <c r="J1937" t="s">
        <v>50</v>
      </c>
      <c r="L1937" s="3">
        <v>4077</v>
      </c>
      <c r="M1937" t="s">
        <v>5623</v>
      </c>
      <c r="N1937" t="s">
        <v>125</v>
      </c>
    </row>
    <row r="1938" spans="1:14">
      <c r="A1938" s="1">
        <v>45566</v>
      </c>
      <c r="B1938" s="1">
        <v>45931</v>
      </c>
      <c r="C1938" t="s">
        <v>5310</v>
      </c>
      <c r="D1938" t="s">
        <v>3193</v>
      </c>
      <c r="E1938" t="s">
        <v>32</v>
      </c>
      <c r="F1938" t="s">
        <v>16</v>
      </c>
      <c r="G1938" t="s">
        <v>8339</v>
      </c>
      <c r="H1938" t="s">
        <v>10171</v>
      </c>
      <c r="I1938" t="s">
        <v>18</v>
      </c>
      <c r="J1938" t="s">
        <v>19</v>
      </c>
      <c r="K1938" s="3">
        <v>6777</v>
      </c>
      <c r="L1938" s="3">
        <v>4893</v>
      </c>
      <c r="M1938" t="s">
        <v>5624</v>
      </c>
      <c r="N1938" t="s">
        <v>21</v>
      </c>
    </row>
    <row r="1939" spans="1:14">
      <c r="A1939" s="1">
        <v>45566</v>
      </c>
      <c r="B1939" s="1">
        <v>45931</v>
      </c>
      <c r="C1939" t="s">
        <v>5310</v>
      </c>
      <c r="D1939" t="s">
        <v>3193</v>
      </c>
      <c r="E1939" t="s">
        <v>661</v>
      </c>
      <c r="F1939" t="s">
        <v>16</v>
      </c>
      <c r="G1939" t="s">
        <v>8338</v>
      </c>
      <c r="H1939" t="s">
        <v>10171</v>
      </c>
      <c r="I1939" t="s">
        <v>18</v>
      </c>
      <c r="J1939" t="s">
        <v>19</v>
      </c>
      <c r="K1939" s="3">
        <v>32569</v>
      </c>
      <c r="L1939" s="3">
        <v>9136</v>
      </c>
      <c r="M1939" t="s">
        <v>5624</v>
      </c>
      <c r="N1939" t="s">
        <v>21</v>
      </c>
    </row>
    <row r="1940" spans="1:14">
      <c r="A1940" s="1">
        <v>45566</v>
      </c>
      <c r="B1940" s="1">
        <v>45931</v>
      </c>
      <c r="C1940" t="s">
        <v>5310</v>
      </c>
      <c r="D1940" t="s">
        <v>3193</v>
      </c>
      <c r="E1940" t="s">
        <v>15</v>
      </c>
      <c r="F1940" t="s">
        <v>16</v>
      </c>
      <c r="G1940" t="s">
        <v>8340</v>
      </c>
      <c r="H1940" t="s">
        <v>10171</v>
      </c>
      <c r="I1940" t="s">
        <v>18</v>
      </c>
      <c r="J1940" t="s">
        <v>19</v>
      </c>
      <c r="K1940" s="3">
        <v>4332</v>
      </c>
      <c r="L1940" s="3">
        <v>4115</v>
      </c>
      <c r="M1940" t="s">
        <v>5624</v>
      </c>
      <c r="N1940" t="s">
        <v>21</v>
      </c>
    </row>
    <row r="1941" spans="1:14">
      <c r="A1941" s="1">
        <v>45566</v>
      </c>
      <c r="B1941" s="1">
        <v>45931</v>
      </c>
      <c r="C1941" t="s">
        <v>5313</v>
      </c>
      <c r="D1941" t="s">
        <v>3204</v>
      </c>
      <c r="E1941" t="s">
        <v>32</v>
      </c>
      <c r="F1941" t="s">
        <v>16</v>
      </c>
      <c r="G1941" t="s">
        <v>8348</v>
      </c>
      <c r="H1941" t="s">
        <v>10171</v>
      </c>
      <c r="I1941" t="s">
        <v>2580</v>
      </c>
      <c r="J1941" t="s">
        <v>2581</v>
      </c>
      <c r="K1941" s="3">
        <v>20245</v>
      </c>
      <c r="L1941" s="3">
        <v>16737</v>
      </c>
      <c r="M1941" t="s">
        <v>5660</v>
      </c>
      <c r="N1941" t="s">
        <v>1850</v>
      </c>
    </row>
    <row r="1942" spans="1:14">
      <c r="A1942" s="1">
        <v>45566</v>
      </c>
      <c r="B1942" s="1">
        <v>45931</v>
      </c>
      <c r="C1942" t="s">
        <v>5313</v>
      </c>
      <c r="D1942" t="s">
        <v>3204</v>
      </c>
      <c r="E1942" t="s">
        <v>15</v>
      </c>
      <c r="F1942" t="s">
        <v>16</v>
      </c>
      <c r="G1942" t="s">
        <v>8350</v>
      </c>
      <c r="H1942" t="s">
        <v>10171</v>
      </c>
      <c r="I1942" t="s">
        <v>2580</v>
      </c>
      <c r="J1942" t="s">
        <v>2581</v>
      </c>
      <c r="K1942" s="3">
        <v>1950</v>
      </c>
      <c r="L1942" s="3">
        <v>1690</v>
      </c>
      <c r="M1942" t="s">
        <v>5660</v>
      </c>
      <c r="N1942" t="s">
        <v>1850</v>
      </c>
    </row>
    <row r="1943" spans="1:14">
      <c r="A1943" s="1">
        <v>45566</v>
      </c>
      <c r="B1943" s="1">
        <v>45931</v>
      </c>
      <c r="C1943" t="s">
        <v>5313</v>
      </c>
      <c r="D1943" t="s">
        <v>3204</v>
      </c>
      <c r="E1943" t="s">
        <v>661</v>
      </c>
      <c r="F1943" t="s">
        <v>16</v>
      </c>
      <c r="G1943" t="s">
        <v>8347</v>
      </c>
      <c r="H1943" t="s">
        <v>10171</v>
      </c>
      <c r="I1943" t="s">
        <v>2580</v>
      </c>
      <c r="J1943" t="s">
        <v>2581</v>
      </c>
      <c r="K1943" s="3">
        <v>46096</v>
      </c>
      <c r="L1943" s="3">
        <v>36846</v>
      </c>
      <c r="M1943" t="s">
        <v>5660</v>
      </c>
      <c r="N1943" t="s">
        <v>1850</v>
      </c>
    </row>
    <row r="1944" spans="1:14">
      <c r="A1944" s="1">
        <v>45566</v>
      </c>
      <c r="B1944" s="1">
        <v>45931</v>
      </c>
      <c r="C1944" t="s">
        <v>5313</v>
      </c>
      <c r="D1944" t="s">
        <v>3204</v>
      </c>
      <c r="E1944" t="s">
        <v>34</v>
      </c>
      <c r="F1944" t="s">
        <v>16</v>
      </c>
      <c r="G1944" t="s">
        <v>8346</v>
      </c>
      <c r="H1944" t="s">
        <v>10171</v>
      </c>
      <c r="I1944" t="s">
        <v>2580</v>
      </c>
      <c r="J1944" t="s">
        <v>2581</v>
      </c>
      <c r="K1944" s="3">
        <v>12490</v>
      </c>
      <c r="L1944" s="3">
        <v>9979</v>
      </c>
      <c r="M1944" t="s">
        <v>5660</v>
      </c>
      <c r="N1944" t="s">
        <v>1850</v>
      </c>
    </row>
    <row r="1945" spans="1:14">
      <c r="A1945" s="1">
        <v>45566</v>
      </c>
      <c r="B1945" s="1">
        <v>45931</v>
      </c>
      <c r="C1945" t="s">
        <v>5314</v>
      </c>
      <c r="D1945" t="s">
        <v>3211</v>
      </c>
      <c r="E1945" t="s">
        <v>32</v>
      </c>
      <c r="F1945" t="s">
        <v>16</v>
      </c>
      <c r="G1945" t="s">
        <v>8356</v>
      </c>
      <c r="H1945" t="s">
        <v>10171</v>
      </c>
      <c r="I1945" t="s">
        <v>3213</v>
      </c>
      <c r="J1945" t="s">
        <v>3214</v>
      </c>
      <c r="K1945" s="3">
        <v>8226</v>
      </c>
      <c r="L1945" s="3">
        <v>6401</v>
      </c>
      <c r="M1945" t="s">
        <v>5619</v>
      </c>
      <c r="N1945" t="s">
        <v>61</v>
      </c>
    </row>
    <row r="1946" spans="1:14">
      <c r="A1946" s="1">
        <v>45566</v>
      </c>
      <c r="B1946" s="1">
        <v>45931</v>
      </c>
      <c r="C1946" t="s">
        <v>5314</v>
      </c>
      <c r="D1946" t="s">
        <v>3211</v>
      </c>
      <c r="E1946" t="s">
        <v>15</v>
      </c>
      <c r="F1946" t="s">
        <v>16</v>
      </c>
      <c r="G1946" t="s">
        <v>8355</v>
      </c>
      <c r="H1946" t="s">
        <v>10171</v>
      </c>
      <c r="I1946" t="s">
        <v>3213</v>
      </c>
      <c r="J1946" t="s">
        <v>3214</v>
      </c>
      <c r="K1946" s="3">
        <v>3501</v>
      </c>
      <c r="L1946" s="3">
        <v>2161</v>
      </c>
      <c r="M1946" t="s">
        <v>5619</v>
      </c>
      <c r="N1946" t="s">
        <v>61</v>
      </c>
    </row>
    <row r="1947" spans="1:14">
      <c r="A1947" s="1">
        <v>45566</v>
      </c>
      <c r="B1947" s="1">
        <v>45931</v>
      </c>
      <c r="C1947" t="s">
        <v>5314</v>
      </c>
      <c r="D1947" t="s">
        <v>3211</v>
      </c>
      <c r="E1947" t="s">
        <v>661</v>
      </c>
      <c r="F1947" t="s">
        <v>16</v>
      </c>
      <c r="G1947" t="s">
        <v>8354</v>
      </c>
      <c r="H1947" t="s">
        <v>10171</v>
      </c>
      <c r="I1947" t="s">
        <v>3213</v>
      </c>
      <c r="J1947" t="s">
        <v>3214</v>
      </c>
      <c r="K1947" s="3">
        <v>53348</v>
      </c>
      <c r="L1947" s="3">
        <v>44976</v>
      </c>
      <c r="M1947" t="s">
        <v>5619</v>
      </c>
      <c r="N1947" t="s">
        <v>61</v>
      </c>
    </row>
    <row r="1948" spans="1:14">
      <c r="A1948" s="1">
        <v>45566</v>
      </c>
      <c r="B1948" s="1">
        <v>45931</v>
      </c>
      <c r="C1948" t="s">
        <v>5314</v>
      </c>
      <c r="D1948" t="s">
        <v>3211</v>
      </c>
      <c r="E1948" t="s">
        <v>661</v>
      </c>
      <c r="F1948" t="s">
        <v>16</v>
      </c>
      <c r="G1948" t="s">
        <v>8352</v>
      </c>
      <c r="H1948" t="s">
        <v>10171</v>
      </c>
      <c r="I1948" t="s">
        <v>3213</v>
      </c>
      <c r="J1948" t="s">
        <v>3214</v>
      </c>
      <c r="K1948" s="3">
        <v>17683</v>
      </c>
      <c r="L1948" s="3">
        <v>14712</v>
      </c>
      <c r="M1948" t="s">
        <v>5619</v>
      </c>
      <c r="N1948" t="s">
        <v>61</v>
      </c>
    </row>
    <row r="1949" spans="1:14">
      <c r="A1949" s="1">
        <v>45566</v>
      </c>
      <c r="B1949" s="1">
        <v>45931</v>
      </c>
      <c r="C1949" t="s">
        <v>5306</v>
      </c>
      <c r="D1949" t="s">
        <v>3181</v>
      </c>
      <c r="E1949" t="s">
        <v>32</v>
      </c>
      <c r="F1949" t="s">
        <v>16</v>
      </c>
      <c r="G1949" t="s">
        <v>8323</v>
      </c>
      <c r="H1949" t="s">
        <v>10171</v>
      </c>
      <c r="I1949" t="s">
        <v>270</v>
      </c>
      <c r="J1949" t="s">
        <v>271</v>
      </c>
      <c r="K1949" s="3">
        <v>18211</v>
      </c>
      <c r="L1949" s="3">
        <v>16891</v>
      </c>
      <c r="M1949" t="s">
        <v>5624</v>
      </c>
      <c r="N1949" t="s">
        <v>225</v>
      </c>
    </row>
    <row r="1950" spans="1:14">
      <c r="A1950" s="1">
        <v>45566</v>
      </c>
      <c r="B1950" s="1">
        <v>45931</v>
      </c>
      <c r="C1950" t="s">
        <v>5306</v>
      </c>
      <c r="D1950" t="s">
        <v>3181</v>
      </c>
      <c r="E1950" t="s">
        <v>661</v>
      </c>
      <c r="F1950" t="s">
        <v>16</v>
      </c>
      <c r="G1950" t="s">
        <v>8321</v>
      </c>
      <c r="H1950" t="s">
        <v>10171</v>
      </c>
      <c r="I1950" t="s">
        <v>270</v>
      </c>
      <c r="J1950" t="s">
        <v>271</v>
      </c>
      <c r="K1950" s="3">
        <v>38734</v>
      </c>
      <c r="L1950" s="3">
        <v>27607</v>
      </c>
      <c r="M1950" t="s">
        <v>5624</v>
      </c>
      <c r="N1950" t="s">
        <v>225</v>
      </c>
    </row>
    <row r="1951" spans="1:14">
      <c r="A1951" s="1">
        <v>45566</v>
      </c>
      <c r="B1951" s="1">
        <v>45931</v>
      </c>
      <c r="C1951" t="s">
        <v>5306</v>
      </c>
      <c r="D1951" t="s">
        <v>3181</v>
      </c>
      <c r="E1951" t="s">
        <v>15</v>
      </c>
      <c r="F1951" t="s">
        <v>16</v>
      </c>
      <c r="G1951" t="s">
        <v>8322</v>
      </c>
      <c r="H1951" t="s">
        <v>10171</v>
      </c>
      <c r="I1951" t="s">
        <v>270</v>
      </c>
      <c r="J1951" t="s">
        <v>271</v>
      </c>
      <c r="K1951" s="3">
        <v>1699</v>
      </c>
      <c r="L1951" s="3">
        <v>1602</v>
      </c>
      <c r="M1951" t="s">
        <v>5624</v>
      </c>
      <c r="N1951" t="s">
        <v>225</v>
      </c>
    </row>
    <row r="1952" spans="1:14">
      <c r="A1952" s="1">
        <v>45566</v>
      </c>
      <c r="B1952" s="1">
        <v>45931</v>
      </c>
      <c r="C1952" t="s">
        <v>5315</v>
      </c>
      <c r="D1952" t="s">
        <v>3219</v>
      </c>
      <c r="E1952" t="s">
        <v>32</v>
      </c>
      <c r="F1952" t="s">
        <v>16</v>
      </c>
      <c r="G1952" t="s">
        <v>8357</v>
      </c>
      <c r="H1952" t="s">
        <v>10171</v>
      </c>
      <c r="I1952" t="s">
        <v>695</v>
      </c>
      <c r="J1952" t="s">
        <v>696</v>
      </c>
      <c r="K1952" s="3">
        <v>86115</v>
      </c>
      <c r="L1952" s="3">
        <v>77121</v>
      </c>
      <c r="M1952" t="s">
        <v>5660</v>
      </c>
      <c r="N1952" t="s">
        <v>125</v>
      </c>
    </row>
    <row r="1953" spans="1:14">
      <c r="A1953" s="1">
        <v>45566</v>
      </c>
      <c r="B1953" s="1">
        <v>45931</v>
      </c>
      <c r="C1953" t="s">
        <v>5315</v>
      </c>
      <c r="D1953" t="s">
        <v>3219</v>
      </c>
      <c r="E1953" t="s">
        <v>661</v>
      </c>
      <c r="F1953" t="s">
        <v>16</v>
      </c>
      <c r="G1953" t="s">
        <v>8359</v>
      </c>
      <c r="H1953" t="s">
        <v>10171</v>
      </c>
      <c r="I1953" t="s">
        <v>695</v>
      </c>
      <c r="J1953" t="s">
        <v>696</v>
      </c>
      <c r="K1953" s="3">
        <v>281997</v>
      </c>
      <c r="L1953" s="3">
        <v>220451</v>
      </c>
      <c r="M1953" t="s">
        <v>5660</v>
      </c>
      <c r="N1953" t="s">
        <v>125</v>
      </c>
    </row>
    <row r="1954" spans="1:14">
      <c r="A1954" s="1">
        <v>45566</v>
      </c>
      <c r="B1954" s="1">
        <v>45931</v>
      </c>
      <c r="C1954" t="s">
        <v>5315</v>
      </c>
      <c r="D1954" t="s">
        <v>3219</v>
      </c>
      <c r="E1954" t="s">
        <v>15</v>
      </c>
      <c r="F1954" t="s">
        <v>16</v>
      </c>
      <c r="G1954" t="s">
        <v>8360</v>
      </c>
      <c r="H1954" t="s">
        <v>10171</v>
      </c>
      <c r="I1954" t="s">
        <v>695</v>
      </c>
      <c r="J1954" t="s">
        <v>696</v>
      </c>
      <c r="K1954" s="3">
        <v>33709</v>
      </c>
      <c r="L1954" s="3">
        <v>42758</v>
      </c>
      <c r="M1954" t="s">
        <v>5660</v>
      </c>
      <c r="N1954" t="s">
        <v>125</v>
      </c>
    </row>
    <row r="1955" spans="1:14">
      <c r="A1955" s="1">
        <v>45566</v>
      </c>
      <c r="B1955" s="1">
        <v>45931</v>
      </c>
      <c r="C1955" t="s">
        <v>5316</v>
      </c>
      <c r="D1955" t="s">
        <v>3224</v>
      </c>
      <c r="E1955" t="s">
        <v>32</v>
      </c>
      <c r="F1955" t="s">
        <v>16</v>
      </c>
      <c r="G1955" t="s">
        <v>8362</v>
      </c>
      <c r="H1955" t="s">
        <v>10171</v>
      </c>
      <c r="I1955" t="s">
        <v>695</v>
      </c>
      <c r="J1955" t="s">
        <v>696</v>
      </c>
      <c r="K1955" s="3">
        <v>23727</v>
      </c>
      <c r="L1955" s="3">
        <v>24402</v>
      </c>
      <c r="M1955" t="s">
        <v>1179</v>
      </c>
      <c r="N1955" t="s">
        <v>98</v>
      </c>
    </row>
    <row r="1956" spans="1:14">
      <c r="A1956" s="1">
        <v>45566</v>
      </c>
      <c r="B1956" s="1">
        <v>45931</v>
      </c>
      <c r="C1956" t="s">
        <v>5316</v>
      </c>
      <c r="D1956" t="s">
        <v>3224</v>
      </c>
      <c r="E1956" t="s">
        <v>661</v>
      </c>
      <c r="F1956" t="s">
        <v>16</v>
      </c>
      <c r="G1956" t="s">
        <v>8364</v>
      </c>
      <c r="H1956" t="s">
        <v>10171</v>
      </c>
      <c r="I1956" t="s">
        <v>695</v>
      </c>
      <c r="J1956" t="s">
        <v>696</v>
      </c>
      <c r="K1956" s="3">
        <v>31674</v>
      </c>
      <c r="L1956" s="3">
        <v>20576</v>
      </c>
      <c r="M1956" t="s">
        <v>1179</v>
      </c>
      <c r="N1956" t="s">
        <v>98</v>
      </c>
    </row>
    <row r="1957" spans="1:14">
      <c r="A1957" s="1">
        <v>45566</v>
      </c>
      <c r="B1957" s="1">
        <v>45931</v>
      </c>
      <c r="C1957" t="s">
        <v>5316</v>
      </c>
      <c r="D1957" t="s">
        <v>3224</v>
      </c>
      <c r="E1957" t="s">
        <v>15</v>
      </c>
      <c r="F1957" t="s">
        <v>16</v>
      </c>
      <c r="G1957" t="s">
        <v>8363</v>
      </c>
      <c r="H1957" t="s">
        <v>10171</v>
      </c>
      <c r="I1957" t="s">
        <v>695</v>
      </c>
      <c r="J1957" t="s">
        <v>696</v>
      </c>
      <c r="K1957" s="3">
        <v>3035</v>
      </c>
      <c r="L1957" s="3">
        <v>2543</v>
      </c>
      <c r="M1957" t="s">
        <v>1179</v>
      </c>
      <c r="N1957" t="s">
        <v>98</v>
      </c>
    </row>
    <row r="1958" spans="1:14">
      <c r="A1958" s="1">
        <v>45566</v>
      </c>
      <c r="B1958" s="1">
        <v>45931</v>
      </c>
      <c r="C1958" t="s">
        <v>5316</v>
      </c>
      <c r="D1958" t="s">
        <v>3224</v>
      </c>
      <c r="E1958" t="s">
        <v>34</v>
      </c>
      <c r="F1958" t="s">
        <v>16</v>
      </c>
      <c r="G1958" t="s">
        <v>8361</v>
      </c>
      <c r="H1958" t="s">
        <v>10171</v>
      </c>
      <c r="I1958" t="s">
        <v>695</v>
      </c>
      <c r="J1958" t="s">
        <v>696</v>
      </c>
      <c r="K1958" s="3">
        <v>15217</v>
      </c>
      <c r="L1958" s="3">
        <v>10762</v>
      </c>
      <c r="M1958" t="s">
        <v>1179</v>
      </c>
      <c r="N1958" t="s">
        <v>98</v>
      </c>
    </row>
    <row r="1959" spans="1:14">
      <c r="A1959" s="1">
        <v>45566</v>
      </c>
      <c r="B1959" s="1">
        <v>45931</v>
      </c>
      <c r="C1959" t="s">
        <v>5318</v>
      </c>
      <c r="D1959" t="s">
        <v>3231</v>
      </c>
      <c r="E1959" t="s">
        <v>661</v>
      </c>
      <c r="F1959" t="s">
        <v>16</v>
      </c>
      <c r="G1959" t="s">
        <v>8367</v>
      </c>
      <c r="H1959" t="s">
        <v>10171</v>
      </c>
      <c r="I1959" t="s">
        <v>165</v>
      </c>
      <c r="J1959" t="s">
        <v>166</v>
      </c>
      <c r="K1959" s="3">
        <v>43746</v>
      </c>
      <c r="L1959" s="3">
        <v>37637</v>
      </c>
      <c r="M1959" t="s">
        <v>1179</v>
      </c>
      <c r="N1959" t="s">
        <v>30</v>
      </c>
    </row>
    <row r="1960" spans="1:14">
      <c r="A1960" s="1">
        <v>45566</v>
      </c>
      <c r="B1960" s="1">
        <v>45931</v>
      </c>
      <c r="C1960" t="s">
        <v>5318</v>
      </c>
      <c r="D1960" t="s">
        <v>3231</v>
      </c>
      <c r="E1960" t="s">
        <v>15</v>
      </c>
      <c r="F1960" t="s">
        <v>16</v>
      </c>
      <c r="G1960" t="s">
        <v>8366</v>
      </c>
      <c r="H1960" t="s">
        <v>10171</v>
      </c>
      <c r="I1960" t="s">
        <v>165</v>
      </c>
      <c r="J1960" t="s">
        <v>166</v>
      </c>
      <c r="K1960" s="3">
        <v>1511</v>
      </c>
      <c r="L1960" s="3">
        <v>1923</v>
      </c>
      <c r="M1960" t="s">
        <v>1179</v>
      </c>
      <c r="N1960" t="s">
        <v>30</v>
      </c>
    </row>
    <row r="1961" spans="1:14">
      <c r="A1961" s="1">
        <v>45566</v>
      </c>
      <c r="B1961" s="1">
        <v>45931</v>
      </c>
      <c r="C1961" t="s">
        <v>5318</v>
      </c>
      <c r="D1961" t="s">
        <v>3231</v>
      </c>
      <c r="E1961" t="s">
        <v>34</v>
      </c>
      <c r="F1961" t="s">
        <v>16</v>
      </c>
      <c r="G1961" t="s">
        <v>8368</v>
      </c>
      <c r="H1961" t="s">
        <v>10171</v>
      </c>
      <c r="I1961" t="s">
        <v>165</v>
      </c>
      <c r="J1961" t="s">
        <v>166</v>
      </c>
      <c r="K1961" s="3">
        <v>10854</v>
      </c>
      <c r="L1961" s="3">
        <v>9286</v>
      </c>
      <c r="M1961" t="s">
        <v>1179</v>
      </c>
      <c r="N1961" t="s">
        <v>30</v>
      </c>
    </row>
    <row r="1962" spans="1:14">
      <c r="A1962" s="1">
        <v>45566</v>
      </c>
      <c r="B1962" s="1">
        <v>45931</v>
      </c>
      <c r="C1962" t="s">
        <v>5321</v>
      </c>
      <c r="D1962" t="s">
        <v>3241</v>
      </c>
      <c r="E1962" t="s">
        <v>32</v>
      </c>
      <c r="F1962" t="s">
        <v>16</v>
      </c>
      <c r="G1962" t="s">
        <v>8374</v>
      </c>
      <c r="H1962" t="s">
        <v>10171</v>
      </c>
      <c r="I1962" t="s">
        <v>580</v>
      </c>
      <c r="J1962" t="s">
        <v>581</v>
      </c>
      <c r="K1962" s="3">
        <v>23869</v>
      </c>
      <c r="L1962" s="3">
        <v>20464</v>
      </c>
      <c r="M1962" t="s">
        <v>1179</v>
      </c>
      <c r="N1962" t="s">
        <v>582</v>
      </c>
    </row>
    <row r="1963" spans="1:14">
      <c r="A1963" s="1">
        <v>45566</v>
      </c>
      <c r="B1963" s="1">
        <v>45931</v>
      </c>
      <c r="C1963" t="s">
        <v>5321</v>
      </c>
      <c r="D1963" t="s">
        <v>3241</v>
      </c>
      <c r="E1963" t="s">
        <v>661</v>
      </c>
      <c r="F1963" t="s">
        <v>16</v>
      </c>
      <c r="G1963" t="s">
        <v>8373</v>
      </c>
      <c r="H1963" t="s">
        <v>10171</v>
      </c>
      <c r="I1963" t="s">
        <v>580</v>
      </c>
      <c r="J1963" t="s">
        <v>581</v>
      </c>
      <c r="K1963" s="3">
        <v>41986</v>
      </c>
      <c r="L1963" s="3">
        <v>37404</v>
      </c>
      <c r="M1963" t="s">
        <v>1179</v>
      </c>
      <c r="N1963" t="s">
        <v>582</v>
      </c>
    </row>
    <row r="1964" spans="1:14">
      <c r="A1964" s="1">
        <v>45566</v>
      </c>
      <c r="B1964" s="1">
        <v>45931</v>
      </c>
      <c r="C1964" t="s">
        <v>5321</v>
      </c>
      <c r="D1964" t="s">
        <v>3241</v>
      </c>
      <c r="E1964" t="s">
        <v>15</v>
      </c>
      <c r="F1964" t="s">
        <v>16</v>
      </c>
      <c r="G1964" t="s">
        <v>8371</v>
      </c>
      <c r="H1964" t="s">
        <v>10171</v>
      </c>
      <c r="I1964" t="s">
        <v>580</v>
      </c>
      <c r="J1964" t="s">
        <v>581</v>
      </c>
      <c r="K1964" s="3">
        <v>1580</v>
      </c>
      <c r="L1964" s="3">
        <v>1434</v>
      </c>
      <c r="M1964" t="s">
        <v>1179</v>
      </c>
      <c r="N1964" t="s">
        <v>582</v>
      </c>
    </row>
    <row r="1965" spans="1:14">
      <c r="A1965" s="1">
        <v>45566</v>
      </c>
      <c r="B1965" s="1">
        <v>45931</v>
      </c>
      <c r="C1965" t="s">
        <v>5321</v>
      </c>
      <c r="D1965" t="s">
        <v>3241</v>
      </c>
      <c r="E1965" t="s">
        <v>34</v>
      </c>
      <c r="F1965" t="s">
        <v>16</v>
      </c>
      <c r="G1965" t="s">
        <v>8372</v>
      </c>
      <c r="H1965" t="s">
        <v>10171</v>
      </c>
      <c r="I1965" t="s">
        <v>580</v>
      </c>
      <c r="J1965" t="s">
        <v>581</v>
      </c>
      <c r="K1965" s="3">
        <v>9589</v>
      </c>
      <c r="L1965" s="3">
        <v>8311</v>
      </c>
      <c r="M1965" t="s">
        <v>1179</v>
      </c>
      <c r="N1965" t="s">
        <v>582</v>
      </c>
    </row>
    <row r="1966" spans="1:14">
      <c r="A1966" s="1">
        <v>45566</v>
      </c>
      <c r="B1966" s="1">
        <v>45931</v>
      </c>
      <c r="C1966" t="s">
        <v>5322</v>
      </c>
      <c r="D1966" t="s">
        <v>3246</v>
      </c>
      <c r="E1966" t="s">
        <v>32</v>
      </c>
      <c r="F1966" t="s">
        <v>16</v>
      </c>
      <c r="G1966" t="s">
        <v>8375</v>
      </c>
      <c r="H1966" t="s">
        <v>10171</v>
      </c>
      <c r="I1966" t="s">
        <v>103</v>
      </c>
      <c r="J1966" t="s">
        <v>104</v>
      </c>
      <c r="K1966" s="3">
        <v>273533</v>
      </c>
      <c r="L1966" s="3">
        <v>249925</v>
      </c>
      <c r="M1966" t="s">
        <v>140</v>
      </c>
      <c r="N1966" t="s">
        <v>215</v>
      </c>
    </row>
    <row r="1967" spans="1:14">
      <c r="A1967" s="1">
        <v>45566</v>
      </c>
      <c r="B1967" s="1">
        <v>45931</v>
      </c>
      <c r="C1967" t="s">
        <v>5308</v>
      </c>
      <c r="D1967" t="s">
        <v>3187</v>
      </c>
      <c r="E1967" t="s">
        <v>32</v>
      </c>
      <c r="F1967" t="s">
        <v>16</v>
      </c>
      <c r="G1967" t="s">
        <v>8326</v>
      </c>
      <c r="H1967" t="s">
        <v>10171</v>
      </c>
      <c r="I1967" t="s">
        <v>305</v>
      </c>
      <c r="J1967" t="s">
        <v>306</v>
      </c>
      <c r="K1967" s="3">
        <v>24785</v>
      </c>
      <c r="L1967" s="3">
        <v>19501</v>
      </c>
      <c r="M1967" t="s">
        <v>5623</v>
      </c>
      <c r="N1967" t="s">
        <v>21</v>
      </c>
    </row>
    <row r="1968" spans="1:14">
      <c r="A1968" s="1">
        <v>45566</v>
      </c>
      <c r="B1968" s="1">
        <v>45931</v>
      </c>
      <c r="C1968" t="s">
        <v>5308</v>
      </c>
      <c r="D1968" t="s">
        <v>3187</v>
      </c>
      <c r="E1968" t="s">
        <v>15</v>
      </c>
      <c r="F1968" t="s">
        <v>16</v>
      </c>
      <c r="G1968" t="s">
        <v>8325</v>
      </c>
      <c r="H1968" t="s">
        <v>10171</v>
      </c>
      <c r="I1968" t="s">
        <v>305</v>
      </c>
      <c r="J1968" t="s">
        <v>306</v>
      </c>
      <c r="K1968" s="3">
        <v>5169</v>
      </c>
      <c r="L1968" s="3">
        <v>4919</v>
      </c>
      <c r="M1968" t="s">
        <v>5623</v>
      </c>
      <c r="N1968" t="s">
        <v>21</v>
      </c>
    </row>
    <row r="1969" spans="1:14">
      <c r="A1969" s="1">
        <v>45566</v>
      </c>
      <c r="B1969" s="1">
        <v>45931</v>
      </c>
      <c r="C1969" t="s">
        <v>5308</v>
      </c>
      <c r="D1969" t="s">
        <v>3187</v>
      </c>
      <c r="E1969" t="s">
        <v>661</v>
      </c>
      <c r="F1969" t="s">
        <v>16</v>
      </c>
      <c r="G1969" t="s">
        <v>8327</v>
      </c>
      <c r="H1969" t="s">
        <v>10171</v>
      </c>
      <c r="I1969" t="s">
        <v>305</v>
      </c>
      <c r="J1969" t="s">
        <v>306</v>
      </c>
      <c r="K1969" s="3">
        <v>17963</v>
      </c>
      <c r="L1969" s="3">
        <v>14492</v>
      </c>
      <c r="M1969" t="s">
        <v>5623</v>
      </c>
      <c r="N1969" t="s">
        <v>21</v>
      </c>
    </row>
    <row r="1970" spans="1:14">
      <c r="A1970" s="1">
        <v>45566</v>
      </c>
      <c r="B1970" s="1">
        <v>45931</v>
      </c>
      <c r="C1970" t="s">
        <v>5325</v>
      </c>
      <c r="D1970" t="s">
        <v>3254</v>
      </c>
      <c r="E1970" t="s">
        <v>661</v>
      </c>
      <c r="F1970" t="s">
        <v>16</v>
      </c>
      <c r="G1970" t="s">
        <v>8379</v>
      </c>
      <c r="H1970" t="s">
        <v>10171</v>
      </c>
      <c r="I1970" t="s">
        <v>71</v>
      </c>
      <c r="J1970" t="s">
        <v>72</v>
      </c>
      <c r="K1970" s="3">
        <v>29302</v>
      </c>
      <c r="L1970" s="3">
        <v>24626</v>
      </c>
      <c r="M1970" t="s">
        <v>5623</v>
      </c>
      <c r="N1970" t="s">
        <v>1325</v>
      </c>
    </row>
    <row r="1971" spans="1:14">
      <c r="A1971" s="1">
        <v>45566</v>
      </c>
      <c r="B1971" s="1">
        <v>45931</v>
      </c>
      <c r="C1971" t="s">
        <v>5325</v>
      </c>
      <c r="D1971" t="s">
        <v>3254</v>
      </c>
      <c r="E1971" t="s">
        <v>15</v>
      </c>
      <c r="F1971" t="s">
        <v>16</v>
      </c>
      <c r="G1971" t="s">
        <v>8382</v>
      </c>
      <c r="H1971" t="s">
        <v>10171</v>
      </c>
      <c r="I1971" t="s">
        <v>71</v>
      </c>
      <c r="J1971" t="s">
        <v>72</v>
      </c>
      <c r="K1971" s="3">
        <v>3941</v>
      </c>
      <c r="L1971" s="3">
        <v>3741</v>
      </c>
      <c r="M1971" t="s">
        <v>5623</v>
      </c>
      <c r="N1971" t="s">
        <v>1325</v>
      </c>
    </row>
    <row r="1972" spans="1:14">
      <c r="A1972" s="1">
        <v>45566</v>
      </c>
      <c r="B1972" s="1">
        <v>45931</v>
      </c>
      <c r="C1972" t="s">
        <v>5325</v>
      </c>
      <c r="D1972" t="s">
        <v>3254</v>
      </c>
      <c r="E1972" t="s">
        <v>34</v>
      </c>
      <c r="F1972" t="s">
        <v>16</v>
      </c>
      <c r="G1972" t="s">
        <v>8380</v>
      </c>
      <c r="H1972" t="s">
        <v>10171</v>
      </c>
      <c r="I1972" t="s">
        <v>71</v>
      </c>
      <c r="J1972" t="s">
        <v>72</v>
      </c>
      <c r="K1972" s="3">
        <v>11801</v>
      </c>
      <c r="L1972" s="3">
        <v>9181</v>
      </c>
      <c r="M1972" t="s">
        <v>5623</v>
      </c>
      <c r="N1972" t="s">
        <v>1325</v>
      </c>
    </row>
    <row r="1973" spans="1:14">
      <c r="A1973" s="1">
        <v>45566</v>
      </c>
      <c r="B1973" s="1">
        <v>45931</v>
      </c>
      <c r="C1973" t="s">
        <v>5324</v>
      </c>
      <c r="D1973" t="s">
        <v>3250</v>
      </c>
      <c r="E1973" t="s">
        <v>15</v>
      </c>
      <c r="F1973" t="s">
        <v>16</v>
      </c>
      <c r="G1973" t="s">
        <v>8378</v>
      </c>
      <c r="H1973" t="s">
        <v>10171</v>
      </c>
      <c r="I1973" t="s">
        <v>2544</v>
      </c>
      <c r="J1973" t="s">
        <v>2545</v>
      </c>
      <c r="K1973" s="3">
        <v>50703</v>
      </c>
      <c r="L1973" s="3">
        <v>49462</v>
      </c>
      <c r="M1973" t="s">
        <v>4176</v>
      </c>
      <c r="N1973" t="s">
        <v>125</v>
      </c>
    </row>
    <row r="1974" spans="1:14">
      <c r="A1974" s="1">
        <v>45566</v>
      </c>
      <c r="B1974" s="1">
        <v>45931</v>
      </c>
      <c r="C1974" t="s">
        <v>5324</v>
      </c>
      <c r="D1974" t="s">
        <v>3250</v>
      </c>
      <c r="E1974" t="s">
        <v>661</v>
      </c>
      <c r="F1974" t="s">
        <v>16</v>
      </c>
      <c r="G1974" t="s">
        <v>8377</v>
      </c>
      <c r="H1974" t="s">
        <v>10171</v>
      </c>
      <c r="I1974" t="s">
        <v>2544</v>
      </c>
      <c r="J1974" t="s">
        <v>2545</v>
      </c>
      <c r="K1974" s="3">
        <v>1139595</v>
      </c>
      <c r="L1974" s="3">
        <v>924435</v>
      </c>
      <c r="M1974" t="s">
        <v>4176</v>
      </c>
      <c r="N1974" t="s">
        <v>125</v>
      </c>
    </row>
    <row r="1975" spans="1:14">
      <c r="A1975" s="1">
        <v>45566</v>
      </c>
      <c r="B1975" s="1">
        <v>45931</v>
      </c>
      <c r="C1975" t="s">
        <v>8383</v>
      </c>
      <c r="D1975" t="s">
        <v>8384</v>
      </c>
      <c r="E1975" t="s">
        <v>661</v>
      </c>
      <c r="F1975" t="s">
        <v>16</v>
      </c>
      <c r="G1975" t="s">
        <v>8386</v>
      </c>
      <c r="H1975" t="s">
        <v>10172</v>
      </c>
      <c r="I1975" t="s">
        <v>5671</v>
      </c>
      <c r="J1975" t="s">
        <v>5672</v>
      </c>
      <c r="L1975" s="3">
        <v>41529</v>
      </c>
      <c r="M1975" t="s">
        <v>5624</v>
      </c>
      <c r="N1975" t="s">
        <v>30</v>
      </c>
    </row>
    <row r="1976" spans="1:14">
      <c r="A1976" s="1">
        <v>45566</v>
      </c>
      <c r="B1976" s="1">
        <v>45931</v>
      </c>
      <c r="C1976" t="s">
        <v>8383</v>
      </c>
      <c r="D1976" t="s">
        <v>8384</v>
      </c>
      <c r="E1976" t="s">
        <v>15</v>
      </c>
      <c r="F1976" t="s">
        <v>16</v>
      </c>
      <c r="G1976" t="s">
        <v>8385</v>
      </c>
      <c r="H1976" t="s">
        <v>10172</v>
      </c>
      <c r="I1976" t="s">
        <v>5671</v>
      </c>
      <c r="J1976" t="s">
        <v>5672</v>
      </c>
      <c r="L1976" s="3">
        <v>2859</v>
      </c>
      <c r="M1976" t="s">
        <v>5624</v>
      </c>
      <c r="N1976" t="s">
        <v>30</v>
      </c>
    </row>
    <row r="1977" spans="1:14">
      <c r="A1977" s="1">
        <v>45566</v>
      </c>
      <c r="B1977" s="1">
        <v>45931</v>
      </c>
      <c r="C1977" t="s">
        <v>5302</v>
      </c>
      <c r="D1977" t="s">
        <v>3168</v>
      </c>
      <c r="E1977" t="s">
        <v>32</v>
      </c>
      <c r="F1977" t="s">
        <v>16</v>
      </c>
      <c r="G1977" t="s">
        <v>8306</v>
      </c>
      <c r="H1977" t="s">
        <v>10171</v>
      </c>
      <c r="I1977" t="s">
        <v>103</v>
      </c>
      <c r="J1977" t="s">
        <v>104</v>
      </c>
      <c r="K1977" s="3">
        <v>137829</v>
      </c>
      <c r="L1977" s="3">
        <v>144761</v>
      </c>
      <c r="M1977" t="s">
        <v>140</v>
      </c>
      <c r="N1977" t="s">
        <v>245</v>
      </c>
    </row>
    <row r="1978" spans="1:14">
      <c r="A1978" s="1">
        <v>45566</v>
      </c>
      <c r="B1978" s="1">
        <v>45931</v>
      </c>
      <c r="C1978" t="s">
        <v>5302</v>
      </c>
      <c r="D1978" t="s">
        <v>3168</v>
      </c>
      <c r="E1978" t="s">
        <v>15</v>
      </c>
      <c r="F1978" t="s">
        <v>16</v>
      </c>
      <c r="G1978" t="s">
        <v>8305</v>
      </c>
      <c r="H1978" t="s">
        <v>10172</v>
      </c>
      <c r="I1978" t="s">
        <v>103</v>
      </c>
      <c r="J1978" t="s">
        <v>104</v>
      </c>
      <c r="L1978" s="3">
        <v>6098</v>
      </c>
      <c r="M1978" t="s">
        <v>140</v>
      </c>
      <c r="N1978" t="s">
        <v>245</v>
      </c>
    </row>
    <row r="1979" spans="1:14">
      <c r="A1979" s="1">
        <v>45566</v>
      </c>
      <c r="B1979" s="1">
        <v>45931</v>
      </c>
      <c r="C1979" t="s">
        <v>5302</v>
      </c>
      <c r="D1979" t="s">
        <v>3168</v>
      </c>
      <c r="E1979" t="s">
        <v>661</v>
      </c>
      <c r="F1979" t="s">
        <v>16</v>
      </c>
      <c r="G1979" t="s">
        <v>8304</v>
      </c>
      <c r="H1979" t="s">
        <v>10172</v>
      </c>
      <c r="I1979" t="s">
        <v>103</v>
      </c>
      <c r="J1979" t="s">
        <v>104</v>
      </c>
      <c r="L1979" s="3">
        <v>159080</v>
      </c>
      <c r="M1979" t="s">
        <v>140</v>
      </c>
      <c r="N1979" t="s">
        <v>245</v>
      </c>
    </row>
    <row r="1980" spans="1:14">
      <c r="A1980" s="1">
        <v>45566</v>
      </c>
      <c r="B1980" s="1">
        <v>45931</v>
      </c>
      <c r="C1980" t="s">
        <v>5815</v>
      </c>
      <c r="D1980" t="s">
        <v>5816</v>
      </c>
      <c r="E1980" t="s">
        <v>15</v>
      </c>
      <c r="F1980" t="s">
        <v>16</v>
      </c>
      <c r="G1980" t="s">
        <v>8389</v>
      </c>
      <c r="H1980" t="s">
        <v>10172</v>
      </c>
      <c r="I1980" t="s">
        <v>846</v>
      </c>
      <c r="J1980" t="s">
        <v>847</v>
      </c>
      <c r="L1980" s="3">
        <v>2846</v>
      </c>
      <c r="M1980" t="s">
        <v>5624</v>
      </c>
      <c r="N1980" t="s">
        <v>105</v>
      </c>
    </row>
    <row r="1981" spans="1:14">
      <c r="A1981" s="1">
        <v>45566</v>
      </c>
      <c r="B1981" s="1">
        <v>45931</v>
      </c>
      <c r="C1981" t="s">
        <v>5815</v>
      </c>
      <c r="D1981" t="s">
        <v>5816</v>
      </c>
      <c r="E1981" t="s">
        <v>661</v>
      </c>
      <c r="F1981" t="s">
        <v>16</v>
      </c>
      <c r="G1981" t="s">
        <v>8387</v>
      </c>
      <c r="H1981" t="s">
        <v>10172</v>
      </c>
      <c r="I1981" t="s">
        <v>846</v>
      </c>
      <c r="J1981" t="s">
        <v>847</v>
      </c>
      <c r="L1981" s="3">
        <v>25099</v>
      </c>
      <c r="M1981" t="s">
        <v>5624</v>
      </c>
      <c r="N1981" t="s">
        <v>105</v>
      </c>
    </row>
    <row r="1982" spans="1:14">
      <c r="A1982" s="1">
        <v>45566</v>
      </c>
      <c r="B1982" s="1">
        <v>45931</v>
      </c>
      <c r="C1982" t="s">
        <v>5815</v>
      </c>
      <c r="D1982" t="s">
        <v>5816</v>
      </c>
      <c r="E1982" t="s">
        <v>34</v>
      </c>
      <c r="F1982" t="s">
        <v>16</v>
      </c>
      <c r="G1982" t="s">
        <v>8388</v>
      </c>
      <c r="H1982" t="s">
        <v>10172</v>
      </c>
      <c r="I1982" t="s">
        <v>846</v>
      </c>
      <c r="J1982" t="s">
        <v>847</v>
      </c>
      <c r="L1982" s="3">
        <v>4865</v>
      </c>
      <c r="M1982" t="s">
        <v>5624</v>
      </c>
      <c r="N1982" t="s">
        <v>105</v>
      </c>
    </row>
    <row r="1983" spans="1:14">
      <c r="A1983" s="1">
        <v>45567</v>
      </c>
      <c r="B1983" s="1">
        <v>45932</v>
      </c>
      <c r="C1983" t="s">
        <v>8390</v>
      </c>
      <c r="D1983" t="s">
        <v>8391</v>
      </c>
      <c r="E1983" t="s">
        <v>32</v>
      </c>
      <c r="F1983" t="s">
        <v>16</v>
      </c>
      <c r="G1983" t="s">
        <v>8393</v>
      </c>
      <c r="H1983" t="s">
        <v>10172</v>
      </c>
      <c r="I1983" t="s">
        <v>103</v>
      </c>
      <c r="J1983" t="s">
        <v>104</v>
      </c>
      <c r="L1983" s="3">
        <v>12941</v>
      </c>
      <c r="M1983" t="s">
        <v>5620</v>
      </c>
      <c r="N1983" t="s">
        <v>249</v>
      </c>
    </row>
    <row r="1984" spans="1:14">
      <c r="A1984" s="1">
        <v>45567</v>
      </c>
      <c r="B1984" s="1">
        <v>45932</v>
      </c>
      <c r="C1984" t="s">
        <v>8390</v>
      </c>
      <c r="D1984" t="s">
        <v>8391</v>
      </c>
      <c r="E1984" t="s">
        <v>661</v>
      </c>
      <c r="F1984" t="s">
        <v>16</v>
      </c>
      <c r="G1984" t="s">
        <v>8392</v>
      </c>
      <c r="H1984" t="s">
        <v>10172</v>
      </c>
      <c r="I1984" t="s">
        <v>103</v>
      </c>
      <c r="J1984" t="s">
        <v>104</v>
      </c>
      <c r="L1984" s="3">
        <v>16911</v>
      </c>
      <c r="M1984" t="s">
        <v>5620</v>
      </c>
      <c r="N1984" t="s">
        <v>249</v>
      </c>
    </row>
    <row r="1985" spans="1:14">
      <c r="A1985" s="1">
        <v>45567</v>
      </c>
      <c r="B1985" s="1">
        <v>45932</v>
      </c>
      <c r="C1985" t="s">
        <v>8390</v>
      </c>
      <c r="D1985" t="s">
        <v>8391</v>
      </c>
      <c r="E1985" t="s">
        <v>15</v>
      </c>
      <c r="F1985" t="s">
        <v>16</v>
      </c>
      <c r="G1985" t="s">
        <v>8394</v>
      </c>
      <c r="H1985" t="s">
        <v>10172</v>
      </c>
      <c r="I1985" t="s">
        <v>103</v>
      </c>
      <c r="J1985" t="s">
        <v>104</v>
      </c>
      <c r="L1985" s="3">
        <v>1827</v>
      </c>
      <c r="M1985" t="s">
        <v>5620</v>
      </c>
      <c r="N1985" t="s">
        <v>249</v>
      </c>
    </row>
    <row r="1986" spans="1:14">
      <c r="A1986" s="1">
        <v>45568</v>
      </c>
      <c r="B1986" s="1">
        <v>45933</v>
      </c>
      <c r="C1986" t="s">
        <v>5326</v>
      </c>
      <c r="D1986" t="s">
        <v>3259</v>
      </c>
      <c r="E1986" t="s">
        <v>32</v>
      </c>
      <c r="F1986" t="s">
        <v>16</v>
      </c>
      <c r="G1986" t="s">
        <v>8398</v>
      </c>
      <c r="H1986" t="s">
        <v>10171</v>
      </c>
      <c r="I1986" t="s">
        <v>71</v>
      </c>
      <c r="J1986" t="s">
        <v>72</v>
      </c>
      <c r="K1986" s="3">
        <v>25723</v>
      </c>
      <c r="L1986" s="3">
        <v>24238</v>
      </c>
      <c r="M1986" t="s">
        <v>5660</v>
      </c>
      <c r="N1986" t="s">
        <v>1387</v>
      </c>
    </row>
    <row r="1987" spans="1:14">
      <c r="A1987" s="1">
        <v>45568</v>
      </c>
      <c r="B1987" s="1">
        <v>45933</v>
      </c>
      <c r="C1987" t="s">
        <v>5326</v>
      </c>
      <c r="D1987" t="s">
        <v>3259</v>
      </c>
      <c r="E1987" t="s">
        <v>15</v>
      </c>
      <c r="F1987" t="s">
        <v>16</v>
      </c>
      <c r="G1987" t="s">
        <v>8396</v>
      </c>
      <c r="H1987" t="s">
        <v>10171</v>
      </c>
      <c r="I1987" t="s">
        <v>71</v>
      </c>
      <c r="J1987" t="s">
        <v>72</v>
      </c>
      <c r="K1987" s="3">
        <v>3388</v>
      </c>
      <c r="L1987" s="3">
        <v>3274</v>
      </c>
      <c r="M1987" t="s">
        <v>5660</v>
      </c>
      <c r="N1987" t="s">
        <v>1387</v>
      </c>
    </row>
    <row r="1988" spans="1:14">
      <c r="A1988" s="1">
        <v>45568</v>
      </c>
      <c r="B1988" s="1">
        <v>45933</v>
      </c>
      <c r="C1988" t="s">
        <v>5326</v>
      </c>
      <c r="D1988" t="s">
        <v>3259</v>
      </c>
      <c r="E1988" t="s">
        <v>661</v>
      </c>
      <c r="F1988" t="s">
        <v>16</v>
      </c>
      <c r="G1988" t="s">
        <v>8397</v>
      </c>
      <c r="H1988" t="s">
        <v>10171</v>
      </c>
      <c r="I1988" t="s">
        <v>71</v>
      </c>
      <c r="J1988" t="s">
        <v>72</v>
      </c>
      <c r="K1988" s="3">
        <v>73532</v>
      </c>
      <c r="L1988" s="3">
        <v>61385</v>
      </c>
      <c r="M1988" t="s">
        <v>5660</v>
      </c>
      <c r="N1988" t="s">
        <v>1387</v>
      </c>
    </row>
    <row r="1989" spans="1:14">
      <c r="A1989" s="1">
        <v>45569</v>
      </c>
      <c r="B1989" s="1">
        <v>45934</v>
      </c>
      <c r="C1989" t="s">
        <v>5327</v>
      </c>
      <c r="D1989" t="s">
        <v>3263</v>
      </c>
      <c r="E1989" t="s">
        <v>32</v>
      </c>
      <c r="F1989" t="s">
        <v>16</v>
      </c>
      <c r="G1989" t="s">
        <v>8401</v>
      </c>
      <c r="H1989" t="s">
        <v>10171</v>
      </c>
      <c r="I1989" t="s">
        <v>71</v>
      </c>
      <c r="J1989" t="s">
        <v>72</v>
      </c>
      <c r="K1989" s="3">
        <v>16077</v>
      </c>
      <c r="L1989" s="3">
        <v>15425</v>
      </c>
      <c r="M1989" t="s">
        <v>5623</v>
      </c>
      <c r="N1989" t="s">
        <v>125</v>
      </c>
    </row>
    <row r="1990" spans="1:14">
      <c r="A1990" s="1">
        <v>45569</v>
      </c>
      <c r="B1990" s="1">
        <v>45934</v>
      </c>
      <c r="C1990" t="s">
        <v>5327</v>
      </c>
      <c r="D1990" t="s">
        <v>3263</v>
      </c>
      <c r="E1990" t="s">
        <v>661</v>
      </c>
      <c r="F1990" t="s">
        <v>16</v>
      </c>
      <c r="G1990" t="s">
        <v>8399</v>
      </c>
      <c r="H1990" t="s">
        <v>10171</v>
      </c>
      <c r="I1990" t="s">
        <v>71</v>
      </c>
      <c r="J1990" t="s">
        <v>72</v>
      </c>
      <c r="K1990" s="3">
        <v>22881</v>
      </c>
      <c r="L1990" s="3">
        <v>19036</v>
      </c>
      <c r="M1990" t="s">
        <v>5623</v>
      </c>
      <c r="N1990" t="s">
        <v>125</v>
      </c>
    </row>
    <row r="1991" spans="1:14">
      <c r="A1991" s="1">
        <v>45569</v>
      </c>
      <c r="B1991" s="1">
        <v>45934</v>
      </c>
      <c r="C1991" t="s">
        <v>5327</v>
      </c>
      <c r="D1991" t="s">
        <v>3263</v>
      </c>
      <c r="E1991" t="s">
        <v>15</v>
      </c>
      <c r="F1991" t="s">
        <v>16</v>
      </c>
      <c r="G1991" t="s">
        <v>8400</v>
      </c>
      <c r="H1991" t="s">
        <v>10171</v>
      </c>
      <c r="I1991" t="s">
        <v>71</v>
      </c>
      <c r="J1991" t="s">
        <v>72</v>
      </c>
      <c r="K1991" s="3">
        <v>2074</v>
      </c>
      <c r="L1991" s="3">
        <v>1985</v>
      </c>
      <c r="M1991" t="s">
        <v>5623</v>
      </c>
      <c r="N1991" t="s">
        <v>125</v>
      </c>
    </row>
    <row r="1992" spans="1:14">
      <c r="A1992" s="1">
        <v>45569</v>
      </c>
      <c r="B1992" s="1">
        <v>45934</v>
      </c>
      <c r="C1992" t="s">
        <v>5329</v>
      </c>
      <c r="D1992" t="s">
        <v>3269</v>
      </c>
      <c r="E1992" t="s">
        <v>32</v>
      </c>
      <c r="F1992" t="s">
        <v>16</v>
      </c>
      <c r="G1992" t="s">
        <v>8404</v>
      </c>
      <c r="H1992" t="s">
        <v>10171</v>
      </c>
      <c r="I1992" t="s">
        <v>282</v>
      </c>
      <c r="J1992" t="s">
        <v>283</v>
      </c>
      <c r="K1992" s="3">
        <v>28941</v>
      </c>
      <c r="L1992" s="3">
        <v>28030</v>
      </c>
      <c r="M1992" t="s">
        <v>5620</v>
      </c>
      <c r="N1992" t="s">
        <v>51</v>
      </c>
    </row>
    <row r="1993" spans="1:14">
      <c r="A1993" s="1">
        <v>45569</v>
      </c>
      <c r="B1993" s="1">
        <v>45934</v>
      </c>
      <c r="C1993" t="s">
        <v>5329</v>
      </c>
      <c r="D1993" t="s">
        <v>3269</v>
      </c>
      <c r="E1993" t="s">
        <v>15</v>
      </c>
      <c r="F1993" t="s">
        <v>16</v>
      </c>
      <c r="G1993" t="s">
        <v>8403</v>
      </c>
      <c r="H1993" t="s">
        <v>10171</v>
      </c>
      <c r="I1993" t="s">
        <v>282</v>
      </c>
      <c r="J1993" t="s">
        <v>283</v>
      </c>
      <c r="K1993" s="3">
        <v>4090</v>
      </c>
      <c r="L1993" s="3">
        <v>3920</v>
      </c>
      <c r="M1993" t="s">
        <v>5620</v>
      </c>
      <c r="N1993" t="s">
        <v>51</v>
      </c>
    </row>
    <row r="1994" spans="1:14">
      <c r="A1994" s="1">
        <v>45569</v>
      </c>
      <c r="B1994" s="1">
        <v>45934</v>
      </c>
      <c r="C1994" t="s">
        <v>5329</v>
      </c>
      <c r="D1994" t="s">
        <v>3269</v>
      </c>
      <c r="E1994" t="s">
        <v>661</v>
      </c>
      <c r="F1994" t="s">
        <v>16</v>
      </c>
      <c r="G1994" t="s">
        <v>8405</v>
      </c>
      <c r="H1994" t="s">
        <v>10171</v>
      </c>
      <c r="I1994" t="s">
        <v>282</v>
      </c>
      <c r="J1994" t="s">
        <v>283</v>
      </c>
      <c r="K1994" s="3">
        <v>431716</v>
      </c>
      <c r="L1994" s="3">
        <v>223308</v>
      </c>
      <c r="M1994" t="s">
        <v>5620</v>
      </c>
      <c r="N1994" t="s">
        <v>51</v>
      </c>
    </row>
    <row r="1995" spans="1:14">
      <c r="A1995" s="1">
        <v>45570</v>
      </c>
      <c r="B1995" s="1">
        <v>45935</v>
      </c>
      <c r="C1995" t="s">
        <v>5330</v>
      </c>
      <c r="D1995" t="s">
        <v>3273</v>
      </c>
      <c r="E1995" t="s">
        <v>32</v>
      </c>
      <c r="F1995" t="s">
        <v>16</v>
      </c>
      <c r="G1995" t="s">
        <v>8408</v>
      </c>
      <c r="H1995" t="s">
        <v>10171</v>
      </c>
      <c r="I1995" t="s">
        <v>59</v>
      </c>
      <c r="J1995" t="s">
        <v>60</v>
      </c>
      <c r="K1995" s="3">
        <v>9856</v>
      </c>
      <c r="L1995" s="3">
        <v>9380</v>
      </c>
      <c r="M1995" t="s">
        <v>5620</v>
      </c>
      <c r="N1995" t="s">
        <v>61</v>
      </c>
    </row>
    <row r="1996" spans="1:14">
      <c r="A1996" s="1">
        <v>45570</v>
      </c>
      <c r="B1996" s="1">
        <v>45935</v>
      </c>
      <c r="C1996" t="s">
        <v>5330</v>
      </c>
      <c r="D1996" t="s">
        <v>3273</v>
      </c>
      <c r="E1996" t="s">
        <v>15</v>
      </c>
      <c r="F1996" t="s">
        <v>16</v>
      </c>
      <c r="G1996" t="s">
        <v>8409</v>
      </c>
      <c r="H1996" t="s">
        <v>10171</v>
      </c>
      <c r="I1996" t="s">
        <v>59</v>
      </c>
      <c r="J1996" t="s">
        <v>60</v>
      </c>
      <c r="K1996" s="3">
        <v>3518</v>
      </c>
      <c r="L1996" s="3">
        <v>3928</v>
      </c>
      <c r="M1996" t="s">
        <v>5620</v>
      </c>
      <c r="N1996" t="s">
        <v>61</v>
      </c>
    </row>
    <row r="1997" spans="1:14">
      <c r="A1997" s="1">
        <v>45570</v>
      </c>
      <c r="B1997" s="1">
        <v>45935</v>
      </c>
      <c r="C1997" t="s">
        <v>5330</v>
      </c>
      <c r="D1997" t="s">
        <v>3273</v>
      </c>
      <c r="E1997" t="s">
        <v>661</v>
      </c>
      <c r="F1997" t="s">
        <v>16</v>
      </c>
      <c r="G1997" t="s">
        <v>8407</v>
      </c>
      <c r="H1997" t="s">
        <v>10171</v>
      </c>
      <c r="I1997" t="s">
        <v>59</v>
      </c>
      <c r="J1997" t="s">
        <v>60</v>
      </c>
      <c r="K1997" s="3">
        <v>11530</v>
      </c>
      <c r="L1997" s="3">
        <v>11851</v>
      </c>
      <c r="M1997" t="s">
        <v>5620</v>
      </c>
      <c r="N1997" t="s">
        <v>61</v>
      </c>
    </row>
    <row r="1998" spans="1:14">
      <c r="A1998" s="1">
        <v>45570</v>
      </c>
      <c r="B1998" s="1">
        <v>45935</v>
      </c>
      <c r="C1998" t="s">
        <v>5330</v>
      </c>
      <c r="D1998" t="s">
        <v>3273</v>
      </c>
      <c r="E1998" t="s">
        <v>661</v>
      </c>
      <c r="F1998" t="s">
        <v>16</v>
      </c>
      <c r="G1998" t="s">
        <v>8406</v>
      </c>
      <c r="H1998" t="s">
        <v>10171</v>
      </c>
      <c r="I1998" t="s">
        <v>59</v>
      </c>
      <c r="J1998" t="s">
        <v>60</v>
      </c>
      <c r="K1998" s="3">
        <v>42017</v>
      </c>
      <c r="L1998" s="3">
        <v>36128</v>
      </c>
      <c r="M1998" t="s">
        <v>5620</v>
      </c>
      <c r="N1998" t="s">
        <v>61</v>
      </c>
    </row>
    <row r="1999" spans="1:14">
      <c r="A1999" s="1">
        <v>45570</v>
      </c>
      <c r="B1999" s="1">
        <v>45935</v>
      </c>
      <c r="C1999" t="s">
        <v>5331</v>
      </c>
      <c r="D1999" t="s">
        <v>3278</v>
      </c>
      <c r="E1999" t="s">
        <v>661</v>
      </c>
      <c r="F1999" t="s">
        <v>16</v>
      </c>
      <c r="G1999" t="s">
        <v>8410</v>
      </c>
      <c r="H1999" t="s">
        <v>10171</v>
      </c>
      <c r="I1999" t="s">
        <v>570</v>
      </c>
      <c r="J1999" t="s">
        <v>571</v>
      </c>
      <c r="K1999" s="3">
        <v>16804</v>
      </c>
      <c r="L1999" s="3">
        <v>14203</v>
      </c>
      <c r="M1999" t="s">
        <v>5623</v>
      </c>
      <c r="N1999" t="s">
        <v>336</v>
      </c>
    </row>
    <row r="2000" spans="1:14">
      <c r="A2000" s="1">
        <v>45570</v>
      </c>
      <c r="B2000" s="1">
        <v>45935</v>
      </c>
      <c r="C2000" t="s">
        <v>5331</v>
      </c>
      <c r="D2000" t="s">
        <v>3278</v>
      </c>
      <c r="E2000" t="s">
        <v>15</v>
      </c>
      <c r="F2000" t="s">
        <v>16</v>
      </c>
      <c r="G2000" t="s">
        <v>8411</v>
      </c>
      <c r="H2000" t="s">
        <v>10171</v>
      </c>
      <c r="I2000" t="s">
        <v>570</v>
      </c>
      <c r="J2000" t="s">
        <v>571</v>
      </c>
      <c r="K2000" s="3">
        <v>1329</v>
      </c>
      <c r="L2000" s="3">
        <v>1263</v>
      </c>
      <c r="M2000" t="s">
        <v>5623</v>
      </c>
      <c r="N2000" t="s">
        <v>336</v>
      </c>
    </row>
    <row r="2001" spans="1:14">
      <c r="A2001" s="1">
        <v>45571</v>
      </c>
      <c r="B2001" s="1">
        <v>45936</v>
      </c>
      <c r="C2001" t="s">
        <v>5029</v>
      </c>
      <c r="D2001" t="s">
        <v>2042</v>
      </c>
      <c r="E2001" t="s">
        <v>32</v>
      </c>
      <c r="F2001" t="s">
        <v>16</v>
      </c>
      <c r="G2001" t="s">
        <v>8415</v>
      </c>
      <c r="H2001" t="s">
        <v>10171</v>
      </c>
      <c r="I2001" t="s">
        <v>165</v>
      </c>
      <c r="J2001" t="s">
        <v>166</v>
      </c>
      <c r="K2001" s="3">
        <v>7948</v>
      </c>
      <c r="L2001" s="3">
        <v>10712</v>
      </c>
      <c r="M2001" t="s">
        <v>1179</v>
      </c>
      <c r="N2001" t="s">
        <v>167</v>
      </c>
    </row>
    <row r="2002" spans="1:14">
      <c r="A2002" s="1">
        <v>45571</v>
      </c>
      <c r="B2002" s="1">
        <v>45936</v>
      </c>
      <c r="C2002" t="s">
        <v>5029</v>
      </c>
      <c r="D2002" t="s">
        <v>2042</v>
      </c>
      <c r="E2002" t="s">
        <v>661</v>
      </c>
      <c r="F2002" t="s">
        <v>16</v>
      </c>
      <c r="G2002" t="s">
        <v>8414</v>
      </c>
      <c r="H2002" t="s">
        <v>10171</v>
      </c>
      <c r="I2002" t="s">
        <v>165</v>
      </c>
      <c r="J2002" t="s">
        <v>166</v>
      </c>
      <c r="K2002" s="3">
        <v>26119</v>
      </c>
      <c r="L2002" s="3">
        <v>55524</v>
      </c>
      <c r="M2002" t="s">
        <v>1179</v>
      </c>
      <c r="N2002" t="s">
        <v>167</v>
      </c>
    </row>
    <row r="2003" spans="1:14">
      <c r="A2003" s="1">
        <v>45571</v>
      </c>
      <c r="B2003" s="1">
        <v>45936</v>
      </c>
      <c r="C2003" t="s">
        <v>5029</v>
      </c>
      <c r="D2003" t="s">
        <v>2042</v>
      </c>
      <c r="E2003" t="s">
        <v>15</v>
      </c>
      <c r="F2003" t="s">
        <v>16</v>
      </c>
      <c r="G2003" t="s">
        <v>8413</v>
      </c>
      <c r="H2003" t="s">
        <v>10171</v>
      </c>
      <c r="I2003" t="s">
        <v>165</v>
      </c>
      <c r="J2003" t="s">
        <v>166</v>
      </c>
      <c r="K2003" s="3">
        <v>1251</v>
      </c>
      <c r="L2003" s="3">
        <v>1103</v>
      </c>
      <c r="M2003" t="s">
        <v>1179</v>
      </c>
      <c r="N2003" t="s">
        <v>167</v>
      </c>
    </row>
    <row r="2004" spans="1:14">
      <c r="A2004" s="1">
        <v>45571</v>
      </c>
      <c r="B2004" s="1">
        <v>45936</v>
      </c>
      <c r="C2004" t="s">
        <v>4740</v>
      </c>
      <c r="D2004" t="s">
        <v>863</v>
      </c>
      <c r="E2004" t="s">
        <v>32</v>
      </c>
      <c r="F2004" t="s">
        <v>16</v>
      </c>
      <c r="G2004" t="s">
        <v>8416</v>
      </c>
      <c r="H2004" t="s">
        <v>10171</v>
      </c>
      <c r="I2004" t="s">
        <v>71</v>
      </c>
      <c r="J2004" t="s">
        <v>72</v>
      </c>
      <c r="K2004" s="3">
        <v>176286</v>
      </c>
      <c r="L2004" s="3">
        <v>125182</v>
      </c>
      <c r="M2004" t="s">
        <v>5660</v>
      </c>
      <c r="N2004" t="s">
        <v>43</v>
      </c>
    </row>
    <row r="2005" spans="1:14">
      <c r="A2005" s="1">
        <v>45571</v>
      </c>
      <c r="B2005" s="1">
        <v>45936</v>
      </c>
      <c r="C2005" t="s">
        <v>5333</v>
      </c>
      <c r="D2005" t="s">
        <v>3287</v>
      </c>
      <c r="E2005" t="s">
        <v>32</v>
      </c>
      <c r="F2005" t="s">
        <v>16</v>
      </c>
      <c r="G2005" t="s">
        <v>8419</v>
      </c>
      <c r="H2005" t="s">
        <v>10171</v>
      </c>
      <c r="I2005" t="s">
        <v>103</v>
      </c>
      <c r="J2005" t="s">
        <v>104</v>
      </c>
      <c r="K2005" s="3">
        <v>6827</v>
      </c>
      <c r="L2005" s="3">
        <v>6564</v>
      </c>
      <c r="M2005" t="s">
        <v>5620</v>
      </c>
      <c r="N2005" t="s">
        <v>310</v>
      </c>
    </row>
    <row r="2006" spans="1:14">
      <c r="A2006" s="1">
        <v>45571</v>
      </c>
      <c r="B2006" s="1">
        <v>45936</v>
      </c>
      <c r="C2006" t="s">
        <v>5333</v>
      </c>
      <c r="D2006" t="s">
        <v>3287</v>
      </c>
      <c r="E2006" t="s">
        <v>661</v>
      </c>
      <c r="F2006" t="s">
        <v>16</v>
      </c>
      <c r="G2006" t="s">
        <v>8418</v>
      </c>
      <c r="H2006" t="s">
        <v>10171</v>
      </c>
      <c r="I2006" t="s">
        <v>103</v>
      </c>
      <c r="J2006" t="s">
        <v>104</v>
      </c>
      <c r="K2006" s="3">
        <v>34979</v>
      </c>
      <c r="L2006" s="3">
        <v>23243</v>
      </c>
      <c r="M2006" t="s">
        <v>5620</v>
      </c>
      <c r="N2006" t="s">
        <v>310</v>
      </c>
    </row>
    <row r="2007" spans="1:14">
      <c r="A2007" s="1">
        <v>45571</v>
      </c>
      <c r="B2007" s="1">
        <v>45936</v>
      </c>
      <c r="C2007" t="s">
        <v>5333</v>
      </c>
      <c r="D2007" t="s">
        <v>3287</v>
      </c>
      <c r="E2007" t="s">
        <v>15</v>
      </c>
      <c r="F2007" t="s">
        <v>16</v>
      </c>
      <c r="G2007" t="s">
        <v>8417</v>
      </c>
      <c r="H2007" t="s">
        <v>10171</v>
      </c>
      <c r="I2007" t="s">
        <v>103</v>
      </c>
      <c r="J2007" t="s">
        <v>104</v>
      </c>
      <c r="K2007" s="3">
        <v>1396</v>
      </c>
      <c r="L2007" s="3">
        <v>1330</v>
      </c>
      <c r="M2007" t="s">
        <v>5620</v>
      </c>
      <c r="N2007" t="s">
        <v>310</v>
      </c>
    </row>
    <row r="2008" spans="1:14">
      <c r="A2008" s="1">
        <v>45572</v>
      </c>
      <c r="B2008" s="1">
        <v>45937</v>
      </c>
      <c r="C2008" t="s">
        <v>5334</v>
      </c>
      <c r="D2008" t="s">
        <v>3292</v>
      </c>
      <c r="E2008" t="s">
        <v>32</v>
      </c>
      <c r="F2008" t="s">
        <v>16</v>
      </c>
      <c r="G2008" t="s">
        <v>8422</v>
      </c>
      <c r="H2008" t="s">
        <v>10171</v>
      </c>
      <c r="I2008" t="s">
        <v>96</v>
      </c>
      <c r="J2008" t="s">
        <v>97</v>
      </c>
      <c r="K2008" s="3">
        <v>9207</v>
      </c>
      <c r="L2008" s="3">
        <v>9782</v>
      </c>
      <c r="M2008" t="s">
        <v>1179</v>
      </c>
      <c r="N2008" t="s">
        <v>43</v>
      </c>
    </row>
    <row r="2009" spans="1:14">
      <c r="A2009" s="1">
        <v>45572</v>
      </c>
      <c r="B2009" s="1">
        <v>45937</v>
      </c>
      <c r="C2009" t="s">
        <v>5334</v>
      </c>
      <c r="D2009" t="s">
        <v>3292</v>
      </c>
      <c r="E2009" t="s">
        <v>661</v>
      </c>
      <c r="F2009" t="s">
        <v>16</v>
      </c>
      <c r="G2009" t="s">
        <v>8421</v>
      </c>
      <c r="H2009" t="s">
        <v>10171</v>
      </c>
      <c r="I2009" t="s">
        <v>96</v>
      </c>
      <c r="J2009" t="s">
        <v>97</v>
      </c>
      <c r="K2009" s="3">
        <v>64689</v>
      </c>
      <c r="L2009" s="3">
        <v>49787</v>
      </c>
      <c r="M2009" t="s">
        <v>1179</v>
      </c>
      <c r="N2009" t="s">
        <v>43</v>
      </c>
    </row>
    <row r="2010" spans="1:14">
      <c r="A2010" s="1">
        <v>45572</v>
      </c>
      <c r="B2010" s="1">
        <v>45937</v>
      </c>
      <c r="C2010" t="s">
        <v>5334</v>
      </c>
      <c r="D2010" t="s">
        <v>3292</v>
      </c>
      <c r="E2010" t="s">
        <v>15</v>
      </c>
      <c r="F2010" t="s">
        <v>16</v>
      </c>
      <c r="G2010" t="s">
        <v>8423</v>
      </c>
      <c r="H2010" t="s">
        <v>10171</v>
      </c>
      <c r="I2010" t="s">
        <v>96</v>
      </c>
      <c r="J2010" t="s">
        <v>97</v>
      </c>
      <c r="K2010" s="3">
        <v>1917</v>
      </c>
      <c r="L2010" s="3">
        <v>1789</v>
      </c>
      <c r="M2010" t="s">
        <v>1179</v>
      </c>
      <c r="N2010" t="s">
        <v>43</v>
      </c>
    </row>
    <row r="2011" spans="1:14">
      <c r="A2011" s="1">
        <v>45573</v>
      </c>
      <c r="B2011" s="1">
        <v>45938</v>
      </c>
      <c r="C2011" t="s">
        <v>5643</v>
      </c>
      <c r="D2011" t="s">
        <v>5644</v>
      </c>
      <c r="E2011" t="s">
        <v>32</v>
      </c>
      <c r="F2011" t="s">
        <v>16</v>
      </c>
      <c r="G2011" t="s">
        <v>8427</v>
      </c>
      <c r="H2011" t="s">
        <v>10172</v>
      </c>
      <c r="I2011" t="s">
        <v>270</v>
      </c>
      <c r="J2011" t="s">
        <v>271</v>
      </c>
      <c r="L2011" s="3">
        <v>10912</v>
      </c>
      <c r="M2011" t="s">
        <v>5624</v>
      </c>
      <c r="N2011" t="s">
        <v>336</v>
      </c>
    </row>
    <row r="2012" spans="1:14">
      <c r="A2012" s="1">
        <v>45573</v>
      </c>
      <c r="B2012" s="1">
        <v>45938</v>
      </c>
      <c r="C2012" t="s">
        <v>5643</v>
      </c>
      <c r="D2012" t="s">
        <v>5644</v>
      </c>
      <c r="E2012" t="s">
        <v>15</v>
      </c>
      <c r="F2012" t="s">
        <v>16</v>
      </c>
      <c r="G2012" t="s">
        <v>8425</v>
      </c>
      <c r="H2012" t="s">
        <v>10172</v>
      </c>
      <c r="I2012" t="s">
        <v>270</v>
      </c>
      <c r="J2012" t="s">
        <v>271</v>
      </c>
      <c r="L2012" s="3">
        <v>1382</v>
      </c>
      <c r="M2012" t="s">
        <v>5624</v>
      </c>
      <c r="N2012" t="s">
        <v>336</v>
      </c>
    </row>
    <row r="2013" spans="1:14">
      <c r="A2013" s="1">
        <v>45573</v>
      </c>
      <c r="B2013" s="1">
        <v>45938</v>
      </c>
      <c r="C2013" t="s">
        <v>5643</v>
      </c>
      <c r="D2013" t="s">
        <v>5644</v>
      </c>
      <c r="E2013" t="s">
        <v>661</v>
      </c>
      <c r="F2013" t="s">
        <v>16</v>
      </c>
      <c r="G2013" t="s">
        <v>8424</v>
      </c>
      <c r="H2013" t="s">
        <v>10172</v>
      </c>
      <c r="I2013" t="s">
        <v>270</v>
      </c>
      <c r="J2013" t="s">
        <v>271</v>
      </c>
      <c r="L2013" s="3">
        <v>20217</v>
      </c>
      <c r="M2013" t="s">
        <v>5624</v>
      </c>
      <c r="N2013" t="s">
        <v>336</v>
      </c>
    </row>
    <row r="2014" spans="1:14">
      <c r="A2014" s="1">
        <v>45573</v>
      </c>
      <c r="B2014" s="1">
        <v>45938</v>
      </c>
      <c r="C2014" t="s">
        <v>5643</v>
      </c>
      <c r="D2014" t="s">
        <v>5644</v>
      </c>
      <c r="E2014" t="s">
        <v>34</v>
      </c>
      <c r="F2014" t="s">
        <v>16</v>
      </c>
      <c r="G2014" t="s">
        <v>8426</v>
      </c>
      <c r="H2014" t="s">
        <v>10172</v>
      </c>
      <c r="I2014" t="s">
        <v>270</v>
      </c>
      <c r="J2014" t="s">
        <v>271</v>
      </c>
      <c r="L2014" s="3">
        <v>5142</v>
      </c>
      <c r="M2014" t="s">
        <v>5624</v>
      </c>
      <c r="N2014" t="s">
        <v>336</v>
      </c>
    </row>
    <row r="2015" spans="1:14">
      <c r="A2015" s="1">
        <v>45573</v>
      </c>
      <c r="B2015" s="1">
        <v>45938</v>
      </c>
      <c r="C2015" t="s">
        <v>5328</v>
      </c>
      <c r="D2015" t="s">
        <v>3267</v>
      </c>
      <c r="E2015" t="s">
        <v>32</v>
      </c>
      <c r="F2015" t="s">
        <v>16</v>
      </c>
      <c r="G2015" t="s">
        <v>8430</v>
      </c>
      <c r="H2015" t="s">
        <v>10172</v>
      </c>
      <c r="I2015" t="s">
        <v>103</v>
      </c>
      <c r="J2015" t="s">
        <v>104</v>
      </c>
      <c r="L2015" s="3">
        <v>5063</v>
      </c>
      <c r="M2015" t="s">
        <v>140</v>
      </c>
      <c r="N2015" t="s">
        <v>1234</v>
      </c>
    </row>
    <row r="2016" spans="1:14">
      <c r="A2016" s="1">
        <v>45573</v>
      </c>
      <c r="B2016" s="1">
        <v>45938</v>
      </c>
      <c r="C2016" t="s">
        <v>5328</v>
      </c>
      <c r="D2016" t="s">
        <v>3267</v>
      </c>
      <c r="E2016" t="s">
        <v>661</v>
      </c>
      <c r="F2016" t="s">
        <v>16</v>
      </c>
      <c r="G2016" t="s">
        <v>8429</v>
      </c>
      <c r="H2016" t="s">
        <v>10172</v>
      </c>
      <c r="I2016" t="s">
        <v>103</v>
      </c>
      <c r="J2016" t="s">
        <v>104</v>
      </c>
      <c r="L2016" s="3">
        <v>60360</v>
      </c>
      <c r="M2016" t="s">
        <v>140</v>
      </c>
      <c r="N2016" t="s">
        <v>1234</v>
      </c>
    </row>
    <row r="2017" spans="1:14">
      <c r="A2017" s="1">
        <v>45573</v>
      </c>
      <c r="B2017" s="1">
        <v>45938</v>
      </c>
      <c r="C2017" t="s">
        <v>5328</v>
      </c>
      <c r="D2017" t="s">
        <v>3267</v>
      </c>
      <c r="E2017" t="s">
        <v>15</v>
      </c>
      <c r="F2017" t="s">
        <v>16</v>
      </c>
      <c r="G2017" t="s">
        <v>8428</v>
      </c>
      <c r="H2017" t="s">
        <v>10172</v>
      </c>
      <c r="I2017" t="s">
        <v>103</v>
      </c>
      <c r="J2017" t="s">
        <v>104</v>
      </c>
      <c r="L2017" s="3">
        <v>2166</v>
      </c>
      <c r="M2017" t="s">
        <v>140</v>
      </c>
      <c r="N2017" t="s">
        <v>1234</v>
      </c>
    </row>
    <row r="2018" spans="1:14">
      <c r="A2018" s="1">
        <v>45574</v>
      </c>
      <c r="B2018" s="1">
        <v>45939</v>
      </c>
      <c r="C2018" t="s">
        <v>5336</v>
      </c>
      <c r="D2018" t="s">
        <v>3303</v>
      </c>
      <c r="E2018" t="s">
        <v>32</v>
      </c>
      <c r="F2018" t="s">
        <v>16</v>
      </c>
      <c r="G2018" t="s">
        <v>8433</v>
      </c>
      <c r="H2018" t="s">
        <v>10171</v>
      </c>
      <c r="I2018" t="s">
        <v>3305</v>
      </c>
      <c r="J2018" t="s">
        <v>3306</v>
      </c>
      <c r="K2018" s="3">
        <v>19062</v>
      </c>
      <c r="L2018" s="3">
        <v>15808</v>
      </c>
      <c r="M2018" t="s">
        <v>1179</v>
      </c>
      <c r="N2018" t="s">
        <v>143</v>
      </c>
    </row>
    <row r="2019" spans="1:14">
      <c r="A2019" s="1">
        <v>45574</v>
      </c>
      <c r="B2019" s="1">
        <v>45939</v>
      </c>
      <c r="C2019" t="s">
        <v>5336</v>
      </c>
      <c r="D2019" t="s">
        <v>3303</v>
      </c>
      <c r="E2019" t="s">
        <v>15</v>
      </c>
      <c r="F2019" t="s">
        <v>16</v>
      </c>
      <c r="G2019" t="s">
        <v>8431</v>
      </c>
      <c r="H2019" t="s">
        <v>10171</v>
      </c>
      <c r="I2019" t="s">
        <v>3305</v>
      </c>
      <c r="J2019" t="s">
        <v>3306</v>
      </c>
      <c r="K2019" s="3">
        <v>2015</v>
      </c>
      <c r="L2019" s="3">
        <v>2521</v>
      </c>
      <c r="M2019" t="s">
        <v>1179</v>
      </c>
      <c r="N2019" t="s">
        <v>143</v>
      </c>
    </row>
    <row r="2020" spans="1:14">
      <c r="A2020" s="1">
        <v>45574</v>
      </c>
      <c r="B2020" s="1">
        <v>45939</v>
      </c>
      <c r="C2020" t="s">
        <v>5336</v>
      </c>
      <c r="D2020" t="s">
        <v>3303</v>
      </c>
      <c r="E2020" t="s">
        <v>661</v>
      </c>
      <c r="F2020" t="s">
        <v>16</v>
      </c>
      <c r="G2020" t="s">
        <v>8432</v>
      </c>
      <c r="H2020" t="s">
        <v>10171</v>
      </c>
      <c r="I2020" t="s">
        <v>3305</v>
      </c>
      <c r="J2020" t="s">
        <v>3306</v>
      </c>
      <c r="K2020" s="3">
        <v>32276</v>
      </c>
      <c r="L2020" s="3">
        <v>27217</v>
      </c>
      <c r="M2020" t="s">
        <v>1179</v>
      </c>
      <c r="N2020" t="s">
        <v>143</v>
      </c>
    </row>
    <row r="2021" spans="1:14">
      <c r="A2021" s="1">
        <v>45575</v>
      </c>
      <c r="B2021" s="1">
        <v>45940</v>
      </c>
      <c r="C2021" t="s">
        <v>5338</v>
      </c>
      <c r="D2021" t="s">
        <v>3314</v>
      </c>
      <c r="E2021" t="s">
        <v>32</v>
      </c>
      <c r="F2021" t="s">
        <v>16</v>
      </c>
      <c r="G2021" t="s">
        <v>8434</v>
      </c>
      <c r="H2021" t="s">
        <v>10171</v>
      </c>
      <c r="I2021" t="s">
        <v>165</v>
      </c>
      <c r="J2021" t="s">
        <v>166</v>
      </c>
      <c r="K2021" s="3">
        <v>10357</v>
      </c>
      <c r="L2021" s="3">
        <v>13642</v>
      </c>
      <c r="M2021" t="s">
        <v>1179</v>
      </c>
      <c r="N2021" t="s">
        <v>225</v>
      </c>
    </row>
    <row r="2022" spans="1:14">
      <c r="A2022" s="1">
        <v>45575</v>
      </c>
      <c r="B2022" s="1">
        <v>45940</v>
      </c>
      <c r="C2022" t="s">
        <v>5338</v>
      </c>
      <c r="D2022" t="s">
        <v>3314</v>
      </c>
      <c r="E2022" t="s">
        <v>661</v>
      </c>
      <c r="F2022" t="s">
        <v>16</v>
      </c>
      <c r="G2022" t="s">
        <v>8436</v>
      </c>
      <c r="H2022" t="s">
        <v>10171</v>
      </c>
      <c r="I2022" t="s">
        <v>165</v>
      </c>
      <c r="J2022" t="s">
        <v>166</v>
      </c>
      <c r="K2022" s="3">
        <v>35412</v>
      </c>
      <c r="L2022" s="3">
        <v>53473</v>
      </c>
      <c r="M2022" t="s">
        <v>1179</v>
      </c>
      <c r="N2022" t="s">
        <v>225</v>
      </c>
    </row>
    <row r="2023" spans="1:14">
      <c r="A2023" s="1">
        <v>45575</v>
      </c>
      <c r="B2023" s="1">
        <v>45940</v>
      </c>
      <c r="C2023" t="s">
        <v>5338</v>
      </c>
      <c r="D2023" t="s">
        <v>3314</v>
      </c>
      <c r="E2023" t="s">
        <v>15</v>
      </c>
      <c r="F2023" t="s">
        <v>16</v>
      </c>
      <c r="G2023" t="s">
        <v>8435</v>
      </c>
      <c r="H2023" t="s">
        <v>10171</v>
      </c>
      <c r="I2023" t="s">
        <v>165</v>
      </c>
      <c r="J2023" t="s">
        <v>166</v>
      </c>
      <c r="K2023" s="3">
        <v>1857</v>
      </c>
      <c r="L2023" s="3">
        <v>1697</v>
      </c>
      <c r="M2023" t="s">
        <v>1179</v>
      </c>
      <c r="N2023" t="s">
        <v>225</v>
      </c>
    </row>
    <row r="2024" spans="1:14">
      <c r="A2024" s="1">
        <v>45575</v>
      </c>
      <c r="B2024" s="1">
        <v>45940</v>
      </c>
      <c r="C2024" t="s">
        <v>5339</v>
      </c>
      <c r="D2024" t="s">
        <v>3318</v>
      </c>
      <c r="E2024" t="s">
        <v>15</v>
      </c>
      <c r="F2024" t="s">
        <v>16</v>
      </c>
      <c r="G2024" t="s">
        <v>8438</v>
      </c>
      <c r="H2024" t="s">
        <v>10171</v>
      </c>
      <c r="I2024" t="s">
        <v>49</v>
      </c>
      <c r="J2024" t="s">
        <v>50</v>
      </c>
      <c r="K2024" s="3">
        <v>6682</v>
      </c>
      <c r="L2024" s="3">
        <v>5848</v>
      </c>
      <c r="M2024" t="s">
        <v>48</v>
      </c>
      <c r="N2024" t="s">
        <v>21</v>
      </c>
    </row>
    <row r="2025" spans="1:14">
      <c r="A2025" s="1">
        <v>45575</v>
      </c>
      <c r="B2025" s="1">
        <v>45940</v>
      </c>
      <c r="C2025" t="s">
        <v>5339</v>
      </c>
      <c r="D2025" t="s">
        <v>3318</v>
      </c>
      <c r="E2025" t="s">
        <v>661</v>
      </c>
      <c r="F2025" t="s">
        <v>16</v>
      </c>
      <c r="G2025" t="s">
        <v>8437</v>
      </c>
      <c r="H2025" t="s">
        <v>10171</v>
      </c>
      <c r="I2025" t="s">
        <v>49</v>
      </c>
      <c r="J2025" t="s">
        <v>50</v>
      </c>
      <c r="K2025" s="3">
        <v>191518</v>
      </c>
      <c r="L2025" s="3">
        <v>91902</v>
      </c>
      <c r="M2025" t="s">
        <v>48</v>
      </c>
      <c r="N2025" t="s">
        <v>21</v>
      </c>
    </row>
    <row r="2026" spans="1:14">
      <c r="A2026" s="1">
        <v>45575</v>
      </c>
      <c r="B2026" s="1">
        <v>45940</v>
      </c>
      <c r="C2026" t="s">
        <v>5129</v>
      </c>
      <c r="D2026" t="s">
        <v>2424</v>
      </c>
      <c r="E2026" t="s">
        <v>32</v>
      </c>
      <c r="F2026" t="s">
        <v>16</v>
      </c>
      <c r="G2026" t="s">
        <v>8440</v>
      </c>
      <c r="H2026" t="s">
        <v>10171</v>
      </c>
      <c r="I2026" t="s">
        <v>174</v>
      </c>
      <c r="J2026" t="s">
        <v>175</v>
      </c>
      <c r="K2026" s="3">
        <v>15023</v>
      </c>
      <c r="L2026" s="3">
        <v>12958</v>
      </c>
      <c r="M2026" t="s">
        <v>112</v>
      </c>
      <c r="N2026" t="s">
        <v>51</v>
      </c>
    </row>
    <row r="2027" spans="1:14">
      <c r="A2027" s="1">
        <v>45575</v>
      </c>
      <c r="B2027" s="1">
        <v>45940</v>
      </c>
      <c r="C2027" t="s">
        <v>5129</v>
      </c>
      <c r="D2027" t="s">
        <v>2424</v>
      </c>
      <c r="E2027" t="s">
        <v>661</v>
      </c>
      <c r="F2027" t="s">
        <v>16</v>
      </c>
      <c r="G2027" t="s">
        <v>8439</v>
      </c>
      <c r="H2027" t="s">
        <v>10171</v>
      </c>
      <c r="I2027" t="s">
        <v>174</v>
      </c>
      <c r="J2027" t="s">
        <v>175</v>
      </c>
      <c r="K2027" s="3">
        <v>104936</v>
      </c>
      <c r="L2027" s="3">
        <v>91519</v>
      </c>
      <c r="M2027" t="s">
        <v>112</v>
      </c>
      <c r="N2027" t="s">
        <v>51</v>
      </c>
    </row>
    <row r="2028" spans="1:14">
      <c r="A2028" s="1">
        <v>45575</v>
      </c>
      <c r="B2028" s="1">
        <v>45940</v>
      </c>
      <c r="C2028" t="s">
        <v>5129</v>
      </c>
      <c r="D2028" t="s">
        <v>2424</v>
      </c>
      <c r="E2028" t="s">
        <v>15</v>
      </c>
      <c r="F2028" t="s">
        <v>16</v>
      </c>
      <c r="G2028" t="s">
        <v>8441</v>
      </c>
      <c r="H2028" t="s">
        <v>10171</v>
      </c>
      <c r="I2028" t="s">
        <v>174</v>
      </c>
      <c r="J2028" t="s">
        <v>175</v>
      </c>
      <c r="K2028" s="3">
        <v>7456</v>
      </c>
      <c r="L2028" s="3">
        <v>6922</v>
      </c>
      <c r="M2028" t="s">
        <v>112</v>
      </c>
      <c r="N2028" t="s">
        <v>51</v>
      </c>
    </row>
    <row r="2029" spans="1:14">
      <c r="A2029" s="1">
        <v>45575</v>
      </c>
      <c r="B2029" s="1">
        <v>45940</v>
      </c>
      <c r="C2029" t="s">
        <v>5342</v>
      </c>
      <c r="D2029" t="s">
        <v>3330</v>
      </c>
      <c r="E2029" t="s">
        <v>32</v>
      </c>
      <c r="F2029" t="s">
        <v>16</v>
      </c>
      <c r="G2029" t="s">
        <v>8442</v>
      </c>
      <c r="H2029" t="s">
        <v>10171</v>
      </c>
      <c r="I2029" t="s">
        <v>3332</v>
      </c>
      <c r="J2029" t="s">
        <v>3333</v>
      </c>
      <c r="K2029" s="3">
        <v>8034</v>
      </c>
      <c r="L2029" s="3">
        <v>7860</v>
      </c>
      <c r="M2029" t="s">
        <v>5623</v>
      </c>
      <c r="N2029" t="s">
        <v>386</v>
      </c>
    </row>
    <row r="2030" spans="1:14">
      <c r="A2030" s="1">
        <v>45575</v>
      </c>
      <c r="B2030" s="1">
        <v>45940</v>
      </c>
      <c r="C2030" t="s">
        <v>5342</v>
      </c>
      <c r="D2030" t="s">
        <v>3330</v>
      </c>
      <c r="E2030" t="s">
        <v>661</v>
      </c>
      <c r="F2030" t="s">
        <v>16</v>
      </c>
      <c r="G2030" t="s">
        <v>8444</v>
      </c>
      <c r="H2030" t="s">
        <v>10171</v>
      </c>
      <c r="I2030" t="s">
        <v>3332</v>
      </c>
      <c r="J2030" t="s">
        <v>3333</v>
      </c>
      <c r="K2030" s="3">
        <v>35018</v>
      </c>
      <c r="L2030" s="3">
        <v>27951</v>
      </c>
      <c r="M2030" t="s">
        <v>5623</v>
      </c>
      <c r="N2030" t="s">
        <v>386</v>
      </c>
    </row>
    <row r="2031" spans="1:14">
      <c r="A2031" s="1">
        <v>45575</v>
      </c>
      <c r="B2031" s="1">
        <v>45940</v>
      </c>
      <c r="C2031" t="s">
        <v>5342</v>
      </c>
      <c r="D2031" t="s">
        <v>3330</v>
      </c>
      <c r="E2031" t="s">
        <v>15</v>
      </c>
      <c r="F2031" t="s">
        <v>16</v>
      </c>
      <c r="G2031" t="s">
        <v>8443</v>
      </c>
      <c r="H2031" t="s">
        <v>10171</v>
      </c>
      <c r="I2031" t="s">
        <v>3332</v>
      </c>
      <c r="J2031" t="s">
        <v>3333</v>
      </c>
      <c r="K2031" s="3">
        <v>1886</v>
      </c>
      <c r="L2031" s="3">
        <v>1791</v>
      </c>
      <c r="M2031" t="s">
        <v>5623</v>
      </c>
      <c r="N2031" t="s">
        <v>386</v>
      </c>
    </row>
    <row r="2032" spans="1:14">
      <c r="A2032" s="1">
        <v>45575</v>
      </c>
      <c r="B2032" s="1">
        <v>45940</v>
      </c>
      <c r="C2032" t="s">
        <v>5270</v>
      </c>
      <c r="D2032" t="s">
        <v>3035</v>
      </c>
      <c r="E2032" t="s">
        <v>32</v>
      </c>
      <c r="F2032" t="s">
        <v>16</v>
      </c>
      <c r="G2032" t="s">
        <v>8446</v>
      </c>
      <c r="H2032" t="s">
        <v>10171</v>
      </c>
      <c r="I2032" t="s">
        <v>1154</v>
      </c>
      <c r="J2032" t="s">
        <v>1155</v>
      </c>
      <c r="K2032" s="3">
        <v>6194</v>
      </c>
      <c r="L2032" s="3">
        <v>5940</v>
      </c>
      <c r="M2032" t="s">
        <v>1179</v>
      </c>
      <c r="N2032" t="s">
        <v>21</v>
      </c>
    </row>
    <row r="2033" spans="1:14">
      <c r="A2033" s="1">
        <v>45575</v>
      </c>
      <c r="B2033" s="1">
        <v>45940</v>
      </c>
      <c r="C2033" t="s">
        <v>5270</v>
      </c>
      <c r="D2033" t="s">
        <v>3035</v>
      </c>
      <c r="E2033" t="s">
        <v>15</v>
      </c>
      <c r="F2033" t="s">
        <v>16</v>
      </c>
      <c r="G2033" t="s">
        <v>8447</v>
      </c>
      <c r="H2033" t="s">
        <v>10171</v>
      </c>
      <c r="I2033" t="s">
        <v>1154</v>
      </c>
      <c r="J2033" t="s">
        <v>1155</v>
      </c>
      <c r="K2033" s="3">
        <v>4747</v>
      </c>
      <c r="L2033" s="3">
        <v>4519</v>
      </c>
      <c r="M2033" t="s">
        <v>1179</v>
      </c>
      <c r="N2033" t="s">
        <v>21</v>
      </c>
    </row>
    <row r="2034" spans="1:14">
      <c r="A2034" s="1">
        <v>45575</v>
      </c>
      <c r="B2034" s="1">
        <v>45940</v>
      </c>
      <c r="C2034" t="s">
        <v>5270</v>
      </c>
      <c r="D2034" t="s">
        <v>3035</v>
      </c>
      <c r="E2034" t="s">
        <v>661</v>
      </c>
      <c r="F2034" t="s">
        <v>16</v>
      </c>
      <c r="G2034" t="s">
        <v>8445</v>
      </c>
      <c r="H2034" t="s">
        <v>10171</v>
      </c>
      <c r="I2034" t="s">
        <v>1154</v>
      </c>
      <c r="J2034" t="s">
        <v>1155</v>
      </c>
      <c r="K2034" s="3">
        <v>35531</v>
      </c>
      <c r="L2034" s="3">
        <v>23412</v>
      </c>
      <c r="M2034" t="s">
        <v>1179</v>
      </c>
      <c r="N2034" t="s">
        <v>21</v>
      </c>
    </row>
    <row r="2035" spans="1:14">
      <c r="A2035" s="1">
        <v>45575</v>
      </c>
      <c r="B2035" s="1">
        <v>45940</v>
      </c>
      <c r="C2035" t="s">
        <v>5343</v>
      </c>
      <c r="D2035" t="s">
        <v>3339</v>
      </c>
      <c r="E2035" t="s">
        <v>661</v>
      </c>
      <c r="F2035" t="s">
        <v>16</v>
      </c>
      <c r="G2035" t="s">
        <v>8448</v>
      </c>
      <c r="H2035" t="s">
        <v>10171</v>
      </c>
      <c r="I2035" t="s">
        <v>49</v>
      </c>
      <c r="J2035" t="s">
        <v>50</v>
      </c>
      <c r="K2035" s="3">
        <v>104799</v>
      </c>
      <c r="L2035" s="3">
        <v>70098</v>
      </c>
      <c r="M2035" t="s">
        <v>5623</v>
      </c>
      <c r="N2035" t="s">
        <v>43</v>
      </c>
    </row>
    <row r="2036" spans="1:14">
      <c r="A2036" s="1">
        <v>45575</v>
      </c>
      <c r="B2036" s="1">
        <v>45940</v>
      </c>
      <c r="C2036" t="s">
        <v>5343</v>
      </c>
      <c r="D2036" t="s">
        <v>3339</v>
      </c>
      <c r="E2036" t="s">
        <v>15</v>
      </c>
      <c r="F2036" t="s">
        <v>16</v>
      </c>
      <c r="G2036" t="s">
        <v>8449</v>
      </c>
      <c r="H2036" t="s">
        <v>10171</v>
      </c>
      <c r="I2036" t="s">
        <v>49</v>
      </c>
      <c r="J2036" t="s">
        <v>50</v>
      </c>
      <c r="K2036" s="3">
        <v>3162</v>
      </c>
      <c r="L2036" s="3">
        <v>3475</v>
      </c>
      <c r="M2036" t="s">
        <v>5623</v>
      </c>
      <c r="N2036" t="s">
        <v>43</v>
      </c>
    </row>
    <row r="2037" spans="1:14">
      <c r="A2037" s="1">
        <v>45576</v>
      </c>
      <c r="B2037" s="1">
        <v>45941</v>
      </c>
      <c r="C2037" t="s">
        <v>6133</v>
      </c>
      <c r="D2037" t="s">
        <v>6134</v>
      </c>
      <c r="E2037" t="s">
        <v>32</v>
      </c>
      <c r="F2037" t="s">
        <v>16</v>
      </c>
      <c r="G2037" t="s">
        <v>8455</v>
      </c>
      <c r="H2037" t="s">
        <v>10172</v>
      </c>
      <c r="I2037" t="s">
        <v>78</v>
      </c>
      <c r="J2037" t="s">
        <v>79</v>
      </c>
      <c r="L2037" s="3">
        <v>7115</v>
      </c>
      <c r="M2037" t="s">
        <v>5620</v>
      </c>
      <c r="N2037" t="s">
        <v>43</v>
      </c>
    </row>
    <row r="2038" spans="1:14">
      <c r="A2038" s="1">
        <v>45576</v>
      </c>
      <c r="B2038" s="1">
        <v>45941</v>
      </c>
      <c r="C2038" t="s">
        <v>6133</v>
      </c>
      <c r="D2038" t="s">
        <v>6134</v>
      </c>
      <c r="E2038" t="s">
        <v>15</v>
      </c>
      <c r="F2038" t="s">
        <v>16</v>
      </c>
      <c r="G2038" t="s">
        <v>8456</v>
      </c>
      <c r="H2038" t="s">
        <v>10172</v>
      </c>
      <c r="I2038" t="s">
        <v>78</v>
      </c>
      <c r="J2038" t="s">
        <v>79</v>
      </c>
      <c r="L2038" s="3">
        <v>1865</v>
      </c>
      <c r="M2038" t="s">
        <v>5620</v>
      </c>
      <c r="N2038" t="s">
        <v>43</v>
      </c>
    </row>
    <row r="2039" spans="1:14">
      <c r="A2039" s="1">
        <v>45576</v>
      </c>
      <c r="B2039" s="1">
        <v>45941</v>
      </c>
      <c r="C2039" t="s">
        <v>6133</v>
      </c>
      <c r="D2039" t="s">
        <v>6134</v>
      </c>
      <c r="E2039" t="s">
        <v>661</v>
      </c>
      <c r="F2039" t="s">
        <v>16</v>
      </c>
      <c r="G2039" t="s">
        <v>8457</v>
      </c>
      <c r="H2039" t="s">
        <v>10172</v>
      </c>
      <c r="I2039" t="s">
        <v>78</v>
      </c>
      <c r="J2039" t="s">
        <v>79</v>
      </c>
      <c r="L2039" s="3">
        <v>39244</v>
      </c>
      <c r="M2039" t="s">
        <v>5620</v>
      </c>
      <c r="N2039" t="s">
        <v>43</v>
      </c>
    </row>
    <row r="2040" spans="1:14">
      <c r="A2040" s="1">
        <v>45576</v>
      </c>
      <c r="B2040" s="1">
        <v>45941</v>
      </c>
      <c r="C2040" t="s">
        <v>5344</v>
      </c>
      <c r="D2040" t="s">
        <v>3342</v>
      </c>
      <c r="E2040" t="s">
        <v>32</v>
      </c>
      <c r="F2040" t="s">
        <v>16</v>
      </c>
      <c r="G2040" t="s">
        <v>8452</v>
      </c>
      <c r="H2040" t="s">
        <v>10171</v>
      </c>
      <c r="I2040" t="s">
        <v>384</v>
      </c>
      <c r="J2040" t="s">
        <v>385</v>
      </c>
      <c r="K2040" s="3">
        <v>752</v>
      </c>
      <c r="L2040" s="3">
        <v>748</v>
      </c>
      <c r="M2040" t="s">
        <v>112</v>
      </c>
      <c r="N2040" t="s">
        <v>386</v>
      </c>
    </row>
    <row r="2041" spans="1:14">
      <c r="A2041" s="1">
        <v>45576</v>
      </c>
      <c r="B2041" s="1">
        <v>45941</v>
      </c>
      <c r="C2041" t="s">
        <v>5344</v>
      </c>
      <c r="D2041" t="s">
        <v>3342</v>
      </c>
      <c r="E2041" t="s">
        <v>15</v>
      </c>
      <c r="F2041" t="s">
        <v>16</v>
      </c>
      <c r="G2041" t="s">
        <v>8451</v>
      </c>
      <c r="H2041" t="s">
        <v>10171</v>
      </c>
      <c r="I2041" t="s">
        <v>384</v>
      </c>
      <c r="J2041" t="s">
        <v>385</v>
      </c>
      <c r="K2041" s="3">
        <v>1566</v>
      </c>
      <c r="L2041" s="3">
        <v>5311</v>
      </c>
      <c r="M2041" t="s">
        <v>112</v>
      </c>
      <c r="N2041" t="s">
        <v>386</v>
      </c>
    </row>
    <row r="2042" spans="1:14">
      <c r="A2042" s="1">
        <v>45576</v>
      </c>
      <c r="B2042" s="1">
        <v>45941</v>
      </c>
      <c r="C2042" t="s">
        <v>5344</v>
      </c>
      <c r="D2042" t="s">
        <v>3342</v>
      </c>
      <c r="E2042" t="s">
        <v>661</v>
      </c>
      <c r="F2042" t="s">
        <v>16</v>
      </c>
      <c r="G2042" t="s">
        <v>8453</v>
      </c>
      <c r="H2042" t="s">
        <v>10171</v>
      </c>
      <c r="I2042" t="s">
        <v>384</v>
      </c>
      <c r="J2042" t="s">
        <v>385</v>
      </c>
      <c r="K2042" s="3">
        <v>105316</v>
      </c>
      <c r="L2042" s="3">
        <v>98754</v>
      </c>
      <c r="M2042" t="s">
        <v>112</v>
      </c>
      <c r="N2042" t="s">
        <v>386</v>
      </c>
    </row>
    <row r="2043" spans="1:14">
      <c r="A2043" s="1">
        <v>45576</v>
      </c>
      <c r="B2043" s="1">
        <v>45941</v>
      </c>
      <c r="C2043" t="s">
        <v>5344</v>
      </c>
      <c r="D2043" t="s">
        <v>3342</v>
      </c>
      <c r="E2043" t="s">
        <v>34</v>
      </c>
      <c r="F2043" t="s">
        <v>16</v>
      </c>
      <c r="G2043" t="s">
        <v>8454</v>
      </c>
      <c r="H2043" t="s">
        <v>10171</v>
      </c>
      <c r="I2043" t="s">
        <v>384</v>
      </c>
      <c r="J2043" t="s">
        <v>385</v>
      </c>
      <c r="K2043" s="3">
        <v>36552</v>
      </c>
      <c r="L2043" s="3">
        <v>33979</v>
      </c>
      <c r="M2043" t="s">
        <v>112</v>
      </c>
      <c r="N2043" t="s">
        <v>386</v>
      </c>
    </row>
    <row r="2044" spans="1:14">
      <c r="A2044" s="1">
        <v>45577</v>
      </c>
      <c r="B2044" s="1">
        <v>45942</v>
      </c>
      <c r="C2044" t="s">
        <v>5346</v>
      </c>
      <c r="D2044" t="s">
        <v>3349</v>
      </c>
      <c r="E2044" t="s">
        <v>32</v>
      </c>
      <c r="F2044" t="s">
        <v>16</v>
      </c>
      <c r="G2044" t="s">
        <v>8461</v>
      </c>
      <c r="H2044" t="s">
        <v>10171</v>
      </c>
      <c r="I2044" t="s">
        <v>71</v>
      </c>
      <c r="J2044" t="s">
        <v>72</v>
      </c>
      <c r="K2044" s="3">
        <v>9386</v>
      </c>
      <c r="L2044" s="3">
        <v>9005</v>
      </c>
      <c r="M2044" t="s">
        <v>5623</v>
      </c>
      <c r="N2044" t="s">
        <v>1325</v>
      </c>
    </row>
    <row r="2045" spans="1:14">
      <c r="A2045" s="1">
        <v>45577</v>
      </c>
      <c r="B2045" s="1">
        <v>45942</v>
      </c>
      <c r="C2045" t="s">
        <v>5346</v>
      </c>
      <c r="D2045" t="s">
        <v>3349</v>
      </c>
      <c r="E2045" t="s">
        <v>15</v>
      </c>
      <c r="F2045" t="s">
        <v>16</v>
      </c>
      <c r="G2045" t="s">
        <v>8459</v>
      </c>
      <c r="H2045" t="s">
        <v>10171</v>
      </c>
      <c r="I2045" t="s">
        <v>71</v>
      </c>
      <c r="J2045" t="s">
        <v>72</v>
      </c>
      <c r="K2045" s="3">
        <v>2380</v>
      </c>
      <c r="L2045" s="3">
        <v>2261</v>
      </c>
      <c r="M2045" t="s">
        <v>5623</v>
      </c>
      <c r="N2045" t="s">
        <v>1325</v>
      </c>
    </row>
    <row r="2046" spans="1:14">
      <c r="A2046" s="1">
        <v>45577</v>
      </c>
      <c r="B2046" s="1">
        <v>45942</v>
      </c>
      <c r="C2046" t="s">
        <v>5346</v>
      </c>
      <c r="D2046" t="s">
        <v>3349</v>
      </c>
      <c r="E2046" t="s">
        <v>661</v>
      </c>
      <c r="F2046" t="s">
        <v>16</v>
      </c>
      <c r="G2046" t="s">
        <v>8460</v>
      </c>
      <c r="H2046" t="s">
        <v>10171</v>
      </c>
      <c r="I2046" t="s">
        <v>71</v>
      </c>
      <c r="J2046" t="s">
        <v>72</v>
      </c>
      <c r="K2046" s="3">
        <v>28180</v>
      </c>
      <c r="L2046" s="3">
        <v>23717</v>
      </c>
      <c r="M2046" t="s">
        <v>5623</v>
      </c>
      <c r="N2046" t="s">
        <v>1325</v>
      </c>
    </row>
    <row r="2047" spans="1:14">
      <c r="A2047" s="1">
        <v>45577</v>
      </c>
      <c r="B2047" s="1">
        <v>45942</v>
      </c>
      <c r="C2047" t="s">
        <v>5346</v>
      </c>
      <c r="D2047" t="s">
        <v>3349</v>
      </c>
      <c r="E2047" t="s">
        <v>34</v>
      </c>
      <c r="F2047" t="s">
        <v>16</v>
      </c>
      <c r="G2047" t="s">
        <v>8462</v>
      </c>
      <c r="H2047" t="s">
        <v>10171</v>
      </c>
      <c r="I2047" t="s">
        <v>71</v>
      </c>
      <c r="J2047" t="s">
        <v>72</v>
      </c>
      <c r="K2047" s="3">
        <v>9245</v>
      </c>
      <c r="L2047" s="3">
        <v>7506</v>
      </c>
      <c r="M2047" t="s">
        <v>5623</v>
      </c>
      <c r="N2047" t="s">
        <v>1325</v>
      </c>
    </row>
    <row r="2048" spans="1:14">
      <c r="A2048" s="1">
        <v>45578</v>
      </c>
      <c r="B2048" s="1">
        <v>45943</v>
      </c>
      <c r="C2048" t="s">
        <v>5347</v>
      </c>
      <c r="D2048" t="s">
        <v>3354</v>
      </c>
      <c r="E2048" t="s">
        <v>32</v>
      </c>
      <c r="F2048" t="s">
        <v>16</v>
      </c>
      <c r="G2048" t="s">
        <v>8463</v>
      </c>
      <c r="H2048" t="s">
        <v>10171</v>
      </c>
      <c r="I2048" t="s">
        <v>78</v>
      </c>
      <c r="J2048" t="s">
        <v>79</v>
      </c>
      <c r="K2048" s="3">
        <v>2540</v>
      </c>
      <c r="L2048" s="3">
        <v>2790</v>
      </c>
      <c r="M2048" t="s">
        <v>5620</v>
      </c>
      <c r="N2048" t="s">
        <v>203</v>
      </c>
    </row>
    <row r="2049" spans="1:14">
      <c r="A2049" s="1">
        <v>45578</v>
      </c>
      <c r="B2049" s="1">
        <v>45943</v>
      </c>
      <c r="C2049" t="s">
        <v>5347</v>
      </c>
      <c r="D2049" t="s">
        <v>3354</v>
      </c>
      <c r="E2049" t="s">
        <v>661</v>
      </c>
      <c r="F2049" t="s">
        <v>16</v>
      </c>
      <c r="G2049" t="s">
        <v>8464</v>
      </c>
      <c r="H2049" t="s">
        <v>10171</v>
      </c>
      <c r="I2049" t="s">
        <v>78</v>
      </c>
      <c r="J2049" t="s">
        <v>79</v>
      </c>
      <c r="K2049" s="3">
        <v>18097</v>
      </c>
      <c r="L2049" s="3">
        <v>16296</v>
      </c>
      <c r="M2049" t="s">
        <v>5620</v>
      </c>
      <c r="N2049" t="s">
        <v>203</v>
      </c>
    </row>
    <row r="2050" spans="1:14">
      <c r="A2050" s="1">
        <v>45578</v>
      </c>
      <c r="B2050" s="1">
        <v>45943</v>
      </c>
      <c r="C2050" t="s">
        <v>5347</v>
      </c>
      <c r="D2050" t="s">
        <v>3354</v>
      </c>
      <c r="E2050" t="s">
        <v>15</v>
      </c>
      <c r="F2050" t="s">
        <v>16</v>
      </c>
      <c r="G2050" t="s">
        <v>8465</v>
      </c>
      <c r="H2050" t="s">
        <v>10171</v>
      </c>
      <c r="I2050" t="s">
        <v>78</v>
      </c>
      <c r="J2050" t="s">
        <v>79</v>
      </c>
      <c r="K2050" s="3">
        <v>2058</v>
      </c>
      <c r="L2050" s="3">
        <v>1977</v>
      </c>
      <c r="M2050" t="s">
        <v>5620</v>
      </c>
      <c r="N2050" t="s">
        <v>203</v>
      </c>
    </row>
    <row r="2051" spans="1:14">
      <c r="A2051" s="1">
        <v>45578</v>
      </c>
      <c r="B2051" s="1">
        <v>45943</v>
      </c>
      <c r="C2051" t="s">
        <v>5819</v>
      </c>
      <c r="D2051" t="s">
        <v>5820</v>
      </c>
      <c r="E2051" t="s">
        <v>15</v>
      </c>
      <c r="F2051" t="s">
        <v>16</v>
      </c>
      <c r="G2051" t="s">
        <v>8468</v>
      </c>
      <c r="H2051" t="s">
        <v>10172</v>
      </c>
      <c r="I2051" t="s">
        <v>18</v>
      </c>
      <c r="J2051" t="s">
        <v>19</v>
      </c>
      <c r="L2051" s="3">
        <v>4695</v>
      </c>
      <c r="M2051" t="s">
        <v>5624</v>
      </c>
      <c r="N2051" t="s">
        <v>21</v>
      </c>
    </row>
    <row r="2052" spans="1:14">
      <c r="A2052" s="1">
        <v>45578</v>
      </c>
      <c r="B2052" s="1">
        <v>45943</v>
      </c>
      <c r="C2052" t="s">
        <v>5819</v>
      </c>
      <c r="D2052" t="s">
        <v>5820</v>
      </c>
      <c r="E2052" t="s">
        <v>661</v>
      </c>
      <c r="F2052" t="s">
        <v>16</v>
      </c>
      <c r="G2052" t="s">
        <v>8466</v>
      </c>
      <c r="H2052" t="s">
        <v>10172</v>
      </c>
      <c r="I2052" t="s">
        <v>18</v>
      </c>
      <c r="J2052" t="s">
        <v>19</v>
      </c>
      <c r="L2052" s="3">
        <v>41553</v>
      </c>
      <c r="M2052" t="s">
        <v>5624</v>
      </c>
      <c r="N2052" t="s">
        <v>21</v>
      </c>
    </row>
    <row r="2053" spans="1:14">
      <c r="A2053" s="1">
        <v>45578</v>
      </c>
      <c r="B2053" s="1">
        <v>45943</v>
      </c>
      <c r="C2053" t="s">
        <v>5819</v>
      </c>
      <c r="D2053" t="s">
        <v>5820</v>
      </c>
      <c r="E2053" t="s">
        <v>34</v>
      </c>
      <c r="F2053" t="s">
        <v>16</v>
      </c>
      <c r="G2053" t="s">
        <v>8467</v>
      </c>
      <c r="H2053" t="s">
        <v>10172</v>
      </c>
      <c r="I2053" t="s">
        <v>18</v>
      </c>
      <c r="J2053" t="s">
        <v>19</v>
      </c>
      <c r="L2053" s="3">
        <v>18629</v>
      </c>
      <c r="M2053" t="s">
        <v>5624</v>
      </c>
      <c r="N2053" t="s">
        <v>21</v>
      </c>
    </row>
    <row r="2054" spans="1:14">
      <c r="A2054" s="1">
        <v>45578</v>
      </c>
      <c r="B2054" s="1">
        <v>45943</v>
      </c>
      <c r="C2054" t="s">
        <v>8469</v>
      </c>
      <c r="D2054" t="s">
        <v>8470</v>
      </c>
      <c r="E2054" t="s">
        <v>661</v>
      </c>
      <c r="F2054" t="s">
        <v>16</v>
      </c>
      <c r="G2054" t="s">
        <v>8472</v>
      </c>
      <c r="H2054" t="s">
        <v>10172</v>
      </c>
      <c r="I2054" t="s">
        <v>174</v>
      </c>
      <c r="J2054" t="s">
        <v>175</v>
      </c>
      <c r="L2054" s="3">
        <v>30472</v>
      </c>
      <c r="M2054" t="s">
        <v>5623</v>
      </c>
      <c r="N2054" t="s">
        <v>386</v>
      </c>
    </row>
    <row r="2055" spans="1:14">
      <c r="A2055" s="1">
        <v>45578</v>
      </c>
      <c r="B2055" s="1">
        <v>45943</v>
      </c>
      <c r="C2055" t="s">
        <v>8469</v>
      </c>
      <c r="D2055" t="s">
        <v>8470</v>
      </c>
      <c r="E2055" t="s">
        <v>15</v>
      </c>
      <c r="F2055" t="s">
        <v>16</v>
      </c>
      <c r="G2055" t="s">
        <v>8471</v>
      </c>
      <c r="H2055" t="s">
        <v>10172</v>
      </c>
      <c r="I2055" t="s">
        <v>174</v>
      </c>
      <c r="J2055" t="s">
        <v>175</v>
      </c>
      <c r="L2055" s="3">
        <v>1659</v>
      </c>
      <c r="M2055" t="s">
        <v>5623</v>
      </c>
      <c r="N2055" t="s">
        <v>386</v>
      </c>
    </row>
    <row r="2056" spans="1:14">
      <c r="A2056" s="1">
        <v>45579</v>
      </c>
      <c r="B2056" s="1">
        <v>45944</v>
      </c>
      <c r="C2056" t="s">
        <v>5286</v>
      </c>
      <c r="D2056" t="s">
        <v>3102</v>
      </c>
      <c r="E2056" t="s">
        <v>32</v>
      </c>
      <c r="F2056" t="s">
        <v>16</v>
      </c>
      <c r="G2056" t="s">
        <v>8474</v>
      </c>
      <c r="H2056" t="s">
        <v>10171</v>
      </c>
      <c r="I2056" t="s">
        <v>270</v>
      </c>
      <c r="J2056" t="s">
        <v>271</v>
      </c>
      <c r="K2056" s="3">
        <v>23327</v>
      </c>
      <c r="L2056" s="3">
        <v>22459</v>
      </c>
      <c r="M2056" t="s">
        <v>77</v>
      </c>
      <c r="N2056" t="s">
        <v>125</v>
      </c>
    </row>
    <row r="2057" spans="1:14">
      <c r="A2057" s="1">
        <v>45579</v>
      </c>
      <c r="B2057" s="1">
        <v>45944</v>
      </c>
      <c r="C2057" t="s">
        <v>5286</v>
      </c>
      <c r="D2057" t="s">
        <v>3102</v>
      </c>
      <c r="E2057" t="s">
        <v>661</v>
      </c>
      <c r="F2057" t="s">
        <v>16</v>
      </c>
      <c r="G2057" t="s">
        <v>8473</v>
      </c>
      <c r="H2057" t="s">
        <v>10171</v>
      </c>
      <c r="I2057" t="s">
        <v>270</v>
      </c>
      <c r="J2057" t="s">
        <v>271</v>
      </c>
      <c r="K2057" s="3">
        <v>69948</v>
      </c>
      <c r="L2057" s="3">
        <v>52555</v>
      </c>
      <c r="M2057" t="s">
        <v>77</v>
      </c>
      <c r="N2057" t="s">
        <v>125</v>
      </c>
    </row>
    <row r="2058" spans="1:14">
      <c r="A2058" s="1">
        <v>45579</v>
      </c>
      <c r="B2058" s="1">
        <v>45944</v>
      </c>
      <c r="C2058" t="s">
        <v>5286</v>
      </c>
      <c r="D2058" t="s">
        <v>3102</v>
      </c>
      <c r="E2058" t="s">
        <v>15</v>
      </c>
      <c r="F2058" t="s">
        <v>16</v>
      </c>
      <c r="G2058" t="s">
        <v>8475</v>
      </c>
      <c r="H2058" t="s">
        <v>10171</v>
      </c>
      <c r="I2058" t="s">
        <v>270</v>
      </c>
      <c r="J2058" t="s">
        <v>271</v>
      </c>
      <c r="K2058" s="3">
        <v>2640</v>
      </c>
      <c r="L2058" s="3">
        <v>2688</v>
      </c>
      <c r="M2058" t="s">
        <v>77</v>
      </c>
      <c r="N2058" t="s">
        <v>125</v>
      </c>
    </row>
    <row r="2059" spans="1:14">
      <c r="A2059" s="1">
        <v>45580</v>
      </c>
      <c r="B2059" s="1">
        <v>45945</v>
      </c>
      <c r="C2059" t="s">
        <v>5349</v>
      </c>
      <c r="D2059" t="s">
        <v>3365</v>
      </c>
      <c r="E2059" t="s">
        <v>661</v>
      </c>
      <c r="F2059" t="s">
        <v>16</v>
      </c>
      <c r="G2059" t="s">
        <v>8476</v>
      </c>
      <c r="H2059" t="s">
        <v>10171</v>
      </c>
      <c r="I2059" t="s">
        <v>18</v>
      </c>
      <c r="J2059" t="s">
        <v>19</v>
      </c>
      <c r="K2059" s="3">
        <v>51270</v>
      </c>
      <c r="L2059" s="3">
        <v>42576</v>
      </c>
      <c r="M2059" t="s">
        <v>5624</v>
      </c>
      <c r="N2059" t="s">
        <v>21</v>
      </c>
    </row>
    <row r="2060" spans="1:14">
      <c r="A2060" s="1">
        <v>45580</v>
      </c>
      <c r="B2060" s="1">
        <v>45945</v>
      </c>
      <c r="C2060" t="s">
        <v>5349</v>
      </c>
      <c r="D2060" t="s">
        <v>3365</v>
      </c>
      <c r="E2060" t="s">
        <v>15</v>
      </c>
      <c r="F2060" t="s">
        <v>16</v>
      </c>
      <c r="G2060" t="s">
        <v>8477</v>
      </c>
      <c r="H2060" t="s">
        <v>10171</v>
      </c>
      <c r="I2060" t="s">
        <v>18</v>
      </c>
      <c r="J2060" t="s">
        <v>19</v>
      </c>
      <c r="K2060" s="3">
        <v>13943</v>
      </c>
      <c r="L2060" s="3">
        <v>13259</v>
      </c>
      <c r="M2060" t="s">
        <v>5624</v>
      </c>
      <c r="N2060" t="s">
        <v>21</v>
      </c>
    </row>
    <row r="2061" spans="1:14">
      <c r="A2061" s="1">
        <v>45580</v>
      </c>
      <c r="B2061" s="1">
        <v>45945</v>
      </c>
      <c r="C2061" t="s">
        <v>5272</v>
      </c>
      <c r="D2061" t="s">
        <v>3041</v>
      </c>
      <c r="E2061" t="s">
        <v>32</v>
      </c>
      <c r="F2061" t="s">
        <v>16</v>
      </c>
      <c r="G2061" t="s">
        <v>8480</v>
      </c>
      <c r="H2061" t="s">
        <v>10171</v>
      </c>
      <c r="I2061" t="s">
        <v>59</v>
      </c>
      <c r="J2061" t="s">
        <v>60</v>
      </c>
      <c r="K2061" s="3">
        <v>103258</v>
      </c>
      <c r="L2061" s="3">
        <v>98763</v>
      </c>
      <c r="M2061" t="s">
        <v>5620</v>
      </c>
      <c r="N2061" t="s">
        <v>61</v>
      </c>
    </row>
    <row r="2062" spans="1:14">
      <c r="A2062" s="1">
        <v>45580</v>
      </c>
      <c r="B2062" s="1">
        <v>45945</v>
      </c>
      <c r="C2062" t="s">
        <v>5272</v>
      </c>
      <c r="D2062" t="s">
        <v>3041</v>
      </c>
      <c r="E2062" t="s">
        <v>15</v>
      </c>
      <c r="F2062" t="s">
        <v>16</v>
      </c>
      <c r="G2062" t="s">
        <v>8479</v>
      </c>
      <c r="H2062" t="s">
        <v>10171</v>
      </c>
      <c r="I2062" t="s">
        <v>59</v>
      </c>
      <c r="J2062" t="s">
        <v>60</v>
      </c>
      <c r="K2062" s="3">
        <v>6658</v>
      </c>
      <c r="L2062" s="3">
        <v>5530</v>
      </c>
      <c r="M2062" t="s">
        <v>5620</v>
      </c>
      <c r="N2062" t="s">
        <v>61</v>
      </c>
    </row>
    <row r="2063" spans="1:14">
      <c r="A2063" s="1">
        <v>45580</v>
      </c>
      <c r="B2063" s="1">
        <v>45945</v>
      </c>
      <c r="C2063" t="s">
        <v>5272</v>
      </c>
      <c r="D2063" t="s">
        <v>3041</v>
      </c>
      <c r="E2063" t="s">
        <v>661</v>
      </c>
      <c r="F2063" t="s">
        <v>16</v>
      </c>
      <c r="G2063" t="s">
        <v>8481</v>
      </c>
      <c r="H2063" t="s">
        <v>10171</v>
      </c>
      <c r="I2063" t="s">
        <v>59</v>
      </c>
      <c r="J2063" t="s">
        <v>60</v>
      </c>
      <c r="K2063" s="3">
        <v>89251</v>
      </c>
      <c r="L2063" s="3">
        <v>103052</v>
      </c>
      <c r="M2063" t="s">
        <v>5620</v>
      </c>
      <c r="N2063" t="s">
        <v>61</v>
      </c>
    </row>
    <row r="2064" spans="1:14">
      <c r="A2064" s="1">
        <v>45580</v>
      </c>
      <c r="B2064" s="1">
        <v>45945</v>
      </c>
      <c r="C2064" t="s">
        <v>5272</v>
      </c>
      <c r="D2064" t="s">
        <v>3041</v>
      </c>
      <c r="E2064" t="s">
        <v>661</v>
      </c>
      <c r="F2064" t="s">
        <v>16</v>
      </c>
      <c r="G2064" t="s">
        <v>8478</v>
      </c>
      <c r="H2064" t="s">
        <v>10171</v>
      </c>
      <c r="I2064" t="s">
        <v>59</v>
      </c>
      <c r="J2064" t="s">
        <v>60</v>
      </c>
      <c r="K2064" s="3">
        <v>361264</v>
      </c>
      <c r="L2064" s="3">
        <v>282152</v>
      </c>
      <c r="M2064" t="s">
        <v>5620</v>
      </c>
      <c r="N2064" t="s">
        <v>61</v>
      </c>
    </row>
    <row r="2065" spans="1:14">
      <c r="A2065" s="1">
        <v>45580</v>
      </c>
      <c r="B2065" s="1">
        <v>45945</v>
      </c>
      <c r="C2065" t="s">
        <v>6047</v>
      </c>
      <c r="D2065" t="s">
        <v>6048</v>
      </c>
      <c r="E2065" t="s">
        <v>32</v>
      </c>
      <c r="F2065" t="s">
        <v>16</v>
      </c>
      <c r="G2065" t="s">
        <v>8483</v>
      </c>
      <c r="H2065" t="s">
        <v>10172</v>
      </c>
      <c r="I2065" t="s">
        <v>570</v>
      </c>
      <c r="J2065" t="s">
        <v>571</v>
      </c>
      <c r="L2065" s="3">
        <v>13826</v>
      </c>
      <c r="M2065" t="s">
        <v>5623</v>
      </c>
      <c r="N2065" t="s">
        <v>125</v>
      </c>
    </row>
    <row r="2066" spans="1:14">
      <c r="A2066" s="1">
        <v>45580</v>
      </c>
      <c r="B2066" s="1">
        <v>45945</v>
      </c>
      <c r="C2066" t="s">
        <v>6047</v>
      </c>
      <c r="D2066" t="s">
        <v>6048</v>
      </c>
      <c r="E2066" t="s">
        <v>661</v>
      </c>
      <c r="F2066" t="s">
        <v>16</v>
      </c>
      <c r="G2066" t="s">
        <v>8484</v>
      </c>
      <c r="H2066" t="s">
        <v>10172</v>
      </c>
      <c r="I2066" t="s">
        <v>570</v>
      </c>
      <c r="J2066" t="s">
        <v>571</v>
      </c>
      <c r="L2066" s="3">
        <v>14553</v>
      </c>
      <c r="M2066" t="s">
        <v>5623</v>
      </c>
      <c r="N2066" t="s">
        <v>125</v>
      </c>
    </row>
    <row r="2067" spans="1:14">
      <c r="A2067" s="1">
        <v>45580</v>
      </c>
      <c r="B2067" s="1">
        <v>45945</v>
      </c>
      <c r="C2067" t="s">
        <v>6047</v>
      </c>
      <c r="D2067" t="s">
        <v>6048</v>
      </c>
      <c r="E2067" t="s">
        <v>15</v>
      </c>
      <c r="F2067" t="s">
        <v>16</v>
      </c>
      <c r="G2067" t="s">
        <v>8482</v>
      </c>
      <c r="H2067" t="s">
        <v>10172</v>
      </c>
      <c r="I2067" t="s">
        <v>570</v>
      </c>
      <c r="J2067" t="s">
        <v>571</v>
      </c>
      <c r="L2067" s="3">
        <v>3386</v>
      </c>
      <c r="M2067" t="s">
        <v>5623</v>
      </c>
      <c r="N2067" t="s">
        <v>125</v>
      </c>
    </row>
    <row r="2068" spans="1:14">
      <c r="A2068" s="1">
        <v>45580</v>
      </c>
      <c r="B2068" s="1">
        <v>45945</v>
      </c>
      <c r="C2068" t="s">
        <v>6047</v>
      </c>
      <c r="D2068" t="s">
        <v>6048</v>
      </c>
      <c r="E2068" t="s">
        <v>34</v>
      </c>
      <c r="F2068" t="s">
        <v>16</v>
      </c>
      <c r="G2068" t="s">
        <v>8485</v>
      </c>
      <c r="H2068" t="s">
        <v>10172</v>
      </c>
      <c r="I2068" t="s">
        <v>570</v>
      </c>
      <c r="J2068" t="s">
        <v>571</v>
      </c>
      <c r="L2068" s="3">
        <v>4033</v>
      </c>
      <c r="M2068" t="s">
        <v>5623</v>
      </c>
      <c r="N2068" t="s">
        <v>125</v>
      </c>
    </row>
    <row r="2069" spans="1:14">
      <c r="A2069" s="1">
        <v>45580</v>
      </c>
      <c r="B2069" s="1">
        <v>45945</v>
      </c>
      <c r="C2069" t="s">
        <v>5350</v>
      </c>
      <c r="D2069" t="s">
        <v>3372</v>
      </c>
      <c r="E2069" t="s">
        <v>32</v>
      </c>
      <c r="F2069" t="s">
        <v>16</v>
      </c>
      <c r="G2069" t="s">
        <v>8489</v>
      </c>
      <c r="H2069" t="s">
        <v>10171</v>
      </c>
      <c r="I2069" t="s">
        <v>570</v>
      </c>
      <c r="J2069" t="s">
        <v>571</v>
      </c>
      <c r="K2069" s="3">
        <v>6905</v>
      </c>
      <c r="L2069" s="3">
        <v>3944</v>
      </c>
      <c r="M2069" t="s">
        <v>5623</v>
      </c>
      <c r="N2069" t="s">
        <v>125</v>
      </c>
    </row>
    <row r="2070" spans="1:14">
      <c r="A2070" s="1">
        <v>45580</v>
      </c>
      <c r="B2070" s="1">
        <v>45945</v>
      </c>
      <c r="C2070" t="s">
        <v>5350</v>
      </c>
      <c r="D2070" t="s">
        <v>3372</v>
      </c>
      <c r="E2070" t="s">
        <v>661</v>
      </c>
      <c r="F2070" t="s">
        <v>16</v>
      </c>
      <c r="G2070" t="s">
        <v>8486</v>
      </c>
      <c r="H2070" t="s">
        <v>10171</v>
      </c>
      <c r="I2070" t="s">
        <v>570</v>
      </c>
      <c r="J2070" t="s">
        <v>571</v>
      </c>
      <c r="K2070" s="3">
        <v>28635</v>
      </c>
      <c r="L2070" s="3">
        <v>17524</v>
      </c>
      <c r="M2070" t="s">
        <v>5623</v>
      </c>
      <c r="N2070" t="s">
        <v>125</v>
      </c>
    </row>
    <row r="2071" spans="1:14">
      <c r="A2071" s="1">
        <v>45580</v>
      </c>
      <c r="B2071" s="1">
        <v>45945</v>
      </c>
      <c r="C2071" t="s">
        <v>5350</v>
      </c>
      <c r="D2071" t="s">
        <v>3372</v>
      </c>
      <c r="E2071" t="s">
        <v>15</v>
      </c>
      <c r="F2071" t="s">
        <v>16</v>
      </c>
      <c r="G2071" t="s">
        <v>8487</v>
      </c>
      <c r="H2071" t="s">
        <v>10171</v>
      </c>
      <c r="I2071" t="s">
        <v>570</v>
      </c>
      <c r="J2071" t="s">
        <v>571</v>
      </c>
      <c r="K2071" s="3">
        <v>1612</v>
      </c>
      <c r="L2071" s="3">
        <v>1536</v>
      </c>
      <c r="M2071" t="s">
        <v>5623</v>
      </c>
      <c r="N2071" t="s">
        <v>125</v>
      </c>
    </row>
    <row r="2072" spans="1:14">
      <c r="A2072" s="1">
        <v>45580</v>
      </c>
      <c r="B2072" s="1">
        <v>45945</v>
      </c>
      <c r="C2072" t="s">
        <v>5350</v>
      </c>
      <c r="D2072" t="s">
        <v>3372</v>
      </c>
      <c r="E2072" t="s">
        <v>34</v>
      </c>
      <c r="F2072" t="s">
        <v>16</v>
      </c>
      <c r="G2072" t="s">
        <v>8488</v>
      </c>
      <c r="H2072" t="s">
        <v>10171</v>
      </c>
      <c r="I2072" t="s">
        <v>570</v>
      </c>
      <c r="J2072" t="s">
        <v>571</v>
      </c>
      <c r="K2072" s="3">
        <v>5154</v>
      </c>
      <c r="L2072" s="3">
        <v>3393</v>
      </c>
      <c r="M2072" t="s">
        <v>5623</v>
      </c>
      <c r="N2072" t="s">
        <v>125</v>
      </c>
    </row>
    <row r="2073" spans="1:14">
      <c r="A2073" s="1">
        <v>45580</v>
      </c>
      <c r="B2073" s="1">
        <v>45945</v>
      </c>
      <c r="C2073" t="s">
        <v>5821</v>
      </c>
      <c r="D2073" t="s">
        <v>5822</v>
      </c>
      <c r="E2073" t="s">
        <v>15</v>
      </c>
      <c r="F2073" t="s">
        <v>16</v>
      </c>
      <c r="G2073" t="s">
        <v>8490</v>
      </c>
      <c r="H2073" t="s">
        <v>10172</v>
      </c>
      <c r="I2073" t="s">
        <v>78</v>
      </c>
      <c r="J2073" t="s">
        <v>79</v>
      </c>
      <c r="L2073" s="3">
        <v>2277</v>
      </c>
      <c r="M2073" t="s">
        <v>5620</v>
      </c>
      <c r="N2073" t="s">
        <v>43</v>
      </c>
    </row>
    <row r="2074" spans="1:14">
      <c r="A2074" s="1">
        <v>45580</v>
      </c>
      <c r="B2074" s="1">
        <v>45945</v>
      </c>
      <c r="C2074" t="s">
        <v>5821</v>
      </c>
      <c r="D2074" t="s">
        <v>5822</v>
      </c>
      <c r="E2074" t="s">
        <v>661</v>
      </c>
      <c r="F2074" t="s">
        <v>16</v>
      </c>
      <c r="G2074" t="s">
        <v>8491</v>
      </c>
      <c r="H2074" t="s">
        <v>10172</v>
      </c>
      <c r="I2074" t="s">
        <v>78</v>
      </c>
      <c r="J2074" t="s">
        <v>79</v>
      </c>
      <c r="L2074" s="3">
        <v>60451</v>
      </c>
      <c r="M2074" t="s">
        <v>5620</v>
      </c>
      <c r="N2074" t="s">
        <v>43</v>
      </c>
    </row>
    <row r="2075" spans="1:14">
      <c r="A2075" s="1">
        <v>45580</v>
      </c>
      <c r="B2075" s="1">
        <v>45945</v>
      </c>
      <c r="C2075" t="s">
        <v>5353</v>
      </c>
      <c r="D2075" t="s">
        <v>3385</v>
      </c>
      <c r="E2075" t="s">
        <v>32</v>
      </c>
      <c r="F2075" t="s">
        <v>16</v>
      </c>
      <c r="G2075" t="s">
        <v>8493</v>
      </c>
      <c r="H2075" t="s">
        <v>10171</v>
      </c>
      <c r="I2075" t="s">
        <v>3387</v>
      </c>
      <c r="J2075" t="s">
        <v>3388</v>
      </c>
      <c r="K2075" s="3">
        <v>35322</v>
      </c>
      <c r="L2075" s="3">
        <v>31325</v>
      </c>
      <c r="M2075" t="s">
        <v>26</v>
      </c>
      <c r="N2075" t="s">
        <v>43</v>
      </c>
    </row>
    <row r="2076" spans="1:14">
      <c r="A2076" s="1">
        <v>45580</v>
      </c>
      <c r="B2076" s="1">
        <v>45945</v>
      </c>
      <c r="C2076" t="s">
        <v>5353</v>
      </c>
      <c r="D2076" t="s">
        <v>3385</v>
      </c>
      <c r="E2076" t="s">
        <v>661</v>
      </c>
      <c r="F2076" t="s">
        <v>16</v>
      </c>
      <c r="G2076" t="s">
        <v>8492</v>
      </c>
      <c r="H2076" t="s">
        <v>10171</v>
      </c>
      <c r="I2076" t="s">
        <v>3387</v>
      </c>
      <c r="J2076" t="s">
        <v>3388</v>
      </c>
      <c r="K2076" s="3">
        <v>185298</v>
      </c>
      <c r="L2076" s="3">
        <v>79769</v>
      </c>
      <c r="M2076" t="s">
        <v>26</v>
      </c>
      <c r="N2076" t="s">
        <v>43</v>
      </c>
    </row>
    <row r="2077" spans="1:14">
      <c r="A2077" s="1">
        <v>45580</v>
      </c>
      <c r="B2077" s="1">
        <v>45945</v>
      </c>
      <c r="C2077" t="s">
        <v>5353</v>
      </c>
      <c r="D2077" t="s">
        <v>3385</v>
      </c>
      <c r="E2077" t="s">
        <v>15</v>
      </c>
      <c r="F2077" t="s">
        <v>16</v>
      </c>
      <c r="G2077" t="s">
        <v>8494</v>
      </c>
      <c r="H2077" t="s">
        <v>10171</v>
      </c>
      <c r="I2077" t="s">
        <v>3387</v>
      </c>
      <c r="J2077" t="s">
        <v>3388</v>
      </c>
      <c r="K2077" s="3">
        <v>3660</v>
      </c>
      <c r="L2077" s="3">
        <v>1414</v>
      </c>
      <c r="M2077" t="s">
        <v>26</v>
      </c>
      <c r="N2077" t="s">
        <v>43</v>
      </c>
    </row>
    <row r="2078" spans="1:14">
      <c r="A2078" s="1">
        <v>45581</v>
      </c>
      <c r="B2078" s="1">
        <v>45946</v>
      </c>
      <c r="C2078" t="s">
        <v>5356</v>
      </c>
      <c r="D2078" t="s">
        <v>3395</v>
      </c>
      <c r="E2078" t="s">
        <v>32</v>
      </c>
      <c r="F2078" t="s">
        <v>16</v>
      </c>
      <c r="G2078" t="s">
        <v>8498</v>
      </c>
      <c r="H2078" t="s">
        <v>10171</v>
      </c>
      <c r="I2078" t="s">
        <v>282</v>
      </c>
      <c r="J2078" t="s">
        <v>283</v>
      </c>
      <c r="K2078" s="3">
        <v>10851</v>
      </c>
      <c r="L2078" s="3">
        <v>20133</v>
      </c>
      <c r="M2078" t="s">
        <v>5620</v>
      </c>
      <c r="N2078" t="s">
        <v>105</v>
      </c>
    </row>
    <row r="2079" spans="1:14">
      <c r="A2079" s="1">
        <v>45581</v>
      </c>
      <c r="B2079" s="1">
        <v>45946</v>
      </c>
      <c r="C2079" t="s">
        <v>5356</v>
      </c>
      <c r="D2079" t="s">
        <v>3395</v>
      </c>
      <c r="E2079" t="s">
        <v>15</v>
      </c>
      <c r="F2079" t="s">
        <v>16</v>
      </c>
      <c r="G2079" t="s">
        <v>8497</v>
      </c>
      <c r="H2079" t="s">
        <v>10171</v>
      </c>
      <c r="I2079" t="s">
        <v>282</v>
      </c>
      <c r="J2079" t="s">
        <v>283</v>
      </c>
      <c r="K2079" s="3">
        <v>5184</v>
      </c>
      <c r="L2079" s="3">
        <v>5875</v>
      </c>
      <c r="M2079" t="s">
        <v>5620</v>
      </c>
      <c r="N2079" t="s">
        <v>105</v>
      </c>
    </row>
    <row r="2080" spans="1:14">
      <c r="A2080" s="1">
        <v>45581</v>
      </c>
      <c r="B2080" s="1">
        <v>45946</v>
      </c>
      <c r="C2080" t="s">
        <v>5356</v>
      </c>
      <c r="D2080" t="s">
        <v>3395</v>
      </c>
      <c r="E2080" t="s">
        <v>661</v>
      </c>
      <c r="F2080" t="s">
        <v>16</v>
      </c>
      <c r="G2080" t="s">
        <v>8499</v>
      </c>
      <c r="H2080" t="s">
        <v>10171</v>
      </c>
      <c r="I2080" t="s">
        <v>282</v>
      </c>
      <c r="J2080" t="s">
        <v>283</v>
      </c>
      <c r="K2080" s="3">
        <v>234870</v>
      </c>
      <c r="L2080" s="3">
        <v>175947</v>
      </c>
      <c r="M2080" t="s">
        <v>5620</v>
      </c>
      <c r="N2080" t="s">
        <v>105</v>
      </c>
    </row>
    <row r="2081" spans="1:14">
      <c r="A2081" s="1">
        <v>45581</v>
      </c>
      <c r="B2081" s="1">
        <v>45946</v>
      </c>
      <c r="C2081" t="s">
        <v>5357</v>
      </c>
      <c r="D2081" t="s">
        <v>3399</v>
      </c>
      <c r="E2081" t="s">
        <v>661</v>
      </c>
      <c r="F2081" t="s">
        <v>16</v>
      </c>
      <c r="G2081" t="s">
        <v>8500</v>
      </c>
      <c r="H2081" t="s">
        <v>10171</v>
      </c>
      <c r="I2081" t="s">
        <v>165</v>
      </c>
      <c r="J2081" t="s">
        <v>166</v>
      </c>
      <c r="K2081" s="3">
        <v>104146</v>
      </c>
      <c r="L2081" s="3">
        <v>79034</v>
      </c>
      <c r="M2081" t="s">
        <v>26</v>
      </c>
      <c r="N2081" t="s">
        <v>115</v>
      </c>
    </row>
    <row r="2082" spans="1:14">
      <c r="A2082" s="1">
        <v>45581</v>
      </c>
      <c r="B2082" s="1">
        <v>45946</v>
      </c>
      <c r="C2082" t="s">
        <v>5357</v>
      </c>
      <c r="D2082" t="s">
        <v>3399</v>
      </c>
      <c r="E2082" t="s">
        <v>15</v>
      </c>
      <c r="F2082" t="s">
        <v>16</v>
      </c>
      <c r="G2082" t="s">
        <v>8502</v>
      </c>
      <c r="H2082" t="s">
        <v>10171</v>
      </c>
      <c r="I2082" t="s">
        <v>165</v>
      </c>
      <c r="J2082" t="s">
        <v>166</v>
      </c>
      <c r="K2082" s="3">
        <v>12250</v>
      </c>
      <c r="L2082" s="3">
        <v>10809</v>
      </c>
      <c r="M2082" t="s">
        <v>26</v>
      </c>
      <c r="N2082" t="s">
        <v>115</v>
      </c>
    </row>
    <row r="2083" spans="1:14">
      <c r="A2083" s="1">
        <v>45582</v>
      </c>
      <c r="B2083" s="1">
        <v>45947</v>
      </c>
      <c r="C2083" t="s">
        <v>5358</v>
      </c>
      <c r="D2083" t="s">
        <v>3404</v>
      </c>
      <c r="E2083" t="s">
        <v>32</v>
      </c>
      <c r="F2083" t="s">
        <v>16</v>
      </c>
      <c r="G2083" t="s">
        <v>8503</v>
      </c>
      <c r="H2083" t="s">
        <v>10171</v>
      </c>
      <c r="I2083" t="s">
        <v>103</v>
      </c>
      <c r="J2083" t="s">
        <v>104</v>
      </c>
      <c r="K2083" s="3">
        <v>66377</v>
      </c>
      <c r="L2083" s="3">
        <v>73535</v>
      </c>
      <c r="M2083" t="s">
        <v>5620</v>
      </c>
      <c r="N2083" t="s">
        <v>21</v>
      </c>
    </row>
    <row r="2084" spans="1:14">
      <c r="A2084" s="1">
        <v>45582</v>
      </c>
      <c r="B2084" s="1">
        <v>45947</v>
      </c>
      <c r="C2084" t="s">
        <v>5359</v>
      </c>
      <c r="D2084" t="s">
        <v>3406</v>
      </c>
      <c r="E2084" t="s">
        <v>32</v>
      </c>
      <c r="F2084" t="s">
        <v>16</v>
      </c>
      <c r="G2084" t="s">
        <v>8504</v>
      </c>
      <c r="H2084" t="s">
        <v>10171</v>
      </c>
      <c r="I2084" t="s">
        <v>18</v>
      </c>
      <c r="J2084" t="s">
        <v>19</v>
      </c>
      <c r="K2084" s="3">
        <v>2163</v>
      </c>
      <c r="L2084" s="3">
        <v>2250</v>
      </c>
      <c r="M2084" t="s">
        <v>5624</v>
      </c>
      <c r="N2084" t="s">
        <v>21</v>
      </c>
    </row>
    <row r="2085" spans="1:14">
      <c r="A2085" s="1">
        <v>45582</v>
      </c>
      <c r="B2085" s="1">
        <v>45947</v>
      </c>
      <c r="C2085" t="s">
        <v>5359</v>
      </c>
      <c r="D2085" t="s">
        <v>3406</v>
      </c>
      <c r="E2085" t="s">
        <v>15</v>
      </c>
      <c r="F2085" t="s">
        <v>16</v>
      </c>
      <c r="G2085" t="s">
        <v>8505</v>
      </c>
      <c r="H2085" t="s">
        <v>10171</v>
      </c>
      <c r="I2085" t="s">
        <v>18</v>
      </c>
      <c r="J2085" t="s">
        <v>19</v>
      </c>
      <c r="K2085" s="3">
        <v>6925</v>
      </c>
      <c r="L2085" s="3">
        <v>6969</v>
      </c>
      <c r="M2085" t="s">
        <v>5624</v>
      </c>
      <c r="N2085" t="s">
        <v>21</v>
      </c>
    </row>
    <row r="2086" spans="1:14">
      <c r="A2086" s="1">
        <v>45582</v>
      </c>
      <c r="B2086" s="1">
        <v>45947</v>
      </c>
      <c r="C2086" t="s">
        <v>5359</v>
      </c>
      <c r="D2086" t="s">
        <v>3406</v>
      </c>
      <c r="E2086" t="s">
        <v>661</v>
      </c>
      <c r="F2086" t="s">
        <v>16</v>
      </c>
      <c r="G2086" t="s">
        <v>8506</v>
      </c>
      <c r="H2086" t="s">
        <v>10171</v>
      </c>
      <c r="I2086" t="s">
        <v>18</v>
      </c>
      <c r="J2086" t="s">
        <v>19</v>
      </c>
      <c r="K2086" s="3">
        <v>22688</v>
      </c>
      <c r="L2086" s="3">
        <v>19261</v>
      </c>
      <c r="M2086" t="s">
        <v>5624</v>
      </c>
      <c r="N2086" t="s">
        <v>21</v>
      </c>
    </row>
    <row r="2087" spans="1:14">
      <c r="A2087" s="1">
        <v>45583</v>
      </c>
      <c r="B2087" s="1">
        <v>45948</v>
      </c>
      <c r="C2087" t="s">
        <v>5360</v>
      </c>
      <c r="D2087" t="s">
        <v>3411</v>
      </c>
      <c r="E2087" t="s">
        <v>32</v>
      </c>
      <c r="F2087" t="s">
        <v>16</v>
      </c>
      <c r="G2087" t="s">
        <v>8507</v>
      </c>
      <c r="H2087" t="s">
        <v>10171</v>
      </c>
      <c r="I2087" t="s">
        <v>1858</v>
      </c>
      <c r="J2087" t="s">
        <v>1859</v>
      </c>
      <c r="K2087" s="3">
        <v>18207</v>
      </c>
      <c r="L2087" s="3">
        <v>17532</v>
      </c>
      <c r="M2087" t="s">
        <v>5620</v>
      </c>
      <c r="N2087" t="s">
        <v>887</v>
      </c>
    </row>
    <row r="2088" spans="1:14">
      <c r="A2088" s="1">
        <v>45583</v>
      </c>
      <c r="B2088" s="1">
        <v>45948</v>
      </c>
      <c r="C2088" t="s">
        <v>5360</v>
      </c>
      <c r="D2088" t="s">
        <v>3411</v>
      </c>
      <c r="E2088" t="s">
        <v>15</v>
      </c>
      <c r="F2088" t="s">
        <v>16</v>
      </c>
      <c r="G2088" t="s">
        <v>8509</v>
      </c>
      <c r="H2088" t="s">
        <v>10171</v>
      </c>
      <c r="I2088" t="s">
        <v>1858</v>
      </c>
      <c r="J2088" t="s">
        <v>1859</v>
      </c>
      <c r="K2088" s="3">
        <v>2168</v>
      </c>
      <c r="L2088" s="3">
        <v>2091</v>
      </c>
      <c r="M2088" t="s">
        <v>5620</v>
      </c>
      <c r="N2088" t="s">
        <v>887</v>
      </c>
    </row>
    <row r="2089" spans="1:14">
      <c r="A2089" s="1">
        <v>45583</v>
      </c>
      <c r="B2089" s="1">
        <v>45948</v>
      </c>
      <c r="C2089" t="s">
        <v>5360</v>
      </c>
      <c r="D2089" t="s">
        <v>3411</v>
      </c>
      <c r="E2089" t="s">
        <v>661</v>
      </c>
      <c r="F2089" t="s">
        <v>16</v>
      </c>
      <c r="G2089" t="s">
        <v>8508</v>
      </c>
      <c r="H2089" t="s">
        <v>10171</v>
      </c>
      <c r="I2089" t="s">
        <v>1858</v>
      </c>
      <c r="J2089" t="s">
        <v>1859</v>
      </c>
      <c r="K2089" s="3">
        <v>40027</v>
      </c>
      <c r="L2089" s="3">
        <v>32473</v>
      </c>
      <c r="M2089" t="s">
        <v>5620</v>
      </c>
      <c r="N2089" t="s">
        <v>887</v>
      </c>
    </row>
    <row r="2090" spans="1:14">
      <c r="A2090" s="1">
        <v>45583</v>
      </c>
      <c r="B2090" s="1">
        <v>45948</v>
      </c>
      <c r="C2090" t="s">
        <v>5361</v>
      </c>
      <c r="D2090" t="s">
        <v>3415</v>
      </c>
      <c r="E2090" t="s">
        <v>32</v>
      </c>
      <c r="F2090" t="s">
        <v>16</v>
      </c>
      <c r="G2090" t="s">
        <v>8512</v>
      </c>
      <c r="H2090" t="s">
        <v>10171</v>
      </c>
      <c r="I2090" t="s">
        <v>712</v>
      </c>
      <c r="J2090" t="s">
        <v>713</v>
      </c>
      <c r="K2090" s="3">
        <v>18688</v>
      </c>
      <c r="L2090" s="3">
        <v>17749</v>
      </c>
      <c r="M2090" t="s">
        <v>1179</v>
      </c>
      <c r="N2090" t="s">
        <v>143</v>
      </c>
    </row>
    <row r="2091" spans="1:14">
      <c r="A2091" s="1">
        <v>45583</v>
      </c>
      <c r="B2091" s="1">
        <v>45948</v>
      </c>
      <c r="C2091" t="s">
        <v>5361</v>
      </c>
      <c r="D2091" t="s">
        <v>3415</v>
      </c>
      <c r="E2091" t="s">
        <v>661</v>
      </c>
      <c r="F2091" t="s">
        <v>16</v>
      </c>
      <c r="G2091" t="s">
        <v>8510</v>
      </c>
      <c r="H2091" t="s">
        <v>10171</v>
      </c>
      <c r="I2091" t="s">
        <v>712</v>
      </c>
      <c r="J2091" t="s">
        <v>713</v>
      </c>
      <c r="K2091" s="3">
        <v>30266</v>
      </c>
      <c r="L2091" s="3">
        <v>20034</v>
      </c>
      <c r="M2091" t="s">
        <v>1179</v>
      </c>
      <c r="N2091" t="s">
        <v>143</v>
      </c>
    </row>
    <row r="2092" spans="1:14">
      <c r="A2092" s="1">
        <v>45583</v>
      </c>
      <c r="B2092" s="1">
        <v>45948</v>
      </c>
      <c r="C2092" t="s">
        <v>5361</v>
      </c>
      <c r="D2092" t="s">
        <v>3415</v>
      </c>
      <c r="E2092" t="s">
        <v>15</v>
      </c>
      <c r="F2092" t="s">
        <v>16</v>
      </c>
      <c r="G2092" t="s">
        <v>8511</v>
      </c>
      <c r="H2092" t="s">
        <v>10171</v>
      </c>
      <c r="I2092" t="s">
        <v>712</v>
      </c>
      <c r="J2092" t="s">
        <v>713</v>
      </c>
      <c r="K2092" s="3">
        <v>1800</v>
      </c>
      <c r="L2092" s="3">
        <v>1197</v>
      </c>
      <c r="M2092" t="s">
        <v>1179</v>
      </c>
      <c r="N2092" t="s">
        <v>143</v>
      </c>
    </row>
    <row r="2093" spans="1:14">
      <c r="A2093" s="1">
        <v>45583</v>
      </c>
      <c r="B2093" s="1">
        <v>45948</v>
      </c>
      <c r="C2093" t="s">
        <v>5362</v>
      </c>
      <c r="D2093" t="s">
        <v>3419</v>
      </c>
      <c r="E2093" t="s">
        <v>661</v>
      </c>
      <c r="F2093" t="s">
        <v>16</v>
      </c>
      <c r="G2093" t="s">
        <v>8514</v>
      </c>
      <c r="H2093" t="s">
        <v>10171</v>
      </c>
      <c r="I2093" t="s">
        <v>41</v>
      </c>
      <c r="J2093" t="s">
        <v>42</v>
      </c>
      <c r="K2093" s="3">
        <v>6422</v>
      </c>
      <c r="L2093" s="3">
        <v>5496</v>
      </c>
      <c r="M2093" t="s">
        <v>5623</v>
      </c>
      <c r="N2093" t="s">
        <v>190</v>
      </c>
    </row>
    <row r="2094" spans="1:14">
      <c r="A2094" s="1">
        <v>45583</v>
      </c>
      <c r="B2094" s="1">
        <v>45948</v>
      </c>
      <c r="C2094" t="s">
        <v>5362</v>
      </c>
      <c r="D2094" t="s">
        <v>3419</v>
      </c>
      <c r="E2094" t="s">
        <v>15</v>
      </c>
      <c r="F2094" t="s">
        <v>16</v>
      </c>
      <c r="G2094" t="s">
        <v>8513</v>
      </c>
      <c r="H2094" t="s">
        <v>10171</v>
      </c>
      <c r="I2094" t="s">
        <v>41</v>
      </c>
      <c r="J2094" t="s">
        <v>42</v>
      </c>
      <c r="K2094" s="3">
        <v>1746</v>
      </c>
      <c r="L2094" s="3">
        <v>1663</v>
      </c>
      <c r="M2094" t="s">
        <v>5623</v>
      </c>
      <c r="N2094" t="s">
        <v>190</v>
      </c>
    </row>
    <row r="2095" spans="1:14">
      <c r="A2095" s="1">
        <v>45583</v>
      </c>
      <c r="B2095" s="1">
        <v>45948</v>
      </c>
      <c r="C2095" t="s">
        <v>5363</v>
      </c>
      <c r="D2095" t="s">
        <v>3422</v>
      </c>
      <c r="E2095" t="s">
        <v>661</v>
      </c>
      <c r="F2095" t="s">
        <v>16</v>
      </c>
      <c r="G2095" t="s">
        <v>8515</v>
      </c>
      <c r="H2095" t="s">
        <v>10171</v>
      </c>
      <c r="I2095" t="s">
        <v>65</v>
      </c>
      <c r="J2095" t="s">
        <v>66</v>
      </c>
      <c r="K2095" s="3">
        <v>34433</v>
      </c>
      <c r="L2095" s="3">
        <v>27484</v>
      </c>
      <c r="M2095" t="s">
        <v>5620</v>
      </c>
      <c r="N2095" t="s">
        <v>21</v>
      </c>
    </row>
    <row r="2096" spans="1:14">
      <c r="A2096" s="1">
        <v>45583</v>
      </c>
      <c r="B2096" s="1">
        <v>45948</v>
      </c>
      <c r="C2096" t="s">
        <v>5363</v>
      </c>
      <c r="D2096" t="s">
        <v>3422</v>
      </c>
      <c r="E2096" t="s">
        <v>15</v>
      </c>
      <c r="F2096" t="s">
        <v>16</v>
      </c>
      <c r="G2096" t="s">
        <v>8516</v>
      </c>
      <c r="H2096" t="s">
        <v>10171</v>
      </c>
      <c r="I2096" t="s">
        <v>65</v>
      </c>
      <c r="J2096" t="s">
        <v>66</v>
      </c>
      <c r="K2096" s="3">
        <v>5602</v>
      </c>
      <c r="L2096" s="3">
        <v>5337</v>
      </c>
      <c r="M2096" t="s">
        <v>5620</v>
      </c>
      <c r="N2096" t="s">
        <v>21</v>
      </c>
    </row>
    <row r="2097" spans="1:14">
      <c r="A2097" s="1">
        <v>45584</v>
      </c>
      <c r="B2097" s="1">
        <v>45949</v>
      </c>
      <c r="C2097" t="s">
        <v>5364</v>
      </c>
      <c r="D2097" t="s">
        <v>3425</v>
      </c>
      <c r="E2097" t="s">
        <v>32</v>
      </c>
      <c r="F2097" t="s">
        <v>16</v>
      </c>
      <c r="G2097" t="s">
        <v>8518</v>
      </c>
      <c r="H2097" t="s">
        <v>10171</v>
      </c>
      <c r="I2097" t="s">
        <v>3427</v>
      </c>
      <c r="J2097" t="s">
        <v>3428</v>
      </c>
      <c r="K2097" s="3">
        <v>29381</v>
      </c>
      <c r="L2097" s="3">
        <v>26618</v>
      </c>
      <c r="M2097" t="s">
        <v>112</v>
      </c>
      <c r="N2097" t="s">
        <v>310</v>
      </c>
    </row>
    <row r="2098" spans="1:14">
      <c r="A2098" s="1">
        <v>45584</v>
      </c>
      <c r="B2098" s="1">
        <v>45949</v>
      </c>
      <c r="C2098" t="s">
        <v>5364</v>
      </c>
      <c r="D2098" t="s">
        <v>3425</v>
      </c>
      <c r="E2098" t="s">
        <v>661</v>
      </c>
      <c r="F2098" t="s">
        <v>16</v>
      </c>
      <c r="G2098" t="s">
        <v>8519</v>
      </c>
      <c r="H2098" t="s">
        <v>10171</v>
      </c>
      <c r="I2098" t="s">
        <v>3427</v>
      </c>
      <c r="J2098" t="s">
        <v>3428</v>
      </c>
      <c r="K2098" s="3">
        <v>49476</v>
      </c>
      <c r="L2098" s="3">
        <v>39856</v>
      </c>
      <c r="M2098" t="s">
        <v>112</v>
      </c>
      <c r="N2098" t="s">
        <v>310</v>
      </c>
    </row>
    <row r="2099" spans="1:14">
      <c r="A2099" s="1">
        <v>45584</v>
      </c>
      <c r="B2099" s="1">
        <v>45949</v>
      </c>
      <c r="C2099" t="s">
        <v>5364</v>
      </c>
      <c r="D2099" t="s">
        <v>3425</v>
      </c>
      <c r="E2099" t="s">
        <v>15</v>
      </c>
      <c r="F2099" t="s">
        <v>16</v>
      </c>
      <c r="G2099" t="s">
        <v>8520</v>
      </c>
      <c r="H2099" t="s">
        <v>10171</v>
      </c>
      <c r="I2099" t="s">
        <v>3427</v>
      </c>
      <c r="J2099" t="s">
        <v>3428</v>
      </c>
      <c r="K2099" s="3">
        <v>1705</v>
      </c>
      <c r="L2099" s="3">
        <v>1616</v>
      </c>
      <c r="M2099" t="s">
        <v>112</v>
      </c>
      <c r="N2099" t="s">
        <v>310</v>
      </c>
    </row>
    <row r="2100" spans="1:14">
      <c r="A2100" s="1">
        <v>45584</v>
      </c>
      <c r="B2100" s="1">
        <v>45949</v>
      </c>
      <c r="C2100" t="s">
        <v>5364</v>
      </c>
      <c r="D2100" t="s">
        <v>3425</v>
      </c>
      <c r="E2100" t="s">
        <v>34</v>
      </c>
      <c r="F2100" t="s">
        <v>16</v>
      </c>
      <c r="G2100" t="s">
        <v>8517</v>
      </c>
      <c r="H2100" t="s">
        <v>10171</v>
      </c>
      <c r="I2100" t="s">
        <v>3427</v>
      </c>
      <c r="J2100" t="s">
        <v>3428</v>
      </c>
      <c r="K2100" s="3">
        <v>11724</v>
      </c>
      <c r="L2100" s="3">
        <v>9035</v>
      </c>
      <c r="M2100" t="s">
        <v>112</v>
      </c>
      <c r="N2100" t="s">
        <v>310</v>
      </c>
    </row>
    <row r="2101" spans="1:14">
      <c r="A2101" s="1">
        <v>45585</v>
      </c>
      <c r="B2101" s="1">
        <v>45950</v>
      </c>
      <c r="C2101" t="s">
        <v>6049</v>
      </c>
      <c r="D2101" t="s">
        <v>6050</v>
      </c>
      <c r="E2101" t="s">
        <v>32</v>
      </c>
      <c r="F2101" t="s">
        <v>16</v>
      </c>
      <c r="G2101" t="s">
        <v>8521</v>
      </c>
      <c r="H2101" t="s">
        <v>10172</v>
      </c>
      <c r="I2101" t="s">
        <v>218</v>
      </c>
      <c r="J2101" t="s">
        <v>219</v>
      </c>
      <c r="L2101" s="3">
        <v>35463</v>
      </c>
      <c r="M2101" t="s">
        <v>48</v>
      </c>
      <c r="N2101" t="s">
        <v>386</v>
      </c>
    </row>
    <row r="2102" spans="1:14">
      <c r="A2102" s="1">
        <v>45585</v>
      </c>
      <c r="B2102" s="1">
        <v>45950</v>
      </c>
      <c r="C2102" t="s">
        <v>6049</v>
      </c>
      <c r="D2102" t="s">
        <v>6050</v>
      </c>
      <c r="E2102" t="s">
        <v>661</v>
      </c>
      <c r="F2102" t="s">
        <v>16</v>
      </c>
      <c r="G2102" t="s">
        <v>8522</v>
      </c>
      <c r="H2102" t="s">
        <v>10172</v>
      </c>
      <c r="I2102" t="s">
        <v>218</v>
      </c>
      <c r="J2102" t="s">
        <v>219</v>
      </c>
      <c r="L2102" s="3">
        <v>58399</v>
      </c>
      <c r="M2102" t="s">
        <v>48</v>
      </c>
      <c r="N2102" t="s">
        <v>386</v>
      </c>
    </row>
    <row r="2103" spans="1:14">
      <c r="A2103" s="1">
        <v>45585</v>
      </c>
      <c r="B2103" s="1">
        <v>45950</v>
      </c>
      <c r="C2103" t="s">
        <v>6049</v>
      </c>
      <c r="D2103" t="s">
        <v>6050</v>
      </c>
      <c r="E2103" t="s">
        <v>15</v>
      </c>
      <c r="F2103" t="s">
        <v>16</v>
      </c>
      <c r="G2103" t="s">
        <v>8524</v>
      </c>
      <c r="H2103" t="s">
        <v>10172</v>
      </c>
      <c r="I2103" t="s">
        <v>218</v>
      </c>
      <c r="J2103" t="s">
        <v>219</v>
      </c>
      <c r="L2103" s="3">
        <v>2218</v>
      </c>
      <c r="M2103" t="s">
        <v>48</v>
      </c>
      <c r="N2103" t="s">
        <v>386</v>
      </c>
    </row>
    <row r="2104" spans="1:14">
      <c r="A2104" s="1">
        <v>45585</v>
      </c>
      <c r="B2104" s="1">
        <v>45950</v>
      </c>
      <c r="C2104" t="s">
        <v>6049</v>
      </c>
      <c r="D2104" t="s">
        <v>6050</v>
      </c>
      <c r="E2104" t="s">
        <v>34</v>
      </c>
      <c r="F2104" t="s">
        <v>16</v>
      </c>
      <c r="G2104" t="s">
        <v>8523</v>
      </c>
      <c r="H2104" t="s">
        <v>10172</v>
      </c>
      <c r="I2104" t="s">
        <v>218</v>
      </c>
      <c r="J2104" t="s">
        <v>219</v>
      </c>
      <c r="L2104" s="3">
        <v>22095</v>
      </c>
      <c r="M2104" t="s">
        <v>48</v>
      </c>
      <c r="N2104" t="s">
        <v>386</v>
      </c>
    </row>
    <row r="2105" spans="1:14">
      <c r="A2105" s="1">
        <v>45586</v>
      </c>
      <c r="B2105" s="1">
        <v>45951</v>
      </c>
      <c r="C2105" t="s">
        <v>5366</v>
      </c>
      <c r="D2105" t="s">
        <v>3436</v>
      </c>
      <c r="E2105" t="s">
        <v>32</v>
      </c>
      <c r="F2105" t="s">
        <v>16</v>
      </c>
      <c r="G2105" t="s">
        <v>8527</v>
      </c>
      <c r="H2105" t="s">
        <v>10171</v>
      </c>
      <c r="I2105" t="s">
        <v>846</v>
      </c>
      <c r="J2105" t="s">
        <v>847</v>
      </c>
      <c r="K2105" s="3">
        <v>18166</v>
      </c>
      <c r="L2105" s="3">
        <v>17479</v>
      </c>
      <c r="M2105" t="s">
        <v>77</v>
      </c>
      <c r="N2105" t="s">
        <v>43</v>
      </c>
    </row>
    <row r="2106" spans="1:14">
      <c r="A2106" s="1">
        <v>45586</v>
      </c>
      <c r="B2106" s="1">
        <v>45951</v>
      </c>
      <c r="C2106" t="s">
        <v>5366</v>
      </c>
      <c r="D2106" t="s">
        <v>3436</v>
      </c>
      <c r="E2106" t="s">
        <v>661</v>
      </c>
      <c r="F2106" t="s">
        <v>16</v>
      </c>
      <c r="G2106" t="s">
        <v>8525</v>
      </c>
      <c r="H2106" t="s">
        <v>10171</v>
      </c>
      <c r="I2106" t="s">
        <v>846</v>
      </c>
      <c r="J2106" t="s">
        <v>847</v>
      </c>
      <c r="K2106" s="3">
        <v>294484</v>
      </c>
      <c r="L2106" s="3">
        <v>193643</v>
      </c>
      <c r="M2106" t="s">
        <v>77</v>
      </c>
      <c r="N2106" t="s">
        <v>43</v>
      </c>
    </row>
    <row r="2107" spans="1:14">
      <c r="A2107" s="1">
        <v>45586</v>
      </c>
      <c r="B2107" s="1">
        <v>45951</v>
      </c>
      <c r="C2107" t="s">
        <v>5366</v>
      </c>
      <c r="D2107" t="s">
        <v>3436</v>
      </c>
      <c r="E2107" t="s">
        <v>15</v>
      </c>
      <c r="F2107" t="s">
        <v>16</v>
      </c>
      <c r="G2107" t="s">
        <v>8526</v>
      </c>
      <c r="H2107" t="s">
        <v>10171</v>
      </c>
      <c r="I2107" t="s">
        <v>846</v>
      </c>
      <c r="J2107" t="s">
        <v>847</v>
      </c>
      <c r="K2107" s="3">
        <v>1766</v>
      </c>
      <c r="L2107" s="3">
        <v>1681</v>
      </c>
      <c r="M2107" t="s">
        <v>77</v>
      </c>
      <c r="N2107" t="s">
        <v>43</v>
      </c>
    </row>
    <row r="2108" spans="1:14">
      <c r="A2108" s="1">
        <v>45587</v>
      </c>
      <c r="B2108" s="1">
        <v>45952</v>
      </c>
      <c r="C2108" t="s">
        <v>5367</v>
      </c>
      <c r="D2108" t="s">
        <v>3440</v>
      </c>
      <c r="E2108" t="s">
        <v>15</v>
      </c>
      <c r="F2108" t="s">
        <v>16</v>
      </c>
      <c r="G2108" t="s">
        <v>8528</v>
      </c>
      <c r="H2108" t="s">
        <v>10171</v>
      </c>
      <c r="I2108" t="s">
        <v>65</v>
      </c>
      <c r="J2108" t="s">
        <v>66</v>
      </c>
      <c r="K2108" s="3">
        <v>1822</v>
      </c>
      <c r="L2108" s="3">
        <v>1696</v>
      </c>
      <c r="M2108" t="s">
        <v>5620</v>
      </c>
      <c r="N2108" t="s">
        <v>245</v>
      </c>
    </row>
    <row r="2109" spans="1:14">
      <c r="A2109" s="1">
        <v>45587</v>
      </c>
      <c r="B2109" s="1">
        <v>45952</v>
      </c>
      <c r="C2109" t="s">
        <v>5367</v>
      </c>
      <c r="D2109" t="s">
        <v>3440</v>
      </c>
      <c r="E2109" t="s">
        <v>661</v>
      </c>
      <c r="F2109" t="s">
        <v>16</v>
      </c>
      <c r="G2109" t="s">
        <v>8529</v>
      </c>
      <c r="H2109" t="s">
        <v>10171</v>
      </c>
      <c r="I2109" t="s">
        <v>65</v>
      </c>
      <c r="J2109" t="s">
        <v>66</v>
      </c>
      <c r="K2109" s="3">
        <v>69199</v>
      </c>
      <c r="L2109" s="3">
        <v>68053</v>
      </c>
      <c r="M2109" t="s">
        <v>5620</v>
      </c>
      <c r="N2109" t="s">
        <v>245</v>
      </c>
    </row>
    <row r="2110" spans="1:14">
      <c r="A2110" s="1">
        <v>45588</v>
      </c>
      <c r="B2110" s="1">
        <v>45953</v>
      </c>
      <c r="C2110" t="s">
        <v>5370</v>
      </c>
      <c r="D2110" t="s">
        <v>3449</v>
      </c>
      <c r="E2110" t="s">
        <v>32</v>
      </c>
      <c r="F2110" t="s">
        <v>16</v>
      </c>
      <c r="G2110" t="s">
        <v>8531</v>
      </c>
      <c r="H2110" t="s">
        <v>10171</v>
      </c>
      <c r="I2110" t="s">
        <v>3332</v>
      </c>
      <c r="J2110" t="s">
        <v>3333</v>
      </c>
      <c r="K2110" s="3">
        <v>41621</v>
      </c>
      <c r="L2110" s="3">
        <v>46038</v>
      </c>
      <c r="M2110" t="s">
        <v>112</v>
      </c>
      <c r="N2110" t="s">
        <v>386</v>
      </c>
    </row>
    <row r="2111" spans="1:14">
      <c r="A2111" s="1">
        <v>45588</v>
      </c>
      <c r="B2111" s="1">
        <v>45953</v>
      </c>
      <c r="C2111" t="s">
        <v>5370</v>
      </c>
      <c r="D2111" t="s">
        <v>3449</v>
      </c>
      <c r="E2111" t="s">
        <v>661</v>
      </c>
      <c r="F2111" t="s">
        <v>16</v>
      </c>
      <c r="G2111" t="s">
        <v>8533</v>
      </c>
      <c r="H2111" t="s">
        <v>10171</v>
      </c>
      <c r="I2111" t="s">
        <v>3332</v>
      </c>
      <c r="J2111" t="s">
        <v>3333</v>
      </c>
      <c r="K2111" s="3">
        <v>86761</v>
      </c>
      <c r="L2111" s="3">
        <v>52746</v>
      </c>
      <c r="M2111" t="s">
        <v>112</v>
      </c>
      <c r="N2111" t="s">
        <v>386</v>
      </c>
    </row>
    <row r="2112" spans="1:14">
      <c r="A2112" s="1">
        <v>45588</v>
      </c>
      <c r="B2112" s="1">
        <v>45953</v>
      </c>
      <c r="C2112" t="s">
        <v>5370</v>
      </c>
      <c r="D2112" t="s">
        <v>3449</v>
      </c>
      <c r="E2112" t="s">
        <v>15</v>
      </c>
      <c r="F2112" t="s">
        <v>16</v>
      </c>
      <c r="G2112" t="s">
        <v>8532</v>
      </c>
      <c r="H2112" t="s">
        <v>10171</v>
      </c>
      <c r="I2112" t="s">
        <v>3332</v>
      </c>
      <c r="J2112" t="s">
        <v>3333</v>
      </c>
      <c r="K2112" s="3">
        <v>1806</v>
      </c>
      <c r="L2112" s="3">
        <v>1737</v>
      </c>
      <c r="M2112" t="s">
        <v>112</v>
      </c>
      <c r="N2112" t="s">
        <v>386</v>
      </c>
    </row>
    <row r="2113" spans="1:14">
      <c r="A2113" s="1">
        <v>45588</v>
      </c>
      <c r="B2113" s="1">
        <v>45953</v>
      </c>
      <c r="C2113" t="s">
        <v>5370</v>
      </c>
      <c r="D2113" t="s">
        <v>3449</v>
      </c>
      <c r="E2113" t="s">
        <v>34</v>
      </c>
      <c r="F2113" t="s">
        <v>16</v>
      </c>
      <c r="G2113" t="s">
        <v>8534</v>
      </c>
      <c r="H2113" t="s">
        <v>10171</v>
      </c>
      <c r="I2113" t="s">
        <v>3332</v>
      </c>
      <c r="J2113" t="s">
        <v>3333</v>
      </c>
      <c r="K2113" s="3">
        <v>16052</v>
      </c>
      <c r="L2113" s="3">
        <v>10525</v>
      </c>
      <c r="M2113" t="s">
        <v>112</v>
      </c>
      <c r="N2113" t="s">
        <v>386</v>
      </c>
    </row>
    <row r="2114" spans="1:14">
      <c r="A2114" s="1">
        <v>45590</v>
      </c>
      <c r="B2114" s="1">
        <v>45955</v>
      </c>
      <c r="C2114" t="s">
        <v>5825</v>
      </c>
      <c r="D2114" t="s">
        <v>5826</v>
      </c>
      <c r="E2114" t="s">
        <v>32</v>
      </c>
      <c r="F2114" t="s">
        <v>16</v>
      </c>
      <c r="G2114" t="s">
        <v>8535</v>
      </c>
      <c r="H2114" t="s">
        <v>10172</v>
      </c>
      <c r="I2114" t="s">
        <v>5827</v>
      </c>
      <c r="J2114" t="s">
        <v>5828</v>
      </c>
      <c r="L2114" s="3">
        <v>12987</v>
      </c>
      <c r="M2114" t="s">
        <v>1179</v>
      </c>
      <c r="N2114" t="s">
        <v>225</v>
      </c>
    </row>
    <row r="2115" spans="1:14">
      <c r="A2115" s="1">
        <v>45590</v>
      </c>
      <c r="B2115" s="1">
        <v>45955</v>
      </c>
      <c r="C2115" t="s">
        <v>5825</v>
      </c>
      <c r="D2115" t="s">
        <v>5826</v>
      </c>
      <c r="E2115" t="s">
        <v>15</v>
      </c>
      <c r="F2115" t="s">
        <v>16</v>
      </c>
      <c r="G2115" t="s">
        <v>8537</v>
      </c>
      <c r="H2115" t="s">
        <v>10172</v>
      </c>
      <c r="I2115" t="s">
        <v>5827</v>
      </c>
      <c r="J2115" t="s">
        <v>5828</v>
      </c>
      <c r="L2115" s="3">
        <v>1510</v>
      </c>
      <c r="M2115" t="s">
        <v>1179</v>
      </c>
      <c r="N2115" t="s">
        <v>225</v>
      </c>
    </row>
    <row r="2116" spans="1:14">
      <c r="A2116" s="1">
        <v>45590</v>
      </c>
      <c r="B2116" s="1">
        <v>45955</v>
      </c>
      <c r="C2116" t="s">
        <v>5825</v>
      </c>
      <c r="D2116" t="s">
        <v>5826</v>
      </c>
      <c r="E2116" t="s">
        <v>661</v>
      </c>
      <c r="F2116" t="s">
        <v>16</v>
      </c>
      <c r="G2116" t="s">
        <v>8536</v>
      </c>
      <c r="H2116" t="s">
        <v>10172</v>
      </c>
      <c r="I2116" t="s">
        <v>5827</v>
      </c>
      <c r="J2116" t="s">
        <v>5828</v>
      </c>
      <c r="L2116" s="3">
        <v>19469</v>
      </c>
      <c r="M2116" t="s">
        <v>1179</v>
      </c>
      <c r="N2116" t="s">
        <v>225</v>
      </c>
    </row>
    <row r="2117" spans="1:14">
      <c r="A2117" s="1">
        <v>45590</v>
      </c>
      <c r="B2117" s="1">
        <v>45955</v>
      </c>
      <c r="C2117" t="s">
        <v>5372</v>
      </c>
      <c r="D2117" t="s">
        <v>3458</v>
      </c>
      <c r="E2117" t="s">
        <v>32</v>
      </c>
      <c r="F2117" t="s">
        <v>16</v>
      </c>
      <c r="G2117" t="s">
        <v>8539</v>
      </c>
      <c r="H2117" t="s">
        <v>10171</v>
      </c>
      <c r="I2117" t="s">
        <v>270</v>
      </c>
      <c r="J2117" t="s">
        <v>271</v>
      </c>
      <c r="K2117" s="3">
        <v>24343</v>
      </c>
      <c r="L2117" s="3">
        <v>23759</v>
      </c>
      <c r="M2117" t="s">
        <v>77</v>
      </c>
      <c r="N2117" t="s">
        <v>225</v>
      </c>
    </row>
    <row r="2118" spans="1:14">
      <c r="A2118" s="1">
        <v>45590</v>
      </c>
      <c r="B2118" s="1">
        <v>45955</v>
      </c>
      <c r="C2118" t="s">
        <v>5372</v>
      </c>
      <c r="D2118" t="s">
        <v>3458</v>
      </c>
      <c r="E2118" t="s">
        <v>661</v>
      </c>
      <c r="F2118" t="s">
        <v>16</v>
      </c>
      <c r="G2118" t="s">
        <v>8540</v>
      </c>
      <c r="H2118" t="s">
        <v>10171</v>
      </c>
      <c r="I2118" t="s">
        <v>270</v>
      </c>
      <c r="J2118" t="s">
        <v>271</v>
      </c>
      <c r="K2118" s="3">
        <v>115116</v>
      </c>
      <c r="L2118" s="3">
        <v>109010</v>
      </c>
      <c r="M2118" t="s">
        <v>77</v>
      </c>
      <c r="N2118" t="s">
        <v>225</v>
      </c>
    </row>
    <row r="2119" spans="1:14">
      <c r="A2119" s="1">
        <v>45590</v>
      </c>
      <c r="B2119" s="1">
        <v>45955</v>
      </c>
      <c r="C2119" t="s">
        <v>5372</v>
      </c>
      <c r="D2119" t="s">
        <v>3458</v>
      </c>
      <c r="E2119" t="s">
        <v>15</v>
      </c>
      <c r="F2119" t="s">
        <v>16</v>
      </c>
      <c r="G2119" t="s">
        <v>8541</v>
      </c>
      <c r="H2119" t="s">
        <v>10171</v>
      </c>
      <c r="I2119" t="s">
        <v>270</v>
      </c>
      <c r="J2119" t="s">
        <v>271</v>
      </c>
      <c r="K2119" s="3">
        <v>2153</v>
      </c>
      <c r="L2119" s="3">
        <v>2049</v>
      </c>
      <c r="M2119" t="s">
        <v>77</v>
      </c>
      <c r="N2119" t="s">
        <v>225</v>
      </c>
    </row>
    <row r="2120" spans="1:14">
      <c r="A2120" s="1">
        <v>45591</v>
      </c>
      <c r="B2120" s="1">
        <v>45956</v>
      </c>
      <c r="C2120" t="s">
        <v>5373</v>
      </c>
      <c r="D2120" t="s">
        <v>3462</v>
      </c>
      <c r="E2120" t="s">
        <v>32</v>
      </c>
      <c r="F2120" t="s">
        <v>16</v>
      </c>
      <c r="G2120" t="s">
        <v>8543</v>
      </c>
      <c r="H2120" t="s">
        <v>10171</v>
      </c>
      <c r="I2120" t="s">
        <v>103</v>
      </c>
      <c r="J2120" t="s">
        <v>104</v>
      </c>
      <c r="K2120" s="3">
        <v>7711</v>
      </c>
      <c r="L2120" s="3">
        <v>5572</v>
      </c>
      <c r="M2120" t="s">
        <v>5620</v>
      </c>
      <c r="N2120" t="s">
        <v>51</v>
      </c>
    </row>
    <row r="2121" spans="1:14">
      <c r="A2121" s="1">
        <v>45591</v>
      </c>
      <c r="B2121" s="1">
        <v>45956</v>
      </c>
      <c r="C2121" t="s">
        <v>5373</v>
      </c>
      <c r="D2121" t="s">
        <v>3462</v>
      </c>
      <c r="E2121" t="s">
        <v>15</v>
      </c>
      <c r="F2121" t="s">
        <v>16</v>
      </c>
      <c r="G2121" t="s">
        <v>8545</v>
      </c>
      <c r="H2121" t="s">
        <v>10171</v>
      </c>
      <c r="I2121" t="s">
        <v>103</v>
      </c>
      <c r="J2121" t="s">
        <v>104</v>
      </c>
      <c r="K2121" s="3">
        <v>2441</v>
      </c>
      <c r="L2121" s="3">
        <v>2306</v>
      </c>
      <c r="M2121" t="s">
        <v>5620</v>
      </c>
      <c r="N2121" t="s">
        <v>51</v>
      </c>
    </row>
    <row r="2122" spans="1:14">
      <c r="A2122" s="1">
        <v>45591</v>
      </c>
      <c r="B2122" s="1">
        <v>45956</v>
      </c>
      <c r="C2122" t="s">
        <v>5373</v>
      </c>
      <c r="D2122" t="s">
        <v>3462</v>
      </c>
      <c r="E2122" t="s">
        <v>661</v>
      </c>
      <c r="F2122" t="s">
        <v>16</v>
      </c>
      <c r="G2122" t="s">
        <v>8544</v>
      </c>
      <c r="H2122" t="s">
        <v>10171</v>
      </c>
      <c r="I2122" t="s">
        <v>103</v>
      </c>
      <c r="J2122" t="s">
        <v>104</v>
      </c>
      <c r="K2122" s="3">
        <v>54151</v>
      </c>
      <c r="L2122" s="3">
        <v>38046</v>
      </c>
      <c r="M2122" t="s">
        <v>5620</v>
      </c>
      <c r="N2122" t="s">
        <v>51</v>
      </c>
    </row>
    <row r="2123" spans="1:14">
      <c r="A2123" s="1">
        <v>45591</v>
      </c>
      <c r="B2123" s="1">
        <v>45956</v>
      </c>
      <c r="C2123" t="s">
        <v>5374</v>
      </c>
      <c r="D2123" t="s">
        <v>3466</v>
      </c>
      <c r="E2123" t="s">
        <v>32</v>
      </c>
      <c r="F2123" t="s">
        <v>16</v>
      </c>
      <c r="G2123" t="s">
        <v>8546</v>
      </c>
      <c r="H2123" t="s">
        <v>10171</v>
      </c>
      <c r="I2123" t="s">
        <v>885</v>
      </c>
      <c r="J2123" t="s">
        <v>886</v>
      </c>
      <c r="K2123" s="3">
        <v>97374</v>
      </c>
      <c r="L2123" s="3">
        <v>80197</v>
      </c>
      <c r="M2123" t="s">
        <v>112</v>
      </c>
      <c r="N2123" t="s">
        <v>887</v>
      </c>
    </row>
    <row r="2124" spans="1:14">
      <c r="A2124" s="1">
        <v>45592</v>
      </c>
      <c r="B2124" s="1">
        <v>45957</v>
      </c>
      <c r="C2124" t="s">
        <v>8547</v>
      </c>
      <c r="D2124" t="s">
        <v>8548</v>
      </c>
      <c r="E2124" t="s">
        <v>32</v>
      </c>
      <c r="F2124" t="s">
        <v>16</v>
      </c>
      <c r="G2124" t="s">
        <v>8551</v>
      </c>
      <c r="H2124" t="s">
        <v>10172</v>
      </c>
      <c r="I2124" t="s">
        <v>270</v>
      </c>
      <c r="J2124" t="s">
        <v>271</v>
      </c>
      <c r="L2124" s="3">
        <v>6134</v>
      </c>
      <c r="M2124" t="s">
        <v>5624</v>
      </c>
      <c r="N2124" t="s">
        <v>98</v>
      </c>
    </row>
    <row r="2125" spans="1:14">
      <c r="A2125" s="1">
        <v>45592</v>
      </c>
      <c r="B2125" s="1">
        <v>45957</v>
      </c>
      <c r="C2125" t="s">
        <v>8547</v>
      </c>
      <c r="D2125" t="s">
        <v>8548</v>
      </c>
      <c r="E2125" t="s">
        <v>661</v>
      </c>
      <c r="F2125" t="s">
        <v>16</v>
      </c>
      <c r="G2125" t="s">
        <v>8550</v>
      </c>
      <c r="H2125" t="s">
        <v>10172</v>
      </c>
      <c r="I2125" t="s">
        <v>270</v>
      </c>
      <c r="J2125" t="s">
        <v>271</v>
      </c>
      <c r="L2125" s="3">
        <v>14810</v>
      </c>
      <c r="M2125" t="s">
        <v>5624</v>
      </c>
      <c r="N2125" t="s">
        <v>98</v>
      </c>
    </row>
    <row r="2126" spans="1:14">
      <c r="A2126" s="1">
        <v>45592</v>
      </c>
      <c r="B2126" s="1">
        <v>45957</v>
      </c>
      <c r="C2126" t="s">
        <v>8547</v>
      </c>
      <c r="D2126" t="s">
        <v>8548</v>
      </c>
      <c r="E2126" t="s">
        <v>15</v>
      </c>
      <c r="F2126" t="s">
        <v>16</v>
      </c>
      <c r="G2126" t="s">
        <v>8549</v>
      </c>
      <c r="H2126" t="s">
        <v>10172</v>
      </c>
      <c r="I2126" t="s">
        <v>270</v>
      </c>
      <c r="J2126" t="s">
        <v>271</v>
      </c>
      <c r="L2126" s="3">
        <v>1250</v>
      </c>
      <c r="M2126" t="s">
        <v>5624</v>
      </c>
      <c r="N2126" t="s">
        <v>98</v>
      </c>
    </row>
    <row r="2127" spans="1:14">
      <c r="A2127" s="1">
        <v>45592</v>
      </c>
      <c r="B2127" s="1">
        <v>45957</v>
      </c>
      <c r="C2127" t="s">
        <v>5375</v>
      </c>
      <c r="D2127" t="s">
        <v>3468</v>
      </c>
      <c r="E2127" t="s">
        <v>32</v>
      </c>
      <c r="F2127" t="s">
        <v>16</v>
      </c>
      <c r="G2127" t="s">
        <v>8554</v>
      </c>
      <c r="H2127" t="s">
        <v>10171</v>
      </c>
      <c r="I2127" t="s">
        <v>141</v>
      </c>
      <c r="J2127" t="s">
        <v>142</v>
      </c>
      <c r="K2127" s="3">
        <v>23929</v>
      </c>
      <c r="L2127" s="3">
        <v>22267</v>
      </c>
      <c r="M2127" t="s">
        <v>5660</v>
      </c>
      <c r="N2127" t="s">
        <v>225</v>
      </c>
    </row>
    <row r="2128" spans="1:14">
      <c r="A2128" s="1">
        <v>45592</v>
      </c>
      <c r="B2128" s="1">
        <v>45957</v>
      </c>
      <c r="C2128" t="s">
        <v>5375</v>
      </c>
      <c r="D2128" t="s">
        <v>3468</v>
      </c>
      <c r="E2128" t="s">
        <v>661</v>
      </c>
      <c r="F2128" t="s">
        <v>16</v>
      </c>
      <c r="G2128" t="s">
        <v>8555</v>
      </c>
      <c r="H2128" t="s">
        <v>10171</v>
      </c>
      <c r="I2128" t="s">
        <v>141</v>
      </c>
      <c r="J2128" t="s">
        <v>142</v>
      </c>
      <c r="K2128" s="3">
        <v>48491</v>
      </c>
      <c r="L2128" s="3">
        <v>39849</v>
      </c>
      <c r="M2128" t="s">
        <v>5660</v>
      </c>
      <c r="N2128" t="s">
        <v>225</v>
      </c>
    </row>
    <row r="2129" spans="1:14">
      <c r="A2129" s="1">
        <v>45592</v>
      </c>
      <c r="B2129" s="1">
        <v>45957</v>
      </c>
      <c r="C2129" t="s">
        <v>5375</v>
      </c>
      <c r="D2129" t="s">
        <v>3468</v>
      </c>
      <c r="E2129" t="s">
        <v>15</v>
      </c>
      <c r="F2129" t="s">
        <v>16</v>
      </c>
      <c r="G2129" t="s">
        <v>8552</v>
      </c>
      <c r="H2129" t="s">
        <v>10171</v>
      </c>
      <c r="I2129" t="s">
        <v>141</v>
      </c>
      <c r="J2129" t="s">
        <v>142</v>
      </c>
      <c r="K2129" s="3">
        <v>2557</v>
      </c>
      <c r="L2129" s="3">
        <v>2426</v>
      </c>
      <c r="M2129" t="s">
        <v>5660</v>
      </c>
      <c r="N2129" t="s">
        <v>225</v>
      </c>
    </row>
    <row r="2130" spans="1:14">
      <c r="A2130" s="1">
        <v>45592</v>
      </c>
      <c r="B2130" s="1">
        <v>45957</v>
      </c>
      <c r="C2130" t="s">
        <v>5375</v>
      </c>
      <c r="D2130" t="s">
        <v>3468</v>
      </c>
      <c r="E2130" t="s">
        <v>34</v>
      </c>
      <c r="F2130" t="s">
        <v>16</v>
      </c>
      <c r="G2130" t="s">
        <v>8556</v>
      </c>
      <c r="H2130" t="s">
        <v>10172</v>
      </c>
      <c r="I2130" t="s">
        <v>141</v>
      </c>
      <c r="J2130" t="s">
        <v>142</v>
      </c>
      <c r="L2130" s="3">
        <v>15843</v>
      </c>
      <c r="M2130" t="s">
        <v>5660</v>
      </c>
      <c r="N2130" t="s">
        <v>225</v>
      </c>
    </row>
    <row r="2131" spans="1:14">
      <c r="A2131" s="1">
        <v>45592</v>
      </c>
      <c r="B2131" s="1">
        <v>45957</v>
      </c>
      <c r="C2131" t="s">
        <v>5376</v>
      </c>
      <c r="D2131" t="s">
        <v>3473</v>
      </c>
      <c r="E2131" t="s">
        <v>32</v>
      </c>
      <c r="F2131" t="s">
        <v>16</v>
      </c>
      <c r="G2131" t="s">
        <v>8558</v>
      </c>
      <c r="H2131" t="s">
        <v>10171</v>
      </c>
      <c r="I2131" t="s">
        <v>706</v>
      </c>
      <c r="J2131" t="s">
        <v>707</v>
      </c>
      <c r="K2131" s="3">
        <v>18999</v>
      </c>
      <c r="L2131" s="3">
        <v>11481</v>
      </c>
      <c r="M2131" t="s">
        <v>1179</v>
      </c>
      <c r="N2131" t="s">
        <v>21</v>
      </c>
    </row>
    <row r="2132" spans="1:14">
      <c r="A2132" s="1">
        <v>45592</v>
      </c>
      <c r="B2132" s="1">
        <v>45957</v>
      </c>
      <c r="C2132" t="s">
        <v>5376</v>
      </c>
      <c r="D2132" t="s">
        <v>3473</v>
      </c>
      <c r="E2132" t="s">
        <v>15</v>
      </c>
      <c r="F2132" t="s">
        <v>16</v>
      </c>
      <c r="G2132" t="s">
        <v>8559</v>
      </c>
      <c r="H2132" t="s">
        <v>10171</v>
      </c>
      <c r="I2132" t="s">
        <v>706</v>
      </c>
      <c r="J2132" t="s">
        <v>707</v>
      </c>
      <c r="K2132" s="3">
        <v>6978</v>
      </c>
      <c r="L2132" s="3">
        <v>6642</v>
      </c>
      <c r="M2132" t="s">
        <v>1179</v>
      </c>
      <c r="N2132" t="s">
        <v>21</v>
      </c>
    </row>
    <row r="2133" spans="1:14">
      <c r="A2133" s="1">
        <v>45592</v>
      </c>
      <c r="B2133" s="1">
        <v>45957</v>
      </c>
      <c r="C2133" t="s">
        <v>5376</v>
      </c>
      <c r="D2133" t="s">
        <v>3473</v>
      </c>
      <c r="E2133" t="s">
        <v>661</v>
      </c>
      <c r="F2133" t="s">
        <v>16</v>
      </c>
      <c r="G2133" t="s">
        <v>8557</v>
      </c>
      <c r="H2133" t="s">
        <v>10171</v>
      </c>
      <c r="I2133" t="s">
        <v>706</v>
      </c>
      <c r="J2133" t="s">
        <v>707</v>
      </c>
      <c r="K2133" s="3">
        <v>60600</v>
      </c>
      <c r="L2133" s="3">
        <v>48685</v>
      </c>
      <c r="M2133" t="s">
        <v>1179</v>
      </c>
      <c r="N2133" t="s">
        <v>21</v>
      </c>
    </row>
    <row r="2134" spans="1:14">
      <c r="A2134" s="1">
        <v>45593</v>
      </c>
      <c r="B2134" s="1">
        <v>45958</v>
      </c>
      <c r="C2134" t="s">
        <v>8563</v>
      </c>
      <c r="D2134" t="s">
        <v>8564</v>
      </c>
      <c r="E2134" t="s">
        <v>32</v>
      </c>
      <c r="F2134" t="s">
        <v>16</v>
      </c>
      <c r="G2134" t="s">
        <v>8566</v>
      </c>
      <c r="H2134" t="s">
        <v>10171</v>
      </c>
      <c r="I2134" t="s">
        <v>305</v>
      </c>
      <c r="J2134" t="s">
        <v>306</v>
      </c>
      <c r="K2134" s="3">
        <v>8326</v>
      </c>
      <c r="L2134" s="3">
        <v>8071</v>
      </c>
      <c r="M2134" t="s">
        <v>5623</v>
      </c>
      <c r="N2134" t="s">
        <v>21</v>
      </c>
    </row>
    <row r="2135" spans="1:14">
      <c r="A2135" s="1">
        <v>45593</v>
      </c>
      <c r="B2135" s="1">
        <v>45958</v>
      </c>
      <c r="C2135" t="s">
        <v>8563</v>
      </c>
      <c r="D2135" t="s">
        <v>8564</v>
      </c>
      <c r="E2135" t="s">
        <v>661</v>
      </c>
      <c r="F2135" t="s">
        <v>16</v>
      </c>
      <c r="G2135" t="s">
        <v>8567</v>
      </c>
      <c r="H2135" t="s">
        <v>10171</v>
      </c>
      <c r="I2135" t="s">
        <v>305</v>
      </c>
      <c r="J2135" t="s">
        <v>306</v>
      </c>
      <c r="K2135" s="3">
        <v>64729</v>
      </c>
      <c r="L2135" s="3">
        <v>61128</v>
      </c>
      <c r="M2135" t="s">
        <v>5623</v>
      </c>
      <c r="N2135" t="s">
        <v>21</v>
      </c>
    </row>
    <row r="2136" spans="1:14">
      <c r="A2136" s="1">
        <v>45593</v>
      </c>
      <c r="B2136" s="1">
        <v>45958</v>
      </c>
      <c r="C2136" t="s">
        <v>8563</v>
      </c>
      <c r="D2136" t="s">
        <v>8564</v>
      </c>
      <c r="E2136" t="s">
        <v>15</v>
      </c>
      <c r="F2136" t="s">
        <v>16</v>
      </c>
      <c r="G2136" t="s">
        <v>8565</v>
      </c>
      <c r="H2136" t="s">
        <v>10171</v>
      </c>
      <c r="I2136" t="s">
        <v>305</v>
      </c>
      <c r="J2136" t="s">
        <v>306</v>
      </c>
      <c r="K2136" s="3">
        <v>5555</v>
      </c>
      <c r="L2136" s="3">
        <v>5288</v>
      </c>
      <c r="M2136" t="s">
        <v>5623</v>
      </c>
      <c r="N2136" t="s">
        <v>21</v>
      </c>
    </row>
    <row r="2137" spans="1:14">
      <c r="A2137" s="1">
        <v>45593</v>
      </c>
      <c r="B2137" s="1">
        <v>45958</v>
      </c>
      <c r="C2137" t="s">
        <v>5831</v>
      </c>
      <c r="D2137" t="s">
        <v>5832</v>
      </c>
      <c r="E2137" t="s">
        <v>32</v>
      </c>
      <c r="F2137" t="s">
        <v>16</v>
      </c>
      <c r="G2137" t="s">
        <v>8562</v>
      </c>
      <c r="H2137" t="s">
        <v>10172</v>
      </c>
      <c r="I2137" t="s">
        <v>18</v>
      </c>
      <c r="J2137" t="s">
        <v>19</v>
      </c>
      <c r="L2137" s="3">
        <v>3527</v>
      </c>
      <c r="M2137" t="s">
        <v>5624</v>
      </c>
      <c r="N2137" t="s">
        <v>21</v>
      </c>
    </row>
    <row r="2138" spans="1:14">
      <c r="A2138" s="1">
        <v>45593</v>
      </c>
      <c r="B2138" s="1">
        <v>45958</v>
      </c>
      <c r="C2138" t="s">
        <v>5831</v>
      </c>
      <c r="D2138" t="s">
        <v>5832</v>
      </c>
      <c r="E2138" t="s">
        <v>661</v>
      </c>
      <c r="F2138" t="s">
        <v>16</v>
      </c>
      <c r="G2138" t="s">
        <v>8561</v>
      </c>
      <c r="H2138" t="s">
        <v>10172</v>
      </c>
      <c r="I2138" t="s">
        <v>18</v>
      </c>
      <c r="J2138" t="s">
        <v>19</v>
      </c>
      <c r="L2138" s="3">
        <v>23082</v>
      </c>
      <c r="M2138" t="s">
        <v>5624</v>
      </c>
      <c r="N2138" t="s">
        <v>21</v>
      </c>
    </row>
    <row r="2139" spans="1:14">
      <c r="A2139" s="1">
        <v>45593</v>
      </c>
      <c r="B2139" s="1">
        <v>45958</v>
      </c>
      <c r="C2139" t="s">
        <v>5831</v>
      </c>
      <c r="D2139" t="s">
        <v>5832</v>
      </c>
      <c r="E2139" t="s">
        <v>15</v>
      </c>
      <c r="F2139" t="s">
        <v>16</v>
      </c>
      <c r="G2139" t="s">
        <v>8560</v>
      </c>
      <c r="H2139" t="s">
        <v>10172</v>
      </c>
      <c r="I2139" t="s">
        <v>18</v>
      </c>
      <c r="J2139" t="s">
        <v>19</v>
      </c>
      <c r="L2139" s="3">
        <v>3805</v>
      </c>
      <c r="M2139" t="s">
        <v>5624</v>
      </c>
      <c r="N2139" t="s">
        <v>21</v>
      </c>
    </row>
    <row r="2140" spans="1:14">
      <c r="A2140" s="1">
        <v>45593</v>
      </c>
      <c r="B2140" s="1">
        <v>45958</v>
      </c>
      <c r="C2140" t="s">
        <v>5377</v>
      </c>
      <c r="D2140" t="s">
        <v>3477</v>
      </c>
      <c r="E2140" t="s">
        <v>32</v>
      </c>
      <c r="F2140" t="s">
        <v>16</v>
      </c>
      <c r="G2140" t="s">
        <v>8570</v>
      </c>
      <c r="H2140" t="s">
        <v>10171</v>
      </c>
      <c r="I2140" t="s">
        <v>3479</v>
      </c>
      <c r="J2140" t="s">
        <v>3480</v>
      </c>
      <c r="K2140" s="3">
        <v>22777</v>
      </c>
      <c r="L2140" s="3">
        <v>28398</v>
      </c>
      <c r="M2140" t="s">
        <v>5660</v>
      </c>
      <c r="N2140" t="s">
        <v>590</v>
      </c>
    </row>
    <row r="2141" spans="1:14">
      <c r="A2141" s="1">
        <v>45593</v>
      </c>
      <c r="B2141" s="1">
        <v>45958</v>
      </c>
      <c r="C2141" t="s">
        <v>5377</v>
      </c>
      <c r="D2141" t="s">
        <v>3477</v>
      </c>
      <c r="E2141" t="s">
        <v>15</v>
      </c>
      <c r="F2141" t="s">
        <v>16</v>
      </c>
      <c r="G2141" t="s">
        <v>8571</v>
      </c>
      <c r="H2141" t="s">
        <v>10171</v>
      </c>
      <c r="I2141" t="s">
        <v>3479</v>
      </c>
      <c r="J2141" t="s">
        <v>3480</v>
      </c>
      <c r="K2141" s="3">
        <v>2892</v>
      </c>
      <c r="L2141" s="3">
        <v>2766</v>
      </c>
      <c r="M2141" t="s">
        <v>5660</v>
      </c>
      <c r="N2141" t="s">
        <v>590</v>
      </c>
    </row>
    <row r="2142" spans="1:14">
      <c r="A2142" s="1">
        <v>45593</v>
      </c>
      <c r="B2142" s="1">
        <v>45958</v>
      </c>
      <c r="C2142" t="s">
        <v>5377</v>
      </c>
      <c r="D2142" t="s">
        <v>3477</v>
      </c>
      <c r="E2142" t="s">
        <v>661</v>
      </c>
      <c r="F2142" t="s">
        <v>16</v>
      </c>
      <c r="G2142" t="s">
        <v>8569</v>
      </c>
      <c r="H2142" t="s">
        <v>10171</v>
      </c>
      <c r="I2142" t="s">
        <v>3479</v>
      </c>
      <c r="J2142" t="s">
        <v>3480</v>
      </c>
      <c r="K2142" s="3">
        <v>53932</v>
      </c>
      <c r="L2142" s="3">
        <v>47183</v>
      </c>
      <c r="M2142" t="s">
        <v>5660</v>
      </c>
      <c r="N2142" t="s">
        <v>590</v>
      </c>
    </row>
    <row r="2143" spans="1:14">
      <c r="A2143" s="1">
        <v>45593</v>
      </c>
      <c r="B2143" s="1">
        <v>45958</v>
      </c>
      <c r="C2143" t="s">
        <v>5377</v>
      </c>
      <c r="D2143" t="s">
        <v>3477</v>
      </c>
      <c r="E2143" t="s">
        <v>34</v>
      </c>
      <c r="F2143" t="s">
        <v>16</v>
      </c>
      <c r="G2143" t="s">
        <v>8568</v>
      </c>
      <c r="H2143" t="s">
        <v>10171</v>
      </c>
      <c r="I2143" t="s">
        <v>3479</v>
      </c>
      <c r="J2143" t="s">
        <v>3480</v>
      </c>
      <c r="K2143" s="3">
        <v>12655</v>
      </c>
      <c r="L2143" s="3">
        <v>22504</v>
      </c>
      <c r="M2143" t="s">
        <v>5660</v>
      </c>
      <c r="N2143" t="s">
        <v>590</v>
      </c>
    </row>
    <row r="2144" spans="1:14">
      <c r="A2144" s="1">
        <v>45594</v>
      </c>
      <c r="B2144" s="1">
        <v>45959</v>
      </c>
      <c r="C2144" t="s">
        <v>5833</v>
      </c>
      <c r="D2144" t="s">
        <v>5834</v>
      </c>
      <c r="E2144" t="s">
        <v>32</v>
      </c>
      <c r="F2144" t="s">
        <v>16</v>
      </c>
      <c r="G2144" t="s">
        <v>8575</v>
      </c>
      <c r="H2144" t="s">
        <v>10172</v>
      </c>
      <c r="I2144" t="s">
        <v>305</v>
      </c>
      <c r="J2144" t="s">
        <v>306</v>
      </c>
      <c r="L2144" s="3">
        <v>30032</v>
      </c>
      <c r="M2144" t="s">
        <v>304</v>
      </c>
      <c r="N2144" t="s">
        <v>21</v>
      </c>
    </row>
    <row r="2145" spans="1:14">
      <c r="A2145" s="1">
        <v>45594</v>
      </c>
      <c r="B2145" s="1">
        <v>45959</v>
      </c>
      <c r="C2145" t="s">
        <v>5833</v>
      </c>
      <c r="D2145" t="s">
        <v>5834</v>
      </c>
      <c r="E2145" t="s">
        <v>15</v>
      </c>
      <c r="F2145" t="s">
        <v>16</v>
      </c>
      <c r="G2145" t="s">
        <v>8574</v>
      </c>
      <c r="H2145" t="s">
        <v>10172</v>
      </c>
      <c r="I2145" t="s">
        <v>305</v>
      </c>
      <c r="J2145" t="s">
        <v>306</v>
      </c>
      <c r="L2145" s="3">
        <v>5952</v>
      </c>
      <c r="M2145" t="s">
        <v>304</v>
      </c>
      <c r="N2145" t="s">
        <v>21</v>
      </c>
    </row>
    <row r="2146" spans="1:14">
      <c r="A2146" s="1">
        <v>45594</v>
      </c>
      <c r="B2146" s="1">
        <v>45959</v>
      </c>
      <c r="C2146" t="s">
        <v>5833</v>
      </c>
      <c r="D2146" t="s">
        <v>5834</v>
      </c>
      <c r="E2146" t="s">
        <v>661</v>
      </c>
      <c r="F2146" t="s">
        <v>16</v>
      </c>
      <c r="G2146" t="s">
        <v>8573</v>
      </c>
      <c r="H2146" t="s">
        <v>10172</v>
      </c>
      <c r="I2146" t="s">
        <v>305</v>
      </c>
      <c r="J2146" t="s">
        <v>306</v>
      </c>
      <c r="L2146" s="3">
        <v>44168</v>
      </c>
      <c r="M2146" t="s">
        <v>304</v>
      </c>
      <c r="N2146" t="s">
        <v>21</v>
      </c>
    </row>
    <row r="2147" spans="1:14">
      <c r="A2147" s="1">
        <v>45594</v>
      </c>
      <c r="B2147" s="1">
        <v>45959</v>
      </c>
      <c r="C2147" t="s">
        <v>5833</v>
      </c>
      <c r="D2147" t="s">
        <v>5834</v>
      </c>
      <c r="E2147" t="s">
        <v>34</v>
      </c>
      <c r="F2147" t="s">
        <v>16</v>
      </c>
      <c r="G2147" t="s">
        <v>8572</v>
      </c>
      <c r="H2147" t="s">
        <v>10172</v>
      </c>
      <c r="I2147" t="s">
        <v>305</v>
      </c>
      <c r="J2147" t="s">
        <v>306</v>
      </c>
      <c r="L2147" s="3">
        <v>16804</v>
      </c>
      <c r="M2147" t="s">
        <v>304</v>
      </c>
      <c r="N2147" t="s">
        <v>21</v>
      </c>
    </row>
    <row r="2148" spans="1:14">
      <c r="A2148" s="1">
        <v>45594</v>
      </c>
      <c r="B2148" s="1">
        <v>45959</v>
      </c>
      <c r="C2148" t="s">
        <v>4623</v>
      </c>
      <c r="D2148" t="s">
        <v>341</v>
      </c>
      <c r="E2148" t="s">
        <v>32</v>
      </c>
      <c r="F2148" t="s">
        <v>16</v>
      </c>
      <c r="G2148" t="s">
        <v>8579</v>
      </c>
      <c r="H2148" t="s">
        <v>10171</v>
      </c>
      <c r="I2148" t="s">
        <v>343</v>
      </c>
      <c r="J2148" t="s">
        <v>344</v>
      </c>
      <c r="K2148" s="3">
        <v>45744</v>
      </c>
      <c r="L2148" s="3">
        <v>17840</v>
      </c>
      <c r="M2148" t="s">
        <v>112</v>
      </c>
      <c r="N2148" t="s">
        <v>345</v>
      </c>
    </row>
    <row r="2149" spans="1:14">
      <c r="A2149" s="1">
        <v>45594</v>
      </c>
      <c r="B2149" s="1">
        <v>45959</v>
      </c>
      <c r="C2149" t="s">
        <v>4623</v>
      </c>
      <c r="D2149" t="s">
        <v>341</v>
      </c>
      <c r="E2149" t="s">
        <v>661</v>
      </c>
      <c r="F2149" t="s">
        <v>16</v>
      </c>
      <c r="G2149" t="s">
        <v>8578</v>
      </c>
      <c r="H2149" t="s">
        <v>10171</v>
      </c>
      <c r="I2149" t="s">
        <v>343</v>
      </c>
      <c r="J2149" t="s">
        <v>344</v>
      </c>
      <c r="K2149" s="3">
        <v>65147</v>
      </c>
      <c r="L2149" s="3">
        <v>32055</v>
      </c>
      <c r="M2149" t="s">
        <v>112</v>
      </c>
      <c r="N2149" t="s">
        <v>345</v>
      </c>
    </row>
    <row r="2150" spans="1:14">
      <c r="A2150" s="1">
        <v>45594</v>
      </c>
      <c r="B2150" s="1">
        <v>45959</v>
      </c>
      <c r="C2150" t="s">
        <v>4623</v>
      </c>
      <c r="D2150" t="s">
        <v>341</v>
      </c>
      <c r="E2150" t="s">
        <v>15</v>
      </c>
      <c r="F2150" t="s">
        <v>16</v>
      </c>
      <c r="G2150" t="s">
        <v>8576</v>
      </c>
      <c r="H2150" t="s">
        <v>10171</v>
      </c>
      <c r="I2150" t="s">
        <v>343</v>
      </c>
      <c r="J2150" t="s">
        <v>344</v>
      </c>
      <c r="K2150" s="3">
        <v>9326</v>
      </c>
      <c r="L2150" s="3">
        <v>4587</v>
      </c>
      <c r="M2150" t="s">
        <v>112</v>
      </c>
      <c r="N2150" t="s">
        <v>345</v>
      </c>
    </row>
    <row r="2151" spans="1:14">
      <c r="A2151" s="1">
        <v>45594</v>
      </c>
      <c r="B2151" s="1">
        <v>45959</v>
      </c>
      <c r="C2151" t="s">
        <v>4623</v>
      </c>
      <c r="D2151" t="s">
        <v>341</v>
      </c>
      <c r="E2151" t="s">
        <v>34</v>
      </c>
      <c r="F2151" t="s">
        <v>16</v>
      </c>
      <c r="G2151" t="s">
        <v>8577</v>
      </c>
      <c r="H2151" t="s">
        <v>10171</v>
      </c>
      <c r="I2151" t="s">
        <v>343</v>
      </c>
      <c r="J2151" t="s">
        <v>344</v>
      </c>
      <c r="K2151" s="3">
        <v>15216</v>
      </c>
      <c r="L2151" s="3">
        <v>11715</v>
      </c>
      <c r="M2151" t="s">
        <v>112</v>
      </c>
      <c r="N2151" t="s">
        <v>345</v>
      </c>
    </row>
    <row r="2152" spans="1:14">
      <c r="A2152" s="1">
        <v>45594</v>
      </c>
      <c r="B2152" s="1">
        <v>45959</v>
      </c>
      <c r="C2152" t="s">
        <v>5378</v>
      </c>
      <c r="D2152" t="s">
        <v>3488</v>
      </c>
      <c r="E2152" t="s">
        <v>661</v>
      </c>
      <c r="F2152" t="s">
        <v>16</v>
      </c>
      <c r="G2152" t="s">
        <v>8580</v>
      </c>
      <c r="H2152" t="s">
        <v>10171</v>
      </c>
      <c r="I2152" t="s">
        <v>174</v>
      </c>
      <c r="J2152" t="s">
        <v>175</v>
      </c>
      <c r="K2152" s="3">
        <v>14974</v>
      </c>
      <c r="L2152" s="3">
        <v>34926</v>
      </c>
      <c r="M2152" t="s">
        <v>5623</v>
      </c>
      <c r="N2152" t="s">
        <v>51</v>
      </c>
    </row>
    <row r="2153" spans="1:14">
      <c r="A2153" s="1">
        <v>45594</v>
      </c>
      <c r="B2153" s="1">
        <v>45959</v>
      </c>
      <c r="C2153" t="s">
        <v>5378</v>
      </c>
      <c r="D2153" t="s">
        <v>3488</v>
      </c>
      <c r="E2153" t="s">
        <v>15</v>
      </c>
      <c r="F2153" t="s">
        <v>16</v>
      </c>
      <c r="G2153" t="s">
        <v>8581</v>
      </c>
      <c r="H2153" t="s">
        <v>10171</v>
      </c>
      <c r="I2153" t="s">
        <v>174</v>
      </c>
      <c r="J2153" t="s">
        <v>175</v>
      </c>
      <c r="K2153" s="3">
        <v>4113</v>
      </c>
      <c r="L2153" s="3">
        <v>3903</v>
      </c>
      <c r="M2153" t="s">
        <v>5623</v>
      </c>
      <c r="N2153" t="s">
        <v>51</v>
      </c>
    </row>
    <row r="2154" spans="1:14">
      <c r="A2154" s="1">
        <v>45595</v>
      </c>
      <c r="B2154" s="1">
        <v>45960</v>
      </c>
      <c r="C2154" t="s">
        <v>5379</v>
      </c>
      <c r="D2154" t="s">
        <v>3492</v>
      </c>
      <c r="E2154" t="s">
        <v>32</v>
      </c>
      <c r="F2154" t="s">
        <v>16</v>
      </c>
      <c r="G2154" t="s">
        <v>8585</v>
      </c>
      <c r="H2154" t="s">
        <v>10171</v>
      </c>
      <c r="I2154" t="s">
        <v>3494</v>
      </c>
      <c r="J2154" t="s">
        <v>3495</v>
      </c>
      <c r="K2154" s="3">
        <v>18948</v>
      </c>
      <c r="L2154" s="3">
        <v>17831</v>
      </c>
      <c r="M2154" t="s">
        <v>48</v>
      </c>
      <c r="N2154" t="s">
        <v>225</v>
      </c>
    </row>
    <row r="2155" spans="1:14">
      <c r="A2155" s="1">
        <v>45595</v>
      </c>
      <c r="B2155" s="1">
        <v>45960</v>
      </c>
      <c r="C2155" t="s">
        <v>5379</v>
      </c>
      <c r="D2155" t="s">
        <v>3492</v>
      </c>
      <c r="E2155" t="s">
        <v>661</v>
      </c>
      <c r="F2155" t="s">
        <v>16</v>
      </c>
      <c r="G2155" t="s">
        <v>8584</v>
      </c>
      <c r="H2155" t="s">
        <v>10171</v>
      </c>
      <c r="I2155" t="s">
        <v>3494</v>
      </c>
      <c r="J2155" t="s">
        <v>3495</v>
      </c>
      <c r="K2155" s="3">
        <v>71415</v>
      </c>
      <c r="L2155" s="3">
        <v>40264</v>
      </c>
      <c r="M2155" t="s">
        <v>48</v>
      </c>
      <c r="N2155" t="s">
        <v>225</v>
      </c>
    </row>
    <row r="2156" spans="1:14">
      <c r="A2156" s="1">
        <v>45595</v>
      </c>
      <c r="B2156" s="1">
        <v>45960</v>
      </c>
      <c r="C2156" t="s">
        <v>5379</v>
      </c>
      <c r="D2156" t="s">
        <v>3492</v>
      </c>
      <c r="E2156" t="s">
        <v>15</v>
      </c>
      <c r="F2156" t="s">
        <v>16</v>
      </c>
      <c r="G2156" t="s">
        <v>8582</v>
      </c>
      <c r="H2156" t="s">
        <v>10171</v>
      </c>
      <c r="I2156" t="s">
        <v>3494</v>
      </c>
      <c r="J2156" t="s">
        <v>3495</v>
      </c>
      <c r="K2156" s="3">
        <v>3657</v>
      </c>
      <c r="L2156" s="3">
        <v>3324</v>
      </c>
      <c r="M2156" t="s">
        <v>48</v>
      </c>
      <c r="N2156" t="s">
        <v>225</v>
      </c>
    </row>
    <row r="2157" spans="1:14">
      <c r="A2157" s="1">
        <v>45595</v>
      </c>
      <c r="B2157" s="1">
        <v>45960</v>
      </c>
      <c r="C2157" t="s">
        <v>5379</v>
      </c>
      <c r="D2157" t="s">
        <v>3492</v>
      </c>
      <c r="E2157" t="s">
        <v>34</v>
      </c>
      <c r="F2157" t="s">
        <v>16</v>
      </c>
      <c r="G2157" t="s">
        <v>8583</v>
      </c>
      <c r="H2157" t="s">
        <v>10171</v>
      </c>
      <c r="I2157" t="s">
        <v>3494</v>
      </c>
      <c r="J2157" t="s">
        <v>3495</v>
      </c>
      <c r="K2157" s="3">
        <v>26078</v>
      </c>
      <c r="L2157" s="3">
        <v>15992</v>
      </c>
      <c r="M2157" t="s">
        <v>48</v>
      </c>
      <c r="N2157" t="s">
        <v>225</v>
      </c>
    </row>
    <row r="2158" spans="1:14">
      <c r="A2158" s="1">
        <v>45595</v>
      </c>
      <c r="B2158" s="1">
        <v>45960</v>
      </c>
      <c r="C2158" t="s">
        <v>8586</v>
      </c>
      <c r="D2158" t="s">
        <v>8587</v>
      </c>
      <c r="E2158" t="s">
        <v>32</v>
      </c>
      <c r="F2158" t="s">
        <v>16</v>
      </c>
      <c r="G2158" t="s">
        <v>8589</v>
      </c>
      <c r="H2158" t="s">
        <v>10172</v>
      </c>
      <c r="I2158" t="s">
        <v>103</v>
      </c>
      <c r="J2158" t="s">
        <v>104</v>
      </c>
      <c r="L2158" s="3">
        <v>3252</v>
      </c>
      <c r="M2158" t="s">
        <v>5620</v>
      </c>
      <c r="N2158" t="s">
        <v>1234</v>
      </c>
    </row>
    <row r="2159" spans="1:14">
      <c r="A2159" s="1">
        <v>45595</v>
      </c>
      <c r="B2159" s="1">
        <v>45960</v>
      </c>
      <c r="C2159" t="s">
        <v>8586</v>
      </c>
      <c r="D2159" t="s">
        <v>8587</v>
      </c>
      <c r="E2159" t="s">
        <v>661</v>
      </c>
      <c r="F2159" t="s">
        <v>16</v>
      </c>
      <c r="G2159" t="s">
        <v>8588</v>
      </c>
      <c r="H2159" t="s">
        <v>10172</v>
      </c>
      <c r="I2159" t="s">
        <v>103</v>
      </c>
      <c r="J2159" t="s">
        <v>104</v>
      </c>
      <c r="L2159" s="3">
        <v>29055</v>
      </c>
      <c r="M2159" t="s">
        <v>5620</v>
      </c>
      <c r="N2159" t="s">
        <v>1234</v>
      </c>
    </row>
    <row r="2160" spans="1:14">
      <c r="A2160" s="1">
        <v>45595</v>
      </c>
      <c r="B2160" s="1">
        <v>45960</v>
      </c>
      <c r="C2160" t="s">
        <v>8586</v>
      </c>
      <c r="D2160" t="s">
        <v>8587</v>
      </c>
      <c r="E2160" t="s">
        <v>15</v>
      </c>
      <c r="F2160" t="s">
        <v>16</v>
      </c>
      <c r="G2160" t="s">
        <v>8590</v>
      </c>
      <c r="H2160" t="s">
        <v>10172</v>
      </c>
      <c r="I2160" t="s">
        <v>103</v>
      </c>
      <c r="J2160" t="s">
        <v>104</v>
      </c>
      <c r="L2160" s="3">
        <v>1300</v>
      </c>
      <c r="M2160" t="s">
        <v>5620</v>
      </c>
      <c r="N2160" t="s">
        <v>1234</v>
      </c>
    </row>
    <row r="2161" spans="1:14">
      <c r="A2161" s="1">
        <v>45597</v>
      </c>
      <c r="B2161" s="1">
        <v>45962</v>
      </c>
      <c r="C2161" t="s">
        <v>5751</v>
      </c>
      <c r="D2161" t="s">
        <v>5752</v>
      </c>
      <c r="E2161" t="s">
        <v>15</v>
      </c>
      <c r="F2161" t="s">
        <v>16</v>
      </c>
      <c r="G2161" t="s">
        <v>8600</v>
      </c>
      <c r="H2161" t="s">
        <v>10171</v>
      </c>
      <c r="I2161" t="s">
        <v>65</v>
      </c>
      <c r="J2161" t="s">
        <v>66</v>
      </c>
      <c r="K2161" s="3">
        <v>1060</v>
      </c>
      <c r="L2161" s="3">
        <v>4792</v>
      </c>
      <c r="M2161" t="s">
        <v>5620</v>
      </c>
      <c r="N2161" t="s">
        <v>21</v>
      </c>
    </row>
    <row r="2162" spans="1:14">
      <c r="A2162" s="1">
        <v>45597</v>
      </c>
      <c r="B2162" s="1">
        <v>45962</v>
      </c>
      <c r="C2162" t="s">
        <v>5751</v>
      </c>
      <c r="D2162" t="s">
        <v>5752</v>
      </c>
      <c r="E2162" t="s">
        <v>32</v>
      </c>
      <c r="F2162" t="s">
        <v>16</v>
      </c>
      <c r="G2162" t="s">
        <v>8601</v>
      </c>
      <c r="H2162" t="s">
        <v>10171</v>
      </c>
      <c r="I2162" t="s">
        <v>65</v>
      </c>
      <c r="J2162" t="s">
        <v>66</v>
      </c>
      <c r="K2162" s="3">
        <v>2992</v>
      </c>
      <c r="L2162" s="3">
        <v>16686</v>
      </c>
      <c r="M2162" t="s">
        <v>5620</v>
      </c>
      <c r="N2162" t="s">
        <v>21</v>
      </c>
    </row>
    <row r="2163" spans="1:14">
      <c r="A2163" s="1">
        <v>45597</v>
      </c>
      <c r="B2163" s="1">
        <v>45962</v>
      </c>
      <c r="C2163" t="s">
        <v>5751</v>
      </c>
      <c r="D2163" t="s">
        <v>5752</v>
      </c>
      <c r="E2163" t="s">
        <v>661</v>
      </c>
      <c r="F2163" t="s">
        <v>16</v>
      </c>
      <c r="G2163" t="s">
        <v>8602</v>
      </c>
      <c r="H2163" t="s">
        <v>10171</v>
      </c>
      <c r="I2163" t="s">
        <v>65</v>
      </c>
      <c r="J2163" t="s">
        <v>66</v>
      </c>
      <c r="K2163" s="3">
        <v>40225</v>
      </c>
      <c r="L2163" s="3">
        <v>404465</v>
      </c>
      <c r="M2163" t="s">
        <v>5620</v>
      </c>
      <c r="N2163" t="s">
        <v>21</v>
      </c>
    </row>
    <row r="2164" spans="1:14">
      <c r="A2164" s="1">
        <v>45597</v>
      </c>
      <c r="B2164" s="1">
        <v>45962</v>
      </c>
      <c r="C2164" t="s">
        <v>5385</v>
      </c>
      <c r="D2164" t="s">
        <v>3519</v>
      </c>
      <c r="E2164" t="s">
        <v>32</v>
      </c>
      <c r="F2164" t="s">
        <v>16</v>
      </c>
      <c r="G2164" t="s">
        <v>8616</v>
      </c>
      <c r="H2164" t="s">
        <v>10171</v>
      </c>
      <c r="I2164" t="s">
        <v>795</v>
      </c>
      <c r="J2164" t="s">
        <v>796</v>
      </c>
      <c r="K2164" s="3">
        <v>14450</v>
      </c>
      <c r="L2164" s="3">
        <v>13816</v>
      </c>
      <c r="M2164" t="s">
        <v>5624</v>
      </c>
      <c r="N2164" t="s">
        <v>328</v>
      </c>
    </row>
    <row r="2165" spans="1:14">
      <c r="A2165" s="1">
        <v>45597</v>
      </c>
      <c r="B2165" s="1">
        <v>45962</v>
      </c>
      <c r="C2165" t="s">
        <v>5385</v>
      </c>
      <c r="D2165" t="s">
        <v>3519</v>
      </c>
      <c r="E2165" t="s">
        <v>661</v>
      </c>
      <c r="F2165" t="s">
        <v>16</v>
      </c>
      <c r="G2165" t="s">
        <v>8618</v>
      </c>
      <c r="H2165" t="s">
        <v>10171</v>
      </c>
      <c r="I2165" t="s">
        <v>795</v>
      </c>
      <c r="J2165" t="s">
        <v>796</v>
      </c>
      <c r="K2165" s="3">
        <v>27850</v>
      </c>
      <c r="L2165" s="3">
        <v>22903</v>
      </c>
      <c r="M2165" t="s">
        <v>5624</v>
      </c>
      <c r="N2165" t="s">
        <v>328</v>
      </c>
    </row>
    <row r="2166" spans="1:14">
      <c r="A2166" s="1">
        <v>45597</v>
      </c>
      <c r="B2166" s="1">
        <v>45962</v>
      </c>
      <c r="C2166" t="s">
        <v>5385</v>
      </c>
      <c r="D2166" t="s">
        <v>3519</v>
      </c>
      <c r="E2166" t="s">
        <v>15</v>
      </c>
      <c r="F2166" t="s">
        <v>16</v>
      </c>
      <c r="G2166" t="s">
        <v>8617</v>
      </c>
      <c r="H2166" t="s">
        <v>10171</v>
      </c>
      <c r="I2166" t="s">
        <v>795</v>
      </c>
      <c r="J2166" t="s">
        <v>796</v>
      </c>
      <c r="K2166" s="3">
        <v>1468</v>
      </c>
      <c r="L2166" s="3">
        <v>1395</v>
      </c>
      <c r="M2166" t="s">
        <v>5624</v>
      </c>
      <c r="N2166" t="s">
        <v>328</v>
      </c>
    </row>
    <row r="2167" spans="1:14">
      <c r="A2167" s="1">
        <v>45597</v>
      </c>
      <c r="B2167" s="1">
        <v>45962</v>
      </c>
      <c r="C2167" t="s">
        <v>5560</v>
      </c>
      <c r="D2167" t="s">
        <v>4267</v>
      </c>
      <c r="E2167" t="s">
        <v>661</v>
      </c>
      <c r="F2167" t="s">
        <v>16</v>
      </c>
      <c r="G2167" t="s">
        <v>8609</v>
      </c>
      <c r="H2167" t="s">
        <v>10172</v>
      </c>
      <c r="I2167" t="s">
        <v>270</v>
      </c>
      <c r="J2167" t="s">
        <v>271</v>
      </c>
      <c r="L2167" s="3">
        <v>23637</v>
      </c>
      <c r="M2167" t="s">
        <v>5624</v>
      </c>
      <c r="N2167" t="s">
        <v>125</v>
      </c>
    </row>
    <row r="2168" spans="1:14">
      <c r="A2168" s="1">
        <v>45597</v>
      </c>
      <c r="B2168" s="1">
        <v>45962</v>
      </c>
      <c r="C2168" t="s">
        <v>5560</v>
      </c>
      <c r="D2168" t="s">
        <v>4267</v>
      </c>
      <c r="E2168" t="s">
        <v>32</v>
      </c>
      <c r="F2168" t="s">
        <v>16</v>
      </c>
      <c r="G2168" t="s">
        <v>8611</v>
      </c>
      <c r="H2168" t="s">
        <v>10172</v>
      </c>
      <c r="I2168" t="s">
        <v>270</v>
      </c>
      <c r="J2168" t="s">
        <v>271</v>
      </c>
      <c r="L2168" s="3">
        <v>7917</v>
      </c>
      <c r="M2168" t="s">
        <v>5624</v>
      </c>
      <c r="N2168" t="s">
        <v>125</v>
      </c>
    </row>
    <row r="2169" spans="1:14">
      <c r="A2169" s="1">
        <v>45597</v>
      </c>
      <c r="B2169" s="1">
        <v>45962</v>
      </c>
      <c r="C2169" t="s">
        <v>5560</v>
      </c>
      <c r="D2169" t="s">
        <v>4267</v>
      </c>
      <c r="E2169" t="s">
        <v>15</v>
      </c>
      <c r="F2169" t="s">
        <v>16</v>
      </c>
      <c r="G2169" t="s">
        <v>8608</v>
      </c>
      <c r="H2169" t="s">
        <v>10172</v>
      </c>
      <c r="I2169" t="s">
        <v>270</v>
      </c>
      <c r="J2169" t="s">
        <v>271</v>
      </c>
      <c r="L2169" s="3">
        <v>1682</v>
      </c>
      <c r="M2169" t="s">
        <v>5624</v>
      </c>
      <c r="N2169" t="s">
        <v>125</v>
      </c>
    </row>
    <row r="2170" spans="1:14">
      <c r="A2170" s="1">
        <v>45597</v>
      </c>
      <c r="B2170" s="1">
        <v>45962</v>
      </c>
      <c r="C2170" t="s">
        <v>5560</v>
      </c>
      <c r="D2170" t="s">
        <v>4267</v>
      </c>
      <c r="E2170" t="s">
        <v>34</v>
      </c>
      <c r="F2170" t="s">
        <v>16</v>
      </c>
      <c r="G2170" t="s">
        <v>8610</v>
      </c>
      <c r="H2170" t="s">
        <v>10172</v>
      </c>
      <c r="I2170" t="s">
        <v>270</v>
      </c>
      <c r="J2170" t="s">
        <v>271</v>
      </c>
      <c r="L2170" s="3">
        <v>8831</v>
      </c>
      <c r="M2170" t="s">
        <v>5624</v>
      </c>
      <c r="N2170" t="s">
        <v>125</v>
      </c>
    </row>
    <row r="2171" spans="1:14">
      <c r="A2171" s="1">
        <v>45597</v>
      </c>
      <c r="B2171" s="1">
        <v>45962</v>
      </c>
      <c r="C2171" t="s">
        <v>4820</v>
      </c>
      <c r="D2171" t="s">
        <v>1204</v>
      </c>
      <c r="E2171" t="s">
        <v>32</v>
      </c>
      <c r="F2171" t="s">
        <v>16</v>
      </c>
      <c r="G2171" t="s">
        <v>8615</v>
      </c>
      <c r="H2171" t="s">
        <v>10172</v>
      </c>
      <c r="I2171" t="s">
        <v>103</v>
      </c>
      <c r="J2171" t="s">
        <v>104</v>
      </c>
      <c r="L2171" s="3">
        <v>44887</v>
      </c>
      <c r="M2171" t="s">
        <v>140</v>
      </c>
      <c r="N2171" t="s">
        <v>105</v>
      </c>
    </row>
    <row r="2172" spans="1:14">
      <c r="A2172" s="1">
        <v>45597</v>
      </c>
      <c r="B2172" s="1">
        <v>45962</v>
      </c>
      <c r="C2172" t="s">
        <v>4820</v>
      </c>
      <c r="D2172" t="s">
        <v>1204</v>
      </c>
      <c r="E2172" t="s">
        <v>34</v>
      </c>
      <c r="F2172" t="s">
        <v>16</v>
      </c>
      <c r="G2172" t="s">
        <v>8614</v>
      </c>
      <c r="H2172" t="s">
        <v>10172</v>
      </c>
      <c r="I2172" t="s">
        <v>103</v>
      </c>
      <c r="J2172" t="s">
        <v>104</v>
      </c>
      <c r="L2172" s="3">
        <v>22488</v>
      </c>
      <c r="M2172" t="s">
        <v>140</v>
      </c>
      <c r="N2172" t="s">
        <v>105</v>
      </c>
    </row>
    <row r="2173" spans="1:14">
      <c r="A2173" s="1">
        <v>45597</v>
      </c>
      <c r="B2173" s="1">
        <v>45962</v>
      </c>
      <c r="C2173" t="s">
        <v>4820</v>
      </c>
      <c r="D2173" t="s">
        <v>1204</v>
      </c>
      <c r="E2173" t="s">
        <v>661</v>
      </c>
      <c r="F2173" t="s">
        <v>16</v>
      </c>
      <c r="G2173" t="s">
        <v>8612</v>
      </c>
      <c r="H2173" t="s">
        <v>10172</v>
      </c>
      <c r="I2173" t="s">
        <v>103</v>
      </c>
      <c r="J2173" t="s">
        <v>104</v>
      </c>
      <c r="L2173" s="3">
        <v>102497</v>
      </c>
      <c r="M2173" t="s">
        <v>140</v>
      </c>
      <c r="N2173" t="s">
        <v>105</v>
      </c>
    </row>
    <row r="2174" spans="1:14">
      <c r="A2174" s="1">
        <v>45597</v>
      </c>
      <c r="B2174" s="1">
        <v>45962</v>
      </c>
      <c r="C2174" t="s">
        <v>4820</v>
      </c>
      <c r="D2174" t="s">
        <v>1204</v>
      </c>
      <c r="E2174" t="s">
        <v>15</v>
      </c>
      <c r="F2174" t="s">
        <v>16</v>
      </c>
      <c r="G2174" t="s">
        <v>8613</v>
      </c>
      <c r="H2174" t="s">
        <v>10172</v>
      </c>
      <c r="I2174" t="s">
        <v>103</v>
      </c>
      <c r="J2174" t="s">
        <v>104</v>
      </c>
      <c r="L2174" s="3">
        <v>1456</v>
      </c>
      <c r="M2174" t="s">
        <v>140</v>
      </c>
      <c r="N2174" t="s">
        <v>105</v>
      </c>
    </row>
    <row r="2175" spans="1:14">
      <c r="A2175" s="1">
        <v>45597</v>
      </c>
      <c r="B2175" s="1">
        <v>45962</v>
      </c>
      <c r="C2175" t="s">
        <v>5835</v>
      </c>
      <c r="D2175" t="s">
        <v>5836</v>
      </c>
      <c r="E2175" t="s">
        <v>661</v>
      </c>
      <c r="F2175" t="s">
        <v>16</v>
      </c>
      <c r="G2175" t="s">
        <v>8599</v>
      </c>
      <c r="H2175" t="s">
        <v>10172</v>
      </c>
      <c r="I2175" t="s">
        <v>18</v>
      </c>
      <c r="J2175" t="s">
        <v>19</v>
      </c>
      <c r="L2175" s="3">
        <v>152255</v>
      </c>
      <c r="M2175" t="s">
        <v>48</v>
      </c>
      <c r="N2175" t="s">
        <v>21</v>
      </c>
    </row>
    <row r="2176" spans="1:14">
      <c r="A2176" s="1">
        <v>45597</v>
      </c>
      <c r="B2176" s="1">
        <v>45962</v>
      </c>
      <c r="C2176" t="s">
        <v>5835</v>
      </c>
      <c r="D2176" t="s">
        <v>5836</v>
      </c>
      <c r="E2176" t="s">
        <v>15</v>
      </c>
      <c r="F2176" t="s">
        <v>16</v>
      </c>
      <c r="G2176" t="s">
        <v>8598</v>
      </c>
      <c r="H2176" t="s">
        <v>10172</v>
      </c>
      <c r="I2176" t="s">
        <v>18</v>
      </c>
      <c r="J2176" t="s">
        <v>19</v>
      </c>
      <c r="L2176" s="3">
        <v>5561</v>
      </c>
      <c r="M2176" t="s">
        <v>48</v>
      </c>
      <c r="N2176" t="s">
        <v>21</v>
      </c>
    </row>
    <row r="2177" spans="1:14">
      <c r="A2177" s="1">
        <v>45597</v>
      </c>
      <c r="B2177" s="1">
        <v>45962</v>
      </c>
      <c r="C2177" t="s">
        <v>5386</v>
      </c>
      <c r="D2177" t="s">
        <v>3523</v>
      </c>
      <c r="E2177" t="s">
        <v>661</v>
      </c>
      <c r="F2177" t="s">
        <v>16</v>
      </c>
      <c r="G2177" t="s">
        <v>8620</v>
      </c>
      <c r="H2177" t="s">
        <v>10171</v>
      </c>
      <c r="I2177" t="s">
        <v>570</v>
      </c>
      <c r="J2177" t="s">
        <v>571</v>
      </c>
      <c r="K2177" s="3">
        <v>28098</v>
      </c>
      <c r="L2177" s="3">
        <v>12652</v>
      </c>
      <c r="M2177" t="s">
        <v>5623</v>
      </c>
      <c r="N2177" t="s">
        <v>125</v>
      </c>
    </row>
    <row r="2178" spans="1:14">
      <c r="A2178" s="1">
        <v>45597</v>
      </c>
      <c r="B2178" s="1">
        <v>45962</v>
      </c>
      <c r="C2178" t="s">
        <v>5386</v>
      </c>
      <c r="D2178" t="s">
        <v>3523</v>
      </c>
      <c r="E2178" t="s">
        <v>32</v>
      </c>
      <c r="F2178" t="s">
        <v>16</v>
      </c>
      <c r="G2178" t="s">
        <v>8621</v>
      </c>
      <c r="H2178" t="s">
        <v>10171</v>
      </c>
      <c r="I2178" t="s">
        <v>570</v>
      </c>
      <c r="J2178" t="s">
        <v>571</v>
      </c>
      <c r="K2178" s="3">
        <v>2975</v>
      </c>
      <c r="L2178" s="3">
        <v>2840</v>
      </c>
      <c r="M2178" t="s">
        <v>5623</v>
      </c>
      <c r="N2178" t="s">
        <v>125</v>
      </c>
    </row>
    <row r="2179" spans="1:14">
      <c r="A2179" s="1">
        <v>45597</v>
      </c>
      <c r="B2179" s="1">
        <v>45962</v>
      </c>
      <c r="C2179" t="s">
        <v>5386</v>
      </c>
      <c r="D2179" t="s">
        <v>3523</v>
      </c>
      <c r="E2179" t="s">
        <v>15</v>
      </c>
      <c r="F2179" t="s">
        <v>16</v>
      </c>
      <c r="G2179" t="s">
        <v>8619</v>
      </c>
      <c r="H2179" t="s">
        <v>10171</v>
      </c>
      <c r="I2179" t="s">
        <v>570</v>
      </c>
      <c r="J2179" t="s">
        <v>571</v>
      </c>
      <c r="K2179" s="3">
        <v>1490</v>
      </c>
      <c r="L2179" s="3">
        <v>1420</v>
      </c>
      <c r="M2179" t="s">
        <v>5623</v>
      </c>
      <c r="N2179" t="s">
        <v>125</v>
      </c>
    </row>
    <row r="2180" spans="1:14">
      <c r="A2180" s="1">
        <v>45597</v>
      </c>
      <c r="B2180" s="1">
        <v>45962</v>
      </c>
      <c r="C2180" t="s">
        <v>5380</v>
      </c>
      <c r="D2180" t="s">
        <v>3499</v>
      </c>
      <c r="E2180" t="s">
        <v>34</v>
      </c>
      <c r="F2180" t="s">
        <v>16</v>
      </c>
      <c r="G2180" t="s">
        <v>8592</v>
      </c>
      <c r="H2180" t="s">
        <v>10171</v>
      </c>
      <c r="I2180" t="s">
        <v>59</v>
      </c>
      <c r="J2180" t="s">
        <v>60</v>
      </c>
      <c r="K2180" s="3">
        <v>15973</v>
      </c>
      <c r="L2180" s="3">
        <v>13685</v>
      </c>
      <c r="M2180" t="s">
        <v>5620</v>
      </c>
      <c r="N2180" t="s">
        <v>61</v>
      </c>
    </row>
    <row r="2181" spans="1:14">
      <c r="A2181" s="1">
        <v>45597</v>
      </c>
      <c r="B2181" s="1">
        <v>45962</v>
      </c>
      <c r="C2181" t="s">
        <v>5380</v>
      </c>
      <c r="D2181" t="s">
        <v>3499</v>
      </c>
      <c r="E2181" t="s">
        <v>15</v>
      </c>
      <c r="F2181" t="s">
        <v>16</v>
      </c>
      <c r="G2181" t="s">
        <v>8593</v>
      </c>
      <c r="H2181" t="s">
        <v>10171</v>
      </c>
      <c r="I2181" t="s">
        <v>59</v>
      </c>
      <c r="J2181" t="s">
        <v>60</v>
      </c>
      <c r="K2181" s="3">
        <v>5875</v>
      </c>
      <c r="L2181" s="3">
        <v>5624</v>
      </c>
      <c r="M2181" t="s">
        <v>5620</v>
      </c>
      <c r="N2181" t="s">
        <v>61</v>
      </c>
    </row>
    <row r="2182" spans="1:14">
      <c r="A2182" s="1">
        <v>45597</v>
      </c>
      <c r="B2182" s="1">
        <v>45962</v>
      </c>
      <c r="C2182" t="s">
        <v>5380</v>
      </c>
      <c r="D2182" t="s">
        <v>3499</v>
      </c>
      <c r="E2182" t="s">
        <v>661</v>
      </c>
      <c r="F2182" t="s">
        <v>16</v>
      </c>
      <c r="G2182" t="s">
        <v>8594</v>
      </c>
      <c r="H2182" t="s">
        <v>10171</v>
      </c>
      <c r="I2182" t="s">
        <v>59</v>
      </c>
      <c r="J2182" t="s">
        <v>60</v>
      </c>
      <c r="K2182" s="3">
        <v>80843</v>
      </c>
      <c r="L2182" s="3">
        <v>66264</v>
      </c>
      <c r="M2182" t="s">
        <v>5620</v>
      </c>
      <c r="N2182" t="s">
        <v>61</v>
      </c>
    </row>
    <row r="2183" spans="1:14">
      <c r="A2183" s="1">
        <v>45597</v>
      </c>
      <c r="B2183" s="1">
        <v>45962</v>
      </c>
      <c r="C2183" t="s">
        <v>5381</v>
      </c>
      <c r="D2183" t="s">
        <v>3504</v>
      </c>
      <c r="E2183" t="s">
        <v>661</v>
      </c>
      <c r="F2183" t="s">
        <v>16</v>
      </c>
      <c r="G2183" t="s">
        <v>8597</v>
      </c>
      <c r="H2183" t="s">
        <v>10171</v>
      </c>
      <c r="I2183" t="s">
        <v>174</v>
      </c>
      <c r="J2183" t="s">
        <v>175</v>
      </c>
      <c r="K2183" s="3">
        <v>19229</v>
      </c>
      <c r="L2183" s="3">
        <v>11484</v>
      </c>
      <c r="M2183" t="s">
        <v>5623</v>
      </c>
      <c r="N2183" t="s">
        <v>310</v>
      </c>
    </row>
    <row r="2184" spans="1:14">
      <c r="A2184" s="1">
        <v>45597</v>
      </c>
      <c r="B2184" s="1">
        <v>45962</v>
      </c>
      <c r="C2184" t="s">
        <v>5381</v>
      </c>
      <c r="D2184" t="s">
        <v>3504</v>
      </c>
      <c r="E2184" t="s">
        <v>32</v>
      </c>
      <c r="F2184" t="s">
        <v>16</v>
      </c>
      <c r="G2184" t="s">
        <v>8596</v>
      </c>
      <c r="H2184" t="s">
        <v>10171</v>
      </c>
      <c r="I2184" t="s">
        <v>174</v>
      </c>
      <c r="J2184" t="s">
        <v>175</v>
      </c>
      <c r="K2184" s="3">
        <v>4989</v>
      </c>
      <c r="L2184" s="3">
        <v>2920</v>
      </c>
      <c r="M2184" t="s">
        <v>5623</v>
      </c>
      <c r="N2184" t="s">
        <v>310</v>
      </c>
    </row>
    <row r="2185" spans="1:14">
      <c r="A2185" s="1">
        <v>45597</v>
      </c>
      <c r="B2185" s="1">
        <v>45962</v>
      </c>
      <c r="C2185" t="s">
        <v>5381</v>
      </c>
      <c r="D2185" t="s">
        <v>3504</v>
      </c>
      <c r="E2185" t="s">
        <v>15</v>
      </c>
      <c r="F2185" t="s">
        <v>16</v>
      </c>
      <c r="G2185" t="s">
        <v>8595</v>
      </c>
      <c r="H2185" t="s">
        <v>10171</v>
      </c>
      <c r="I2185" t="s">
        <v>174</v>
      </c>
      <c r="J2185" t="s">
        <v>175</v>
      </c>
      <c r="K2185" s="3">
        <v>1259</v>
      </c>
      <c r="L2185" s="3">
        <v>1154</v>
      </c>
      <c r="M2185" t="s">
        <v>5623</v>
      </c>
      <c r="N2185" t="s">
        <v>310</v>
      </c>
    </row>
    <row r="2186" spans="1:14">
      <c r="A2186" s="1">
        <v>45597</v>
      </c>
      <c r="B2186" s="1">
        <v>45962</v>
      </c>
      <c r="C2186" t="s">
        <v>5383</v>
      </c>
      <c r="D2186" t="s">
        <v>3512</v>
      </c>
      <c r="E2186" t="s">
        <v>661</v>
      </c>
      <c r="F2186" t="s">
        <v>16</v>
      </c>
      <c r="G2186" t="s">
        <v>8606</v>
      </c>
      <c r="H2186" t="s">
        <v>10172</v>
      </c>
      <c r="I2186" t="s">
        <v>165</v>
      </c>
      <c r="J2186" t="s">
        <v>166</v>
      </c>
      <c r="L2186" s="3">
        <v>55658</v>
      </c>
      <c r="M2186" t="s">
        <v>26</v>
      </c>
      <c r="N2186" t="s">
        <v>30</v>
      </c>
    </row>
    <row r="2187" spans="1:14">
      <c r="A2187" s="1">
        <v>45597</v>
      </c>
      <c r="B2187" s="1">
        <v>45962</v>
      </c>
      <c r="C2187" t="s">
        <v>5383</v>
      </c>
      <c r="D2187" t="s">
        <v>3512</v>
      </c>
      <c r="E2187" t="s">
        <v>34</v>
      </c>
      <c r="F2187" t="s">
        <v>16</v>
      </c>
      <c r="G2187" t="s">
        <v>8603</v>
      </c>
      <c r="H2187" t="s">
        <v>10172</v>
      </c>
      <c r="I2187" t="s">
        <v>165</v>
      </c>
      <c r="J2187" t="s">
        <v>166</v>
      </c>
      <c r="L2187" s="3">
        <v>10926</v>
      </c>
      <c r="M2187" t="s">
        <v>26</v>
      </c>
      <c r="N2187" t="s">
        <v>30</v>
      </c>
    </row>
    <row r="2188" spans="1:14">
      <c r="A2188" s="1">
        <v>45597</v>
      </c>
      <c r="B2188" s="1">
        <v>45962</v>
      </c>
      <c r="C2188" t="s">
        <v>5383</v>
      </c>
      <c r="D2188" t="s">
        <v>3512</v>
      </c>
      <c r="E2188" t="s">
        <v>32</v>
      </c>
      <c r="F2188" t="s">
        <v>16</v>
      </c>
      <c r="G2188" t="s">
        <v>8605</v>
      </c>
      <c r="H2188" t="s">
        <v>10172</v>
      </c>
      <c r="I2188" t="s">
        <v>165</v>
      </c>
      <c r="J2188" t="s">
        <v>166</v>
      </c>
      <c r="L2188" s="3">
        <v>16348</v>
      </c>
      <c r="M2188" t="s">
        <v>26</v>
      </c>
      <c r="N2188" t="s">
        <v>30</v>
      </c>
    </row>
    <row r="2189" spans="1:14">
      <c r="A2189" s="1">
        <v>45597</v>
      </c>
      <c r="B2189" s="1">
        <v>45962</v>
      </c>
      <c r="C2189" t="s">
        <v>5383</v>
      </c>
      <c r="D2189" t="s">
        <v>3512</v>
      </c>
      <c r="E2189" t="s">
        <v>15</v>
      </c>
      <c r="F2189" t="s">
        <v>16</v>
      </c>
      <c r="G2189" t="s">
        <v>8607</v>
      </c>
      <c r="H2189" t="s">
        <v>10172</v>
      </c>
      <c r="I2189" t="s">
        <v>165</v>
      </c>
      <c r="J2189" t="s">
        <v>166</v>
      </c>
      <c r="L2189" s="3">
        <v>1601</v>
      </c>
      <c r="M2189" t="s">
        <v>26</v>
      </c>
      <c r="N2189" t="s">
        <v>30</v>
      </c>
    </row>
    <row r="2190" spans="1:14">
      <c r="A2190" s="1">
        <v>45598</v>
      </c>
      <c r="B2190" s="1">
        <v>45963</v>
      </c>
      <c r="C2190" t="s">
        <v>5392</v>
      </c>
      <c r="D2190" t="s">
        <v>3541</v>
      </c>
      <c r="E2190" t="s">
        <v>32</v>
      </c>
      <c r="F2190" t="s">
        <v>16</v>
      </c>
      <c r="G2190" t="s">
        <v>8629</v>
      </c>
      <c r="H2190" t="s">
        <v>10171</v>
      </c>
      <c r="I2190" t="s">
        <v>270</v>
      </c>
      <c r="J2190" t="s">
        <v>271</v>
      </c>
      <c r="K2190" s="3">
        <v>13336</v>
      </c>
      <c r="L2190" s="3">
        <v>15646</v>
      </c>
      <c r="M2190" t="s">
        <v>5624</v>
      </c>
      <c r="N2190" t="s">
        <v>225</v>
      </c>
    </row>
    <row r="2191" spans="1:14">
      <c r="A2191" s="1">
        <v>45598</v>
      </c>
      <c r="B2191" s="1">
        <v>45963</v>
      </c>
      <c r="C2191" t="s">
        <v>5392</v>
      </c>
      <c r="D2191" t="s">
        <v>3541</v>
      </c>
      <c r="E2191" t="s">
        <v>15</v>
      </c>
      <c r="F2191" t="s">
        <v>16</v>
      </c>
      <c r="G2191" t="s">
        <v>8628</v>
      </c>
      <c r="H2191" t="s">
        <v>10171</v>
      </c>
      <c r="I2191" t="s">
        <v>270</v>
      </c>
      <c r="J2191" t="s">
        <v>271</v>
      </c>
      <c r="K2191" s="3">
        <v>1593</v>
      </c>
      <c r="L2191" s="3">
        <v>1531</v>
      </c>
      <c r="M2191" t="s">
        <v>5624</v>
      </c>
      <c r="N2191" t="s">
        <v>225</v>
      </c>
    </row>
    <row r="2192" spans="1:14">
      <c r="A2192" s="1">
        <v>45598</v>
      </c>
      <c r="B2192" s="1">
        <v>45963</v>
      </c>
      <c r="C2192" t="s">
        <v>5392</v>
      </c>
      <c r="D2192" t="s">
        <v>3541</v>
      </c>
      <c r="E2192" t="s">
        <v>661</v>
      </c>
      <c r="F2192" t="s">
        <v>16</v>
      </c>
      <c r="G2192" t="s">
        <v>8630</v>
      </c>
      <c r="H2192" t="s">
        <v>10171</v>
      </c>
      <c r="I2192" t="s">
        <v>270</v>
      </c>
      <c r="J2192" t="s">
        <v>271</v>
      </c>
      <c r="K2192" s="3">
        <v>26019</v>
      </c>
      <c r="L2192" s="3">
        <v>21654</v>
      </c>
      <c r="M2192" t="s">
        <v>5624</v>
      </c>
      <c r="N2192" t="s">
        <v>225</v>
      </c>
    </row>
    <row r="2193" spans="1:14">
      <c r="A2193" s="1">
        <v>45598</v>
      </c>
      <c r="B2193" s="1">
        <v>45963</v>
      </c>
      <c r="C2193" t="s">
        <v>5391</v>
      </c>
      <c r="D2193" t="s">
        <v>3537</v>
      </c>
      <c r="E2193" t="s">
        <v>661</v>
      </c>
      <c r="F2193" t="s">
        <v>16</v>
      </c>
      <c r="G2193" t="s">
        <v>8627</v>
      </c>
      <c r="H2193" t="s">
        <v>10171</v>
      </c>
      <c r="I2193" t="s">
        <v>305</v>
      </c>
      <c r="J2193" t="s">
        <v>306</v>
      </c>
      <c r="K2193" s="3">
        <v>31627</v>
      </c>
      <c r="L2193" s="3">
        <v>28066</v>
      </c>
      <c r="M2193" t="s">
        <v>5623</v>
      </c>
      <c r="N2193" t="s">
        <v>21</v>
      </c>
    </row>
    <row r="2194" spans="1:14">
      <c r="A2194" s="1">
        <v>45598</v>
      </c>
      <c r="B2194" s="1">
        <v>45963</v>
      </c>
      <c r="C2194" t="s">
        <v>5391</v>
      </c>
      <c r="D2194" t="s">
        <v>3537</v>
      </c>
      <c r="E2194" t="s">
        <v>32</v>
      </c>
      <c r="F2194" t="s">
        <v>16</v>
      </c>
      <c r="G2194" t="s">
        <v>8625</v>
      </c>
      <c r="H2194" t="s">
        <v>10171</v>
      </c>
      <c r="I2194" t="s">
        <v>305</v>
      </c>
      <c r="J2194" t="s">
        <v>306</v>
      </c>
      <c r="K2194" s="3">
        <v>7011</v>
      </c>
      <c r="L2194" s="3">
        <v>6799</v>
      </c>
      <c r="M2194" t="s">
        <v>5623</v>
      </c>
      <c r="N2194" t="s">
        <v>21</v>
      </c>
    </row>
    <row r="2195" spans="1:14">
      <c r="A2195" s="1">
        <v>45598</v>
      </c>
      <c r="B2195" s="1">
        <v>45963</v>
      </c>
      <c r="C2195" t="s">
        <v>5391</v>
      </c>
      <c r="D2195" t="s">
        <v>3537</v>
      </c>
      <c r="E2195" t="s">
        <v>15</v>
      </c>
      <c r="F2195" t="s">
        <v>16</v>
      </c>
      <c r="G2195" t="s">
        <v>8626</v>
      </c>
      <c r="H2195" t="s">
        <v>10171</v>
      </c>
      <c r="I2195" t="s">
        <v>305</v>
      </c>
      <c r="J2195" t="s">
        <v>306</v>
      </c>
      <c r="K2195" s="3">
        <v>3918</v>
      </c>
      <c r="L2195" s="3">
        <v>3731</v>
      </c>
      <c r="M2195" t="s">
        <v>5623</v>
      </c>
      <c r="N2195" t="s">
        <v>21</v>
      </c>
    </row>
    <row r="2196" spans="1:14">
      <c r="A2196" s="1">
        <v>45598</v>
      </c>
      <c r="B2196" s="1">
        <v>45963</v>
      </c>
      <c r="C2196" t="s">
        <v>5394</v>
      </c>
      <c r="D2196" t="s">
        <v>3547</v>
      </c>
      <c r="E2196" t="s">
        <v>34</v>
      </c>
      <c r="F2196" t="s">
        <v>16</v>
      </c>
      <c r="G2196" t="s">
        <v>8633</v>
      </c>
      <c r="H2196" t="s">
        <v>10171</v>
      </c>
      <c r="I2196" t="s">
        <v>165</v>
      </c>
      <c r="J2196" t="s">
        <v>166</v>
      </c>
      <c r="K2196" s="3">
        <v>28065</v>
      </c>
      <c r="L2196" s="3">
        <v>23470</v>
      </c>
      <c r="M2196" t="s">
        <v>26</v>
      </c>
      <c r="N2196" t="s">
        <v>225</v>
      </c>
    </row>
    <row r="2197" spans="1:14">
      <c r="A2197" s="1">
        <v>45598</v>
      </c>
      <c r="B2197" s="1">
        <v>45963</v>
      </c>
      <c r="C2197" t="s">
        <v>5394</v>
      </c>
      <c r="D2197" t="s">
        <v>3547</v>
      </c>
      <c r="E2197" t="s">
        <v>661</v>
      </c>
      <c r="F2197" t="s">
        <v>16</v>
      </c>
      <c r="G2197" t="s">
        <v>8634</v>
      </c>
      <c r="H2197" t="s">
        <v>10171</v>
      </c>
      <c r="I2197" t="s">
        <v>165</v>
      </c>
      <c r="J2197" t="s">
        <v>166</v>
      </c>
      <c r="K2197" s="3">
        <v>123082</v>
      </c>
      <c r="L2197" s="3">
        <v>97978</v>
      </c>
      <c r="M2197" t="s">
        <v>26</v>
      </c>
      <c r="N2197" t="s">
        <v>225</v>
      </c>
    </row>
    <row r="2198" spans="1:14">
      <c r="A2198" s="1">
        <v>45598</v>
      </c>
      <c r="B2198" s="1">
        <v>45963</v>
      </c>
      <c r="C2198" t="s">
        <v>5394</v>
      </c>
      <c r="D2198" t="s">
        <v>3547</v>
      </c>
      <c r="E2198" t="s">
        <v>32</v>
      </c>
      <c r="F2198" t="s">
        <v>16</v>
      </c>
      <c r="G2198" t="s">
        <v>8631</v>
      </c>
      <c r="H2198" t="s">
        <v>10171</v>
      </c>
      <c r="I2198" t="s">
        <v>165</v>
      </c>
      <c r="J2198" t="s">
        <v>166</v>
      </c>
      <c r="K2198" s="3">
        <v>50784</v>
      </c>
      <c r="L2198" s="3">
        <v>49337</v>
      </c>
      <c r="M2198" t="s">
        <v>26</v>
      </c>
      <c r="N2198" t="s">
        <v>225</v>
      </c>
    </row>
    <row r="2199" spans="1:14">
      <c r="A2199" s="1">
        <v>45598</v>
      </c>
      <c r="B2199" s="1">
        <v>45963</v>
      </c>
      <c r="C2199" t="s">
        <v>5394</v>
      </c>
      <c r="D2199" t="s">
        <v>3547</v>
      </c>
      <c r="E2199" t="s">
        <v>15</v>
      </c>
      <c r="F2199" t="s">
        <v>16</v>
      </c>
      <c r="G2199" t="s">
        <v>8632</v>
      </c>
      <c r="H2199" t="s">
        <v>10171</v>
      </c>
      <c r="I2199" t="s">
        <v>165</v>
      </c>
      <c r="J2199" t="s">
        <v>166</v>
      </c>
      <c r="K2199" s="3">
        <v>3287</v>
      </c>
      <c r="L2199" s="3">
        <v>3252</v>
      </c>
      <c r="M2199" t="s">
        <v>26</v>
      </c>
      <c r="N2199" t="s">
        <v>225</v>
      </c>
    </row>
    <row r="2200" spans="1:14">
      <c r="A2200" s="1">
        <v>45598</v>
      </c>
      <c r="B2200" s="1">
        <v>45963</v>
      </c>
      <c r="C2200" t="s">
        <v>5395</v>
      </c>
      <c r="D2200" t="s">
        <v>3552</v>
      </c>
      <c r="E2200" t="s">
        <v>661</v>
      </c>
      <c r="F2200" t="s">
        <v>16</v>
      </c>
      <c r="G2200" t="s">
        <v>8636</v>
      </c>
      <c r="H2200" t="s">
        <v>10171</v>
      </c>
      <c r="I2200" t="s">
        <v>570</v>
      </c>
      <c r="J2200" t="s">
        <v>571</v>
      </c>
      <c r="K2200" s="3">
        <v>47710</v>
      </c>
      <c r="L2200" s="3">
        <v>38957</v>
      </c>
      <c r="M2200" t="s">
        <v>5623</v>
      </c>
      <c r="N2200" t="s">
        <v>125</v>
      </c>
    </row>
    <row r="2201" spans="1:14">
      <c r="A2201" s="1">
        <v>45598</v>
      </c>
      <c r="B2201" s="1">
        <v>45963</v>
      </c>
      <c r="C2201" t="s">
        <v>5395</v>
      </c>
      <c r="D2201" t="s">
        <v>3552</v>
      </c>
      <c r="E2201" t="s">
        <v>15</v>
      </c>
      <c r="F2201" t="s">
        <v>16</v>
      </c>
      <c r="G2201" t="s">
        <v>8635</v>
      </c>
      <c r="H2201" t="s">
        <v>10171</v>
      </c>
      <c r="I2201" t="s">
        <v>570</v>
      </c>
      <c r="J2201" t="s">
        <v>571</v>
      </c>
      <c r="K2201" s="3">
        <v>3133</v>
      </c>
      <c r="L2201" s="3">
        <v>2803</v>
      </c>
      <c r="M2201" t="s">
        <v>5623</v>
      </c>
      <c r="N2201" t="s">
        <v>125</v>
      </c>
    </row>
    <row r="2202" spans="1:14">
      <c r="A2202" s="1">
        <v>45598</v>
      </c>
      <c r="B2202" s="1">
        <v>45963</v>
      </c>
      <c r="C2202" t="s">
        <v>5395</v>
      </c>
      <c r="D2202" t="s">
        <v>3552</v>
      </c>
      <c r="E2202" t="s">
        <v>32</v>
      </c>
      <c r="F2202" t="s">
        <v>16</v>
      </c>
      <c r="G2202" t="s">
        <v>8637</v>
      </c>
      <c r="H2202" t="s">
        <v>10171</v>
      </c>
      <c r="I2202" t="s">
        <v>570</v>
      </c>
      <c r="J2202" t="s">
        <v>571</v>
      </c>
      <c r="K2202" s="3">
        <v>17474</v>
      </c>
      <c r="L2202" s="3">
        <v>6621</v>
      </c>
      <c r="M2202" t="s">
        <v>5623</v>
      </c>
      <c r="N2202" t="s">
        <v>125</v>
      </c>
    </row>
    <row r="2203" spans="1:14">
      <c r="A2203" s="1">
        <v>45599</v>
      </c>
      <c r="B2203" s="1">
        <v>45964</v>
      </c>
      <c r="C2203" t="s">
        <v>4860</v>
      </c>
      <c r="D2203" t="s">
        <v>1360</v>
      </c>
      <c r="E2203" t="s">
        <v>15</v>
      </c>
      <c r="F2203" t="s">
        <v>16</v>
      </c>
      <c r="G2203" t="s">
        <v>8640</v>
      </c>
      <c r="H2203" t="s">
        <v>10171</v>
      </c>
      <c r="I2203" t="s">
        <v>570</v>
      </c>
      <c r="J2203" t="s">
        <v>571</v>
      </c>
      <c r="K2203" s="3">
        <v>1464</v>
      </c>
      <c r="L2203" s="3">
        <v>1396</v>
      </c>
      <c r="M2203" t="s">
        <v>5623</v>
      </c>
      <c r="N2203" t="s">
        <v>125</v>
      </c>
    </row>
    <row r="2204" spans="1:14">
      <c r="A2204" s="1">
        <v>45599</v>
      </c>
      <c r="B2204" s="1">
        <v>45964</v>
      </c>
      <c r="C2204" t="s">
        <v>4860</v>
      </c>
      <c r="D2204" t="s">
        <v>1360</v>
      </c>
      <c r="E2204" t="s">
        <v>661</v>
      </c>
      <c r="F2204" t="s">
        <v>16</v>
      </c>
      <c r="G2204" t="s">
        <v>8641</v>
      </c>
      <c r="H2204" t="s">
        <v>10171</v>
      </c>
      <c r="I2204" t="s">
        <v>570</v>
      </c>
      <c r="J2204" t="s">
        <v>571</v>
      </c>
      <c r="K2204" s="3">
        <v>37977</v>
      </c>
      <c r="L2204" s="3">
        <v>24793</v>
      </c>
      <c r="M2204" t="s">
        <v>5623</v>
      </c>
      <c r="N2204" t="s">
        <v>125</v>
      </c>
    </row>
    <row r="2205" spans="1:14">
      <c r="A2205" s="1">
        <v>45599</v>
      </c>
      <c r="B2205" s="1">
        <v>45964</v>
      </c>
      <c r="C2205" t="s">
        <v>4860</v>
      </c>
      <c r="D2205" t="s">
        <v>1360</v>
      </c>
      <c r="E2205" t="s">
        <v>32</v>
      </c>
      <c r="F2205" t="s">
        <v>16</v>
      </c>
      <c r="G2205" t="s">
        <v>8639</v>
      </c>
      <c r="H2205" t="s">
        <v>10171</v>
      </c>
      <c r="I2205" t="s">
        <v>570</v>
      </c>
      <c r="J2205" t="s">
        <v>571</v>
      </c>
      <c r="K2205" s="3">
        <v>11727</v>
      </c>
      <c r="L2205" s="3">
        <v>10681</v>
      </c>
      <c r="M2205" t="s">
        <v>5623</v>
      </c>
      <c r="N2205" t="s">
        <v>125</v>
      </c>
    </row>
    <row r="2206" spans="1:14">
      <c r="A2206" s="1">
        <v>45600</v>
      </c>
      <c r="B2206" s="1">
        <v>45965</v>
      </c>
      <c r="C2206" t="s">
        <v>5397</v>
      </c>
      <c r="D2206" t="s">
        <v>3561</v>
      </c>
      <c r="E2206" t="s">
        <v>15</v>
      </c>
      <c r="F2206" t="s">
        <v>16</v>
      </c>
      <c r="G2206" t="s">
        <v>8643</v>
      </c>
      <c r="H2206" t="s">
        <v>10171</v>
      </c>
      <c r="I2206" t="s">
        <v>103</v>
      </c>
      <c r="J2206" t="s">
        <v>104</v>
      </c>
      <c r="K2206" s="3">
        <v>2904</v>
      </c>
      <c r="L2206" s="3">
        <v>2750</v>
      </c>
      <c r="M2206" t="s">
        <v>5620</v>
      </c>
      <c r="N2206" t="s">
        <v>51</v>
      </c>
    </row>
    <row r="2207" spans="1:14">
      <c r="A2207" s="1">
        <v>45600</v>
      </c>
      <c r="B2207" s="1">
        <v>45965</v>
      </c>
      <c r="C2207" t="s">
        <v>5397</v>
      </c>
      <c r="D2207" t="s">
        <v>3561</v>
      </c>
      <c r="E2207" t="s">
        <v>661</v>
      </c>
      <c r="F2207" t="s">
        <v>16</v>
      </c>
      <c r="G2207" t="s">
        <v>8644</v>
      </c>
      <c r="H2207" t="s">
        <v>10171</v>
      </c>
      <c r="I2207" t="s">
        <v>103</v>
      </c>
      <c r="J2207" t="s">
        <v>104</v>
      </c>
      <c r="K2207" s="3">
        <v>36548</v>
      </c>
      <c r="L2207" s="3">
        <v>27430</v>
      </c>
      <c r="M2207" t="s">
        <v>5620</v>
      </c>
      <c r="N2207" t="s">
        <v>51</v>
      </c>
    </row>
    <row r="2208" spans="1:14">
      <c r="A2208" s="1">
        <v>45600</v>
      </c>
      <c r="B2208" s="1">
        <v>45965</v>
      </c>
      <c r="C2208" t="s">
        <v>5397</v>
      </c>
      <c r="D2208" t="s">
        <v>3561</v>
      </c>
      <c r="E2208" t="s">
        <v>32</v>
      </c>
      <c r="F2208" t="s">
        <v>16</v>
      </c>
      <c r="G2208" t="s">
        <v>8642</v>
      </c>
      <c r="H2208" t="s">
        <v>10171</v>
      </c>
      <c r="I2208" t="s">
        <v>103</v>
      </c>
      <c r="J2208" t="s">
        <v>104</v>
      </c>
      <c r="K2208" s="3">
        <v>3720</v>
      </c>
      <c r="L2208" s="3">
        <v>3140</v>
      </c>
      <c r="M2208" t="s">
        <v>5620</v>
      </c>
      <c r="N2208" t="s">
        <v>51</v>
      </c>
    </row>
    <row r="2209" spans="1:14">
      <c r="A2209" s="1">
        <v>45602</v>
      </c>
      <c r="B2209" s="1">
        <v>45967</v>
      </c>
      <c r="C2209" t="s">
        <v>5399</v>
      </c>
      <c r="D2209" t="s">
        <v>3570</v>
      </c>
      <c r="E2209" t="s">
        <v>32</v>
      </c>
      <c r="F2209" t="s">
        <v>16</v>
      </c>
      <c r="G2209" t="s">
        <v>8649</v>
      </c>
      <c r="H2209" t="s">
        <v>10172</v>
      </c>
      <c r="I2209" t="s">
        <v>305</v>
      </c>
      <c r="J2209" t="s">
        <v>306</v>
      </c>
      <c r="L2209" s="3">
        <v>11252</v>
      </c>
      <c r="M2209" t="s">
        <v>304</v>
      </c>
      <c r="N2209" t="s">
        <v>105</v>
      </c>
    </row>
    <row r="2210" spans="1:14">
      <c r="A2210" s="1">
        <v>45602</v>
      </c>
      <c r="B2210" s="1">
        <v>45967</v>
      </c>
      <c r="C2210" t="s">
        <v>5399</v>
      </c>
      <c r="D2210" t="s">
        <v>3570</v>
      </c>
      <c r="E2210" t="s">
        <v>15</v>
      </c>
      <c r="F2210" t="s">
        <v>16</v>
      </c>
      <c r="G2210" t="s">
        <v>8645</v>
      </c>
      <c r="H2210" t="s">
        <v>10172</v>
      </c>
      <c r="I2210" t="s">
        <v>305</v>
      </c>
      <c r="J2210" t="s">
        <v>306</v>
      </c>
      <c r="L2210" s="3">
        <v>1900</v>
      </c>
      <c r="M2210" t="s">
        <v>304</v>
      </c>
      <c r="N2210" t="s">
        <v>105</v>
      </c>
    </row>
    <row r="2211" spans="1:14">
      <c r="A2211" s="1">
        <v>45602</v>
      </c>
      <c r="B2211" s="1">
        <v>45967</v>
      </c>
      <c r="C2211" t="s">
        <v>5399</v>
      </c>
      <c r="D2211" t="s">
        <v>3570</v>
      </c>
      <c r="E2211" t="s">
        <v>34</v>
      </c>
      <c r="F2211" t="s">
        <v>16</v>
      </c>
      <c r="G2211" t="s">
        <v>8646</v>
      </c>
      <c r="H2211" t="s">
        <v>10172</v>
      </c>
      <c r="I2211" t="s">
        <v>305</v>
      </c>
      <c r="J2211" t="s">
        <v>306</v>
      </c>
      <c r="L2211" s="3">
        <v>19080</v>
      </c>
      <c r="M2211" t="s">
        <v>304</v>
      </c>
      <c r="N2211" t="s">
        <v>105</v>
      </c>
    </row>
    <row r="2212" spans="1:14">
      <c r="A2212" s="1">
        <v>45602</v>
      </c>
      <c r="B2212" s="1">
        <v>45967</v>
      </c>
      <c r="C2212" t="s">
        <v>5399</v>
      </c>
      <c r="D2212" t="s">
        <v>3570</v>
      </c>
      <c r="E2212" t="s">
        <v>661</v>
      </c>
      <c r="F2212" t="s">
        <v>16</v>
      </c>
      <c r="G2212" t="s">
        <v>8647</v>
      </c>
      <c r="H2212" t="s">
        <v>10172</v>
      </c>
      <c r="I2212" t="s">
        <v>305</v>
      </c>
      <c r="J2212" t="s">
        <v>306</v>
      </c>
      <c r="L2212" s="3">
        <v>84993</v>
      </c>
      <c r="M2212" t="s">
        <v>304</v>
      </c>
      <c r="N2212" t="s">
        <v>105</v>
      </c>
    </row>
    <row r="2213" spans="1:14">
      <c r="A2213" s="1">
        <v>45602</v>
      </c>
      <c r="B2213" s="1">
        <v>45967</v>
      </c>
      <c r="C2213" t="s">
        <v>5400</v>
      </c>
      <c r="D2213" t="s">
        <v>3572</v>
      </c>
      <c r="E2213" t="s">
        <v>32</v>
      </c>
      <c r="F2213" t="s">
        <v>16</v>
      </c>
      <c r="G2213" t="s">
        <v>8652</v>
      </c>
      <c r="H2213" t="s">
        <v>10171</v>
      </c>
      <c r="I2213" t="s">
        <v>5851</v>
      </c>
      <c r="J2213" t="s">
        <v>5852</v>
      </c>
      <c r="K2213" s="3">
        <v>7225</v>
      </c>
      <c r="L2213" s="3">
        <v>8124</v>
      </c>
      <c r="M2213" t="s">
        <v>5624</v>
      </c>
      <c r="N2213" t="s">
        <v>143</v>
      </c>
    </row>
    <row r="2214" spans="1:14">
      <c r="A2214" s="1">
        <v>45602</v>
      </c>
      <c r="B2214" s="1">
        <v>45967</v>
      </c>
      <c r="C2214" t="s">
        <v>5400</v>
      </c>
      <c r="D2214" t="s">
        <v>3572</v>
      </c>
      <c r="E2214" t="s">
        <v>661</v>
      </c>
      <c r="F2214" t="s">
        <v>16</v>
      </c>
      <c r="G2214" t="s">
        <v>8651</v>
      </c>
      <c r="H2214" t="s">
        <v>10171</v>
      </c>
      <c r="I2214" t="s">
        <v>5851</v>
      </c>
      <c r="J2214" t="s">
        <v>5852</v>
      </c>
      <c r="K2214" s="3">
        <v>27417</v>
      </c>
      <c r="L2214" s="3">
        <v>25174</v>
      </c>
      <c r="M2214" t="s">
        <v>5624</v>
      </c>
      <c r="N2214" t="s">
        <v>143</v>
      </c>
    </row>
    <row r="2215" spans="1:14">
      <c r="A2215" s="1">
        <v>45602</v>
      </c>
      <c r="B2215" s="1">
        <v>45967</v>
      </c>
      <c r="C2215" t="s">
        <v>5400</v>
      </c>
      <c r="D2215" t="s">
        <v>3572</v>
      </c>
      <c r="E2215" t="s">
        <v>15</v>
      </c>
      <c r="F2215" t="s">
        <v>16</v>
      </c>
      <c r="G2215" t="s">
        <v>8650</v>
      </c>
      <c r="H2215" t="s">
        <v>10171</v>
      </c>
      <c r="I2215" t="s">
        <v>5851</v>
      </c>
      <c r="J2215" t="s">
        <v>5852</v>
      </c>
      <c r="K2215" s="3">
        <v>1812</v>
      </c>
      <c r="L2215" s="3">
        <v>1746</v>
      </c>
      <c r="M2215" t="s">
        <v>5624</v>
      </c>
      <c r="N2215" t="s">
        <v>143</v>
      </c>
    </row>
    <row r="2216" spans="1:14">
      <c r="A2216" s="1">
        <v>45604</v>
      </c>
      <c r="B2216" s="1">
        <v>45969</v>
      </c>
      <c r="C2216" t="s">
        <v>5389</v>
      </c>
      <c r="D2216" t="s">
        <v>3533</v>
      </c>
      <c r="E2216" t="s">
        <v>15</v>
      </c>
      <c r="F2216" t="s">
        <v>16</v>
      </c>
      <c r="G2216" t="s">
        <v>8655</v>
      </c>
      <c r="H2216" t="s">
        <v>10171</v>
      </c>
      <c r="I2216" t="s">
        <v>270</v>
      </c>
      <c r="J2216" t="s">
        <v>271</v>
      </c>
      <c r="K2216" s="3">
        <v>2689</v>
      </c>
      <c r="L2216" s="3">
        <v>2566</v>
      </c>
      <c r="M2216" t="s">
        <v>5624</v>
      </c>
      <c r="N2216" t="s">
        <v>453</v>
      </c>
    </row>
    <row r="2217" spans="1:14">
      <c r="A2217" s="1">
        <v>45604</v>
      </c>
      <c r="B2217" s="1">
        <v>45969</v>
      </c>
      <c r="C2217" t="s">
        <v>5389</v>
      </c>
      <c r="D2217" t="s">
        <v>3533</v>
      </c>
      <c r="E2217" t="s">
        <v>661</v>
      </c>
      <c r="F2217" t="s">
        <v>16</v>
      </c>
      <c r="G2217" t="s">
        <v>8654</v>
      </c>
      <c r="H2217" t="s">
        <v>10171</v>
      </c>
      <c r="I2217" t="s">
        <v>270</v>
      </c>
      <c r="J2217" t="s">
        <v>271</v>
      </c>
      <c r="K2217" s="3">
        <v>24394</v>
      </c>
      <c r="L2217" s="3">
        <v>20529</v>
      </c>
      <c r="M2217" t="s">
        <v>5624</v>
      </c>
      <c r="N2217" t="s">
        <v>453</v>
      </c>
    </row>
    <row r="2218" spans="1:14">
      <c r="A2218" s="1">
        <v>45605</v>
      </c>
      <c r="B2218" s="1">
        <v>45970</v>
      </c>
      <c r="C2218" t="s">
        <v>5855</v>
      </c>
      <c r="D2218" t="s">
        <v>5856</v>
      </c>
      <c r="E2218" t="s">
        <v>15</v>
      </c>
      <c r="F2218" t="s">
        <v>16</v>
      </c>
      <c r="G2218" t="s">
        <v>8663</v>
      </c>
      <c r="H2218" t="s">
        <v>10171</v>
      </c>
      <c r="I2218" t="s">
        <v>706</v>
      </c>
      <c r="J2218" t="s">
        <v>707</v>
      </c>
      <c r="K2218" s="3">
        <v>4386</v>
      </c>
      <c r="L2218" s="3">
        <v>4217</v>
      </c>
      <c r="M2218" t="s">
        <v>1179</v>
      </c>
      <c r="N2218" t="s">
        <v>51</v>
      </c>
    </row>
    <row r="2219" spans="1:14">
      <c r="A2219" s="1">
        <v>45605</v>
      </c>
      <c r="B2219" s="1">
        <v>45970</v>
      </c>
      <c r="C2219" t="s">
        <v>5855</v>
      </c>
      <c r="D2219" t="s">
        <v>5856</v>
      </c>
      <c r="E2219" t="s">
        <v>661</v>
      </c>
      <c r="F2219" t="s">
        <v>16</v>
      </c>
      <c r="G2219" t="s">
        <v>8662</v>
      </c>
      <c r="H2219" t="s">
        <v>10171</v>
      </c>
      <c r="I2219" t="s">
        <v>706</v>
      </c>
      <c r="J2219" t="s">
        <v>707</v>
      </c>
      <c r="K2219" s="3">
        <v>48330</v>
      </c>
      <c r="L2219" s="3">
        <v>39790</v>
      </c>
      <c r="M2219" t="s">
        <v>1179</v>
      </c>
      <c r="N2219" t="s">
        <v>51</v>
      </c>
    </row>
    <row r="2220" spans="1:14">
      <c r="A2220" s="1">
        <v>45605</v>
      </c>
      <c r="B2220" s="1">
        <v>45970</v>
      </c>
      <c r="C2220" t="s">
        <v>5855</v>
      </c>
      <c r="D2220" t="s">
        <v>5856</v>
      </c>
      <c r="E2220" t="s">
        <v>32</v>
      </c>
      <c r="F2220" t="s">
        <v>16</v>
      </c>
      <c r="G2220" t="s">
        <v>8664</v>
      </c>
      <c r="H2220" t="s">
        <v>10171</v>
      </c>
      <c r="I2220" t="s">
        <v>706</v>
      </c>
      <c r="J2220" t="s">
        <v>707</v>
      </c>
      <c r="K2220" s="3">
        <v>10096</v>
      </c>
      <c r="L2220" s="3">
        <v>7200</v>
      </c>
      <c r="M2220" t="s">
        <v>1179</v>
      </c>
      <c r="N2220" t="s">
        <v>51</v>
      </c>
    </row>
    <row r="2221" spans="1:14">
      <c r="A2221" s="1">
        <v>45605</v>
      </c>
      <c r="B2221" s="1">
        <v>45970</v>
      </c>
      <c r="C2221" t="s">
        <v>5405</v>
      </c>
      <c r="D2221" t="s">
        <v>3600</v>
      </c>
      <c r="E2221" t="s">
        <v>661</v>
      </c>
      <c r="F2221" t="s">
        <v>16</v>
      </c>
      <c r="G2221" t="s">
        <v>8673</v>
      </c>
      <c r="H2221" t="s">
        <v>10171</v>
      </c>
      <c r="I2221" t="s">
        <v>18</v>
      </c>
      <c r="J2221" t="s">
        <v>19</v>
      </c>
      <c r="K2221" s="3">
        <v>86469</v>
      </c>
      <c r="L2221" s="3">
        <v>69777</v>
      </c>
      <c r="M2221" t="s">
        <v>48</v>
      </c>
      <c r="N2221" t="s">
        <v>21</v>
      </c>
    </row>
    <row r="2222" spans="1:14">
      <c r="A2222" s="1">
        <v>45605</v>
      </c>
      <c r="B2222" s="1">
        <v>45970</v>
      </c>
      <c r="C2222" t="s">
        <v>5405</v>
      </c>
      <c r="D2222" t="s">
        <v>3600</v>
      </c>
      <c r="E2222" t="s">
        <v>15</v>
      </c>
      <c r="F2222" t="s">
        <v>16</v>
      </c>
      <c r="G2222" t="s">
        <v>8672</v>
      </c>
      <c r="H2222" t="s">
        <v>10171</v>
      </c>
      <c r="I2222" t="s">
        <v>18</v>
      </c>
      <c r="J2222" t="s">
        <v>19</v>
      </c>
      <c r="K2222" s="3">
        <v>5006</v>
      </c>
      <c r="L2222" s="3">
        <v>4627</v>
      </c>
      <c r="M2222" t="s">
        <v>48</v>
      </c>
      <c r="N2222" t="s">
        <v>21</v>
      </c>
    </row>
    <row r="2223" spans="1:14">
      <c r="A2223" s="1">
        <v>45605</v>
      </c>
      <c r="B2223" s="1">
        <v>45970</v>
      </c>
      <c r="C2223" t="s">
        <v>5345</v>
      </c>
      <c r="D2223" t="s">
        <v>3347</v>
      </c>
      <c r="E2223" t="s">
        <v>661</v>
      </c>
      <c r="F2223" t="s">
        <v>16</v>
      </c>
      <c r="G2223" t="s">
        <v>8660</v>
      </c>
      <c r="H2223" t="s">
        <v>10171</v>
      </c>
      <c r="I2223" t="s">
        <v>103</v>
      </c>
      <c r="J2223" t="s">
        <v>104</v>
      </c>
      <c r="K2223" s="3">
        <v>44498</v>
      </c>
      <c r="L2223" s="3">
        <v>39976</v>
      </c>
      <c r="M2223" t="s">
        <v>5620</v>
      </c>
      <c r="N2223" t="s">
        <v>21</v>
      </c>
    </row>
    <row r="2224" spans="1:14">
      <c r="A2224" s="1">
        <v>45605</v>
      </c>
      <c r="B2224" s="1">
        <v>45970</v>
      </c>
      <c r="C2224" t="s">
        <v>5345</v>
      </c>
      <c r="D2224" t="s">
        <v>3347</v>
      </c>
      <c r="E2224" t="s">
        <v>15</v>
      </c>
      <c r="F2224" t="s">
        <v>16</v>
      </c>
      <c r="G2224" t="s">
        <v>8659</v>
      </c>
      <c r="H2224" t="s">
        <v>10171</v>
      </c>
      <c r="I2224" t="s">
        <v>103</v>
      </c>
      <c r="J2224" t="s">
        <v>104</v>
      </c>
      <c r="K2224" s="3">
        <v>2346</v>
      </c>
      <c r="L2224" s="3">
        <v>2258</v>
      </c>
      <c r="M2224" t="s">
        <v>5620</v>
      </c>
      <c r="N2224" t="s">
        <v>21</v>
      </c>
    </row>
    <row r="2225" spans="1:14">
      <c r="A2225" s="1">
        <v>45605</v>
      </c>
      <c r="B2225" s="1">
        <v>45970</v>
      </c>
      <c r="C2225" t="s">
        <v>5345</v>
      </c>
      <c r="D2225" t="s">
        <v>3347</v>
      </c>
      <c r="E2225" t="s">
        <v>32</v>
      </c>
      <c r="F2225" t="s">
        <v>16</v>
      </c>
      <c r="G2225" t="s">
        <v>8661</v>
      </c>
      <c r="H2225" t="s">
        <v>10171</v>
      </c>
      <c r="I2225" t="s">
        <v>103</v>
      </c>
      <c r="J2225" t="s">
        <v>104</v>
      </c>
      <c r="K2225" s="3">
        <v>21179</v>
      </c>
      <c r="L2225" s="3">
        <v>20470</v>
      </c>
      <c r="M2225" t="s">
        <v>5620</v>
      </c>
      <c r="N2225" t="s">
        <v>21</v>
      </c>
    </row>
    <row r="2226" spans="1:14">
      <c r="A2226" s="1">
        <v>45605</v>
      </c>
      <c r="B2226" s="1">
        <v>45970</v>
      </c>
      <c r="C2226" t="s">
        <v>5401</v>
      </c>
      <c r="D2226" t="s">
        <v>3578</v>
      </c>
      <c r="E2226" t="s">
        <v>661</v>
      </c>
      <c r="F2226" t="s">
        <v>16</v>
      </c>
      <c r="G2226" t="s">
        <v>8656</v>
      </c>
      <c r="H2226" t="s">
        <v>10171</v>
      </c>
      <c r="I2226" t="s">
        <v>96</v>
      </c>
      <c r="J2226" t="s">
        <v>97</v>
      </c>
      <c r="K2226" s="3">
        <v>133078</v>
      </c>
      <c r="L2226" s="3">
        <v>81463</v>
      </c>
      <c r="M2226" t="s">
        <v>140</v>
      </c>
      <c r="N2226" t="s">
        <v>43</v>
      </c>
    </row>
    <row r="2227" spans="1:14">
      <c r="A2227" s="1">
        <v>45605</v>
      </c>
      <c r="B2227" s="1">
        <v>45970</v>
      </c>
      <c r="C2227" t="s">
        <v>5401</v>
      </c>
      <c r="D2227" t="s">
        <v>3578</v>
      </c>
      <c r="E2227" t="s">
        <v>32</v>
      </c>
      <c r="F2227" t="s">
        <v>16</v>
      </c>
      <c r="G2227" t="s">
        <v>8658</v>
      </c>
      <c r="H2227" t="s">
        <v>10171</v>
      </c>
      <c r="I2227" t="s">
        <v>96</v>
      </c>
      <c r="J2227" t="s">
        <v>97</v>
      </c>
      <c r="K2227" s="3">
        <v>23709</v>
      </c>
      <c r="L2227" s="3">
        <v>17101</v>
      </c>
      <c r="M2227" t="s">
        <v>140</v>
      </c>
      <c r="N2227" t="s">
        <v>43</v>
      </c>
    </row>
    <row r="2228" spans="1:14">
      <c r="A2228" s="1">
        <v>45605</v>
      </c>
      <c r="B2228" s="1">
        <v>45970</v>
      </c>
      <c r="C2228" t="s">
        <v>5401</v>
      </c>
      <c r="D2228" t="s">
        <v>3578</v>
      </c>
      <c r="E2228" t="s">
        <v>15</v>
      </c>
      <c r="F2228" t="s">
        <v>16</v>
      </c>
      <c r="G2228" t="s">
        <v>8657</v>
      </c>
      <c r="H2228" t="s">
        <v>10171</v>
      </c>
      <c r="I2228" t="s">
        <v>96</v>
      </c>
      <c r="J2228" t="s">
        <v>97</v>
      </c>
      <c r="K2228" s="3">
        <v>3337</v>
      </c>
      <c r="L2228" s="3">
        <v>3172</v>
      </c>
      <c r="M2228" t="s">
        <v>140</v>
      </c>
      <c r="N2228" t="s">
        <v>43</v>
      </c>
    </row>
    <row r="2229" spans="1:14">
      <c r="A2229" s="1">
        <v>45605</v>
      </c>
      <c r="B2229" s="1">
        <v>45970</v>
      </c>
      <c r="C2229" t="s">
        <v>5402</v>
      </c>
      <c r="D2229" t="s">
        <v>3586</v>
      </c>
      <c r="E2229" t="s">
        <v>661</v>
      </c>
      <c r="F2229" t="s">
        <v>16</v>
      </c>
      <c r="G2229" t="s">
        <v>8665</v>
      </c>
      <c r="H2229" t="s">
        <v>10171</v>
      </c>
      <c r="I2229" t="s">
        <v>96</v>
      </c>
      <c r="J2229" t="s">
        <v>97</v>
      </c>
      <c r="K2229" s="3">
        <v>95305</v>
      </c>
      <c r="L2229" s="3">
        <v>100621</v>
      </c>
      <c r="M2229" t="s">
        <v>140</v>
      </c>
      <c r="N2229" t="s">
        <v>43</v>
      </c>
    </row>
    <row r="2230" spans="1:14">
      <c r="A2230" s="1">
        <v>45605</v>
      </c>
      <c r="B2230" s="1">
        <v>45970</v>
      </c>
      <c r="C2230" t="s">
        <v>5402</v>
      </c>
      <c r="D2230" t="s">
        <v>3586</v>
      </c>
      <c r="E2230" t="s">
        <v>32</v>
      </c>
      <c r="F2230" t="s">
        <v>16</v>
      </c>
      <c r="G2230" t="s">
        <v>8667</v>
      </c>
      <c r="H2230" t="s">
        <v>10171</v>
      </c>
      <c r="I2230" t="s">
        <v>96</v>
      </c>
      <c r="J2230" t="s">
        <v>97</v>
      </c>
      <c r="K2230" s="3">
        <v>13247</v>
      </c>
      <c r="L2230" s="3">
        <v>9116</v>
      </c>
      <c r="M2230" t="s">
        <v>140</v>
      </c>
      <c r="N2230" t="s">
        <v>43</v>
      </c>
    </row>
    <row r="2231" spans="1:14">
      <c r="A2231" s="1">
        <v>45605</v>
      </c>
      <c r="B2231" s="1">
        <v>45970</v>
      </c>
      <c r="C2231" t="s">
        <v>5402</v>
      </c>
      <c r="D2231" t="s">
        <v>3586</v>
      </c>
      <c r="E2231" t="s">
        <v>15</v>
      </c>
      <c r="F2231" t="s">
        <v>16</v>
      </c>
      <c r="G2231" t="s">
        <v>8666</v>
      </c>
      <c r="H2231" t="s">
        <v>10171</v>
      </c>
      <c r="I2231" t="s">
        <v>96</v>
      </c>
      <c r="J2231" t="s">
        <v>97</v>
      </c>
      <c r="K2231" s="3">
        <v>1981</v>
      </c>
      <c r="L2231" s="3">
        <v>1241</v>
      </c>
      <c r="M2231" t="s">
        <v>140</v>
      </c>
      <c r="N2231" t="s">
        <v>43</v>
      </c>
    </row>
    <row r="2232" spans="1:14">
      <c r="A2232" s="1">
        <v>45605</v>
      </c>
      <c r="B2232" s="1">
        <v>45970</v>
      </c>
      <c r="C2232" t="s">
        <v>5404</v>
      </c>
      <c r="D2232" t="s">
        <v>3596</v>
      </c>
      <c r="E2232" t="s">
        <v>34</v>
      </c>
      <c r="F2232" t="s">
        <v>16</v>
      </c>
      <c r="G2232" t="s">
        <v>8671</v>
      </c>
      <c r="H2232" t="s">
        <v>10172</v>
      </c>
      <c r="I2232" t="s">
        <v>706</v>
      </c>
      <c r="J2232" t="s">
        <v>707</v>
      </c>
      <c r="L2232" s="3">
        <v>12218</v>
      </c>
      <c r="M2232" t="s">
        <v>1179</v>
      </c>
      <c r="N2232" t="s">
        <v>105</v>
      </c>
    </row>
    <row r="2233" spans="1:14">
      <c r="A2233" s="1">
        <v>45605</v>
      </c>
      <c r="B2233" s="1">
        <v>45970</v>
      </c>
      <c r="C2233" t="s">
        <v>5404</v>
      </c>
      <c r="D2233" t="s">
        <v>3596</v>
      </c>
      <c r="E2233" t="s">
        <v>32</v>
      </c>
      <c r="F2233" t="s">
        <v>16</v>
      </c>
      <c r="G2233" t="s">
        <v>8670</v>
      </c>
      <c r="H2233" t="s">
        <v>10171</v>
      </c>
      <c r="I2233" t="s">
        <v>706</v>
      </c>
      <c r="J2233" t="s">
        <v>707</v>
      </c>
      <c r="K2233" s="3">
        <v>18684</v>
      </c>
      <c r="L2233" s="3">
        <v>18246</v>
      </c>
      <c r="M2233" t="s">
        <v>1179</v>
      </c>
      <c r="N2233" t="s">
        <v>105</v>
      </c>
    </row>
    <row r="2234" spans="1:14">
      <c r="A2234" s="1">
        <v>45605</v>
      </c>
      <c r="B2234" s="1">
        <v>45970</v>
      </c>
      <c r="C2234" t="s">
        <v>5404</v>
      </c>
      <c r="D2234" t="s">
        <v>3596</v>
      </c>
      <c r="E2234" t="s">
        <v>661</v>
      </c>
      <c r="F2234" t="s">
        <v>16</v>
      </c>
      <c r="G2234" t="s">
        <v>8668</v>
      </c>
      <c r="H2234" t="s">
        <v>10171</v>
      </c>
      <c r="I2234" t="s">
        <v>706</v>
      </c>
      <c r="J2234" t="s">
        <v>707</v>
      </c>
      <c r="K2234" s="3">
        <v>61538</v>
      </c>
      <c r="L2234" s="3">
        <v>34391</v>
      </c>
      <c r="M2234" t="s">
        <v>1179</v>
      </c>
      <c r="N2234" t="s">
        <v>105</v>
      </c>
    </row>
    <row r="2235" spans="1:14">
      <c r="A2235" s="1">
        <v>45605</v>
      </c>
      <c r="B2235" s="1">
        <v>45970</v>
      </c>
      <c r="C2235" t="s">
        <v>5404</v>
      </c>
      <c r="D2235" t="s">
        <v>3596</v>
      </c>
      <c r="E2235" t="s">
        <v>15</v>
      </c>
      <c r="F2235" t="s">
        <v>16</v>
      </c>
      <c r="G2235" t="s">
        <v>8669</v>
      </c>
      <c r="H2235" t="s">
        <v>10171</v>
      </c>
      <c r="I2235" t="s">
        <v>706</v>
      </c>
      <c r="J2235" t="s">
        <v>707</v>
      </c>
      <c r="K2235" s="3">
        <v>1630</v>
      </c>
      <c r="L2235" s="3">
        <v>1557</v>
      </c>
      <c r="M2235" t="s">
        <v>1179</v>
      </c>
      <c r="N2235" t="s">
        <v>105</v>
      </c>
    </row>
    <row r="2236" spans="1:14">
      <c r="A2236" s="1">
        <v>45606</v>
      </c>
      <c r="B2236" s="1">
        <v>45971</v>
      </c>
      <c r="C2236" t="s">
        <v>5408</v>
      </c>
      <c r="D2236" t="s">
        <v>3611</v>
      </c>
      <c r="E2236" t="s">
        <v>32</v>
      </c>
      <c r="F2236" t="s">
        <v>16</v>
      </c>
      <c r="G2236" t="s">
        <v>8680</v>
      </c>
      <c r="H2236" t="s">
        <v>10171</v>
      </c>
      <c r="I2236" t="s">
        <v>375</v>
      </c>
      <c r="J2236" t="s">
        <v>376</v>
      </c>
      <c r="K2236" s="3">
        <v>14000</v>
      </c>
      <c r="L2236" s="3">
        <v>14791</v>
      </c>
      <c r="M2236" t="s">
        <v>5624</v>
      </c>
      <c r="N2236" t="s">
        <v>30</v>
      </c>
    </row>
    <row r="2237" spans="1:14">
      <c r="A2237" s="1">
        <v>45606</v>
      </c>
      <c r="B2237" s="1">
        <v>45971</v>
      </c>
      <c r="C2237" t="s">
        <v>5408</v>
      </c>
      <c r="D2237" t="s">
        <v>3611</v>
      </c>
      <c r="E2237" t="s">
        <v>15</v>
      </c>
      <c r="F2237" t="s">
        <v>16</v>
      </c>
      <c r="G2237" t="s">
        <v>8679</v>
      </c>
      <c r="H2237" t="s">
        <v>10171</v>
      </c>
      <c r="I2237" t="s">
        <v>375</v>
      </c>
      <c r="J2237" t="s">
        <v>376</v>
      </c>
      <c r="K2237" s="3">
        <v>1506</v>
      </c>
      <c r="L2237" s="3">
        <v>1505</v>
      </c>
      <c r="M2237" t="s">
        <v>5624</v>
      </c>
      <c r="N2237" t="s">
        <v>30</v>
      </c>
    </row>
    <row r="2238" spans="1:14">
      <c r="A2238" s="1">
        <v>45606</v>
      </c>
      <c r="B2238" s="1">
        <v>45971</v>
      </c>
      <c r="C2238" t="s">
        <v>5408</v>
      </c>
      <c r="D2238" t="s">
        <v>3611</v>
      </c>
      <c r="E2238" t="s">
        <v>661</v>
      </c>
      <c r="F2238" t="s">
        <v>16</v>
      </c>
      <c r="G2238" t="s">
        <v>8681</v>
      </c>
      <c r="H2238" t="s">
        <v>10171</v>
      </c>
      <c r="I2238" t="s">
        <v>375</v>
      </c>
      <c r="J2238" t="s">
        <v>376</v>
      </c>
      <c r="K2238" s="3">
        <v>24933</v>
      </c>
      <c r="L2238" s="3">
        <v>25858</v>
      </c>
      <c r="M2238" t="s">
        <v>5624</v>
      </c>
      <c r="N2238" t="s">
        <v>30</v>
      </c>
    </row>
    <row r="2239" spans="1:14">
      <c r="A2239" s="1">
        <v>45606</v>
      </c>
      <c r="B2239" s="1">
        <v>45971</v>
      </c>
      <c r="C2239" t="s">
        <v>5406</v>
      </c>
      <c r="D2239" t="s">
        <v>3603</v>
      </c>
      <c r="E2239" t="s">
        <v>32</v>
      </c>
      <c r="F2239" t="s">
        <v>16</v>
      </c>
      <c r="G2239" t="s">
        <v>8674</v>
      </c>
      <c r="H2239" t="s">
        <v>10171</v>
      </c>
      <c r="I2239" t="s">
        <v>570</v>
      </c>
      <c r="J2239" t="s">
        <v>571</v>
      </c>
      <c r="K2239" s="3">
        <v>4198</v>
      </c>
      <c r="L2239" s="3">
        <v>3981</v>
      </c>
      <c r="M2239" t="s">
        <v>5623</v>
      </c>
      <c r="N2239" t="s">
        <v>125</v>
      </c>
    </row>
    <row r="2240" spans="1:14">
      <c r="A2240" s="1">
        <v>45606</v>
      </c>
      <c r="B2240" s="1">
        <v>45971</v>
      </c>
      <c r="C2240" t="s">
        <v>5406</v>
      </c>
      <c r="D2240" t="s">
        <v>3603</v>
      </c>
      <c r="E2240" t="s">
        <v>15</v>
      </c>
      <c r="F2240" t="s">
        <v>16</v>
      </c>
      <c r="G2240" t="s">
        <v>8675</v>
      </c>
      <c r="H2240" t="s">
        <v>10171</v>
      </c>
      <c r="I2240" t="s">
        <v>570</v>
      </c>
      <c r="J2240" t="s">
        <v>571</v>
      </c>
      <c r="K2240" s="3">
        <v>1938</v>
      </c>
      <c r="L2240" s="3">
        <v>1840</v>
      </c>
      <c r="M2240" t="s">
        <v>5623</v>
      </c>
      <c r="N2240" t="s">
        <v>125</v>
      </c>
    </row>
    <row r="2241" spans="1:14">
      <c r="A2241" s="1">
        <v>45606</v>
      </c>
      <c r="B2241" s="1">
        <v>45971</v>
      </c>
      <c r="C2241" t="s">
        <v>5406</v>
      </c>
      <c r="D2241" t="s">
        <v>3603</v>
      </c>
      <c r="E2241" t="s">
        <v>661</v>
      </c>
      <c r="F2241" t="s">
        <v>16</v>
      </c>
      <c r="G2241" t="s">
        <v>8676</v>
      </c>
      <c r="H2241" t="s">
        <v>10171</v>
      </c>
      <c r="I2241" t="s">
        <v>570</v>
      </c>
      <c r="J2241" t="s">
        <v>571</v>
      </c>
      <c r="K2241" s="3">
        <v>12748</v>
      </c>
      <c r="L2241" s="3">
        <v>10320</v>
      </c>
      <c r="M2241" t="s">
        <v>5623</v>
      </c>
      <c r="N2241" t="s">
        <v>125</v>
      </c>
    </row>
    <row r="2242" spans="1:14">
      <c r="A2242" s="1">
        <v>45606</v>
      </c>
      <c r="B2242" s="1">
        <v>45971</v>
      </c>
      <c r="C2242" t="s">
        <v>5409</v>
      </c>
      <c r="D2242" t="s">
        <v>3615</v>
      </c>
      <c r="E2242" t="s">
        <v>32</v>
      </c>
      <c r="F2242" t="s">
        <v>16</v>
      </c>
      <c r="G2242" t="s">
        <v>8684</v>
      </c>
      <c r="H2242" t="s">
        <v>10171</v>
      </c>
      <c r="I2242" t="s">
        <v>103</v>
      </c>
      <c r="J2242" t="s">
        <v>104</v>
      </c>
      <c r="K2242" s="3">
        <v>5669</v>
      </c>
      <c r="L2242" s="3">
        <v>6713</v>
      </c>
      <c r="M2242" t="s">
        <v>5620</v>
      </c>
      <c r="N2242" t="s">
        <v>73</v>
      </c>
    </row>
    <row r="2243" spans="1:14">
      <c r="A2243" s="1">
        <v>45606</v>
      </c>
      <c r="B2243" s="1">
        <v>45971</v>
      </c>
      <c r="C2243" t="s">
        <v>5409</v>
      </c>
      <c r="D2243" t="s">
        <v>3615</v>
      </c>
      <c r="E2243" t="s">
        <v>15</v>
      </c>
      <c r="F2243" t="s">
        <v>16</v>
      </c>
      <c r="G2243" t="s">
        <v>8682</v>
      </c>
      <c r="H2243" t="s">
        <v>10171</v>
      </c>
      <c r="I2243" t="s">
        <v>103</v>
      </c>
      <c r="J2243" t="s">
        <v>104</v>
      </c>
      <c r="K2243" s="3">
        <v>2284</v>
      </c>
      <c r="L2243" s="3">
        <v>2195</v>
      </c>
      <c r="M2243" t="s">
        <v>5620</v>
      </c>
      <c r="N2243" t="s">
        <v>73</v>
      </c>
    </row>
    <row r="2244" spans="1:14">
      <c r="A2244" s="1">
        <v>45606</v>
      </c>
      <c r="B2244" s="1">
        <v>45971</v>
      </c>
      <c r="C2244" t="s">
        <v>5409</v>
      </c>
      <c r="D2244" t="s">
        <v>3615</v>
      </c>
      <c r="E2244" t="s">
        <v>661</v>
      </c>
      <c r="F2244" t="s">
        <v>16</v>
      </c>
      <c r="G2244" t="s">
        <v>8683</v>
      </c>
      <c r="H2244" t="s">
        <v>10171</v>
      </c>
      <c r="I2244" t="s">
        <v>103</v>
      </c>
      <c r="J2244" t="s">
        <v>104</v>
      </c>
      <c r="K2244" s="3">
        <v>45432</v>
      </c>
      <c r="L2244" s="3">
        <v>43642</v>
      </c>
      <c r="M2244" t="s">
        <v>5620</v>
      </c>
      <c r="N2244" t="s">
        <v>73</v>
      </c>
    </row>
    <row r="2245" spans="1:14">
      <c r="A2245" s="1">
        <v>45607</v>
      </c>
      <c r="B2245" s="1">
        <v>45972</v>
      </c>
      <c r="C2245" t="s">
        <v>5410</v>
      </c>
      <c r="D2245" t="s">
        <v>3621</v>
      </c>
      <c r="E2245" t="s">
        <v>661</v>
      </c>
      <c r="F2245" t="s">
        <v>16</v>
      </c>
      <c r="G2245" t="s">
        <v>8688</v>
      </c>
      <c r="H2245" t="s">
        <v>10171</v>
      </c>
      <c r="I2245" t="s">
        <v>18</v>
      </c>
      <c r="J2245" t="s">
        <v>19</v>
      </c>
      <c r="K2245" s="3">
        <v>62039</v>
      </c>
      <c r="L2245" s="3">
        <v>51670</v>
      </c>
      <c r="M2245" t="s">
        <v>5624</v>
      </c>
      <c r="N2245" t="s">
        <v>21</v>
      </c>
    </row>
    <row r="2246" spans="1:14">
      <c r="A2246" s="1">
        <v>45607</v>
      </c>
      <c r="B2246" s="1">
        <v>45972</v>
      </c>
      <c r="C2246" t="s">
        <v>5410</v>
      </c>
      <c r="D2246" t="s">
        <v>3621</v>
      </c>
      <c r="E2246" t="s">
        <v>15</v>
      </c>
      <c r="F2246" t="s">
        <v>16</v>
      </c>
      <c r="G2246" t="s">
        <v>8687</v>
      </c>
      <c r="H2246" t="s">
        <v>10171</v>
      </c>
      <c r="I2246" t="s">
        <v>18</v>
      </c>
      <c r="J2246" t="s">
        <v>19</v>
      </c>
      <c r="K2246" s="3">
        <v>5994</v>
      </c>
      <c r="L2246" s="3">
        <v>5510</v>
      </c>
      <c r="M2246" t="s">
        <v>5624</v>
      </c>
      <c r="N2246" t="s">
        <v>21</v>
      </c>
    </row>
    <row r="2247" spans="1:14">
      <c r="A2247" s="1">
        <v>45608</v>
      </c>
      <c r="B2247" s="1">
        <v>45973</v>
      </c>
      <c r="C2247" t="s">
        <v>5413</v>
      </c>
      <c r="D2247" t="s">
        <v>3631</v>
      </c>
      <c r="E2247" t="s">
        <v>15</v>
      </c>
      <c r="F2247" t="s">
        <v>16</v>
      </c>
      <c r="G2247" t="s">
        <v>8693</v>
      </c>
      <c r="H2247" t="s">
        <v>10171</v>
      </c>
      <c r="I2247" t="s">
        <v>174</v>
      </c>
      <c r="J2247" t="s">
        <v>175</v>
      </c>
      <c r="K2247" s="3">
        <v>11386</v>
      </c>
      <c r="L2247" s="3">
        <v>10911</v>
      </c>
      <c r="M2247" t="s">
        <v>112</v>
      </c>
      <c r="N2247" t="s">
        <v>21</v>
      </c>
    </row>
    <row r="2248" spans="1:14">
      <c r="A2248" s="1">
        <v>45608</v>
      </c>
      <c r="B2248" s="1">
        <v>45973</v>
      </c>
      <c r="C2248" t="s">
        <v>5413</v>
      </c>
      <c r="D2248" t="s">
        <v>3631</v>
      </c>
      <c r="E2248" t="s">
        <v>661</v>
      </c>
      <c r="F2248" t="s">
        <v>16</v>
      </c>
      <c r="G2248" t="s">
        <v>8692</v>
      </c>
      <c r="H2248" t="s">
        <v>10171</v>
      </c>
      <c r="I2248" t="s">
        <v>174</v>
      </c>
      <c r="J2248" t="s">
        <v>175</v>
      </c>
      <c r="K2248" s="3">
        <v>221045</v>
      </c>
      <c r="L2248" s="3">
        <v>183112</v>
      </c>
      <c r="M2248" t="s">
        <v>112</v>
      </c>
      <c r="N2248" t="s">
        <v>21</v>
      </c>
    </row>
    <row r="2249" spans="1:14">
      <c r="A2249" s="1">
        <v>45608</v>
      </c>
      <c r="B2249" s="1">
        <v>45973</v>
      </c>
      <c r="C2249" t="s">
        <v>5414</v>
      </c>
      <c r="D2249" t="s">
        <v>3634</v>
      </c>
      <c r="E2249" t="s">
        <v>15</v>
      </c>
      <c r="F2249" t="s">
        <v>16</v>
      </c>
      <c r="G2249" t="s">
        <v>8694</v>
      </c>
      <c r="H2249" t="s">
        <v>10172</v>
      </c>
      <c r="I2249" t="s">
        <v>103</v>
      </c>
      <c r="J2249" t="s">
        <v>104</v>
      </c>
      <c r="L2249" s="3">
        <v>2025</v>
      </c>
      <c r="M2249" t="s">
        <v>140</v>
      </c>
      <c r="N2249" t="s">
        <v>245</v>
      </c>
    </row>
    <row r="2250" spans="1:14">
      <c r="A2250" s="1">
        <v>45608</v>
      </c>
      <c r="B2250" s="1">
        <v>45973</v>
      </c>
      <c r="C2250" t="s">
        <v>5414</v>
      </c>
      <c r="D2250" t="s">
        <v>3634</v>
      </c>
      <c r="E2250" t="s">
        <v>32</v>
      </c>
      <c r="F2250" t="s">
        <v>16</v>
      </c>
      <c r="G2250" t="s">
        <v>8696</v>
      </c>
      <c r="H2250" t="s">
        <v>10172</v>
      </c>
      <c r="I2250" t="s">
        <v>103</v>
      </c>
      <c r="J2250" t="s">
        <v>104</v>
      </c>
      <c r="L2250" s="3">
        <v>107240</v>
      </c>
      <c r="M2250" t="s">
        <v>140</v>
      </c>
      <c r="N2250" t="s">
        <v>245</v>
      </c>
    </row>
    <row r="2251" spans="1:14">
      <c r="A2251" s="1">
        <v>45608</v>
      </c>
      <c r="B2251" s="1">
        <v>45973</v>
      </c>
      <c r="C2251" t="s">
        <v>5414</v>
      </c>
      <c r="D2251" t="s">
        <v>3634</v>
      </c>
      <c r="E2251" t="s">
        <v>661</v>
      </c>
      <c r="F2251" t="s">
        <v>16</v>
      </c>
      <c r="G2251" t="s">
        <v>8695</v>
      </c>
      <c r="H2251" t="s">
        <v>10172</v>
      </c>
      <c r="I2251" t="s">
        <v>103</v>
      </c>
      <c r="J2251" t="s">
        <v>104</v>
      </c>
      <c r="L2251" s="3">
        <v>332334</v>
      </c>
      <c r="M2251" t="s">
        <v>140</v>
      </c>
      <c r="N2251" t="s">
        <v>245</v>
      </c>
    </row>
    <row r="2252" spans="1:14">
      <c r="A2252" s="1">
        <v>45608</v>
      </c>
      <c r="B2252" s="1">
        <v>45973</v>
      </c>
      <c r="C2252" t="s">
        <v>5412</v>
      </c>
      <c r="D2252" t="s">
        <v>3627</v>
      </c>
      <c r="E2252" t="s">
        <v>661</v>
      </c>
      <c r="F2252" t="s">
        <v>16</v>
      </c>
      <c r="G2252" t="s">
        <v>8691</v>
      </c>
      <c r="H2252" t="s">
        <v>10171</v>
      </c>
      <c r="I2252" t="s">
        <v>96</v>
      </c>
      <c r="J2252" t="s">
        <v>97</v>
      </c>
      <c r="K2252" s="3">
        <v>47923</v>
      </c>
      <c r="L2252" s="3">
        <v>36664</v>
      </c>
      <c r="M2252" t="s">
        <v>1179</v>
      </c>
      <c r="N2252" t="s">
        <v>125</v>
      </c>
    </row>
    <row r="2253" spans="1:14">
      <c r="A2253" s="1">
        <v>45608</v>
      </c>
      <c r="B2253" s="1">
        <v>45973</v>
      </c>
      <c r="C2253" t="s">
        <v>5412</v>
      </c>
      <c r="D2253" t="s">
        <v>3627</v>
      </c>
      <c r="E2253" t="s">
        <v>15</v>
      </c>
      <c r="F2253" t="s">
        <v>16</v>
      </c>
      <c r="G2253" t="s">
        <v>8689</v>
      </c>
      <c r="H2253" t="s">
        <v>10171</v>
      </c>
      <c r="I2253" t="s">
        <v>96</v>
      </c>
      <c r="J2253" t="s">
        <v>97</v>
      </c>
      <c r="K2253" s="3">
        <v>1373</v>
      </c>
      <c r="L2253" s="3">
        <v>1258</v>
      </c>
      <c r="M2253" t="s">
        <v>1179</v>
      </c>
      <c r="N2253" t="s">
        <v>125</v>
      </c>
    </row>
    <row r="2254" spans="1:14">
      <c r="A2254" s="1">
        <v>45608</v>
      </c>
      <c r="B2254" s="1">
        <v>45973</v>
      </c>
      <c r="C2254" t="s">
        <v>5412</v>
      </c>
      <c r="D2254" t="s">
        <v>3627</v>
      </c>
      <c r="E2254" t="s">
        <v>32</v>
      </c>
      <c r="F2254" t="s">
        <v>16</v>
      </c>
      <c r="G2254" t="s">
        <v>8690</v>
      </c>
      <c r="H2254" t="s">
        <v>10171</v>
      </c>
      <c r="I2254" t="s">
        <v>96</v>
      </c>
      <c r="J2254" t="s">
        <v>97</v>
      </c>
      <c r="K2254" s="3">
        <v>4303</v>
      </c>
      <c r="L2254" s="3">
        <v>5129</v>
      </c>
      <c r="M2254" t="s">
        <v>1179</v>
      </c>
      <c r="N2254" t="s">
        <v>125</v>
      </c>
    </row>
    <row r="2255" spans="1:14">
      <c r="A2255" s="1">
        <v>45609</v>
      </c>
      <c r="B2255" s="1">
        <v>45974</v>
      </c>
      <c r="C2255" t="s">
        <v>5417</v>
      </c>
      <c r="D2255" t="s">
        <v>3646</v>
      </c>
      <c r="E2255" t="s">
        <v>32</v>
      </c>
      <c r="F2255" t="s">
        <v>16</v>
      </c>
      <c r="G2255" t="s">
        <v>8707</v>
      </c>
      <c r="H2255" t="s">
        <v>10171</v>
      </c>
      <c r="I2255" t="s">
        <v>103</v>
      </c>
      <c r="J2255" t="s">
        <v>104</v>
      </c>
      <c r="K2255" s="3">
        <v>7032</v>
      </c>
      <c r="L2255" s="3">
        <v>6769</v>
      </c>
      <c r="M2255" t="s">
        <v>5620</v>
      </c>
      <c r="N2255" t="s">
        <v>105</v>
      </c>
    </row>
    <row r="2256" spans="1:14">
      <c r="A2256" s="1">
        <v>45609</v>
      </c>
      <c r="B2256" s="1">
        <v>45974</v>
      </c>
      <c r="C2256" t="s">
        <v>5417</v>
      </c>
      <c r="D2256" t="s">
        <v>3646</v>
      </c>
      <c r="E2256" t="s">
        <v>15</v>
      </c>
      <c r="F2256" t="s">
        <v>16</v>
      </c>
      <c r="G2256" t="s">
        <v>8708</v>
      </c>
      <c r="H2256" t="s">
        <v>10171</v>
      </c>
      <c r="I2256" t="s">
        <v>103</v>
      </c>
      <c r="J2256" t="s">
        <v>104</v>
      </c>
      <c r="K2256" s="3">
        <v>1313</v>
      </c>
      <c r="L2256" s="3">
        <v>1261</v>
      </c>
      <c r="M2256" t="s">
        <v>5620</v>
      </c>
      <c r="N2256" t="s">
        <v>105</v>
      </c>
    </row>
    <row r="2257" spans="1:14">
      <c r="A2257" s="1">
        <v>45609</v>
      </c>
      <c r="B2257" s="1">
        <v>45974</v>
      </c>
      <c r="C2257" t="s">
        <v>5417</v>
      </c>
      <c r="D2257" t="s">
        <v>3646</v>
      </c>
      <c r="E2257" t="s">
        <v>661</v>
      </c>
      <c r="F2257" t="s">
        <v>16</v>
      </c>
      <c r="G2257" t="s">
        <v>8706</v>
      </c>
      <c r="H2257" t="s">
        <v>10171</v>
      </c>
      <c r="I2257" t="s">
        <v>103</v>
      </c>
      <c r="J2257" t="s">
        <v>104</v>
      </c>
      <c r="K2257" s="3">
        <v>11957</v>
      </c>
      <c r="L2257" s="3">
        <v>9956</v>
      </c>
      <c r="M2257" t="s">
        <v>5620</v>
      </c>
      <c r="N2257" t="s">
        <v>105</v>
      </c>
    </row>
    <row r="2258" spans="1:14">
      <c r="A2258" s="1">
        <v>45609</v>
      </c>
      <c r="B2258" s="1">
        <v>45974</v>
      </c>
      <c r="C2258" t="s">
        <v>5354</v>
      </c>
      <c r="D2258" t="s">
        <v>3391</v>
      </c>
      <c r="E2258" t="s">
        <v>661</v>
      </c>
      <c r="F2258" t="s">
        <v>16</v>
      </c>
      <c r="G2258" t="s">
        <v>8701</v>
      </c>
      <c r="H2258" t="s">
        <v>10171</v>
      </c>
      <c r="I2258" t="s">
        <v>59</v>
      </c>
      <c r="J2258" t="s">
        <v>60</v>
      </c>
      <c r="K2258" s="3">
        <v>29677</v>
      </c>
      <c r="L2258" s="3">
        <v>20360</v>
      </c>
      <c r="M2258" t="s">
        <v>5620</v>
      </c>
      <c r="N2258" t="s">
        <v>61</v>
      </c>
    </row>
    <row r="2259" spans="1:14">
      <c r="A2259" s="1">
        <v>45609</v>
      </c>
      <c r="B2259" s="1">
        <v>45974</v>
      </c>
      <c r="C2259" t="s">
        <v>5354</v>
      </c>
      <c r="D2259" t="s">
        <v>3391</v>
      </c>
      <c r="E2259" t="s">
        <v>15</v>
      </c>
      <c r="F2259" t="s">
        <v>16</v>
      </c>
      <c r="G2259" t="s">
        <v>8699</v>
      </c>
      <c r="H2259" t="s">
        <v>10171</v>
      </c>
      <c r="I2259" t="s">
        <v>59</v>
      </c>
      <c r="J2259" t="s">
        <v>60</v>
      </c>
      <c r="K2259" s="3">
        <v>1598</v>
      </c>
      <c r="L2259" s="3">
        <v>1536</v>
      </c>
      <c r="M2259" t="s">
        <v>5620</v>
      </c>
      <c r="N2259" t="s">
        <v>61</v>
      </c>
    </row>
    <row r="2260" spans="1:14">
      <c r="A2260" s="1">
        <v>45609</v>
      </c>
      <c r="B2260" s="1">
        <v>45974</v>
      </c>
      <c r="C2260" t="s">
        <v>5354</v>
      </c>
      <c r="D2260" t="s">
        <v>3391</v>
      </c>
      <c r="E2260" t="s">
        <v>34</v>
      </c>
      <c r="F2260" t="s">
        <v>16</v>
      </c>
      <c r="G2260" t="s">
        <v>8698</v>
      </c>
      <c r="H2260" t="s">
        <v>10171</v>
      </c>
      <c r="I2260" t="s">
        <v>59</v>
      </c>
      <c r="J2260" t="s">
        <v>60</v>
      </c>
      <c r="K2260" s="3">
        <v>10893</v>
      </c>
      <c r="L2260" s="3">
        <v>7763</v>
      </c>
      <c r="M2260" t="s">
        <v>5620</v>
      </c>
      <c r="N2260" t="s">
        <v>61</v>
      </c>
    </row>
    <row r="2261" spans="1:14">
      <c r="A2261" s="1">
        <v>45609</v>
      </c>
      <c r="B2261" s="1">
        <v>45974</v>
      </c>
      <c r="C2261" t="s">
        <v>5354</v>
      </c>
      <c r="D2261" t="s">
        <v>3391</v>
      </c>
      <c r="E2261" t="s">
        <v>32</v>
      </c>
      <c r="F2261" t="s">
        <v>16</v>
      </c>
      <c r="G2261" t="s">
        <v>8700</v>
      </c>
      <c r="H2261" t="s">
        <v>10171</v>
      </c>
      <c r="I2261" t="s">
        <v>59</v>
      </c>
      <c r="J2261" t="s">
        <v>60</v>
      </c>
      <c r="K2261" s="3">
        <v>18419</v>
      </c>
      <c r="L2261" s="3">
        <v>17544</v>
      </c>
      <c r="M2261" t="s">
        <v>5620</v>
      </c>
      <c r="N2261" t="s">
        <v>61</v>
      </c>
    </row>
    <row r="2262" spans="1:14">
      <c r="A2262" s="1">
        <v>45609</v>
      </c>
      <c r="B2262" s="1">
        <v>45974</v>
      </c>
      <c r="C2262" t="s">
        <v>5415</v>
      </c>
      <c r="D2262" t="s">
        <v>3640</v>
      </c>
      <c r="E2262" t="s">
        <v>32</v>
      </c>
      <c r="F2262" t="s">
        <v>16</v>
      </c>
      <c r="G2262" t="s">
        <v>8703</v>
      </c>
      <c r="H2262" t="s">
        <v>10171</v>
      </c>
      <c r="I2262" t="s">
        <v>165</v>
      </c>
      <c r="J2262" t="s">
        <v>166</v>
      </c>
      <c r="K2262" s="3">
        <v>4775</v>
      </c>
      <c r="L2262" s="3">
        <v>4549</v>
      </c>
      <c r="M2262" t="s">
        <v>1179</v>
      </c>
      <c r="N2262" t="s">
        <v>167</v>
      </c>
    </row>
    <row r="2263" spans="1:14">
      <c r="A2263" s="1">
        <v>45609</v>
      </c>
      <c r="B2263" s="1">
        <v>45974</v>
      </c>
      <c r="C2263" t="s">
        <v>5415</v>
      </c>
      <c r="D2263" t="s">
        <v>3640</v>
      </c>
      <c r="E2263" t="s">
        <v>661</v>
      </c>
      <c r="F2263" t="s">
        <v>16</v>
      </c>
      <c r="G2263" t="s">
        <v>8702</v>
      </c>
      <c r="H2263" t="s">
        <v>10171</v>
      </c>
      <c r="I2263" t="s">
        <v>165</v>
      </c>
      <c r="J2263" t="s">
        <v>166</v>
      </c>
      <c r="K2263" s="3">
        <v>27064</v>
      </c>
      <c r="L2263" s="3">
        <v>22537</v>
      </c>
      <c r="M2263" t="s">
        <v>1179</v>
      </c>
      <c r="N2263" t="s">
        <v>167</v>
      </c>
    </row>
    <row r="2264" spans="1:14">
      <c r="A2264" s="1">
        <v>45609</v>
      </c>
      <c r="B2264" s="1">
        <v>45974</v>
      </c>
      <c r="C2264" t="s">
        <v>5415</v>
      </c>
      <c r="D2264" t="s">
        <v>3640</v>
      </c>
      <c r="E2264" t="s">
        <v>15</v>
      </c>
      <c r="F2264" t="s">
        <v>16</v>
      </c>
      <c r="G2264" t="s">
        <v>8704</v>
      </c>
      <c r="H2264" t="s">
        <v>10171</v>
      </c>
      <c r="I2264" t="s">
        <v>165</v>
      </c>
      <c r="J2264" t="s">
        <v>166</v>
      </c>
      <c r="K2264" s="3">
        <v>1725</v>
      </c>
      <c r="L2264" s="3">
        <v>1628</v>
      </c>
      <c r="M2264" t="s">
        <v>1179</v>
      </c>
      <c r="N2264" t="s">
        <v>167</v>
      </c>
    </row>
    <row r="2265" spans="1:14">
      <c r="A2265" s="1">
        <v>45610</v>
      </c>
      <c r="B2265" s="1">
        <v>45975</v>
      </c>
      <c r="C2265" t="s">
        <v>5139</v>
      </c>
      <c r="D2265" t="s">
        <v>2464</v>
      </c>
      <c r="E2265" t="s">
        <v>661</v>
      </c>
      <c r="F2265" t="s">
        <v>16</v>
      </c>
      <c r="G2265" t="s">
        <v>8709</v>
      </c>
      <c r="H2265" t="s">
        <v>10171</v>
      </c>
      <c r="I2265" t="s">
        <v>270</v>
      </c>
      <c r="J2265" t="s">
        <v>271</v>
      </c>
      <c r="K2265" s="3">
        <v>22565</v>
      </c>
      <c r="L2265" s="3">
        <v>24642</v>
      </c>
      <c r="M2265" t="s">
        <v>5624</v>
      </c>
      <c r="N2265" t="s">
        <v>135</v>
      </c>
    </row>
    <row r="2266" spans="1:14">
      <c r="A2266" s="1">
        <v>45610</v>
      </c>
      <c r="B2266" s="1">
        <v>45975</v>
      </c>
      <c r="C2266" t="s">
        <v>5139</v>
      </c>
      <c r="D2266" t="s">
        <v>2464</v>
      </c>
      <c r="E2266" t="s">
        <v>32</v>
      </c>
      <c r="F2266" t="s">
        <v>16</v>
      </c>
      <c r="G2266" t="s">
        <v>8710</v>
      </c>
      <c r="H2266" t="s">
        <v>10171</v>
      </c>
      <c r="I2266" t="s">
        <v>270</v>
      </c>
      <c r="J2266" t="s">
        <v>271</v>
      </c>
      <c r="K2266" s="3">
        <v>21767</v>
      </c>
      <c r="L2266" s="3">
        <v>21634</v>
      </c>
      <c r="M2266" t="s">
        <v>5624</v>
      </c>
      <c r="N2266" t="s">
        <v>135</v>
      </c>
    </row>
    <row r="2267" spans="1:14">
      <c r="A2267" s="1">
        <v>45610</v>
      </c>
      <c r="B2267" s="1">
        <v>45975</v>
      </c>
      <c r="C2267" t="s">
        <v>5139</v>
      </c>
      <c r="D2267" t="s">
        <v>2464</v>
      </c>
      <c r="E2267" t="s">
        <v>15</v>
      </c>
      <c r="F2267" t="s">
        <v>16</v>
      </c>
      <c r="G2267" t="s">
        <v>8711</v>
      </c>
      <c r="H2267" t="s">
        <v>10171</v>
      </c>
      <c r="I2267" t="s">
        <v>270</v>
      </c>
      <c r="J2267" t="s">
        <v>271</v>
      </c>
      <c r="K2267" s="3">
        <v>2714</v>
      </c>
      <c r="L2267" s="3">
        <v>2700</v>
      </c>
      <c r="M2267" t="s">
        <v>5624</v>
      </c>
      <c r="N2267" t="s">
        <v>135</v>
      </c>
    </row>
    <row r="2268" spans="1:14">
      <c r="A2268" s="1">
        <v>45611</v>
      </c>
      <c r="B2268" s="1">
        <v>45976</v>
      </c>
      <c r="C2268" t="s">
        <v>5421</v>
      </c>
      <c r="D2268" t="s">
        <v>3662</v>
      </c>
      <c r="E2268" t="s">
        <v>15</v>
      </c>
      <c r="F2268" t="s">
        <v>16</v>
      </c>
      <c r="G2268" t="s">
        <v>8720</v>
      </c>
      <c r="H2268" t="s">
        <v>10171</v>
      </c>
      <c r="I2268" t="s">
        <v>282</v>
      </c>
      <c r="J2268" t="s">
        <v>283</v>
      </c>
      <c r="K2268" s="3">
        <v>29077</v>
      </c>
      <c r="L2268" s="3">
        <v>28506</v>
      </c>
      <c r="M2268" t="s">
        <v>5620</v>
      </c>
      <c r="N2268" t="s">
        <v>51</v>
      </c>
    </row>
    <row r="2269" spans="1:14">
      <c r="A2269" s="1">
        <v>45611</v>
      </c>
      <c r="B2269" s="1">
        <v>45976</v>
      </c>
      <c r="C2269" t="s">
        <v>5421</v>
      </c>
      <c r="D2269" t="s">
        <v>3662</v>
      </c>
      <c r="E2269" t="s">
        <v>32</v>
      </c>
      <c r="F2269" t="s">
        <v>16</v>
      </c>
      <c r="G2269" t="s">
        <v>8718</v>
      </c>
      <c r="H2269" t="s">
        <v>10171</v>
      </c>
      <c r="I2269" t="s">
        <v>282</v>
      </c>
      <c r="J2269" t="s">
        <v>283</v>
      </c>
      <c r="K2269" s="3">
        <v>76060</v>
      </c>
      <c r="L2269" s="3">
        <v>74880</v>
      </c>
      <c r="M2269" t="s">
        <v>5620</v>
      </c>
      <c r="N2269" t="s">
        <v>51</v>
      </c>
    </row>
    <row r="2270" spans="1:14">
      <c r="A2270" s="1">
        <v>45611</v>
      </c>
      <c r="B2270" s="1">
        <v>45976</v>
      </c>
      <c r="C2270" t="s">
        <v>5421</v>
      </c>
      <c r="D2270" t="s">
        <v>3662</v>
      </c>
      <c r="E2270" t="s">
        <v>661</v>
      </c>
      <c r="F2270" t="s">
        <v>16</v>
      </c>
      <c r="G2270" t="s">
        <v>8719</v>
      </c>
      <c r="H2270" t="s">
        <v>10171</v>
      </c>
      <c r="I2270" t="s">
        <v>282</v>
      </c>
      <c r="J2270" t="s">
        <v>283</v>
      </c>
      <c r="K2270" s="3">
        <v>469851</v>
      </c>
      <c r="L2270" s="3">
        <v>388580</v>
      </c>
      <c r="M2270" t="s">
        <v>5620</v>
      </c>
      <c r="N2270" t="s">
        <v>51</v>
      </c>
    </row>
    <row r="2271" spans="1:14">
      <c r="A2271" s="1">
        <v>45611</v>
      </c>
      <c r="B2271" s="1">
        <v>45976</v>
      </c>
      <c r="C2271" t="s">
        <v>5418</v>
      </c>
      <c r="D2271" t="s">
        <v>3653</v>
      </c>
      <c r="E2271" t="s">
        <v>15</v>
      </c>
      <c r="F2271" t="s">
        <v>16</v>
      </c>
      <c r="G2271" t="s">
        <v>8713</v>
      </c>
      <c r="H2271" t="s">
        <v>10171</v>
      </c>
      <c r="I2271" t="s">
        <v>807</v>
      </c>
      <c r="J2271" t="s">
        <v>808</v>
      </c>
      <c r="K2271" s="3">
        <v>2730</v>
      </c>
      <c r="L2271" s="3">
        <v>2584</v>
      </c>
      <c r="M2271" t="s">
        <v>1179</v>
      </c>
      <c r="N2271" t="s">
        <v>98</v>
      </c>
    </row>
    <row r="2272" spans="1:14">
      <c r="A2272" s="1">
        <v>45611</v>
      </c>
      <c r="B2272" s="1">
        <v>45976</v>
      </c>
      <c r="C2272" t="s">
        <v>5418</v>
      </c>
      <c r="D2272" t="s">
        <v>3653</v>
      </c>
      <c r="E2272" t="s">
        <v>32</v>
      </c>
      <c r="F2272" t="s">
        <v>16</v>
      </c>
      <c r="G2272" t="s">
        <v>8712</v>
      </c>
      <c r="H2272" t="s">
        <v>10171</v>
      </c>
      <c r="I2272" t="s">
        <v>807</v>
      </c>
      <c r="J2272" t="s">
        <v>808</v>
      </c>
      <c r="K2272" s="3">
        <v>15558</v>
      </c>
      <c r="L2272" s="3">
        <v>11133</v>
      </c>
      <c r="M2272" t="s">
        <v>1179</v>
      </c>
      <c r="N2272" t="s">
        <v>98</v>
      </c>
    </row>
    <row r="2273" spans="1:14">
      <c r="A2273" s="1">
        <v>45611</v>
      </c>
      <c r="B2273" s="1">
        <v>45976</v>
      </c>
      <c r="C2273" t="s">
        <v>5418</v>
      </c>
      <c r="D2273" t="s">
        <v>3653</v>
      </c>
      <c r="E2273" t="s">
        <v>661</v>
      </c>
      <c r="F2273" t="s">
        <v>16</v>
      </c>
      <c r="G2273" t="s">
        <v>8714</v>
      </c>
      <c r="H2273" t="s">
        <v>10171</v>
      </c>
      <c r="I2273" t="s">
        <v>807</v>
      </c>
      <c r="J2273" t="s">
        <v>808</v>
      </c>
      <c r="K2273" s="3">
        <v>33631</v>
      </c>
      <c r="L2273" s="3">
        <v>26910</v>
      </c>
      <c r="M2273" t="s">
        <v>1179</v>
      </c>
      <c r="N2273" t="s">
        <v>98</v>
      </c>
    </row>
    <row r="2274" spans="1:14">
      <c r="A2274" s="1">
        <v>45611</v>
      </c>
      <c r="B2274" s="1">
        <v>45976</v>
      </c>
      <c r="C2274" t="s">
        <v>5420</v>
      </c>
      <c r="D2274" t="s">
        <v>3659</v>
      </c>
      <c r="E2274" t="s">
        <v>15</v>
      </c>
      <c r="F2274" t="s">
        <v>16</v>
      </c>
      <c r="G2274" t="s">
        <v>8717</v>
      </c>
      <c r="H2274" t="s">
        <v>10171</v>
      </c>
      <c r="I2274" t="s">
        <v>41</v>
      </c>
      <c r="J2274" t="s">
        <v>42</v>
      </c>
      <c r="K2274" s="3">
        <v>2477</v>
      </c>
      <c r="L2274" s="3">
        <v>2332</v>
      </c>
      <c r="M2274" t="s">
        <v>112</v>
      </c>
      <c r="N2274" t="s">
        <v>215</v>
      </c>
    </row>
    <row r="2275" spans="1:14">
      <c r="A2275" s="1">
        <v>45611</v>
      </c>
      <c r="B2275" s="1">
        <v>45976</v>
      </c>
      <c r="C2275" t="s">
        <v>5420</v>
      </c>
      <c r="D2275" t="s">
        <v>3659</v>
      </c>
      <c r="E2275" t="s">
        <v>661</v>
      </c>
      <c r="F2275" t="s">
        <v>16</v>
      </c>
      <c r="G2275" t="s">
        <v>8716</v>
      </c>
      <c r="H2275" t="s">
        <v>10171</v>
      </c>
      <c r="I2275" t="s">
        <v>41</v>
      </c>
      <c r="J2275" t="s">
        <v>42</v>
      </c>
      <c r="K2275" s="3">
        <v>115511</v>
      </c>
      <c r="L2275" s="3">
        <v>108861</v>
      </c>
      <c r="M2275" t="s">
        <v>112</v>
      </c>
      <c r="N2275" t="s">
        <v>215</v>
      </c>
    </row>
    <row r="2276" spans="1:14">
      <c r="A2276" s="1">
        <v>45611</v>
      </c>
      <c r="B2276" s="1">
        <v>45976</v>
      </c>
      <c r="C2276" t="s">
        <v>5422</v>
      </c>
      <c r="D2276" t="s">
        <v>3668</v>
      </c>
      <c r="E2276" t="s">
        <v>15</v>
      </c>
      <c r="F2276" t="s">
        <v>16</v>
      </c>
      <c r="G2276" t="s">
        <v>8725</v>
      </c>
      <c r="H2276" t="s">
        <v>10172</v>
      </c>
      <c r="I2276" t="s">
        <v>1106</v>
      </c>
      <c r="J2276" t="s">
        <v>1107</v>
      </c>
      <c r="L2276" s="3">
        <v>1545</v>
      </c>
      <c r="M2276" t="s">
        <v>304</v>
      </c>
      <c r="N2276" t="s">
        <v>1346</v>
      </c>
    </row>
    <row r="2277" spans="1:14">
      <c r="A2277" s="1">
        <v>45611</v>
      </c>
      <c r="B2277" s="1">
        <v>45976</v>
      </c>
      <c r="C2277" t="s">
        <v>5422</v>
      </c>
      <c r="D2277" t="s">
        <v>3668</v>
      </c>
      <c r="E2277" t="s">
        <v>661</v>
      </c>
      <c r="F2277" t="s">
        <v>16</v>
      </c>
      <c r="G2277" t="s">
        <v>8726</v>
      </c>
      <c r="H2277" t="s">
        <v>10172</v>
      </c>
      <c r="I2277" t="s">
        <v>1106</v>
      </c>
      <c r="J2277" t="s">
        <v>1107</v>
      </c>
      <c r="L2277" s="3">
        <v>44278</v>
      </c>
      <c r="M2277" t="s">
        <v>304</v>
      </c>
      <c r="N2277" t="s">
        <v>1346</v>
      </c>
    </row>
    <row r="2278" spans="1:14">
      <c r="A2278" s="1">
        <v>45611</v>
      </c>
      <c r="B2278" s="1">
        <v>45976</v>
      </c>
      <c r="C2278" t="s">
        <v>5422</v>
      </c>
      <c r="D2278" t="s">
        <v>3668</v>
      </c>
      <c r="E2278" t="s">
        <v>32</v>
      </c>
      <c r="F2278" t="s">
        <v>16</v>
      </c>
      <c r="G2278" t="s">
        <v>8727</v>
      </c>
      <c r="H2278" t="s">
        <v>10172</v>
      </c>
      <c r="I2278" t="s">
        <v>1106</v>
      </c>
      <c r="J2278" t="s">
        <v>1107</v>
      </c>
      <c r="L2278" s="3">
        <v>24200</v>
      </c>
      <c r="M2278" t="s">
        <v>304</v>
      </c>
      <c r="N2278" t="s">
        <v>1346</v>
      </c>
    </row>
    <row r="2279" spans="1:14">
      <c r="A2279" s="1">
        <v>45611</v>
      </c>
      <c r="B2279" s="1">
        <v>45976</v>
      </c>
      <c r="C2279" t="s">
        <v>6051</v>
      </c>
      <c r="D2279" t="s">
        <v>6052</v>
      </c>
      <c r="E2279" t="s">
        <v>661</v>
      </c>
      <c r="F2279" t="s">
        <v>16</v>
      </c>
      <c r="G2279" t="s">
        <v>8721</v>
      </c>
      <c r="H2279" t="s">
        <v>10172</v>
      </c>
      <c r="I2279" t="s">
        <v>3387</v>
      </c>
      <c r="J2279" t="s">
        <v>3388</v>
      </c>
      <c r="L2279" s="3">
        <v>85845</v>
      </c>
      <c r="M2279" t="s">
        <v>26</v>
      </c>
      <c r="N2279" t="s">
        <v>43</v>
      </c>
    </row>
    <row r="2280" spans="1:14">
      <c r="A2280" s="1">
        <v>45611</v>
      </c>
      <c r="B2280" s="1">
        <v>45976</v>
      </c>
      <c r="C2280" t="s">
        <v>6051</v>
      </c>
      <c r="D2280" t="s">
        <v>6052</v>
      </c>
      <c r="E2280" t="s">
        <v>15</v>
      </c>
      <c r="F2280" t="s">
        <v>16</v>
      </c>
      <c r="G2280" t="s">
        <v>8722</v>
      </c>
      <c r="H2280" t="s">
        <v>10172</v>
      </c>
      <c r="I2280" t="s">
        <v>3387</v>
      </c>
      <c r="J2280" t="s">
        <v>3388</v>
      </c>
      <c r="L2280" s="3">
        <v>1416</v>
      </c>
      <c r="M2280" t="s">
        <v>26</v>
      </c>
      <c r="N2280" t="s">
        <v>43</v>
      </c>
    </row>
    <row r="2281" spans="1:14">
      <c r="A2281" s="1">
        <v>45611</v>
      </c>
      <c r="B2281" s="1">
        <v>45976</v>
      </c>
      <c r="C2281" t="s">
        <v>6051</v>
      </c>
      <c r="D2281" t="s">
        <v>6052</v>
      </c>
      <c r="E2281" t="s">
        <v>32</v>
      </c>
      <c r="F2281" t="s">
        <v>16</v>
      </c>
      <c r="G2281" t="s">
        <v>8723</v>
      </c>
      <c r="H2281" t="s">
        <v>10172</v>
      </c>
      <c r="I2281" t="s">
        <v>3387</v>
      </c>
      <c r="J2281" t="s">
        <v>3388</v>
      </c>
      <c r="L2281" s="3">
        <v>25617</v>
      </c>
      <c r="M2281" t="s">
        <v>26</v>
      </c>
      <c r="N2281" t="s">
        <v>43</v>
      </c>
    </row>
    <row r="2282" spans="1:14">
      <c r="A2282" s="1">
        <v>45613</v>
      </c>
      <c r="B2282" s="1">
        <v>45978</v>
      </c>
      <c r="C2282" t="s">
        <v>8730</v>
      </c>
      <c r="D2282" t="s">
        <v>8731</v>
      </c>
      <c r="E2282" t="s">
        <v>32</v>
      </c>
      <c r="F2282" t="s">
        <v>16</v>
      </c>
      <c r="G2282" t="s">
        <v>8734</v>
      </c>
      <c r="H2282" t="s">
        <v>10172</v>
      </c>
      <c r="I2282" t="s">
        <v>795</v>
      </c>
      <c r="J2282" t="s">
        <v>796</v>
      </c>
      <c r="L2282" s="3">
        <v>6176</v>
      </c>
      <c r="M2282" t="s">
        <v>5624</v>
      </c>
      <c r="N2282" t="s">
        <v>203</v>
      </c>
    </row>
    <row r="2283" spans="1:14">
      <c r="A2283" s="1">
        <v>45613</v>
      </c>
      <c r="B2283" s="1">
        <v>45978</v>
      </c>
      <c r="C2283" t="s">
        <v>8730</v>
      </c>
      <c r="D2283" t="s">
        <v>8731</v>
      </c>
      <c r="E2283" t="s">
        <v>661</v>
      </c>
      <c r="F2283" t="s">
        <v>16</v>
      </c>
      <c r="G2283" t="s">
        <v>8732</v>
      </c>
      <c r="H2283" t="s">
        <v>10172</v>
      </c>
      <c r="I2283" t="s">
        <v>795</v>
      </c>
      <c r="J2283" t="s">
        <v>796</v>
      </c>
      <c r="L2283" s="3">
        <v>66019</v>
      </c>
      <c r="M2283" t="s">
        <v>5624</v>
      </c>
      <c r="N2283" t="s">
        <v>203</v>
      </c>
    </row>
    <row r="2284" spans="1:14">
      <c r="A2284" s="1">
        <v>45613</v>
      </c>
      <c r="B2284" s="1">
        <v>45978</v>
      </c>
      <c r="C2284" t="s">
        <v>8730</v>
      </c>
      <c r="D2284" t="s">
        <v>8731</v>
      </c>
      <c r="E2284" t="s">
        <v>15</v>
      </c>
      <c r="F2284" t="s">
        <v>16</v>
      </c>
      <c r="G2284" t="s">
        <v>8733</v>
      </c>
      <c r="H2284" t="s">
        <v>10172</v>
      </c>
      <c r="I2284" t="s">
        <v>795</v>
      </c>
      <c r="J2284" t="s">
        <v>796</v>
      </c>
      <c r="L2284" s="3">
        <v>1601</v>
      </c>
      <c r="M2284" t="s">
        <v>5624</v>
      </c>
      <c r="N2284" t="s">
        <v>203</v>
      </c>
    </row>
    <row r="2285" spans="1:14">
      <c r="A2285" s="1">
        <v>45613</v>
      </c>
      <c r="B2285" s="1">
        <v>45978</v>
      </c>
      <c r="C2285" t="s">
        <v>5423</v>
      </c>
      <c r="D2285" t="s">
        <v>3671</v>
      </c>
      <c r="E2285" t="s">
        <v>661</v>
      </c>
      <c r="F2285" t="s">
        <v>16</v>
      </c>
      <c r="G2285" t="s">
        <v>8736</v>
      </c>
      <c r="H2285" t="s">
        <v>10171</v>
      </c>
      <c r="I2285" t="s">
        <v>18</v>
      </c>
      <c r="J2285" t="s">
        <v>19</v>
      </c>
      <c r="K2285" s="3">
        <v>95741</v>
      </c>
      <c r="L2285" s="3">
        <v>70530</v>
      </c>
      <c r="M2285" t="s">
        <v>48</v>
      </c>
      <c r="N2285" t="s">
        <v>21</v>
      </c>
    </row>
    <row r="2286" spans="1:14">
      <c r="A2286" s="1">
        <v>45613</v>
      </c>
      <c r="B2286" s="1">
        <v>45978</v>
      </c>
      <c r="C2286" t="s">
        <v>5423</v>
      </c>
      <c r="D2286" t="s">
        <v>3671</v>
      </c>
      <c r="E2286" t="s">
        <v>15</v>
      </c>
      <c r="F2286" t="s">
        <v>16</v>
      </c>
      <c r="G2286" t="s">
        <v>8735</v>
      </c>
      <c r="H2286" t="s">
        <v>10171</v>
      </c>
      <c r="I2286" t="s">
        <v>18</v>
      </c>
      <c r="J2286" t="s">
        <v>19</v>
      </c>
      <c r="K2286" s="3">
        <v>5875</v>
      </c>
      <c r="L2286" s="3">
        <v>5906</v>
      </c>
      <c r="M2286" t="s">
        <v>48</v>
      </c>
      <c r="N2286" t="s">
        <v>21</v>
      </c>
    </row>
    <row r="2287" spans="1:14">
      <c r="A2287" s="1">
        <v>45614</v>
      </c>
      <c r="B2287" s="1">
        <v>45979</v>
      </c>
      <c r="C2287" t="s">
        <v>5425</v>
      </c>
      <c r="D2287" t="s">
        <v>3678</v>
      </c>
      <c r="E2287" t="s">
        <v>661</v>
      </c>
      <c r="F2287" t="s">
        <v>16</v>
      </c>
      <c r="G2287" t="s">
        <v>8739</v>
      </c>
      <c r="H2287" t="s">
        <v>10171</v>
      </c>
      <c r="I2287" t="s">
        <v>270</v>
      </c>
      <c r="J2287" t="s">
        <v>271</v>
      </c>
      <c r="K2287" s="3">
        <v>71240</v>
      </c>
      <c r="L2287" s="3">
        <v>43880</v>
      </c>
      <c r="M2287" t="s">
        <v>5624</v>
      </c>
      <c r="N2287" t="s">
        <v>225</v>
      </c>
    </row>
    <row r="2288" spans="1:14">
      <c r="A2288" s="1">
        <v>45614</v>
      </c>
      <c r="B2288" s="1">
        <v>45979</v>
      </c>
      <c r="C2288" t="s">
        <v>5425</v>
      </c>
      <c r="D2288" t="s">
        <v>3678</v>
      </c>
      <c r="E2288" t="s">
        <v>15</v>
      </c>
      <c r="F2288" t="s">
        <v>16</v>
      </c>
      <c r="G2288" t="s">
        <v>8738</v>
      </c>
      <c r="H2288" t="s">
        <v>10171</v>
      </c>
      <c r="I2288" t="s">
        <v>270</v>
      </c>
      <c r="J2288" t="s">
        <v>271</v>
      </c>
      <c r="K2288" s="3">
        <v>1675</v>
      </c>
      <c r="L2288" s="3">
        <v>1544</v>
      </c>
      <c r="M2288" t="s">
        <v>5624</v>
      </c>
      <c r="N2288" t="s">
        <v>225</v>
      </c>
    </row>
    <row r="2289" spans="1:14">
      <c r="A2289" s="1">
        <v>45614</v>
      </c>
      <c r="B2289" s="1">
        <v>45979</v>
      </c>
      <c r="C2289" t="s">
        <v>5425</v>
      </c>
      <c r="D2289" t="s">
        <v>3678</v>
      </c>
      <c r="E2289" t="s">
        <v>32</v>
      </c>
      <c r="F2289" t="s">
        <v>16</v>
      </c>
      <c r="G2289" t="s">
        <v>8737</v>
      </c>
      <c r="H2289" t="s">
        <v>10171</v>
      </c>
      <c r="I2289" t="s">
        <v>270</v>
      </c>
      <c r="J2289" t="s">
        <v>271</v>
      </c>
      <c r="K2289" s="3">
        <v>20862</v>
      </c>
      <c r="L2289" s="3">
        <v>15693</v>
      </c>
      <c r="M2289" t="s">
        <v>5624</v>
      </c>
      <c r="N2289" t="s">
        <v>225</v>
      </c>
    </row>
    <row r="2290" spans="1:14">
      <c r="A2290" s="1">
        <v>45617</v>
      </c>
      <c r="B2290" s="1">
        <v>45982</v>
      </c>
      <c r="C2290" t="s">
        <v>5429</v>
      </c>
      <c r="D2290" t="s">
        <v>3695</v>
      </c>
      <c r="E2290" t="s">
        <v>661</v>
      </c>
      <c r="F2290" t="s">
        <v>16</v>
      </c>
      <c r="G2290" t="s">
        <v>8745</v>
      </c>
      <c r="H2290" t="s">
        <v>10171</v>
      </c>
      <c r="I2290" t="s">
        <v>18</v>
      </c>
      <c r="J2290" t="s">
        <v>19</v>
      </c>
      <c r="K2290" s="3">
        <v>31808</v>
      </c>
      <c r="L2290" s="3">
        <v>26157</v>
      </c>
      <c r="M2290" t="s">
        <v>5624</v>
      </c>
      <c r="N2290" t="s">
        <v>21</v>
      </c>
    </row>
    <row r="2291" spans="1:14">
      <c r="A2291" s="1">
        <v>45617</v>
      </c>
      <c r="B2291" s="1">
        <v>45982</v>
      </c>
      <c r="C2291" t="s">
        <v>5429</v>
      </c>
      <c r="D2291" t="s">
        <v>3695</v>
      </c>
      <c r="E2291" t="s">
        <v>15</v>
      </c>
      <c r="F2291" t="s">
        <v>16</v>
      </c>
      <c r="G2291" t="s">
        <v>8746</v>
      </c>
      <c r="H2291" t="s">
        <v>10171</v>
      </c>
      <c r="I2291" t="s">
        <v>18</v>
      </c>
      <c r="J2291" t="s">
        <v>19</v>
      </c>
      <c r="K2291" s="3">
        <v>4013</v>
      </c>
      <c r="L2291" s="3">
        <v>3875</v>
      </c>
      <c r="M2291" t="s">
        <v>5624</v>
      </c>
      <c r="N2291" t="s">
        <v>21</v>
      </c>
    </row>
    <row r="2292" spans="1:14">
      <c r="A2292" s="1">
        <v>45617</v>
      </c>
      <c r="B2292" s="1">
        <v>45982</v>
      </c>
      <c r="C2292" t="s">
        <v>5430</v>
      </c>
      <c r="D2292" t="s">
        <v>3699</v>
      </c>
      <c r="E2292" t="s">
        <v>15</v>
      </c>
      <c r="F2292" t="s">
        <v>16</v>
      </c>
      <c r="G2292" t="s">
        <v>8748</v>
      </c>
      <c r="H2292" t="s">
        <v>10171</v>
      </c>
      <c r="I2292" t="s">
        <v>103</v>
      </c>
      <c r="J2292" t="s">
        <v>104</v>
      </c>
      <c r="K2292" s="3">
        <v>6949</v>
      </c>
      <c r="L2292" s="3">
        <v>6639</v>
      </c>
      <c r="M2292" t="s">
        <v>140</v>
      </c>
      <c r="N2292" t="s">
        <v>105</v>
      </c>
    </row>
    <row r="2293" spans="1:14">
      <c r="A2293" s="1">
        <v>45617</v>
      </c>
      <c r="B2293" s="1">
        <v>45982</v>
      </c>
      <c r="C2293" t="s">
        <v>5430</v>
      </c>
      <c r="D2293" t="s">
        <v>3699</v>
      </c>
      <c r="E2293" t="s">
        <v>661</v>
      </c>
      <c r="F2293" t="s">
        <v>16</v>
      </c>
      <c r="G2293" t="s">
        <v>8749</v>
      </c>
      <c r="H2293" t="s">
        <v>10171</v>
      </c>
      <c r="I2293" t="s">
        <v>103</v>
      </c>
      <c r="J2293" t="s">
        <v>104</v>
      </c>
      <c r="K2293" s="3">
        <v>134132</v>
      </c>
      <c r="L2293" s="3">
        <v>114020</v>
      </c>
      <c r="M2293" t="s">
        <v>140</v>
      </c>
      <c r="N2293" t="s">
        <v>105</v>
      </c>
    </row>
    <row r="2294" spans="1:14">
      <c r="A2294" s="1">
        <v>45617</v>
      </c>
      <c r="B2294" s="1">
        <v>45982</v>
      </c>
      <c r="C2294" t="s">
        <v>5430</v>
      </c>
      <c r="D2294" t="s">
        <v>3699</v>
      </c>
      <c r="E2294" t="s">
        <v>32</v>
      </c>
      <c r="F2294" t="s">
        <v>16</v>
      </c>
      <c r="G2294" t="s">
        <v>8747</v>
      </c>
      <c r="H2294" t="s">
        <v>10171</v>
      </c>
      <c r="I2294" t="s">
        <v>103</v>
      </c>
      <c r="J2294" t="s">
        <v>104</v>
      </c>
      <c r="K2294" s="3">
        <v>18464</v>
      </c>
      <c r="L2294" s="3">
        <v>15544</v>
      </c>
      <c r="M2294" t="s">
        <v>140</v>
      </c>
      <c r="N2294" t="s">
        <v>105</v>
      </c>
    </row>
    <row r="2295" spans="1:14">
      <c r="A2295" s="1">
        <v>45617</v>
      </c>
      <c r="B2295" s="1">
        <v>45982</v>
      </c>
      <c r="C2295" t="s">
        <v>5427</v>
      </c>
      <c r="D2295" t="s">
        <v>3686</v>
      </c>
      <c r="E2295" t="s">
        <v>34</v>
      </c>
      <c r="F2295" t="s">
        <v>16</v>
      </c>
      <c r="G2295" t="s">
        <v>8743</v>
      </c>
      <c r="H2295" t="s">
        <v>10171</v>
      </c>
      <c r="I2295" t="s">
        <v>78</v>
      </c>
      <c r="J2295" t="s">
        <v>79</v>
      </c>
      <c r="K2295" s="3">
        <v>9119</v>
      </c>
      <c r="L2295" s="3">
        <v>5574</v>
      </c>
      <c r="M2295" t="s">
        <v>5620</v>
      </c>
      <c r="N2295" t="s">
        <v>190</v>
      </c>
    </row>
    <row r="2296" spans="1:14">
      <c r="A2296" s="1">
        <v>45617</v>
      </c>
      <c r="B2296" s="1">
        <v>45982</v>
      </c>
      <c r="C2296" t="s">
        <v>5427</v>
      </c>
      <c r="D2296" t="s">
        <v>3686</v>
      </c>
      <c r="E2296" t="s">
        <v>661</v>
      </c>
      <c r="F2296" t="s">
        <v>16</v>
      </c>
      <c r="G2296" t="s">
        <v>8742</v>
      </c>
      <c r="H2296" t="s">
        <v>10171</v>
      </c>
      <c r="I2296" t="s">
        <v>78</v>
      </c>
      <c r="J2296" t="s">
        <v>79</v>
      </c>
      <c r="K2296" s="3">
        <v>29320</v>
      </c>
      <c r="L2296" s="3">
        <v>17345</v>
      </c>
      <c r="M2296" t="s">
        <v>5620</v>
      </c>
      <c r="N2296" t="s">
        <v>190</v>
      </c>
    </row>
    <row r="2297" spans="1:14">
      <c r="A2297" s="1">
        <v>45617</v>
      </c>
      <c r="B2297" s="1">
        <v>45982</v>
      </c>
      <c r="C2297" t="s">
        <v>5427</v>
      </c>
      <c r="D2297" t="s">
        <v>3686</v>
      </c>
      <c r="E2297" t="s">
        <v>32</v>
      </c>
      <c r="F2297" t="s">
        <v>16</v>
      </c>
      <c r="G2297" t="s">
        <v>8744</v>
      </c>
      <c r="H2297" t="s">
        <v>10171</v>
      </c>
      <c r="I2297" t="s">
        <v>78</v>
      </c>
      <c r="J2297" t="s">
        <v>79</v>
      </c>
      <c r="K2297" s="3">
        <v>19900</v>
      </c>
      <c r="L2297" s="3">
        <v>18153</v>
      </c>
      <c r="M2297" t="s">
        <v>5620</v>
      </c>
      <c r="N2297" t="s">
        <v>190</v>
      </c>
    </row>
    <row r="2298" spans="1:14">
      <c r="A2298" s="1">
        <v>45617</v>
      </c>
      <c r="B2298" s="1">
        <v>45982</v>
      </c>
      <c r="C2298" t="s">
        <v>5427</v>
      </c>
      <c r="D2298" t="s">
        <v>3686</v>
      </c>
      <c r="E2298" t="s">
        <v>15</v>
      </c>
      <c r="F2298" t="s">
        <v>16</v>
      </c>
      <c r="G2298" t="s">
        <v>8741</v>
      </c>
      <c r="H2298" t="s">
        <v>10171</v>
      </c>
      <c r="I2298" t="s">
        <v>78</v>
      </c>
      <c r="J2298" t="s">
        <v>79</v>
      </c>
      <c r="K2298" s="3">
        <v>1417</v>
      </c>
      <c r="L2298" s="3">
        <v>1338</v>
      </c>
      <c r="M2298" t="s">
        <v>5620</v>
      </c>
      <c r="N2298" t="s">
        <v>190</v>
      </c>
    </row>
    <row r="2299" spans="1:14">
      <c r="A2299" s="1">
        <v>45617</v>
      </c>
      <c r="B2299" s="1">
        <v>45982</v>
      </c>
      <c r="C2299" t="s">
        <v>5431</v>
      </c>
      <c r="D2299" t="s">
        <v>3703</v>
      </c>
      <c r="E2299" t="s">
        <v>661</v>
      </c>
      <c r="F2299" t="s">
        <v>16</v>
      </c>
      <c r="G2299" t="s">
        <v>8755</v>
      </c>
      <c r="H2299" t="s">
        <v>10171</v>
      </c>
      <c r="I2299" t="s">
        <v>71</v>
      </c>
      <c r="J2299" t="s">
        <v>72</v>
      </c>
      <c r="K2299" s="3">
        <v>38032</v>
      </c>
      <c r="L2299" s="3">
        <v>8699</v>
      </c>
      <c r="M2299" t="s">
        <v>5623</v>
      </c>
      <c r="N2299" t="s">
        <v>167</v>
      </c>
    </row>
    <row r="2300" spans="1:14">
      <c r="A2300" s="1">
        <v>45617</v>
      </c>
      <c r="B2300" s="1">
        <v>45982</v>
      </c>
      <c r="C2300" t="s">
        <v>5431</v>
      </c>
      <c r="D2300" t="s">
        <v>3703</v>
      </c>
      <c r="E2300" t="s">
        <v>32</v>
      </c>
      <c r="F2300" t="s">
        <v>16</v>
      </c>
      <c r="G2300" t="s">
        <v>8752</v>
      </c>
      <c r="H2300" t="s">
        <v>10171</v>
      </c>
      <c r="I2300" t="s">
        <v>71</v>
      </c>
      <c r="J2300" t="s">
        <v>72</v>
      </c>
      <c r="K2300" s="3">
        <v>4749</v>
      </c>
      <c r="L2300" s="3">
        <v>4606</v>
      </c>
      <c r="M2300" t="s">
        <v>5623</v>
      </c>
      <c r="N2300" t="s">
        <v>167</v>
      </c>
    </row>
    <row r="2301" spans="1:14">
      <c r="A2301" s="1">
        <v>45617</v>
      </c>
      <c r="B2301" s="1">
        <v>45982</v>
      </c>
      <c r="C2301" t="s">
        <v>5431</v>
      </c>
      <c r="D2301" t="s">
        <v>3703</v>
      </c>
      <c r="E2301" t="s">
        <v>15</v>
      </c>
      <c r="F2301" t="s">
        <v>16</v>
      </c>
      <c r="G2301" t="s">
        <v>8751</v>
      </c>
      <c r="H2301" t="s">
        <v>10171</v>
      </c>
      <c r="I2301" t="s">
        <v>71</v>
      </c>
      <c r="J2301" t="s">
        <v>72</v>
      </c>
      <c r="K2301" s="3">
        <v>2603</v>
      </c>
      <c r="L2301" s="3">
        <v>2501</v>
      </c>
      <c r="M2301" t="s">
        <v>5623</v>
      </c>
      <c r="N2301" t="s">
        <v>167</v>
      </c>
    </row>
    <row r="2302" spans="1:14">
      <c r="A2302" s="1">
        <v>45617</v>
      </c>
      <c r="B2302" s="1">
        <v>45982</v>
      </c>
      <c r="C2302" t="s">
        <v>5431</v>
      </c>
      <c r="D2302" t="s">
        <v>3703</v>
      </c>
      <c r="E2302" t="s">
        <v>34</v>
      </c>
      <c r="F2302" t="s">
        <v>16</v>
      </c>
      <c r="G2302" t="s">
        <v>8754</v>
      </c>
      <c r="H2302" t="s">
        <v>10172</v>
      </c>
      <c r="I2302" t="s">
        <v>71</v>
      </c>
      <c r="J2302" t="s">
        <v>72</v>
      </c>
      <c r="L2302" s="3">
        <v>4612</v>
      </c>
      <c r="M2302" t="s">
        <v>5623</v>
      </c>
      <c r="N2302" t="s">
        <v>167</v>
      </c>
    </row>
    <row r="2303" spans="1:14">
      <c r="A2303" s="1">
        <v>45618</v>
      </c>
      <c r="B2303" s="1">
        <v>45983</v>
      </c>
      <c r="C2303" t="s">
        <v>6053</v>
      </c>
      <c r="D2303" t="s">
        <v>6054</v>
      </c>
      <c r="E2303" t="s">
        <v>661</v>
      </c>
      <c r="F2303" t="s">
        <v>16</v>
      </c>
      <c r="G2303" t="s">
        <v>8776</v>
      </c>
      <c r="H2303" t="s">
        <v>10172</v>
      </c>
      <c r="I2303" t="s">
        <v>305</v>
      </c>
      <c r="J2303" t="s">
        <v>306</v>
      </c>
      <c r="L2303" s="3">
        <v>100811</v>
      </c>
      <c r="M2303" t="s">
        <v>304</v>
      </c>
      <c r="N2303" t="s">
        <v>21</v>
      </c>
    </row>
    <row r="2304" spans="1:14">
      <c r="A2304" s="1">
        <v>45618</v>
      </c>
      <c r="B2304" s="1">
        <v>45983</v>
      </c>
      <c r="C2304" t="s">
        <v>6053</v>
      </c>
      <c r="D2304" t="s">
        <v>6054</v>
      </c>
      <c r="E2304" t="s">
        <v>15</v>
      </c>
      <c r="F2304" t="s">
        <v>16</v>
      </c>
      <c r="G2304" t="s">
        <v>8775</v>
      </c>
      <c r="H2304" t="s">
        <v>10172</v>
      </c>
      <c r="I2304" t="s">
        <v>305</v>
      </c>
      <c r="J2304" t="s">
        <v>306</v>
      </c>
      <c r="L2304" s="3">
        <v>4191</v>
      </c>
      <c r="M2304" t="s">
        <v>304</v>
      </c>
      <c r="N2304" t="s">
        <v>21</v>
      </c>
    </row>
    <row r="2305" spans="1:14">
      <c r="A2305" s="1">
        <v>45618</v>
      </c>
      <c r="B2305" s="1">
        <v>45983</v>
      </c>
      <c r="C2305" t="s">
        <v>6053</v>
      </c>
      <c r="D2305" t="s">
        <v>6054</v>
      </c>
      <c r="E2305" t="s">
        <v>32</v>
      </c>
      <c r="F2305" t="s">
        <v>16</v>
      </c>
      <c r="G2305" t="s">
        <v>8774</v>
      </c>
      <c r="H2305" t="s">
        <v>10172</v>
      </c>
      <c r="I2305" t="s">
        <v>305</v>
      </c>
      <c r="J2305" t="s">
        <v>306</v>
      </c>
      <c r="L2305" s="3">
        <v>100145</v>
      </c>
      <c r="M2305" t="s">
        <v>304</v>
      </c>
      <c r="N2305" t="s">
        <v>21</v>
      </c>
    </row>
    <row r="2306" spans="1:14">
      <c r="A2306" s="1">
        <v>45618</v>
      </c>
      <c r="B2306" s="1">
        <v>45983</v>
      </c>
      <c r="C2306" t="s">
        <v>5436</v>
      </c>
      <c r="D2306" t="s">
        <v>3723</v>
      </c>
      <c r="E2306" t="s">
        <v>15</v>
      </c>
      <c r="F2306" t="s">
        <v>16</v>
      </c>
      <c r="G2306" t="s">
        <v>8769</v>
      </c>
      <c r="H2306" t="s">
        <v>10171</v>
      </c>
      <c r="I2306" t="s">
        <v>396</v>
      </c>
      <c r="J2306" t="s">
        <v>397</v>
      </c>
      <c r="K2306" s="3">
        <v>39873</v>
      </c>
      <c r="L2306" s="3">
        <v>18527</v>
      </c>
      <c r="M2306" t="s">
        <v>5660</v>
      </c>
      <c r="N2306" t="s">
        <v>98</v>
      </c>
    </row>
    <row r="2307" spans="1:14">
      <c r="A2307" s="1">
        <v>45618</v>
      </c>
      <c r="B2307" s="1">
        <v>45983</v>
      </c>
      <c r="C2307" t="s">
        <v>5436</v>
      </c>
      <c r="D2307" t="s">
        <v>3723</v>
      </c>
      <c r="E2307" t="s">
        <v>661</v>
      </c>
      <c r="F2307" t="s">
        <v>16</v>
      </c>
      <c r="G2307" t="s">
        <v>8766</v>
      </c>
      <c r="H2307" t="s">
        <v>10171</v>
      </c>
      <c r="I2307" t="s">
        <v>396</v>
      </c>
      <c r="J2307" t="s">
        <v>397</v>
      </c>
      <c r="K2307" s="3">
        <v>433644</v>
      </c>
      <c r="L2307" s="3">
        <v>270239</v>
      </c>
      <c r="M2307" t="s">
        <v>5660</v>
      </c>
      <c r="N2307" t="s">
        <v>98</v>
      </c>
    </row>
    <row r="2308" spans="1:14">
      <c r="A2308" s="1">
        <v>45618</v>
      </c>
      <c r="B2308" s="1">
        <v>45983</v>
      </c>
      <c r="C2308" t="s">
        <v>5436</v>
      </c>
      <c r="D2308" t="s">
        <v>3723</v>
      </c>
      <c r="E2308" t="s">
        <v>34</v>
      </c>
      <c r="F2308" t="s">
        <v>16</v>
      </c>
      <c r="G2308" t="s">
        <v>8770</v>
      </c>
      <c r="H2308" t="s">
        <v>10171</v>
      </c>
      <c r="I2308" t="s">
        <v>396</v>
      </c>
      <c r="J2308" t="s">
        <v>397</v>
      </c>
      <c r="K2308" s="3">
        <v>347827</v>
      </c>
      <c r="L2308" s="3">
        <v>181242</v>
      </c>
      <c r="M2308" t="s">
        <v>5660</v>
      </c>
      <c r="N2308" t="s">
        <v>98</v>
      </c>
    </row>
    <row r="2309" spans="1:14">
      <c r="A2309" s="1">
        <v>45618</v>
      </c>
      <c r="B2309" s="1">
        <v>45983</v>
      </c>
      <c r="C2309" t="s">
        <v>5436</v>
      </c>
      <c r="D2309" t="s">
        <v>3723</v>
      </c>
      <c r="E2309" t="s">
        <v>32</v>
      </c>
      <c r="F2309" t="s">
        <v>16</v>
      </c>
      <c r="G2309" t="s">
        <v>8768</v>
      </c>
      <c r="H2309" t="s">
        <v>10171</v>
      </c>
      <c r="I2309" t="s">
        <v>396</v>
      </c>
      <c r="J2309" t="s">
        <v>397</v>
      </c>
      <c r="K2309" s="3">
        <v>526112</v>
      </c>
      <c r="L2309" s="3">
        <v>248510</v>
      </c>
      <c r="M2309" t="s">
        <v>5660</v>
      </c>
      <c r="N2309" t="s">
        <v>98</v>
      </c>
    </row>
    <row r="2310" spans="1:14">
      <c r="A2310" s="1">
        <v>45618</v>
      </c>
      <c r="B2310" s="1">
        <v>45983</v>
      </c>
      <c r="C2310" t="s">
        <v>5434</v>
      </c>
      <c r="D2310" t="s">
        <v>3716</v>
      </c>
      <c r="E2310" t="s">
        <v>15</v>
      </c>
      <c r="F2310" t="s">
        <v>16</v>
      </c>
      <c r="G2310" t="s">
        <v>8762</v>
      </c>
      <c r="H2310" t="s">
        <v>10171</v>
      </c>
      <c r="I2310" t="s">
        <v>270</v>
      </c>
      <c r="J2310" t="s">
        <v>271</v>
      </c>
      <c r="K2310" s="3">
        <v>3216</v>
      </c>
      <c r="L2310" s="3">
        <v>3091</v>
      </c>
      <c r="M2310" t="s">
        <v>5624</v>
      </c>
      <c r="N2310" t="s">
        <v>125</v>
      </c>
    </row>
    <row r="2311" spans="1:14">
      <c r="A2311" s="1">
        <v>45618</v>
      </c>
      <c r="B2311" s="1">
        <v>45983</v>
      </c>
      <c r="C2311" t="s">
        <v>5434</v>
      </c>
      <c r="D2311" t="s">
        <v>3716</v>
      </c>
      <c r="E2311" t="s">
        <v>661</v>
      </c>
      <c r="F2311" t="s">
        <v>16</v>
      </c>
      <c r="G2311" t="s">
        <v>8761</v>
      </c>
      <c r="H2311" t="s">
        <v>10171</v>
      </c>
      <c r="I2311" t="s">
        <v>270</v>
      </c>
      <c r="J2311" t="s">
        <v>271</v>
      </c>
      <c r="K2311" s="3">
        <v>15738</v>
      </c>
      <c r="L2311" s="3">
        <v>13018</v>
      </c>
      <c r="M2311" t="s">
        <v>5624</v>
      </c>
      <c r="N2311" t="s">
        <v>125</v>
      </c>
    </row>
    <row r="2312" spans="1:14">
      <c r="A2312" s="1">
        <v>45618</v>
      </c>
      <c r="B2312" s="1">
        <v>45983</v>
      </c>
      <c r="C2312" t="s">
        <v>5437</v>
      </c>
      <c r="D2312" t="s">
        <v>3729</v>
      </c>
      <c r="E2312" t="s">
        <v>15</v>
      </c>
      <c r="F2312" t="s">
        <v>16</v>
      </c>
      <c r="G2312" t="s">
        <v>8771</v>
      </c>
      <c r="H2312" t="s">
        <v>10171</v>
      </c>
      <c r="I2312" t="s">
        <v>71</v>
      </c>
      <c r="J2312" t="s">
        <v>72</v>
      </c>
      <c r="K2312" s="3">
        <v>2625</v>
      </c>
      <c r="L2312" s="3">
        <v>1625</v>
      </c>
      <c r="M2312" t="s">
        <v>5660</v>
      </c>
      <c r="N2312" t="s">
        <v>245</v>
      </c>
    </row>
    <row r="2313" spans="1:14">
      <c r="A2313" s="1">
        <v>45618</v>
      </c>
      <c r="B2313" s="1">
        <v>45983</v>
      </c>
      <c r="C2313" t="s">
        <v>5437</v>
      </c>
      <c r="D2313" t="s">
        <v>3729</v>
      </c>
      <c r="E2313" t="s">
        <v>661</v>
      </c>
      <c r="F2313" t="s">
        <v>16</v>
      </c>
      <c r="G2313" t="s">
        <v>8773</v>
      </c>
      <c r="H2313" t="s">
        <v>10171</v>
      </c>
      <c r="I2313" t="s">
        <v>71</v>
      </c>
      <c r="J2313" t="s">
        <v>72</v>
      </c>
      <c r="K2313" s="3">
        <v>113602</v>
      </c>
      <c r="L2313" s="3">
        <v>69985</v>
      </c>
      <c r="M2313" t="s">
        <v>5660</v>
      </c>
      <c r="N2313" t="s">
        <v>245</v>
      </c>
    </row>
    <row r="2314" spans="1:14">
      <c r="A2314" s="1">
        <v>45618</v>
      </c>
      <c r="B2314" s="1">
        <v>45983</v>
      </c>
      <c r="C2314" t="s">
        <v>5437</v>
      </c>
      <c r="D2314" t="s">
        <v>3729</v>
      </c>
      <c r="E2314" t="s">
        <v>32</v>
      </c>
      <c r="F2314" t="s">
        <v>16</v>
      </c>
      <c r="G2314" t="s">
        <v>8772</v>
      </c>
      <c r="H2314" t="s">
        <v>10171</v>
      </c>
      <c r="I2314" t="s">
        <v>71</v>
      </c>
      <c r="J2314" t="s">
        <v>72</v>
      </c>
      <c r="K2314" s="3">
        <v>18201</v>
      </c>
      <c r="L2314" s="3">
        <v>17409</v>
      </c>
      <c r="M2314" t="s">
        <v>5660</v>
      </c>
      <c r="N2314" t="s">
        <v>245</v>
      </c>
    </row>
    <row r="2315" spans="1:14">
      <c r="A2315" s="1">
        <v>45618</v>
      </c>
      <c r="B2315" s="1">
        <v>45983</v>
      </c>
      <c r="C2315" t="s">
        <v>5432</v>
      </c>
      <c r="D2315" t="s">
        <v>3708</v>
      </c>
      <c r="E2315" t="s">
        <v>32</v>
      </c>
      <c r="F2315" t="s">
        <v>16</v>
      </c>
      <c r="G2315" t="s">
        <v>8756</v>
      </c>
      <c r="H2315" t="s">
        <v>10171</v>
      </c>
      <c r="I2315" t="s">
        <v>123</v>
      </c>
      <c r="J2315" t="s">
        <v>124</v>
      </c>
      <c r="K2315" s="3">
        <v>9560</v>
      </c>
      <c r="L2315" s="3">
        <v>8687</v>
      </c>
      <c r="M2315" t="s">
        <v>5623</v>
      </c>
      <c r="N2315" t="s">
        <v>125</v>
      </c>
    </row>
    <row r="2316" spans="1:14">
      <c r="A2316" s="1">
        <v>45618</v>
      </c>
      <c r="B2316" s="1">
        <v>45983</v>
      </c>
      <c r="C2316" t="s">
        <v>5432</v>
      </c>
      <c r="D2316" t="s">
        <v>3708</v>
      </c>
      <c r="E2316" t="s">
        <v>661</v>
      </c>
      <c r="F2316" t="s">
        <v>16</v>
      </c>
      <c r="G2316" t="s">
        <v>8757</v>
      </c>
      <c r="H2316" t="s">
        <v>10171</v>
      </c>
      <c r="I2316" t="s">
        <v>123</v>
      </c>
      <c r="J2316" t="s">
        <v>124</v>
      </c>
      <c r="K2316" s="3">
        <v>13489</v>
      </c>
      <c r="L2316" s="3">
        <v>10400</v>
      </c>
      <c r="M2316" t="s">
        <v>5623</v>
      </c>
      <c r="N2316" t="s">
        <v>125</v>
      </c>
    </row>
    <row r="2317" spans="1:14">
      <c r="A2317" s="1">
        <v>45618</v>
      </c>
      <c r="B2317" s="1">
        <v>45983</v>
      </c>
      <c r="C2317" t="s">
        <v>5432</v>
      </c>
      <c r="D2317" t="s">
        <v>3708</v>
      </c>
      <c r="E2317" t="s">
        <v>15</v>
      </c>
      <c r="F2317" t="s">
        <v>16</v>
      </c>
      <c r="G2317" t="s">
        <v>8758</v>
      </c>
      <c r="H2317" t="s">
        <v>10171</v>
      </c>
      <c r="I2317" t="s">
        <v>123</v>
      </c>
      <c r="J2317" t="s">
        <v>124</v>
      </c>
      <c r="K2317" s="3">
        <v>9550</v>
      </c>
      <c r="L2317" s="3">
        <v>9031</v>
      </c>
      <c r="M2317" t="s">
        <v>5623</v>
      </c>
      <c r="N2317" t="s">
        <v>125</v>
      </c>
    </row>
    <row r="2318" spans="1:14">
      <c r="A2318" s="1">
        <v>45618</v>
      </c>
      <c r="B2318" s="1">
        <v>45983</v>
      </c>
      <c r="C2318" t="s">
        <v>5435</v>
      </c>
      <c r="D2318" t="s">
        <v>3719</v>
      </c>
      <c r="E2318" t="s">
        <v>661</v>
      </c>
      <c r="F2318" t="s">
        <v>16</v>
      </c>
      <c r="G2318" t="s">
        <v>8763</v>
      </c>
      <c r="H2318" t="s">
        <v>10171</v>
      </c>
      <c r="I2318" t="s">
        <v>375</v>
      </c>
      <c r="J2318" t="s">
        <v>376</v>
      </c>
      <c r="K2318" s="3">
        <v>31224</v>
      </c>
      <c r="L2318" s="3">
        <v>24924</v>
      </c>
      <c r="M2318" t="s">
        <v>5624</v>
      </c>
      <c r="N2318" t="s">
        <v>225</v>
      </c>
    </row>
    <row r="2319" spans="1:14">
      <c r="A2319" s="1">
        <v>45618</v>
      </c>
      <c r="B2319" s="1">
        <v>45983</v>
      </c>
      <c r="C2319" t="s">
        <v>5435</v>
      </c>
      <c r="D2319" t="s">
        <v>3719</v>
      </c>
      <c r="E2319" t="s">
        <v>15</v>
      </c>
      <c r="F2319" t="s">
        <v>16</v>
      </c>
      <c r="G2319" t="s">
        <v>8764</v>
      </c>
      <c r="H2319" t="s">
        <v>10171</v>
      </c>
      <c r="I2319" t="s">
        <v>375</v>
      </c>
      <c r="J2319" t="s">
        <v>376</v>
      </c>
      <c r="K2319" s="3">
        <v>1575</v>
      </c>
      <c r="L2319" s="3">
        <v>1488</v>
      </c>
      <c r="M2319" t="s">
        <v>5624</v>
      </c>
      <c r="N2319" t="s">
        <v>225</v>
      </c>
    </row>
    <row r="2320" spans="1:14">
      <c r="A2320" s="1">
        <v>45618</v>
      </c>
      <c r="B2320" s="1">
        <v>45983</v>
      </c>
      <c r="C2320" t="s">
        <v>5435</v>
      </c>
      <c r="D2320" t="s">
        <v>3719</v>
      </c>
      <c r="E2320" t="s">
        <v>32</v>
      </c>
      <c r="F2320" t="s">
        <v>16</v>
      </c>
      <c r="G2320" t="s">
        <v>8765</v>
      </c>
      <c r="H2320" t="s">
        <v>10171</v>
      </c>
      <c r="I2320" t="s">
        <v>375</v>
      </c>
      <c r="J2320" t="s">
        <v>376</v>
      </c>
      <c r="K2320" s="3">
        <v>11188</v>
      </c>
      <c r="L2320" s="3">
        <v>12036</v>
      </c>
      <c r="M2320" t="s">
        <v>5624</v>
      </c>
      <c r="N2320" t="s">
        <v>225</v>
      </c>
    </row>
    <row r="2321" spans="1:14">
      <c r="A2321" s="1">
        <v>45619</v>
      </c>
      <c r="B2321" s="1">
        <v>45984</v>
      </c>
      <c r="C2321" t="s">
        <v>5439</v>
      </c>
      <c r="D2321" t="s">
        <v>3735</v>
      </c>
      <c r="E2321" t="s">
        <v>661</v>
      </c>
      <c r="F2321" t="s">
        <v>16</v>
      </c>
      <c r="G2321" t="s">
        <v>8778</v>
      </c>
      <c r="H2321" t="s">
        <v>10171</v>
      </c>
      <c r="I2321" t="s">
        <v>18</v>
      </c>
      <c r="J2321" t="s">
        <v>19</v>
      </c>
      <c r="K2321" s="3">
        <v>20139</v>
      </c>
      <c r="L2321" s="3">
        <v>22089</v>
      </c>
      <c r="M2321" t="s">
        <v>5624</v>
      </c>
      <c r="N2321" t="s">
        <v>21</v>
      </c>
    </row>
    <row r="2322" spans="1:14">
      <c r="A2322" s="1">
        <v>45619</v>
      </c>
      <c r="B2322" s="1">
        <v>45984</v>
      </c>
      <c r="C2322" t="s">
        <v>5439</v>
      </c>
      <c r="D2322" t="s">
        <v>3735</v>
      </c>
      <c r="E2322" t="s">
        <v>15</v>
      </c>
      <c r="F2322" t="s">
        <v>16</v>
      </c>
      <c r="G2322" t="s">
        <v>8779</v>
      </c>
      <c r="H2322" t="s">
        <v>10171</v>
      </c>
      <c r="I2322" t="s">
        <v>18</v>
      </c>
      <c r="J2322" t="s">
        <v>19</v>
      </c>
      <c r="K2322" s="3">
        <v>11046</v>
      </c>
      <c r="L2322" s="3">
        <v>10587</v>
      </c>
      <c r="M2322" t="s">
        <v>5624</v>
      </c>
      <c r="N2322" t="s">
        <v>21</v>
      </c>
    </row>
    <row r="2323" spans="1:14">
      <c r="A2323" s="1">
        <v>45619</v>
      </c>
      <c r="B2323" s="1">
        <v>45984</v>
      </c>
      <c r="C2323" t="s">
        <v>5440</v>
      </c>
      <c r="D2323" t="s">
        <v>3738</v>
      </c>
      <c r="E2323" t="s">
        <v>661</v>
      </c>
      <c r="F2323" t="s">
        <v>16</v>
      </c>
      <c r="G2323" t="s">
        <v>8783</v>
      </c>
      <c r="H2323" t="s">
        <v>10171</v>
      </c>
      <c r="I2323" t="s">
        <v>78</v>
      </c>
      <c r="J2323" t="s">
        <v>79</v>
      </c>
      <c r="K2323" s="3">
        <v>4720</v>
      </c>
      <c r="L2323" s="3">
        <v>3914</v>
      </c>
      <c r="M2323" t="s">
        <v>5620</v>
      </c>
      <c r="N2323" t="s">
        <v>1850</v>
      </c>
    </row>
    <row r="2324" spans="1:14">
      <c r="A2324" s="1">
        <v>45619</v>
      </c>
      <c r="B2324" s="1">
        <v>45984</v>
      </c>
      <c r="C2324" t="s">
        <v>5440</v>
      </c>
      <c r="D2324" t="s">
        <v>3738</v>
      </c>
      <c r="E2324" t="s">
        <v>34</v>
      </c>
      <c r="F2324" t="s">
        <v>16</v>
      </c>
      <c r="G2324" t="s">
        <v>8782</v>
      </c>
      <c r="H2324" t="s">
        <v>10171</v>
      </c>
      <c r="I2324" t="s">
        <v>78</v>
      </c>
      <c r="J2324" t="s">
        <v>79</v>
      </c>
      <c r="K2324" s="3">
        <v>2174</v>
      </c>
      <c r="L2324" s="3">
        <v>2174</v>
      </c>
      <c r="M2324" t="s">
        <v>5620</v>
      </c>
      <c r="N2324" t="s">
        <v>1850</v>
      </c>
    </row>
    <row r="2325" spans="1:14">
      <c r="A2325" s="1">
        <v>45619</v>
      </c>
      <c r="B2325" s="1">
        <v>45984</v>
      </c>
      <c r="C2325" t="s">
        <v>5440</v>
      </c>
      <c r="D2325" t="s">
        <v>3738</v>
      </c>
      <c r="E2325" t="s">
        <v>15</v>
      </c>
      <c r="F2325" t="s">
        <v>16</v>
      </c>
      <c r="G2325" t="s">
        <v>8781</v>
      </c>
      <c r="H2325" t="s">
        <v>10171</v>
      </c>
      <c r="I2325" t="s">
        <v>78</v>
      </c>
      <c r="J2325" t="s">
        <v>79</v>
      </c>
      <c r="K2325" s="3">
        <v>1555</v>
      </c>
      <c r="L2325" s="3">
        <v>1495</v>
      </c>
      <c r="M2325" t="s">
        <v>5620</v>
      </c>
      <c r="N2325" t="s">
        <v>1850</v>
      </c>
    </row>
    <row r="2326" spans="1:14">
      <c r="A2326" s="1">
        <v>45619</v>
      </c>
      <c r="B2326" s="1">
        <v>45984</v>
      </c>
      <c r="C2326" t="s">
        <v>5440</v>
      </c>
      <c r="D2326" t="s">
        <v>3738</v>
      </c>
      <c r="E2326" t="s">
        <v>32</v>
      </c>
      <c r="F2326" t="s">
        <v>16</v>
      </c>
      <c r="G2326" t="s">
        <v>8780</v>
      </c>
      <c r="H2326" t="s">
        <v>10171</v>
      </c>
      <c r="I2326" t="s">
        <v>78</v>
      </c>
      <c r="J2326" t="s">
        <v>79</v>
      </c>
      <c r="K2326" s="3">
        <v>2271</v>
      </c>
      <c r="L2326" s="3">
        <v>2252</v>
      </c>
      <c r="M2326" t="s">
        <v>5620</v>
      </c>
      <c r="N2326" t="s">
        <v>1850</v>
      </c>
    </row>
    <row r="2327" spans="1:14">
      <c r="A2327" s="1">
        <v>45620</v>
      </c>
      <c r="B2327" s="1">
        <v>45985</v>
      </c>
      <c r="C2327" t="s">
        <v>5441</v>
      </c>
      <c r="D2327" t="s">
        <v>3743</v>
      </c>
      <c r="E2327" t="s">
        <v>661</v>
      </c>
      <c r="F2327" t="s">
        <v>16</v>
      </c>
      <c r="G2327" t="s">
        <v>8786</v>
      </c>
      <c r="H2327" t="s">
        <v>10171</v>
      </c>
      <c r="I2327" t="s">
        <v>695</v>
      </c>
      <c r="J2327" t="s">
        <v>696</v>
      </c>
      <c r="K2327" s="3">
        <v>24825</v>
      </c>
      <c r="L2327" s="3">
        <v>25002</v>
      </c>
      <c r="M2327" t="s">
        <v>1179</v>
      </c>
      <c r="N2327" t="s">
        <v>181</v>
      </c>
    </row>
    <row r="2328" spans="1:14">
      <c r="A2328" s="1">
        <v>45620</v>
      </c>
      <c r="B2328" s="1">
        <v>45985</v>
      </c>
      <c r="C2328" t="s">
        <v>5441</v>
      </c>
      <c r="D2328" t="s">
        <v>3743</v>
      </c>
      <c r="E2328" t="s">
        <v>15</v>
      </c>
      <c r="F2328" t="s">
        <v>16</v>
      </c>
      <c r="G2328" t="s">
        <v>8784</v>
      </c>
      <c r="H2328" t="s">
        <v>10171</v>
      </c>
      <c r="I2328" t="s">
        <v>695</v>
      </c>
      <c r="J2328" t="s">
        <v>696</v>
      </c>
      <c r="K2328" s="3">
        <v>1524</v>
      </c>
      <c r="L2328" s="3">
        <v>1469</v>
      </c>
      <c r="M2328" t="s">
        <v>1179</v>
      </c>
      <c r="N2328" t="s">
        <v>181</v>
      </c>
    </row>
    <row r="2329" spans="1:14">
      <c r="A2329" s="1">
        <v>45620</v>
      </c>
      <c r="B2329" s="1">
        <v>45985</v>
      </c>
      <c r="C2329" t="s">
        <v>5441</v>
      </c>
      <c r="D2329" t="s">
        <v>3743</v>
      </c>
      <c r="E2329" t="s">
        <v>32</v>
      </c>
      <c r="F2329" t="s">
        <v>16</v>
      </c>
      <c r="G2329" t="s">
        <v>8785</v>
      </c>
      <c r="H2329" t="s">
        <v>10171</v>
      </c>
      <c r="I2329" t="s">
        <v>695</v>
      </c>
      <c r="J2329" t="s">
        <v>696</v>
      </c>
      <c r="K2329" s="3">
        <v>21459</v>
      </c>
      <c r="L2329" s="3">
        <v>20349</v>
      </c>
      <c r="M2329" t="s">
        <v>1179</v>
      </c>
      <c r="N2329" t="s">
        <v>181</v>
      </c>
    </row>
    <row r="2330" spans="1:14">
      <c r="A2330" s="1">
        <v>45620</v>
      </c>
      <c r="B2330" s="1">
        <v>45985</v>
      </c>
      <c r="C2330" t="s">
        <v>5442</v>
      </c>
      <c r="D2330" t="s">
        <v>3747</v>
      </c>
      <c r="E2330" t="s">
        <v>15</v>
      </c>
      <c r="F2330" t="s">
        <v>16</v>
      </c>
      <c r="G2330" t="s">
        <v>8788</v>
      </c>
      <c r="H2330" t="s">
        <v>10171</v>
      </c>
      <c r="I2330" t="s">
        <v>18</v>
      </c>
      <c r="J2330" t="s">
        <v>19</v>
      </c>
      <c r="K2330" s="3">
        <v>1827</v>
      </c>
      <c r="L2330" s="3">
        <v>1748</v>
      </c>
      <c r="M2330" t="s">
        <v>5624</v>
      </c>
      <c r="N2330" t="s">
        <v>21</v>
      </c>
    </row>
    <row r="2331" spans="1:14">
      <c r="A2331" s="1">
        <v>45620</v>
      </c>
      <c r="B2331" s="1">
        <v>45985</v>
      </c>
      <c r="C2331" t="s">
        <v>5442</v>
      </c>
      <c r="D2331" t="s">
        <v>3747</v>
      </c>
      <c r="E2331" t="s">
        <v>661</v>
      </c>
      <c r="F2331" t="s">
        <v>16</v>
      </c>
      <c r="G2331" t="s">
        <v>8787</v>
      </c>
      <c r="H2331" t="s">
        <v>10171</v>
      </c>
      <c r="I2331" t="s">
        <v>18</v>
      </c>
      <c r="J2331" t="s">
        <v>19</v>
      </c>
      <c r="K2331" s="3">
        <v>18848</v>
      </c>
      <c r="L2331" s="3">
        <v>16340</v>
      </c>
      <c r="M2331" t="s">
        <v>5624</v>
      </c>
      <c r="N2331" t="s">
        <v>21</v>
      </c>
    </row>
    <row r="2332" spans="1:14">
      <c r="A2332" s="1">
        <v>45621</v>
      </c>
      <c r="B2332" s="1">
        <v>45986</v>
      </c>
      <c r="C2332" t="s">
        <v>5444</v>
      </c>
      <c r="D2332" t="s">
        <v>3753</v>
      </c>
      <c r="E2332" t="s">
        <v>15</v>
      </c>
      <c r="F2332" t="s">
        <v>16</v>
      </c>
      <c r="G2332" t="s">
        <v>8792</v>
      </c>
      <c r="H2332" t="s">
        <v>10172</v>
      </c>
      <c r="I2332" t="s">
        <v>570</v>
      </c>
      <c r="J2332" t="s">
        <v>571</v>
      </c>
      <c r="L2332" s="3">
        <v>1469</v>
      </c>
      <c r="M2332" t="s">
        <v>5623</v>
      </c>
      <c r="N2332" t="s">
        <v>582</v>
      </c>
    </row>
    <row r="2333" spans="1:14">
      <c r="A2333" s="1">
        <v>45621</v>
      </c>
      <c r="B2333" s="1">
        <v>45986</v>
      </c>
      <c r="C2333" t="s">
        <v>5444</v>
      </c>
      <c r="D2333" t="s">
        <v>3753</v>
      </c>
      <c r="E2333" t="s">
        <v>32</v>
      </c>
      <c r="F2333" t="s">
        <v>16</v>
      </c>
      <c r="G2333" t="s">
        <v>8793</v>
      </c>
      <c r="H2333" t="s">
        <v>10172</v>
      </c>
      <c r="I2333" t="s">
        <v>570</v>
      </c>
      <c r="J2333" t="s">
        <v>571</v>
      </c>
      <c r="L2333" s="3">
        <v>4760</v>
      </c>
      <c r="M2333" t="s">
        <v>5623</v>
      </c>
      <c r="N2333" t="s">
        <v>582</v>
      </c>
    </row>
    <row r="2334" spans="1:14">
      <c r="A2334" s="1">
        <v>45621</v>
      </c>
      <c r="B2334" s="1">
        <v>45986</v>
      </c>
      <c r="C2334" t="s">
        <v>5444</v>
      </c>
      <c r="D2334" t="s">
        <v>3753</v>
      </c>
      <c r="E2334" t="s">
        <v>661</v>
      </c>
      <c r="F2334" t="s">
        <v>16</v>
      </c>
      <c r="G2334" t="s">
        <v>8791</v>
      </c>
      <c r="H2334" t="s">
        <v>10172</v>
      </c>
      <c r="I2334" t="s">
        <v>570</v>
      </c>
      <c r="J2334" t="s">
        <v>571</v>
      </c>
      <c r="L2334" s="3">
        <v>14973</v>
      </c>
      <c r="M2334" t="s">
        <v>5623</v>
      </c>
      <c r="N2334" t="s">
        <v>582</v>
      </c>
    </row>
    <row r="2335" spans="1:14">
      <c r="A2335" s="1">
        <v>45621</v>
      </c>
      <c r="B2335" s="1">
        <v>45986</v>
      </c>
      <c r="C2335" t="s">
        <v>5443</v>
      </c>
      <c r="D2335" t="s">
        <v>3750</v>
      </c>
      <c r="E2335" t="s">
        <v>15</v>
      </c>
      <c r="F2335" t="s">
        <v>16</v>
      </c>
      <c r="G2335" t="s">
        <v>8790</v>
      </c>
      <c r="H2335" t="s">
        <v>10171</v>
      </c>
      <c r="I2335" t="s">
        <v>18</v>
      </c>
      <c r="J2335" t="s">
        <v>19</v>
      </c>
      <c r="K2335" s="3">
        <v>7010</v>
      </c>
      <c r="L2335" s="3">
        <v>6712</v>
      </c>
      <c r="M2335" t="s">
        <v>5624</v>
      </c>
      <c r="N2335" t="s">
        <v>21</v>
      </c>
    </row>
    <row r="2336" spans="1:14">
      <c r="A2336" s="1">
        <v>45621</v>
      </c>
      <c r="B2336" s="1">
        <v>45986</v>
      </c>
      <c r="C2336" t="s">
        <v>5443</v>
      </c>
      <c r="D2336" t="s">
        <v>3750</v>
      </c>
      <c r="E2336" t="s">
        <v>661</v>
      </c>
      <c r="F2336" t="s">
        <v>16</v>
      </c>
      <c r="G2336" t="s">
        <v>8789</v>
      </c>
      <c r="H2336" t="s">
        <v>10171</v>
      </c>
      <c r="I2336" t="s">
        <v>18</v>
      </c>
      <c r="J2336" t="s">
        <v>19</v>
      </c>
      <c r="K2336" s="3">
        <v>72651</v>
      </c>
      <c r="L2336" s="3">
        <v>59209</v>
      </c>
      <c r="M2336" t="s">
        <v>5624</v>
      </c>
      <c r="N2336" t="s">
        <v>21</v>
      </c>
    </row>
    <row r="2337" spans="1:14">
      <c r="A2337" s="1">
        <v>45621</v>
      </c>
      <c r="B2337" s="1">
        <v>45986</v>
      </c>
      <c r="C2337" t="s">
        <v>5446</v>
      </c>
      <c r="D2337" t="s">
        <v>3761</v>
      </c>
      <c r="E2337" t="s">
        <v>661</v>
      </c>
      <c r="F2337" t="s">
        <v>16</v>
      </c>
      <c r="G2337" t="s">
        <v>8800</v>
      </c>
      <c r="H2337" t="s">
        <v>10171</v>
      </c>
      <c r="I2337" t="s">
        <v>2964</v>
      </c>
      <c r="J2337" t="s">
        <v>2965</v>
      </c>
      <c r="K2337" s="3">
        <v>60794</v>
      </c>
      <c r="L2337" s="3">
        <v>43295</v>
      </c>
      <c r="M2337" t="s">
        <v>5623</v>
      </c>
      <c r="N2337" t="s">
        <v>2966</v>
      </c>
    </row>
    <row r="2338" spans="1:14">
      <c r="A2338" s="1">
        <v>45621</v>
      </c>
      <c r="B2338" s="1">
        <v>45986</v>
      </c>
      <c r="C2338" t="s">
        <v>5446</v>
      </c>
      <c r="D2338" t="s">
        <v>3761</v>
      </c>
      <c r="E2338" t="s">
        <v>34</v>
      </c>
      <c r="F2338" t="s">
        <v>16</v>
      </c>
      <c r="G2338" t="s">
        <v>8797</v>
      </c>
      <c r="H2338" t="s">
        <v>10171</v>
      </c>
      <c r="I2338" t="s">
        <v>2964</v>
      </c>
      <c r="J2338" t="s">
        <v>2965</v>
      </c>
      <c r="K2338" s="3">
        <v>11501</v>
      </c>
      <c r="L2338" s="3">
        <v>6873</v>
      </c>
      <c r="M2338" t="s">
        <v>5623</v>
      </c>
      <c r="N2338" t="s">
        <v>2966</v>
      </c>
    </row>
    <row r="2339" spans="1:14">
      <c r="A2339" s="1">
        <v>45621</v>
      </c>
      <c r="B2339" s="1">
        <v>45986</v>
      </c>
      <c r="C2339" t="s">
        <v>5446</v>
      </c>
      <c r="D2339" t="s">
        <v>3761</v>
      </c>
      <c r="E2339" t="s">
        <v>15</v>
      </c>
      <c r="F2339" t="s">
        <v>16</v>
      </c>
      <c r="G2339" t="s">
        <v>8798</v>
      </c>
      <c r="H2339" t="s">
        <v>10171</v>
      </c>
      <c r="I2339" t="s">
        <v>2964</v>
      </c>
      <c r="J2339" t="s">
        <v>2965</v>
      </c>
      <c r="K2339" s="3">
        <v>2533</v>
      </c>
      <c r="L2339" s="3">
        <v>2434</v>
      </c>
      <c r="M2339" t="s">
        <v>5623</v>
      </c>
      <c r="N2339" t="s">
        <v>2966</v>
      </c>
    </row>
    <row r="2340" spans="1:14">
      <c r="A2340" s="1">
        <v>45621</v>
      </c>
      <c r="B2340" s="1">
        <v>45986</v>
      </c>
      <c r="C2340" t="s">
        <v>5446</v>
      </c>
      <c r="D2340" t="s">
        <v>3761</v>
      </c>
      <c r="E2340" t="s">
        <v>32</v>
      </c>
      <c r="F2340" t="s">
        <v>16</v>
      </c>
      <c r="G2340" t="s">
        <v>8799</v>
      </c>
      <c r="H2340" t="s">
        <v>10171</v>
      </c>
      <c r="I2340" t="s">
        <v>2964</v>
      </c>
      <c r="J2340" t="s">
        <v>2965</v>
      </c>
      <c r="K2340" s="3">
        <v>26460</v>
      </c>
      <c r="L2340" s="3">
        <v>19824</v>
      </c>
      <c r="M2340" t="s">
        <v>5623</v>
      </c>
      <c r="N2340" t="s">
        <v>2966</v>
      </c>
    </row>
    <row r="2341" spans="1:14">
      <c r="A2341" s="1">
        <v>45621</v>
      </c>
      <c r="B2341" s="1">
        <v>45986</v>
      </c>
      <c r="C2341" t="s">
        <v>5445</v>
      </c>
      <c r="D2341" t="s">
        <v>3757</v>
      </c>
      <c r="E2341" t="s">
        <v>15</v>
      </c>
      <c r="F2341" t="s">
        <v>16</v>
      </c>
      <c r="G2341" t="s">
        <v>8795</v>
      </c>
      <c r="H2341" t="s">
        <v>10171</v>
      </c>
      <c r="I2341" t="s">
        <v>103</v>
      </c>
      <c r="J2341" t="s">
        <v>104</v>
      </c>
      <c r="K2341" s="3">
        <v>1388</v>
      </c>
      <c r="L2341" s="3">
        <v>1348</v>
      </c>
      <c r="M2341" t="s">
        <v>5620</v>
      </c>
      <c r="N2341" t="s">
        <v>125</v>
      </c>
    </row>
    <row r="2342" spans="1:14">
      <c r="A2342" s="1">
        <v>45621</v>
      </c>
      <c r="B2342" s="1">
        <v>45986</v>
      </c>
      <c r="C2342" t="s">
        <v>5445</v>
      </c>
      <c r="D2342" t="s">
        <v>3757</v>
      </c>
      <c r="E2342" t="s">
        <v>32</v>
      </c>
      <c r="F2342" t="s">
        <v>16</v>
      </c>
      <c r="G2342" t="s">
        <v>8794</v>
      </c>
      <c r="H2342" t="s">
        <v>10171</v>
      </c>
      <c r="I2342" t="s">
        <v>103</v>
      </c>
      <c r="J2342" t="s">
        <v>104</v>
      </c>
      <c r="K2342" s="3">
        <v>2097</v>
      </c>
      <c r="L2342" s="3">
        <v>2266</v>
      </c>
      <c r="M2342" t="s">
        <v>5620</v>
      </c>
      <c r="N2342" t="s">
        <v>125</v>
      </c>
    </row>
    <row r="2343" spans="1:14">
      <c r="A2343" s="1">
        <v>45621</v>
      </c>
      <c r="B2343" s="1">
        <v>45986</v>
      </c>
      <c r="C2343" t="s">
        <v>5445</v>
      </c>
      <c r="D2343" t="s">
        <v>3757</v>
      </c>
      <c r="E2343" t="s">
        <v>661</v>
      </c>
      <c r="F2343" t="s">
        <v>16</v>
      </c>
      <c r="G2343" t="s">
        <v>8796</v>
      </c>
      <c r="H2343" t="s">
        <v>10171</v>
      </c>
      <c r="I2343" t="s">
        <v>103</v>
      </c>
      <c r="J2343" t="s">
        <v>104</v>
      </c>
      <c r="K2343" s="3">
        <v>12872</v>
      </c>
      <c r="L2343" s="3">
        <v>10896</v>
      </c>
      <c r="M2343" t="s">
        <v>5620</v>
      </c>
      <c r="N2343" t="s">
        <v>125</v>
      </c>
    </row>
    <row r="2344" spans="1:14">
      <c r="A2344" s="1">
        <v>45622</v>
      </c>
      <c r="B2344" s="1">
        <v>45987</v>
      </c>
      <c r="C2344" t="s">
        <v>8811</v>
      </c>
      <c r="D2344" t="s">
        <v>8812</v>
      </c>
      <c r="E2344" t="s">
        <v>32</v>
      </c>
      <c r="F2344" t="s">
        <v>16</v>
      </c>
      <c r="G2344" t="s">
        <v>8815</v>
      </c>
      <c r="H2344" t="s">
        <v>10172</v>
      </c>
      <c r="I2344" t="s">
        <v>71</v>
      </c>
      <c r="J2344" t="s">
        <v>72</v>
      </c>
      <c r="L2344" s="3">
        <v>24066</v>
      </c>
      <c r="M2344" t="s">
        <v>5660</v>
      </c>
      <c r="N2344" t="s">
        <v>190</v>
      </c>
    </row>
    <row r="2345" spans="1:14">
      <c r="A2345" s="1">
        <v>45622</v>
      </c>
      <c r="B2345" s="1">
        <v>45987</v>
      </c>
      <c r="C2345" t="s">
        <v>8811</v>
      </c>
      <c r="D2345" t="s">
        <v>8812</v>
      </c>
      <c r="E2345" t="s">
        <v>661</v>
      </c>
      <c r="F2345" t="s">
        <v>16</v>
      </c>
      <c r="G2345" t="s">
        <v>8814</v>
      </c>
      <c r="H2345" t="s">
        <v>10172</v>
      </c>
      <c r="I2345" t="s">
        <v>71</v>
      </c>
      <c r="J2345" t="s">
        <v>72</v>
      </c>
      <c r="L2345" s="3">
        <v>61248</v>
      </c>
      <c r="M2345" t="s">
        <v>5660</v>
      </c>
      <c r="N2345" t="s">
        <v>190</v>
      </c>
    </row>
    <row r="2346" spans="1:14">
      <c r="A2346" s="1">
        <v>45622</v>
      </c>
      <c r="B2346" s="1">
        <v>45987</v>
      </c>
      <c r="C2346" t="s">
        <v>8811</v>
      </c>
      <c r="D2346" t="s">
        <v>8812</v>
      </c>
      <c r="E2346" t="s">
        <v>15</v>
      </c>
      <c r="F2346" t="s">
        <v>16</v>
      </c>
      <c r="G2346" t="s">
        <v>8813</v>
      </c>
      <c r="H2346" t="s">
        <v>10172</v>
      </c>
      <c r="I2346" t="s">
        <v>71</v>
      </c>
      <c r="J2346" t="s">
        <v>72</v>
      </c>
      <c r="L2346" s="3">
        <v>1256</v>
      </c>
      <c r="M2346" t="s">
        <v>5660</v>
      </c>
      <c r="N2346" t="s">
        <v>190</v>
      </c>
    </row>
    <row r="2347" spans="1:14">
      <c r="A2347" s="1">
        <v>45622</v>
      </c>
      <c r="B2347" s="1">
        <v>45987</v>
      </c>
      <c r="C2347" t="s">
        <v>5449</v>
      </c>
      <c r="D2347" t="s">
        <v>3770</v>
      </c>
      <c r="E2347" t="s">
        <v>661</v>
      </c>
      <c r="F2347" t="s">
        <v>16</v>
      </c>
      <c r="G2347" t="s">
        <v>8803</v>
      </c>
      <c r="H2347" t="s">
        <v>10171</v>
      </c>
      <c r="I2347" t="s">
        <v>2867</v>
      </c>
      <c r="J2347" t="s">
        <v>2868</v>
      </c>
      <c r="K2347" s="3">
        <v>94118</v>
      </c>
      <c r="L2347" s="3">
        <v>96053</v>
      </c>
      <c r="M2347" t="s">
        <v>26</v>
      </c>
      <c r="N2347" t="s">
        <v>125</v>
      </c>
    </row>
    <row r="2348" spans="1:14">
      <c r="A2348" s="1">
        <v>45622</v>
      </c>
      <c r="B2348" s="1">
        <v>45987</v>
      </c>
      <c r="C2348" t="s">
        <v>5449</v>
      </c>
      <c r="D2348" t="s">
        <v>3770</v>
      </c>
      <c r="E2348" t="s">
        <v>32</v>
      </c>
      <c r="F2348" t="s">
        <v>16</v>
      </c>
      <c r="G2348" t="s">
        <v>8805</v>
      </c>
      <c r="H2348" t="s">
        <v>10171</v>
      </c>
      <c r="I2348" t="s">
        <v>2867</v>
      </c>
      <c r="J2348" t="s">
        <v>2868</v>
      </c>
      <c r="K2348" s="3">
        <v>42364</v>
      </c>
      <c r="L2348" s="3">
        <v>36916</v>
      </c>
      <c r="M2348" t="s">
        <v>26</v>
      </c>
      <c r="N2348" t="s">
        <v>125</v>
      </c>
    </row>
    <row r="2349" spans="1:14">
      <c r="A2349" s="1">
        <v>45622</v>
      </c>
      <c r="B2349" s="1">
        <v>45987</v>
      </c>
      <c r="C2349" t="s">
        <v>5449</v>
      </c>
      <c r="D2349" t="s">
        <v>3770</v>
      </c>
      <c r="E2349" t="s">
        <v>15</v>
      </c>
      <c r="F2349" t="s">
        <v>16</v>
      </c>
      <c r="G2349" t="s">
        <v>8804</v>
      </c>
      <c r="H2349" t="s">
        <v>10171</v>
      </c>
      <c r="I2349" t="s">
        <v>2867</v>
      </c>
      <c r="J2349" t="s">
        <v>2868</v>
      </c>
      <c r="K2349" s="3">
        <v>5328</v>
      </c>
      <c r="L2349" s="3">
        <v>4928</v>
      </c>
      <c r="M2349" t="s">
        <v>26</v>
      </c>
      <c r="N2349" t="s">
        <v>125</v>
      </c>
    </row>
    <row r="2350" spans="1:14">
      <c r="A2350" s="1">
        <v>45622</v>
      </c>
      <c r="B2350" s="1">
        <v>45987</v>
      </c>
      <c r="C2350" t="s">
        <v>5450</v>
      </c>
      <c r="D2350" t="s">
        <v>3776</v>
      </c>
      <c r="E2350" t="s">
        <v>15</v>
      </c>
      <c r="F2350" t="s">
        <v>16</v>
      </c>
      <c r="G2350" t="s">
        <v>8806</v>
      </c>
      <c r="H2350" t="s">
        <v>10171</v>
      </c>
      <c r="I2350" t="s">
        <v>282</v>
      </c>
      <c r="J2350" t="s">
        <v>283</v>
      </c>
      <c r="K2350" s="3">
        <v>4847</v>
      </c>
      <c r="L2350" s="3">
        <v>4817</v>
      </c>
      <c r="M2350" t="s">
        <v>5620</v>
      </c>
      <c r="N2350" t="s">
        <v>21</v>
      </c>
    </row>
    <row r="2351" spans="1:14">
      <c r="A2351" s="1">
        <v>45622</v>
      </c>
      <c r="B2351" s="1">
        <v>45987</v>
      </c>
      <c r="C2351" t="s">
        <v>5450</v>
      </c>
      <c r="D2351" t="s">
        <v>3776</v>
      </c>
      <c r="E2351" t="s">
        <v>661</v>
      </c>
      <c r="F2351" t="s">
        <v>16</v>
      </c>
      <c r="G2351" t="s">
        <v>8807</v>
      </c>
      <c r="H2351" t="s">
        <v>10171</v>
      </c>
      <c r="I2351" t="s">
        <v>282</v>
      </c>
      <c r="J2351" t="s">
        <v>283</v>
      </c>
      <c r="K2351" s="3">
        <v>35408</v>
      </c>
      <c r="L2351" s="3">
        <v>29864</v>
      </c>
      <c r="M2351" t="s">
        <v>5620</v>
      </c>
      <c r="N2351" t="s">
        <v>21</v>
      </c>
    </row>
    <row r="2352" spans="1:14">
      <c r="A2352" s="1">
        <v>45622</v>
      </c>
      <c r="B2352" s="1">
        <v>45987</v>
      </c>
      <c r="C2352" t="s">
        <v>5451</v>
      </c>
      <c r="D2352" t="s">
        <v>3779</v>
      </c>
      <c r="E2352" t="s">
        <v>32</v>
      </c>
      <c r="F2352" t="s">
        <v>16</v>
      </c>
      <c r="G2352" t="s">
        <v>8810</v>
      </c>
      <c r="H2352" t="s">
        <v>10171</v>
      </c>
      <c r="I2352" t="s">
        <v>375</v>
      </c>
      <c r="J2352" t="s">
        <v>376</v>
      </c>
      <c r="K2352" s="3">
        <v>16300</v>
      </c>
      <c r="L2352" s="3">
        <v>14964</v>
      </c>
      <c r="M2352" t="s">
        <v>5624</v>
      </c>
      <c r="N2352" t="s">
        <v>2017</v>
      </c>
    </row>
    <row r="2353" spans="1:14">
      <c r="A2353" s="1">
        <v>45622</v>
      </c>
      <c r="B2353" s="1">
        <v>45987</v>
      </c>
      <c r="C2353" t="s">
        <v>5451</v>
      </c>
      <c r="D2353" t="s">
        <v>3779</v>
      </c>
      <c r="E2353" t="s">
        <v>661</v>
      </c>
      <c r="F2353" t="s">
        <v>16</v>
      </c>
      <c r="G2353" t="s">
        <v>8808</v>
      </c>
      <c r="H2353" t="s">
        <v>10171</v>
      </c>
      <c r="I2353" t="s">
        <v>375</v>
      </c>
      <c r="J2353" t="s">
        <v>376</v>
      </c>
      <c r="K2353" s="3">
        <v>29464</v>
      </c>
      <c r="L2353" s="3">
        <v>24960</v>
      </c>
      <c r="M2353" t="s">
        <v>5624</v>
      </c>
      <c r="N2353" t="s">
        <v>2017</v>
      </c>
    </row>
    <row r="2354" spans="1:14">
      <c r="A2354" s="1">
        <v>45622</v>
      </c>
      <c r="B2354" s="1">
        <v>45987</v>
      </c>
      <c r="C2354" t="s">
        <v>5451</v>
      </c>
      <c r="D2354" t="s">
        <v>3779</v>
      </c>
      <c r="E2354" t="s">
        <v>15</v>
      </c>
      <c r="F2354" t="s">
        <v>16</v>
      </c>
      <c r="G2354" t="s">
        <v>8809</v>
      </c>
      <c r="H2354" t="s">
        <v>10171</v>
      </c>
      <c r="I2354" t="s">
        <v>375</v>
      </c>
      <c r="J2354" t="s">
        <v>376</v>
      </c>
      <c r="K2354" s="3">
        <v>1572</v>
      </c>
      <c r="L2354" s="3">
        <v>1508</v>
      </c>
      <c r="M2354" t="s">
        <v>5624</v>
      </c>
      <c r="N2354" t="s">
        <v>2017</v>
      </c>
    </row>
    <row r="2355" spans="1:14">
      <c r="A2355" s="1">
        <v>45623</v>
      </c>
      <c r="B2355" s="1">
        <v>45988</v>
      </c>
      <c r="C2355" t="s">
        <v>5456</v>
      </c>
      <c r="D2355" t="s">
        <v>3799</v>
      </c>
      <c r="E2355" t="s">
        <v>34</v>
      </c>
      <c r="F2355" t="s">
        <v>16</v>
      </c>
      <c r="G2355" t="s">
        <v>8828</v>
      </c>
      <c r="H2355" t="s">
        <v>10171</v>
      </c>
      <c r="I2355" t="s">
        <v>270</v>
      </c>
      <c r="J2355" t="s">
        <v>271</v>
      </c>
      <c r="K2355" s="3">
        <v>6334</v>
      </c>
      <c r="L2355" s="3">
        <v>6708</v>
      </c>
      <c r="M2355" t="s">
        <v>5624</v>
      </c>
      <c r="N2355" t="s">
        <v>590</v>
      </c>
    </row>
    <row r="2356" spans="1:14">
      <c r="A2356" s="1">
        <v>45623</v>
      </c>
      <c r="B2356" s="1">
        <v>45988</v>
      </c>
      <c r="C2356" t="s">
        <v>5456</v>
      </c>
      <c r="D2356" t="s">
        <v>3799</v>
      </c>
      <c r="E2356" t="s">
        <v>32</v>
      </c>
      <c r="F2356" t="s">
        <v>16</v>
      </c>
      <c r="G2356" t="s">
        <v>8829</v>
      </c>
      <c r="H2356" t="s">
        <v>10171</v>
      </c>
      <c r="I2356" t="s">
        <v>270</v>
      </c>
      <c r="J2356" t="s">
        <v>271</v>
      </c>
      <c r="K2356" s="3">
        <v>11015</v>
      </c>
      <c r="L2356" s="3">
        <v>12013</v>
      </c>
      <c r="M2356" t="s">
        <v>5624</v>
      </c>
      <c r="N2356" t="s">
        <v>590</v>
      </c>
    </row>
    <row r="2357" spans="1:14">
      <c r="A2357" s="1">
        <v>45623</v>
      </c>
      <c r="B2357" s="1">
        <v>45988</v>
      </c>
      <c r="C2357" t="s">
        <v>5456</v>
      </c>
      <c r="D2357" t="s">
        <v>3799</v>
      </c>
      <c r="E2357" t="s">
        <v>661</v>
      </c>
      <c r="F2357" t="s">
        <v>16</v>
      </c>
      <c r="G2357" t="s">
        <v>8826</v>
      </c>
      <c r="H2357" t="s">
        <v>10171</v>
      </c>
      <c r="I2357" t="s">
        <v>270</v>
      </c>
      <c r="J2357" t="s">
        <v>271</v>
      </c>
      <c r="K2357" s="3">
        <v>22175</v>
      </c>
      <c r="L2357" s="3">
        <v>29382</v>
      </c>
      <c r="M2357" t="s">
        <v>5624</v>
      </c>
      <c r="N2357" t="s">
        <v>590</v>
      </c>
    </row>
    <row r="2358" spans="1:14">
      <c r="A2358" s="1">
        <v>45623</v>
      </c>
      <c r="B2358" s="1">
        <v>45988</v>
      </c>
      <c r="C2358" t="s">
        <v>5456</v>
      </c>
      <c r="D2358" t="s">
        <v>3799</v>
      </c>
      <c r="E2358" t="s">
        <v>15</v>
      </c>
      <c r="F2358" t="s">
        <v>16</v>
      </c>
      <c r="G2358" t="s">
        <v>8827</v>
      </c>
      <c r="H2358" t="s">
        <v>10171</v>
      </c>
      <c r="I2358" t="s">
        <v>270</v>
      </c>
      <c r="J2358" t="s">
        <v>271</v>
      </c>
      <c r="K2358" s="3">
        <v>1457</v>
      </c>
      <c r="L2358" s="3">
        <v>1516</v>
      </c>
      <c r="M2358" t="s">
        <v>5624</v>
      </c>
      <c r="N2358" t="s">
        <v>590</v>
      </c>
    </row>
    <row r="2359" spans="1:14">
      <c r="A2359" s="1">
        <v>45623</v>
      </c>
      <c r="B2359" s="1">
        <v>45988</v>
      </c>
      <c r="C2359" t="s">
        <v>5457</v>
      </c>
      <c r="D2359" t="s">
        <v>3804</v>
      </c>
      <c r="E2359" t="s">
        <v>15</v>
      </c>
      <c r="F2359" t="s">
        <v>16</v>
      </c>
      <c r="G2359" t="s">
        <v>8831</v>
      </c>
      <c r="H2359" t="s">
        <v>10171</v>
      </c>
      <c r="I2359" t="s">
        <v>18</v>
      </c>
      <c r="J2359" t="s">
        <v>19</v>
      </c>
      <c r="K2359" s="3">
        <v>10988</v>
      </c>
      <c r="L2359" s="3">
        <v>11400</v>
      </c>
      <c r="M2359" t="s">
        <v>48</v>
      </c>
      <c r="N2359" t="s">
        <v>21</v>
      </c>
    </row>
    <row r="2360" spans="1:14">
      <c r="A2360" s="1">
        <v>45623</v>
      </c>
      <c r="B2360" s="1">
        <v>45988</v>
      </c>
      <c r="C2360" t="s">
        <v>5457</v>
      </c>
      <c r="D2360" t="s">
        <v>3804</v>
      </c>
      <c r="E2360" t="s">
        <v>661</v>
      </c>
      <c r="F2360" t="s">
        <v>16</v>
      </c>
      <c r="G2360" t="s">
        <v>8830</v>
      </c>
      <c r="H2360" t="s">
        <v>10171</v>
      </c>
      <c r="I2360" t="s">
        <v>18</v>
      </c>
      <c r="J2360" t="s">
        <v>19</v>
      </c>
      <c r="K2360" s="3">
        <v>137515</v>
      </c>
      <c r="L2360" s="3">
        <v>111035</v>
      </c>
      <c r="M2360" t="s">
        <v>48</v>
      </c>
      <c r="N2360" t="s">
        <v>21</v>
      </c>
    </row>
    <row r="2361" spans="1:14">
      <c r="A2361" s="1">
        <v>45623</v>
      </c>
      <c r="B2361" s="1">
        <v>45988</v>
      </c>
      <c r="C2361" t="s">
        <v>5869</v>
      </c>
      <c r="D2361" t="s">
        <v>5870</v>
      </c>
      <c r="E2361" t="s">
        <v>15</v>
      </c>
      <c r="F2361" t="s">
        <v>16</v>
      </c>
      <c r="G2361" t="s">
        <v>8816</v>
      </c>
      <c r="H2361" t="s">
        <v>10172</v>
      </c>
      <c r="I2361" t="s">
        <v>18</v>
      </c>
      <c r="J2361" t="s">
        <v>19</v>
      </c>
      <c r="L2361" s="3">
        <v>5869</v>
      </c>
      <c r="M2361" t="s">
        <v>48</v>
      </c>
      <c r="N2361" t="s">
        <v>21</v>
      </c>
    </row>
    <row r="2362" spans="1:14">
      <c r="A2362" s="1">
        <v>45623</v>
      </c>
      <c r="B2362" s="1">
        <v>45988</v>
      </c>
      <c r="C2362" t="s">
        <v>5869</v>
      </c>
      <c r="D2362" t="s">
        <v>5870</v>
      </c>
      <c r="E2362" t="s">
        <v>661</v>
      </c>
      <c r="F2362" t="s">
        <v>16</v>
      </c>
      <c r="G2362" t="s">
        <v>8817</v>
      </c>
      <c r="H2362" t="s">
        <v>10172</v>
      </c>
      <c r="I2362" t="s">
        <v>18</v>
      </c>
      <c r="J2362" t="s">
        <v>19</v>
      </c>
      <c r="L2362" s="3">
        <v>81881</v>
      </c>
      <c r="M2362" t="s">
        <v>48</v>
      </c>
      <c r="N2362" t="s">
        <v>21</v>
      </c>
    </row>
    <row r="2363" spans="1:14">
      <c r="A2363" s="1">
        <v>45623</v>
      </c>
      <c r="B2363" s="1">
        <v>45988</v>
      </c>
      <c r="C2363" t="s">
        <v>5455</v>
      </c>
      <c r="D2363" t="s">
        <v>3796</v>
      </c>
      <c r="E2363" t="s">
        <v>661</v>
      </c>
      <c r="F2363" t="s">
        <v>16</v>
      </c>
      <c r="G2363" t="s">
        <v>8824</v>
      </c>
      <c r="H2363" t="s">
        <v>10171</v>
      </c>
      <c r="I2363" t="s">
        <v>18</v>
      </c>
      <c r="J2363" t="s">
        <v>19</v>
      </c>
      <c r="K2363" s="3">
        <v>23063</v>
      </c>
      <c r="L2363" s="3">
        <v>18859</v>
      </c>
      <c r="M2363" t="s">
        <v>5624</v>
      </c>
      <c r="N2363" t="s">
        <v>21</v>
      </c>
    </row>
    <row r="2364" spans="1:14">
      <c r="A2364" s="1">
        <v>45623</v>
      </c>
      <c r="B2364" s="1">
        <v>45988</v>
      </c>
      <c r="C2364" t="s">
        <v>5455</v>
      </c>
      <c r="D2364" t="s">
        <v>3796</v>
      </c>
      <c r="E2364" t="s">
        <v>15</v>
      </c>
      <c r="F2364" t="s">
        <v>16</v>
      </c>
      <c r="G2364" t="s">
        <v>8825</v>
      </c>
      <c r="H2364" t="s">
        <v>10171</v>
      </c>
      <c r="I2364" t="s">
        <v>18</v>
      </c>
      <c r="J2364" t="s">
        <v>19</v>
      </c>
      <c r="K2364" s="3">
        <v>4773</v>
      </c>
      <c r="L2364" s="3">
        <v>6873</v>
      </c>
      <c r="M2364" t="s">
        <v>5624</v>
      </c>
      <c r="N2364" t="s">
        <v>21</v>
      </c>
    </row>
    <row r="2365" spans="1:14">
      <c r="A2365" s="1">
        <v>45623</v>
      </c>
      <c r="B2365" s="1">
        <v>45988</v>
      </c>
      <c r="C2365" t="s">
        <v>5454</v>
      </c>
      <c r="D2365" t="s">
        <v>3792</v>
      </c>
      <c r="E2365" t="s">
        <v>32</v>
      </c>
      <c r="F2365" t="s">
        <v>16</v>
      </c>
      <c r="G2365" t="s">
        <v>8821</v>
      </c>
      <c r="H2365" t="s">
        <v>10171</v>
      </c>
      <c r="I2365" t="s">
        <v>65</v>
      </c>
      <c r="J2365" t="s">
        <v>66</v>
      </c>
      <c r="K2365" s="3">
        <v>11244</v>
      </c>
      <c r="L2365" s="3">
        <v>6622</v>
      </c>
      <c r="M2365" t="s">
        <v>5620</v>
      </c>
      <c r="N2365" t="s">
        <v>245</v>
      </c>
    </row>
    <row r="2366" spans="1:14">
      <c r="A2366" s="1">
        <v>45623</v>
      </c>
      <c r="B2366" s="1">
        <v>45988</v>
      </c>
      <c r="C2366" t="s">
        <v>5454</v>
      </c>
      <c r="D2366" t="s">
        <v>3792</v>
      </c>
      <c r="E2366" t="s">
        <v>661</v>
      </c>
      <c r="F2366" t="s">
        <v>16</v>
      </c>
      <c r="G2366" t="s">
        <v>8822</v>
      </c>
      <c r="H2366" t="s">
        <v>10171</v>
      </c>
      <c r="I2366" t="s">
        <v>65</v>
      </c>
      <c r="J2366" t="s">
        <v>66</v>
      </c>
      <c r="K2366" s="3">
        <v>59879</v>
      </c>
      <c r="L2366" s="3">
        <v>33537</v>
      </c>
      <c r="M2366" t="s">
        <v>5620</v>
      </c>
      <c r="N2366" t="s">
        <v>245</v>
      </c>
    </row>
    <row r="2367" spans="1:14">
      <c r="A2367" s="1">
        <v>45623</v>
      </c>
      <c r="B2367" s="1">
        <v>45988</v>
      </c>
      <c r="C2367" t="s">
        <v>5454</v>
      </c>
      <c r="D2367" t="s">
        <v>3792</v>
      </c>
      <c r="E2367" t="s">
        <v>15</v>
      </c>
      <c r="F2367" t="s">
        <v>16</v>
      </c>
      <c r="G2367" t="s">
        <v>8823</v>
      </c>
      <c r="H2367" t="s">
        <v>10171</v>
      </c>
      <c r="I2367" t="s">
        <v>65</v>
      </c>
      <c r="J2367" t="s">
        <v>66</v>
      </c>
      <c r="K2367" s="3">
        <v>1719</v>
      </c>
      <c r="L2367" s="3">
        <v>1632</v>
      </c>
      <c r="M2367" t="s">
        <v>5620</v>
      </c>
      <c r="N2367" t="s">
        <v>245</v>
      </c>
    </row>
    <row r="2368" spans="1:14">
      <c r="A2368" s="1">
        <v>45623</v>
      </c>
      <c r="B2368" s="1">
        <v>45988</v>
      </c>
      <c r="C2368" t="s">
        <v>5453</v>
      </c>
      <c r="D2368" t="s">
        <v>3788</v>
      </c>
      <c r="E2368" t="s">
        <v>661</v>
      </c>
      <c r="F2368" t="s">
        <v>16</v>
      </c>
      <c r="G2368" t="s">
        <v>8819</v>
      </c>
      <c r="H2368" t="s">
        <v>10171</v>
      </c>
      <c r="I2368" t="s">
        <v>96</v>
      </c>
      <c r="J2368" t="s">
        <v>97</v>
      </c>
      <c r="K2368" s="3">
        <v>134231</v>
      </c>
      <c r="L2368" s="3">
        <v>47135</v>
      </c>
      <c r="M2368" t="s">
        <v>1179</v>
      </c>
      <c r="N2368" t="s">
        <v>43</v>
      </c>
    </row>
    <row r="2369" spans="1:14">
      <c r="A2369" s="1">
        <v>45623</v>
      </c>
      <c r="B2369" s="1">
        <v>45988</v>
      </c>
      <c r="C2369" t="s">
        <v>5453</v>
      </c>
      <c r="D2369" t="s">
        <v>3788</v>
      </c>
      <c r="E2369" t="s">
        <v>15</v>
      </c>
      <c r="F2369" t="s">
        <v>16</v>
      </c>
      <c r="G2369" t="s">
        <v>8820</v>
      </c>
      <c r="H2369" t="s">
        <v>10171</v>
      </c>
      <c r="I2369" t="s">
        <v>96</v>
      </c>
      <c r="J2369" t="s">
        <v>97</v>
      </c>
      <c r="K2369" s="3">
        <v>1513</v>
      </c>
      <c r="L2369" s="3">
        <v>1442</v>
      </c>
      <c r="M2369" t="s">
        <v>1179</v>
      </c>
      <c r="N2369" t="s">
        <v>43</v>
      </c>
    </row>
    <row r="2370" spans="1:14">
      <c r="A2370" s="1">
        <v>45623</v>
      </c>
      <c r="B2370" s="1">
        <v>45988</v>
      </c>
      <c r="C2370" t="s">
        <v>5453</v>
      </c>
      <c r="D2370" t="s">
        <v>3788</v>
      </c>
      <c r="E2370" t="s">
        <v>32</v>
      </c>
      <c r="F2370" t="s">
        <v>16</v>
      </c>
      <c r="G2370" t="s">
        <v>8818</v>
      </c>
      <c r="H2370" t="s">
        <v>10171</v>
      </c>
      <c r="I2370" t="s">
        <v>96</v>
      </c>
      <c r="J2370" t="s">
        <v>97</v>
      </c>
      <c r="K2370" s="3">
        <v>3781</v>
      </c>
      <c r="L2370" s="3">
        <v>2318</v>
      </c>
      <c r="M2370" t="s">
        <v>1179</v>
      </c>
      <c r="N2370" t="s">
        <v>43</v>
      </c>
    </row>
    <row r="2371" spans="1:14">
      <c r="A2371" s="1">
        <v>45798</v>
      </c>
      <c r="B2371" s="1">
        <v>45989</v>
      </c>
      <c r="C2371" t="s">
        <v>5249</v>
      </c>
      <c r="D2371" t="s">
        <v>2946</v>
      </c>
      <c r="E2371" t="s">
        <v>34</v>
      </c>
      <c r="F2371" t="s">
        <v>16</v>
      </c>
      <c r="G2371" t="s">
        <v>9513</v>
      </c>
      <c r="H2371" t="s">
        <v>10171</v>
      </c>
      <c r="I2371" t="s">
        <v>861</v>
      </c>
      <c r="J2371" t="s">
        <v>862</v>
      </c>
      <c r="K2371" s="3">
        <v>8750</v>
      </c>
      <c r="L2371" s="3">
        <v>7500</v>
      </c>
      <c r="M2371" t="s">
        <v>112</v>
      </c>
      <c r="N2371" t="s">
        <v>336</v>
      </c>
    </row>
    <row r="2372" spans="1:14">
      <c r="A2372" s="1">
        <v>45624</v>
      </c>
      <c r="B2372" s="1">
        <v>45989</v>
      </c>
      <c r="C2372" t="s">
        <v>5249</v>
      </c>
      <c r="D2372" t="s">
        <v>2946</v>
      </c>
      <c r="E2372" t="s">
        <v>15</v>
      </c>
      <c r="F2372" t="s">
        <v>16</v>
      </c>
      <c r="G2372" t="s">
        <v>8836</v>
      </c>
      <c r="H2372" t="s">
        <v>10171</v>
      </c>
      <c r="I2372" t="s">
        <v>861</v>
      </c>
      <c r="J2372" t="s">
        <v>862</v>
      </c>
      <c r="K2372" s="3">
        <v>3369</v>
      </c>
      <c r="L2372" s="3">
        <v>3159</v>
      </c>
      <c r="M2372" t="s">
        <v>112</v>
      </c>
      <c r="N2372" t="s">
        <v>336</v>
      </c>
    </row>
    <row r="2373" spans="1:14">
      <c r="A2373" s="1">
        <v>45624</v>
      </c>
      <c r="B2373" s="1">
        <v>45989</v>
      </c>
      <c r="C2373" t="s">
        <v>5249</v>
      </c>
      <c r="D2373" t="s">
        <v>2946</v>
      </c>
      <c r="E2373" t="s">
        <v>661</v>
      </c>
      <c r="F2373" t="s">
        <v>16</v>
      </c>
      <c r="G2373" t="s">
        <v>8835</v>
      </c>
      <c r="H2373" t="s">
        <v>10171</v>
      </c>
      <c r="I2373" t="s">
        <v>861</v>
      </c>
      <c r="J2373" t="s">
        <v>862</v>
      </c>
      <c r="K2373" s="3">
        <v>273349</v>
      </c>
      <c r="L2373" s="3">
        <v>190463</v>
      </c>
      <c r="M2373" t="s">
        <v>112</v>
      </c>
      <c r="N2373" t="s">
        <v>336</v>
      </c>
    </row>
    <row r="2374" spans="1:14">
      <c r="A2374" s="1">
        <v>45624</v>
      </c>
      <c r="B2374" s="1">
        <v>45989</v>
      </c>
      <c r="C2374" t="s">
        <v>5458</v>
      </c>
      <c r="D2374" t="s">
        <v>3807</v>
      </c>
      <c r="E2374" t="s">
        <v>661</v>
      </c>
      <c r="F2374" t="s">
        <v>16</v>
      </c>
      <c r="G2374" t="s">
        <v>8834</v>
      </c>
      <c r="H2374" t="s">
        <v>10171</v>
      </c>
      <c r="I2374" t="s">
        <v>706</v>
      </c>
      <c r="J2374" t="s">
        <v>707</v>
      </c>
      <c r="K2374" s="3">
        <v>72083</v>
      </c>
      <c r="L2374" s="3">
        <v>60251</v>
      </c>
      <c r="M2374" t="s">
        <v>48</v>
      </c>
      <c r="N2374" t="s">
        <v>51</v>
      </c>
    </row>
    <row r="2375" spans="1:14">
      <c r="A2375" s="1">
        <v>45624</v>
      </c>
      <c r="B2375" s="1">
        <v>45989</v>
      </c>
      <c r="C2375" t="s">
        <v>5458</v>
      </c>
      <c r="D2375" t="s">
        <v>3807</v>
      </c>
      <c r="E2375" t="s">
        <v>32</v>
      </c>
      <c r="F2375" t="s">
        <v>16</v>
      </c>
      <c r="G2375" t="s">
        <v>8833</v>
      </c>
      <c r="H2375" t="s">
        <v>10171</v>
      </c>
      <c r="I2375" t="s">
        <v>706</v>
      </c>
      <c r="J2375" t="s">
        <v>707</v>
      </c>
      <c r="K2375" s="3">
        <v>21517</v>
      </c>
      <c r="L2375" s="3">
        <v>13437</v>
      </c>
      <c r="M2375" t="s">
        <v>48</v>
      </c>
      <c r="N2375" t="s">
        <v>51</v>
      </c>
    </row>
    <row r="2376" spans="1:14">
      <c r="A2376" s="1">
        <v>45624</v>
      </c>
      <c r="B2376" s="1">
        <v>45989</v>
      </c>
      <c r="C2376" t="s">
        <v>5458</v>
      </c>
      <c r="D2376" t="s">
        <v>3807</v>
      </c>
      <c r="E2376" t="s">
        <v>15</v>
      </c>
      <c r="F2376" t="s">
        <v>16</v>
      </c>
      <c r="G2376" t="s">
        <v>8832</v>
      </c>
      <c r="H2376" t="s">
        <v>10171</v>
      </c>
      <c r="I2376" t="s">
        <v>706</v>
      </c>
      <c r="J2376" t="s">
        <v>707</v>
      </c>
      <c r="K2376" s="3">
        <v>4352</v>
      </c>
      <c r="L2376" s="3">
        <v>4147</v>
      </c>
      <c r="M2376" t="s">
        <v>48</v>
      </c>
      <c r="N2376" t="s">
        <v>51</v>
      </c>
    </row>
    <row r="2377" spans="1:14">
      <c r="A2377" s="1">
        <v>45625</v>
      </c>
      <c r="B2377" s="1">
        <v>45990</v>
      </c>
      <c r="C2377" t="s">
        <v>4888</v>
      </c>
      <c r="D2377" t="s">
        <v>1473</v>
      </c>
      <c r="E2377" t="s">
        <v>661</v>
      </c>
      <c r="F2377" t="s">
        <v>16</v>
      </c>
      <c r="G2377" t="s">
        <v>8841</v>
      </c>
      <c r="H2377" t="s">
        <v>10171</v>
      </c>
      <c r="I2377" t="s">
        <v>174</v>
      </c>
      <c r="J2377" t="s">
        <v>175</v>
      </c>
      <c r="K2377" s="3">
        <v>38048</v>
      </c>
      <c r="L2377" s="3">
        <v>30657</v>
      </c>
      <c r="M2377" t="s">
        <v>5623</v>
      </c>
      <c r="N2377" t="s">
        <v>21</v>
      </c>
    </row>
    <row r="2378" spans="1:14">
      <c r="A2378" s="1">
        <v>45625</v>
      </c>
      <c r="B2378" s="1">
        <v>45990</v>
      </c>
      <c r="C2378" t="s">
        <v>4888</v>
      </c>
      <c r="D2378" t="s">
        <v>1473</v>
      </c>
      <c r="E2378" t="s">
        <v>15</v>
      </c>
      <c r="F2378" t="s">
        <v>16</v>
      </c>
      <c r="G2378" t="s">
        <v>8842</v>
      </c>
      <c r="H2378" t="s">
        <v>10171</v>
      </c>
      <c r="I2378" t="s">
        <v>174</v>
      </c>
      <c r="J2378" t="s">
        <v>175</v>
      </c>
      <c r="K2378" s="3">
        <v>6052</v>
      </c>
      <c r="L2378" s="3">
        <v>5972</v>
      </c>
      <c r="M2378" t="s">
        <v>5623</v>
      </c>
      <c r="N2378" t="s">
        <v>21</v>
      </c>
    </row>
    <row r="2379" spans="1:14">
      <c r="A2379" s="1">
        <v>45625</v>
      </c>
      <c r="B2379" s="1">
        <v>45990</v>
      </c>
      <c r="C2379" t="s">
        <v>5459</v>
      </c>
      <c r="D2379" t="s">
        <v>3814</v>
      </c>
      <c r="E2379" t="s">
        <v>661</v>
      </c>
      <c r="F2379" t="s">
        <v>16</v>
      </c>
      <c r="G2379" t="s">
        <v>8838</v>
      </c>
      <c r="H2379" t="s">
        <v>10171</v>
      </c>
      <c r="I2379" t="s">
        <v>218</v>
      </c>
      <c r="J2379" t="s">
        <v>219</v>
      </c>
      <c r="K2379" s="3">
        <v>55101</v>
      </c>
      <c r="L2379" s="3">
        <v>40103</v>
      </c>
      <c r="M2379" t="s">
        <v>1179</v>
      </c>
      <c r="N2379" t="s">
        <v>203</v>
      </c>
    </row>
    <row r="2380" spans="1:14">
      <c r="A2380" s="1">
        <v>45625</v>
      </c>
      <c r="B2380" s="1">
        <v>45990</v>
      </c>
      <c r="C2380" t="s">
        <v>5459</v>
      </c>
      <c r="D2380" t="s">
        <v>3814</v>
      </c>
      <c r="E2380" t="s">
        <v>15</v>
      </c>
      <c r="F2380" t="s">
        <v>16</v>
      </c>
      <c r="G2380" t="s">
        <v>8839</v>
      </c>
      <c r="H2380" t="s">
        <v>10171</v>
      </c>
      <c r="I2380" t="s">
        <v>218</v>
      </c>
      <c r="J2380" t="s">
        <v>219</v>
      </c>
      <c r="K2380" s="3">
        <v>5896</v>
      </c>
      <c r="L2380" s="3">
        <v>3526</v>
      </c>
      <c r="M2380" t="s">
        <v>1179</v>
      </c>
      <c r="N2380" t="s">
        <v>203</v>
      </c>
    </row>
    <row r="2381" spans="1:14">
      <c r="A2381" s="1">
        <v>45625</v>
      </c>
      <c r="B2381" s="1">
        <v>45990</v>
      </c>
      <c r="C2381" t="s">
        <v>5459</v>
      </c>
      <c r="D2381" t="s">
        <v>3814</v>
      </c>
      <c r="E2381" t="s">
        <v>32</v>
      </c>
      <c r="F2381" t="s">
        <v>16</v>
      </c>
      <c r="G2381" t="s">
        <v>8837</v>
      </c>
      <c r="H2381" t="s">
        <v>10171</v>
      </c>
      <c r="I2381" t="s">
        <v>218</v>
      </c>
      <c r="J2381" t="s">
        <v>219</v>
      </c>
      <c r="K2381" s="3">
        <v>9830</v>
      </c>
      <c r="L2381" s="3">
        <v>7600</v>
      </c>
      <c r="M2381" t="s">
        <v>1179</v>
      </c>
      <c r="N2381" t="s">
        <v>203</v>
      </c>
    </row>
    <row r="2382" spans="1:14">
      <c r="A2382" s="1">
        <v>45626</v>
      </c>
      <c r="B2382" s="1">
        <v>45991</v>
      </c>
      <c r="C2382" t="s">
        <v>5460</v>
      </c>
      <c r="D2382" t="s">
        <v>3820</v>
      </c>
      <c r="E2382" t="s">
        <v>32</v>
      </c>
      <c r="F2382" t="s">
        <v>16</v>
      </c>
      <c r="G2382" t="s">
        <v>8847</v>
      </c>
      <c r="H2382" t="s">
        <v>10171</v>
      </c>
      <c r="I2382" t="s">
        <v>103</v>
      </c>
      <c r="J2382" t="s">
        <v>104</v>
      </c>
      <c r="K2382" s="3">
        <v>13630</v>
      </c>
      <c r="L2382" s="3">
        <v>8938</v>
      </c>
      <c r="M2382" t="s">
        <v>5620</v>
      </c>
      <c r="N2382" t="s">
        <v>245</v>
      </c>
    </row>
    <row r="2383" spans="1:14">
      <c r="A2383" s="1">
        <v>45626</v>
      </c>
      <c r="B2383" s="1">
        <v>45991</v>
      </c>
      <c r="C2383" t="s">
        <v>5460</v>
      </c>
      <c r="D2383" t="s">
        <v>3820</v>
      </c>
      <c r="E2383" t="s">
        <v>34</v>
      </c>
      <c r="F2383" t="s">
        <v>16</v>
      </c>
      <c r="G2383" t="s">
        <v>8843</v>
      </c>
      <c r="H2383" t="s">
        <v>10171</v>
      </c>
      <c r="I2383" t="s">
        <v>103</v>
      </c>
      <c r="J2383" t="s">
        <v>104</v>
      </c>
      <c r="K2383" s="3">
        <v>7617</v>
      </c>
      <c r="L2383" s="3">
        <v>4902</v>
      </c>
      <c r="M2383" t="s">
        <v>5620</v>
      </c>
      <c r="N2383" t="s">
        <v>245</v>
      </c>
    </row>
    <row r="2384" spans="1:14">
      <c r="A2384" s="1">
        <v>45626</v>
      </c>
      <c r="B2384" s="1">
        <v>45991</v>
      </c>
      <c r="C2384" t="s">
        <v>5460</v>
      </c>
      <c r="D2384" t="s">
        <v>3820</v>
      </c>
      <c r="E2384" t="s">
        <v>661</v>
      </c>
      <c r="F2384" t="s">
        <v>16</v>
      </c>
      <c r="G2384" t="s">
        <v>8846</v>
      </c>
      <c r="H2384" t="s">
        <v>10171</v>
      </c>
      <c r="I2384" t="s">
        <v>103</v>
      </c>
      <c r="J2384" t="s">
        <v>104</v>
      </c>
      <c r="K2384" s="3">
        <v>39813</v>
      </c>
      <c r="L2384" s="3">
        <v>24393</v>
      </c>
      <c r="M2384" t="s">
        <v>5620</v>
      </c>
      <c r="N2384" t="s">
        <v>245</v>
      </c>
    </row>
    <row r="2385" spans="1:14">
      <c r="A2385" s="1">
        <v>45626</v>
      </c>
      <c r="B2385" s="1">
        <v>45991</v>
      </c>
      <c r="C2385" t="s">
        <v>5460</v>
      </c>
      <c r="D2385" t="s">
        <v>3820</v>
      </c>
      <c r="E2385" t="s">
        <v>15</v>
      </c>
      <c r="F2385" t="s">
        <v>16</v>
      </c>
      <c r="G2385" t="s">
        <v>8844</v>
      </c>
      <c r="H2385" t="s">
        <v>10171</v>
      </c>
      <c r="I2385" t="s">
        <v>103</v>
      </c>
      <c r="J2385" t="s">
        <v>104</v>
      </c>
      <c r="K2385" s="3">
        <v>1466</v>
      </c>
      <c r="L2385" s="3">
        <v>1398</v>
      </c>
      <c r="M2385" t="s">
        <v>5620</v>
      </c>
      <c r="N2385" t="s">
        <v>245</v>
      </c>
    </row>
    <row r="2386" spans="1:14">
      <c r="A2386" s="1">
        <v>45626</v>
      </c>
      <c r="B2386" s="1">
        <v>45991</v>
      </c>
      <c r="C2386" t="s">
        <v>5875</v>
      </c>
      <c r="D2386" t="s">
        <v>5876</v>
      </c>
      <c r="E2386" t="s">
        <v>661</v>
      </c>
      <c r="F2386" t="s">
        <v>16</v>
      </c>
      <c r="G2386" t="s">
        <v>8852</v>
      </c>
      <c r="H2386" t="s">
        <v>10172</v>
      </c>
      <c r="I2386" t="s">
        <v>885</v>
      </c>
      <c r="J2386" t="s">
        <v>886</v>
      </c>
      <c r="L2386" s="3">
        <v>66186</v>
      </c>
      <c r="M2386" t="s">
        <v>112</v>
      </c>
      <c r="N2386" t="s">
        <v>1699</v>
      </c>
    </row>
    <row r="2387" spans="1:14">
      <c r="A2387" s="1">
        <v>45626</v>
      </c>
      <c r="B2387" s="1">
        <v>45991</v>
      </c>
      <c r="C2387" t="s">
        <v>5875</v>
      </c>
      <c r="D2387" t="s">
        <v>5876</v>
      </c>
      <c r="E2387" t="s">
        <v>34</v>
      </c>
      <c r="F2387" t="s">
        <v>16</v>
      </c>
      <c r="G2387" t="s">
        <v>8850</v>
      </c>
      <c r="H2387" t="s">
        <v>10172</v>
      </c>
      <c r="I2387" t="s">
        <v>885</v>
      </c>
      <c r="J2387" t="s">
        <v>886</v>
      </c>
      <c r="L2387" s="3">
        <v>23985</v>
      </c>
      <c r="M2387" t="s">
        <v>112</v>
      </c>
      <c r="N2387" t="s">
        <v>1699</v>
      </c>
    </row>
    <row r="2388" spans="1:14">
      <c r="A2388" s="1">
        <v>45626</v>
      </c>
      <c r="B2388" s="1">
        <v>45991</v>
      </c>
      <c r="C2388" t="s">
        <v>5875</v>
      </c>
      <c r="D2388" t="s">
        <v>5876</v>
      </c>
      <c r="E2388" t="s">
        <v>32</v>
      </c>
      <c r="F2388" t="s">
        <v>16</v>
      </c>
      <c r="G2388" t="s">
        <v>8854</v>
      </c>
      <c r="H2388" t="s">
        <v>10172</v>
      </c>
      <c r="I2388" t="s">
        <v>885</v>
      </c>
      <c r="J2388" t="s">
        <v>886</v>
      </c>
      <c r="L2388" s="3">
        <v>19629</v>
      </c>
      <c r="M2388" t="s">
        <v>112</v>
      </c>
      <c r="N2388" t="s">
        <v>1699</v>
      </c>
    </row>
    <row r="2389" spans="1:14">
      <c r="A2389" s="1">
        <v>45626</v>
      </c>
      <c r="B2389" s="1">
        <v>45991</v>
      </c>
      <c r="C2389" t="s">
        <v>5875</v>
      </c>
      <c r="D2389" t="s">
        <v>5876</v>
      </c>
      <c r="E2389" t="s">
        <v>15</v>
      </c>
      <c r="F2389" t="s">
        <v>16</v>
      </c>
      <c r="G2389" t="s">
        <v>8851</v>
      </c>
      <c r="H2389" t="s">
        <v>10172</v>
      </c>
      <c r="I2389" t="s">
        <v>885</v>
      </c>
      <c r="J2389" t="s">
        <v>886</v>
      </c>
      <c r="L2389" s="3">
        <v>6416</v>
      </c>
      <c r="M2389" t="s">
        <v>112</v>
      </c>
      <c r="N2389" t="s">
        <v>1699</v>
      </c>
    </row>
    <row r="2390" spans="1:14">
      <c r="A2390" s="1">
        <v>45626</v>
      </c>
      <c r="B2390" s="1">
        <v>45991</v>
      </c>
      <c r="C2390" t="s">
        <v>4575</v>
      </c>
      <c r="D2390" t="s">
        <v>108</v>
      </c>
      <c r="E2390" t="s">
        <v>661</v>
      </c>
      <c r="F2390" t="s">
        <v>16</v>
      </c>
      <c r="G2390" t="s">
        <v>8849</v>
      </c>
      <c r="H2390" t="s">
        <v>10171</v>
      </c>
      <c r="I2390" t="s">
        <v>65</v>
      </c>
      <c r="J2390" t="s">
        <v>66</v>
      </c>
      <c r="K2390" s="3">
        <v>41887</v>
      </c>
      <c r="L2390" s="3">
        <v>15845</v>
      </c>
      <c r="M2390" t="s">
        <v>5620</v>
      </c>
      <c r="N2390" t="s">
        <v>21</v>
      </c>
    </row>
    <row r="2391" spans="1:14">
      <c r="A2391" s="1">
        <v>45626</v>
      </c>
      <c r="B2391" s="1">
        <v>45991</v>
      </c>
      <c r="C2391" t="s">
        <v>4575</v>
      </c>
      <c r="D2391" t="s">
        <v>108</v>
      </c>
      <c r="E2391" t="s">
        <v>15</v>
      </c>
      <c r="F2391" t="s">
        <v>16</v>
      </c>
      <c r="G2391" t="s">
        <v>8848</v>
      </c>
      <c r="H2391" t="s">
        <v>10171</v>
      </c>
      <c r="I2391" t="s">
        <v>65</v>
      </c>
      <c r="J2391" t="s">
        <v>66</v>
      </c>
      <c r="K2391" s="3">
        <v>5609</v>
      </c>
      <c r="L2391" s="3">
        <v>4612</v>
      </c>
      <c r="M2391" t="s">
        <v>5620</v>
      </c>
      <c r="N2391" t="s">
        <v>21</v>
      </c>
    </row>
    <row r="2392" spans="1:14">
      <c r="A2392" s="1">
        <v>45626</v>
      </c>
      <c r="B2392" s="1">
        <v>45991</v>
      </c>
      <c r="C2392" t="s">
        <v>5463</v>
      </c>
      <c r="D2392" t="s">
        <v>3838</v>
      </c>
      <c r="E2392" t="s">
        <v>15</v>
      </c>
      <c r="F2392" t="s">
        <v>16</v>
      </c>
      <c r="G2392" t="s">
        <v>8856</v>
      </c>
      <c r="H2392" t="s">
        <v>10171</v>
      </c>
      <c r="I2392" t="s">
        <v>174</v>
      </c>
      <c r="J2392" t="s">
        <v>175</v>
      </c>
      <c r="K2392" s="3">
        <v>7878</v>
      </c>
      <c r="L2392" s="3">
        <v>7315</v>
      </c>
      <c r="M2392" t="s">
        <v>5623</v>
      </c>
      <c r="N2392" t="s">
        <v>21</v>
      </c>
    </row>
    <row r="2393" spans="1:14">
      <c r="A2393" s="1">
        <v>45626</v>
      </c>
      <c r="B2393" s="1">
        <v>45991</v>
      </c>
      <c r="C2393" t="s">
        <v>5463</v>
      </c>
      <c r="D2393" t="s">
        <v>3838</v>
      </c>
      <c r="E2393" t="s">
        <v>661</v>
      </c>
      <c r="F2393" t="s">
        <v>16</v>
      </c>
      <c r="G2393" t="s">
        <v>8855</v>
      </c>
      <c r="H2393" t="s">
        <v>10171</v>
      </c>
      <c r="I2393" t="s">
        <v>174</v>
      </c>
      <c r="J2393" t="s">
        <v>175</v>
      </c>
      <c r="K2393" s="3">
        <v>68440</v>
      </c>
      <c r="L2393" s="3">
        <v>46350</v>
      </c>
      <c r="M2393" t="s">
        <v>5623</v>
      </c>
      <c r="N2393" t="s">
        <v>21</v>
      </c>
    </row>
    <row r="2394" spans="1:14">
      <c r="A2394" s="1">
        <v>45626</v>
      </c>
      <c r="B2394" s="1">
        <v>45991</v>
      </c>
      <c r="C2394" t="s">
        <v>5463</v>
      </c>
      <c r="D2394" t="s">
        <v>3838</v>
      </c>
      <c r="E2394" t="s">
        <v>32</v>
      </c>
      <c r="F2394" t="s">
        <v>16</v>
      </c>
      <c r="G2394" t="s">
        <v>8857</v>
      </c>
      <c r="H2394" t="s">
        <v>10171</v>
      </c>
      <c r="I2394" t="s">
        <v>174</v>
      </c>
      <c r="J2394" t="s">
        <v>175</v>
      </c>
      <c r="K2394" s="3">
        <v>4784</v>
      </c>
      <c r="L2394" s="3">
        <v>4584</v>
      </c>
      <c r="M2394" t="s">
        <v>5623</v>
      </c>
      <c r="N2394" t="s">
        <v>21</v>
      </c>
    </row>
    <row r="2395" spans="1:14">
      <c r="A2395" s="1">
        <v>45626</v>
      </c>
      <c r="B2395" s="1">
        <v>45991</v>
      </c>
      <c r="C2395" t="s">
        <v>5464</v>
      </c>
      <c r="D2395" t="s">
        <v>3842</v>
      </c>
      <c r="E2395" t="s">
        <v>15</v>
      </c>
      <c r="F2395" t="s">
        <v>16</v>
      </c>
      <c r="G2395" t="s">
        <v>8858</v>
      </c>
      <c r="H2395" t="s">
        <v>10171</v>
      </c>
      <c r="I2395" t="s">
        <v>18</v>
      </c>
      <c r="J2395" t="s">
        <v>19</v>
      </c>
      <c r="K2395" s="3">
        <v>14742</v>
      </c>
      <c r="L2395" s="3">
        <v>16302</v>
      </c>
      <c r="M2395" t="s">
        <v>48</v>
      </c>
      <c r="N2395" t="s">
        <v>21</v>
      </c>
    </row>
    <row r="2396" spans="1:14">
      <c r="A2396" s="1">
        <v>45626</v>
      </c>
      <c r="B2396" s="1">
        <v>45991</v>
      </c>
      <c r="C2396" t="s">
        <v>5464</v>
      </c>
      <c r="D2396" t="s">
        <v>3842</v>
      </c>
      <c r="E2396" t="s">
        <v>661</v>
      </c>
      <c r="F2396" t="s">
        <v>16</v>
      </c>
      <c r="G2396" t="s">
        <v>8859</v>
      </c>
      <c r="H2396" t="s">
        <v>10171</v>
      </c>
      <c r="I2396" t="s">
        <v>18</v>
      </c>
      <c r="J2396" t="s">
        <v>19</v>
      </c>
      <c r="K2396" s="3">
        <v>143570</v>
      </c>
      <c r="L2396" s="3">
        <v>112853</v>
      </c>
      <c r="M2396" t="s">
        <v>48</v>
      </c>
      <c r="N2396" t="s">
        <v>21</v>
      </c>
    </row>
    <row r="2397" spans="1:14">
      <c r="A2397" s="1">
        <v>45626</v>
      </c>
      <c r="B2397" s="1">
        <v>45991</v>
      </c>
      <c r="C2397" t="s">
        <v>5465</v>
      </c>
      <c r="D2397" t="s">
        <v>3845</v>
      </c>
      <c r="E2397" t="s">
        <v>32</v>
      </c>
      <c r="F2397" t="s">
        <v>16</v>
      </c>
      <c r="G2397" t="s">
        <v>8862</v>
      </c>
      <c r="H2397" t="s">
        <v>10171</v>
      </c>
      <c r="I2397" t="s">
        <v>846</v>
      </c>
      <c r="J2397" t="s">
        <v>847</v>
      </c>
      <c r="K2397" s="3">
        <v>24388</v>
      </c>
      <c r="L2397" s="3">
        <v>23456</v>
      </c>
      <c r="M2397" t="s">
        <v>77</v>
      </c>
      <c r="N2397" t="s">
        <v>125</v>
      </c>
    </row>
    <row r="2398" spans="1:14">
      <c r="A2398" s="1">
        <v>45626</v>
      </c>
      <c r="B2398" s="1">
        <v>45991</v>
      </c>
      <c r="C2398" t="s">
        <v>5465</v>
      </c>
      <c r="D2398" t="s">
        <v>3845</v>
      </c>
      <c r="E2398" t="s">
        <v>661</v>
      </c>
      <c r="F2398" t="s">
        <v>16</v>
      </c>
      <c r="G2398" t="s">
        <v>8861</v>
      </c>
      <c r="H2398" t="s">
        <v>10171</v>
      </c>
      <c r="I2398" t="s">
        <v>846</v>
      </c>
      <c r="J2398" t="s">
        <v>847</v>
      </c>
      <c r="K2398" s="3">
        <v>150919</v>
      </c>
      <c r="L2398" s="3">
        <v>120186</v>
      </c>
      <c r="M2398" t="s">
        <v>77</v>
      </c>
      <c r="N2398" t="s">
        <v>125</v>
      </c>
    </row>
    <row r="2399" spans="1:14">
      <c r="A2399" s="1">
        <v>45626</v>
      </c>
      <c r="B2399" s="1">
        <v>45991</v>
      </c>
      <c r="C2399" t="s">
        <v>5465</v>
      </c>
      <c r="D2399" t="s">
        <v>3845</v>
      </c>
      <c r="E2399" t="s">
        <v>15</v>
      </c>
      <c r="F2399" t="s">
        <v>16</v>
      </c>
      <c r="G2399" t="s">
        <v>8860</v>
      </c>
      <c r="H2399" t="s">
        <v>10171</v>
      </c>
      <c r="I2399" t="s">
        <v>846</v>
      </c>
      <c r="J2399" t="s">
        <v>847</v>
      </c>
      <c r="K2399" s="3">
        <v>4052</v>
      </c>
      <c r="L2399" s="3">
        <v>3097</v>
      </c>
      <c r="M2399" t="s">
        <v>77</v>
      </c>
      <c r="N2399" t="s">
        <v>125</v>
      </c>
    </row>
    <row r="2400" spans="1:14">
      <c r="A2400" s="1">
        <v>45627</v>
      </c>
      <c r="B2400" s="1">
        <v>45992</v>
      </c>
      <c r="C2400" t="s">
        <v>5466</v>
      </c>
      <c r="D2400" t="s">
        <v>3849</v>
      </c>
      <c r="E2400" t="s">
        <v>32</v>
      </c>
      <c r="F2400" t="s">
        <v>16</v>
      </c>
      <c r="G2400" t="s">
        <v>8864</v>
      </c>
      <c r="H2400" t="s">
        <v>10171</v>
      </c>
      <c r="I2400" t="s">
        <v>3851</v>
      </c>
      <c r="J2400" t="s">
        <v>3852</v>
      </c>
      <c r="K2400" s="3">
        <v>5577</v>
      </c>
      <c r="L2400" s="3">
        <v>5771</v>
      </c>
      <c r="M2400" t="s">
        <v>1179</v>
      </c>
      <c r="N2400" t="s">
        <v>115</v>
      </c>
    </row>
    <row r="2401" spans="1:14">
      <c r="A2401" s="1">
        <v>45627</v>
      </c>
      <c r="B2401" s="1">
        <v>45992</v>
      </c>
      <c r="C2401" t="s">
        <v>5466</v>
      </c>
      <c r="D2401" t="s">
        <v>3849</v>
      </c>
      <c r="E2401" t="s">
        <v>15</v>
      </c>
      <c r="F2401" t="s">
        <v>16</v>
      </c>
      <c r="G2401" t="s">
        <v>8865</v>
      </c>
      <c r="H2401" t="s">
        <v>10171</v>
      </c>
      <c r="I2401" t="s">
        <v>3851</v>
      </c>
      <c r="J2401" t="s">
        <v>3852</v>
      </c>
      <c r="K2401" s="3">
        <v>2376</v>
      </c>
      <c r="L2401" s="3">
        <v>2265</v>
      </c>
      <c r="M2401" t="s">
        <v>1179</v>
      </c>
      <c r="N2401" t="s">
        <v>115</v>
      </c>
    </row>
    <row r="2402" spans="1:14">
      <c r="A2402" s="1">
        <v>45627</v>
      </c>
      <c r="B2402" s="1">
        <v>45992</v>
      </c>
      <c r="C2402" t="s">
        <v>5466</v>
      </c>
      <c r="D2402" t="s">
        <v>3849</v>
      </c>
      <c r="E2402" t="s">
        <v>661</v>
      </c>
      <c r="F2402" t="s">
        <v>16</v>
      </c>
      <c r="G2402" t="s">
        <v>8863</v>
      </c>
      <c r="H2402" t="s">
        <v>10171</v>
      </c>
      <c r="I2402" t="s">
        <v>3851</v>
      </c>
      <c r="J2402" t="s">
        <v>3852</v>
      </c>
      <c r="K2402" s="3">
        <v>28947</v>
      </c>
      <c r="L2402" s="3">
        <v>21352</v>
      </c>
      <c r="M2402" t="s">
        <v>1179</v>
      </c>
      <c r="N2402" t="s">
        <v>115</v>
      </c>
    </row>
    <row r="2403" spans="1:14">
      <c r="A2403" s="1">
        <v>45627</v>
      </c>
      <c r="B2403" s="1">
        <v>45992</v>
      </c>
      <c r="C2403" t="s">
        <v>5476</v>
      </c>
      <c r="D2403" t="s">
        <v>3889</v>
      </c>
      <c r="E2403" t="s">
        <v>32</v>
      </c>
      <c r="F2403" t="s">
        <v>16</v>
      </c>
      <c r="G2403" t="s">
        <v>8904</v>
      </c>
      <c r="H2403" t="s">
        <v>10171</v>
      </c>
      <c r="I2403" t="s">
        <v>270</v>
      </c>
      <c r="J2403" t="s">
        <v>271</v>
      </c>
      <c r="K2403" s="3">
        <v>11183</v>
      </c>
      <c r="L2403" s="3">
        <v>10753</v>
      </c>
      <c r="M2403" t="s">
        <v>5620</v>
      </c>
      <c r="N2403" t="s">
        <v>813</v>
      </c>
    </row>
    <row r="2404" spans="1:14">
      <c r="A2404" s="1">
        <v>45627</v>
      </c>
      <c r="B2404" s="1">
        <v>45992</v>
      </c>
      <c r="C2404" t="s">
        <v>5476</v>
      </c>
      <c r="D2404" t="s">
        <v>3889</v>
      </c>
      <c r="E2404" t="s">
        <v>15</v>
      </c>
      <c r="F2404" t="s">
        <v>16</v>
      </c>
      <c r="G2404" t="s">
        <v>8902</v>
      </c>
      <c r="H2404" t="s">
        <v>10171</v>
      </c>
      <c r="I2404" t="s">
        <v>270</v>
      </c>
      <c r="J2404" t="s">
        <v>271</v>
      </c>
      <c r="K2404" s="3">
        <v>1729</v>
      </c>
      <c r="L2404" s="3">
        <v>1648</v>
      </c>
      <c r="M2404" t="s">
        <v>5620</v>
      </c>
      <c r="N2404" t="s">
        <v>813</v>
      </c>
    </row>
    <row r="2405" spans="1:14">
      <c r="A2405" s="1">
        <v>45627</v>
      </c>
      <c r="B2405" s="1">
        <v>45992</v>
      </c>
      <c r="C2405" t="s">
        <v>5476</v>
      </c>
      <c r="D2405" t="s">
        <v>3889</v>
      </c>
      <c r="E2405" t="s">
        <v>661</v>
      </c>
      <c r="F2405" t="s">
        <v>16</v>
      </c>
      <c r="G2405" t="s">
        <v>8903</v>
      </c>
      <c r="H2405" t="s">
        <v>10171</v>
      </c>
      <c r="I2405" t="s">
        <v>270</v>
      </c>
      <c r="J2405" t="s">
        <v>271</v>
      </c>
      <c r="K2405" s="3">
        <v>15240</v>
      </c>
      <c r="L2405" s="3">
        <v>16027</v>
      </c>
      <c r="M2405" t="s">
        <v>5620</v>
      </c>
      <c r="N2405" t="s">
        <v>813</v>
      </c>
    </row>
    <row r="2406" spans="1:14">
      <c r="A2406" s="1">
        <v>45627</v>
      </c>
      <c r="B2406" s="1">
        <v>45992</v>
      </c>
      <c r="C2406" t="s">
        <v>5476</v>
      </c>
      <c r="D2406" t="s">
        <v>3889</v>
      </c>
      <c r="E2406" t="s">
        <v>34</v>
      </c>
      <c r="F2406" t="s">
        <v>16</v>
      </c>
      <c r="G2406" t="s">
        <v>8901</v>
      </c>
      <c r="H2406" t="s">
        <v>10171</v>
      </c>
      <c r="I2406" t="s">
        <v>270</v>
      </c>
      <c r="J2406" t="s">
        <v>271</v>
      </c>
      <c r="K2406" s="3">
        <v>3889</v>
      </c>
      <c r="L2406" s="3">
        <v>3886</v>
      </c>
      <c r="M2406" t="s">
        <v>5620</v>
      </c>
      <c r="N2406" t="s">
        <v>813</v>
      </c>
    </row>
    <row r="2407" spans="1:14">
      <c r="A2407" s="1">
        <v>45627</v>
      </c>
      <c r="B2407" s="1">
        <v>45992</v>
      </c>
      <c r="C2407" t="s">
        <v>5483</v>
      </c>
      <c r="D2407" t="s">
        <v>3920</v>
      </c>
      <c r="E2407" t="s">
        <v>32</v>
      </c>
      <c r="F2407" t="s">
        <v>16</v>
      </c>
      <c r="G2407" t="s">
        <v>8925</v>
      </c>
      <c r="H2407" t="s">
        <v>10171</v>
      </c>
      <c r="I2407" t="s">
        <v>174</v>
      </c>
      <c r="J2407" t="s">
        <v>175</v>
      </c>
      <c r="K2407" s="3">
        <v>104996</v>
      </c>
      <c r="L2407" s="3">
        <v>98968</v>
      </c>
      <c r="M2407" t="s">
        <v>112</v>
      </c>
      <c r="N2407" t="s">
        <v>21</v>
      </c>
    </row>
    <row r="2408" spans="1:14">
      <c r="A2408" s="1">
        <v>45627</v>
      </c>
      <c r="B2408" s="1">
        <v>45992</v>
      </c>
      <c r="C2408" t="s">
        <v>5482</v>
      </c>
      <c r="D2408" t="s">
        <v>3915</v>
      </c>
      <c r="E2408" t="s">
        <v>34</v>
      </c>
      <c r="F2408" t="s">
        <v>16</v>
      </c>
      <c r="G2408" t="s">
        <v>8924</v>
      </c>
      <c r="H2408" t="s">
        <v>10171</v>
      </c>
      <c r="I2408" t="s">
        <v>103</v>
      </c>
      <c r="J2408" t="s">
        <v>104</v>
      </c>
      <c r="K2408" s="3">
        <v>6732</v>
      </c>
      <c r="L2408" s="3">
        <v>5722</v>
      </c>
      <c r="M2408" t="s">
        <v>64</v>
      </c>
      <c r="N2408" t="s">
        <v>105</v>
      </c>
    </row>
    <row r="2409" spans="1:14">
      <c r="A2409" s="1">
        <v>45627</v>
      </c>
      <c r="B2409" s="1">
        <v>45992</v>
      </c>
      <c r="C2409" t="s">
        <v>5482</v>
      </c>
      <c r="D2409" t="s">
        <v>3915</v>
      </c>
      <c r="E2409" t="s">
        <v>32</v>
      </c>
      <c r="F2409" t="s">
        <v>16</v>
      </c>
      <c r="G2409" t="s">
        <v>8923</v>
      </c>
      <c r="H2409" t="s">
        <v>10171</v>
      </c>
      <c r="I2409" t="s">
        <v>103</v>
      </c>
      <c r="J2409" t="s">
        <v>104</v>
      </c>
      <c r="K2409" s="3">
        <v>7830</v>
      </c>
      <c r="L2409" s="3">
        <v>4903</v>
      </c>
      <c r="M2409" t="s">
        <v>64</v>
      </c>
      <c r="N2409" t="s">
        <v>105</v>
      </c>
    </row>
    <row r="2410" spans="1:14">
      <c r="A2410" s="1">
        <v>45627</v>
      </c>
      <c r="B2410" s="1">
        <v>45992</v>
      </c>
      <c r="C2410" t="s">
        <v>5482</v>
      </c>
      <c r="D2410" t="s">
        <v>3915</v>
      </c>
      <c r="E2410" t="s">
        <v>15</v>
      </c>
      <c r="F2410" t="s">
        <v>16</v>
      </c>
      <c r="G2410" t="s">
        <v>8922</v>
      </c>
      <c r="H2410" t="s">
        <v>10171</v>
      </c>
      <c r="I2410" t="s">
        <v>103</v>
      </c>
      <c r="J2410" t="s">
        <v>104</v>
      </c>
      <c r="K2410" s="3">
        <v>2489</v>
      </c>
      <c r="L2410" s="3">
        <v>2387</v>
      </c>
      <c r="M2410" t="s">
        <v>64</v>
      </c>
      <c r="N2410" t="s">
        <v>105</v>
      </c>
    </row>
    <row r="2411" spans="1:14">
      <c r="A2411" s="1">
        <v>45627</v>
      </c>
      <c r="B2411" s="1">
        <v>45992</v>
      </c>
      <c r="C2411" t="s">
        <v>5482</v>
      </c>
      <c r="D2411" t="s">
        <v>3915</v>
      </c>
      <c r="E2411" t="s">
        <v>661</v>
      </c>
      <c r="F2411" t="s">
        <v>16</v>
      </c>
      <c r="G2411" t="s">
        <v>8921</v>
      </c>
      <c r="H2411" t="s">
        <v>10171</v>
      </c>
      <c r="I2411" t="s">
        <v>103</v>
      </c>
      <c r="J2411" t="s">
        <v>104</v>
      </c>
      <c r="K2411" s="3">
        <v>31758</v>
      </c>
      <c r="L2411" s="3">
        <v>24104</v>
      </c>
      <c r="M2411" t="s">
        <v>64</v>
      </c>
      <c r="N2411" t="s">
        <v>105</v>
      </c>
    </row>
    <row r="2412" spans="1:14">
      <c r="A2412" s="1">
        <v>45627</v>
      </c>
      <c r="B2412" s="1">
        <v>45992</v>
      </c>
      <c r="C2412" t="s">
        <v>5477</v>
      </c>
      <c r="D2412" t="s">
        <v>3895</v>
      </c>
      <c r="E2412" t="s">
        <v>661</v>
      </c>
      <c r="F2412" t="s">
        <v>16</v>
      </c>
      <c r="G2412" t="s">
        <v>8907</v>
      </c>
      <c r="H2412" t="s">
        <v>10171</v>
      </c>
      <c r="I2412" t="s">
        <v>78</v>
      </c>
      <c r="J2412" t="s">
        <v>79</v>
      </c>
      <c r="K2412" s="3">
        <v>21139</v>
      </c>
      <c r="L2412" s="3">
        <v>16074</v>
      </c>
      <c r="M2412" t="s">
        <v>5620</v>
      </c>
      <c r="N2412" t="s">
        <v>1346</v>
      </c>
    </row>
    <row r="2413" spans="1:14">
      <c r="A2413" s="1">
        <v>45627</v>
      </c>
      <c r="B2413" s="1">
        <v>45992</v>
      </c>
      <c r="C2413" t="s">
        <v>5477</v>
      </c>
      <c r="D2413" t="s">
        <v>3895</v>
      </c>
      <c r="E2413" t="s">
        <v>15</v>
      </c>
      <c r="F2413" t="s">
        <v>16</v>
      </c>
      <c r="G2413" t="s">
        <v>8906</v>
      </c>
      <c r="H2413" t="s">
        <v>10171</v>
      </c>
      <c r="I2413" t="s">
        <v>78</v>
      </c>
      <c r="J2413" t="s">
        <v>79</v>
      </c>
      <c r="K2413" s="3">
        <v>1300</v>
      </c>
      <c r="L2413" s="3">
        <v>1250</v>
      </c>
      <c r="M2413" t="s">
        <v>5620</v>
      </c>
      <c r="N2413" t="s">
        <v>1346</v>
      </c>
    </row>
    <row r="2414" spans="1:14">
      <c r="A2414" s="1">
        <v>45627</v>
      </c>
      <c r="B2414" s="1">
        <v>45992</v>
      </c>
      <c r="C2414" t="s">
        <v>5477</v>
      </c>
      <c r="D2414" t="s">
        <v>3895</v>
      </c>
      <c r="E2414" t="s">
        <v>32</v>
      </c>
      <c r="F2414" t="s">
        <v>16</v>
      </c>
      <c r="G2414" t="s">
        <v>8905</v>
      </c>
      <c r="H2414" t="s">
        <v>10171</v>
      </c>
      <c r="I2414" t="s">
        <v>78</v>
      </c>
      <c r="J2414" t="s">
        <v>79</v>
      </c>
      <c r="K2414" s="3">
        <v>14956</v>
      </c>
      <c r="L2414" s="3">
        <v>13269</v>
      </c>
      <c r="M2414" t="s">
        <v>5620</v>
      </c>
      <c r="N2414" t="s">
        <v>1346</v>
      </c>
    </row>
    <row r="2415" spans="1:14">
      <c r="A2415" s="1">
        <v>45627</v>
      </c>
      <c r="B2415" s="1">
        <v>45992</v>
      </c>
      <c r="C2415" t="s">
        <v>4714</v>
      </c>
      <c r="D2415" t="s">
        <v>749</v>
      </c>
      <c r="E2415" t="s">
        <v>32</v>
      </c>
      <c r="F2415" t="s">
        <v>16</v>
      </c>
      <c r="G2415" t="s">
        <v>8874</v>
      </c>
      <c r="H2415" t="s">
        <v>10171</v>
      </c>
      <c r="I2415" t="s">
        <v>375</v>
      </c>
      <c r="J2415" t="s">
        <v>376</v>
      </c>
      <c r="K2415" s="3">
        <v>9715</v>
      </c>
      <c r="L2415" s="3">
        <v>9687</v>
      </c>
      <c r="M2415" t="s">
        <v>5620</v>
      </c>
      <c r="N2415" t="s">
        <v>225</v>
      </c>
    </row>
    <row r="2416" spans="1:14">
      <c r="A2416" s="1">
        <v>45627</v>
      </c>
      <c r="B2416" s="1">
        <v>45992</v>
      </c>
      <c r="C2416" t="s">
        <v>4714</v>
      </c>
      <c r="D2416" t="s">
        <v>749</v>
      </c>
      <c r="E2416" t="s">
        <v>15</v>
      </c>
      <c r="F2416" t="s">
        <v>16</v>
      </c>
      <c r="G2416" t="s">
        <v>8873</v>
      </c>
      <c r="H2416" t="s">
        <v>10171</v>
      </c>
      <c r="I2416" t="s">
        <v>375</v>
      </c>
      <c r="J2416" t="s">
        <v>376</v>
      </c>
      <c r="K2416" s="3">
        <v>1313</v>
      </c>
      <c r="L2416" s="3">
        <v>1256</v>
      </c>
      <c r="M2416" t="s">
        <v>5620</v>
      </c>
      <c r="N2416" t="s">
        <v>225</v>
      </c>
    </row>
    <row r="2417" spans="1:14">
      <c r="A2417" s="1">
        <v>45627</v>
      </c>
      <c r="B2417" s="1">
        <v>45992</v>
      </c>
      <c r="C2417" t="s">
        <v>4714</v>
      </c>
      <c r="D2417" t="s">
        <v>749</v>
      </c>
      <c r="E2417" t="s">
        <v>661</v>
      </c>
      <c r="F2417" t="s">
        <v>16</v>
      </c>
      <c r="G2417" t="s">
        <v>8872</v>
      </c>
      <c r="H2417" t="s">
        <v>10171</v>
      </c>
      <c r="I2417" t="s">
        <v>375</v>
      </c>
      <c r="J2417" t="s">
        <v>376</v>
      </c>
      <c r="K2417" s="3">
        <v>23904</v>
      </c>
      <c r="L2417" s="3">
        <v>19630</v>
      </c>
      <c r="M2417" t="s">
        <v>5620</v>
      </c>
      <c r="N2417" t="s">
        <v>225</v>
      </c>
    </row>
    <row r="2418" spans="1:14">
      <c r="A2418" s="1">
        <v>45627</v>
      </c>
      <c r="B2418" s="1">
        <v>45992</v>
      </c>
      <c r="C2418" t="s">
        <v>5470</v>
      </c>
      <c r="D2418" t="s">
        <v>3870</v>
      </c>
      <c r="E2418" t="s">
        <v>15</v>
      </c>
      <c r="F2418" t="s">
        <v>16</v>
      </c>
      <c r="G2418" t="s">
        <v>8882</v>
      </c>
      <c r="H2418" t="s">
        <v>10171</v>
      </c>
      <c r="I2418" t="s">
        <v>103</v>
      </c>
      <c r="J2418" t="s">
        <v>104</v>
      </c>
      <c r="K2418" s="3">
        <v>3238</v>
      </c>
      <c r="L2418" s="3">
        <v>3077</v>
      </c>
      <c r="M2418" t="s">
        <v>140</v>
      </c>
      <c r="N2418" t="s">
        <v>105</v>
      </c>
    </row>
    <row r="2419" spans="1:14">
      <c r="A2419" s="1">
        <v>45627</v>
      </c>
      <c r="B2419" s="1">
        <v>45992</v>
      </c>
      <c r="C2419" t="s">
        <v>5470</v>
      </c>
      <c r="D2419" t="s">
        <v>3870</v>
      </c>
      <c r="E2419" t="s">
        <v>661</v>
      </c>
      <c r="F2419" t="s">
        <v>16</v>
      </c>
      <c r="G2419" t="s">
        <v>8880</v>
      </c>
      <c r="H2419" t="s">
        <v>10171</v>
      </c>
      <c r="I2419" t="s">
        <v>103</v>
      </c>
      <c r="J2419" t="s">
        <v>104</v>
      </c>
      <c r="K2419" s="3">
        <v>63879</v>
      </c>
      <c r="L2419" s="3">
        <v>59461</v>
      </c>
      <c r="M2419" t="s">
        <v>140</v>
      </c>
      <c r="N2419" t="s">
        <v>105</v>
      </c>
    </row>
    <row r="2420" spans="1:14">
      <c r="A2420" s="1">
        <v>45627</v>
      </c>
      <c r="B2420" s="1">
        <v>45992</v>
      </c>
      <c r="C2420" t="s">
        <v>5470</v>
      </c>
      <c r="D2420" t="s">
        <v>3870</v>
      </c>
      <c r="E2420" t="s">
        <v>32</v>
      </c>
      <c r="F2420" t="s">
        <v>16</v>
      </c>
      <c r="G2420" t="s">
        <v>8881</v>
      </c>
      <c r="H2420" t="s">
        <v>10171</v>
      </c>
      <c r="I2420" t="s">
        <v>103</v>
      </c>
      <c r="J2420" t="s">
        <v>104</v>
      </c>
      <c r="K2420" s="3">
        <v>27566</v>
      </c>
      <c r="L2420" s="3">
        <v>25695</v>
      </c>
      <c r="M2420" t="s">
        <v>140</v>
      </c>
      <c r="N2420" t="s">
        <v>105</v>
      </c>
    </row>
    <row r="2421" spans="1:14">
      <c r="A2421" s="1">
        <v>45627</v>
      </c>
      <c r="B2421" s="1">
        <v>45992</v>
      </c>
      <c r="C2421" t="s">
        <v>5885</v>
      </c>
      <c r="D2421" t="s">
        <v>5886</v>
      </c>
      <c r="E2421" t="s">
        <v>15</v>
      </c>
      <c r="F2421" t="s">
        <v>16</v>
      </c>
      <c r="G2421" t="s">
        <v>8895</v>
      </c>
      <c r="H2421" t="s">
        <v>10172</v>
      </c>
      <c r="I2421" t="s">
        <v>846</v>
      </c>
      <c r="J2421" t="s">
        <v>847</v>
      </c>
      <c r="L2421" s="3">
        <v>1976</v>
      </c>
      <c r="M2421" t="s">
        <v>77</v>
      </c>
      <c r="N2421" t="s">
        <v>336</v>
      </c>
    </row>
    <row r="2422" spans="1:14">
      <c r="A2422" s="1">
        <v>45627</v>
      </c>
      <c r="B2422" s="1">
        <v>45992</v>
      </c>
      <c r="C2422" t="s">
        <v>5885</v>
      </c>
      <c r="D2422" t="s">
        <v>5886</v>
      </c>
      <c r="E2422" t="s">
        <v>34</v>
      </c>
      <c r="F2422" t="s">
        <v>16</v>
      </c>
      <c r="G2422" t="s">
        <v>8894</v>
      </c>
      <c r="H2422" t="s">
        <v>10172</v>
      </c>
      <c r="I2422" t="s">
        <v>846</v>
      </c>
      <c r="J2422" t="s">
        <v>847</v>
      </c>
      <c r="L2422" s="3">
        <v>29250</v>
      </c>
      <c r="M2422" t="s">
        <v>77</v>
      </c>
      <c r="N2422" t="s">
        <v>336</v>
      </c>
    </row>
    <row r="2423" spans="1:14">
      <c r="A2423" s="1">
        <v>45627</v>
      </c>
      <c r="B2423" s="1">
        <v>45992</v>
      </c>
      <c r="C2423" t="s">
        <v>5885</v>
      </c>
      <c r="D2423" t="s">
        <v>5886</v>
      </c>
      <c r="E2423" t="s">
        <v>661</v>
      </c>
      <c r="F2423" t="s">
        <v>16</v>
      </c>
      <c r="G2423" t="s">
        <v>8893</v>
      </c>
      <c r="H2423" t="s">
        <v>10172</v>
      </c>
      <c r="I2423" t="s">
        <v>846</v>
      </c>
      <c r="J2423" t="s">
        <v>847</v>
      </c>
      <c r="L2423" s="3">
        <v>72275</v>
      </c>
      <c r="M2423" t="s">
        <v>77</v>
      </c>
      <c r="N2423" t="s">
        <v>336</v>
      </c>
    </row>
    <row r="2424" spans="1:14">
      <c r="A2424" s="1">
        <v>45627</v>
      </c>
      <c r="B2424" s="1">
        <v>45992</v>
      </c>
      <c r="C2424" t="s">
        <v>5885</v>
      </c>
      <c r="D2424" t="s">
        <v>5886</v>
      </c>
      <c r="E2424" t="s">
        <v>32</v>
      </c>
      <c r="F2424" t="s">
        <v>16</v>
      </c>
      <c r="G2424" t="s">
        <v>8892</v>
      </c>
      <c r="H2424" t="s">
        <v>10172</v>
      </c>
      <c r="I2424" t="s">
        <v>846</v>
      </c>
      <c r="J2424" t="s">
        <v>847</v>
      </c>
      <c r="L2424" s="3">
        <v>37038</v>
      </c>
      <c r="M2424" t="s">
        <v>77</v>
      </c>
      <c r="N2424" t="s">
        <v>336</v>
      </c>
    </row>
    <row r="2425" spans="1:14">
      <c r="A2425" s="1">
        <v>45627</v>
      </c>
      <c r="B2425" s="1">
        <v>45992</v>
      </c>
      <c r="C2425" t="s">
        <v>5887</v>
      </c>
      <c r="D2425" t="s">
        <v>5888</v>
      </c>
      <c r="E2425" t="s">
        <v>661</v>
      </c>
      <c r="F2425" t="s">
        <v>16</v>
      </c>
      <c r="G2425" t="s">
        <v>8897</v>
      </c>
      <c r="H2425" t="s">
        <v>10172</v>
      </c>
      <c r="I2425" t="s">
        <v>201</v>
      </c>
      <c r="J2425" t="s">
        <v>202</v>
      </c>
      <c r="L2425" s="3">
        <v>100531</v>
      </c>
      <c r="M2425" t="s">
        <v>112</v>
      </c>
      <c r="N2425" t="s">
        <v>409</v>
      </c>
    </row>
    <row r="2426" spans="1:14">
      <c r="A2426" s="1">
        <v>45627</v>
      </c>
      <c r="B2426" s="1">
        <v>45992</v>
      </c>
      <c r="C2426" t="s">
        <v>5887</v>
      </c>
      <c r="D2426" t="s">
        <v>5888</v>
      </c>
      <c r="E2426" t="s">
        <v>15</v>
      </c>
      <c r="F2426" t="s">
        <v>16</v>
      </c>
      <c r="G2426" t="s">
        <v>8898</v>
      </c>
      <c r="H2426" t="s">
        <v>10172</v>
      </c>
      <c r="I2426" t="s">
        <v>201</v>
      </c>
      <c r="J2426" t="s">
        <v>202</v>
      </c>
      <c r="L2426" s="3">
        <v>1836</v>
      </c>
      <c r="M2426" t="s">
        <v>112</v>
      </c>
      <c r="N2426" t="s">
        <v>409</v>
      </c>
    </row>
    <row r="2427" spans="1:14">
      <c r="A2427" s="1">
        <v>45627</v>
      </c>
      <c r="B2427" s="1">
        <v>45992</v>
      </c>
      <c r="C2427" t="s">
        <v>5887</v>
      </c>
      <c r="D2427" t="s">
        <v>5888</v>
      </c>
      <c r="E2427" t="s">
        <v>34</v>
      </c>
      <c r="F2427" t="s">
        <v>16</v>
      </c>
      <c r="G2427" t="s">
        <v>8899</v>
      </c>
      <c r="H2427" t="s">
        <v>10172</v>
      </c>
      <c r="I2427" t="s">
        <v>201</v>
      </c>
      <c r="J2427" t="s">
        <v>202</v>
      </c>
      <c r="L2427" s="3">
        <v>35914</v>
      </c>
      <c r="M2427" t="s">
        <v>112</v>
      </c>
      <c r="N2427" t="s">
        <v>409</v>
      </c>
    </row>
    <row r="2428" spans="1:14">
      <c r="A2428" s="1">
        <v>45627</v>
      </c>
      <c r="B2428" s="1">
        <v>45992</v>
      </c>
      <c r="C2428" t="s">
        <v>5721</v>
      </c>
      <c r="D2428" t="s">
        <v>5722</v>
      </c>
      <c r="E2428" t="s">
        <v>32</v>
      </c>
      <c r="F2428" t="s">
        <v>16</v>
      </c>
      <c r="G2428" t="s">
        <v>8884</v>
      </c>
      <c r="H2428" t="s">
        <v>10172</v>
      </c>
      <c r="I2428" t="s">
        <v>5723</v>
      </c>
      <c r="J2428" t="s">
        <v>5724</v>
      </c>
      <c r="L2428" s="3">
        <v>48252</v>
      </c>
      <c r="M2428" t="s">
        <v>77</v>
      </c>
      <c r="N2428" t="s">
        <v>135</v>
      </c>
    </row>
    <row r="2429" spans="1:14">
      <c r="A2429" s="1">
        <v>45627</v>
      </c>
      <c r="B2429" s="1">
        <v>45992</v>
      </c>
      <c r="C2429" t="s">
        <v>5721</v>
      </c>
      <c r="D2429" t="s">
        <v>5722</v>
      </c>
      <c r="E2429" t="s">
        <v>34</v>
      </c>
      <c r="F2429" t="s">
        <v>16</v>
      </c>
      <c r="G2429" t="s">
        <v>8887</v>
      </c>
      <c r="H2429" t="s">
        <v>10172</v>
      </c>
      <c r="I2429" t="s">
        <v>5723</v>
      </c>
      <c r="J2429" t="s">
        <v>5724</v>
      </c>
      <c r="L2429" s="3">
        <v>30784</v>
      </c>
      <c r="M2429" t="s">
        <v>77</v>
      </c>
      <c r="N2429" t="s">
        <v>135</v>
      </c>
    </row>
    <row r="2430" spans="1:14">
      <c r="A2430" s="1">
        <v>45627</v>
      </c>
      <c r="B2430" s="1">
        <v>45992</v>
      </c>
      <c r="C2430" t="s">
        <v>5721</v>
      </c>
      <c r="D2430" t="s">
        <v>5722</v>
      </c>
      <c r="E2430" t="s">
        <v>15</v>
      </c>
      <c r="F2430" t="s">
        <v>16</v>
      </c>
      <c r="G2430" t="s">
        <v>8885</v>
      </c>
      <c r="H2430" t="s">
        <v>10172</v>
      </c>
      <c r="I2430" t="s">
        <v>5723</v>
      </c>
      <c r="J2430" t="s">
        <v>5724</v>
      </c>
      <c r="L2430" s="3">
        <v>2393</v>
      </c>
      <c r="M2430" t="s">
        <v>77</v>
      </c>
      <c r="N2430" t="s">
        <v>135</v>
      </c>
    </row>
    <row r="2431" spans="1:14">
      <c r="A2431" s="1">
        <v>45627</v>
      </c>
      <c r="B2431" s="1">
        <v>45992</v>
      </c>
      <c r="C2431" t="s">
        <v>5721</v>
      </c>
      <c r="D2431" t="s">
        <v>5722</v>
      </c>
      <c r="E2431" t="s">
        <v>661</v>
      </c>
      <c r="F2431" t="s">
        <v>16</v>
      </c>
      <c r="G2431" t="s">
        <v>8886</v>
      </c>
      <c r="H2431" t="s">
        <v>10172</v>
      </c>
      <c r="I2431" t="s">
        <v>5723</v>
      </c>
      <c r="J2431" t="s">
        <v>5724</v>
      </c>
      <c r="L2431" s="3">
        <v>72381</v>
      </c>
      <c r="M2431" t="s">
        <v>77</v>
      </c>
      <c r="N2431" t="s">
        <v>135</v>
      </c>
    </row>
    <row r="2432" spans="1:14">
      <c r="A2432" s="1">
        <v>45627</v>
      </c>
      <c r="B2432" s="1">
        <v>45992</v>
      </c>
      <c r="C2432" t="s">
        <v>5473</v>
      </c>
      <c r="D2432" t="s">
        <v>3881</v>
      </c>
      <c r="E2432" t="s">
        <v>15</v>
      </c>
      <c r="F2432" t="s">
        <v>16</v>
      </c>
      <c r="G2432" t="s">
        <v>8888</v>
      </c>
      <c r="H2432" t="s">
        <v>10171</v>
      </c>
      <c r="I2432" t="s">
        <v>3851</v>
      </c>
      <c r="J2432" t="s">
        <v>3852</v>
      </c>
      <c r="K2432" s="3">
        <v>2811</v>
      </c>
      <c r="L2432" s="3">
        <v>2668</v>
      </c>
      <c r="M2432" t="s">
        <v>1179</v>
      </c>
      <c r="N2432" t="s">
        <v>328</v>
      </c>
    </row>
    <row r="2433" spans="1:14">
      <c r="A2433" s="1">
        <v>45627</v>
      </c>
      <c r="B2433" s="1">
        <v>45992</v>
      </c>
      <c r="C2433" t="s">
        <v>5473</v>
      </c>
      <c r="D2433" t="s">
        <v>3881</v>
      </c>
      <c r="E2433" t="s">
        <v>661</v>
      </c>
      <c r="F2433" t="s">
        <v>16</v>
      </c>
      <c r="G2433" t="s">
        <v>8890</v>
      </c>
      <c r="H2433" t="s">
        <v>10171</v>
      </c>
      <c r="I2433" t="s">
        <v>3851</v>
      </c>
      <c r="J2433" t="s">
        <v>3852</v>
      </c>
      <c r="K2433" s="3">
        <v>36849</v>
      </c>
      <c r="L2433" s="3">
        <v>35513</v>
      </c>
      <c r="M2433" t="s">
        <v>1179</v>
      </c>
      <c r="N2433" t="s">
        <v>328</v>
      </c>
    </row>
    <row r="2434" spans="1:14">
      <c r="A2434" s="1">
        <v>45627</v>
      </c>
      <c r="B2434" s="1">
        <v>45992</v>
      </c>
      <c r="C2434" t="s">
        <v>5473</v>
      </c>
      <c r="D2434" t="s">
        <v>3881</v>
      </c>
      <c r="E2434" t="s">
        <v>32</v>
      </c>
      <c r="F2434" t="s">
        <v>16</v>
      </c>
      <c r="G2434" t="s">
        <v>8889</v>
      </c>
      <c r="H2434" t="s">
        <v>10171</v>
      </c>
      <c r="I2434" t="s">
        <v>3851</v>
      </c>
      <c r="J2434" t="s">
        <v>3852</v>
      </c>
      <c r="K2434" s="3">
        <v>15869</v>
      </c>
      <c r="L2434" s="3">
        <v>17835</v>
      </c>
      <c r="M2434" t="s">
        <v>1179</v>
      </c>
      <c r="N2434" t="s">
        <v>328</v>
      </c>
    </row>
    <row r="2435" spans="1:14">
      <c r="A2435" s="1">
        <v>45627</v>
      </c>
      <c r="B2435" s="1">
        <v>45992</v>
      </c>
      <c r="C2435" t="s">
        <v>5879</v>
      </c>
      <c r="D2435" t="s">
        <v>5880</v>
      </c>
      <c r="E2435" t="s">
        <v>32</v>
      </c>
      <c r="F2435" t="s">
        <v>16</v>
      </c>
      <c r="G2435" t="s">
        <v>8878</v>
      </c>
      <c r="H2435" t="s">
        <v>10172</v>
      </c>
      <c r="I2435" t="s">
        <v>5881</v>
      </c>
      <c r="J2435" t="s">
        <v>5882</v>
      </c>
      <c r="L2435" s="3">
        <v>12362</v>
      </c>
      <c r="M2435" t="s">
        <v>112</v>
      </c>
      <c r="N2435" t="s">
        <v>167</v>
      </c>
    </row>
    <row r="2436" spans="1:14">
      <c r="A2436" s="1">
        <v>45627</v>
      </c>
      <c r="B2436" s="1">
        <v>45992</v>
      </c>
      <c r="C2436" t="s">
        <v>5879</v>
      </c>
      <c r="D2436" t="s">
        <v>5880</v>
      </c>
      <c r="E2436" t="s">
        <v>661</v>
      </c>
      <c r="F2436" t="s">
        <v>16</v>
      </c>
      <c r="G2436" t="s">
        <v>8875</v>
      </c>
      <c r="H2436" t="s">
        <v>10172</v>
      </c>
      <c r="I2436" t="s">
        <v>5881</v>
      </c>
      <c r="J2436" t="s">
        <v>5882</v>
      </c>
      <c r="L2436" s="3">
        <v>113813</v>
      </c>
      <c r="M2436" t="s">
        <v>112</v>
      </c>
      <c r="N2436" t="s">
        <v>167</v>
      </c>
    </row>
    <row r="2437" spans="1:14">
      <c r="A2437" s="1">
        <v>45627</v>
      </c>
      <c r="B2437" s="1">
        <v>45992</v>
      </c>
      <c r="C2437" t="s">
        <v>5879</v>
      </c>
      <c r="D2437" t="s">
        <v>5880</v>
      </c>
      <c r="E2437" t="s">
        <v>15</v>
      </c>
      <c r="F2437" t="s">
        <v>16</v>
      </c>
      <c r="G2437" t="s">
        <v>8876</v>
      </c>
      <c r="H2437" t="s">
        <v>10172</v>
      </c>
      <c r="I2437" t="s">
        <v>5881</v>
      </c>
      <c r="J2437" t="s">
        <v>5882</v>
      </c>
      <c r="L2437" s="3">
        <v>7894</v>
      </c>
      <c r="M2437" t="s">
        <v>112</v>
      </c>
      <c r="N2437" t="s">
        <v>167</v>
      </c>
    </row>
    <row r="2438" spans="1:14">
      <c r="A2438" s="1">
        <v>45627</v>
      </c>
      <c r="B2438" s="1">
        <v>45992</v>
      </c>
      <c r="C2438" t="s">
        <v>5468</v>
      </c>
      <c r="D2438" t="s">
        <v>3859</v>
      </c>
      <c r="E2438" t="s">
        <v>15</v>
      </c>
      <c r="F2438" t="s">
        <v>16</v>
      </c>
      <c r="G2438" t="s">
        <v>8868</v>
      </c>
      <c r="H2438" t="s">
        <v>10171</v>
      </c>
      <c r="I2438" t="s">
        <v>59</v>
      </c>
      <c r="J2438" t="s">
        <v>60</v>
      </c>
      <c r="K2438" s="3">
        <v>1467</v>
      </c>
      <c r="L2438" s="3">
        <v>1394</v>
      </c>
      <c r="M2438" t="s">
        <v>5620</v>
      </c>
      <c r="N2438" t="s">
        <v>61</v>
      </c>
    </row>
    <row r="2439" spans="1:14">
      <c r="A2439" s="1">
        <v>45627</v>
      </c>
      <c r="B2439" s="1">
        <v>45992</v>
      </c>
      <c r="C2439" t="s">
        <v>5468</v>
      </c>
      <c r="D2439" t="s">
        <v>3859</v>
      </c>
      <c r="E2439" t="s">
        <v>34</v>
      </c>
      <c r="F2439" t="s">
        <v>16</v>
      </c>
      <c r="G2439" t="s">
        <v>8867</v>
      </c>
      <c r="H2439" t="s">
        <v>10171</v>
      </c>
      <c r="I2439" t="s">
        <v>59</v>
      </c>
      <c r="J2439" t="s">
        <v>60</v>
      </c>
      <c r="K2439" s="3">
        <v>3172</v>
      </c>
      <c r="L2439" s="3">
        <v>3500</v>
      </c>
      <c r="M2439" t="s">
        <v>5620</v>
      </c>
      <c r="N2439" t="s">
        <v>61</v>
      </c>
    </row>
    <row r="2440" spans="1:14">
      <c r="A2440" s="1">
        <v>45627</v>
      </c>
      <c r="B2440" s="1">
        <v>45992</v>
      </c>
      <c r="C2440" t="s">
        <v>5468</v>
      </c>
      <c r="D2440" t="s">
        <v>3859</v>
      </c>
      <c r="E2440" t="s">
        <v>661</v>
      </c>
      <c r="F2440" t="s">
        <v>16</v>
      </c>
      <c r="G2440" t="s">
        <v>8869</v>
      </c>
      <c r="H2440" t="s">
        <v>10171</v>
      </c>
      <c r="I2440" t="s">
        <v>59</v>
      </c>
      <c r="J2440" t="s">
        <v>60</v>
      </c>
      <c r="K2440" s="3">
        <v>13527</v>
      </c>
      <c r="L2440" s="3">
        <v>15385</v>
      </c>
      <c r="M2440" t="s">
        <v>5620</v>
      </c>
      <c r="N2440" t="s">
        <v>61</v>
      </c>
    </row>
    <row r="2441" spans="1:14">
      <c r="A2441" s="1">
        <v>45627</v>
      </c>
      <c r="B2441" s="1">
        <v>45992</v>
      </c>
      <c r="C2441" t="s">
        <v>5480</v>
      </c>
      <c r="D2441" t="s">
        <v>3908</v>
      </c>
      <c r="E2441" t="s">
        <v>15</v>
      </c>
      <c r="F2441" t="s">
        <v>16</v>
      </c>
      <c r="G2441" t="s">
        <v>8917</v>
      </c>
      <c r="H2441" t="s">
        <v>10171</v>
      </c>
      <c r="I2441" t="s">
        <v>78</v>
      </c>
      <c r="J2441" t="s">
        <v>79</v>
      </c>
      <c r="K2441" s="3">
        <v>2055</v>
      </c>
      <c r="L2441" s="3">
        <v>1925</v>
      </c>
      <c r="M2441" t="s">
        <v>77</v>
      </c>
      <c r="N2441" t="s">
        <v>328</v>
      </c>
    </row>
    <row r="2442" spans="1:14">
      <c r="A2442" s="1">
        <v>45627</v>
      </c>
      <c r="B2442" s="1">
        <v>45992</v>
      </c>
      <c r="C2442" t="s">
        <v>5480</v>
      </c>
      <c r="D2442" t="s">
        <v>3908</v>
      </c>
      <c r="E2442" t="s">
        <v>661</v>
      </c>
      <c r="F2442" t="s">
        <v>16</v>
      </c>
      <c r="G2442" t="s">
        <v>8916</v>
      </c>
      <c r="H2442" t="s">
        <v>10171</v>
      </c>
      <c r="I2442" t="s">
        <v>78</v>
      </c>
      <c r="J2442" t="s">
        <v>79</v>
      </c>
      <c r="K2442" s="3">
        <v>54139</v>
      </c>
      <c r="L2442" s="3">
        <v>42885</v>
      </c>
      <c r="M2442" t="s">
        <v>77</v>
      </c>
      <c r="N2442" t="s">
        <v>328</v>
      </c>
    </row>
    <row r="2443" spans="1:14">
      <c r="A2443" s="1">
        <v>45627</v>
      </c>
      <c r="B2443" s="1">
        <v>45992</v>
      </c>
      <c r="C2443" t="s">
        <v>5480</v>
      </c>
      <c r="D2443" t="s">
        <v>3908</v>
      </c>
      <c r="E2443" t="s">
        <v>34</v>
      </c>
      <c r="F2443" t="s">
        <v>16</v>
      </c>
      <c r="G2443" t="s">
        <v>8918</v>
      </c>
      <c r="H2443" t="s">
        <v>10171</v>
      </c>
      <c r="I2443" t="s">
        <v>78</v>
      </c>
      <c r="J2443" t="s">
        <v>79</v>
      </c>
      <c r="K2443" s="3">
        <v>32921</v>
      </c>
      <c r="L2443" s="3">
        <v>30435</v>
      </c>
      <c r="M2443" t="s">
        <v>77</v>
      </c>
      <c r="N2443" t="s">
        <v>328</v>
      </c>
    </row>
    <row r="2444" spans="1:14">
      <c r="A2444" s="1">
        <v>45627</v>
      </c>
      <c r="B2444" s="1">
        <v>45992</v>
      </c>
      <c r="C2444" t="s">
        <v>5480</v>
      </c>
      <c r="D2444" t="s">
        <v>3908</v>
      </c>
      <c r="E2444" t="s">
        <v>32</v>
      </c>
      <c r="F2444" t="s">
        <v>16</v>
      </c>
      <c r="G2444" t="s">
        <v>8919</v>
      </c>
      <c r="H2444" t="s">
        <v>10171</v>
      </c>
      <c r="I2444" t="s">
        <v>78</v>
      </c>
      <c r="J2444" t="s">
        <v>79</v>
      </c>
      <c r="K2444" s="3">
        <v>35508</v>
      </c>
      <c r="L2444" s="3">
        <v>35213</v>
      </c>
      <c r="M2444" t="s">
        <v>77</v>
      </c>
      <c r="N2444" t="s">
        <v>328</v>
      </c>
    </row>
    <row r="2445" spans="1:14">
      <c r="A2445" s="1">
        <v>45627</v>
      </c>
      <c r="B2445" s="1">
        <v>45992</v>
      </c>
      <c r="C2445" t="s">
        <v>5484</v>
      </c>
      <c r="D2445" t="s">
        <v>3922</v>
      </c>
      <c r="E2445" t="s">
        <v>15</v>
      </c>
      <c r="F2445" t="s">
        <v>16</v>
      </c>
      <c r="G2445" t="s">
        <v>8927</v>
      </c>
      <c r="H2445" t="s">
        <v>10171</v>
      </c>
      <c r="I2445" t="s">
        <v>10181</v>
      </c>
      <c r="J2445" t="s">
        <v>10182</v>
      </c>
      <c r="K2445" s="3">
        <v>1331</v>
      </c>
      <c r="L2445" s="3">
        <v>1256</v>
      </c>
      <c r="M2445" t="s">
        <v>77</v>
      </c>
      <c r="N2445" t="s">
        <v>225</v>
      </c>
    </row>
    <row r="2446" spans="1:14">
      <c r="A2446" s="1">
        <v>45627</v>
      </c>
      <c r="B2446" s="1">
        <v>45992</v>
      </c>
      <c r="C2446" t="s">
        <v>5484</v>
      </c>
      <c r="D2446" t="s">
        <v>3922</v>
      </c>
      <c r="E2446" t="s">
        <v>32</v>
      </c>
      <c r="F2446" t="s">
        <v>16</v>
      </c>
      <c r="G2446" t="s">
        <v>8926</v>
      </c>
      <c r="H2446" t="s">
        <v>10171</v>
      </c>
      <c r="I2446" t="s">
        <v>10181</v>
      </c>
      <c r="J2446" t="s">
        <v>10182</v>
      </c>
      <c r="K2446" s="3">
        <v>10762</v>
      </c>
      <c r="L2446" s="3">
        <v>12986</v>
      </c>
      <c r="M2446" t="s">
        <v>77</v>
      </c>
      <c r="N2446" t="s">
        <v>225</v>
      </c>
    </row>
    <row r="2447" spans="1:14">
      <c r="A2447" s="1">
        <v>45627</v>
      </c>
      <c r="B2447" s="1">
        <v>45992</v>
      </c>
      <c r="C2447" t="s">
        <v>5484</v>
      </c>
      <c r="D2447" t="s">
        <v>3922</v>
      </c>
      <c r="E2447" t="s">
        <v>661</v>
      </c>
      <c r="F2447" t="s">
        <v>16</v>
      </c>
      <c r="G2447" t="s">
        <v>8928</v>
      </c>
      <c r="H2447" t="s">
        <v>10171</v>
      </c>
      <c r="I2447" t="s">
        <v>10181</v>
      </c>
      <c r="J2447" t="s">
        <v>10182</v>
      </c>
      <c r="K2447" s="3">
        <v>68188</v>
      </c>
      <c r="L2447" s="3">
        <v>47413</v>
      </c>
      <c r="M2447" t="s">
        <v>77</v>
      </c>
      <c r="N2447" t="s">
        <v>225</v>
      </c>
    </row>
    <row r="2448" spans="1:14">
      <c r="A2448" s="1">
        <v>45627</v>
      </c>
      <c r="B2448" s="1">
        <v>45992</v>
      </c>
      <c r="C2448" t="s">
        <v>5332</v>
      </c>
      <c r="D2448" t="s">
        <v>3281</v>
      </c>
      <c r="E2448" t="s">
        <v>34</v>
      </c>
      <c r="F2448" t="s">
        <v>16</v>
      </c>
      <c r="G2448" t="s">
        <v>8915</v>
      </c>
      <c r="H2448" t="s">
        <v>10172</v>
      </c>
      <c r="I2448" t="s">
        <v>71</v>
      </c>
      <c r="J2448" t="s">
        <v>72</v>
      </c>
      <c r="L2448" s="3">
        <v>7247</v>
      </c>
      <c r="M2448" t="s">
        <v>26</v>
      </c>
      <c r="N2448" t="s">
        <v>73</v>
      </c>
    </row>
    <row r="2449" spans="1:14">
      <c r="A2449" s="1">
        <v>45627</v>
      </c>
      <c r="B2449" s="1">
        <v>45992</v>
      </c>
      <c r="C2449" t="s">
        <v>5332</v>
      </c>
      <c r="D2449" t="s">
        <v>3281</v>
      </c>
      <c r="E2449" t="s">
        <v>32</v>
      </c>
      <c r="F2449" t="s">
        <v>16</v>
      </c>
      <c r="G2449" t="s">
        <v>8914</v>
      </c>
      <c r="H2449" t="s">
        <v>10171</v>
      </c>
      <c r="I2449" t="s">
        <v>71</v>
      </c>
      <c r="J2449" t="s">
        <v>72</v>
      </c>
      <c r="K2449" s="3">
        <v>17755</v>
      </c>
      <c r="L2449" s="3">
        <v>7967</v>
      </c>
      <c r="M2449" t="s">
        <v>26</v>
      </c>
      <c r="N2449" t="s">
        <v>73</v>
      </c>
    </row>
    <row r="2450" spans="1:14">
      <c r="A2450" s="1">
        <v>45627</v>
      </c>
      <c r="B2450" s="1">
        <v>45992</v>
      </c>
      <c r="C2450" t="s">
        <v>5332</v>
      </c>
      <c r="D2450" t="s">
        <v>3281</v>
      </c>
      <c r="E2450" t="s">
        <v>661</v>
      </c>
      <c r="F2450" t="s">
        <v>16</v>
      </c>
      <c r="G2450" t="s">
        <v>8913</v>
      </c>
      <c r="H2450" t="s">
        <v>10171</v>
      </c>
      <c r="I2450" t="s">
        <v>71</v>
      </c>
      <c r="J2450" t="s">
        <v>72</v>
      </c>
      <c r="K2450" s="3">
        <v>69513</v>
      </c>
      <c r="L2450" s="3">
        <v>9636</v>
      </c>
      <c r="M2450" t="s">
        <v>26</v>
      </c>
      <c r="N2450" t="s">
        <v>73</v>
      </c>
    </row>
    <row r="2451" spans="1:14">
      <c r="A2451" s="1">
        <v>45627</v>
      </c>
      <c r="B2451" s="1">
        <v>45992</v>
      </c>
      <c r="C2451" t="s">
        <v>5332</v>
      </c>
      <c r="D2451" t="s">
        <v>3281</v>
      </c>
      <c r="E2451" t="s">
        <v>15</v>
      </c>
      <c r="F2451" t="s">
        <v>16</v>
      </c>
      <c r="G2451" t="s">
        <v>8912</v>
      </c>
      <c r="H2451" t="s">
        <v>10171</v>
      </c>
      <c r="I2451" t="s">
        <v>71</v>
      </c>
      <c r="J2451" t="s">
        <v>72</v>
      </c>
      <c r="K2451" s="3">
        <v>4774</v>
      </c>
      <c r="L2451" s="3">
        <v>1874</v>
      </c>
      <c r="M2451" t="s">
        <v>26</v>
      </c>
      <c r="N2451" t="s">
        <v>73</v>
      </c>
    </row>
    <row r="2452" spans="1:14">
      <c r="A2452" s="1">
        <v>45627</v>
      </c>
      <c r="B2452" s="1">
        <v>45992</v>
      </c>
      <c r="C2452" t="s">
        <v>5478</v>
      </c>
      <c r="D2452" t="s">
        <v>3899</v>
      </c>
      <c r="E2452" t="s">
        <v>15</v>
      </c>
      <c r="F2452" t="s">
        <v>16</v>
      </c>
      <c r="G2452" t="s">
        <v>8908</v>
      </c>
      <c r="H2452" t="s">
        <v>10171</v>
      </c>
      <c r="I2452" t="s">
        <v>103</v>
      </c>
      <c r="J2452" t="s">
        <v>104</v>
      </c>
      <c r="K2452" s="3">
        <v>3011</v>
      </c>
      <c r="L2452" s="3">
        <v>2809</v>
      </c>
      <c r="M2452" t="s">
        <v>64</v>
      </c>
      <c r="N2452" t="s">
        <v>105</v>
      </c>
    </row>
    <row r="2453" spans="1:14">
      <c r="A2453" s="1">
        <v>45627</v>
      </c>
      <c r="B2453" s="1">
        <v>45992</v>
      </c>
      <c r="C2453" t="s">
        <v>5478</v>
      </c>
      <c r="D2453" t="s">
        <v>3899</v>
      </c>
      <c r="E2453" t="s">
        <v>32</v>
      </c>
      <c r="F2453" t="s">
        <v>16</v>
      </c>
      <c r="G2453" t="s">
        <v>8910</v>
      </c>
      <c r="H2453" t="s">
        <v>10171</v>
      </c>
      <c r="I2453" t="s">
        <v>103</v>
      </c>
      <c r="J2453" t="s">
        <v>104</v>
      </c>
      <c r="K2453" s="3">
        <v>10390</v>
      </c>
      <c r="L2453" s="3">
        <v>10202</v>
      </c>
      <c r="M2453" t="s">
        <v>64</v>
      </c>
      <c r="N2453" t="s">
        <v>105</v>
      </c>
    </row>
    <row r="2454" spans="1:14">
      <c r="A2454" s="1">
        <v>45627</v>
      </c>
      <c r="B2454" s="1">
        <v>45992</v>
      </c>
      <c r="C2454" t="s">
        <v>5478</v>
      </c>
      <c r="D2454" t="s">
        <v>3899</v>
      </c>
      <c r="E2454" t="s">
        <v>661</v>
      </c>
      <c r="F2454" t="s">
        <v>16</v>
      </c>
      <c r="G2454" t="s">
        <v>8909</v>
      </c>
      <c r="H2454" t="s">
        <v>10171</v>
      </c>
      <c r="I2454" t="s">
        <v>103</v>
      </c>
      <c r="J2454" t="s">
        <v>104</v>
      </c>
      <c r="K2454" s="3">
        <v>43723</v>
      </c>
      <c r="L2454" s="3">
        <v>38821</v>
      </c>
      <c r="M2454" t="s">
        <v>64</v>
      </c>
      <c r="N2454" t="s">
        <v>105</v>
      </c>
    </row>
    <row r="2455" spans="1:14">
      <c r="A2455" s="1">
        <v>45627</v>
      </c>
      <c r="B2455" s="1">
        <v>45992</v>
      </c>
      <c r="C2455" t="s">
        <v>5469</v>
      </c>
      <c r="D2455" t="s">
        <v>3864</v>
      </c>
      <c r="E2455" t="s">
        <v>15</v>
      </c>
      <c r="F2455" t="s">
        <v>16</v>
      </c>
      <c r="G2455" t="s">
        <v>8871</v>
      </c>
      <c r="H2455" t="s">
        <v>10171</v>
      </c>
      <c r="I2455" t="s">
        <v>174</v>
      </c>
      <c r="J2455" t="s">
        <v>175</v>
      </c>
      <c r="K2455" s="3">
        <v>5212</v>
      </c>
      <c r="L2455" s="3">
        <v>5067</v>
      </c>
      <c r="M2455" t="s">
        <v>5619</v>
      </c>
      <c r="N2455" t="s">
        <v>21</v>
      </c>
    </row>
    <row r="2456" spans="1:14">
      <c r="A2456" s="1">
        <v>45627</v>
      </c>
      <c r="B2456" s="1">
        <v>45992</v>
      </c>
      <c r="C2456" t="s">
        <v>5469</v>
      </c>
      <c r="D2456" t="s">
        <v>3864</v>
      </c>
      <c r="E2456" t="s">
        <v>661</v>
      </c>
      <c r="F2456" t="s">
        <v>16</v>
      </c>
      <c r="G2456" t="s">
        <v>8870</v>
      </c>
      <c r="H2456" t="s">
        <v>10171</v>
      </c>
      <c r="I2456" t="s">
        <v>174</v>
      </c>
      <c r="J2456" t="s">
        <v>175</v>
      </c>
      <c r="K2456" s="3">
        <v>13035</v>
      </c>
      <c r="L2456" s="3">
        <v>11215</v>
      </c>
      <c r="M2456" t="s">
        <v>5619</v>
      </c>
      <c r="N2456" t="s">
        <v>21</v>
      </c>
    </row>
    <row r="2457" spans="1:14">
      <c r="A2457" s="1">
        <v>45628</v>
      </c>
      <c r="B2457" s="1">
        <v>45993</v>
      </c>
      <c r="C2457" t="s">
        <v>5485</v>
      </c>
      <c r="D2457" t="s">
        <v>3930</v>
      </c>
      <c r="E2457" t="s">
        <v>661</v>
      </c>
      <c r="F2457" t="s">
        <v>16</v>
      </c>
      <c r="G2457" t="s">
        <v>8931</v>
      </c>
      <c r="H2457" t="s">
        <v>10171</v>
      </c>
      <c r="I2457" t="s">
        <v>71</v>
      </c>
      <c r="J2457" t="s">
        <v>72</v>
      </c>
      <c r="K2457" s="3">
        <v>48086</v>
      </c>
      <c r="L2457" s="3">
        <v>34046</v>
      </c>
      <c r="M2457" t="s">
        <v>26</v>
      </c>
      <c r="N2457" t="s">
        <v>125</v>
      </c>
    </row>
    <row r="2458" spans="1:14">
      <c r="A2458" s="1">
        <v>45628</v>
      </c>
      <c r="B2458" s="1">
        <v>45993</v>
      </c>
      <c r="C2458" t="s">
        <v>5485</v>
      </c>
      <c r="D2458" t="s">
        <v>3930</v>
      </c>
      <c r="E2458" t="s">
        <v>15</v>
      </c>
      <c r="F2458" t="s">
        <v>16</v>
      </c>
      <c r="G2458" t="s">
        <v>8930</v>
      </c>
      <c r="H2458" t="s">
        <v>10171</v>
      </c>
      <c r="I2458" t="s">
        <v>71</v>
      </c>
      <c r="J2458" t="s">
        <v>72</v>
      </c>
      <c r="K2458" s="3">
        <v>2382</v>
      </c>
      <c r="L2458" s="3">
        <v>2277</v>
      </c>
      <c r="M2458" t="s">
        <v>26</v>
      </c>
      <c r="N2458" t="s">
        <v>125</v>
      </c>
    </row>
    <row r="2459" spans="1:14">
      <c r="A2459" s="1">
        <v>45629</v>
      </c>
      <c r="B2459" s="1">
        <v>45994</v>
      </c>
      <c r="C2459" t="s">
        <v>5489</v>
      </c>
      <c r="D2459" t="s">
        <v>3947</v>
      </c>
      <c r="E2459" t="s">
        <v>15</v>
      </c>
      <c r="F2459" t="s">
        <v>16</v>
      </c>
      <c r="G2459" t="s">
        <v>8939</v>
      </c>
      <c r="H2459" t="s">
        <v>10171</v>
      </c>
      <c r="I2459" t="s">
        <v>3949</v>
      </c>
      <c r="J2459" t="s">
        <v>3950</v>
      </c>
      <c r="K2459" s="3">
        <v>3963</v>
      </c>
      <c r="L2459" s="3">
        <v>4203</v>
      </c>
      <c r="M2459" t="s">
        <v>112</v>
      </c>
      <c r="N2459" t="s">
        <v>51</v>
      </c>
    </row>
    <row r="2460" spans="1:14">
      <c r="A2460" s="1">
        <v>45629</v>
      </c>
      <c r="B2460" s="1">
        <v>45994</v>
      </c>
      <c r="C2460" t="s">
        <v>5489</v>
      </c>
      <c r="D2460" t="s">
        <v>3947</v>
      </c>
      <c r="E2460" t="s">
        <v>661</v>
      </c>
      <c r="F2460" t="s">
        <v>16</v>
      </c>
      <c r="G2460" t="s">
        <v>8940</v>
      </c>
      <c r="H2460" t="s">
        <v>10171</v>
      </c>
      <c r="I2460" t="s">
        <v>3949</v>
      </c>
      <c r="J2460" t="s">
        <v>3950</v>
      </c>
      <c r="K2460" s="3">
        <v>260273</v>
      </c>
      <c r="L2460" s="3">
        <v>144389</v>
      </c>
      <c r="M2460" t="s">
        <v>112</v>
      </c>
      <c r="N2460" t="s">
        <v>51</v>
      </c>
    </row>
    <row r="2461" spans="1:14">
      <c r="A2461" s="1">
        <v>45629</v>
      </c>
      <c r="B2461" s="1">
        <v>45994</v>
      </c>
      <c r="C2461" t="s">
        <v>5486</v>
      </c>
      <c r="D2461" t="s">
        <v>3934</v>
      </c>
      <c r="E2461" t="s">
        <v>15</v>
      </c>
      <c r="F2461" t="s">
        <v>16</v>
      </c>
      <c r="G2461" t="s">
        <v>8933</v>
      </c>
      <c r="H2461" t="s">
        <v>10171</v>
      </c>
      <c r="I2461" t="s">
        <v>570</v>
      </c>
      <c r="J2461" t="s">
        <v>571</v>
      </c>
      <c r="K2461" s="3">
        <v>2370</v>
      </c>
      <c r="L2461" s="3">
        <v>2261</v>
      </c>
      <c r="M2461" t="s">
        <v>5657</v>
      </c>
      <c r="N2461" t="s">
        <v>125</v>
      </c>
    </row>
    <row r="2462" spans="1:14">
      <c r="A2462" s="1">
        <v>45629</v>
      </c>
      <c r="B2462" s="1">
        <v>45994</v>
      </c>
      <c r="C2462" t="s">
        <v>5486</v>
      </c>
      <c r="D2462" t="s">
        <v>3934</v>
      </c>
      <c r="E2462" t="s">
        <v>661</v>
      </c>
      <c r="F2462" t="s">
        <v>16</v>
      </c>
      <c r="G2462" t="s">
        <v>8932</v>
      </c>
      <c r="H2462" t="s">
        <v>10171</v>
      </c>
      <c r="I2462" t="s">
        <v>570</v>
      </c>
      <c r="J2462" t="s">
        <v>571</v>
      </c>
      <c r="K2462" s="3">
        <v>11897</v>
      </c>
      <c r="L2462" s="3">
        <v>9748</v>
      </c>
      <c r="M2462" t="s">
        <v>5657</v>
      </c>
      <c r="N2462" t="s">
        <v>125</v>
      </c>
    </row>
    <row r="2463" spans="1:14">
      <c r="A2463" s="1">
        <v>45629</v>
      </c>
      <c r="B2463" s="1">
        <v>45994</v>
      </c>
      <c r="C2463" t="s">
        <v>5488</v>
      </c>
      <c r="D2463" t="s">
        <v>3941</v>
      </c>
      <c r="E2463" t="s">
        <v>15</v>
      </c>
      <c r="F2463" t="s">
        <v>16</v>
      </c>
      <c r="G2463" t="s">
        <v>8935</v>
      </c>
      <c r="H2463" t="s">
        <v>10171</v>
      </c>
      <c r="I2463" t="s">
        <v>2643</v>
      </c>
      <c r="J2463" t="s">
        <v>2644</v>
      </c>
      <c r="K2463" s="3">
        <v>2713</v>
      </c>
      <c r="L2463" s="3">
        <v>2586</v>
      </c>
      <c r="M2463" t="s">
        <v>5620</v>
      </c>
      <c r="N2463" t="s">
        <v>590</v>
      </c>
    </row>
    <row r="2464" spans="1:14">
      <c r="A2464" s="1">
        <v>45629</v>
      </c>
      <c r="B2464" s="1">
        <v>45994</v>
      </c>
      <c r="C2464" t="s">
        <v>5488</v>
      </c>
      <c r="D2464" t="s">
        <v>3941</v>
      </c>
      <c r="E2464" t="s">
        <v>661</v>
      </c>
      <c r="F2464" t="s">
        <v>16</v>
      </c>
      <c r="G2464" t="s">
        <v>8937</v>
      </c>
      <c r="H2464" t="s">
        <v>10171</v>
      </c>
      <c r="I2464" t="s">
        <v>2643</v>
      </c>
      <c r="J2464" t="s">
        <v>2644</v>
      </c>
      <c r="K2464" s="3">
        <v>55966</v>
      </c>
      <c r="L2464" s="3">
        <v>37228</v>
      </c>
      <c r="M2464" t="s">
        <v>5620</v>
      </c>
      <c r="N2464" t="s">
        <v>590</v>
      </c>
    </row>
    <row r="2465" spans="1:14">
      <c r="A2465" s="1">
        <v>45629</v>
      </c>
      <c r="B2465" s="1">
        <v>45994</v>
      </c>
      <c r="C2465" t="s">
        <v>5488</v>
      </c>
      <c r="D2465" t="s">
        <v>3941</v>
      </c>
      <c r="E2465" t="s">
        <v>32</v>
      </c>
      <c r="F2465" t="s">
        <v>16</v>
      </c>
      <c r="G2465" t="s">
        <v>8934</v>
      </c>
      <c r="H2465" t="s">
        <v>10171</v>
      </c>
      <c r="I2465" t="s">
        <v>2643</v>
      </c>
      <c r="J2465" t="s">
        <v>2644</v>
      </c>
      <c r="K2465" s="3">
        <v>12330</v>
      </c>
      <c r="L2465" s="3">
        <v>14921</v>
      </c>
      <c r="M2465" t="s">
        <v>5620</v>
      </c>
      <c r="N2465" t="s">
        <v>590</v>
      </c>
    </row>
    <row r="2466" spans="1:14">
      <c r="A2466" s="1">
        <v>45629</v>
      </c>
      <c r="B2466" s="1">
        <v>45994</v>
      </c>
      <c r="C2466" t="s">
        <v>5488</v>
      </c>
      <c r="D2466" t="s">
        <v>3941</v>
      </c>
      <c r="E2466" t="s">
        <v>34</v>
      </c>
      <c r="F2466" t="s">
        <v>16</v>
      </c>
      <c r="G2466" t="s">
        <v>8936</v>
      </c>
      <c r="H2466" t="s">
        <v>10171</v>
      </c>
      <c r="I2466" t="s">
        <v>2643</v>
      </c>
      <c r="J2466" t="s">
        <v>2644</v>
      </c>
      <c r="K2466" s="3">
        <v>13461</v>
      </c>
      <c r="L2466" s="3">
        <v>9268</v>
      </c>
      <c r="M2466" t="s">
        <v>5620</v>
      </c>
      <c r="N2466" t="s">
        <v>590</v>
      </c>
    </row>
    <row r="2467" spans="1:14">
      <c r="A2467" s="1">
        <v>45631</v>
      </c>
      <c r="B2467" s="1">
        <v>45996</v>
      </c>
      <c r="C2467" t="s">
        <v>5494</v>
      </c>
      <c r="D2467" t="s">
        <v>3967</v>
      </c>
      <c r="E2467" t="s">
        <v>661</v>
      </c>
      <c r="F2467" t="s">
        <v>16</v>
      </c>
      <c r="G2467" t="s">
        <v>8947</v>
      </c>
      <c r="H2467" t="s">
        <v>10171</v>
      </c>
      <c r="I2467" t="s">
        <v>706</v>
      </c>
      <c r="J2467" t="s">
        <v>707</v>
      </c>
      <c r="K2467" s="3">
        <v>5746</v>
      </c>
      <c r="L2467" s="3">
        <v>181160</v>
      </c>
      <c r="M2467" t="s">
        <v>48</v>
      </c>
      <c r="N2467" t="s">
        <v>51</v>
      </c>
    </row>
    <row r="2468" spans="1:14">
      <c r="A2468" s="1">
        <v>45631</v>
      </c>
      <c r="B2468" s="1">
        <v>45996</v>
      </c>
      <c r="C2468" t="s">
        <v>5494</v>
      </c>
      <c r="D2468" t="s">
        <v>3967</v>
      </c>
      <c r="E2468" t="s">
        <v>15</v>
      </c>
      <c r="F2468" t="s">
        <v>16</v>
      </c>
      <c r="G2468" t="s">
        <v>8948</v>
      </c>
      <c r="H2468" t="s">
        <v>10171</v>
      </c>
      <c r="I2468" t="s">
        <v>706</v>
      </c>
      <c r="J2468" t="s">
        <v>707</v>
      </c>
      <c r="K2468" s="3">
        <v>4180</v>
      </c>
      <c r="L2468" s="3">
        <v>16987</v>
      </c>
      <c r="M2468" t="s">
        <v>48</v>
      </c>
      <c r="N2468" t="s">
        <v>51</v>
      </c>
    </row>
    <row r="2469" spans="1:14">
      <c r="A2469" s="1">
        <v>45631</v>
      </c>
      <c r="B2469" s="1">
        <v>45996</v>
      </c>
      <c r="C2469" t="s">
        <v>5494</v>
      </c>
      <c r="D2469" t="s">
        <v>3967</v>
      </c>
      <c r="E2469" t="s">
        <v>32</v>
      </c>
      <c r="F2469" t="s">
        <v>16</v>
      </c>
      <c r="G2469" t="s">
        <v>8949</v>
      </c>
      <c r="H2469" t="s">
        <v>10171</v>
      </c>
      <c r="I2469" t="s">
        <v>706</v>
      </c>
      <c r="J2469" t="s">
        <v>707</v>
      </c>
      <c r="K2469" s="3">
        <v>9052</v>
      </c>
      <c r="L2469" s="3">
        <v>49323</v>
      </c>
      <c r="M2469" t="s">
        <v>48</v>
      </c>
      <c r="N2469" t="s">
        <v>51</v>
      </c>
    </row>
    <row r="2470" spans="1:14">
      <c r="A2470" s="1">
        <v>45631</v>
      </c>
      <c r="B2470" s="1">
        <v>45996</v>
      </c>
      <c r="C2470" t="s">
        <v>5492</v>
      </c>
      <c r="D2470" t="s">
        <v>3959</v>
      </c>
      <c r="E2470" t="s">
        <v>15</v>
      </c>
      <c r="F2470" t="s">
        <v>16</v>
      </c>
      <c r="G2470" t="s">
        <v>8941</v>
      </c>
      <c r="H2470" t="s">
        <v>10171</v>
      </c>
      <c r="I2470" t="s">
        <v>3031</v>
      </c>
      <c r="J2470" t="s">
        <v>3032</v>
      </c>
      <c r="K2470" s="3">
        <v>2668</v>
      </c>
      <c r="L2470" s="3">
        <v>3793</v>
      </c>
      <c r="M2470" t="s">
        <v>5623</v>
      </c>
      <c r="N2470" t="s">
        <v>30</v>
      </c>
    </row>
    <row r="2471" spans="1:14">
      <c r="A2471" s="1">
        <v>45631</v>
      </c>
      <c r="B2471" s="1">
        <v>45996</v>
      </c>
      <c r="C2471" t="s">
        <v>5492</v>
      </c>
      <c r="D2471" t="s">
        <v>3959</v>
      </c>
      <c r="E2471" t="s">
        <v>32</v>
      </c>
      <c r="F2471" t="s">
        <v>16</v>
      </c>
      <c r="G2471" t="s">
        <v>8942</v>
      </c>
      <c r="H2471" t="s">
        <v>10171</v>
      </c>
      <c r="I2471" t="s">
        <v>3031</v>
      </c>
      <c r="J2471" t="s">
        <v>3032</v>
      </c>
      <c r="K2471" s="3">
        <v>10346</v>
      </c>
      <c r="L2471" s="3">
        <v>15821</v>
      </c>
      <c r="M2471" t="s">
        <v>5623</v>
      </c>
      <c r="N2471" t="s">
        <v>30</v>
      </c>
    </row>
    <row r="2472" spans="1:14">
      <c r="A2472" s="1">
        <v>45631</v>
      </c>
      <c r="B2472" s="1">
        <v>45996</v>
      </c>
      <c r="C2472" t="s">
        <v>5492</v>
      </c>
      <c r="D2472" t="s">
        <v>3959</v>
      </c>
      <c r="E2472" t="s">
        <v>661</v>
      </c>
      <c r="F2472" t="s">
        <v>16</v>
      </c>
      <c r="G2472" t="s">
        <v>8943</v>
      </c>
      <c r="H2472" t="s">
        <v>10171</v>
      </c>
      <c r="I2472" t="s">
        <v>3031</v>
      </c>
      <c r="J2472" t="s">
        <v>3032</v>
      </c>
      <c r="K2472" s="3">
        <v>52314</v>
      </c>
      <c r="L2472" s="3">
        <v>35952</v>
      </c>
      <c r="M2472" t="s">
        <v>5623</v>
      </c>
      <c r="N2472" t="s">
        <v>30</v>
      </c>
    </row>
    <row r="2473" spans="1:14">
      <c r="A2473" s="1">
        <v>45631</v>
      </c>
      <c r="B2473" s="1">
        <v>45996</v>
      </c>
      <c r="C2473" t="s">
        <v>5493</v>
      </c>
      <c r="D2473" t="s">
        <v>3963</v>
      </c>
      <c r="E2473" t="s">
        <v>32</v>
      </c>
      <c r="F2473" t="s">
        <v>16</v>
      </c>
      <c r="G2473" t="s">
        <v>8944</v>
      </c>
      <c r="H2473" t="s">
        <v>10171</v>
      </c>
      <c r="I2473" t="s">
        <v>18</v>
      </c>
      <c r="J2473" t="s">
        <v>19</v>
      </c>
      <c r="K2473" s="3">
        <v>4350</v>
      </c>
      <c r="L2473" s="3">
        <v>4175</v>
      </c>
      <c r="M2473" t="s">
        <v>48</v>
      </c>
      <c r="N2473" t="s">
        <v>21</v>
      </c>
    </row>
    <row r="2474" spans="1:14">
      <c r="A2474" s="1">
        <v>45631</v>
      </c>
      <c r="B2474" s="1">
        <v>45996</v>
      </c>
      <c r="C2474" t="s">
        <v>5493</v>
      </c>
      <c r="D2474" t="s">
        <v>3963</v>
      </c>
      <c r="E2474" t="s">
        <v>661</v>
      </c>
      <c r="F2474" t="s">
        <v>16</v>
      </c>
      <c r="G2474" t="s">
        <v>8945</v>
      </c>
      <c r="H2474" t="s">
        <v>10171</v>
      </c>
      <c r="I2474" t="s">
        <v>18</v>
      </c>
      <c r="J2474" t="s">
        <v>19</v>
      </c>
      <c r="K2474" s="3">
        <v>13598</v>
      </c>
      <c r="L2474" s="3">
        <v>10827</v>
      </c>
      <c r="M2474" t="s">
        <v>48</v>
      </c>
      <c r="N2474" t="s">
        <v>21</v>
      </c>
    </row>
    <row r="2475" spans="1:14">
      <c r="A2475" s="1">
        <v>45631</v>
      </c>
      <c r="B2475" s="1">
        <v>45996</v>
      </c>
      <c r="C2475" t="s">
        <v>5493</v>
      </c>
      <c r="D2475" t="s">
        <v>3963</v>
      </c>
      <c r="E2475" t="s">
        <v>15</v>
      </c>
      <c r="F2475" t="s">
        <v>16</v>
      </c>
      <c r="G2475" t="s">
        <v>8946</v>
      </c>
      <c r="H2475" t="s">
        <v>10171</v>
      </c>
      <c r="I2475" t="s">
        <v>18</v>
      </c>
      <c r="J2475" t="s">
        <v>19</v>
      </c>
      <c r="K2475" s="3">
        <v>4074</v>
      </c>
      <c r="L2475" s="3">
        <v>4075</v>
      </c>
      <c r="M2475" t="s">
        <v>48</v>
      </c>
      <c r="N2475" t="s">
        <v>21</v>
      </c>
    </row>
    <row r="2476" spans="1:14">
      <c r="A2476" s="1">
        <v>45632</v>
      </c>
      <c r="B2476" s="1">
        <v>45997</v>
      </c>
      <c r="C2476" t="s">
        <v>6055</v>
      </c>
      <c r="D2476" t="s">
        <v>6056</v>
      </c>
      <c r="E2476" t="s">
        <v>15</v>
      </c>
      <c r="F2476" t="s">
        <v>16</v>
      </c>
      <c r="G2476" t="s">
        <v>8950</v>
      </c>
      <c r="H2476" t="s">
        <v>10172</v>
      </c>
      <c r="I2476" t="s">
        <v>103</v>
      </c>
      <c r="J2476" t="s">
        <v>104</v>
      </c>
      <c r="L2476" s="3">
        <v>1509</v>
      </c>
      <c r="M2476" t="s">
        <v>140</v>
      </c>
      <c r="N2476" t="s">
        <v>43</v>
      </c>
    </row>
    <row r="2477" spans="1:14">
      <c r="A2477" s="1">
        <v>45632</v>
      </c>
      <c r="B2477" s="1">
        <v>45997</v>
      </c>
      <c r="C2477" t="s">
        <v>6055</v>
      </c>
      <c r="D2477" t="s">
        <v>6056</v>
      </c>
      <c r="E2477" t="s">
        <v>32</v>
      </c>
      <c r="F2477" t="s">
        <v>16</v>
      </c>
      <c r="G2477" t="s">
        <v>8952</v>
      </c>
      <c r="H2477" t="s">
        <v>10172</v>
      </c>
      <c r="I2477" t="s">
        <v>103</v>
      </c>
      <c r="J2477" t="s">
        <v>104</v>
      </c>
      <c r="L2477" s="3">
        <v>10277</v>
      </c>
      <c r="M2477" t="s">
        <v>140</v>
      </c>
      <c r="N2477" t="s">
        <v>43</v>
      </c>
    </row>
    <row r="2478" spans="1:14">
      <c r="A2478" s="1">
        <v>45632</v>
      </c>
      <c r="B2478" s="1">
        <v>45997</v>
      </c>
      <c r="C2478" t="s">
        <v>6055</v>
      </c>
      <c r="D2478" t="s">
        <v>6056</v>
      </c>
      <c r="E2478" t="s">
        <v>661</v>
      </c>
      <c r="F2478" t="s">
        <v>16</v>
      </c>
      <c r="G2478" t="s">
        <v>8951</v>
      </c>
      <c r="H2478" t="s">
        <v>10172</v>
      </c>
      <c r="I2478" t="s">
        <v>103</v>
      </c>
      <c r="J2478" t="s">
        <v>104</v>
      </c>
      <c r="L2478" s="3">
        <v>65700</v>
      </c>
      <c r="M2478" t="s">
        <v>140</v>
      </c>
      <c r="N2478" t="s">
        <v>43</v>
      </c>
    </row>
    <row r="2479" spans="1:14">
      <c r="A2479" s="1">
        <v>45633</v>
      </c>
      <c r="B2479" s="1">
        <v>45998</v>
      </c>
      <c r="C2479" t="s">
        <v>5498</v>
      </c>
      <c r="D2479" t="s">
        <v>3988</v>
      </c>
      <c r="E2479" t="s">
        <v>32</v>
      </c>
      <c r="F2479" t="s">
        <v>16</v>
      </c>
      <c r="G2479" t="s">
        <v>8964</v>
      </c>
      <c r="H2479" t="s">
        <v>10171</v>
      </c>
      <c r="I2479" t="s">
        <v>396</v>
      </c>
      <c r="J2479" t="s">
        <v>397</v>
      </c>
      <c r="K2479" s="3">
        <v>23299</v>
      </c>
      <c r="L2479" s="3">
        <v>23100</v>
      </c>
      <c r="M2479" t="s">
        <v>304</v>
      </c>
      <c r="N2479" t="s">
        <v>98</v>
      </c>
    </row>
    <row r="2480" spans="1:14">
      <c r="A2480" s="1">
        <v>45633</v>
      </c>
      <c r="B2480" s="1">
        <v>45998</v>
      </c>
      <c r="C2480" t="s">
        <v>5498</v>
      </c>
      <c r="D2480" t="s">
        <v>3988</v>
      </c>
      <c r="E2480" t="s">
        <v>15</v>
      </c>
      <c r="F2480" t="s">
        <v>16</v>
      </c>
      <c r="G2480" t="s">
        <v>8963</v>
      </c>
      <c r="H2480" t="s">
        <v>10171</v>
      </c>
      <c r="I2480" t="s">
        <v>396</v>
      </c>
      <c r="J2480" t="s">
        <v>397</v>
      </c>
      <c r="K2480" s="3">
        <v>3437</v>
      </c>
      <c r="L2480" s="3">
        <v>3235</v>
      </c>
      <c r="M2480" t="s">
        <v>304</v>
      </c>
      <c r="N2480" t="s">
        <v>98</v>
      </c>
    </row>
    <row r="2481" spans="1:14">
      <c r="A2481" s="1">
        <v>45633</v>
      </c>
      <c r="B2481" s="1">
        <v>45998</v>
      </c>
      <c r="C2481" t="s">
        <v>5498</v>
      </c>
      <c r="D2481" t="s">
        <v>3988</v>
      </c>
      <c r="E2481" t="s">
        <v>661</v>
      </c>
      <c r="F2481" t="s">
        <v>16</v>
      </c>
      <c r="G2481" t="s">
        <v>8962</v>
      </c>
      <c r="H2481" t="s">
        <v>10171</v>
      </c>
      <c r="I2481" t="s">
        <v>396</v>
      </c>
      <c r="J2481" t="s">
        <v>397</v>
      </c>
      <c r="K2481" s="3">
        <v>42815</v>
      </c>
      <c r="L2481" s="3">
        <v>40084</v>
      </c>
      <c r="M2481" t="s">
        <v>304</v>
      </c>
      <c r="N2481" t="s">
        <v>98</v>
      </c>
    </row>
    <row r="2482" spans="1:14">
      <c r="A2482" s="1">
        <v>45633</v>
      </c>
      <c r="B2482" s="1">
        <v>45998</v>
      </c>
      <c r="C2482" t="s">
        <v>5498</v>
      </c>
      <c r="D2482" t="s">
        <v>3988</v>
      </c>
      <c r="E2482" t="s">
        <v>34</v>
      </c>
      <c r="F2482" t="s">
        <v>16</v>
      </c>
      <c r="G2482" t="s">
        <v>8961</v>
      </c>
      <c r="H2482" t="s">
        <v>10171</v>
      </c>
      <c r="I2482" t="s">
        <v>396</v>
      </c>
      <c r="J2482" t="s">
        <v>397</v>
      </c>
      <c r="K2482" s="3">
        <v>24611</v>
      </c>
      <c r="L2482" s="3">
        <v>26150</v>
      </c>
      <c r="M2482" t="s">
        <v>304</v>
      </c>
      <c r="N2482" t="s">
        <v>98</v>
      </c>
    </row>
    <row r="2483" spans="1:14">
      <c r="A2483" s="1">
        <v>45633</v>
      </c>
      <c r="B2483" s="1">
        <v>45998</v>
      </c>
      <c r="C2483" t="s">
        <v>5496</v>
      </c>
      <c r="D2483" t="s">
        <v>3976</v>
      </c>
      <c r="E2483" t="s">
        <v>661</v>
      </c>
      <c r="F2483" t="s">
        <v>16</v>
      </c>
      <c r="G2483" t="s">
        <v>8954</v>
      </c>
      <c r="H2483" t="s">
        <v>10171</v>
      </c>
      <c r="I2483" t="s">
        <v>71</v>
      </c>
      <c r="J2483" t="s">
        <v>72</v>
      </c>
      <c r="K2483" s="3">
        <v>36916</v>
      </c>
      <c r="L2483" s="3">
        <v>17280</v>
      </c>
      <c r="M2483" t="s">
        <v>26</v>
      </c>
      <c r="N2483" t="s">
        <v>245</v>
      </c>
    </row>
    <row r="2484" spans="1:14">
      <c r="A2484" s="1">
        <v>45633</v>
      </c>
      <c r="B2484" s="1">
        <v>45998</v>
      </c>
      <c r="C2484" t="s">
        <v>5496</v>
      </c>
      <c r="D2484" t="s">
        <v>3976</v>
      </c>
      <c r="E2484" t="s">
        <v>32</v>
      </c>
      <c r="F2484" t="s">
        <v>16</v>
      </c>
      <c r="G2484" t="s">
        <v>8953</v>
      </c>
      <c r="H2484" t="s">
        <v>10171</v>
      </c>
      <c r="I2484" t="s">
        <v>71</v>
      </c>
      <c r="J2484" t="s">
        <v>72</v>
      </c>
      <c r="K2484" s="3">
        <v>10810</v>
      </c>
      <c r="L2484" s="3">
        <v>8257</v>
      </c>
      <c r="M2484" t="s">
        <v>26</v>
      </c>
      <c r="N2484" t="s">
        <v>245</v>
      </c>
    </row>
    <row r="2485" spans="1:14">
      <c r="A2485" s="1">
        <v>45633</v>
      </c>
      <c r="B2485" s="1">
        <v>45998</v>
      </c>
      <c r="C2485" t="s">
        <v>5496</v>
      </c>
      <c r="D2485" t="s">
        <v>3976</v>
      </c>
      <c r="E2485" t="s">
        <v>15</v>
      </c>
      <c r="F2485" t="s">
        <v>16</v>
      </c>
      <c r="G2485" t="s">
        <v>8955</v>
      </c>
      <c r="H2485" t="s">
        <v>10171</v>
      </c>
      <c r="I2485" t="s">
        <v>71</v>
      </c>
      <c r="J2485" t="s">
        <v>72</v>
      </c>
      <c r="K2485" s="3">
        <v>1668</v>
      </c>
      <c r="L2485" s="3">
        <v>1587</v>
      </c>
      <c r="M2485" t="s">
        <v>26</v>
      </c>
      <c r="N2485" t="s">
        <v>245</v>
      </c>
    </row>
    <row r="2486" spans="1:14">
      <c r="A2486" s="1">
        <v>45633</v>
      </c>
      <c r="B2486" s="1">
        <v>45998</v>
      </c>
      <c r="C2486" t="s">
        <v>5496</v>
      </c>
      <c r="D2486" t="s">
        <v>3976</v>
      </c>
      <c r="E2486" t="s">
        <v>34</v>
      </c>
      <c r="F2486" t="s">
        <v>16</v>
      </c>
      <c r="G2486" t="s">
        <v>8956</v>
      </c>
      <c r="H2486" t="s">
        <v>10172</v>
      </c>
      <c r="I2486" t="s">
        <v>71</v>
      </c>
      <c r="J2486" t="s">
        <v>72</v>
      </c>
      <c r="L2486" s="3">
        <v>6222</v>
      </c>
      <c r="M2486" t="s">
        <v>26</v>
      </c>
      <c r="N2486" t="s">
        <v>245</v>
      </c>
    </row>
    <row r="2487" spans="1:14">
      <c r="A2487" s="1">
        <v>45633</v>
      </c>
      <c r="B2487" s="1">
        <v>45998</v>
      </c>
      <c r="C2487" t="s">
        <v>5497</v>
      </c>
      <c r="D2487" t="s">
        <v>3981</v>
      </c>
      <c r="E2487" t="s">
        <v>15</v>
      </c>
      <c r="F2487" t="s">
        <v>16</v>
      </c>
      <c r="G2487" t="s">
        <v>8960</v>
      </c>
      <c r="H2487" t="s">
        <v>10171</v>
      </c>
      <c r="I2487" t="s">
        <v>3983</v>
      </c>
      <c r="J2487" t="s">
        <v>3984</v>
      </c>
      <c r="K2487" s="3">
        <v>4649</v>
      </c>
      <c r="L2487" s="3">
        <v>4664</v>
      </c>
      <c r="M2487" t="s">
        <v>26</v>
      </c>
      <c r="N2487" t="s">
        <v>813</v>
      </c>
    </row>
    <row r="2488" spans="1:14">
      <c r="A2488" s="1">
        <v>45633</v>
      </c>
      <c r="B2488" s="1">
        <v>45998</v>
      </c>
      <c r="C2488" t="s">
        <v>5497</v>
      </c>
      <c r="D2488" t="s">
        <v>3981</v>
      </c>
      <c r="E2488" t="s">
        <v>661</v>
      </c>
      <c r="F2488" t="s">
        <v>16</v>
      </c>
      <c r="G2488" t="s">
        <v>8957</v>
      </c>
      <c r="H2488" t="s">
        <v>10171</v>
      </c>
      <c r="I2488" t="s">
        <v>3983</v>
      </c>
      <c r="J2488" t="s">
        <v>3984</v>
      </c>
      <c r="K2488" s="3">
        <v>41027</v>
      </c>
      <c r="L2488" s="3">
        <v>36766</v>
      </c>
      <c r="M2488" t="s">
        <v>26</v>
      </c>
      <c r="N2488" t="s">
        <v>813</v>
      </c>
    </row>
    <row r="2489" spans="1:14">
      <c r="A2489" s="1">
        <v>45633</v>
      </c>
      <c r="B2489" s="1">
        <v>45998</v>
      </c>
      <c r="C2489" t="s">
        <v>5497</v>
      </c>
      <c r="D2489" t="s">
        <v>3981</v>
      </c>
      <c r="E2489" t="s">
        <v>32</v>
      </c>
      <c r="F2489" t="s">
        <v>16</v>
      </c>
      <c r="G2489" t="s">
        <v>8958</v>
      </c>
      <c r="H2489" t="s">
        <v>10171</v>
      </c>
      <c r="I2489" t="s">
        <v>3983</v>
      </c>
      <c r="J2489" t="s">
        <v>3984</v>
      </c>
      <c r="K2489" s="3">
        <v>33059</v>
      </c>
      <c r="L2489" s="3">
        <v>31448</v>
      </c>
      <c r="M2489" t="s">
        <v>26</v>
      </c>
      <c r="N2489" t="s">
        <v>813</v>
      </c>
    </row>
    <row r="2490" spans="1:14">
      <c r="A2490" s="1">
        <v>45633</v>
      </c>
      <c r="B2490" s="1">
        <v>45998</v>
      </c>
      <c r="C2490" t="s">
        <v>5497</v>
      </c>
      <c r="D2490" t="s">
        <v>3981</v>
      </c>
      <c r="E2490" t="s">
        <v>34</v>
      </c>
      <c r="F2490" t="s">
        <v>16</v>
      </c>
      <c r="G2490" t="s">
        <v>8959</v>
      </c>
      <c r="H2490" t="s">
        <v>10171</v>
      </c>
      <c r="I2490" t="s">
        <v>3983</v>
      </c>
      <c r="J2490" t="s">
        <v>3984</v>
      </c>
      <c r="K2490" s="3">
        <v>16346</v>
      </c>
      <c r="L2490" s="3">
        <v>11931</v>
      </c>
      <c r="M2490" t="s">
        <v>26</v>
      </c>
      <c r="N2490" t="s">
        <v>813</v>
      </c>
    </row>
    <row r="2491" spans="1:14">
      <c r="A2491" s="1">
        <v>45634</v>
      </c>
      <c r="B2491" s="1">
        <v>45999</v>
      </c>
      <c r="C2491" t="s">
        <v>5499</v>
      </c>
      <c r="D2491" t="s">
        <v>3994</v>
      </c>
      <c r="E2491" t="s">
        <v>32</v>
      </c>
      <c r="F2491" t="s">
        <v>16</v>
      </c>
      <c r="G2491" t="s">
        <v>8967</v>
      </c>
      <c r="H2491" t="s">
        <v>10171</v>
      </c>
      <c r="I2491" t="s">
        <v>41</v>
      </c>
      <c r="J2491" t="s">
        <v>42</v>
      </c>
      <c r="K2491" s="3">
        <v>3905</v>
      </c>
      <c r="L2491" s="3">
        <v>4428</v>
      </c>
      <c r="M2491" t="s">
        <v>304</v>
      </c>
      <c r="N2491" t="s">
        <v>190</v>
      </c>
    </row>
    <row r="2492" spans="1:14">
      <c r="A2492" s="1">
        <v>45634</v>
      </c>
      <c r="B2492" s="1">
        <v>45999</v>
      </c>
      <c r="C2492" t="s">
        <v>5499</v>
      </c>
      <c r="D2492" t="s">
        <v>3994</v>
      </c>
      <c r="E2492" t="s">
        <v>661</v>
      </c>
      <c r="F2492" t="s">
        <v>16</v>
      </c>
      <c r="G2492" t="s">
        <v>8966</v>
      </c>
      <c r="H2492" t="s">
        <v>10171</v>
      </c>
      <c r="I2492" t="s">
        <v>41</v>
      </c>
      <c r="J2492" t="s">
        <v>42</v>
      </c>
      <c r="K2492" s="3">
        <v>21261</v>
      </c>
      <c r="L2492" s="3">
        <v>8216</v>
      </c>
      <c r="M2492" t="s">
        <v>304</v>
      </c>
      <c r="N2492" t="s">
        <v>190</v>
      </c>
    </row>
    <row r="2493" spans="1:14">
      <c r="A2493" s="1">
        <v>45634</v>
      </c>
      <c r="B2493" s="1">
        <v>45999</v>
      </c>
      <c r="C2493" t="s">
        <v>5499</v>
      </c>
      <c r="D2493" t="s">
        <v>3994</v>
      </c>
      <c r="E2493" t="s">
        <v>15</v>
      </c>
      <c r="F2493" t="s">
        <v>16</v>
      </c>
      <c r="G2493" t="s">
        <v>8968</v>
      </c>
      <c r="H2493" t="s">
        <v>10171</v>
      </c>
      <c r="I2493" t="s">
        <v>41</v>
      </c>
      <c r="J2493" t="s">
        <v>42</v>
      </c>
      <c r="K2493" s="3">
        <v>3257</v>
      </c>
      <c r="L2493" s="3">
        <v>3102</v>
      </c>
      <c r="M2493" t="s">
        <v>304</v>
      </c>
      <c r="N2493" t="s">
        <v>190</v>
      </c>
    </row>
    <row r="2494" spans="1:14">
      <c r="A2494" s="1">
        <v>45634</v>
      </c>
      <c r="B2494" s="1">
        <v>45999</v>
      </c>
      <c r="C2494" t="s">
        <v>5502</v>
      </c>
      <c r="D2494" t="s">
        <v>4005</v>
      </c>
      <c r="E2494" t="s">
        <v>32</v>
      </c>
      <c r="F2494" t="s">
        <v>16</v>
      </c>
      <c r="G2494" t="s">
        <v>8975</v>
      </c>
      <c r="H2494" t="s">
        <v>10171</v>
      </c>
      <c r="I2494" t="s">
        <v>78</v>
      </c>
      <c r="J2494" t="s">
        <v>79</v>
      </c>
      <c r="K2494" s="3">
        <v>34739</v>
      </c>
      <c r="L2494" s="3">
        <v>33623</v>
      </c>
      <c r="M2494" t="s">
        <v>5620</v>
      </c>
      <c r="N2494" t="s">
        <v>386</v>
      </c>
    </row>
    <row r="2495" spans="1:14">
      <c r="A2495" s="1">
        <v>45634</v>
      </c>
      <c r="B2495" s="1">
        <v>45999</v>
      </c>
      <c r="C2495" t="s">
        <v>5502</v>
      </c>
      <c r="D2495" t="s">
        <v>4005</v>
      </c>
      <c r="E2495" t="s">
        <v>15</v>
      </c>
      <c r="F2495" t="s">
        <v>16</v>
      </c>
      <c r="G2495" t="s">
        <v>8976</v>
      </c>
      <c r="H2495" t="s">
        <v>10171</v>
      </c>
      <c r="I2495" t="s">
        <v>78</v>
      </c>
      <c r="J2495" t="s">
        <v>79</v>
      </c>
      <c r="K2495" s="3">
        <v>1458</v>
      </c>
      <c r="L2495" s="3">
        <v>1401</v>
      </c>
      <c r="M2495" t="s">
        <v>5620</v>
      </c>
      <c r="N2495" t="s">
        <v>386</v>
      </c>
    </row>
    <row r="2496" spans="1:14">
      <c r="A2496" s="1">
        <v>45634</v>
      </c>
      <c r="B2496" s="1">
        <v>45999</v>
      </c>
      <c r="C2496" t="s">
        <v>5502</v>
      </c>
      <c r="D2496" t="s">
        <v>4005</v>
      </c>
      <c r="E2496" t="s">
        <v>34</v>
      </c>
      <c r="F2496" t="s">
        <v>16</v>
      </c>
      <c r="G2496" t="s">
        <v>8977</v>
      </c>
      <c r="H2496" t="s">
        <v>10171</v>
      </c>
      <c r="I2496" t="s">
        <v>78</v>
      </c>
      <c r="J2496" t="s">
        <v>79</v>
      </c>
      <c r="K2496" s="3">
        <v>2761</v>
      </c>
      <c r="L2496" s="3">
        <v>5158</v>
      </c>
      <c r="M2496" t="s">
        <v>5620</v>
      </c>
      <c r="N2496" t="s">
        <v>386</v>
      </c>
    </row>
    <row r="2497" spans="1:14">
      <c r="A2497" s="1">
        <v>45634</v>
      </c>
      <c r="B2497" s="1">
        <v>45999</v>
      </c>
      <c r="C2497" t="s">
        <v>5502</v>
      </c>
      <c r="D2497" t="s">
        <v>4005</v>
      </c>
      <c r="E2497" t="s">
        <v>661</v>
      </c>
      <c r="F2497" t="s">
        <v>16</v>
      </c>
      <c r="G2497" t="s">
        <v>8974</v>
      </c>
      <c r="H2497" t="s">
        <v>10171</v>
      </c>
      <c r="I2497" t="s">
        <v>78</v>
      </c>
      <c r="J2497" t="s">
        <v>79</v>
      </c>
      <c r="K2497" s="3">
        <v>12319</v>
      </c>
      <c r="L2497" s="3">
        <v>15280</v>
      </c>
      <c r="M2497" t="s">
        <v>5620</v>
      </c>
      <c r="N2497" t="s">
        <v>386</v>
      </c>
    </row>
    <row r="2498" spans="1:14">
      <c r="A2498" s="1">
        <v>45634</v>
      </c>
      <c r="B2498" s="1">
        <v>45999</v>
      </c>
      <c r="C2498" t="s">
        <v>5501</v>
      </c>
      <c r="D2498" t="s">
        <v>4001</v>
      </c>
      <c r="E2498" t="s">
        <v>32</v>
      </c>
      <c r="F2498" t="s">
        <v>16</v>
      </c>
      <c r="G2498" t="s">
        <v>8973</v>
      </c>
      <c r="H2498" t="s">
        <v>10171</v>
      </c>
      <c r="I2498" t="s">
        <v>18</v>
      </c>
      <c r="J2498" t="s">
        <v>19</v>
      </c>
      <c r="K2498" s="3">
        <v>11196</v>
      </c>
      <c r="L2498" s="3">
        <v>11065</v>
      </c>
      <c r="M2498" t="s">
        <v>48</v>
      </c>
      <c r="N2498" t="s">
        <v>21</v>
      </c>
    </row>
    <row r="2499" spans="1:14">
      <c r="A2499" s="1">
        <v>45634</v>
      </c>
      <c r="B2499" s="1">
        <v>45999</v>
      </c>
      <c r="C2499" t="s">
        <v>5501</v>
      </c>
      <c r="D2499" t="s">
        <v>4001</v>
      </c>
      <c r="E2499" t="s">
        <v>15</v>
      </c>
      <c r="F2499" t="s">
        <v>16</v>
      </c>
      <c r="G2499" t="s">
        <v>8972</v>
      </c>
      <c r="H2499" t="s">
        <v>10171</v>
      </c>
      <c r="I2499" t="s">
        <v>18</v>
      </c>
      <c r="J2499" t="s">
        <v>19</v>
      </c>
      <c r="K2499" s="3">
        <v>3420</v>
      </c>
      <c r="L2499" s="3">
        <v>3406</v>
      </c>
      <c r="M2499" t="s">
        <v>48</v>
      </c>
      <c r="N2499" t="s">
        <v>21</v>
      </c>
    </row>
    <row r="2500" spans="1:14">
      <c r="A2500" s="1">
        <v>45634</v>
      </c>
      <c r="B2500" s="1">
        <v>45999</v>
      </c>
      <c r="C2500" t="s">
        <v>5501</v>
      </c>
      <c r="D2500" t="s">
        <v>4001</v>
      </c>
      <c r="E2500" t="s">
        <v>661</v>
      </c>
      <c r="F2500" t="s">
        <v>16</v>
      </c>
      <c r="G2500" t="s">
        <v>8971</v>
      </c>
      <c r="H2500" t="s">
        <v>10171</v>
      </c>
      <c r="I2500" t="s">
        <v>18</v>
      </c>
      <c r="J2500" t="s">
        <v>19</v>
      </c>
      <c r="K2500" s="3">
        <v>27362</v>
      </c>
      <c r="L2500" s="3">
        <v>22204</v>
      </c>
      <c r="M2500" t="s">
        <v>48</v>
      </c>
      <c r="N2500" t="s">
        <v>21</v>
      </c>
    </row>
    <row r="2501" spans="1:14">
      <c r="A2501" s="1">
        <v>45634</v>
      </c>
      <c r="B2501" s="1">
        <v>45999</v>
      </c>
      <c r="C2501" t="s">
        <v>5500</v>
      </c>
      <c r="D2501" t="s">
        <v>3998</v>
      </c>
      <c r="E2501" t="s">
        <v>15</v>
      </c>
      <c r="F2501" t="s">
        <v>16</v>
      </c>
      <c r="G2501" t="s">
        <v>8969</v>
      </c>
      <c r="H2501" t="s">
        <v>10171</v>
      </c>
      <c r="I2501" t="s">
        <v>65</v>
      </c>
      <c r="J2501" t="s">
        <v>66</v>
      </c>
      <c r="K2501" s="3">
        <v>6172</v>
      </c>
      <c r="L2501" s="3">
        <v>5826</v>
      </c>
      <c r="M2501" t="s">
        <v>5620</v>
      </c>
      <c r="N2501" t="s">
        <v>21</v>
      </c>
    </row>
    <row r="2502" spans="1:14">
      <c r="A2502" s="1">
        <v>45634</v>
      </c>
      <c r="B2502" s="1">
        <v>45999</v>
      </c>
      <c r="C2502" t="s">
        <v>5500</v>
      </c>
      <c r="D2502" t="s">
        <v>3998</v>
      </c>
      <c r="E2502" t="s">
        <v>661</v>
      </c>
      <c r="F2502" t="s">
        <v>16</v>
      </c>
      <c r="G2502" t="s">
        <v>8970</v>
      </c>
      <c r="H2502" t="s">
        <v>10171</v>
      </c>
      <c r="I2502" t="s">
        <v>65</v>
      </c>
      <c r="J2502" t="s">
        <v>66</v>
      </c>
      <c r="K2502" s="3">
        <v>45786</v>
      </c>
      <c r="L2502" s="3">
        <v>14770</v>
      </c>
      <c r="M2502" t="s">
        <v>5620</v>
      </c>
      <c r="N2502" t="s">
        <v>21</v>
      </c>
    </row>
    <row r="2503" spans="1:14">
      <c r="A2503" s="1">
        <v>45635</v>
      </c>
      <c r="B2503" s="1">
        <v>46000</v>
      </c>
      <c r="C2503" t="s">
        <v>5503</v>
      </c>
      <c r="D2503" t="s">
        <v>4010</v>
      </c>
      <c r="E2503" t="s">
        <v>661</v>
      </c>
      <c r="F2503" t="s">
        <v>16</v>
      </c>
      <c r="G2503" t="s">
        <v>8980</v>
      </c>
      <c r="H2503" t="s">
        <v>10171</v>
      </c>
      <c r="I2503" t="s">
        <v>2216</v>
      </c>
      <c r="J2503" t="s">
        <v>2217</v>
      </c>
      <c r="K2503" s="3">
        <v>68586</v>
      </c>
      <c r="L2503" s="3">
        <v>58738</v>
      </c>
      <c r="M2503" t="s">
        <v>64</v>
      </c>
      <c r="N2503" t="s">
        <v>167</v>
      </c>
    </row>
    <row r="2504" spans="1:14">
      <c r="A2504" s="1">
        <v>45635</v>
      </c>
      <c r="B2504" s="1">
        <v>46000</v>
      </c>
      <c r="C2504" t="s">
        <v>5503</v>
      </c>
      <c r="D2504" t="s">
        <v>4010</v>
      </c>
      <c r="E2504" t="s">
        <v>15</v>
      </c>
      <c r="F2504" t="s">
        <v>16</v>
      </c>
      <c r="G2504" t="s">
        <v>8979</v>
      </c>
      <c r="H2504" t="s">
        <v>10171</v>
      </c>
      <c r="I2504" t="s">
        <v>2216</v>
      </c>
      <c r="J2504" t="s">
        <v>2217</v>
      </c>
      <c r="K2504" s="3">
        <v>1565</v>
      </c>
      <c r="L2504" s="3">
        <v>1505</v>
      </c>
      <c r="M2504" t="s">
        <v>64</v>
      </c>
      <c r="N2504" t="s">
        <v>167</v>
      </c>
    </row>
    <row r="2505" spans="1:14">
      <c r="A2505" s="1">
        <v>45635</v>
      </c>
      <c r="B2505" s="1">
        <v>46000</v>
      </c>
      <c r="C2505" t="s">
        <v>5503</v>
      </c>
      <c r="D2505" t="s">
        <v>4010</v>
      </c>
      <c r="E2505" t="s">
        <v>32</v>
      </c>
      <c r="F2505" t="s">
        <v>16</v>
      </c>
      <c r="G2505" t="s">
        <v>8978</v>
      </c>
      <c r="H2505" t="s">
        <v>10171</v>
      </c>
      <c r="I2505" t="s">
        <v>2216</v>
      </c>
      <c r="J2505" t="s">
        <v>2217</v>
      </c>
      <c r="K2505" s="3">
        <v>13867</v>
      </c>
      <c r="L2505" s="3">
        <v>13205</v>
      </c>
      <c r="M2505" t="s">
        <v>64</v>
      </c>
      <c r="N2505" t="s">
        <v>167</v>
      </c>
    </row>
    <row r="2506" spans="1:14">
      <c r="A2506" s="1">
        <v>45636</v>
      </c>
      <c r="B2506" s="1">
        <v>46001</v>
      </c>
      <c r="C2506" t="s">
        <v>5506</v>
      </c>
      <c r="D2506" t="s">
        <v>4025</v>
      </c>
      <c r="E2506" t="s">
        <v>34</v>
      </c>
      <c r="F2506" t="s">
        <v>16</v>
      </c>
      <c r="G2506" t="s">
        <v>8991</v>
      </c>
      <c r="H2506" t="s">
        <v>10171</v>
      </c>
      <c r="I2506" t="s">
        <v>305</v>
      </c>
      <c r="J2506" t="s">
        <v>306</v>
      </c>
      <c r="K2506" s="3">
        <v>9160</v>
      </c>
      <c r="L2506" s="3">
        <v>9664</v>
      </c>
      <c r="M2506" t="s">
        <v>5620</v>
      </c>
      <c r="N2506" t="s">
        <v>21</v>
      </c>
    </row>
    <row r="2507" spans="1:14">
      <c r="A2507" s="1">
        <v>45636</v>
      </c>
      <c r="B2507" s="1">
        <v>46001</v>
      </c>
      <c r="C2507" t="s">
        <v>5506</v>
      </c>
      <c r="D2507" t="s">
        <v>4025</v>
      </c>
      <c r="E2507" t="s">
        <v>32</v>
      </c>
      <c r="F2507" t="s">
        <v>16</v>
      </c>
      <c r="G2507" t="s">
        <v>8989</v>
      </c>
      <c r="H2507" t="s">
        <v>10171</v>
      </c>
      <c r="I2507" t="s">
        <v>305</v>
      </c>
      <c r="J2507" t="s">
        <v>306</v>
      </c>
      <c r="K2507" s="3">
        <v>23076</v>
      </c>
      <c r="L2507" s="3">
        <v>19211</v>
      </c>
      <c r="M2507" t="s">
        <v>5620</v>
      </c>
      <c r="N2507" t="s">
        <v>21</v>
      </c>
    </row>
    <row r="2508" spans="1:14">
      <c r="A2508" s="1">
        <v>45636</v>
      </c>
      <c r="B2508" s="1">
        <v>46001</v>
      </c>
      <c r="C2508" t="s">
        <v>5506</v>
      </c>
      <c r="D2508" t="s">
        <v>4025</v>
      </c>
      <c r="E2508" t="s">
        <v>15</v>
      </c>
      <c r="F2508" t="s">
        <v>16</v>
      </c>
      <c r="G2508" t="s">
        <v>8988</v>
      </c>
      <c r="H2508" t="s">
        <v>10171</v>
      </c>
      <c r="I2508" t="s">
        <v>305</v>
      </c>
      <c r="J2508" t="s">
        <v>306</v>
      </c>
      <c r="K2508" s="3">
        <v>2329</v>
      </c>
      <c r="L2508" s="3">
        <v>2220</v>
      </c>
      <c r="M2508" t="s">
        <v>5620</v>
      </c>
      <c r="N2508" t="s">
        <v>21</v>
      </c>
    </row>
    <row r="2509" spans="1:14">
      <c r="A2509" s="1">
        <v>45636</v>
      </c>
      <c r="B2509" s="1">
        <v>46001</v>
      </c>
      <c r="C2509" t="s">
        <v>5506</v>
      </c>
      <c r="D2509" t="s">
        <v>4025</v>
      </c>
      <c r="E2509" t="s">
        <v>661</v>
      </c>
      <c r="F2509" t="s">
        <v>16</v>
      </c>
      <c r="G2509" t="s">
        <v>8990</v>
      </c>
      <c r="H2509" t="s">
        <v>10171</v>
      </c>
      <c r="I2509" t="s">
        <v>305</v>
      </c>
      <c r="J2509" t="s">
        <v>306</v>
      </c>
      <c r="K2509" s="3">
        <v>45240</v>
      </c>
      <c r="L2509" s="3">
        <v>41472</v>
      </c>
      <c r="M2509" t="s">
        <v>5620</v>
      </c>
      <c r="N2509" t="s">
        <v>21</v>
      </c>
    </row>
    <row r="2510" spans="1:14">
      <c r="A2510" s="1">
        <v>45636</v>
      </c>
      <c r="B2510" s="1">
        <v>46001</v>
      </c>
      <c r="C2510" t="s">
        <v>5087</v>
      </c>
      <c r="D2510" t="s">
        <v>2257</v>
      </c>
      <c r="E2510" t="s">
        <v>661</v>
      </c>
      <c r="F2510" t="s">
        <v>16</v>
      </c>
      <c r="G2510" t="s">
        <v>8998</v>
      </c>
      <c r="H2510" t="s">
        <v>10171</v>
      </c>
      <c r="I2510" t="s">
        <v>570</v>
      </c>
      <c r="J2510" t="s">
        <v>571</v>
      </c>
      <c r="K2510" s="3">
        <v>196199</v>
      </c>
      <c r="L2510" s="3">
        <v>205500</v>
      </c>
      <c r="M2510" t="s">
        <v>26</v>
      </c>
      <c r="N2510" t="s">
        <v>125</v>
      </c>
    </row>
    <row r="2511" spans="1:14">
      <c r="A2511" s="1">
        <v>45636</v>
      </c>
      <c r="B2511" s="1">
        <v>46001</v>
      </c>
      <c r="C2511" t="s">
        <v>5087</v>
      </c>
      <c r="D2511" t="s">
        <v>2257</v>
      </c>
      <c r="E2511" t="s">
        <v>34</v>
      </c>
      <c r="F2511" t="s">
        <v>16</v>
      </c>
      <c r="G2511" t="s">
        <v>8995</v>
      </c>
      <c r="H2511" t="s">
        <v>10171</v>
      </c>
      <c r="I2511" t="s">
        <v>570</v>
      </c>
      <c r="J2511" t="s">
        <v>571</v>
      </c>
      <c r="K2511" s="3">
        <v>73225</v>
      </c>
      <c r="L2511" s="3">
        <v>79845</v>
      </c>
      <c r="M2511" t="s">
        <v>26</v>
      </c>
      <c r="N2511" t="s">
        <v>125</v>
      </c>
    </row>
    <row r="2512" spans="1:14">
      <c r="A2512" s="1">
        <v>45636</v>
      </c>
      <c r="B2512" s="1">
        <v>46001</v>
      </c>
      <c r="C2512" t="s">
        <v>5087</v>
      </c>
      <c r="D2512" t="s">
        <v>2257</v>
      </c>
      <c r="E2512" t="s">
        <v>32</v>
      </c>
      <c r="F2512" t="s">
        <v>16</v>
      </c>
      <c r="G2512" t="s">
        <v>8997</v>
      </c>
      <c r="H2512" t="s">
        <v>10171</v>
      </c>
      <c r="I2512" t="s">
        <v>570</v>
      </c>
      <c r="J2512" t="s">
        <v>571</v>
      </c>
      <c r="K2512" s="3">
        <v>40368</v>
      </c>
      <c r="L2512" s="3">
        <v>38318</v>
      </c>
      <c r="M2512" t="s">
        <v>26</v>
      </c>
      <c r="N2512" t="s">
        <v>125</v>
      </c>
    </row>
    <row r="2513" spans="1:14">
      <c r="A2513" s="1">
        <v>45636</v>
      </c>
      <c r="B2513" s="1">
        <v>46001</v>
      </c>
      <c r="C2513" t="s">
        <v>5087</v>
      </c>
      <c r="D2513" t="s">
        <v>2257</v>
      </c>
      <c r="E2513" t="s">
        <v>15</v>
      </c>
      <c r="F2513" t="s">
        <v>16</v>
      </c>
      <c r="G2513" t="s">
        <v>8996</v>
      </c>
      <c r="H2513" t="s">
        <v>10171</v>
      </c>
      <c r="I2513" t="s">
        <v>570</v>
      </c>
      <c r="J2513" t="s">
        <v>571</v>
      </c>
      <c r="K2513" s="3">
        <v>6647</v>
      </c>
      <c r="L2513" s="3">
        <v>6153</v>
      </c>
      <c r="M2513" t="s">
        <v>26</v>
      </c>
      <c r="N2513" t="s">
        <v>125</v>
      </c>
    </row>
    <row r="2514" spans="1:14">
      <c r="A2514" s="1">
        <v>45636</v>
      </c>
      <c r="B2514" s="1">
        <v>46001</v>
      </c>
      <c r="C2514" t="s">
        <v>5504</v>
      </c>
      <c r="D2514" t="s">
        <v>4014</v>
      </c>
      <c r="E2514" t="s">
        <v>32</v>
      </c>
      <c r="F2514" t="s">
        <v>16</v>
      </c>
      <c r="G2514" t="s">
        <v>8983</v>
      </c>
      <c r="H2514" t="s">
        <v>10171</v>
      </c>
      <c r="I2514" t="s">
        <v>4016</v>
      </c>
      <c r="J2514" t="s">
        <v>4017</v>
      </c>
      <c r="K2514" s="3">
        <v>12611</v>
      </c>
      <c r="L2514" s="3">
        <v>14122</v>
      </c>
      <c r="M2514" t="s">
        <v>77</v>
      </c>
      <c r="N2514" t="s">
        <v>582</v>
      </c>
    </row>
    <row r="2515" spans="1:14">
      <c r="A2515" s="1">
        <v>45636</v>
      </c>
      <c r="B2515" s="1">
        <v>46001</v>
      </c>
      <c r="C2515" t="s">
        <v>5504</v>
      </c>
      <c r="D2515" t="s">
        <v>4014</v>
      </c>
      <c r="E2515" t="s">
        <v>15</v>
      </c>
      <c r="F2515" t="s">
        <v>16</v>
      </c>
      <c r="G2515" t="s">
        <v>8982</v>
      </c>
      <c r="H2515" t="s">
        <v>10171</v>
      </c>
      <c r="I2515" t="s">
        <v>4016</v>
      </c>
      <c r="J2515" t="s">
        <v>4017</v>
      </c>
      <c r="K2515" s="3">
        <v>1314</v>
      </c>
      <c r="L2515" s="3">
        <v>1252</v>
      </c>
      <c r="M2515" t="s">
        <v>77</v>
      </c>
      <c r="N2515" t="s">
        <v>582</v>
      </c>
    </row>
    <row r="2516" spans="1:14">
      <c r="A2516" s="1">
        <v>45636</v>
      </c>
      <c r="B2516" s="1">
        <v>46001</v>
      </c>
      <c r="C2516" t="s">
        <v>5504</v>
      </c>
      <c r="D2516" t="s">
        <v>4014</v>
      </c>
      <c r="E2516" t="s">
        <v>661</v>
      </c>
      <c r="F2516" t="s">
        <v>16</v>
      </c>
      <c r="G2516" t="s">
        <v>8981</v>
      </c>
      <c r="H2516" t="s">
        <v>10171</v>
      </c>
      <c r="I2516" t="s">
        <v>4016</v>
      </c>
      <c r="J2516" t="s">
        <v>4017</v>
      </c>
      <c r="K2516" s="3">
        <v>35800</v>
      </c>
      <c r="L2516" s="3">
        <v>39318</v>
      </c>
      <c r="M2516" t="s">
        <v>77</v>
      </c>
      <c r="N2516" t="s">
        <v>582</v>
      </c>
    </row>
    <row r="2517" spans="1:14">
      <c r="A2517" s="1">
        <v>45636</v>
      </c>
      <c r="B2517" s="1">
        <v>46001</v>
      </c>
      <c r="C2517" t="s">
        <v>5504</v>
      </c>
      <c r="D2517" t="s">
        <v>4014</v>
      </c>
      <c r="E2517" t="s">
        <v>34</v>
      </c>
      <c r="F2517" t="s">
        <v>16</v>
      </c>
      <c r="G2517" t="s">
        <v>8984</v>
      </c>
      <c r="H2517" t="s">
        <v>10171</v>
      </c>
      <c r="I2517" t="s">
        <v>4016</v>
      </c>
      <c r="J2517" t="s">
        <v>4017</v>
      </c>
      <c r="K2517" s="3">
        <v>7823</v>
      </c>
      <c r="L2517" s="3">
        <v>10107</v>
      </c>
      <c r="M2517" t="s">
        <v>77</v>
      </c>
      <c r="N2517" t="s">
        <v>582</v>
      </c>
    </row>
    <row r="2518" spans="1:14">
      <c r="A2518" s="1">
        <v>45636</v>
      </c>
      <c r="B2518" s="1">
        <v>46001</v>
      </c>
      <c r="C2518" t="s">
        <v>5507</v>
      </c>
      <c r="D2518" t="s">
        <v>4030</v>
      </c>
      <c r="E2518" t="s">
        <v>15</v>
      </c>
      <c r="F2518" t="s">
        <v>16</v>
      </c>
      <c r="G2518" t="s">
        <v>8992</v>
      </c>
      <c r="H2518" t="s">
        <v>10171</v>
      </c>
      <c r="I2518" t="s">
        <v>375</v>
      </c>
      <c r="J2518" t="s">
        <v>376</v>
      </c>
      <c r="K2518" s="3">
        <v>1449</v>
      </c>
      <c r="L2518" s="3">
        <v>1388</v>
      </c>
      <c r="M2518" t="s">
        <v>5620</v>
      </c>
      <c r="N2518" t="s">
        <v>225</v>
      </c>
    </row>
    <row r="2519" spans="1:14">
      <c r="A2519" s="1">
        <v>45636</v>
      </c>
      <c r="B2519" s="1">
        <v>46001</v>
      </c>
      <c r="C2519" t="s">
        <v>5507</v>
      </c>
      <c r="D2519" t="s">
        <v>4030</v>
      </c>
      <c r="E2519" t="s">
        <v>661</v>
      </c>
      <c r="F2519" t="s">
        <v>16</v>
      </c>
      <c r="G2519" t="s">
        <v>8993</v>
      </c>
      <c r="H2519" t="s">
        <v>10171</v>
      </c>
      <c r="I2519" t="s">
        <v>375</v>
      </c>
      <c r="J2519" t="s">
        <v>376</v>
      </c>
      <c r="K2519" s="3">
        <v>31159</v>
      </c>
      <c r="L2519" s="3">
        <v>21484</v>
      </c>
      <c r="M2519" t="s">
        <v>5620</v>
      </c>
      <c r="N2519" t="s">
        <v>225</v>
      </c>
    </row>
    <row r="2520" spans="1:14">
      <c r="A2520" s="1">
        <v>45636</v>
      </c>
      <c r="B2520" s="1">
        <v>46001</v>
      </c>
      <c r="C2520" t="s">
        <v>5507</v>
      </c>
      <c r="D2520" t="s">
        <v>4030</v>
      </c>
      <c r="E2520" t="s">
        <v>32</v>
      </c>
      <c r="F2520" t="s">
        <v>16</v>
      </c>
      <c r="G2520" t="s">
        <v>8994</v>
      </c>
      <c r="H2520" t="s">
        <v>10171</v>
      </c>
      <c r="I2520" t="s">
        <v>375</v>
      </c>
      <c r="J2520" t="s">
        <v>376</v>
      </c>
      <c r="K2520" s="3">
        <v>7479</v>
      </c>
      <c r="L2520" s="3">
        <v>6938</v>
      </c>
      <c r="M2520" t="s">
        <v>5620</v>
      </c>
      <c r="N2520" t="s">
        <v>225</v>
      </c>
    </row>
    <row r="2521" spans="1:14">
      <c r="A2521" s="1">
        <v>45636</v>
      </c>
      <c r="B2521" s="1">
        <v>46001</v>
      </c>
      <c r="C2521" t="s">
        <v>5505</v>
      </c>
      <c r="D2521" t="s">
        <v>4021</v>
      </c>
      <c r="E2521" t="s">
        <v>32</v>
      </c>
      <c r="F2521" t="s">
        <v>16</v>
      </c>
      <c r="G2521" t="s">
        <v>8987</v>
      </c>
      <c r="H2521" t="s">
        <v>10171</v>
      </c>
      <c r="I2521" t="s">
        <v>49</v>
      </c>
      <c r="J2521" t="s">
        <v>50</v>
      </c>
      <c r="K2521" s="3">
        <v>1651</v>
      </c>
      <c r="L2521" s="3">
        <v>4805</v>
      </c>
      <c r="M2521" t="s">
        <v>5620</v>
      </c>
      <c r="N2521" t="s">
        <v>125</v>
      </c>
    </row>
    <row r="2522" spans="1:14">
      <c r="A2522" s="1">
        <v>45636</v>
      </c>
      <c r="B2522" s="1">
        <v>46001</v>
      </c>
      <c r="C2522" t="s">
        <v>5505</v>
      </c>
      <c r="D2522" t="s">
        <v>4021</v>
      </c>
      <c r="E2522" t="s">
        <v>661</v>
      </c>
      <c r="F2522" t="s">
        <v>16</v>
      </c>
      <c r="G2522" t="s">
        <v>8986</v>
      </c>
      <c r="H2522" t="s">
        <v>10171</v>
      </c>
      <c r="I2522" t="s">
        <v>49</v>
      </c>
      <c r="J2522" t="s">
        <v>50</v>
      </c>
      <c r="K2522" s="3">
        <v>9464</v>
      </c>
      <c r="L2522" s="3">
        <v>7726</v>
      </c>
      <c r="M2522" t="s">
        <v>5620</v>
      </c>
      <c r="N2522" t="s">
        <v>125</v>
      </c>
    </row>
    <row r="2523" spans="1:14">
      <c r="A2523" s="1">
        <v>45636</v>
      </c>
      <c r="B2523" s="1">
        <v>46001</v>
      </c>
      <c r="C2523" t="s">
        <v>5505</v>
      </c>
      <c r="D2523" t="s">
        <v>4021</v>
      </c>
      <c r="E2523" t="s">
        <v>15</v>
      </c>
      <c r="F2523" t="s">
        <v>16</v>
      </c>
      <c r="G2523" t="s">
        <v>8985</v>
      </c>
      <c r="H2523" t="s">
        <v>10171</v>
      </c>
      <c r="I2523" t="s">
        <v>49</v>
      </c>
      <c r="J2523" t="s">
        <v>50</v>
      </c>
      <c r="K2523" s="3">
        <v>2299</v>
      </c>
      <c r="L2523" s="3">
        <v>2338</v>
      </c>
      <c r="M2523" t="s">
        <v>5620</v>
      </c>
      <c r="N2523" t="s">
        <v>125</v>
      </c>
    </row>
    <row r="2524" spans="1:14">
      <c r="A2524" s="1">
        <v>45637</v>
      </c>
      <c r="B2524" s="1">
        <v>46002</v>
      </c>
      <c r="C2524" t="s">
        <v>5475</v>
      </c>
      <c r="D2524" t="s">
        <v>3887</v>
      </c>
      <c r="E2524" t="s">
        <v>15</v>
      </c>
      <c r="F2524" t="s">
        <v>16</v>
      </c>
      <c r="G2524" t="s">
        <v>9010</v>
      </c>
      <c r="H2524" t="s">
        <v>10171</v>
      </c>
      <c r="I2524" t="s">
        <v>282</v>
      </c>
      <c r="J2524" t="s">
        <v>283</v>
      </c>
      <c r="K2524" s="3">
        <v>3724</v>
      </c>
      <c r="L2524" s="3">
        <v>3612</v>
      </c>
      <c r="M2524" t="s">
        <v>5620</v>
      </c>
      <c r="N2524" t="s">
        <v>21</v>
      </c>
    </row>
    <row r="2525" spans="1:14">
      <c r="A2525" s="1">
        <v>45637</v>
      </c>
      <c r="B2525" s="1">
        <v>46002</v>
      </c>
      <c r="C2525" t="s">
        <v>5475</v>
      </c>
      <c r="D2525" t="s">
        <v>3887</v>
      </c>
      <c r="E2525" t="s">
        <v>661</v>
      </c>
      <c r="F2525" t="s">
        <v>16</v>
      </c>
      <c r="G2525" t="s">
        <v>9009</v>
      </c>
      <c r="H2525" t="s">
        <v>10171</v>
      </c>
      <c r="I2525" t="s">
        <v>282</v>
      </c>
      <c r="J2525" t="s">
        <v>283</v>
      </c>
      <c r="K2525" s="3">
        <v>63541</v>
      </c>
      <c r="L2525" s="3">
        <v>54898</v>
      </c>
      <c r="M2525" t="s">
        <v>5620</v>
      </c>
      <c r="N2525" t="s">
        <v>21</v>
      </c>
    </row>
    <row r="2526" spans="1:14">
      <c r="A2526" s="1">
        <v>45637</v>
      </c>
      <c r="B2526" s="1">
        <v>46002</v>
      </c>
      <c r="C2526" t="s">
        <v>5510</v>
      </c>
      <c r="D2526" t="s">
        <v>4050</v>
      </c>
      <c r="E2526" t="s">
        <v>32</v>
      </c>
      <c r="F2526" t="s">
        <v>16</v>
      </c>
      <c r="G2526" t="s">
        <v>9013</v>
      </c>
      <c r="H2526" t="s">
        <v>10171</v>
      </c>
      <c r="I2526" t="s">
        <v>375</v>
      </c>
      <c r="J2526" t="s">
        <v>376</v>
      </c>
      <c r="K2526" s="3">
        <v>14161</v>
      </c>
      <c r="L2526" s="3">
        <v>14091</v>
      </c>
      <c r="M2526" t="s">
        <v>5620</v>
      </c>
      <c r="N2526" t="s">
        <v>225</v>
      </c>
    </row>
    <row r="2527" spans="1:14">
      <c r="A2527" s="1">
        <v>45637</v>
      </c>
      <c r="B2527" s="1">
        <v>46002</v>
      </c>
      <c r="C2527" t="s">
        <v>5510</v>
      </c>
      <c r="D2527" t="s">
        <v>4050</v>
      </c>
      <c r="E2527" t="s">
        <v>15</v>
      </c>
      <c r="F2527" t="s">
        <v>16</v>
      </c>
      <c r="G2527" t="s">
        <v>9012</v>
      </c>
      <c r="H2527" t="s">
        <v>10171</v>
      </c>
      <c r="I2527" t="s">
        <v>375</v>
      </c>
      <c r="J2527" t="s">
        <v>376</v>
      </c>
      <c r="K2527" s="3">
        <v>1346</v>
      </c>
      <c r="L2527" s="3">
        <v>1296</v>
      </c>
      <c r="M2527" t="s">
        <v>5620</v>
      </c>
      <c r="N2527" t="s">
        <v>225</v>
      </c>
    </row>
    <row r="2528" spans="1:14">
      <c r="A2528" s="1">
        <v>45637</v>
      </c>
      <c r="B2528" s="1">
        <v>46002</v>
      </c>
      <c r="C2528" t="s">
        <v>5510</v>
      </c>
      <c r="D2528" t="s">
        <v>4050</v>
      </c>
      <c r="E2528" t="s">
        <v>661</v>
      </c>
      <c r="F2528" t="s">
        <v>16</v>
      </c>
      <c r="G2528" t="s">
        <v>9011</v>
      </c>
      <c r="H2528" t="s">
        <v>10171</v>
      </c>
      <c r="I2528" t="s">
        <v>375</v>
      </c>
      <c r="J2528" t="s">
        <v>376</v>
      </c>
      <c r="K2528" s="3">
        <v>9334</v>
      </c>
      <c r="L2528" s="3">
        <v>10574</v>
      </c>
      <c r="M2528" t="s">
        <v>5620</v>
      </c>
      <c r="N2528" t="s">
        <v>225</v>
      </c>
    </row>
    <row r="2529" spans="1:14">
      <c r="A2529" s="1">
        <v>45637</v>
      </c>
      <c r="B2529" s="1">
        <v>46002</v>
      </c>
      <c r="C2529" t="s">
        <v>5893</v>
      </c>
      <c r="D2529" t="s">
        <v>5894</v>
      </c>
      <c r="E2529" t="s">
        <v>15</v>
      </c>
      <c r="F2529" t="s">
        <v>16</v>
      </c>
      <c r="G2529" t="s">
        <v>9001</v>
      </c>
      <c r="H2529" t="s">
        <v>10171</v>
      </c>
      <c r="I2529" t="s">
        <v>103</v>
      </c>
      <c r="J2529" t="s">
        <v>104</v>
      </c>
      <c r="K2529" s="3">
        <v>1529</v>
      </c>
      <c r="L2529" s="3">
        <v>1470</v>
      </c>
      <c r="M2529" t="s">
        <v>64</v>
      </c>
      <c r="N2529" t="s">
        <v>310</v>
      </c>
    </row>
    <row r="2530" spans="1:14">
      <c r="A2530" s="1">
        <v>45637</v>
      </c>
      <c r="B2530" s="1">
        <v>46002</v>
      </c>
      <c r="C2530" t="s">
        <v>5893</v>
      </c>
      <c r="D2530" t="s">
        <v>5894</v>
      </c>
      <c r="E2530" t="s">
        <v>32</v>
      </c>
      <c r="F2530" t="s">
        <v>16</v>
      </c>
      <c r="G2530" t="s">
        <v>9003</v>
      </c>
      <c r="H2530" t="s">
        <v>10171</v>
      </c>
      <c r="I2530" t="s">
        <v>103</v>
      </c>
      <c r="J2530" t="s">
        <v>104</v>
      </c>
      <c r="K2530" s="3">
        <v>12476</v>
      </c>
      <c r="L2530" s="3">
        <v>11308</v>
      </c>
      <c r="M2530" t="s">
        <v>64</v>
      </c>
      <c r="N2530" t="s">
        <v>310</v>
      </c>
    </row>
    <row r="2531" spans="1:14">
      <c r="A2531" s="1">
        <v>45637</v>
      </c>
      <c r="B2531" s="1">
        <v>46002</v>
      </c>
      <c r="C2531" t="s">
        <v>5893</v>
      </c>
      <c r="D2531" t="s">
        <v>5894</v>
      </c>
      <c r="E2531" t="s">
        <v>661</v>
      </c>
      <c r="F2531" t="s">
        <v>16</v>
      </c>
      <c r="G2531" t="s">
        <v>9002</v>
      </c>
      <c r="H2531" t="s">
        <v>10171</v>
      </c>
      <c r="I2531" t="s">
        <v>103</v>
      </c>
      <c r="J2531" t="s">
        <v>104</v>
      </c>
      <c r="K2531" s="3">
        <v>33074</v>
      </c>
      <c r="L2531" s="3">
        <v>27081</v>
      </c>
      <c r="M2531" t="s">
        <v>64</v>
      </c>
      <c r="N2531" t="s">
        <v>310</v>
      </c>
    </row>
    <row r="2532" spans="1:14">
      <c r="A2532" s="1">
        <v>45637</v>
      </c>
      <c r="B2532" s="1">
        <v>46002</v>
      </c>
      <c r="C2532" t="s">
        <v>5509</v>
      </c>
      <c r="D2532" t="s">
        <v>4043</v>
      </c>
      <c r="E2532" t="s">
        <v>34</v>
      </c>
      <c r="F2532" t="s">
        <v>16</v>
      </c>
      <c r="G2532" t="s">
        <v>9004</v>
      </c>
      <c r="H2532" t="s">
        <v>10171</v>
      </c>
      <c r="I2532" t="s">
        <v>59</v>
      </c>
      <c r="J2532" t="s">
        <v>60</v>
      </c>
      <c r="K2532" s="3">
        <v>14642</v>
      </c>
      <c r="L2532" s="3">
        <v>14946</v>
      </c>
      <c r="M2532" t="s">
        <v>5620</v>
      </c>
      <c r="N2532" t="s">
        <v>61</v>
      </c>
    </row>
    <row r="2533" spans="1:14">
      <c r="A2533" s="1">
        <v>45637</v>
      </c>
      <c r="B2533" s="1">
        <v>46002</v>
      </c>
      <c r="C2533" t="s">
        <v>5509</v>
      </c>
      <c r="D2533" t="s">
        <v>4043</v>
      </c>
      <c r="E2533" t="s">
        <v>15</v>
      </c>
      <c r="F2533" t="s">
        <v>16</v>
      </c>
      <c r="G2533" t="s">
        <v>9005</v>
      </c>
      <c r="H2533" t="s">
        <v>10171</v>
      </c>
      <c r="I2533" t="s">
        <v>59</v>
      </c>
      <c r="J2533" t="s">
        <v>60</v>
      </c>
      <c r="K2533" s="3">
        <v>3142</v>
      </c>
      <c r="L2533" s="3">
        <v>3017</v>
      </c>
      <c r="M2533" t="s">
        <v>5620</v>
      </c>
      <c r="N2533" t="s">
        <v>61</v>
      </c>
    </row>
    <row r="2534" spans="1:14">
      <c r="A2534" s="1">
        <v>45637</v>
      </c>
      <c r="B2534" s="1">
        <v>46002</v>
      </c>
      <c r="C2534" t="s">
        <v>5509</v>
      </c>
      <c r="D2534" t="s">
        <v>4043</v>
      </c>
      <c r="E2534" t="s">
        <v>32</v>
      </c>
      <c r="F2534" t="s">
        <v>16</v>
      </c>
      <c r="G2534" t="s">
        <v>9008</v>
      </c>
      <c r="H2534" t="s">
        <v>10172</v>
      </c>
      <c r="I2534" t="s">
        <v>59</v>
      </c>
      <c r="J2534" t="s">
        <v>60</v>
      </c>
      <c r="L2534" s="3">
        <v>8546</v>
      </c>
      <c r="M2534" t="s">
        <v>5620</v>
      </c>
      <c r="N2534" t="s">
        <v>61</v>
      </c>
    </row>
    <row r="2535" spans="1:14">
      <c r="A2535" s="1">
        <v>45637</v>
      </c>
      <c r="B2535" s="1">
        <v>46002</v>
      </c>
      <c r="C2535" t="s">
        <v>5509</v>
      </c>
      <c r="D2535" t="s">
        <v>4043</v>
      </c>
      <c r="E2535" t="s">
        <v>661</v>
      </c>
      <c r="F2535" t="s">
        <v>16</v>
      </c>
      <c r="G2535" t="s">
        <v>9006</v>
      </c>
      <c r="H2535" t="s">
        <v>10171</v>
      </c>
      <c r="I2535" t="s">
        <v>59</v>
      </c>
      <c r="J2535" t="s">
        <v>60</v>
      </c>
      <c r="K2535" s="3">
        <v>44149</v>
      </c>
      <c r="L2535" s="3">
        <v>47534</v>
      </c>
      <c r="M2535" t="s">
        <v>5620</v>
      </c>
      <c r="N2535" t="s">
        <v>61</v>
      </c>
    </row>
    <row r="2536" spans="1:14">
      <c r="A2536" s="1">
        <v>45637</v>
      </c>
      <c r="B2536" s="1">
        <v>46002</v>
      </c>
      <c r="C2536" t="s">
        <v>5511</v>
      </c>
      <c r="D2536" t="s">
        <v>4054</v>
      </c>
      <c r="E2536" t="s">
        <v>32</v>
      </c>
      <c r="F2536" t="s">
        <v>16</v>
      </c>
      <c r="G2536" t="s">
        <v>9015</v>
      </c>
      <c r="H2536" t="s">
        <v>10171</v>
      </c>
      <c r="I2536" t="s">
        <v>174</v>
      </c>
      <c r="J2536" t="s">
        <v>175</v>
      </c>
      <c r="K2536" s="3">
        <v>14687</v>
      </c>
      <c r="L2536" s="3">
        <v>13891</v>
      </c>
      <c r="M2536" t="s">
        <v>112</v>
      </c>
      <c r="N2536" t="s">
        <v>21</v>
      </c>
    </row>
    <row r="2537" spans="1:14">
      <c r="A2537" s="1">
        <v>45637</v>
      </c>
      <c r="B2537" s="1">
        <v>46002</v>
      </c>
      <c r="C2537" t="s">
        <v>5511</v>
      </c>
      <c r="D2537" t="s">
        <v>4054</v>
      </c>
      <c r="E2537" t="s">
        <v>15</v>
      </c>
      <c r="F2537" t="s">
        <v>16</v>
      </c>
      <c r="G2537" t="s">
        <v>9016</v>
      </c>
      <c r="H2537" t="s">
        <v>10171</v>
      </c>
      <c r="I2537" t="s">
        <v>174</v>
      </c>
      <c r="J2537" t="s">
        <v>175</v>
      </c>
      <c r="K2537" s="3">
        <v>2275</v>
      </c>
      <c r="L2537" s="3">
        <v>2142</v>
      </c>
      <c r="M2537" t="s">
        <v>112</v>
      </c>
      <c r="N2537" t="s">
        <v>21</v>
      </c>
    </row>
    <row r="2538" spans="1:14">
      <c r="A2538" s="1">
        <v>45637</v>
      </c>
      <c r="B2538" s="1">
        <v>46002</v>
      </c>
      <c r="C2538" t="s">
        <v>5511</v>
      </c>
      <c r="D2538" t="s">
        <v>4054</v>
      </c>
      <c r="E2538" t="s">
        <v>661</v>
      </c>
      <c r="F2538" t="s">
        <v>16</v>
      </c>
      <c r="G2538" t="s">
        <v>9014</v>
      </c>
      <c r="H2538" t="s">
        <v>10171</v>
      </c>
      <c r="I2538" t="s">
        <v>174</v>
      </c>
      <c r="J2538" t="s">
        <v>175</v>
      </c>
      <c r="K2538" s="3">
        <v>109003</v>
      </c>
      <c r="L2538" s="3">
        <v>77165</v>
      </c>
      <c r="M2538" t="s">
        <v>112</v>
      </c>
      <c r="N2538" t="s">
        <v>21</v>
      </c>
    </row>
    <row r="2539" spans="1:14">
      <c r="A2539" s="1">
        <v>45637</v>
      </c>
      <c r="B2539" s="1">
        <v>46002</v>
      </c>
      <c r="C2539" t="s">
        <v>5508</v>
      </c>
      <c r="D2539" t="s">
        <v>4038</v>
      </c>
      <c r="E2539" t="s">
        <v>15</v>
      </c>
      <c r="F2539" t="s">
        <v>16</v>
      </c>
      <c r="G2539" t="s">
        <v>9000</v>
      </c>
      <c r="H2539" t="s">
        <v>10171</v>
      </c>
      <c r="I2539" t="s">
        <v>5671</v>
      </c>
      <c r="J2539" t="s">
        <v>5672</v>
      </c>
      <c r="K2539" s="3">
        <v>1980</v>
      </c>
      <c r="L2539" s="3">
        <v>1910</v>
      </c>
      <c r="M2539" t="s">
        <v>48</v>
      </c>
      <c r="N2539" t="s">
        <v>30</v>
      </c>
    </row>
    <row r="2540" spans="1:14">
      <c r="A2540" s="1">
        <v>45637</v>
      </c>
      <c r="B2540" s="1">
        <v>46002</v>
      </c>
      <c r="C2540" t="s">
        <v>5508</v>
      </c>
      <c r="D2540" t="s">
        <v>4038</v>
      </c>
      <c r="E2540" t="s">
        <v>661</v>
      </c>
      <c r="F2540" t="s">
        <v>16</v>
      </c>
      <c r="G2540" t="s">
        <v>8999</v>
      </c>
      <c r="H2540" t="s">
        <v>10171</v>
      </c>
      <c r="I2540" t="s">
        <v>5671</v>
      </c>
      <c r="J2540" t="s">
        <v>5672</v>
      </c>
      <c r="K2540" s="3">
        <v>22379</v>
      </c>
      <c r="L2540" s="3">
        <v>18648</v>
      </c>
      <c r="M2540" t="s">
        <v>48</v>
      </c>
      <c r="N2540" t="s">
        <v>30</v>
      </c>
    </row>
    <row r="2541" spans="1:14">
      <c r="A2541" s="1">
        <v>45638</v>
      </c>
      <c r="B2541" s="1">
        <v>46003</v>
      </c>
      <c r="C2541" t="s">
        <v>9022</v>
      </c>
      <c r="D2541" t="s">
        <v>9023</v>
      </c>
      <c r="E2541" t="s">
        <v>15</v>
      </c>
      <c r="F2541" t="s">
        <v>16</v>
      </c>
      <c r="G2541" t="s">
        <v>9024</v>
      </c>
      <c r="H2541" t="s">
        <v>10172</v>
      </c>
      <c r="I2541" t="s">
        <v>3332</v>
      </c>
      <c r="J2541" t="s">
        <v>3333</v>
      </c>
      <c r="L2541" s="3">
        <v>2083</v>
      </c>
      <c r="M2541" t="s">
        <v>77</v>
      </c>
      <c r="N2541" t="s">
        <v>43</v>
      </c>
    </row>
    <row r="2542" spans="1:14">
      <c r="A2542" s="1">
        <v>45638</v>
      </c>
      <c r="B2542" s="1">
        <v>46003</v>
      </c>
      <c r="C2542" t="s">
        <v>9022</v>
      </c>
      <c r="D2542" t="s">
        <v>9023</v>
      </c>
      <c r="E2542" t="s">
        <v>661</v>
      </c>
      <c r="F2542" t="s">
        <v>16</v>
      </c>
      <c r="G2542" t="s">
        <v>9025</v>
      </c>
      <c r="H2542" t="s">
        <v>10172</v>
      </c>
      <c r="I2542" t="s">
        <v>3332</v>
      </c>
      <c r="J2542" t="s">
        <v>3333</v>
      </c>
      <c r="L2542" s="3">
        <v>48280</v>
      </c>
      <c r="M2542" t="s">
        <v>77</v>
      </c>
      <c r="N2542" t="s">
        <v>43</v>
      </c>
    </row>
    <row r="2543" spans="1:14">
      <c r="A2543" s="1">
        <v>45638</v>
      </c>
      <c r="B2543" s="1">
        <v>46003</v>
      </c>
      <c r="C2543" t="s">
        <v>5513</v>
      </c>
      <c r="D2543" t="s">
        <v>4062</v>
      </c>
      <c r="E2543" t="s">
        <v>15</v>
      </c>
      <c r="F2543" t="s">
        <v>16</v>
      </c>
      <c r="G2543" t="s">
        <v>9021</v>
      </c>
      <c r="H2543" t="s">
        <v>10171</v>
      </c>
      <c r="I2543" t="s">
        <v>78</v>
      </c>
      <c r="J2543" t="s">
        <v>79</v>
      </c>
      <c r="K2543" s="3">
        <v>1636</v>
      </c>
      <c r="L2543" s="3">
        <v>1573</v>
      </c>
      <c r="M2543" t="s">
        <v>5620</v>
      </c>
      <c r="N2543" t="s">
        <v>203</v>
      </c>
    </row>
    <row r="2544" spans="1:14">
      <c r="A2544" s="1">
        <v>45638</v>
      </c>
      <c r="B2544" s="1">
        <v>46003</v>
      </c>
      <c r="C2544" t="s">
        <v>5513</v>
      </c>
      <c r="D2544" t="s">
        <v>4062</v>
      </c>
      <c r="E2544" t="s">
        <v>661</v>
      </c>
      <c r="F2544" t="s">
        <v>16</v>
      </c>
      <c r="G2544" t="s">
        <v>9020</v>
      </c>
      <c r="H2544" t="s">
        <v>10171</v>
      </c>
      <c r="I2544" t="s">
        <v>78</v>
      </c>
      <c r="J2544" t="s">
        <v>79</v>
      </c>
      <c r="K2544" s="3">
        <v>21396</v>
      </c>
      <c r="L2544" s="3">
        <v>16960</v>
      </c>
      <c r="M2544" t="s">
        <v>5620</v>
      </c>
      <c r="N2544" t="s">
        <v>203</v>
      </c>
    </row>
    <row r="2545" spans="1:14">
      <c r="A2545" s="1">
        <v>45638</v>
      </c>
      <c r="B2545" s="1">
        <v>46003</v>
      </c>
      <c r="C2545" t="s">
        <v>5513</v>
      </c>
      <c r="D2545" t="s">
        <v>4062</v>
      </c>
      <c r="E2545" t="s">
        <v>32</v>
      </c>
      <c r="F2545" t="s">
        <v>16</v>
      </c>
      <c r="G2545" t="s">
        <v>9019</v>
      </c>
      <c r="H2545" t="s">
        <v>10171</v>
      </c>
      <c r="I2545" t="s">
        <v>78</v>
      </c>
      <c r="J2545" t="s">
        <v>79</v>
      </c>
      <c r="K2545" s="3">
        <v>4751</v>
      </c>
      <c r="L2545" s="3">
        <v>4554</v>
      </c>
      <c r="M2545" t="s">
        <v>5620</v>
      </c>
      <c r="N2545" t="s">
        <v>203</v>
      </c>
    </row>
    <row r="2546" spans="1:14">
      <c r="A2546" s="1">
        <v>45638</v>
      </c>
      <c r="B2546" s="1">
        <v>46003</v>
      </c>
      <c r="C2546" t="s">
        <v>5512</v>
      </c>
      <c r="D2546" t="s">
        <v>4058</v>
      </c>
      <c r="E2546" t="s">
        <v>661</v>
      </c>
      <c r="F2546" t="s">
        <v>16</v>
      </c>
      <c r="G2546" t="s">
        <v>9017</v>
      </c>
      <c r="H2546" t="s">
        <v>10171</v>
      </c>
      <c r="I2546" t="s">
        <v>165</v>
      </c>
      <c r="J2546" t="s">
        <v>166</v>
      </c>
      <c r="K2546" s="3">
        <v>31326</v>
      </c>
      <c r="L2546" s="3">
        <v>30499</v>
      </c>
      <c r="M2546" t="s">
        <v>5620</v>
      </c>
      <c r="N2546" t="s">
        <v>167</v>
      </c>
    </row>
    <row r="2547" spans="1:14">
      <c r="A2547" s="1">
        <v>45638</v>
      </c>
      <c r="B2547" s="1">
        <v>46003</v>
      </c>
      <c r="C2547" t="s">
        <v>5512</v>
      </c>
      <c r="D2547" t="s">
        <v>4058</v>
      </c>
      <c r="E2547" t="s">
        <v>15</v>
      </c>
      <c r="F2547" t="s">
        <v>16</v>
      </c>
      <c r="G2547" t="s">
        <v>9018</v>
      </c>
      <c r="H2547" t="s">
        <v>10171</v>
      </c>
      <c r="I2547" t="s">
        <v>165</v>
      </c>
      <c r="J2547" t="s">
        <v>166</v>
      </c>
      <c r="K2547" s="3">
        <v>3562</v>
      </c>
      <c r="L2547" s="3">
        <v>3402</v>
      </c>
      <c r="M2547" t="s">
        <v>5620</v>
      </c>
      <c r="N2547" t="s">
        <v>167</v>
      </c>
    </row>
    <row r="2548" spans="1:14">
      <c r="A2548" s="1">
        <v>45639</v>
      </c>
      <c r="B2548" s="1">
        <v>46004</v>
      </c>
      <c r="C2548" t="s">
        <v>5897</v>
      </c>
      <c r="D2548" t="s">
        <v>5898</v>
      </c>
      <c r="E2548" t="s">
        <v>15</v>
      </c>
      <c r="F2548" t="s">
        <v>16</v>
      </c>
      <c r="G2548" t="s">
        <v>9026</v>
      </c>
      <c r="H2548" t="s">
        <v>10172</v>
      </c>
      <c r="I2548" t="s">
        <v>270</v>
      </c>
      <c r="J2548" t="s">
        <v>271</v>
      </c>
      <c r="L2548" s="3">
        <v>3543</v>
      </c>
      <c r="M2548" t="s">
        <v>5620</v>
      </c>
      <c r="N2548" t="s">
        <v>125</v>
      </c>
    </row>
    <row r="2549" spans="1:14">
      <c r="A2549" s="1">
        <v>45639</v>
      </c>
      <c r="B2549" s="1">
        <v>46004</v>
      </c>
      <c r="C2549" t="s">
        <v>5897</v>
      </c>
      <c r="D2549" t="s">
        <v>5898</v>
      </c>
      <c r="E2549" t="s">
        <v>661</v>
      </c>
      <c r="F2549" t="s">
        <v>16</v>
      </c>
      <c r="G2549" t="s">
        <v>9028</v>
      </c>
      <c r="H2549" t="s">
        <v>10172</v>
      </c>
      <c r="I2549" t="s">
        <v>270</v>
      </c>
      <c r="J2549" t="s">
        <v>271</v>
      </c>
      <c r="L2549" s="3">
        <v>31074</v>
      </c>
      <c r="M2549" t="s">
        <v>5620</v>
      </c>
      <c r="N2549" t="s">
        <v>125</v>
      </c>
    </row>
    <row r="2550" spans="1:14">
      <c r="A2550" s="1">
        <v>45639</v>
      </c>
      <c r="B2550" s="1">
        <v>46004</v>
      </c>
      <c r="C2550" t="s">
        <v>5897</v>
      </c>
      <c r="D2550" t="s">
        <v>5898</v>
      </c>
      <c r="E2550" t="s">
        <v>32</v>
      </c>
      <c r="F2550" t="s">
        <v>16</v>
      </c>
      <c r="G2550" t="s">
        <v>9027</v>
      </c>
      <c r="H2550" t="s">
        <v>10172</v>
      </c>
      <c r="I2550" t="s">
        <v>270</v>
      </c>
      <c r="J2550" t="s">
        <v>271</v>
      </c>
      <c r="L2550" s="3">
        <v>7183</v>
      </c>
      <c r="M2550" t="s">
        <v>5620</v>
      </c>
      <c r="N2550" t="s">
        <v>125</v>
      </c>
    </row>
    <row r="2551" spans="1:14">
      <c r="A2551" s="1">
        <v>45639</v>
      </c>
      <c r="B2551" s="1">
        <v>46004</v>
      </c>
      <c r="C2551" t="s">
        <v>5514</v>
      </c>
      <c r="D2551" t="s">
        <v>4066</v>
      </c>
      <c r="E2551" t="s">
        <v>32</v>
      </c>
      <c r="F2551" t="s">
        <v>16</v>
      </c>
      <c r="G2551" t="s">
        <v>9029</v>
      </c>
      <c r="H2551" t="s">
        <v>10171</v>
      </c>
      <c r="I2551" t="s">
        <v>570</v>
      </c>
      <c r="J2551" t="s">
        <v>571</v>
      </c>
      <c r="K2551" s="3">
        <v>3885</v>
      </c>
      <c r="L2551" s="3">
        <v>3845</v>
      </c>
      <c r="M2551" t="s">
        <v>5657</v>
      </c>
      <c r="N2551" t="s">
        <v>125</v>
      </c>
    </row>
    <row r="2552" spans="1:14">
      <c r="A2552" s="1">
        <v>45639</v>
      </c>
      <c r="B2552" s="1">
        <v>46004</v>
      </c>
      <c r="C2552" t="s">
        <v>5514</v>
      </c>
      <c r="D2552" t="s">
        <v>4066</v>
      </c>
      <c r="E2552" t="s">
        <v>15</v>
      </c>
      <c r="F2552" t="s">
        <v>16</v>
      </c>
      <c r="G2552" t="s">
        <v>9030</v>
      </c>
      <c r="H2552" t="s">
        <v>10171</v>
      </c>
      <c r="I2552" t="s">
        <v>570</v>
      </c>
      <c r="J2552" t="s">
        <v>571</v>
      </c>
      <c r="K2552" s="3">
        <v>2181</v>
      </c>
      <c r="L2552" s="3">
        <v>2322</v>
      </c>
      <c r="M2552" t="s">
        <v>5657</v>
      </c>
      <c r="N2552" t="s">
        <v>125</v>
      </c>
    </row>
    <row r="2553" spans="1:14">
      <c r="A2553" s="1">
        <v>45639</v>
      </c>
      <c r="B2553" s="1">
        <v>46004</v>
      </c>
      <c r="C2553" t="s">
        <v>5514</v>
      </c>
      <c r="D2553" t="s">
        <v>4066</v>
      </c>
      <c r="E2553" t="s">
        <v>661</v>
      </c>
      <c r="F2553" t="s">
        <v>16</v>
      </c>
      <c r="G2553" t="s">
        <v>9031</v>
      </c>
      <c r="H2553" t="s">
        <v>10171</v>
      </c>
      <c r="I2553" t="s">
        <v>570</v>
      </c>
      <c r="J2553" t="s">
        <v>571</v>
      </c>
      <c r="K2553" s="3">
        <v>15486</v>
      </c>
      <c r="L2553" s="3">
        <v>24114</v>
      </c>
      <c r="M2553" t="s">
        <v>5657</v>
      </c>
      <c r="N2553" t="s">
        <v>125</v>
      </c>
    </row>
    <row r="2554" spans="1:14">
      <c r="A2554" s="1">
        <v>45639</v>
      </c>
      <c r="B2554" s="1">
        <v>46004</v>
      </c>
      <c r="C2554" t="s">
        <v>5515</v>
      </c>
      <c r="D2554" t="s">
        <v>4070</v>
      </c>
      <c r="E2554" t="s">
        <v>32</v>
      </c>
      <c r="F2554" t="s">
        <v>16</v>
      </c>
      <c r="G2554" t="s">
        <v>9034</v>
      </c>
      <c r="H2554" t="s">
        <v>10171</v>
      </c>
      <c r="I2554" t="s">
        <v>165</v>
      </c>
      <c r="J2554" t="s">
        <v>166</v>
      </c>
      <c r="K2554" s="3">
        <v>14033</v>
      </c>
      <c r="L2554" s="3">
        <v>14051</v>
      </c>
      <c r="M2554" t="s">
        <v>5620</v>
      </c>
      <c r="N2554" t="s">
        <v>167</v>
      </c>
    </row>
    <row r="2555" spans="1:14">
      <c r="A2555" s="1">
        <v>45639</v>
      </c>
      <c r="B2555" s="1">
        <v>46004</v>
      </c>
      <c r="C2555" t="s">
        <v>5515</v>
      </c>
      <c r="D2555" t="s">
        <v>4070</v>
      </c>
      <c r="E2555" t="s">
        <v>661</v>
      </c>
      <c r="F2555" t="s">
        <v>16</v>
      </c>
      <c r="G2555" t="s">
        <v>9035</v>
      </c>
      <c r="H2555" t="s">
        <v>10171</v>
      </c>
      <c r="I2555" t="s">
        <v>165</v>
      </c>
      <c r="J2555" t="s">
        <v>166</v>
      </c>
      <c r="K2555" s="3">
        <v>32112</v>
      </c>
      <c r="L2555" s="3">
        <v>23232</v>
      </c>
      <c r="M2555" t="s">
        <v>5620</v>
      </c>
      <c r="N2555" t="s">
        <v>167</v>
      </c>
    </row>
    <row r="2556" spans="1:14">
      <c r="A2556" s="1">
        <v>45639</v>
      </c>
      <c r="B2556" s="1">
        <v>46004</v>
      </c>
      <c r="C2556" t="s">
        <v>5515</v>
      </c>
      <c r="D2556" t="s">
        <v>4070</v>
      </c>
      <c r="E2556" t="s">
        <v>15</v>
      </c>
      <c r="F2556" t="s">
        <v>16</v>
      </c>
      <c r="G2556" t="s">
        <v>9032</v>
      </c>
      <c r="H2556" t="s">
        <v>10171</v>
      </c>
      <c r="I2556" t="s">
        <v>165</v>
      </c>
      <c r="J2556" t="s">
        <v>166</v>
      </c>
      <c r="K2556" s="3">
        <v>1836</v>
      </c>
      <c r="L2556" s="3">
        <v>1740</v>
      </c>
      <c r="M2556" t="s">
        <v>5620</v>
      </c>
      <c r="N2556" t="s">
        <v>167</v>
      </c>
    </row>
    <row r="2557" spans="1:14">
      <c r="A2557" s="1">
        <v>45640</v>
      </c>
      <c r="B2557" s="1">
        <v>46005</v>
      </c>
      <c r="C2557" t="s">
        <v>5516</v>
      </c>
      <c r="D2557" t="s">
        <v>4075</v>
      </c>
      <c r="E2557" t="s">
        <v>34</v>
      </c>
      <c r="F2557" t="s">
        <v>16</v>
      </c>
      <c r="G2557" t="s">
        <v>9039</v>
      </c>
      <c r="H2557" t="s">
        <v>10171</v>
      </c>
      <c r="I2557" t="s">
        <v>2587</v>
      </c>
      <c r="J2557" t="s">
        <v>2588</v>
      </c>
      <c r="K2557" s="3">
        <v>28308</v>
      </c>
      <c r="L2557" s="3">
        <v>13821</v>
      </c>
      <c r="M2557" t="s">
        <v>304</v>
      </c>
      <c r="N2557" t="s">
        <v>590</v>
      </c>
    </row>
    <row r="2558" spans="1:14">
      <c r="A2558" s="1">
        <v>45640</v>
      </c>
      <c r="B2558" s="1">
        <v>46005</v>
      </c>
      <c r="C2558" t="s">
        <v>5516</v>
      </c>
      <c r="D2558" t="s">
        <v>4075</v>
      </c>
      <c r="E2558" t="s">
        <v>32</v>
      </c>
      <c r="F2558" t="s">
        <v>16</v>
      </c>
      <c r="G2558" t="s">
        <v>9036</v>
      </c>
      <c r="H2558" t="s">
        <v>10171</v>
      </c>
      <c r="I2558" t="s">
        <v>2587</v>
      </c>
      <c r="J2558" t="s">
        <v>2588</v>
      </c>
      <c r="K2558" s="3">
        <v>55326</v>
      </c>
      <c r="L2558" s="3">
        <v>53373</v>
      </c>
      <c r="M2558" t="s">
        <v>304</v>
      </c>
      <c r="N2558" t="s">
        <v>590</v>
      </c>
    </row>
    <row r="2559" spans="1:14">
      <c r="A2559" s="1">
        <v>45640</v>
      </c>
      <c r="B2559" s="1">
        <v>46005</v>
      </c>
      <c r="C2559" t="s">
        <v>5516</v>
      </c>
      <c r="D2559" t="s">
        <v>4075</v>
      </c>
      <c r="E2559" t="s">
        <v>15</v>
      </c>
      <c r="F2559" t="s">
        <v>16</v>
      </c>
      <c r="G2559" t="s">
        <v>9038</v>
      </c>
      <c r="H2559" t="s">
        <v>10171</v>
      </c>
      <c r="I2559" t="s">
        <v>2587</v>
      </c>
      <c r="J2559" t="s">
        <v>2588</v>
      </c>
      <c r="K2559" s="3">
        <v>8710</v>
      </c>
      <c r="L2559" s="3">
        <v>8205</v>
      </c>
      <c r="M2559" t="s">
        <v>304</v>
      </c>
      <c r="N2559" t="s">
        <v>590</v>
      </c>
    </row>
    <row r="2560" spans="1:14">
      <c r="A2560" s="1">
        <v>45640</v>
      </c>
      <c r="B2560" s="1">
        <v>46005</v>
      </c>
      <c r="C2560" t="s">
        <v>5516</v>
      </c>
      <c r="D2560" t="s">
        <v>4075</v>
      </c>
      <c r="E2560" t="s">
        <v>661</v>
      </c>
      <c r="F2560" t="s">
        <v>16</v>
      </c>
      <c r="G2560" t="s">
        <v>9037</v>
      </c>
      <c r="H2560" t="s">
        <v>10171</v>
      </c>
      <c r="I2560" t="s">
        <v>2587</v>
      </c>
      <c r="J2560" t="s">
        <v>2588</v>
      </c>
      <c r="K2560" s="3">
        <v>61975</v>
      </c>
      <c r="L2560" s="3">
        <v>27829</v>
      </c>
      <c r="M2560" t="s">
        <v>304</v>
      </c>
      <c r="N2560" t="s">
        <v>590</v>
      </c>
    </row>
    <row r="2561" spans="1:14">
      <c r="A2561" s="1">
        <v>45641</v>
      </c>
      <c r="B2561" s="1">
        <v>46006</v>
      </c>
      <c r="C2561" t="s">
        <v>5517</v>
      </c>
      <c r="D2561" t="s">
        <v>4080</v>
      </c>
      <c r="E2561" t="s">
        <v>15</v>
      </c>
      <c r="F2561" t="s">
        <v>16</v>
      </c>
      <c r="G2561" t="s">
        <v>9040</v>
      </c>
      <c r="H2561" t="s">
        <v>10171</v>
      </c>
      <c r="I2561" t="s">
        <v>78</v>
      </c>
      <c r="J2561" t="s">
        <v>79</v>
      </c>
      <c r="K2561" s="3">
        <v>2017</v>
      </c>
      <c r="L2561" s="3">
        <v>1941</v>
      </c>
      <c r="M2561" t="s">
        <v>5620</v>
      </c>
      <c r="N2561" t="s">
        <v>203</v>
      </c>
    </row>
    <row r="2562" spans="1:14">
      <c r="A2562" s="1">
        <v>45641</v>
      </c>
      <c r="B2562" s="1">
        <v>46006</v>
      </c>
      <c r="C2562" t="s">
        <v>5517</v>
      </c>
      <c r="D2562" t="s">
        <v>4080</v>
      </c>
      <c r="E2562" t="s">
        <v>661</v>
      </c>
      <c r="F2562" t="s">
        <v>16</v>
      </c>
      <c r="G2562" t="s">
        <v>9041</v>
      </c>
      <c r="H2562" t="s">
        <v>10171</v>
      </c>
      <c r="I2562" t="s">
        <v>78</v>
      </c>
      <c r="J2562" t="s">
        <v>79</v>
      </c>
      <c r="K2562" s="3">
        <v>8681</v>
      </c>
      <c r="L2562" s="3">
        <v>7254</v>
      </c>
      <c r="M2562" t="s">
        <v>5620</v>
      </c>
      <c r="N2562" t="s">
        <v>203</v>
      </c>
    </row>
    <row r="2563" spans="1:14">
      <c r="A2563" s="1">
        <v>45641</v>
      </c>
      <c r="B2563" s="1">
        <v>46006</v>
      </c>
      <c r="C2563" t="s">
        <v>5519</v>
      </c>
      <c r="D2563" t="s">
        <v>4085</v>
      </c>
      <c r="E2563" t="s">
        <v>15</v>
      </c>
      <c r="F2563" t="s">
        <v>16</v>
      </c>
      <c r="G2563" t="s">
        <v>9044</v>
      </c>
      <c r="H2563" t="s">
        <v>10171</v>
      </c>
      <c r="I2563" t="s">
        <v>375</v>
      </c>
      <c r="J2563" t="s">
        <v>376</v>
      </c>
      <c r="K2563" s="3">
        <v>1566</v>
      </c>
      <c r="L2563" s="3">
        <v>1497</v>
      </c>
      <c r="M2563" t="s">
        <v>77</v>
      </c>
      <c r="N2563" t="s">
        <v>225</v>
      </c>
    </row>
    <row r="2564" spans="1:14">
      <c r="A2564" s="1">
        <v>45641</v>
      </c>
      <c r="B2564" s="1">
        <v>46006</v>
      </c>
      <c r="C2564" t="s">
        <v>5519</v>
      </c>
      <c r="D2564" t="s">
        <v>4085</v>
      </c>
      <c r="E2564" t="s">
        <v>661</v>
      </c>
      <c r="F2564" t="s">
        <v>16</v>
      </c>
      <c r="G2564" t="s">
        <v>9043</v>
      </c>
      <c r="H2564" t="s">
        <v>10171</v>
      </c>
      <c r="I2564" t="s">
        <v>375</v>
      </c>
      <c r="J2564" t="s">
        <v>376</v>
      </c>
      <c r="K2564" s="3">
        <v>121646</v>
      </c>
      <c r="L2564" s="3">
        <v>94324</v>
      </c>
      <c r="M2564" t="s">
        <v>77</v>
      </c>
      <c r="N2564" t="s">
        <v>225</v>
      </c>
    </row>
    <row r="2565" spans="1:14">
      <c r="A2565" s="1">
        <v>45641</v>
      </c>
      <c r="B2565" s="1">
        <v>46006</v>
      </c>
      <c r="C2565" t="s">
        <v>5519</v>
      </c>
      <c r="D2565" t="s">
        <v>4085</v>
      </c>
      <c r="E2565" t="s">
        <v>32</v>
      </c>
      <c r="F2565" t="s">
        <v>16</v>
      </c>
      <c r="G2565" t="s">
        <v>9042</v>
      </c>
      <c r="H2565" t="s">
        <v>10171</v>
      </c>
      <c r="I2565" t="s">
        <v>375</v>
      </c>
      <c r="J2565" t="s">
        <v>376</v>
      </c>
      <c r="K2565" s="3">
        <v>27408</v>
      </c>
      <c r="L2565" s="3">
        <v>20088</v>
      </c>
      <c r="M2565" t="s">
        <v>77</v>
      </c>
      <c r="N2565" t="s">
        <v>225</v>
      </c>
    </row>
    <row r="2566" spans="1:14">
      <c r="A2566" s="1">
        <v>45642</v>
      </c>
      <c r="B2566" s="1">
        <v>46007</v>
      </c>
      <c r="C2566" t="s">
        <v>5520</v>
      </c>
      <c r="D2566" t="s">
        <v>4089</v>
      </c>
      <c r="E2566" t="s">
        <v>32</v>
      </c>
      <c r="F2566" t="s">
        <v>16</v>
      </c>
      <c r="G2566" t="s">
        <v>9046</v>
      </c>
      <c r="H2566" t="s">
        <v>10171</v>
      </c>
      <c r="I2566" t="s">
        <v>3427</v>
      </c>
      <c r="J2566" t="s">
        <v>3428</v>
      </c>
      <c r="K2566" s="3">
        <v>12557</v>
      </c>
      <c r="L2566" s="3">
        <v>8560</v>
      </c>
      <c r="M2566" t="s">
        <v>77</v>
      </c>
      <c r="N2566" t="s">
        <v>310</v>
      </c>
    </row>
    <row r="2567" spans="1:14">
      <c r="A2567" s="1">
        <v>45642</v>
      </c>
      <c r="B2567" s="1">
        <v>46007</v>
      </c>
      <c r="C2567" t="s">
        <v>5520</v>
      </c>
      <c r="D2567" t="s">
        <v>4089</v>
      </c>
      <c r="E2567" t="s">
        <v>15</v>
      </c>
      <c r="F2567" t="s">
        <v>16</v>
      </c>
      <c r="G2567" t="s">
        <v>9045</v>
      </c>
      <c r="H2567" t="s">
        <v>10171</v>
      </c>
      <c r="I2567" t="s">
        <v>3427</v>
      </c>
      <c r="J2567" t="s">
        <v>3428</v>
      </c>
      <c r="K2567" s="3">
        <v>1598</v>
      </c>
      <c r="L2567" s="3">
        <v>1523</v>
      </c>
      <c r="M2567" t="s">
        <v>77</v>
      </c>
      <c r="N2567" t="s">
        <v>310</v>
      </c>
    </row>
    <row r="2568" spans="1:14">
      <c r="A2568" s="1">
        <v>45642</v>
      </c>
      <c r="B2568" s="1">
        <v>46007</v>
      </c>
      <c r="C2568" t="s">
        <v>5520</v>
      </c>
      <c r="D2568" t="s">
        <v>4089</v>
      </c>
      <c r="E2568" t="s">
        <v>661</v>
      </c>
      <c r="F2568" t="s">
        <v>16</v>
      </c>
      <c r="G2568" t="s">
        <v>9048</v>
      </c>
      <c r="H2568" t="s">
        <v>10171</v>
      </c>
      <c r="I2568" t="s">
        <v>3427</v>
      </c>
      <c r="J2568" t="s">
        <v>3428</v>
      </c>
      <c r="K2568" s="3">
        <v>16881</v>
      </c>
      <c r="L2568" s="3">
        <v>12354</v>
      </c>
      <c r="M2568" t="s">
        <v>77</v>
      </c>
      <c r="N2568" t="s">
        <v>310</v>
      </c>
    </row>
    <row r="2569" spans="1:14">
      <c r="A2569" s="1">
        <v>45642</v>
      </c>
      <c r="B2569" s="1">
        <v>46007</v>
      </c>
      <c r="C2569" t="s">
        <v>5520</v>
      </c>
      <c r="D2569" t="s">
        <v>4089</v>
      </c>
      <c r="E2569" t="s">
        <v>34</v>
      </c>
      <c r="F2569" t="s">
        <v>16</v>
      </c>
      <c r="G2569" t="s">
        <v>9047</v>
      </c>
      <c r="H2569" t="s">
        <v>10171</v>
      </c>
      <c r="I2569" t="s">
        <v>3427</v>
      </c>
      <c r="J2569" t="s">
        <v>3428</v>
      </c>
      <c r="K2569" s="3">
        <v>5301</v>
      </c>
      <c r="L2569" s="3">
        <v>4924</v>
      </c>
      <c r="M2569" t="s">
        <v>77</v>
      </c>
      <c r="N2569" t="s">
        <v>310</v>
      </c>
    </row>
    <row r="2570" spans="1:14">
      <c r="A2570" s="1">
        <v>45642</v>
      </c>
      <c r="B2570" s="1">
        <v>46007</v>
      </c>
      <c r="C2570" t="s">
        <v>5899</v>
      </c>
      <c r="D2570" t="s">
        <v>5900</v>
      </c>
      <c r="E2570" t="s">
        <v>15</v>
      </c>
      <c r="F2570" t="s">
        <v>16</v>
      </c>
      <c r="G2570" t="s">
        <v>9053</v>
      </c>
      <c r="H2570" t="s">
        <v>10172</v>
      </c>
      <c r="I2570" t="s">
        <v>270</v>
      </c>
      <c r="J2570" t="s">
        <v>271</v>
      </c>
      <c r="L2570" s="3">
        <v>3753</v>
      </c>
      <c r="M2570" t="s">
        <v>5620</v>
      </c>
      <c r="N2570" t="s">
        <v>125</v>
      </c>
    </row>
    <row r="2571" spans="1:14">
      <c r="A2571" s="1">
        <v>45642</v>
      </c>
      <c r="B2571" s="1">
        <v>46007</v>
      </c>
      <c r="C2571" t="s">
        <v>5899</v>
      </c>
      <c r="D2571" t="s">
        <v>5900</v>
      </c>
      <c r="E2571" t="s">
        <v>661</v>
      </c>
      <c r="F2571" t="s">
        <v>16</v>
      </c>
      <c r="G2571" t="s">
        <v>9051</v>
      </c>
      <c r="H2571" t="s">
        <v>10172</v>
      </c>
      <c r="I2571" t="s">
        <v>270</v>
      </c>
      <c r="J2571" t="s">
        <v>271</v>
      </c>
      <c r="L2571" s="3">
        <v>33231</v>
      </c>
      <c r="M2571" t="s">
        <v>5620</v>
      </c>
      <c r="N2571" t="s">
        <v>125</v>
      </c>
    </row>
    <row r="2572" spans="1:14">
      <c r="A2572" s="1">
        <v>45642</v>
      </c>
      <c r="B2572" s="1">
        <v>46007</v>
      </c>
      <c r="C2572" t="s">
        <v>5899</v>
      </c>
      <c r="D2572" t="s">
        <v>5900</v>
      </c>
      <c r="E2572" t="s">
        <v>32</v>
      </c>
      <c r="F2572" t="s">
        <v>16</v>
      </c>
      <c r="G2572" t="s">
        <v>9052</v>
      </c>
      <c r="H2572" t="s">
        <v>10172</v>
      </c>
      <c r="I2572" t="s">
        <v>270</v>
      </c>
      <c r="J2572" t="s">
        <v>271</v>
      </c>
      <c r="L2572" s="3">
        <v>6166</v>
      </c>
      <c r="M2572" t="s">
        <v>5620</v>
      </c>
      <c r="N2572" t="s">
        <v>125</v>
      </c>
    </row>
    <row r="2573" spans="1:14">
      <c r="A2573" s="1">
        <v>45642</v>
      </c>
      <c r="B2573" s="1">
        <v>46007</v>
      </c>
      <c r="C2573" t="s">
        <v>4618</v>
      </c>
      <c r="D2573" t="s">
        <v>322</v>
      </c>
      <c r="E2573" t="s">
        <v>15</v>
      </c>
      <c r="F2573" t="s">
        <v>16</v>
      </c>
      <c r="G2573" t="s">
        <v>9049</v>
      </c>
      <c r="H2573" t="s">
        <v>10171</v>
      </c>
      <c r="I2573" t="s">
        <v>49</v>
      </c>
      <c r="J2573" t="s">
        <v>50</v>
      </c>
      <c r="K2573" s="3">
        <v>4117</v>
      </c>
      <c r="L2573" s="3">
        <v>3921</v>
      </c>
      <c r="M2573" t="s">
        <v>5620</v>
      </c>
      <c r="N2573" t="s">
        <v>51</v>
      </c>
    </row>
    <row r="2574" spans="1:14">
      <c r="A2574" s="1">
        <v>45642</v>
      </c>
      <c r="B2574" s="1">
        <v>46007</v>
      </c>
      <c r="C2574" t="s">
        <v>4618</v>
      </c>
      <c r="D2574" t="s">
        <v>322</v>
      </c>
      <c r="E2574" t="s">
        <v>661</v>
      </c>
      <c r="F2574" t="s">
        <v>16</v>
      </c>
      <c r="G2574" t="s">
        <v>9050</v>
      </c>
      <c r="H2574" t="s">
        <v>10171</v>
      </c>
      <c r="I2574" t="s">
        <v>49</v>
      </c>
      <c r="J2574" t="s">
        <v>50</v>
      </c>
      <c r="K2574" s="3">
        <v>52323</v>
      </c>
      <c r="L2574" s="3">
        <v>42969</v>
      </c>
      <c r="M2574" t="s">
        <v>5620</v>
      </c>
      <c r="N2574" t="s">
        <v>51</v>
      </c>
    </row>
    <row r="2575" spans="1:14">
      <c r="A2575" s="1">
        <v>45642</v>
      </c>
      <c r="B2575" s="1">
        <v>46007</v>
      </c>
      <c r="C2575" t="s">
        <v>9054</v>
      </c>
      <c r="D2575" t="s">
        <v>9055</v>
      </c>
      <c r="E2575" t="s">
        <v>15</v>
      </c>
      <c r="F2575" t="s">
        <v>16</v>
      </c>
      <c r="G2575" t="s">
        <v>9056</v>
      </c>
      <c r="H2575" t="s">
        <v>10172</v>
      </c>
      <c r="I2575" t="s">
        <v>695</v>
      </c>
      <c r="J2575" t="s">
        <v>696</v>
      </c>
      <c r="L2575" s="3">
        <v>2793</v>
      </c>
      <c r="M2575" t="s">
        <v>64</v>
      </c>
      <c r="N2575" t="s">
        <v>98</v>
      </c>
    </row>
    <row r="2576" spans="1:14">
      <c r="A2576" s="1">
        <v>45642</v>
      </c>
      <c r="B2576" s="1">
        <v>46007</v>
      </c>
      <c r="C2576" t="s">
        <v>9054</v>
      </c>
      <c r="D2576" t="s">
        <v>9055</v>
      </c>
      <c r="E2576" t="s">
        <v>32</v>
      </c>
      <c r="F2576" t="s">
        <v>16</v>
      </c>
      <c r="G2576" t="s">
        <v>9058</v>
      </c>
      <c r="H2576" t="s">
        <v>10172</v>
      </c>
      <c r="I2576" t="s">
        <v>695</v>
      </c>
      <c r="J2576" t="s">
        <v>696</v>
      </c>
      <c r="L2576" s="3">
        <v>7050</v>
      </c>
      <c r="M2576" t="s">
        <v>64</v>
      </c>
      <c r="N2576" t="s">
        <v>98</v>
      </c>
    </row>
    <row r="2577" spans="1:14">
      <c r="A2577" s="1">
        <v>45642</v>
      </c>
      <c r="B2577" s="1">
        <v>46007</v>
      </c>
      <c r="C2577" t="s">
        <v>9054</v>
      </c>
      <c r="D2577" t="s">
        <v>9055</v>
      </c>
      <c r="E2577" t="s">
        <v>661</v>
      </c>
      <c r="F2577" t="s">
        <v>16</v>
      </c>
      <c r="G2577" t="s">
        <v>9057</v>
      </c>
      <c r="H2577" t="s">
        <v>10172</v>
      </c>
      <c r="I2577" t="s">
        <v>695</v>
      </c>
      <c r="J2577" t="s">
        <v>696</v>
      </c>
      <c r="L2577" s="3">
        <v>22774</v>
      </c>
      <c r="M2577" t="s">
        <v>64</v>
      </c>
      <c r="N2577" t="s">
        <v>98</v>
      </c>
    </row>
    <row r="2578" spans="1:14">
      <c r="A2578" s="1">
        <v>45644</v>
      </c>
      <c r="B2578" s="1">
        <v>46009</v>
      </c>
      <c r="C2578" t="s">
        <v>5901</v>
      </c>
      <c r="D2578" t="s">
        <v>5902</v>
      </c>
      <c r="E2578" t="s">
        <v>15</v>
      </c>
      <c r="F2578" t="s">
        <v>16</v>
      </c>
      <c r="G2578" t="s">
        <v>9065</v>
      </c>
      <c r="H2578" t="s">
        <v>10172</v>
      </c>
      <c r="I2578" t="s">
        <v>270</v>
      </c>
      <c r="J2578" t="s">
        <v>271</v>
      </c>
      <c r="L2578" s="3">
        <v>2192</v>
      </c>
      <c r="M2578" t="s">
        <v>5620</v>
      </c>
      <c r="N2578" t="s">
        <v>225</v>
      </c>
    </row>
    <row r="2579" spans="1:14">
      <c r="A2579" s="1">
        <v>45644</v>
      </c>
      <c r="B2579" s="1">
        <v>46009</v>
      </c>
      <c r="C2579" t="s">
        <v>5901</v>
      </c>
      <c r="D2579" t="s">
        <v>5902</v>
      </c>
      <c r="E2579" t="s">
        <v>32</v>
      </c>
      <c r="F2579" t="s">
        <v>16</v>
      </c>
      <c r="G2579" t="s">
        <v>9063</v>
      </c>
      <c r="H2579" t="s">
        <v>10172</v>
      </c>
      <c r="I2579" t="s">
        <v>270</v>
      </c>
      <c r="J2579" t="s">
        <v>271</v>
      </c>
      <c r="L2579" s="3">
        <v>6962</v>
      </c>
      <c r="M2579" t="s">
        <v>5620</v>
      </c>
      <c r="N2579" t="s">
        <v>225</v>
      </c>
    </row>
    <row r="2580" spans="1:14">
      <c r="A2580" s="1">
        <v>45644</v>
      </c>
      <c r="B2580" s="1">
        <v>46009</v>
      </c>
      <c r="C2580" t="s">
        <v>5901</v>
      </c>
      <c r="D2580" t="s">
        <v>5902</v>
      </c>
      <c r="E2580" t="s">
        <v>661</v>
      </c>
      <c r="F2580" t="s">
        <v>16</v>
      </c>
      <c r="G2580" t="s">
        <v>9064</v>
      </c>
      <c r="H2580" t="s">
        <v>10172</v>
      </c>
      <c r="I2580" t="s">
        <v>270</v>
      </c>
      <c r="J2580" t="s">
        <v>271</v>
      </c>
      <c r="L2580" s="3">
        <v>23689</v>
      </c>
      <c r="M2580" t="s">
        <v>5620</v>
      </c>
      <c r="N2580" t="s">
        <v>225</v>
      </c>
    </row>
    <row r="2581" spans="1:14">
      <c r="A2581" s="1">
        <v>45644</v>
      </c>
      <c r="B2581" s="1">
        <v>46009</v>
      </c>
      <c r="C2581" t="s">
        <v>5521</v>
      </c>
      <c r="D2581" t="s">
        <v>4096</v>
      </c>
      <c r="E2581" t="s">
        <v>32</v>
      </c>
      <c r="F2581" t="s">
        <v>16</v>
      </c>
      <c r="G2581" t="s">
        <v>9062</v>
      </c>
      <c r="H2581" t="s">
        <v>10171</v>
      </c>
      <c r="I2581" t="s">
        <v>4098</v>
      </c>
      <c r="J2581" t="s">
        <v>4099</v>
      </c>
      <c r="K2581" s="3">
        <v>96637</v>
      </c>
      <c r="L2581" s="3">
        <v>90851</v>
      </c>
      <c r="M2581" t="s">
        <v>112</v>
      </c>
      <c r="N2581" t="s">
        <v>190</v>
      </c>
    </row>
    <row r="2582" spans="1:14">
      <c r="A2582" s="1">
        <v>45644</v>
      </c>
      <c r="B2582" s="1">
        <v>46009</v>
      </c>
      <c r="C2582" t="s">
        <v>5521</v>
      </c>
      <c r="D2582" t="s">
        <v>4096</v>
      </c>
      <c r="E2582" t="s">
        <v>15</v>
      </c>
      <c r="F2582" t="s">
        <v>16</v>
      </c>
      <c r="G2582" t="s">
        <v>9059</v>
      </c>
      <c r="H2582" t="s">
        <v>10171</v>
      </c>
      <c r="I2582" t="s">
        <v>4098</v>
      </c>
      <c r="J2582" t="s">
        <v>4099</v>
      </c>
      <c r="K2582" s="3">
        <v>4562</v>
      </c>
      <c r="L2582" s="3">
        <v>5407</v>
      </c>
      <c r="M2582" t="s">
        <v>112</v>
      </c>
      <c r="N2582" t="s">
        <v>190</v>
      </c>
    </row>
    <row r="2583" spans="1:14">
      <c r="A2583" s="1">
        <v>45644</v>
      </c>
      <c r="B2583" s="1">
        <v>46009</v>
      </c>
      <c r="C2583" t="s">
        <v>5521</v>
      </c>
      <c r="D2583" t="s">
        <v>4096</v>
      </c>
      <c r="E2583" t="s">
        <v>34</v>
      </c>
      <c r="F2583" t="s">
        <v>16</v>
      </c>
      <c r="G2583" t="s">
        <v>9060</v>
      </c>
      <c r="H2583" t="s">
        <v>10171</v>
      </c>
      <c r="I2583" t="s">
        <v>4098</v>
      </c>
      <c r="J2583" t="s">
        <v>4099</v>
      </c>
      <c r="K2583" s="3">
        <v>50602</v>
      </c>
      <c r="L2583" s="3">
        <v>44699</v>
      </c>
      <c r="M2583" t="s">
        <v>112</v>
      </c>
      <c r="N2583" t="s">
        <v>190</v>
      </c>
    </row>
    <row r="2584" spans="1:14">
      <c r="A2584" s="1">
        <v>45644</v>
      </c>
      <c r="B2584" s="1">
        <v>46009</v>
      </c>
      <c r="C2584" t="s">
        <v>5521</v>
      </c>
      <c r="D2584" t="s">
        <v>4096</v>
      </c>
      <c r="E2584" t="s">
        <v>661</v>
      </c>
      <c r="F2584" t="s">
        <v>16</v>
      </c>
      <c r="G2584" t="s">
        <v>9061</v>
      </c>
      <c r="H2584" t="s">
        <v>10171</v>
      </c>
      <c r="I2584" t="s">
        <v>4098</v>
      </c>
      <c r="J2584" t="s">
        <v>4099</v>
      </c>
      <c r="K2584" s="3">
        <v>121520</v>
      </c>
      <c r="L2584" s="3">
        <v>103527</v>
      </c>
      <c r="M2584" t="s">
        <v>112</v>
      </c>
      <c r="N2584" t="s">
        <v>190</v>
      </c>
    </row>
    <row r="2585" spans="1:14">
      <c r="A2585" s="1">
        <v>45645</v>
      </c>
      <c r="B2585" s="1">
        <v>46010</v>
      </c>
      <c r="C2585" t="s">
        <v>5524</v>
      </c>
      <c r="D2585" t="s">
        <v>4111</v>
      </c>
      <c r="E2585" t="s">
        <v>661</v>
      </c>
      <c r="F2585" t="s">
        <v>16</v>
      </c>
      <c r="G2585" t="s">
        <v>9066</v>
      </c>
      <c r="H2585" t="s">
        <v>10172</v>
      </c>
      <c r="I2585" t="s">
        <v>174</v>
      </c>
      <c r="J2585" t="s">
        <v>175</v>
      </c>
      <c r="L2585" s="3">
        <v>58434</v>
      </c>
      <c r="M2585" t="s">
        <v>112</v>
      </c>
      <c r="N2585" t="s">
        <v>51</v>
      </c>
    </row>
    <row r="2586" spans="1:14">
      <c r="A2586" s="1">
        <v>45645</v>
      </c>
      <c r="B2586" s="1">
        <v>46010</v>
      </c>
      <c r="C2586" t="s">
        <v>5524</v>
      </c>
      <c r="D2586" t="s">
        <v>4111</v>
      </c>
      <c r="E2586" t="s">
        <v>15</v>
      </c>
      <c r="F2586" t="s">
        <v>16</v>
      </c>
      <c r="G2586" t="s">
        <v>9067</v>
      </c>
      <c r="H2586" t="s">
        <v>10172</v>
      </c>
      <c r="I2586" t="s">
        <v>174</v>
      </c>
      <c r="J2586" t="s">
        <v>175</v>
      </c>
      <c r="L2586" s="3">
        <v>5253</v>
      </c>
      <c r="M2586" t="s">
        <v>112</v>
      </c>
      <c r="N2586" t="s">
        <v>51</v>
      </c>
    </row>
    <row r="2587" spans="1:14">
      <c r="A2587" s="1">
        <v>45645</v>
      </c>
      <c r="B2587" s="1">
        <v>46010</v>
      </c>
      <c r="C2587" t="s">
        <v>5524</v>
      </c>
      <c r="D2587" t="s">
        <v>4111</v>
      </c>
      <c r="E2587" t="s">
        <v>32</v>
      </c>
      <c r="F2587" t="s">
        <v>16</v>
      </c>
      <c r="G2587" t="s">
        <v>9068</v>
      </c>
      <c r="H2587" t="s">
        <v>10172</v>
      </c>
      <c r="I2587" t="s">
        <v>174</v>
      </c>
      <c r="J2587" t="s">
        <v>175</v>
      </c>
      <c r="L2587" s="3">
        <v>27071</v>
      </c>
      <c r="M2587" t="s">
        <v>112</v>
      </c>
      <c r="N2587" t="s">
        <v>51</v>
      </c>
    </row>
    <row r="2588" spans="1:14">
      <c r="A2588" s="1">
        <v>45645</v>
      </c>
      <c r="B2588" s="1">
        <v>46010</v>
      </c>
      <c r="C2588" t="s">
        <v>5525</v>
      </c>
      <c r="D2588" t="s">
        <v>4114</v>
      </c>
      <c r="E2588" t="s">
        <v>661</v>
      </c>
      <c r="F2588" t="s">
        <v>16</v>
      </c>
      <c r="G2588" t="s">
        <v>9071</v>
      </c>
      <c r="H2588" t="s">
        <v>10171</v>
      </c>
      <c r="I2588" t="s">
        <v>49</v>
      </c>
      <c r="J2588" t="s">
        <v>50</v>
      </c>
      <c r="K2588" s="3">
        <v>136984</v>
      </c>
      <c r="L2588" s="3">
        <v>100669</v>
      </c>
      <c r="M2588" t="s">
        <v>48</v>
      </c>
      <c r="N2588" t="s">
        <v>51</v>
      </c>
    </row>
    <row r="2589" spans="1:14">
      <c r="A2589" s="1">
        <v>45645</v>
      </c>
      <c r="B2589" s="1">
        <v>46010</v>
      </c>
      <c r="C2589" t="s">
        <v>5525</v>
      </c>
      <c r="D2589" t="s">
        <v>4114</v>
      </c>
      <c r="E2589" t="s">
        <v>34</v>
      </c>
      <c r="F2589" t="s">
        <v>16</v>
      </c>
      <c r="G2589" t="s">
        <v>9073</v>
      </c>
      <c r="H2589" t="s">
        <v>10171</v>
      </c>
      <c r="I2589" t="s">
        <v>49</v>
      </c>
      <c r="J2589" t="s">
        <v>50</v>
      </c>
      <c r="K2589" s="3">
        <v>33767</v>
      </c>
      <c r="L2589" s="3">
        <v>24791</v>
      </c>
      <c r="M2589" t="s">
        <v>48</v>
      </c>
      <c r="N2589" t="s">
        <v>51</v>
      </c>
    </row>
    <row r="2590" spans="1:14">
      <c r="A2590" s="1">
        <v>45645</v>
      </c>
      <c r="B2590" s="1">
        <v>46010</v>
      </c>
      <c r="C2590" t="s">
        <v>5525</v>
      </c>
      <c r="D2590" t="s">
        <v>4114</v>
      </c>
      <c r="E2590" t="s">
        <v>15</v>
      </c>
      <c r="F2590" t="s">
        <v>16</v>
      </c>
      <c r="G2590" t="s">
        <v>9072</v>
      </c>
      <c r="H2590" t="s">
        <v>10171</v>
      </c>
      <c r="I2590" t="s">
        <v>49</v>
      </c>
      <c r="J2590" t="s">
        <v>50</v>
      </c>
      <c r="K2590" s="3">
        <v>3242</v>
      </c>
      <c r="L2590" s="3">
        <v>3048</v>
      </c>
      <c r="M2590" t="s">
        <v>48</v>
      </c>
      <c r="N2590" t="s">
        <v>51</v>
      </c>
    </row>
    <row r="2591" spans="1:14">
      <c r="A2591" s="1">
        <v>45647</v>
      </c>
      <c r="B2591" s="1">
        <v>46012</v>
      </c>
      <c r="C2591" t="s">
        <v>5528</v>
      </c>
      <c r="D2591" t="s">
        <v>4126</v>
      </c>
      <c r="E2591" t="s">
        <v>32</v>
      </c>
      <c r="F2591" t="s">
        <v>16</v>
      </c>
      <c r="G2591" t="s">
        <v>9081</v>
      </c>
      <c r="H2591" t="s">
        <v>10171</v>
      </c>
      <c r="I2591" t="s">
        <v>65</v>
      </c>
      <c r="J2591" t="s">
        <v>66</v>
      </c>
      <c r="K2591" s="3">
        <v>7825</v>
      </c>
      <c r="L2591" s="3">
        <v>6835</v>
      </c>
      <c r="M2591" t="s">
        <v>5620</v>
      </c>
      <c r="N2591" t="s">
        <v>125</v>
      </c>
    </row>
    <row r="2592" spans="1:14">
      <c r="A2592" s="1">
        <v>45647</v>
      </c>
      <c r="B2592" s="1">
        <v>46012</v>
      </c>
      <c r="C2592" t="s">
        <v>5528</v>
      </c>
      <c r="D2592" t="s">
        <v>4126</v>
      </c>
      <c r="E2592" t="s">
        <v>15</v>
      </c>
      <c r="F2592" t="s">
        <v>16</v>
      </c>
      <c r="G2592" t="s">
        <v>9080</v>
      </c>
      <c r="H2592" t="s">
        <v>10171</v>
      </c>
      <c r="I2592" t="s">
        <v>65</v>
      </c>
      <c r="J2592" t="s">
        <v>66</v>
      </c>
      <c r="K2592" s="3">
        <v>2914</v>
      </c>
      <c r="L2592" s="3">
        <v>2778</v>
      </c>
      <c r="M2592" t="s">
        <v>5620</v>
      </c>
      <c r="N2592" t="s">
        <v>125</v>
      </c>
    </row>
    <row r="2593" spans="1:14">
      <c r="A2593" s="1">
        <v>45647</v>
      </c>
      <c r="B2593" s="1">
        <v>46012</v>
      </c>
      <c r="C2593" t="s">
        <v>5528</v>
      </c>
      <c r="D2593" t="s">
        <v>4126</v>
      </c>
      <c r="E2593" t="s">
        <v>661</v>
      </c>
      <c r="F2593" t="s">
        <v>16</v>
      </c>
      <c r="G2593" t="s">
        <v>9079</v>
      </c>
      <c r="H2593" t="s">
        <v>10171</v>
      </c>
      <c r="I2593" t="s">
        <v>65</v>
      </c>
      <c r="J2593" t="s">
        <v>66</v>
      </c>
      <c r="K2593" s="3">
        <v>21196</v>
      </c>
      <c r="L2593" s="3">
        <v>16599</v>
      </c>
      <c r="M2593" t="s">
        <v>5620</v>
      </c>
      <c r="N2593" t="s">
        <v>125</v>
      </c>
    </row>
    <row r="2594" spans="1:14">
      <c r="A2594" s="1">
        <v>45647</v>
      </c>
      <c r="B2594" s="1">
        <v>46012</v>
      </c>
      <c r="C2594" t="s">
        <v>5529</v>
      </c>
      <c r="D2594" t="s">
        <v>4131</v>
      </c>
      <c r="E2594" t="s">
        <v>15</v>
      </c>
      <c r="F2594" t="s">
        <v>16</v>
      </c>
      <c r="G2594" t="s">
        <v>9084</v>
      </c>
      <c r="H2594" t="s">
        <v>10171</v>
      </c>
      <c r="I2594" t="s">
        <v>846</v>
      </c>
      <c r="J2594" t="s">
        <v>847</v>
      </c>
      <c r="K2594" s="3">
        <v>1568</v>
      </c>
      <c r="L2594" s="3">
        <v>1471</v>
      </c>
      <c r="M2594" t="s">
        <v>5620</v>
      </c>
      <c r="N2594" t="s">
        <v>245</v>
      </c>
    </row>
    <row r="2595" spans="1:14">
      <c r="A2595" s="1">
        <v>45647</v>
      </c>
      <c r="B2595" s="1">
        <v>46012</v>
      </c>
      <c r="C2595" t="s">
        <v>5529</v>
      </c>
      <c r="D2595" t="s">
        <v>4131</v>
      </c>
      <c r="E2595" t="s">
        <v>661</v>
      </c>
      <c r="F2595" t="s">
        <v>16</v>
      </c>
      <c r="G2595" t="s">
        <v>9083</v>
      </c>
      <c r="H2595" t="s">
        <v>10171</v>
      </c>
      <c r="I2595" t="s">
        <v>846</v>
      </c>
      <c r="J2595" t="s">
        <v>847</v>
      </c>
      <c r="K2595" s="3">
        <v>103111</v>
      </c>
      <c r="L2595" s="3">
        <v>23965</v>
      </c>
      <c r="M2595" t="s">
        <v>5620</v>
      </c>
      <c r="N2595" t="s">
        <v>245</v>
      </c>
    </row>
    <row r="2596" spans="1:14">
      <c r="A2596" s="1">
        <v>45647</v>
      </c>
      <c r="B2596" s="1">
        <v>46012</v>
      </c>
      <c r="C2596" t="s">
        <v>5529</v>
      </c>
      <c r="D2596" t="s">
        <v>4131</v>
      </c>
      <c r="E2596" t="s">
        <v>32</v>
      </c>
      <c r="F2596" t="s">
        <v>16</v>
      </c>
      <c r="G2596" t="s">
        <v>9085</v>
      </c>
      <c r="H2596" t="s">
        <v>10171</v>
      </c>
      <c r="I2596" t="s">
        <v>846</v>
      </c>
      <c r="J2596" t="s">
        <v>847</v>
      </c>
      <c r="K2596" s="3">
        <v>14687</v>
      </c>
      <c r="L2596" s="3">
        <v>2274</v>
      </c>
      <c r="M2596" t="s">
        <v>5620</v>
      </c>
      <c r="N2596" t="s">
        <v>245</v>
      </c>
    </row>
    <row r="2597" spans="1:14">
      <c r="A2597" s="1">
        <v>45647</v>
      </c>
      <c r="B2597" s="1">
        <v>46012</v>
      </c>
      <c r="C2597" t="s">
        <v>5527</v>
      </c>
      <c r="D2597" t="s">
        <v>4122</v>
      </c>
      <c r="E2597" t="s">
        <v>32</v>
      </c>
      <c r="F2597" t="s">
        <v>16</v>
      </c>
      <c r="G2597" t="s">
        <v>9076</v>
      </c>
      <c r="H2597" t="s">
        <v>10171</v>
      </c>
      <c r="I2597" t="s">
        <v>103</v>
      </c>
      <c r="J2597" t="s">
        <v>104</v>
      </c>
      <c r="K2597" s="3">
        <v>6822</v>
      </c>
      <c r="L2597" s="3">
        <v>5427</v>
      </c>
      <c r="M2597" t="s">
        <v>64</v>
      </c>
      <c r="N2597" t="s">
        <v>51</v>
      </c>
    </row>
    <row r="2598" spans="1:14">
      <c r="A2598" s="1">
        <v>45647</v>
      </c>
      <c r="B2598" s="1">
        <v>46012</v>
      </c>
      <c r="C2598" t="s">
        <v>5527</v>
      </c>
      <c r="D2598" t="s">
        <v>4122</v>
      </c>
      <c r="E2598" t="s">
        <v>15</v>
      </c>
      <c r="F2598" t="s">
        <v>16</v>
      </c>
      <c r="G2598" t="s">
        <v>9077</v>
      </c>
      <c r="H2598" t="s">
        <v>10171</v>
      </c>
      <c r="I2598" t="s">
        <v>103</v>
      </c>
      <c r="J2598" t="s">
        <v>104</v>
      </c>
      <c r="K2598" s="3">
        <v>2752</v>
      </c>
      <c r="L2598" s="3">
        <v>2583</v>
      </c>
      <c r="M2598" t="s">
        <v>64</v>
      </c>
      <c r="N2598" t="s">
        <v>51</v>
      </c>
    </row>
    <row r="2599" spans="1:14">
      <c r="A2599" s="1">
        <v>45647</v>
      </c>
      <c r="B2599" s="1">
        <v>46012</v>
      </c>
      <c r="C2599" t="s">
        <v>5527</v>
      </c>
      <c r="D2599" t="s">
        <v>4122</v>
      </c>
      <c r="E2599" t="s">
        <v>661</v>
      </c>
      <c r="F2599" t="s">
        <v>16</v>
      </c>
      <c r="G2599" t="s">
        <v>9078</v>
      </c>
      <c r="H2599" t="s">
        <v>10171</v>
      </c>
      <c r="I2599" t="s">
        <v>103</v>
      </c>
      <c r="J2599" t="s">
        <v>104</v>
      </c>
      <c r="K2599" s="3">
        <v>40322</v>
      </c>
      <c r="L2599" s="3">
        <v>42834</v>
      </c>
      <c r="M2599" t="s">
        <v>64</v>
      </c>
      <c r="N2599" t="s">
        <v>51</v>
      </c>
    </row>
    <row r="2600" spans="1:14">
      <c r="A2600" s="1">
        <v>45647</v>
      </c>
      <c r="B2600" s="1">
        <v>46012</v>
      </c>
      <c r="C2600" t="s">
        <v>5530</v>
      </c>
      <c r="D2600" t="s">
        <v>4135</v>
      </c>
      <c r="E2600" t="s">
        <v>32</v>
      </c>
      <c r="F2600" t="s">
        <v>16</v>
      </c>
      <c r="G2600" t="s">
        <v>9088</v>
      </c>
      <c r="H2600" t="s">
        <v>10171</v>
      </c>
      <c r="I2600" t="s">
        <v>846</v>
      </c>
      <c r="J2600" t="s">
        <v>847</v>
      </c>
      <c r="K2600" s="3">
        <v>14086</v>
      </c>
      <c r="L2600" s="3">
        <v>2721</v>
      </c>
      <c r="M2600" t="s">
        <v>5620</v>
      </c>
      <c r="N2600" t="s">
        <v>190</v>
      </c>
    </row>
    <row r="2601" spans="1:14">
      <c r="A2601" s="1">
        <v>45647</v>
      </c>
      <c r="B2601" s="1">
        <v>46012</v>
      </c>
      <c r="C2601" t="s">
        <v>5530</v>
      </c>
      <c r="D2601" t="s">
        <v>4135</v>
      </c>
      <c r="E2601" t="s">
        <v>15</v>
      </c>
      <c r="F2601" t="s">
        <v>16</v>
      </c>
      <c r="G2601" t="s">
        <v>9087</v>
      </c>
      <c r="H2601" t="s">
        <v>10171</v>
      </c>
      <c r="I2601" t="s">
        <v>846</v>
      </c>
      <c r="J2601" t="s">
        <v>847</v>
      </c>
      <c r="K2601" s="3">
        <v>1317</v>
      </c>
      <c r="L2601" s="3">
        <v>1251</v>
      </c>
      <c r="M2601" t="s">
        <v>5620</v>
      </c>
      <c r="N2601" t="s">
        <v>190</v>
      </c>
    </row>
    <row r="2602" spans="1:14">
      <c r="A2602" s="1">
        <v>45647</v>
      </c>
      <c r="B2602" s="1">
        <v>46012</v>
      </c>
      <c r="C2602" t="s">
        <v>5530</v>
      </c>
      <c r="D2602" t="s">
        <v>4135</v>
      </c>
      <c r="E2602" t="s">
        <v>661</v>
      </c>
      <c r="F2602" t="s">
        <v>16</v>
      </c>
      <c r="G2602" t="s">
        <v>9086</v>
      </c>
      <c r="H2602" t="s">
        <v>10171</v>
      </c>
      <c r="I2602" t="s">
        <v>846</v>
      </c>
      <c r="J2602" t="s">
        <v>847</v>
      </c>
      <c r="K2602" s="3">
        <v>100584</v>
      </c>
      <c r="L2602" s="3">
        <v>34330</v>
      </c>
      <c r="M2602" t="s">
        <v>5620</v>
      </c>
      <c r="N2602" t="s">
        <v>190</v>
      </c>
    </row>
    <row r="2603" spans="1:14">
      <c r="A2603" s="1">
        <v>45648</v>
      </c>
      <c r="B2603" s="1">
        <v>46013</v>
      </c>
      <c r="C2603" t="s">
        <v>5533</v>
      </c>
      <c r="D2603" t="s">
        <v>4145</v>
      </c>
      <c r="E2603" t="s">
        <v>32</v>
      </c>
      <c r="F2603" t="s">
        <v>16</v>
      </c>
      <c r="G2603" t="s">
        <v>9093</v>
      </c>
      <c r="H2603" t="s">
        <v>10171</v>
      </c>
      <c r="I2603" t="s">
        <v>2216</v>
      </c>
      <c r="J2603" t="s">
        <v>2217</v>
      </c>
      <c r="K2603" s="3">
        <v>5053</v>
      </c>
      <c r="L2603" s="3">
        <v>6515</v>
      </c>
      <c r="M2603" t="s">
        <v>64</v>
      </c>
      <c r="N2603" t="s">
        <v>43</v>
      </c>
    </row>
    <row r="2604" spans="1:14">
      <c r="A2604" s="1">
        <v>45648</v>
      </c>
      <c r="B2604" s="1">
        <v>46013</v>
      </c>
      <c r="C2604" t="s">
        <v>5533</v>
      </c>
      <c r="D2604" t="s">
        <v>4145</v>
      </c>
      <c r="E2604" t="s">
        <v>661</v>
      </c>
      <c r="F2604" t="s">
        <v>16</v>
      </c>
      <c r="G2604" t="s">
        <v>9094</v>
      </c>
      <c r="H2604" t="s">
        <v>10171</v>
      </c>
      <c r="I2604" t="s">
        <v>2216</v>
      </c>
      <c r="J2604" t="s">
        <v>2217</v>
      </c>
      <c r="K2604" s="3">
        <v>43114</v>
      </c>
      <c r="L2604" s="3">
        <v>28860</v>
      </c>
      <c r="M2604" t="s">
        <v>64</v>
      </c>
      <c r="N2604" t="s">
        <v>43</v>
      </c>
    </row>
    <row r="2605" spans="1:14">
      <c r="A2605" s="1">
        <v>45648</v>
      </c>
      <c r="B2605" s="1">
        <v>46013</v>
      </c>
      <c r="C2605" t="s">
        <v>5533</v>
      </c>
      <c r="D2605" t="s">
        <v>4145</v>
      </c>
      <c r="E2605" t="s">
        <v>15</v>
      </c>
      <c r="F2605" t="s">
        <v>16</v>
      </c>
      <c r="G2605" t="s">
        <v>9095</v>
      </c>
      <c r="H2605" t="s">
        <v>10171</v>
      </c>
      <c r="I2605" t="s">
        <v>2216</v>
      </c>
      <c r="J2605" t="s">
        <v>2217</v>
      </c>
      <c r="K2605" s="3">
        <v>2072</v>
      </c>
      <c r="L2605" s="3">
        <v>1992</v>
      </c>
      <c r="M2605" t="s">
        <v>64</v>
      </c>
      <c r="N2605" t="s">
        <v>43</v>
      </c>
    </row>
    <row r="2606" spans="1:14">
      <c r="A2606" s="1">
        <v>45648</v>
      </c>
      <c r="B2606" s="1">
        <v>46013</v>
      </c>
      <c r="C2606" t="s">
        <v>5532</v>
      </c>
      <c r="D2606" t="s">
        <v>4141</v>
      </c>
      <c r="E2606" t="s">
        <v>661</v>
      </c>
      <c r="F2606" t="s">
        <v>16</v>
      </c>
      <c r="G2606" t="s">
        <v>9090</v>
      </c>
      <c r="H2606" t="s">
        <v>10171</v>
      </c>
      <c r="I2606" t="s">
        <v>174</v>
      </c>
      <c r="J2606" t="s">
        <v>175</v>
      </c>
      <c r="K2606" s="3">
        <v>43666</v>
      </c>
      <c r="L2606" s="3">
        <v>45980</v>
      </c>
      <c r="M2606" t="s">
        <v>5619</v>
      </c>
      <c r="N2606" t="s">
        <v>21</v>
      </c>
    </row>
    <row r="2607" spans="1:14">
      <c r="A2607" s="1">
        <v>45648</v>
      </c>
      <c r="B2607" s="1">
        <v>46013</v>
      </c>
      <c r="C2607" t="s">
        <v>5532</v>
      </c>
      <c r="D2607" t="s">
        <v>4141</v>
      </c>
      <c r="E2607" t="s">
        <v>15</v>
      </c>
      <c r="F2607" t="s">
        <v>16</v>
      </c>
      <c r="G2607" t="s">
        <v>9091</v>
      </c>
      <c r="H2607" t="s">
        <v>10171</v>
      </c>
      <c r="I2607" t="s">
        <v>174</v>
      </c>
      <c r="J2607" t="s">
        <v>175</v>
      </c>
      <c r="K2607" s="3">
        <v>6863</v>
      </c>
      <c r="L2607" s="3">
        <v>6774</v>
      </c>
      <c r="M2607" t="s">
        <v>5619</v>
      </c>
      <c r="N2607" t="s">
        <v>21</v>
      </c>
    </row>
    <row r="2608" spans="1:14">
      <c r="A2608" s="1">
        <v>45648</v>
      </c>
      <c r="B2608" s="1">
        <v>46013</v>
      </c>
      <c r="C2608" t="s">
        <v>5532</v>
      </c>
      <c r="D2608" t="s">
        <v>4141</v>
      </c>
      <c r="E2608" t="s">
        <v>32</v>
      </c>
      <c r="F2608" t="s">
        <v>16</v>
      </c>
      <c r="G2608" t="s">
        <v>9092</v>
      </c>
      <c r="H2608" t="s">
        <v>10171</v>
      </c>
      <c r="I2608" t="s">
        <v>174</v>
      </c>
      <c r="J2608" t="s">
        <v>175</v>
      </c>
      <c r="K2608" s="3">
        <v>5427</v>
      </c>
      <c r="L2608" s="3">
        <v>5161</v>
      </c>
      <c r="M2608" t="s">
        <v>5619</v>
      </c>
      <c r="N2608" t="s">
        <v>21</v>
      </c>
    </row>
    <row r="2609" spans="1:14">
      <c r="A2609" s="1">
        <v>45649</v>
      </c>
      <c r="B2609" s="1">
        <v>46014</v>
      </c>
      <c r="C2609" t="s">
        <v>5534</v>
      </c>
      <c r="D2609" t="s">
        <v>4149</v>
      </c>
      <c r="E2609" t="s">
        <v>661</v>
      </c>
      <c r="F2609" t="s">
        <v>16</v>
      </c>
      <c r="G2609" t="s">
        <v>9097</v>
      </c>
      <c r="H2609" t="s">
        <v>10171</v>
      </c>
      <c r="I2609" t="s">
        <v>103</v>
      </c>
      <c r="J2609" t="s">
        <v>104</v>
      </c>
      <c r="K2609" s="3">
        <v>20617</v>
      </c>
      <c r="L2609" s="3">
        <v>17882</v>
      </c>
      <c r="M2609" t="s">
        <v>64</v>
      </c>
      <c r="N2609" t="s">
        <v>105</v>
      </c>
    </row>
    <row r="2610" spans="1:14">
      <c r="A2610" s="1">
        <v>45649</v>
      </c>
      <c r="B2610" s="1">
        <v>46014</v>
      </c>
      <c r="C2610" t="s">
        <v>5534</v>
      </c>
      <c r="D2610" t="s">
        <v>4149</v>
      </c>
      <c r="E2610" t="s">
        <v>15</v>
      </c>
      <c r="F2610" t="s">
        <v>16</v>
      </c>
      <c r="G2610" t="s">
        <v>9096</v>
      </c>
      <c r="H2610" t="s">
        <v>10171</v>
      </c>
      <c r="I2610" t="s">
        <v>103</v>
      </c>
      <c r="J2610" t="s">
        <v>104</v>
      </c>
      <c r="K2610" s="3">
        <v>2189</v>
      </c>
      <c r="L2610" s="3">
        <v>2101</v>
      </c>
      <c r="M2610" t="s">
        <v>64</v>
      </c>
      <c r="N2610" t="s">
        <v>105</v>
      </c>
    </row>
    <row r="2611" spans="1:14">
      <c r="A2611" s="1">
        <v>45649</v>
      </c>
      <c r="B2611" s="1">
        <v>46014</v>
      </c>
      <c r="C2611" t="s">
        <v>5534</v>
      </c>
      <c r="D2611" t="s">
        <v>4149</v>
      </c>
      <c r="E2611" t="s">
        <v>32</v>
      </c>
      <c r="F2611" t="s">
        <v>16</v>
      </c>
      <c r="G2611" t="s">
        <v>9098</v>
      </c>
      <c r="H2611" t="s">
        <v>10171</v>
      </c>
      <c r="I2611" t="s">
        <v>103</v>
      </c>
      <c r="J2611" t="s">
        <v>104</v>
      </c>
      <c r="K2611" s="3">
        <v>8449</v>
      </c>
      <c r="L2611" s="3">
        <v>8178</v>
      </c>
      <c r="M2611" t="s">
        <v>64</v>
      </c>
      <c r="N2611" t="s">
        <v>105</v>
      </c>
    </row>
    <row r="2612" spans="1:14">
      <c r="A2612" s="1">
        <v>45649</v>
      </c>
      <c r="B2612" s="1">
        <v>46014</v>
      </c>
      <c r="C2612" t="s">
        <v>5536</v>
      </c>
      <c r="D2612" t="s">
        <v>4155</v>
      </c>
      <c r="E2612" t="s">
        <v>15</v>
      </c>
      <c r="F2612" t="s">
        <v>16</v>
      </c>
      <c r="G2612" t="s">
        <v>9101</v>
      </c>
      <c r="H2612" t="s">
        <v>10171</v>
      </c>
      <c r="I2612" t="s">
        <v>71</v>
      </c>
      <c r="J2612" t="s">
        <v>72</v>
      </c>
      <c r="K2612" s="3">
        <v>1569</v>
      </c>
      <c r="L2612" s="3">
        <v>1494</v>
      </c>
      <c r="M2612" t="s">
        <v>26</v>
      </c>
      <c r="N2612" t="s">
        <v>115</v>
      </c>
    </row>
    <row r="2613" spans="1:14">
      <c r="A2613" s="1">
        <v>45649</v>
      </c>
      <c r="B2613" s="1">
        <v>46014</v>
      </c>
      <c r="C2613" t="s">
        <v>5536</v>
      </c>
      <c r="D2613" t="s">
        <v>4155</v>
      </c>
      <c r="E2613" t="s">
        <v>661</v>
      </c>
      <c r="F2613" t="s">
        <v>16</v>
      </c>
      <c r="G2613" t="s">
        <v>9102</v>
      </c>
      <c r="H2613" t="s">
        <v>10171</v>
      </c>
      <c r="I2613" t="s">
        <v>71</v>
      </c>
      <c r="J2613" t="s">
        <v>72</v>
      </c>
      <c r="K2613" s="3">
        <v>19926</v>
      </c>
      <c r="L2613" s="3">
        <v>20312</v>
      </c>
      <c r="M2613" t="s">
        <v>26</v>
      </c>
      <c r="N2613" t="s">
        <v>115</v>
      </c>
    </row>
    <row r="2614" spans="1:14">
      <c r="A2614" s="1">
        <v>45649</v>
      </c>
      <c r="B2614" s="1">
        <v>46014</v>
      </c>
      <c r="C2614" t="s">
        <v>5536</v>
      </c>
      <c r="D2614" t="s">
        <v>4155</v>
      </c>
      <c r="E2614" t="s">
        <v>32</v>
      </c>
      <c r="F2614" t="s">
        <v>16</v>
      </c>
      <c r="G2614" t="s">
        <v>9100</v>
      </c>
      <c r="H2614" t="s">
        <v>10171</v>
      </c>
      <c r="I2614" t="s">
        <v>71</v>
      </c>
      <c r="J2614" t="s">
        <v>72</v>
      </c>
      <c r="K2614" s="3">
        <v>10875</v>
      </c>
      <c r="L2614" s="3">
        <v>10444</v>
      </c>
      <c r="M2614" t="s">
        <v>26</v>
      </c>
      <c r="N2614" t="s">
        <v>115</v>
      </c>
    </row>
    <row r="2615" spans="1:14">
      <c r="A2615" s="1">
        <v>45650</v>
      </c>
      <c r="B2615" s="1">
        <v>46015</v>
      </c>
      <c r="C2615" t="s">
        <v>5539</v>
      </c>
      <c r="D2615" t="s">
        <v>4170</v>
      </c>
      <c r="E2615" t="s">
        <v>32</v>
      </c>
      <c r="F2615" t="s">
        <v>16</v>
      </c>
      <c r="G2615" t="s">
        <v>9108</v>
      </c>
      <c r="H2615" t="s">
        <v>10171</v>
      </c>
      <c r="I2615" t="s">
        <v>795</v>
      </c>
      <c r="J2615" t="s">
        <v>796</v>
      </c>
      <c r="K2615" s="3">
        <v>21880</v>
      </c>
      <c r="L2615" s="3">
        <v>20435</v>
      </c>
      <c r="M2615" t="s">
        <v>5620</v>
      </c>
      <c r="N2615" t="s">
        <v>203</v>
      </c>
    </row>
    <row r="2616" spans="1:14">
      <c r="A2616" s="1">
        <v>45650</v>
      </c>
      <c r="B2616" s="1">
        <v>46015</v>
      </c>
      <c r="C2616" t="s">
        <v>5539</v>
      </c>
      <c r="D2616" t="s">
        <v>4170</v>
      </c>
      <c r="E2616" t="s">
        <v>15</v>
      </c>
      <c r="F2616" t="s">
        <v>16</v>
      </c>
      <c r="G2616" t="s">
        <v>9106</v>
      </c>
      <c r="H2616" t="s">
        <v>10171</v>
      </c>
      <c r="I2616" t="s">
        <v>795</v>
      </c>
      <c r="J2616" t="s">
        <v>796</v>
      </c>
      <c r="K2616" s="3">
        <v>2675</v>
      </c>
      <c r="L2616" s="3">
        <v>2515</v>
      </c>
      <c r="M2616" t="s">
        <v>5620</v>
      </c>
      <c r="N2616" t="s">
        <v>203</v>
      </c>
    </row>
    <row r="2617" spans="1:14">
      <c r="A2617" s="1">
        <v>45650</v>
      </c>
      <c r="B2617" s="1">
        <v>46015</v>
      </c>
      <c r="C2617" t="s">
        <v>5539</v>
      </c>
      <c r="D2617" t="s">
        <v>4170</v>
      </c>
      <c r="E2617" t="s">
        <v>661</v>
      </c>
      <c r="F2617" t="s">
        <v>16</v>
      </c>
      <c r="G2617" t="s">
        <v>9107</v>
      </c>
      <c r="H2617" t="s">
        <v>10171</v>
      </c>
      <c r="I2617" t="s">
        <v>795</v>
      </c>
      <c r="J2617" t="s">
        <v>796</v>
      </c>
      <c r="K2617" s="3">
        <v>61950</v>
      </c>
      <c r="L2617" s="3">
        <v>50507</v>
      </c>
      <c r="M2617" t="s">
        <v>5620</v>
      </c>
      <c r="N2617" t="s">
        <v>203</v>
      </c>
    </row>
    <row r="2618" spans="1:14">
      <c r="A2618" s="1">
        <v>45650</v>
      </c>
      <c r="B2618" s="1">
        <v>46015</v>
      </c>
      <c r="C2618" t="s">
        <v>5538</v>
      </c>
      <c r="D2618" t="s">
        <v>4164</v>
      </c>
      <c r="E2618" t="s">
        <v>32</v>
      </c>
      <c r="F2618" t="s">
        <v>16</v>
      </c>
      <c r="G2618" t="s">
        <v>9104</v>
      </c>
      <c r="H2618" t="s">
        <v>10171</v>
      </c>
      <c r="I2618" t="s">
        <v>4166</v>
      </c>
      <c r="J2618" t="s">
        <v>4167</v>
      </c>
      <c r="K2618" s="3">
        <v>7713</v>
      </c>
      <c r="L2618" s="3">
        <v>7008</v>
      </c>
      <c r="M2618" t="s">
        <v>64</v>
      </c>
      <c r="N2618" t="s">
        <v>125</v>
      </c>
    </row>
    <row r="2619" spans="1:14">
      <c r="A2619" s="1">
        <v>45650</v>
      </c>
      <c r="B2619" s="1">
        <v>46015</v>
      </c>
      <c r="C2619" t="s">
        <v>5538</v>
      </c>
      <c r="D2619" t="s">
        <v>4164</v>
      </c>
      <c r="E2619" t="s">
        <v>661</v>
      </c>
      <c r="F2619" t="s">
        <v>16</v>
      </c>
      <c r="G2619" t="s">
        <v>9105</v>
      </c>
      <c r="H2619" t="s">
        <v>10171</v>
      </c>
      <c r="I2619" t="s">
        <v>4166</v>
      </c>
      <c r="J2619" t="s">
        <v>4167</v>
      </c>
      <c r="K2619" s="3">
        <v>46030</v>
      </c>
      <c r="L2619" s="3">
        <v>25907</v>
      </c>
      <c r="M2619" t="s">
        <v>64</v>
      </c>
      <c r="N2619" t="s">
        <v>125</v>
      </c>
    </row>
    <row r="2620" spans="1:14">
      <c r="A2620" s="1">
        <v>45650</v>
      </c>
      <c r="B2620" s="1">
        <v>46015</v>
      </c>
      <c r="C2620" t="s">
        <v>5538</v>
      </c>
      <c r="D2620" t="s">
        <v>4164</v>
      </c>
      <c r="E2620" t="s">
        <v>15</v>
      </c>
      <c r="F2620" t="s">
        <v>16</v>
      </c>
      <c r="G2620" t="s">
        <v>9103</v>
      </c>
      <c r="H2620" t="s">
        <v>10171</v>
      </c>
      <c r="I2620" t="s">
        <v>4166</v>
      </c>
      <c r="J2620" t="s">
        <v>4167</v>
      </c>
      <c r="K2620" s="3">
        <v>4615</v>
      </c>
      <c r="L2620" s="3">
        <v>4303</v>
      </c>
      <c r="M2620" t="s">
        <v>64</v>
      </c>
      <c r="N2620" t="s">
        <v>125</v>
      </c>
    </row>
    <row r="2621" spans="1:14">
      <c r="A2621" s="1">
        <v>45653</v>
      </c>
      <c r="B2621" s="1">
        <v>46018</v>
      </c>
      <c r="C2621" t="s">
        <v>5542</v>
      </c>
      <c r="D2621" t="s">
        <v>4183</v>
      </c>
      <c r="E2621" t="s">
        <v>15</v>
      </c>
      <c r="F2621" t="s">
        <v>16</v>
      </c>
      <c r="G2621" t="s">
        <v>9114</v>
      </c>
      <c r="H2621" t="s">
        <v>10171</v>
      </c>
      <c r="I2621" t="s">
        <v>18</v>
      </c>
      <c r="J2621" t="s">
        <v>19</v>
      </c>
      <c r="K2621" s="3">
        <v>7476</v>
      </c>
      <c r="L2621" s="3">
        <v>7225</v>
      </c>
      <c r="M2621" t="s">
        <v>48</v>
      </c>
      <c r="N2621" t="s">
        <v>21</v>
      </c>
    </row>
    <row r="2622" spans="1:14">
      <c r="A2622" s="1">
        <v>45653</v>
      </c>
      <c r="B2622" s="1">
        <v>46018</v>
      </c>
      <c r="C2622" t="s">
        <v>5542</v>
      </c>
      <c r="D2622" t="s">
        <v>4183</v>
      </c>
      <c r="E2622" t="s">
        <v>661</v>
      </c>
      <c r="F2622" t="s">
        <v>16</v>
      </c>
      <c r="G2622" t="s">
        <v>9115</v>
      </c>
      <c r="H2622" t="s">
        <v>10171</v>
      </c>
      <c r="I2622" t="s">
        <v>18</v>
      </c>
      <c r="J2622" t="s">
        <v>19</v>
      </c>
      <c r="K2622" s="3">
        <v>7476</v>
      </c>
      <c r="L2622" s="3">
        <v>16252</v>
      </c>
      <c r="M2622" t="s">
        <v>48</v>
      </c>
      <c r="N2622" t="s">
        <v>21</v>
      </c>
    </row>
    <row r="2623" spans="1:14">
      <c r="A2623" s="1">
        <v>45653</v>
      </c>
      <c r="B2623" s="1">
        <v>46018</v>
      </c>
      <c r="C2623" t="s">
        <v>5544</v>
      </c>
      <c r="D2623" t="s">
        <v>4191</v>
      </c>
      <c r="E2623" t="s">
        <v>661</v>
      </c>
      <c r="F2623" t="s">
        <v>16</v>
      </c>
      <c r="G2623" t="s">
        <v>9116</v>
      </c>
      <c r="H2623" t="s">
        <v>10171</v>
      </c>
      <c r="I2623" t="s">
        <v>201</v>
      </c>
      <c r="J2623" t="s">
        <v>202</v>
      </c>
      <c r="K2623" s="3">
        <v>41769</v>
      </c>
      <c r="L2623" s="3">
        <v>36259</v>
      </c>
      <c r="M2623" t="s">
        <v>77</v>
      </c>
      <c r="N2623" t="s">
        <v>328</v>
      </c>
    </row>
    <row r="2624" spans="1:14">
      <c r="A2624" s="1">
        <v>45653</v>
      </c>
      <c r="B2624" s="1">
        <v>46018</v>
      </c>
      <c r="C2624" t="s">
        <v>5544</v>
      </c>
      <c r="D2624" t="s">
        <v>4191</v>
      </c>
      <c r="E2624" t="s">
        <v>15</v>
      </c>
      <c r="F2624" t="s">
        <v>16</v>
      </c>
      <c r="G2624" t="s">
        <v>9117</v>
      </c>
      <c r="H2624" t="s">
        <v>10171</v>
      </c>
      <c r="I2624" t="s">
        <v>201</v>
      </c>
      <c r="J2624" t="s">
        <v>202</v>
      </c>
      <c r="K2624" s="3">
        <v>7895</v>
      </c>
      <c r="L2624" s="3">
        <v>7473</v>
      </c>
      <c r="M2624" t="s">
        <v>77</v>
      </c>
      <c r="N2624" t="s">
        <v>328</v>
      </c>
    </row>
    <row r="2625" spans="1:14">
      <c r="A2625" s="1">
        <v>45653</v>
      </c>
      <c r="B2625" s="1">
        <v>46018</v>
      </c>
      <c r="C2625" t="s">
        <v>5544</v>
      </c>
      <c r="D2625" t="s">
        <v>4191</v>
      </c>
      <c r="E2625" t="s">
        <v>32</v>
      </c>
      <c r="F2625" t="s">
        <v>16</v>
      </c>
      <c r="G2625" t="s">
        <v>9119</v>
      </c>
      <c r="H2625" t="s">
        <v>10171</v>
      </c>
      <c r="I2625" t="s">
        <v>201</v>
      </c>
      <c r="J2625" t="s">
        <v>202</v>
      </c>
      <c r="K2625" s="3">
        <v>15574</v>
      </c>
      <c r="L2625" s="3">
        <v>8977</v>
      </c>
      <c r="M2625" t="s">
        <v>77</v>
      </c>
      <c r="N2625" t="s">
        <v>328</v>
      </c>
    </row>
    <row r="2626" spans="1:14">
      <c r="A2626" s="1">
        <v>45653</v>
      </c>
      <c r="B2626" s="1">
        <v>46018</v>
      </c>
      <c r="C2626" t="s">
        <v>5544</v>
      </c>
      <c r="D2626" t="s">
        <v>4191</v>
      </c>
      <c r="E2626" t="s">
        <v>34</v>
      </c>
      <c r="F2626" t="s">
        <v>16</v>
      </c>
      <c r="G2626" t="s">
        <v>9118</v>
      </c>
      <c r="H2626" t="s">
        <v>10171</v>
      </c>
      <c r="I2626" t="s">
        <v>201</v>
      </c>
      <c r="J2626" t="s">
        <v>202</v>
      </c>
      <c r="K2626" s="3">
        <v>17831</v>
      </c>
      <c r="L2626" s="3">
        <v>15726</v>
      </c>
      <c r="M2626" t="s">
        <v>77</v>
      </c>
      <c r="N2626" t="s">
        <v>328</v>
      </c>
    </row>
    <row r="2627" spans="1:14">
      <c r="A2627" s="1">
        <v>45653</v>
      </c>
      <c r="B2627" s="1">
        <v>46018</v>
      </c>
      <c r="C2627" t="s">
        <v>5905</v>
      </c>
      <c r="D2627" t="s">
        <v>5906</v>
      </c>
      <c r="E2627" t="s">
        <v>15</v>
      </c>
      <c r="F2627" t="s">
        <v>16</v>
      </c>
      <c r="G2627" t="s">
        <v>9113</v>
      </c>
      <c r="H2627" t="s">
        <v>10172</v>
      </c>
      <c r="I2627" t="s">
        <v>5731</v>
      </c>
      <c r="J2627" t="s">
        <v>5732</v>
      </c>
      <c r="L2627" s="3">
        <v>2446</v>
      </c>
      <c r="M2627" t="s">
        <v>48</v>
      </c>
      <c r="N2627" t="s">
        <v>2966</v>
      </c>
    </row>
    <row r="2628" spans="1:14">
      <c r="A2628" s="1">
        <v>45653</v>
      </c>
      <c r="B2628" s="1">
        <v>46018</v>
      </c>
      <c r="C2628" t="s">
        <v>5905</v>
      </c>
      <c r="D2628" t="s">
        <v>5906</v>
      </c>
      <c r="E2628" t="s">
        <v>32</v>
      </c>
      <c r="F2628" t="s">
        <v>16</v>
      </c>
      <c r="G2628" t="s">
        <v>9112</v>
      </c>
      <c r="H2628" t="s">
        <v>10172</v>
      </c>
      <c r="I2628" t="s">
        <v>5731</v>
      </c>
      <c r="J2628" t="s">
        <v>5732</v>
      </c>
      <c r="L2628" s="3">
        <v>14645</v>
      </c>
      <c r="M2628" t="s">
        <v>48</v>
      </c>
      <c r="N2628" t="s">
        <v>2966</v>
      </c>
    </row>
    <row r="2629" spans="1:14">
      <c r="A2629" s="1">
        <v>45653</v>
      </c>
      <c r="B2629" s="1">
        <v>46018</v>
      </c>
      <c r="C2629" t="s">
        <v>5905</v>
      </c>
      <c r="D2629" t="s">
        <v>5906</v>
      </c>
      <c r="E2629" t="s">
        <v>34</v>
      </c>
      <c r="F2629" t="s">
        <v>16</v>
      </c>
      <c r="G2629" t="s">
        <v>9111</v>
      </c>
      <c r="H2629" t="s">
        <v>10172</v>
      </c>
      <c r="I2629" t="s">
        <v>5731</v>
      </c>
      <c r="J2629" t="s">
        <v>5732</v>
      </c>
      <c r="L2629" s="3">
        <v>6125</v>
      </c>
      <c r="M2629" t="s">
        <v>48</v>
      </c>
      <c r="N2629" t="s">
        <v>2966</v>
      </c>
    </row>
    <row r="2630" spans="1:14">
      <c r="A2630" s="1">
        <v>45653</v>
      </c>
      <c r="B2630" s="1">
        <v>46018</v>
      </c>
      <c r="C2630" t="s">
        <v>5905</v>
      </c>
      <c r="D2630" t="s">
        <v>5906</v>
      </c>
      <c r="E2630" t="s">
        <v>661</v>
      </c>
      <c r="F2630" t="s">
        <v>16</v>
      </c>
      <c r="G2630" t="s">
        <v>9110</v>
      </c>
      <c r="H2630" t="s">
        <v>10172</v>
      </c>
      <c r="I2630" t="s">
        <v>5731</v>
      </c>
      <c r="J2630" t="s">
        <v>5732</v>
      </c>
      <c r="L2630" s="3">
        <v>27205</v>
      </c>
      <c r="M2630" t="s">
        <v>48</v>
      </c>
      <c r="N2630" t="s">
        <v>2966</v>
      </c>
    </row>
    <row r="2631" spans="1:14">
      <c r="A2631" s="1">
        <v>45656</v>
      </c>
      <c r="B2631" s="1">
        <v>46021</v>
      </c>
      <c r="C2631" t="s">
        <v>5547</v>
      </c>
      <c r="D2631" t="s">
        <v>4204</v>
      </c>
      <c r="E2631" t="s">
        <v>661</v>
      </c>
      <c r="F2631" t="s">
        <v>16</v>
      </c>
      <c r="G2631" t="s">
        <v>9122</v>
      </c>
      <c r="H2631" t="s">
        <v>10171</v>
      </c>
      <c r="I2631" t="s">
        <v>18</v>
      </c>
      <c r="J2631" t="s">
        <v>19</v>
      </c>
      <c r="K2631" s="3">
        <v>19689</v>
      </c>
      <c r="L2631" s="3">
        <v>15576</v>
      </c>
      <c r="M2631" t="s">
        <v>48</v>
      </c>
      <c r="N2631" t="s">
        <v>21</v>
      </c>
    </row>
    <row r="2632" spans="1:14">
      <c r="A2632" s="1">
        <v>45656</v>
      </c>
      <c r="B2632" s="1">
        <v>46021</v>
      </c>
      <c r="C2632" t="s">
        <v>5547</v>
      </c>
      <c r="D2632" t="s">
        <v>4204</v>
      </c>
      <c r="E2632" t="s">
        <v>32</v>
      </c>
      <c r="F2632" t="s">
        <v>16</v>
      </c>
      <c r="G2632" t="s">
        <v>9121</v>
      </c>
      <c r="H2632" t="s">
        <v>10171</v>
      </c>
      <c r="I2632" t="s">
        <v>18</v>
      </c>
      <c r="J2632" t="s">
        <v>19</v>
      </c>
      <c r="K2632" s="3">
        <v>4265</v>
      </c>
      <c r="L2632" s="3">
        <v>4395</v>
      </c>
      <c r="M2632" t="s">
        <v>48</v>
      </c>
      <c r="N2632" t="s">
        <v>21</v>
      </c>
    </row>
    <row r="2633" spans="1:14">
      <c r="A2633" s="1">
        <v>45656</v>
      </c>
      <c r="B2633" s="1">
        <v>46021</v>
      </c>
      <c r="C2633" t="s">
        <v>5547</v>
      </c>
      <c r="D2633" t="s">
        <v>4204</v>
      </c>
      <c r="E2633" t="s">
        <v>15</v>
      </c>
      <c r="F2633" t="s">
        <v>16</v>
      </c>
      <c r="G2633" t="s">
        <v>9120</v>
      </c>
      <c r="H2633" t="s">
        <v>10171</v>
      </c>
      <c r="I2633" t="s">
        <v>18</v>
      </c>
      <c r="J2633" t="s">
        <v>19</v>
      </c>
      <c r="K2633" s="3">
        <v>3452</v>
      </c>
      <c r="L2633" s="3">
        <v>3293</v>
      </c>
      <c r="M2633" t="s">
        <v>48</v>
      </c>
      <c r="N2633" t="s">
        <v>21</v>
      </c>
    </row>
    <row r="2634" spans="1:14">
      <c r="A2634" s="1">
        <v>45656</v>
      </c>
      <c r="B2634" s="1">
        <v>46021</v>
      </c>
      <c r="C2634" t="s">
        <v>5550</v>
      </c>
      <c r="D2634" t="s">
        <v>4223</v>
      </c>
      <c r="E2634" t="s">
        <v>15</v>
      </c>
      <c r="F2634" t="s">
        <v>16</v>
      </c>
      <c r="G2634" t="s">
        <v>9135</v>
      </c>
      <c r="H2634" t="s">
        <v>10171</v>
      </c>
      <c r="I2634" t="s">
        <v>18</v>
      </c>
      <c r="J2634" t="s">
        <v>19</v>
      </c>
      <c r="K2634" s="3">
        <v>7547</v>
      </c>
      <c r="L2634" s="3">
        <v>8311</v>
      </c>
      <c r="M2634" t="s">
        <v>48</v>
      </c>
      <c r="N2634" t="s">
        <v>21</v>
      </c>
    </row>
    <row r="2635" spans="1:14">
      <c r="A2635" s="1">
        <v>45656</v>
      </c>
      <c r="B2635" s="1">
        <v>46021</v>
      </c>
      <c r="C2635" t="s">
        <v>5550</v>
      </c>
      <c r="D2635" t="s">
        <v>4223</v>
      </c>
      <c r="E2635" t="s">
        <v>661</v>
      </c>
      <c r="F2635" t="s">
        <v>16</v>
      </c>
      <c r="G2635" t="s">
        <v>9134</v>
      </c>
      <c r="H2635" t="s">
        <v>10171</v>
      </c>
      <c r="I2635" t="s">
        <v>18</v>
      </c>
      <c r="J2635" t="s">
        <v>19</v>
      </c>
      <c r="K2635" s="3">
        <v>64874</v>
      </c>
      <c r="L2635" s="3">
        <v>95864</v>
      </c>
      <c r="M2635" t="s">
        <v>48</v>
      </c>
      <c r="N2635" t="s">
        <v>21</v>
      </c>
    </row>
    <row r="2636" spans="1:14">
      <c r="A2636" s="1">
        <v>45656</v>
      </c>
      <c r="B2636" s="1">
        <v>46021</v>
      </c>
      <c r="C2636" t="s">
        <v>5909</v>
      </c>
      <c r="D2636" t="s">
        <v>5910</v>
      </c>
      <c r="E2636" t="s">
        <v>661</v>
      </c>
      <c r="F2636" t="s">
        <v>16</v>
      </c>
      <c r="G2636" t="s">
        <v>9126</v>
      </c>
      <c r="H2636" t="s">
        <v>10172</v>
      </c>
      <c r="I2636" t="s">
        <v>18</v>
      </c>
      <c r="J2636" t="s">
        <v>19</v>
      </c>
      <c r="L2636" s="3">
        <v>244601</v>
      </c>
      <c r="M2636" t="s">
        <v>48</v>
      </c>
      <c r="N2636" t="s">
        <v>21</v>
      </c>
    </row>
    <row r="2637" spans="1:14">
      <c r="A2637" s="1">
        <v>45656</v>
      </c>
      <c r="B2637" s="1">
        <v>46021</v>
      </c>
      <c r="C2637" t="s">
        <v>5909</v>
      </c>
      <c r="D2637" t="s">
        <v>5910</v>
      </c>
      <c r="E2637" t="s">
        <v>15</v>
      </c>
      <c r="F2637" t="s">
        <v>16</v>
      </c>
      <c r="G2637" t="s">
        <v>9125</v>
      </c>
      <c r="H2637" t="s">
        <v>10172</v>
      </c>
      <c r="I2637" t="s">
        <v>18</v>
      </c>
      <c r="J2637" t="s">
        <v>19</v>
      </c>
      <c r="L2637" s="3">
        <v>8768</v>
      </c>
      <c r="M2637" t="s">
        <v>48</v>
      </c>
      <c r="N2637" t="s">
        <v>21</v>
      </c>
    </row>
    <row r="2638" spans="1:14">
      <c r="A2638" s="1">
        <v>45656</v>
      </c>
      <c r="B2638" s="1">
        <v>46021</v>
      </c>
      <c r="C2638" t="s">
        <v>5907</v>
      </c>
      <c r="D2638" t="s">
        <v>5908</v>
      </c>
      <c r="E2638" t="s">
        <v>661</v>
      </c>
      <c r="F2638" t="s">
        <v>16</v>
      </c>
      <c r="G2638" t="s">
        <v>9123</v>
      </c>
      <c r="H2638" t="s">
        <v>10172</v>
      </c>
      <c r="I2638" t="s">
        <v>18</v>
      </c>
      <c r="J2638" t="s">
        <v>19</v>
      </c>
      <c r="L2638" s="3">
        <v>163984</v>
      </c>
      <c r="M2638" t="s">
        <v>48</v>
      </c>
      <c r="N2638" t="s">
        <v>21</v>
      </c>
    </row>
    <row r="2639" spans="1:14">
      <c r="A2639" s="1">
        <v>45656</v>
      </c>
      <c r="B2639" s="1">
        <v>46021</v>
      </c>
      <c r="C2639" t="s">
        <v>5907</v>
      </c>
      <c r="D2639" t="s">
        <v>5908</v>
      </c>
      <c r="E2639" t="s">
        <v>15</v>
      </c>
      <c r="F2639" t="s">
        <v>16</v>
      </c>
      <c r="G2639" t="s">
        <v>9124</v>
      </c>
      <c r="H2639" t="s">
        <v>10172</v>
      </c>
      <c r="I2639" t="s">
        <v>18</v>
      </c>
      <c r="J2639" t="s">
        <v>19</v>
      </c>
      <c r="L2639" s="3">
        <v>9884</v>
      </c>
      <c r="M2639" t="s">
        <v>48</v>
      </c>
      <c r="N2639" t="s">
        <v>21</v>
      </c>
    </row>
    <row r="2640" spans="1:14">
      <c r="A2640" s="1">
        <v>45656</v>
      </c>
      <c r="B2640" s="1">
        <v>46021</v>
      </c>
      <c r="C2640" t="s">
        <v>5248</v>
      </c>
      <c r="D2640" t="s">
        <v>2944</v>
      </c>
      <c r="E2640" t="s">
        <v>661</v>
      </c>
      <c r="F2640" t="s">
        <v>16</v>
      </c>
      <c r="G2640" t="s">
        <v>9133</v>
      </c>
      <c r="H2640" t="s">
        <v>10171</v>
      </c>
      <c r="I2640" t="s">
        <v>103</v>
      </c>
      <c r="J2640" t="s">
        <v>104</v>
      </c>
      <c r="K2640" s="3">
        <v>45619</v>
      </c>
      <c r="L2640" s="3">
        <v>95541</v>
      </c>
      <c r="M2640" t="s">
        <v>140</v>
      </c>
      <c r="N2640" t="s">
        <v>310</v>
      </c>
    </row>
    <row r="2641" spans="1:14">
      <c r="A2641" s="1">
        <v>45656</v>
      </c>
      <c r="B2641" s="1">
        <v>46021</v>
      </c>
      <c r="C2641" t="s">
        <v>5248</v>
      </c>
      <c r="D2641" t="s">
        <v>2944</v>
      </c>
      <c r="E2641" t="s">
        <v>32</v>
      </c>
      <c r="F2641" t="s">
        <v>16</v>
      </c>
      <c r="G2641" t="s">
        <v>9132</v>
      </c>
      <c r="H2641" t="s">
        <v>10171</v>
      </c>
      <c r="I2641" t="s">
        <v>103</v>
      </c>
      <c r="J2641" t="s">
        <v>104</v>
      </c>
      <c r="K2641" s="3">
        <v>15644</v>
      </c>
      <c r="L2641" s="3">
        <v>32091</v>
      </c>
      <c r="M2641" t="s">
        <v>140</v>
      </c>
      <c r="N2641" t="s">
        <v>310</v>
      </c>
    </row>
    <row r="2642" spans="1:14">
      <c r="A2642" s="1">
        <v>45656</v>
      </c>
      <c r="B2642" s="1">
        <v>46021</v>
      </c>
      <c r="C2642" t="s">
        <v>5248</v>
      </c>
      <c r="D2642" t="s">
        <v>2944</v>
      </c>
      <c r="E2642" t="s">
        <v>15</v>
      </c>
      <c r="F2642" t="s">
        <v>16</v>
      </c>
      <c r="G2642" t="s">
        <v>9131</v>
      </c>
      <c r="H2642" t="s">
        <v>10171</v>
      </c>
      <c r="I2642" t="s">
        <v>103</v>
      </c>
      <c r="J2642" t="s">
        <v>104</v>
      </c>
      <c r="K2642" s="3">
        <v>2476</v>
      </c>
      <c r="L2642" s="3">
        <v>2305</v>
      </c>
      <c r="M2642" t="s">
        <v>140</v>
      </c>
      <c r="N2642" t="s">
        <v>310</v>
      </c>
    </row>
    <row r="2643" spans="1:14">
      <c r="A2643" s="1">
        <v>45656</v>
      </c>
      <c r="B2643" s="1">
        <v>46021</v>
      </c>
      <c r="C2643" t="s">
        <v>5248</v>
      </c>
      <c r="D2643" t="s">
        <v>2944</v>
      </c>
      <c r="E2643" t="s">
        <v>34</v>
      </c>
      <c r="F2643" t="s">
        <v>16</v>
      </c>
      <c r="G2643" t="s">
        <v>4221</v>
      </c>
      <c r="H2643" t="s">
        <v>10171</v>
      </c>
      <c r="I2643" t="s">
        <v>103</v>
      </c>
      <c r="J2643" t="s">
        <v>104</v>
      </c>
      <c r="K2643" s="3">
        <v>17836</v>
      </c>
      <c r="L2643" s="3">
        <v>17836</v>
      </c>
      <c r="M2643" t="s">
        <v>140</v>
      </c>
      <c r="N2643" t="s">
        <v>310</v>
      </c>
    </row>
    <row r="2644" spans="1:14">
      <c r="A2644" s="1">
        <v>45656</v>
      </c>
      <c r="B2644" s="1">
        <v>46021</v>
      </c>
      <c r="C2644" t="s">
        <v>5551</v>
      </c>
      <c r="D2644" t="s">
        <v>4226</v>
      </c>
      <c r="E2644" t="s">
        <v>34</v>
      </c>
      <c r="F2644" t="s">
        <v>16</v>
      </c>
      <c r="G2644" t="s">
        <v>9137</v>
      </c>
      <c r="H2644" t="s">
        <v>10171</v>
      </c>
      <c r="I2644" t="s">
        <v>4228</v>
      </c>
      <c r="J2644" t="s">
        <v>4229</v>
      </c>
      <c r="K2644" s="3">
        <v>21425</v>
      </c>
      <c r="L2644" s="3">
        <v>31537</v>
      </c>
      <c r="M2644" t="s">
        <v>26</v>
      </c>
      <c r="N2644" t="s">
        <v>813</v>
      </c>
    </row>
    <row r="2645" spans="1:14">
      <c r="A2645" s="1">
        <v>45656</v>
      </c>
      <c r="B2645" s="1">
        <v>46021</v>
      </c>
      <c r="C2645" t="s">
        <v>5551</v>
      </c>
      <c r="D2645" t="s">
        <v>4226</v>
      </c>
      <c r="E2645" t="s">
        <v>32</v>
      </c>
      <c r="F2645" t="s">
        <v>16</v>
      </c>
      <c r="G2645" t="s">
        <v>9138</v>
      </c>
      <c r="H2645" t="s">
        <v>10171</v>
      </c>
      <c r="I2645" t="s">
        <v>4228</v>
      </c>
      <c r="J2645" t="s">
        <v>4229</v>
      </c>
      <c r="K2645" s="3">
        <v>51384</v>
      </c>
      <c r="L2645" s="3">
        <v>48660</v>
      </c>
      <c r="M2645" t="s">
        <v>26</v>
      </c>
      <c r="N2645" t="s">
        <v>813</v>
      </c>
    </row>
    <row r="2646" spans="1:14">
      <c r="A2646" s="1">
        <v>45656</v>
      </c>
      <c r="B2646" s="1">
        <v>46021</v>
      </c>
      <c r="C2646" t="s">
        <v>5551</v>
      </c>
      <c r="D2646" t="s">
        <v>4226</v>
      </c>
      <c r="E2646" t="s">
        <v>15</v>
      </c>
      <c r="F2646" t="s">
        <v>16</v>
      </c>
      <c r="G2646" t="s">
        <v>9136</v>
      </c>
      <c r="H2646" t="s">
        <v>10171</v>
      </c>
      <c r="I2646" t="s">
        <v>4228</v>
      </c>
      <c r="J2646" t="s">
        <v>4229</v>
      </c>
      <c r="K2646" s="3">
        <v>2340</v>
      </c>
      <c r="L2646" s="3">
        <v>2133</v>
      </c>
      <c r="M2646" t="s">
        <v>26</v>
      </c>
      <c r="N2646" t="s">
        <v>813</v>
      </c>
    </row>
    <row r="2647" spans="1:14">
      <c r="A2647" s="1">
        <v>45656</v>
      </c>
      <c r="B2647" s="1">
        <v>46021</v>
      </c>
      <c r="C2647" t="s">
        <v>5551</v>
      </c>
      <c r="D2647" t="s">
        <v>4226</v>
      </c>
      <c r="E2647" t="s">
        <v>661</v>
      </c>
      <c r="F2647" t="s">
        <v>16</v>
      </c>
      <c r="G2647" t="s">
        <v>9139</v>
      </c>
      <c r="H2647" t="s">
        <v>10171</v>
      </c>
      <c r="I2647" t="s">
        <v>4228</v>
      </c>
      <c r="J2647" t="s">
        <v>4229</v>
      </c>
      <c r="K2647" s="3">
        <v>94711</v>
      </c>
      <c r="L2647" s="3">
        <v>71991</v>
      </c>
      <c r="M2647" t="s">
        <v>26</v>
      </c>
      <c r="N2647" t="s">
        <v>813</v>
      </c>
    </row>
    <row r="2648" spans="1:14">
      <c r="A2648" s="1">
        <v>45656</v>
      </c>
      <c r="B2648" s="1">
        <v>46021</v>
      </c>
      <c r="C2648" t="s">
        <v>5548</v>
      </c>
      <c r="D2648" t="s">
        <v>4208</v>
      </c>
      <c r="E2648" t="s">
        <v>32</v>
      </c>
      <c r="F2648" t="s">
        <v>16</v>
      </c>
      <c r="G2648" t="s">
        <v>9128</v>
      </c>
      <c r="H2648" t="s">
        <v>10171</v>
      </c>
      <c r="I2648" t="s">
        <v>174</v>
      </c>
      <c r="J2648" t="s">
        <v>175</v>
      </c>
      <c r="K2648" s="3">
        <v>6954</v>
      </c>
      <c r="L2648" s="3">
        <v>5983</v>
      </c>
      <c r="M2648" t="s">
        <v>5619</v>
      </c>
      <c r="N2648" t="s">
        <v>51</v>
      </c>
    </row>
    <row r="2649" spans="1:14">
      <c r="A2649" s="1">
        <v>45656</v>
      </c>
      <c r="B2649" s="1">
        <v>46021</v>
      </c>
      <c r="C2649" t="s">
        <v>5548</v>
      </c>
      <c r="D2649" t="s">
        <v>4208</v>
      </c>
      <c r="E2649" t="s">
        <v>661</v>
      </c>
      <c r="F2649" t="s">
        <v>16</v>
      </c>
      <c r="G2649" t="s">
        <v>9129</v>
      </c>
      <c r="H2649" t="s">
        <v>10171</v>
      </c>
      <c r="I2649" t="s">
        <v>174</v>
      </c>
      <c r="J2649" t="s">
        <v>175</v>
      </c>
      <c r="K2649" s="3">
        <v>32280</v>
      </c>
      <c r="L2649" s="3">
        <v>24487</v>
      </c>
      <c r="M2649" t="s">
        <v>5619</v>
      </c>
      <c r="N2649" t="s">
        <v>51</v>
      </c>
    </row>
    <row r="2650" spans="1:14">
      <c r="A2650" s="1">
        <v>45656</v>
      </c>
      <c r="B2650" s="1">
        <v>46021</v>
      </c>
      <c r="C2650" t="s">
        <v>5548</v>
      </c>
      <c r="D2650" t="s">
        <v>4208</v>
      </c>
      <c r="E2650" t="s">
        <v>15</v>
      </c>
      <c r="F2650" t="s">
        <v>16</v>
      </c>
      <c r="G2650" t="s">
        <v>9127</v>
      </c>
      <c r="H2650" t="s">
        <v>10171</v>
      </c>
      <c r="I2650" t="s">
        <v>174</v>
      </c>
      <c r="J2650" t="s">
        <v>175</v>
      </c>
      <c r="K2650" s="3">
        <v>3804</v>
      </c>
      <c r="L2650" s="3">
        <v>2236</v>
      </c>
      <c r="M2650" t="s">
        <v>5619</v>
      </c>
      <c r="N2650" t="s">
        <v>51</v>
      </c>
    </row>
  </sheetData>
  <sheetProtection algorithmName="SHA-512" hashValue="O27kIMVaWgDLIl9PPTwHxYB/nqvQPvxGVQIXHcj1jJDLus5aeHVRdfyo5kpJG3vqSkKy64BLv7kwcQnJjam5Kg==" saltValue="31GoYsERctKSryIyv78PqA==" spinCount="100000" sheet="1" objects="1" scenarios="1" selectLockedCells="1" selectUnlockedCells="1"/>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BA853-C511-4CDD-8583-15A8CAFD67C5}">
  <sheetPr codeName="Sheet5"/>
  <dimension ref="A1:N889"/>
  <sheetViews>
    <sheetView showGridLines="0" zoomScaleNormal="100" workbookViewId="0"/>
  </sheetViews>
  <sheetFormatPr defaultRowHeight="14.4"/>
  <cols>
    <col min="1" max="1" width="11.33203125" style="1" customWidth="1"/>
    <col min="2" max="2" width="12.33203125" style="1" customWidth="1"/>
    <col min="3" max="3" width="12.44140625" customWidth="1"/>
    <col min="4" max="4" width="46.33203125" bestFit="1" customWidth="1"/>
    <col min="5" max="5" width="26.88671875" bestFit="1" customWidth="1"/>
    <col min="6" max="6" width="15.5546875" customWidth="1"/>
    <col min="7" max="7" width="15.33203125" bestFit="1" customWidth="1"/>
    <col min="8" max="8" width="9" bestFit="1" customWidth="1"/>
    <col min="9" max="9" width="36.88671875" bestFit="1" customWidth="1"/>
    <col min="10" max="10" width="39.6640625" bestFit="1" customWidth="1"/>
    <col min="11" max="11" width="11.44140625" customWidth="1"/>
    <col min="12" max="12" width="29.109375" bestFit="1" customWidth="1"/>
    <col min="13" max="13" width="16.6640625" bestFit="1" customWidth="1"/>
    <col min="14" max="14" width="7.88671875" customWidth="1"/>
  </cols>
  <sheetData>
    <row r="1" spans="1:14">
      <c r="A1" s="1" t="s">
        <v>4561</v>
      </c>
      <c r="B1" s="1" t="s">
        <v>4562</v>
      </c>
      <c r="C1" t="s">
        <v>4563</v>
      </c>
      <c r="D1" t="s">
        <v>0</v>
      </c>
      <c r="E1" t="s">
        <v>3</v>
      </c>
      <c r="F1" t="s">
        <v>4</v>
      </c>
      <c r="G1" t="s">
        <v>1</v>
      </c>
      <c r="H1" t="s">
        <v>10166</v>
      </c>
      <c r="I1" t="s">
        <v>10167</v>
      </c>
      <c r="J1" t="s">
        <v>10168</v>
      </c>
      <c r="K1" t="s">
        <v>6</v>
      </c>
      <c r="L1" t="s">
        <v>7</v>
      </c>
      <c r="M1" t="s">
        <v>5</v>
      </c>
      <c r="N1" t="s">
        <v>10</v>
      </c>
    </row>
    <row r="2" spans="1:14">
      <c r="A2" s="1">
        <v>45292</v>
      </c>
      <c r="B2" s="1">
        <v>45658</v>
      </c>
      <c r="C2" t="s">
        <v>5307</v>
      </c>
      <c r="D2" t="s">
        <v>3185</v>
      </c>
      <c r="E2" t="s">
        <v>32</v>
      </c>
      <c r="F2" t="s">
        <v>16</v>
      </c>
      <c r="G2" t="s">
        <v>6156</v>
      </c>
      <c r="H2" t="s">
        <v>10171</v>
      </c>
      <c r="K2" t="s">
        <v>270</v>
      </c>
      <c r="L2" t="s">
        <v>271</v>
      </c>
      <c r="M2" t="s">
        <v>77</v>
      </c>
      <c r="N2" t="s">
        <v>225</v>
      </c>
    </row>
    <row r="3" spans="1:14">
      <c r="A3" s="1">
        <v>45292</v>
      </c>
      <c r="B3" s="1">
        <v>45658</v>
      </c>
      <c r="C3" t="s">
        <v>5555</v>
      </c>
      <c r="D3" t="s">
        <v>4247</v>
      </c>
      <c r="E3" t="s">
        <v>32</v>
      </c>
      <c r="F3" t="s">
        <v>16</v>
      </c>
      <c r="G3" t="s">
        <v>6145</v>
      </c>
      <c r="H3" t="s">
        <v>10171</v>
      </c>
      <c r="K3" t="s">
        <v>4249</v>
      </c>
      <c r="L3" t="s">
        <v>4250</v>
      </c>
      <c r="M3" t="s">
        <v>26</v>
      </c>
      <c r="N3" t="s">
        <v>90</v>
      </c>
    </row>
    <row r="4" spans="1:14">
      <c r="A4" s="1">
        <v>45292</v>
      </c>
      <c r="B4" s="1">
        <v>45658</v>
      </c>
      <c r="C4" t="s">
        <v>5055</v>
      </c>
      <c r="D4" t="s">
        <v>2130</v>
      </c>
      <c r="E4" t="s">
        <v>15</v>
      </c>
      <c r="F4" t="s">
        <v>16</v>
      </c>
      <c r="G4" t="s">
        <v>6140</v>
      </c>
      <c r="H4" t="s">
        <v>10171</v>
      </c>
      <c r="K4" t="s">
        <v>59</v>
      </c>
      <c r="L4" t="s">
        <v>60</v>
      </c>
      <c r="M4" t="s">
        <v>5619</v>
      </c>
      <c r="N4" t="s">
        <v>61</v>
      </c>
    </row>
    <row r="5" spans="1:14">
      <c r="A5" s="1">
        <v>45292</v>
      </c>
      <c r="B5" s="1">
        <v>45658</v>
      </c>
      <c r="C5" t="s">
        <v>5556</v>
      </c>
      <c r="D5" t="s">
        <v>4254</v>
      </c>
      <c r="E5" t="s">
        <v>32</v>
      </c>
      <c r="F5" t="s">
        <v>16</v>
      </c>
      <c r="G5" t="s">
        <v>6148</v>
      </c>
      <c r="H5" t="s">
        <v>10171</v>
      </c>
      <c r="K5" t="s">
        <v>2574</v>
      </c>
      <c r="L5" t="s">
        <v>2575</v>
      </c>
      <c r="M5" t="s">
        <v>5624</v>
      </c>
      <c r="N5" t="s">
        <v>345</v>
      </c>
    </row>
    <row r="6" spans="1:14">
      <c r="A6" s="1">
        <v>45292</v>
      </c>
      <c r="B6" s="1">
        <v>45658</v>
      </c>
      <c r="C6" t="s">
        <v>5557</v>
      </c>
      <c r="D6" t="s">
        <v>4258</v>
      </c>
      <c r="E6" t="s">
        <v>32</v>
      </c>
      <c r="F6" t="s">
        <v>16</v>
      </c>
      <c r="G6" t="s">
        <v>6149</v>
      </c>
      <c r="H6" t="s">
        <v>10171</v>
      </c>
      <c r="K6" t="s">
        <v>71</v>
      </c>
      <c r="L6" t="s">
        <v>72</v>
      </c>
      <c r="M6" t="s">
        <v>5660</v>
      </c>
      <c r="N6" t="s">
        <v>21</v>
      </c>
    </row>
    <row r="7" spans="1:14">
      <c r="A7" s="1">
        <v>45292</v>
      </c>
      <c r="B7" s="1">
        <v>45658</v>
      </c>
      <c r="C7" t="s">
        <v>5561</v>
      </c>
      <c r="D7" t="s">
        <v>4269</v>
      </c>
      <c r="E7" t="s">
        <v>32</v>
      </c>
      <c r="F7" t="s">
        <v>16</v>
      </c>
      <c r="G7" t="s">
        <v>6158</v>
      </c>
      <c r="H7" t="s">
        <v>10171</v>
      </c>
      <c r="K7" t="s">
        <v>71</v>
      </c>
      <c r="L7" t="s">
        <v>72</v>
      </c>
      <c r="M7" t="s">
        <v>5623</v>
      </c>
      <c r="N7" t="s">
        <v>125</v>
      </c>
    </row>
    <row r="8" spans="1:14">
      <c r="A8" s="1">
        <v>45292</v>
      </c>
      <c r="B8" s="1">
        <v>45658</v>
      </c>
      <c r="C8" t="s">
        <v>5562</v>
      </c>
      <c r="D8" t="s">
        <v>4276</v>
      </c>
      <c r="E8" t="s">
        <v>32</v>
      </c>
      <c r="F8" t="s">
        <v>16</v>
      </c>
      <c r="G8" t="s">
        <v>6161</v>
      </c>
      <c r="H8" t="s">
        <v>10171</v>
      </c>
      <c r="K8" t="s">
        <v>103</v>
      </c>
      <c r="L8" t="s">
        <v>104</v>
      </c>
      <c r="M8" t="s">
        <v>5620</v>
      </c>
      <c r="N8" t="s">
        <v>51</v>
      </c>
    </row>
    <row r="9" spans="1:14">
      <c r="A9" s="1">
        <v>45292</v>
      </c>
      <c r="B9" s="1">
        <v>45658</v>
      </c>
      <c r="C9" t="s">
        <v>5566</v>
      </c>
      <c r="D9" t="s">
        <v>4292</v>
      </c>
      <c r="E9" t="s">
        <v>32</v>
      </c>
      <c r="F9" t="s">
        <v>16</v>
      </c>
      <c r="G9" t="s">
        <v>6169</v>
      </c>
      <c r="H9" t="s">
        <v>10171</v>
      </c>
      <c r="K9" t="s">
        <v>795</v>
      </c>
      <c r="L9" t="s">
        <v>796</v>
      </c>
      <c r="M9" t="s">
        <v>77</v>
      </c>
      <c r="N9" t="s">
        <v>386</v>
      </c>
    </row>
    <row r="10" spans="1:14">
      <c r="A10" s="1">
        <v>45292</v>
      </c>
      <c r="B10" s="1">
        <v>45658</v>
      </c>
      <c r="C10" t="s">
        <v>5913</v>
      </c>
      <c r="D10" t="s">
        <v>5914</v>
      </c>
      <c r="E10" t="s">
        <v>15</v>
      </c>
      <c r="F10" t="s">
        <v>16</v>
      </c>
      <c r="G10" t="s">
        <v>6172</v>
      </c>
      <c r="H10" t="s">
        <v>10171</v>
      </c>
      <c r="K10" t="s">
        <v>71</v>
      </c>
      <c r="L10" t="s">
        <v>72</v>
      </c>
      <c r="M10" t="s">
        <v>5623</v>
      </c>
      <c r="N10" t="s">
        <v>73</v>
      </c>
    </row>
    <row r="11" spans="1:14">
      <c r="A11" s="1">
        <v>45292</v>
      </c>
      <c r="B11" s="1">
        <v>45658</v>
      </c>
      <c r="C11" t="s">
        <v>5567</v>
      </c>
      <c r="D11" t="s">
        <v>4297</v>
      </c>
      <c r="E11" t="s">
        <v>32</v>
      </c>
      <c r="F11" t="s">
        <v>16</v>
      </c>
      <c r="G11" t="s">
        <v>6176</v>
      </c>
      <c r="H11" t="s">
        <v>10171</v>
      </c>
      <c r="K11" t="s">
        <v>103</v>
      </c>
      <c r="L11" t="s">
        <v>104</v>
      </c>
      <c r="M11" t="s">
        <v>5620</v>
      </c>
      <c r="N11" t="s">
        <v>105</v>
      </c>
    </row>
    <row r="12" spans="1:14">
      <c r="A12" s="1">
        <v>45292</v>
      </c>
      <c r="B12" s="1">
        <v>45658</v>
      </c>
      <c r="C12" t="s">
        <v>5568</v>
      </c>
      <c r="D12" t="s">
        <v>4299</v>
      </c>
      <c r="E12" t="s">
        <v>32</v>
      </c>
      <c r="F12" t="s">
        <v>16</v>
      </c>
      <c r="G12" t="s">
        <v>6181</v>
      </c>
      <c r="H12" t="s">
        <v>10171</v>
      </c>
      <c r="K12" t="s">
        <v>570</v>
      </c>
      <c r="L12" t="s">
        <v>571</v>
      </c>
      <c r="M12" t="s">
        <v>5623</v>
      </c>
      <c r="N12" t="s">
        <v>328</v>
      </c>
    </row>
    <row r="13" spans="1:14">
      <c r="A13" s="1">
        <v>45292</v>
      </c>
      <c r="B13" s="1">
        <v>45658</v>
      </c>
      <c r="C13" t="s">
        <v>5569</v>
      </c>
      <c r="D13" t="s">
        <v>4305</v>
      </c>
      <c r="E13" t="s">
        <v>32</v>
      </c>
      <c r="F13" t="s">
        <v>16</v>
      </c>
      <c r="G13" t="s">
        <v>6185</v>
      </c>
      <c r="H13" t="s">
        <v>10171</v>
      </c>
      <c r="K13" t="s">
        <v>570</v>
      </c>
      <c r="L13" t="s">
        <v>571</v>
      </c>
      <c r="M13" t="s">
        <v>26</v>
      </c>
      <c r="N13" t="s">
        <v>143</v>
      </c>
    </row>
    <row r="14" spans="1:14">
      <c r="A14" s="1">
        <v>45292</v>
      </c>
      <c r="B14" s="1">
        <v>45658</v>
      </c>
      <c r="C14" t="s">
        <v>5571</v>
      </c>
      <c r="D14" t="s">
        <v>4314</v>
      </c>
      <c r="E14" t="s">
        <v>32</v>
      </c>
      <c r="F14" t="s">
        <v>16</v>
      </c>
      <c r="G14" t="s">
        <v>6186</v>
      </c>
      <c r="H14" t="s">
        <v>10171</v>
      </c>
      <c r="K14" t="s">
        <v>103</v>
      </c>
      <c r="L14" t="s">
        <v>104</v>
      </c>
      <c r="M14" t="s">
        <v>5620</v>
      </c>
      <c r="N14" t="s">
        <v>245</v>
      </c>
    </row>
    <row r="15" spans="1:14">
      <c r="A15" s="1">
        <v>45292</v>
      </c>
      <c r="B15" s="1">
        <v>45658</v>
      </c>
      <c r="C15" t="s">
        <v>5573</v>
      </c>
      <c r="D15" t="s">
        <v>4323</v>
      </c>
      <c r="E15" t="s">
        <v>32</v>
      </c>
      <c r="F15" t="s">
        <v>16</v>
      </c>
      <c r="G15" t="s">
        <v>6195</v>
      </c>
      <c r="H15" t="s">
        <v>10171</v>
      </c>
      <c r="K15" t="s">
        <v>174</v>
      </c>
      <c r="L15" t="s">
        <v>175</v>
      </c>
      <c r="M15" t="s">
        <v>112</v>
      </c>
      <c r="N15" t="s">
        <v>21</v>
      </c>
    </row>
    <row r="16" spans="1:14">
      <c r="A16" s="1">
        <v>45293</v>
      </c>
      <c r="B16" s="1">
        <v>45659</v>
      </c>
      <c r="C16" t="s">
        <v>5574</v>
      </c>
      <c r="D16" t="s">
        <v>4327</v>
      </c>
      <c r="E16" t="s">
        <v>32</v>
      </c>
      <c r="F16" t="s">
        <v>16</v>
      </c>
      <c r="G16" t="s">
        <v>6198</v>
      </c>
      <c r="H16" t="s">
        <v>10171</v>
      </c>
      <c r="K16" t="s">
        <v>305</v>
      </c>
      <c r="L16" t="s">
        <v>306</v>
      </c>
      <c r="M16" t="s">
        <v>304</v>
      </c>
      <c r="N16" t="s">
        <v>310</v>
      </c>
    </row>
    <row r="17" spans="1:14">
      <c r="A17" s="1">
        <v>45294</v>
      </c>
      <c r="B17" s="1">
        <v>45660</v>
      </c>
      <c r="C17" t="s">
        <v>5576</v>
      </c>
      <c r="D17" t="s">
        <v>4334</v>
      </c>
      <c r="E17" t="s">
        <v>32</v>
      </c>
      <c r="F17" t="s">
        <v>16</v>
      </c>
      <c r="G17" t="s">
        <v>6201</v>
      </c>
      <c r="H17" t="s">
        <v>10171</v>
      </c>
      <c r="K17" t="s">
        <v>78</v>
      </c>
      <c r="L17" t="s">
        <v>79</v>
      </c>
      <c r="M17" t="s">
        <v>5620</v>
      </c>
      <c r="N17" t="s">
        <v>80</v>
      </c>
    </row>
    <row r="18" spans="1:14">
      <c r="A18" s="1">
        <v>45295</v>
      </c>
      <c r="B18" s="1">
        <v>45661</v>
      </c>
      <c r="C18" t="s">
        <v>5577</v>
      </c>
      <c r="D18" t="s">
        <v>4338</v>
      </c>
      <c r="E18" t="s">
        <v>32</v>
      </c>
      <c r="F18" t="s">
        <v>16</v>
      </c>
      <c r="G18" t="s">
        <v>6204</v>
      </c>
      <c r="H18" t="s">
        <v>10171</v>
      </c>
      <c r="K18" t="s">
        <v>282</v>
      </c>
      <c r="L18" t="s">
        <v>283</v>
      </c>
      <c r="M18" t="s">
        <v>5620</v>
      </c>
      <c r="N18" t="s">
        <v>21</v>
      </c>
    </row>
    <row r="19" spans="1:14">
      <c r="A19" s="1">
        <v>45298</v>
      </c>
      <c r="B19" s="1">
        <v>45664</v>
      </c>
      <c r="C19" t="s">
        <v>4644</v>
      </c>
      <c r="D19" t="s">
        <v>442</v>
      </c>
      <c r="E19" t="s">
        <v>32</v>
      </c>
      <c r="F19" t="s">
        <v>16</v>
      </c>
      <c r="G19" t="s">
        <v>6208</v>
      </c>
      <c r="H19" t="s">
        <v>10171</v>
      </c>
      <c r="K19" t="s">
        <v>270</v>
      </c>
      <c r="L19" t="s">
        <v>271</v>
      </c>
      <c r="M19" t="s">
        <v>5624</v>
      </c>
      <c r="N19" t="s">
        <v>125</v>
      </c>
    </row>
    <row r="20" spans="1:14">
      <c r="A20" s="1">
        <v>45299</v>
      </c>
      <c r="B20" s="1">
        <v>45665</v>
      </c>
      <c r="C20" t="s">
        <v>5585</v>
      </c>
      <c r="D20" t="s">
        <v>4372</v>
      </c>
      <c r="E20" t="s">
        <v>32</v>
      </c>
      <c r="F20" t="s">
        <v>16</v>
      </c>
      <c r="G20" t="s">
        <v>6212</v>
      </c>
      <c r="H20" t="s">
        <v>10171</v>
      </c>
      <c r="K20" t="s">
        <v>174</v>
      </c>
      <c r="L20" t="s">
        <v>175</v>
      </c>
      <c r="M20" t="s">
        <v>5623</v>
      </c>
      <c r="N20" t="s">
        <v>21</v>
      </c>
    </row>
    <row r="21" spans="1:14">
      <c r="A21" s="1">
        <v>45299</v>
      </c>
      <c r="B21" s="1">
        <v>45665</v>
      </c>
      <c r="C21" t="s">
        <v>5586</v>
      </c>
      <c r="D21" t="s">
        <v>4376</v>
      </c>
      <c r="E21" t="s">
        <v>661</v>
      </c>
      <c r="F21" t="s">
        <v>16</v>
      </c>
      <c r="G21" t="s">
        <v>6215</v>
      </c>
      <c r="H21" t="s">
        <v>10171</v>
      </c>
      <c r="K21" t="s">
        <v>49</v>
      </c>
      <c r="L21" t="s">
        <v>50</v>
      </c>
      <c r="M21" t="s">
        <v>5623</v>
      </c>
      <c r="N21" t="s">
        <v>51</v>
      </c>
    </row>
    <row r="22" spans="1:14">
      <c r="A22" s="1">
        <v>45300</v>
      </c>
      <c r="B22" s="1">
        <v>45666</v>
      </c>
      <c r="C22" t="s">
        <v>5188</v>
      </c>
      <c r="D22" t="s">
        <v>2678</v>
      </c>
      <c r="E22" t="s">
        <v>32</v>
      </c>
      <c r="F22" t="s">
        <v>16</v>
      </c>
      <c r="G22" t="s">
        <v>6216</v>
      </c>
      <c r="H22" t="s">
        <v>10171</v>
      </c>
      <c r="K22" t="s">
        <v>712</v>
      </c>
      <c r="L22" t="s">
        <v>713</v>
      </c>
      <c r="M22" t="s">
        <v>1179</v>
      </c>
      <c r="N22" t="s">
        <v>125</v>
      </c>
    </row>
    <row r="23" spans="1:14">
      <c r="A23" s="1">
        <v>45301</v>
      </c>
      <c r="B23" s="1">
        <v>45667</v>
      </c>
      <c r="C23" t="s">
        <v>5590</v>
      </c>
      <c r="D23" t="s">
        <v>4390</v>
      </c>
      <c r="E23" t="s">
        <v>661</v>
      </c>
      <c r="F23" t="s">
        <v>16</v>
      </c>
      <c r="G23" t="s">
        <v>6219</v>
      </c>
      <c r="H23" t="s">
        <v>10171</v>
      </c>
      <c r="K23" t="s">
        <v>49</v>
      </c>
      <c r="L23" t="s">
        <v>50</v>
      </c>
      <c r="M23" t="s">
        <v>5623</v>
      </c>
      <c r="N23" t="s">
        <v>51</v>
      </c>
    </row>
    <row r="24" spans="1:14">
      <c r="A24" s="1">
        <v>45301</v>
      </c>
      <c r="B24" s="1">
        <v>45667</v>
      </c>
      <c r="C24" t="s">
        <v>5143</v>
      </c>
      <c r="D24" t="s">
        <v>2477</v>
      </c>
      <c r="E24" t="s">
        <v>661</v>
      </c>
      <c r="F24" t="s">
        <v>16</v>
      </c>
      <c r="G24" t="s">
        <v>6220</v>
      </c>
      <c r="H24" t="s">
        <v>10171</v>
      </c>
      <c r="K24" t="s">
        <v>59</v>
      </c>
      <c r="L24" t="s">
        <v>60</v>
      </c>
      <c r="M24" t="s">
        <v>5619</v>
      </c>
      <c r="N24" t="s">
        <v>61</v>
      </c>
    </row>
    <row r="25" spans="1:14">
      <c r="A25" s="1">
        <v>45301</v>
      </c>
      <c r="B25" s="1">
        <v>45667</v>
      </c>
      <c r="C25" t="s">
        <v>5135</v>
      </c>
      <c r="D25" t="s">
        <v>2450</v>
      </c>
      <c r="E25" t="s">
        <v>15</v>
      </c>
      <c r="F25" t="s">
        <v>16</v>
      </c>
      <c r="G25" t="s">
        <v>6222</v>
      </c>
      <c r="H25" t="s">
        <v>10171</v>
      </c>
      <c r="K25" t="s">
        <v>78</v>
      </c>
      <c r="L25" t="s">
        <v>79</v>
      </c>
      <c r="M25" t="s">
        <v>77</v>
      </c>
      <c r="N25" t="s">
        <v>73</v>
      </c>
    </row>
    <row r="26" spans="1:14">
      <c r="A26" s="1">
        <v>45302</v>
      </c>
      <c r="B26" s="1">
        <v>45668</v>
      </c>
      <c r="C26" t="s">
        <v>5917</v>
      </c>
      <c r="D26" t="s">
        <v>5918</v>
      </c>
      <c r="E26" t="s">
        <v>661</v>
      </c>
      <c r="F26" t="s">
        <v>16</v>
      </c>
      <c r="G26" t="s">
        <v>6225</v>
      </c>
      <c r="H26" t="s">
        <v>10171</v>
      </c>
      <c r="K26" t="s">
        <v>18</v>
      </c>
      <c r="L26" t="s">
        <v>19</v>
      </c>
      <c r="M26" t="s">
        <v>48</v>
      </c>
      <c r="N26" t="s">
        <v>21</v>
      </c>
    </row>
    <row r="27" spans="1:14">
      <c r="A27" s="1">
        <v>45303</v>
      </c>
      <c r="B27" s="1">
        <v>45669</v>
      </c>
      <c r="C27" t="s">
        <v>5597</v>
      </c>
      <c r="D27" t="s">
        <v>4423</v>
      </c>
      <c r="E27" t="s">
        <v>661</v>
      </c>
      <c r="F27" t="s">
        <v>16</v>
      </c>
      <c r="G27" t="s">
        <v>6229</v>
      </c>
      <c r="H27" t="s">
        <v>10171</v>
      </c>
      <c r="K27" t="s">
        <v>65</v>
      </c>
      <c r="L27" t="s">
        <v>66</v>
      </c>
      <c r="M27" t="s">
        <v>5620</v>
      </c>
      <c r="N27" t="s">
        <v>21</v>
      </c>
    </row>
    <row r="28" spans="1:14">
      <c r="A28" s="1">
        <v>45303</v>
      </c>
      <c r="B28" s="1">
        <v>45669</v>
      </c>
      <c r="C28" t="s">
        <v>5598</v>
      </c>
      <c r="D28" t="s">
        <v>4426</v>
      </c>
      <c r="E28" t="s">
        <v>32</v>
      </c>
      <c r="F28" t="s">
        <v>16</v>
      </c>
      <c r="G28" t="s">
        <v>6232</v>
      </c>
      <c r="H28" t="s">
        <v>10171</v>
      </c>
      <c r="K28" t="s">
        <v>282</v>
      </c>
      <c r="L28" t="s">
        <v>283</v>
      </c>
      <c r="M28" t="s">
        <v>5619</v>
      </c>
      <c r="N28" t="s">
        <v>21</v>
      </c>
    </row>
    <row r="29" spans="1:14">
      <c r="A29" s="1">
        <v>45305</v>
      </c>
      <c r="B29" s="1">
        <v>45671</v>
      </c>
      <c r="C29" t="s">
        <v>5601</v>
      </c>
      <c r="D29" t="s">
        <v>4436</v>
      </c>
      <c r="E29" t="s">
        <v>32</v>
      </c>
      <c r="F29" t="s">
        <v>16</v>
      </c>
      <c r="G29" t="s">
        <v>6238</v>
      </c>
      <c r="H29" t="s">
        <v>10171</v>
      </c>
      <c r="K29" t="s">
        <v>2538</v>
      </c>
      <c r="L29" t="s">
        <v>2539</v>
      </c>
      <c r="M29" t="s">
        <v>5623</v>
      </c>
      <c r="N29" t="s">
        <v>386</v>
      </c>
    </row>
    <row r="30" spans="1:14">
      <c r="A30" s="1">
        <v>45306</v>
      </c>
      <c r="B30" s="1">
        <v>45672</v>
      </c>
      <c r="C30" t="s">
        <v>4621</v>
      </c>
      <c r="D30" t="s">
        <v>334</v>
      </c>
      <c r="E30" t="s">
        <v>32</v>
      </c>
      <c r="F30" t="s">
        <v>16</v>
      </c>
      <c r="G30" t="s">
        <v>6244</v>
      </c>
      <c r="H30" t="s">
        <v>10171</v>
      </c>
      <c r="K30" t="s">
        <v>165</v>
      </c>
      <c r="L30" t="s">
        <v>166</v>
      </c>
      <c r="M30" t="s">
        <v>26</v>
      </c>
      <c r="N30" t="s">
        <v>336</v>
      </c>
    </row>
    <row r="31" spans="1:14">
      <c r="A31" s="1">
        <v>45306</v>
      </c>
      <c r="B31" s="1">
        <v>45672</v>
      </c>
      <c r="C31" t="s">
        <v>5637</v>
      </c>
      <c r="D31" t="s">
        <v>5638</v>
      </c>
      <c r="E31" t="s">
        <v>32</v>
      </c>
      <c r="F31" t="s">
        <v>16</v>
      </c>
      <c r="G31" t="s">
        <v>6246</v>
      </c>
      <c r="H31" t="s">
        <v>10171</v>
      </c>
      <c r="K31" t="s">
        <v>3427</v>
      </c>
      <c r="L31" t="s">
        <v>3428</v>
      </c>
      <c r="M31" t="s">
        <v>5623</v>
      </c>
      <c r="N31" t="s">
        <v>310</v>
      </c>
    </row>
    <row r="32" spans="1:14">
      <c r="A32" s="1">
        <v>45306</v>
      </c>
      <c r="B32" s="1">
        <v>45672</v>
      </c>
      <c r="C32" t="s">
        <v>5606</v>
      </c>
      <c r="D32" t="s">
        <v>4464</v>
      </c>
      <c r="E32" t="s">
        <v>32</v>
      </c>
      <c r="F32" t="s">
        <v>16</v>
      </c>
      <c r="G32" t="s">
        <v>6249</v>
      </c>
      <c r="H32" t="s">
        <v>10171</v>
      </c>
      <c r="K32" t="s">
        <v>3494</v>
      </c>
      <c r="L32" t="s">
        <v>3495</v>
      </c>
      <c r="M32" t="s">
        <v>48</v>
      </c>
      <c r="N32" t="s">
        <v>453</v>
      </c>
    </row>
    <row r="33" spans="1:14">
      <c r="A33" s="1">
        <v>45306</v>
      </c>
      <c r="B33" s="1">
        <v>45672</v>
      </c>
      <c r="C33" t="s">
        <v>5607</v>
      </c>
      <c r="D33" t="s">
        <v>4469</v>
      </c>
      <c r="E33" t="s">
        <v>32</v>
      </c>
      <c r="F33" t="s">
        <v>16</v>
      </c>
      <c r="G33" t="s">
        <v>6253</v>
      </c>
      <c r="H33" t="s">
        <v>10171</v>
      </c>
      <c r="K33" t="s">
        <v>49</v>
      </c>
      <c r="L33" t="s">
        <v>50</v>
      </c>
      <c r="M33" t="s">
        <v>5623</v>
      </c>
      <c r="N33" t="s">
        <v>125</v>
      </c>
    </row>
    <row r="34" spans="1:14">
      <c r="A34" s="1">
        <v>45306</v>
      </c>
      <c r="B34" s="1">
        <v>45672</v>
      </c>
      <c r="C34" t="s">
        <v>5608</v>
      </c>
      <c r="D34" t="s">
        <v>4474</v>
      </c>
      <c r="E34" t="s">
        <v>32</v>
      </c>
      <c r="F34" t="s">
        <v>16</v>
      </c>
      <c r="G34" t="s">
        <v>6259</v>
      </c>
      <c r="H34" t="s">
        <v>10171</v>
      </c>
      <c r="K34" t="s">
        <v>165</v>
      </c>
      <c r="L34" t="s">
        <v>166</v>
      </c>
      <c r="M34" t="s">
        <v>1179</v>
      </c>
      <c r="N34" t="s">
        <v>167</v>
      </c>
    </row>
    <row r="35" spans="1:14">
      <c r="A35" s="1">
        <v>45306</v>
      </c>
      <c r="B35" s="1">
        <v>45672</v>
      </c>
      <c r="C35" t="s">
        <v>5609</v>
      </c>
      <c r="D35" t="s">
        <v>4476</v>
      </c>
      <c r="E35" t="s">
        <v>32</v>
      </c>
      <c r="F35" t="s">
        <v>16</v>
      </c>
      <c r="G35" t="s">
        <v>6261</v>
      </c>
      <c r="H35" t="s">
        <v>10171</v>
      </c>
      <c r="K35" t="s">
        <v>3494</v>
      </c>
      <c r="L35" t="s">
        <v>3495</v>
      </c>
      <c r="M35" t="s">
        <v>48</v>
      </c>
      <c r="N35" t="s">
        <v>453</v>
      </c>
    </row>
    <row r="36" spans="1:14">
      <c r="A36" s="1">
        <v>45309</v>
      </c>
      <c r="B36" s="1">
        <v>45675</v>
      </c>
      <c r="C36" t="s">
        <v>4765</v>
      </c>
      <c r="D36" t="s">
        <v>967</v>
      </c>
      <c r="E36" t="s">
        <v>32</v>
      </c>
      <c r="F36" t="s">
        <v>16</v>
      </c>
      <c r="G36" t="s">
        <v>6264</v>
      </c>
      <c r="H36" t="s">
        <v>10171</v>
      </c>
      <c r="K36" t="s">
        <v>948</v>
      </c>
      <c r="L36" t="s">
        <v>949</v>
      </c>
      <c r="M36" t="s">
        <v>304</v>
      </c>
      <c r="N36" t="s">
        <v>51</v>
      </c>
    </row>
    <row r="37" spans="1:14">
      <c r="A37" s="1">
        <v>45310</v>
      </c>
      <c r="B37" s="1">
        <v>45676</v>
      </c>
      <c r="C37" t="s">
        <v>5614</v>
      </c>
      <c r="D37" t="s">
        <v>4506</v>
      </c>
      <c r="E37" t="s">
        <v>32</v>
      </c>
      <c r="F37" t="s">
        <v>16</v>
      </c>
      <c r="G37" t="s">
        <v>6270</v>
      </c>
      <c r="H37" t="s">
        <v>10171</v>
      </c>
      <c r="K37" t="s">
        <v>2554</v>
      </c>
      <c r="L37" t="s">
        <v>2555</v>
      </c>
      <c r="M37" t="s">
        <v>304</v>
      </c>
      <c r="N37" t="s">
        <v>43</v>
      </c>
    </row>
    <row r="38" spans="1:14">
      <c r="A38" s="1">
        <v>45310</v>
      </c>
      <c r="B38" s="1">
        <v>45676</v>
      </c>
      <c r="C38" t="s">
        <v>4713</v>
      </c>
      <c r="D38" t="s">
        <v>747</v>
      </c>
      <c r="E38" t="s">
        <v>32</v>
      </c>
      <c r="F38" t="s">
        <v>16</v>
      </c>
      <c r="G38" t="s">
        <v>6273</v>
      </c>
      <c r="H38" t="s">
        <v>10171</v>
      </c>
      <c r="K38" t="s">
        <v>59</v>
      </c>
      <c r="L38" t="s">
        <v>60</v>
      </c>
      <c r="M38" t="s">
        <v>5620</v>
      </c>
      <c r="N38" t="s">
        <v>61</v>
      </c>
    </row>
    <row r="39" spans="1:14">
      <c r="A39" s="1">
        <v>45310</v>
      </c>
      <c r="B39" s="1">
        <v>45676</v>
      </c>
      <c r="C39" t="s">
        <v>5615</v>
      </c>
      <c r="D39" t="s">
        <v>4513</v>
      </c>
      <c r="E39" t="s">
        <v>661</v>
      </c>
      <c r="F39" t="s">
        <v>16</v>
      </c>
      <c r="G39" t="s">
        <v>6275</v>
      </c>
      <c r="H39" t="s">
        <v>10171</v>
      </c>
      <c r="K39" t="s">
        <v>71</v>
      </c>
      <c r="L39" t="s">
        <v>72</v>
      </c>
      <c r="M39" t="s">
        <v>5623</v>
      </c>
      <c r="N39" t="s">
        <v>2017</v>
      </c>
    </row>
    <row r="40" spans="1:14">
      <c r="A40" s="1">
        <v>45310</v>
      </c>
      <c r="B40" s="1">
        <v>45676</v>
      </c>
      <c r="C40" t="s">
        <v>5617</v>
      </c>
      <c r="D40" t="s">
        <v>4520</v>
      </c>
      <c r="E40" t="s">
        <v>32</v>
      </c>
      <c r="F40" t="s">
        <v>16</v>
      </c>
      <c r="G40" t="s">
        <v>6277</v>
      </c>
      <c r="H40" t="s">
        <v>10171</v>
      </c>
      <c r="K40" t="s">
        <v>305</v>
      </c>
      <c r="L40" t="s">
        <v>306</v>
      </c>
      <c r="M40" t="s">
        <v>304</v>
      </c>
      <c r="N40" t="s">
        <v>21</v>
      </c>
    </row>
    <row r="41" spans="1:14">
      <c r="A41" s="1">
        <v>45311</v>
      </c>
      <c r="B41" s="1">
        <v>45677</v>
      </c>
      <c r="C41" t="s">
        <v>5923</v>
      </c>
      <c r="D41" t="s">
        <v>5924</v>
      </c>
      <c r="E41" t="s">
        <v>661</v>
      </c>
      <c r="F41" t="s">
        <v>16</v>
      </c>
      <c r="G41" t="s">
        <v>6281</v>
      </c>
      <c r="H41" t="s">
        <v>10171</v>
      </c>
      <c r="K41" t="s">
        <v>18</v>
      </c>
      <c r="L41" t="s">
        <v>19</v>
      </c>
      <c r="M41" t="s">
        <v>5624</v>
      </c>
      <c r="N41" t="s">
        <v>21</v>
      </c>
    </row>
    <row r="42" spans="1:14">
      <c r="A42" s="1">
        <v>45311</v>
      </c>
      <c r="B42" s="1">
        <v>45677</v>
      </c>
      <c r="C42" t="s">
        <v>4564</v>
      </c>
      <c r="D42" t="s">
        <v>12</v>
      </c>
      <c r="E42" t="s">
        <v>15</v>
      </c>
      <c r="F42" t="s">
        <v>16</v>
      </c>
      <c r="G42" t="s">
        <v>6284</v>
      </c>
      <c r="H42" t="s">
        <v>10171</v>
      </c>
      <c r="K42" t="s">
        <v>18</v>
      </c>
      <c r="L42" t="s">
        <v>19</v>
      </c>
      <c r="M42" t="s">
        <v>5624</v>
      </c>
      <c r="N42" t="s">
        <v>21</v>
      </c>
    </row>
    <row r="43" spans="1:14">
      <c r="A43" s="1">
        <v>45311</v>
      </c>
      <c r="B43" s="1">
        <v>45677</v>
      </c>
      <c r="C43" t="s">
        <v>4565</v>
      </c>
      <c r="D43" t="s">
        <v>24</v>
      </c>
      <c r="E43" t="s">
        <v>32</v>
      </c>
      <c r="F43" t="s">
        <v>16</v>
      </c>
      <c r="G43" t="s">
        <v>6287</v>
      </c>
      <c r="H43" t="s">
        <v>10171</v>
      </c>
      <c r="K43" t="s">
        <v>27</v>
      </c>
      <c r="L43" t="s">
        <v>28</v>
      </c>
      <c r="M43" t="s">
        <v>26</v>
      </c>
      <c r="N43" t="s">
        <v>30</v>
      </c>
    </row>
    <row r="44" spans="1:14">
      <c r="A44" s="1">
        <v>45312</v>
      </c>
      <c r="B44" s="1">
        <v>45678</v>
      </c>
      <c r="C44" t="s">
        <v>4567</v>
      </c>
      <c r="D44" t="s">
        <v>46</v>
      </c>
      <c r="E44" t="s">
        <v>661</v>
      </c>
      <c r="F44" t="s">
        <v>16</v>
      </c>
      <c r="G44" t="s">
        <v>6288</v>
      </c>
      <c r="H44" t="s">
        <v>10171</v>
      </c>
      <c r="K44" t="s">
        <v>49</v>
      </c>
      <c r="L44" t="s">
        <v>50</v>
      </c>
      <c r="M44" t="s">
        <v>48</v>
      </c>
      <c r="N44" t="s">
        <v>51</v>
      </c>
    </row>
    <row r="45" spans="1:14">
      <c r="A45" s="1">
        <v>45313</v>
      </c>
      <c r="B45" s="1">
        <v>45679</v>
      </c>
      <c r="C45" t="s">
        <v>4570</v>
      </c>
      <c r="D45" t="s">
        <v>68</v>
      </c>
      <c r="E45" t="s">
        <v>661</v>
      </c>
      <c r="F45" t="s">
        <v>16</v>
      </c>
      <c r="G45" t="s">
        <v>6296</v>
      </c>
      <c r="H45" t="s">
        <v>10171</v>
      </c>
      <c r="K45" t="s">
        <v>71</v>
      </c>
      <c r="L45" t="s">
        <v>72</v>
      </c>
      <c r="M45" t="s">
        <v>5623</v>
      </c>
      <c r="N45" t="s">
        <v>73</v>
      </c>
    </row>
    <row r="46" spans="1:14">
      <c r="A46" s="1">
        <v>45313</v>
      </c>
      <c r="B46" s="1">
        <v>45679</v>
      </c>
      <c r="C46" t="s">
        <v>4571</v>
      </c>
      <c r="D46" t="s">
        <v>75</v>
      </c>
      <c r="E46" t="s">
        <v>32</v>
      </c>
      <c r="F46" t="s">
        <v>16</v>
      </c>
      <c r="G46" t="s">
        <v>6300</v>
      </c>
      <c r="H46" t="s">
        <v>10171</v>
      </c>
      <c r="K46" t="s">
        <v>78</v>
      </c>
      <c r="L46" t="s">
        <v>79</v>
      </c>
      <c r="M46" t="s">
        <v>77</v>
      </c>
      <c r="N46" t="s">
        <v>80</v>
      </c>
    </row>
    <row r="47" spans="1:14">
      <c r="A47" s="1">
        <v>45313</v>
      </c>
      <c r="B47" s="1">
        <v>45679</v>
      </c>
      <c r="C47" t="s">
        <v>4572</v>
      </c>
      <c r="D47" t="s">
        <v>85</v>
      </c>
      <c r="E47" t="s">
        <v>32</v>
      </c>
      <c r="F47" t="s">
        <v>16</v>
      </c>
      <c r="G47" t="s">
        <v>6305</v>
      </c>
      <c r="H47" t="s">
        <v>10171</v>
      </c>
      <c r="K47" t="s">
        <v>87</v>
      </c>
      <c r="L47" t="s">
        <v>88</v>
      </c>
      <c r="M47" t="s">
        <v>26</v>
      </c>
      <c r="N47" t="s">
        <v>90</v>
      </c>
    </row>
    <row r="48" spans="1:14">
      <c r="A48" s="1">
        <v>45313</v>
      </c>
      <c r="B48" s="1">
        <v>45679</v>
      </c>
      <c r="C48" t="s">
        <v>4574</v>
      </c>
      <c r="D48" t="s">
        <v>101</v>
      </c>
      <c r="E48" t="s">
        <v>661</v>
      </c>
      <c r="F48" t="s">
        <v>16</v>
      </c>
      <c r="G48" t="s">
        <v>6307</v>
      </c>
      <c r="H48" t="s">
        <v>10171</v>
      </c>
      <c r="K48" t="s">
        <v>103</v>
      </c>
      <c r="L48" t="s">
        <v>104</v>
      </c>
      <c r="M48" t="s">
        <v>5620</v>
      </c>
      <c r="N48" t="s">
        <v>105</v>
      </c>
    </row>
    <row r="49" spans="1:14">
      <c r="A49" s="1">
        <v>45314</v>
      </c>
      <c r="B49" s="1">
        <v>45680</v>
      </c>
      <c r="C49" t="s">
        <v>4576</v>
      </c>
      <c r="D49" t="s">
        <v>110</v>
      </c>
      <c r="E49" t="s">
        <v>32</v>
      </c>
      <c r="F49" t="s">
        <v>16</v>
      </c>
      <c r="G49" t="s">
        <v>6309</v>
      </c>
      <c r="H49" t="s">
        <v>10171</v>
      </c>
      <c r="K49" t="s">
        <v>113</v>
      </c>
      <c r="L49" t="s">
        <v>114</v>
      </c>
      <c r="M49" t="s">
        <v>5619</v>
      </c>
      <c r="N49" t="s">
        <v>115</v>
      </c>
    </row>
    <row r="50" spans="1:14">
      <c r="A50" s="1">
        <v>45316</v>
      </c>
      <c r="B50" s="1">
        <v>45682</v>
      </c>
      <c r="C50" t="s">
        <v>4579</v>
      </c>
      <c r="D50" t="s">
        <v>126</v>
      </c>
      <c r="E50" t="s">
        <v>32</v>
      </c>
      <c r="F50" t="s">
        <v>16</v>
      </c>
      <c r="G50" t="s">
        <v>6313</v>
      </c>
      <c r="H50" t="s">
        <v>10171</v>
      </c>
      <c r="K50" t="s">
        <v>103</v>
      </c>
      <c r="L50" t="s">
        <v>104</v>
      </c>
      <c r="M50" t="s">
        <v>5620</v>
      </c>
      <c r="N50" t="s">
        <v>105</v>
      </c>
    </row>
    <row r="51" spans="1:14">
      <c r="A51" s="1">
        <v>45316</v>
      </c>
      <c r="B51" s="1">
        <v>45682</v>
      </c>
      <c r="C51" t="s">
        <v>4580</v>
      </c>
      <c r="D51" t="s">
        <v>131</v>
      </c>
      <c r="E51" t="s">
        <v>32</v>
      </c>
      <c r="F51" t="s">
        <v>16</v>
      </c>
      <c r="G51" t="s">
        <v>6315</v>
      </c>
      <c r="H51" t="s">
        <v>10171</v>
      </c>
      <c r="K51" t="s">
        <v>133</v>
      </c>
      <c r="L51" t="s">
        <v>134</v>
      </c>
      <c r="M51" t="s">
        <v>5657</v>
      </c>
      <c r="N51" t="s">
        <v>135</v>
      </c>
    </row>
    <row r="52" spans="1:14">
      <c r="A52" s="1">
        <v>45316</v>
      </c>
      <c r="B52" s="1">
        <v>45682</v>
      </c>
      <c r="C52" t="s">
        <v>4581</v>
      </c>
      <c r="D52" t="s">
        <v>138</v>
      </c>
      <c r="E52" t="s">
        <v>32</v>
      </c>
      <c r="F52" t="s">
        <v>16</v>
      </c>
      <c r="G52" t="s">
        <v>6317</v>
      </c>
      <c r="H52" t="s">
        <v>10171</v>
      </c>
      <c r="K52" t="s">
        <v>141</v>
      </c>
      <c r="L52" t="s">
        <v>142</v>
      </c>
      <c r="M52" t="s">
        <v>5660</v>
      </c>
      <c r="N52" t="s">
        <v>143</v>
      </c>
    </row>
    <row r="53" spans="1:14">
      <c r="A53" s="1">
        <v>45317</v>
      </c>
      <c r="B53" s="1">
        <v>45683</v>
      </c>
      <c r="C53" t="s">
        <v>4582</v>
      </c>
      <c r="D53" t="s">
        <v>149</v>
      </c>
      <c r="E53" t="s">
        <v>32</v>
      </c>
      <c r="F53" t="s">
        <v>16</v>
      </c>
      <c r="G53" t="s">
        <v>6326</v>
      </c>
      <c r="H53" t="s">
        <v>10171</v>
      </c>
      <c r="K53" t="s">
        <v>49</v>
      </c>
      <c r="L53" t="s">
        <v>50</v>
      </c>
      <c r="M53" t="s">
        <v>5623</v>
      </c>
      <c r="N53" t="s">
        <v>125</v>
      </c>
    </row>
    <row r="54" spans="1:14">
      <c r="A54" s="1">
        <v>45317</v>
      </c>
      <c r="B54" s="1">
        <v>45683</v>
      </c>
      <c r="C54" t="s">
        <v>4583</v>
      </c>
      <c r="D54" t="s">
        <v>153</v>
      </c>
      <c r="E54" t="s">
        <v>15</v>
      </c>
      <c r="F54" t="s">
        <v>16</v>
      </c>
      <c r="G54" t="s">
        <v>6328</v>
      </c>
      <c r="H54" t="s">
        <v>10171</v>
      </c>
      <c r="K54" t="s">
        <v>155</v>
      </c>
      <c r="L54" t="s">
        <v>156</v>
      </c>
      <c r="M54" t="s">
        <v>1179</v>
      </c>
      <c r="N54" t="s">
        <v>21</v>
      </c>
    </row>
    <row r="55" spans="1:14">
      <c r="A55" s="1">
        <v>45318</v>
      </c>
      <c r="B55" s="1">
        <v>45684</v>
      </c>
      <c r="C55" t="s">
        <v>5927</v>
      </c>
      <c r="D55" t="s">
        <v>5928</v>
      </c>
      <c r="E55" t="s">
        <v>32</v>
      </c>
      <c r="F55" t="s">
        <v>16</v>
      </c>
      <c r="G55" t="s">
        <v>6330</v>
      </c>
      <c r="H55" t="s">
        <v>10171</v>
      </c>
      <c r="K55" t="s">
        <v>18</v>
      </c>
      <c r="L55" t="s">
        <v>19</v>
      </c>
      <c r="M55" t="s">
        <v>48</v>
      </c>
      <c r="N55" t="s">
        <v>21</v>
      </c>
    </row>
    <row r="56" spans="1:14">
      <c r="A56" s="1">
        <v>45318</v>
      </c>
      <c r="B56" s="1">
        <v>45684</v>
      </c>
      <c r="C56" t="s">
        <v>4584</v>
      </c>
      <c r="D56" t="s">
        <v>158</v>
      </c>
      <c r="E56" t="s">
        <v>32</v>
      </c>
      <c r="F56" t="s">
        <v>16</v>
      </c>
      <c r="G56" t="s">
        <v>6333</v>
      </c>
      <c r="H56" t="s">
        <v>10171</v>
      </c>
      <c r="K56" t="s">
        <v>78</v>
      </c>
      <c r="L56" t="s">
        <v>79</v>
      </c>
      <c r="M56" t="s">
        <v>77</v>
      </c>
      <c r="N56" t="s">
        <v>30</v>
      </c>
    </row>
    <row r="57" spans="1:14">
      <c r="A57" s="1">
        <v>45318</v>
      </c>
      <c r="B57" s="1">
        <v>45684</v>
      </c>
      <c r="C57" t="s">
        <v>4585</v>
      </c>
      <c r="D57" t="s">
        <v>163</v>
      </c>
      <c r="E57" t="s">
        <v>32</v>
      </c>
      <c r="F57" t="s">
        <v>16</v>
      </c>
      <c r="G57" t="s">
        <v>6337</v>
      </c>
      <c r="H57" t="s">
        <v>10171</v>
      </c>
      <c r="K57" t="s">
        <v>165</v>
      </c>
      <c r="L57" t="s">
        <v>166</v>
      </c>
      <c r="M57" t="s">
        <v>1179</v>
      </c>
      <c r="N57" t="s">
        <v>167</v>
      </c>
    </row>
    <row r="58" spans="1:14">
      <c r="A58" s="1">
        <v>45320</v>
      </c>
      <c r="B58" s="1">
        <v>45686</v>
      </c>
      <c r="C58" t="s">
        <v>4588</v>
      </c>
      <c r="D58" t="s">
        <v>177</v>
      </c>
      <c r="E58" t="s">
        <v>661</v>
      </c>
      <c r="F58" t="s">
        <v>16</v>
      </c>
      <c r="G58" t="s">
        <v>6345</v>
      </c>
      <c r="H58" t="s">
        <v>10171</v>
      </c>
      <c r="K58" t="s">
        <v>179</v>
      </c>
      <c r="L58" t="s">
        <v>180</v>
      </c>
      <c r="M58" t="s">
        <v>1179</v>
      </c>
      <c r="N58" t="s">
        <v>181</v>
      </c>
    </row>
    <row r="59" spans="1:14">
      <c r="A59" s="1">
        <v>45320</v>
      </c>
      <c r="B59" s="1">
        <v>45686</v>
      </c>
      <c r="C59" t="s">
        <v>4589</v>
      </c>
      <c r="D59" t="s">
        <v>183</v>
      </c>
      <c r="E59" t="s">
        <v>15</v>
      </c>
      <c r="F59" t="s">
        <v>16</v>
      </c>
      <c r="G59" t="s">
        <v>6346</v>
      </c>
      <c r="H59" t="s">
        <v>10171</v>
      </c>
      <c r="K59" t="s">
        <v>49</v>
      </c>
      <c r="L59" t="s">
        <v>50</v>
      </c>
      <c r="M59" t="s">
        <v>5623</v>
      </c>
      <c r="N59" t="s">
        <v>51</v>
      </c>
    </row>
    <row r="60" spans="1:14">
      <c r="A60" s="1">
        <v>45321</v>
      </c>
      <c r="B60" s="1">
        <v>45687</v>
      </c>
      <c r="C60" t="s">
        <v>4590</v>
      </c>
      <c r="D60" t="s">
        <v>188</v>
      </c>
      <c r="E60" t="s">
        <v>32</v>
      </c>
      <c r="F60" t="s">
        <v>16</v>
      </c>
      <c r="G60" t="s">
        <v>6355</v>
      </c>
      <c r="H60" t="s">
        <v>10171</v>
      </c>
      <c r="K60" t="s">
        <v>41</v>
      </c>
      <c r="L60" t="s">
        <v>42</v>
      </c>
      <c r="M60" t="s">
        <v>5623</v>
      </c>
      <c r="N60" t="s">
        <v>190</v>
      </c>
    </row>
    <row r="61" spans="1:14">
      <c r="A61" s="1">
        <v>45321</v>
      </c>
      <c r="B61" s="1">
        <v>45687</v>
      </c>
      <c r="C61" t="s">
        <v>4591</v>
      </c>
      <c r="D61" t="s">
        <v>193</v>
      </c>
      <c r="E61" t="s">
        <v>32</v>
      </c>
      <c r="F61" t="s">
        <v>16</v>
      </c>
      <c r="G61" t="s">
        <v>6358</v>
      </c>
      <c r="H61" t="s">
        <v>10171</v>
      </c>
      <c r="K61" t="s">
        <v>195</v>
      </c>
      <c r="L61" t="s">
        <v>196</v>
      </c>
      <c r="M61" t="s">
        <v>1179</v>
      </c>
      <c r="N61" t="s">
        <v>167</v>
      </c>
    </row>
    <row r="62" spans="1:14">
      <c r="A62" s="1">
        <v>45321</v>
      </c>
      <c r="B62" s="1">
        <v>45687</v>
      </c>
      <c r="C62" t="s">
        <v>4592</v>
      </c>
      <c r="D62" t="s">
        <v>199</v>
      </c>
      <c r="E62" t="s">
        <v>32</v>
      </c>
      <c r="F62" t="s">
        <v>16</v>
      </c>
      <c r="G62" t="s">
        <v>6360</v>
      </c>
      <c r="H62" t="s">
        <v>10171</v>
      </c>
      <c r="K62" t="s">
        <v>201</v>
      </c>
      <c r="L62" t="s">
        <v>202</v>
      </c>
      <c r="M62" t="s">
        <v>5660</v>
      </c>
      <c r="N62" t="s">
        <v>203</v>
      </c>
    </row>
    <row r="63" spans="1:14">
      <c r="A63" s="1">
        <v>45321</v>
      </c>
      <c r="B63" s="1">
        <v>45687</v>
      </c>
      <c r="C63" t="s">
        <v>4593</v>
      </c>
      <c r="D63" t="s">
        <v>207</v>
      </c>
      <c r="E63" t="s">
        <v>15</v>
      </c>
      <c r="F63" t="s">
        <v>16</v>
      </c>
      <c r="G63" t="s">
        <v>6365</v>
      </c>
      <c r="H63" t="s">
        <v>10171</v>
      </c>
      <c r="K63" t="s">
        <v>209</v>
      </c>
      <c r="L63" t="s">
        <v>210</v>
      </c>
      <c r="M63" t="s">
        <v>4176</v>
      </c>
      <c r="N63" t="s">
        <v>43</v>
      </c>
    </row>
    <row r="64" spans="1:14">
      <c r="A64" s="1">
        <v>45322</v>
      </c>
      <c r="B64" s="1">
        <v>45688</v>
      </c>
      <c r="C64" t="s">
        <v>4595</v>
      </c>
      <c r="D64" t="s">
        <v>216</v>
      </c>
      <c r="E64" t="s">
        <v>32</v>
      </c>
      <c r="F64" t="s">
        <v>16</v>
      </c>
      <c r="G64" t="s">
        <v>6372</v>
      </c>
      <c r="H64" t="s">
        <v>10171</v>
      </c>
      <c r="K64" t="s">
        <v>218</v>
      </c>
      <c r="L64" t="s">
        <v>219</v>
      </c>
      <c r="M64" t="s">
        <v>1179</v>
      </c>
      <c r="N64" t="s">
        <v>190</v>
      </c>
    </row>
    <row r="65" spans="1:14">
      <c r="A65" s="1">
        <v>45322</v>
      </c>
      <c r="B65" s="1">
        <v>45688</v>
      </c>
      <c r="C65" t="s">
        <v>4596</v>
      </c>
      <c r="D65" t="s">
        <v>223</v>
      </c>
      <c r="E65" t="s">
        <v>32</v>
      </c>
      <c r="F65" t="s">
        <v>16</v>
      </c>
      <c r="G65" t="s">
        <v>6373</v>
      </c>
      <c r="H65" t="s">
        <v>10171</v>
      </c>
      <c r="K65" t="s">
        <v>165</v>
      </c>
      <c r="L65" t="s">
        <v>166</v>
      </c>
      <c r="M65" t="s">
        <v>26</v>
      </c>
      <c r="N65" t="s">
        <v>225</v>
      </c>
    </row>
    <row r="66" spans="1:14">
      <c r="A66" s="1">
        <v>45292</v>
      </c>
      <c r="B66" s="1">
        <v>45658</v>
      </c>
      <c r="C66" t="s">
        <v>5627</v>
      </c>
      <c r="D66" t="s">
        <v>5628</v>
      </c>
      <c r="E66" t="s">
        <v>32</v>
      </c>
      <c r="F66" t="s">
        <v>16</v>
      </c>
      <c r="G66" t="s">
        <v>6193</v>
      </c>
      <c r="H66" t="s">
        <v>10172</v>
      </c>
      <c r="I66" t="s">
        <v>10173</v>
      </c>
      <c r="J66" t="s">
        <v>10174</v>
      </c>
      <c r="K66" t="s">
        <v>165</v>
      </c>
      <c r="L66" t="s">
        <v>166</v>
      </c>
      <c r="M66" t="s">
        <v>26</v>
      </c>
      <c r="N66" t="s">
        <v>125</v>
      </c>
    </row>
    <row r="67" spans="1:14">
      <c r="A67" s="1">
        <v>45298</v>
      </c>
      <c r="B67" s="1">
        <v>45664</v>
      </c>
      <c r="C67" t="s">
        <v>4815</v>
      </c>
      <c r="D67" t="s">
        <v>1187</v>
      </c>
      <c r="E67" t="s">
        <v>15</v>
      </c>
      <c r="F67" t="s">
        <v>16</v>
      </c>
      <c r="G67" t="s">
        <v>6205</v>
      </c>
      <c r="H67" t="s">
        <v>10172</v>
      </c>
      <c r="I67" t="s">
        <v>10173</v>
      </c>
      <c r="J67" t="s">
        <v>10175</v>
      </c>
      <c r="K67" t="s">
        <v>18</v>
      </c>
      <c r="L67" t="s">
        <v>19</v>
      </c>
      <c r="M67" t="s">
        <v>48</v>
      </c>
      <c r="N67" t="s">
        <v>310</v>
      </c>
    </row>
    <row r="68" spans="1:14">
      <c r="A68" s="1">
        <v>45298</v>
      </c>
      <c r="B68" s="1">
        <v>45664</v>
      </c>
      <c r="C68" t="s">
        <v>6061</v>
      </c>
      <c r="D68" t="s">
        <v>6062</v>
      </c>
      <c r="E68" t="s">
        <v>32</v>
      </c>
      <c r="F68" t="s">
        <v>16</v>
      </c>
      <c r="G68" t="s">
        <v>6207</v>
      </c>
      <c r="H68" t="s">
        <v>10172</v>
      </c>
      <c r="I68" t="s">
        <v>10183</v>
      </c>
      <c r="K68" t="s">
        <v>6063</v>
      </c>
      <c r="L68" t="s">
        <v>6064</v>
      </c>
      <c r="M68" t="s">
        <v>112</v>
      </c>
      <c r="N68" t="s">
        <v>43</v>
      </c>
    </row>
    <row r="69" spans="1:14">
      <c r="A69" s="1">
        <v>45304</v>
      </c>
      <c r="B69" s="1">
        <v>45670</v>
      </c>
      <c r="C69" t="s">
        <v>6233</v>
      </c>
      <c r="D69" t="s">
        <v>6234</v>
      </c>
      <c r="E69" t="s">
        <v>32</v>
      </c>
      <c r="F69" t="s">
        <v>16</v>
      </c>
      <c r="G69" t="s">
        <v>6235</v>
      </c>
      <c r="H69" t="s">
        <v>10172</v>
      </c>
      <c r="I69" t="s">
        <v>10173</v>
      </c>
      <c r="J69" t="s">
        <v>10174</v>
      </c>
      <c r="K69" t="s">
        <v>3427</v>
      </c>
      <c r="L69" t="s">
        <v>3428</v>
      </c>
      <c r="M69" t="s">
        <v>112</v>
      </c>
      <c r="N69" t="s">
        <v>245</v>
      </c>
    </row>
    <row r="70" spans="1:14">
      <c r="A70" s="1">
        <v>45312</v>
      </c>
      <c r="B70" s="1">
        <v>45678</v>
      </c>
      <c r="C70" t="s">
        <v>5925</v>
      </c>
      <c r="D70" t="s">
        <v>5926</v>
      </c>
      <c r="E70" t="s">
        <v>32</v>
      </c>
      <c r="F70" t="s">
        <v>16</v>
      </c>
      <c r="G70" t="s">
        <v>6295</v>
      </c>
      <c r="H70" t="s">
        <v>10172</v>
      </c>
      <c r="I70" t="s">
        <v>10173</v>
      </c>
      <c r="K70" t="s">
        <v>78</v>
      </c>
      <c r="L70" t="s">
        <v>79</v>
      </c>
      <c r="M70" t="s">
        <v>5620</v>
      </c>
      <c r="N70" t="s">
        <v>345</v>
      </c>
    </row>
    <row r="71" spans="1:14">
      <c r="A71" s="1">
        <v>45317</v>
      </c>
      <c r="B71" s="1">
        <v>45683</v>
      </c>
      <c r="C71" t="s">
        <v>5448</v>
      </c>
      <c r="D71" t="s">
        <v>3768</v>
      </c>
      <c r="E71" t="s">
        <v>32</v>
      </c>
      <c r="F71" t="s">
        <v>16</v>
      </c>
      <c r="G71" t="s">
        <v>6320</v>
      </c>
      <c r="H71" t="s">
        <v>10172</v>
      </c>
      <c r="I71" t="s">
        <v>10173</v>
      </c>
      <c r="J71" t="s">
        <v>10174</v>
      </c>
      <c r="K71" t="s">
        <v>174</v>
      </c>
      <c r="L71" t="s">
        <v>175</v>
      </c>
      <c r="M71" t="s">
        <v>112</v>
      </c>
      <c r="N71" t="s">
        <v>51</v>
      </c>
    </row>
    <row r="72" spans="1:14">
      <c r="A72" s="1">
        <v>45320</v>
      </c>
      <c r="B72" s="1">
        <v>45686</v>
      </c>
      <c r="C72" t="s">
        <v>6069</v>
      </c>
      <c r="D72" t="s">
        <v>6070</v>
      </c>
      <c r="E72" t="s">
        <v>32</v>
      </c>
      <c r="F72" t="s">
        <v>16</v>
      </c>
      <c r="G72" t="s">
        <v>6351</v>
      </c>
      <c r="H72" t="s">
        <v>10172</v>
      </c>
      <c r="I72" t="s">
        <v>10173</v>
      </c>
      <c r="K72" t="s">
        <v>1685</v>
      </c>
      <c r="L72" t="s">
        <v>1686</v>
      </c>
      <c r="M72" t="s">
        <v>5624</v>
      </c>
      <c r="N72" t="s">
        <v>30</v>
      </c>
    </row>
    <row r="73" spans="1:14">
      <c r="A73" s="1">
        <v>45322</v>
      </c>
      <c r="B73" s="1">
        <v>45688</v>
      </c>
      <c r="C73" t="s">
        <v>5929</v>
      </c>
      <c r="D73" t="s">
        <v>5930</v>
      </c>
      <c r="E73" t="s">
        <v>32</v>
      </c>
      <c r="F73" t="s">
        <v>16</v>
      </c>
      <c r="G73" t="s">
        <v>6366</v>
      </c>
      <c r="H73" t="s">
        <v>10172</v>
      </c>
      <c r="I73" t="s">
        <v>10173</v>
      </c>
      <c r="J73" t="s">
        <v>10176</v>
      </c>
      <c r="K73" t="s">
        <v>305</v>
      </c>
      <c r="L73" t="s">
        <v>306</v>
      </c>
      <c r="M73" t="s">
        <v>304</v>
      </c>
      <c r="N73" t="s">
        <v>21</v>
      </c>
    </row>
    <row r="74" spans="1:14">
      <c r="A74" s="1">
        <v>45323</v>
      </c>
      <c r="B74" s="1">
        <v>45689</v>
      </c>
      <c r="C74" t="s">
        <v>4601</v>
      </c>
      <c r="D74" t="s">
        <v>246</v>
      </c>
      <c r="E74" t="s">
        <v>32</v>
      </c>
      <c r="F74" t="s">
        <v>16</v>
      </c>
      <c r="G74" t="s">
        <v>6386</v>
      </c>
      <c r="H74" t="s">
        <v>10171</v>
      </c>
      <c r="K74" t="s">
        <v>78</v>
      </c>
      <c r="L74" t="s">
        <v>79</v>
      </c>
      <c r="M74" t="s">
        <v>5620</v>
      </c>
      <c r="N74" t="s">
        <v>249</v>
      </c>
    </row>
    <row r="75" spans="1:14">
      <c r="A75" s="1">
        <v>45323</v>
      </c>
      <c r="B75" s="1">
        <v>45689</v>
      </c>
      <c r="C75" t="s">
        <v>4603</v>
      </c>
      <c r="D75" t="s">
        <v>257</v>
      </c>
      <c r="E75" t="s">
        <v>32</v>
      </c>
      <c r="F75" t="s">
        <v>16</v>
      </c>
      <c r="G75" t="s">
        <v>6389</v>
      </c>
      <c r="H75" t="s">
        <v>10171</v>
      </c>
      <c r="K75" t="s">
        <v>78</v>
      </c>
      <c r="L75" t="s">
        <v>79</v>
      </c>
      <c r="M75" t="s">
        <v>5620</v>
      </c>
      <c r="N75" t="s">
        <v>90</v>
      </c>
    </row>
    <row r="76" spans="1:14">
      <c r="A76" s="1">
        <v>45323</v>
      </c>
      <c r="B76" s="1">
        <v>45689</v>
      </c>
      <c r="C76" t="s">
        <v>4610</v>
      </c>
      <c r="D76" t="s">
        <v>288</v>
      </c>
      <c r="E76" t="s">
        <v>32</v>
      </c>
      <c r="F76" t="s">
        <v>16</v>
      </c>
      <c r="G76" t="s">
        <v>6403</v>
      </c>
      <c r="H76" t="s">
        <v>10171</v>
      </c>
      <c r="K76" t="s">
        <v>78</v>
      </c>
      <c r="L76" t="s">
        <v>79</v>
      </c>
      <c r="M76" t="s">
        <v>5620</v>
      </c>
      <c r="N76" t="s">
        <v>143</v>
      </c>
    </row>
    <row r="77" spans="1:14">
      <c r="A77" s="1">
        <v>45324</v>
      </c>
      <c r="B77" s="1">
        <v>45690</v>
      </c>
      <c r="C77" t="s">
        <v>4611</v>
      </c>
      <c r="D77" t="s">
        <v>294</v>
      </c>
      <c r="E77" t="s">
        <v>15</v>
      </c>
      <c r="F77" t="s">
        <v>16</v>
      </c>
      <c r="G77" t="s">
        <v>6405</v>
      </c>
      <c r="H77" t="s">
        <v>10171</v>
      </c>
      <c r="K77" t="s">
        <v>18</v>
      </c>
      <c r="L77" t="s">
        <v>19</v>
      </c>
      <c r="M77" t="s">
        <v>48</v>
      </c>
      <c r="N77" t="s">
        <v>51</v>
      </c>
    </row>
    <row r="78" spans="1:14">
      <c r="A78" s="1">
        <v>45324</v>
      </c>
      <c r="B78" s="1">
        <v>45690</v>
      </c>
      <c r="C78" t="s">
        <v>4612</v>
      </c>
      <c r="D78" t="s">
        <v>299</v>
      </c>
      <c r="E78" t="s">
        <v>661</v>
      </c>
      <c r="F78" t="s">
        <v>16</v>
      </c>
      <c r="G78" t="s">
        <v>6407</v>
      </c>
      <c r="H78" t="s">
        <v>10171</v>
      </c>
      <c r="K78" t="s">
        <v>270</v>
      </c>
      <c r="L78" t="s">
        <v>271</v>
      </c>
      <c r="M78" t="s">
        <v>5624</v>
      </c>
      <c r="N78" t="s">
        <v>225</v>
      </c>
    </row>
    <row r="79" spans="1:14">
      <c r="A79" s="1">
        <v>45324</v>
      </c>
      <c r="B79" s="1">
        <v>45690</v>
      </c>
      <c r="C79" t="s">
        <v>4613</v>
      </c>
      <c r="D79" t="s">
        <v>302</v>
      </c>
      <c r="E79" t="s">
        <v>661</v>
      </c>
      <c r="F79" t="s">
        <v>16</v>
      </c>
      <c r="G79" t="s">
        <v>6409</v>
      </c>
      <c r="H79" t="s">
        <v>10171</v>
      </c>
      <c r="K79" t="s">
        <v>305</v>
      </c>
      <c r="L79" t="s">
        <v>306</v>
      </c>
      <c r="M79" t="s">
        <v>304</v>
      </c>
      <c r="N79" t="s">
        <v>21</v>
      </c>
    </row>
    <row r="80" spans="1:14">
      <c r="A80" s="1">
        <v>45324</v>
      </c>
      <c r="B80" s="1">
        <v>45690</v>
      </c>
      <c r="C80" t="s">
        <v>4614</v>
      </c>
      <c r="D80" t="s">
        <v>308</v>
      </c>
      <c r="E80" t="s">
        <v>32</v>
      </c>
      <c r="F80" t="s">
        <v>16</v>
      </c>
      <c r="G80" t="s">
        <v>6413</v>
      </c>
      <c r="H80" t="s">
        <v>10171</v>
      </c>
      <c r="K80" t="s">
        <v>103</v>
      </c>
      <c r="L80" t="s">
        <v>104</v>
      </c>
      <c r="M80" t="s">
        <v>5620</v>
      </c>
      <c r="N80" t="s">
        <v>310</v>
      </c>
    </row>
    <row r="81" spans="1:14">
      <c r="A81" s="1">
        <v>45324</v>
      </c>
      <c r="B81" s="1">
        <v>45690</v>
      </c>
      <c r="C81" t="s">
        <v>4615</v>
      </c>
      <c r="D81" t="s">
        <v>313</v>
      </c>
      <c r="E81" t="s">
        <v>661</v>
      </c>
      <c r="F81" t="s">
        <v>16</v>
      </c>
      <c r="G81" t="s">
        <v>6415</v>
      </c>
      <c r="H81" t="s">
        <v>10171</v>
      </c>
      <c r="K81" t="s">
        <v>18</v>
      </c>
      <c r="L81" t="s">
        <v>19</v>
      </c>
      <c r="M81" t="s">
        <v>5624</v>
      </c>
      <c r="N81" t="s">
        <v>21</v>
      </c>
    </row>
    <row r="82" spans="1:14">
      <c r="A82" s="1">
        <v>45325</v>
      </c>
      <c r="B82" s="1">
        <v>45691</v>
      </c>
      <c r="C82" t="s">
        <v>4617</v>
      </c>
      <c r="D82" t="s">
        <v>318</v>
      </c>
      <c r="E82" t="s">
        <v>32</v>
      </c>
      <c r="F82" t="s">
        <v>16</v>
      </c>
      <c r="G82" t="s">
        <v>6416</v>
      </c>
      <c r="H82" t="s">
        <v>10171</v>
      </c>
      <c r="K82" t="s">
        <v>59</v>
      </c>
      <c r="L82" t="s">
        <v>60</v>
      </c>
      <c r="M82" t="s">
        <v>5620</v>
      </c>
      <c r="N82" t="s">
        <v>61</v>
      </c>
    </row>
    <row r="83" spans="1:14">
      <c r="A83" s="1">
        <v>45325</v>
      </c>
      <c r="B83" s="1">
        <v>45691</v>
      </c>
      <c r="C83" t="s">
        <v>4620</v>
      </c>
      <c r="D83" t="s">
        <v>331</v>
      </c>
      <c r="E83" t="s">
        <v>661</v>
      </c>
      <c r="F83" t="s">
        <v>16</v>
      </c>
      <c r="G83" t="s">
        <v>6420</v>
      </c>
      <c r="H83" t="s">
        <v>10171</v>
      </c>
      <c r="K83" t="s">
        <v>174</v>
      </c>
      <c r="L83" t="s">
        <v>175</v>
      </c>
      <c r="M83" t="s">
        <v>112</v>
      </c>
      <c r="N83" t="s">
        <v>21</v>
      </c>
    </row>
    <row r="84" spans="1:14">
      <c r="A84" s="1">
        <v>45328</v>
      </c>
      <c r="B84" s="1">
        <v>45694</v>
      </c>
      <c r="C84" t="s">
        <v>4625</v>
      </c>
      <c r="D84" t="s">
        <v>352</v>
      </c>
      <c r="E84" t="s">
        <v>32</v>
      </c>
      <c r="F84" t="s">
        <v>16</v>
      </c>
      <c r="G84" t="s">
        <v>6428</v>
      </c>
      <c r="H84" t="s">
        <v>10171</v>
      </c>
      <c r="K84" t="s">
        <v>270</v>
      </c>
      <c r="L84" t="s">
        <v>271</v>
      </c>
      <c r="M84" t="s">
        <v>77</v>
      </c>
      <c r="N84" t="s">
        <v>125</v>
      </c>
    </row>
    <row r="85" spans="1:14">
      <c r="A85" s="1">
        <v>45328</v>
      </c>
      <c r="B85" s="1">
        <v>45694</v>
      </c>
      <c r="C85" t="s">
        <v>4624</v>
      </c>
      <c r="D85" t="s">
        <v>346</v>
      </c>
      <c r="E85" t="s">
        <v>32</v>
      </c>
      <c r="F85" t="s">
        <v>16</v>
      </c>
      <c r="G85" t="s">
        <v>6423</v>
      </c>
      <c r="H85" t="s">
        <v>10171</v>
      </c>
      <c r="K85" t="s">
        <v>348</v>
      </c>
      <c r="L85" t="s">
        <v>349</v>
      </c>
      <c r="M85" t="s">
        <v>5624</v>
      </c>
      <c r="N85" t="s">
        <v>203</v>
      </c>
    </row>
    <row r="86" spans="1:14">
      <c r="A86" s="1">
        <v>45329</v>
      </c>
      <c r="B86" s="1">
        <v>45695</v>
      </c>
      <c r="C86" t="s">
        <v>4626</v>
      </c>
      <c r="D86" t="s">
        <v>356</v>
      </c>
      <c r="E86" t="s">
        <v>661</v>
      </c>
      <c r="F86" t="s">
        <v>16</v>
      </c>
      <c r="G86" t="s">
        <v>6430</v>
      </c>
      <c r="H86" t="s">
        <v>10171</v>
      </c>
      <c r="K86" t="s">
        <v>18</v>
      </c>
      <c r="L86" t="s">
        <v>19</v>
      </c>
      <c r="M86" t="s">
        <v>5624</v>
      </c>
      <c r="N86" t="s">
        <v>21</v>
      </c>
    </row>
    <row r="87" spans="1:14">
      <c r="A87" s="1">
        <v>45330</v>
      </c>
      <c r="B87" s="1">
        <v>45696</v>
      </c>
      <c r="C87" t="s">
        <v>4627</v>
      </c>
      <c r="D87" t="s">
        <v>359</v>
      </c>
      <c r="E87" t="s">
        <v>32</v>
      </c>
      <c r="F87" t="s">
        <v>16</v>
      </c>
      <c r="G87" t="s">
        <v>6432</v>
      </c>
      <c r="H87" t="s">
        <v>10171</v>
      </c>
      <c r="K87" t="s">
        <v>361</v>
      </c>
      <c r="L87" t="s">
        <v>362</v>
      </c>
      <c r="M87" t="s">
        <v>5657</v>
      </c>
      <c r="N87" t="s">
        <v>167</v>
      </c>
    </row>
    <row r="88" spans="1:14">
      <c r="A88" s="1">
        <v>45332</v>
      </c>
      <c r="B88" s="1">
        <v>45698</v>
      </c>
      <c r="C88" t="s">
        <v>4630</v>
      </c>
      <c r="D88" t="s">
        <v>369</v>
      </c>
      <c r="E88" t="s">
        <v>32</v>
      </c>
      <c r="F88" t="s">
        <v>16</v>
      </c>
      <c r="G88" t="s">
        <v>6442</v>
      </c>
      <c r="H88" t="s">
        <v>10171</v>
      </c>
      <c r="K88" t="s">
        <v>174</v>
      </c>
      <c r="L88" t="s">
        <v>175</v>
      </c>
      <c r="M88" t="s">
        <v>140</v>
      </c>
      <c r="N88" t="s">
        <v>21</v>
      </c>
    </row>
    <row r="89" spans="1:14">
      <c r="A89" s="1">
        <v>45333</v>
      </c>
      <c r="B89" s="1">
        <v>45699</v>
      </c>
      <c r="C89" t="s">
        <v>4631</v>
      </c>
      <c r="D89" t="s">
        <v>373</v>
      </c>
      <c r="E89" t="s">
        <v>32</v>
      </c>
      <c r="F89" t="s">
        <v>16</v>
      </c>
      <c r="G89" t="s">
        <v>6449</v>
      </c>
      <c r="H89" t="s">
        <v>10171</v>
      </c>
      <c r="K89" t="s">
        <v>375</v>
      </c>
      <c r="L89" t="s">
        <v>376</v>
      </c>
      <c r="M89" t="s">
        <v>5624</v>
      </c>
      <c r="N89" t="s">
        <v>225</v>
      </c>
    </row>
    <row r="90" spans="1:14">
      <c r="A90" s="1">
        <v>45333</v>
      </c>
      <c r="B90" s="1">
        <v>45699</v>
      </c>
      <c r="C90" t="s">
        <v>4632</v>
      </c>
      <c r="D90" t="s">
        <v>379</v>
      </c>
      <c r="E90" t="s">
        <v>661</v>
      </c>
      <c r="F90" t="s">
        <v>16</v>
      </c>
      <c r="G90" t="s">
        <v>6453</v>
      </c>
      <c r="H90" t="s">
        <v>10171</v>
      </c>
      <c r="K90" t="s">
        <v>65</v>
      </c>
      <c r="L90" t="s">
        <v>66</v>
      </c>
      <c r="M90" t="s">
        <v>5619</v>
      </c>
      <c r="N90" t="s">
        <v>51</v>
      </c>
    </row>
    <row r="91" spans="1:14">
      <c r="A91" s="1">
        <v>45333</v>
      </c>
      <c r="B91" s="1">
        <v>45699</v>
      </c>
      <c r="C91" t="s">
        <v>4634</v>
      </c>
      <c r="D91" t="s">
        <v>390</v>
      </c>
      <c r="E91" t="s">
        <v>32</v>
      </c>
      <c r="F91" t="s">
        <v>16</v>
      </c>
      <c r="G91" t="s">
        <v>6459</v>
      </c>
      <c r="H91" t="s">
        <v>10171</v>
      </c>
      <c r="K91" t="s">
        <v>18</v>
      </c>
      <c r="L91" t="s">
        <v>19</v>
      </c>
      <c r="M91" t="s">
        <v>5624</v>
      </c>
      <c r="N91" t="s">
        <v>21</v>
      </c>
    </row>
    <row r="92" spans="1:14">
      <c r="A92" s="1">
        <v>45333</v>
      </c>
      <c r="B92" s="1">
        <v>45699</v>
      </c>
      <c r="C92" t="s">
        <v>4633</v>
      </c>
      <c r="D92" t="s">
        <v>382</v>
      </c>
      <c r="E92" t="s">
        <v>32</v>
      </c>
      <c r="F92" t="s">
        <v>16</v>
      </c>
      <c r="G92" t="s">
        <v>6456</v>
      </c>
      <c r="H92" t="s">
        <v>10171</v>
      </c>
      <c r="K92" t="s">
        <v>384</v>
      </c>
      <c r="L92" t="s">
        <v>385</v>
      </c>
      <c r="M92" t="s">
        <v>5623</v>
      </c>
      <c r="N92" t="s">
        <v>386</v>
      </c>
    </row>
    <row r="93" spans="1:14">
      <c r="A93" s="1">
        <v>45334</v>
      </c>
      <c r="B93" s="1">
        <v>45700</v>
      </c>
      <c r="C93" t="s">
        <v>4636</v>
      </c>
      <c r="D93" t="s">
        <v>402</v>
      </c>
      <c r="E93" t="s">
        <v>15</v>
      </c>
      <c r="F93" t="s">
        <v>16</v>
      </c>
      <c r="G93" t="s">
        <v>6463</v>
      </c>
      <c r="H93" t="s">
        <v>10171</v>
      </c>
      <c r="K93" t="s">
        <v>59</v>
      </c>
      <c r="L93" t="s">
        <v>60</v>
      </c>
      <c r="M93" t="s">
        <v>5620</v>
      </c>
      <c r="N93" t="s">
        <v>61</v>
      </c>
    </row>
    <row r="94" spans="1:14">
      <c r="A94" s="1">
        <v>45335</v>
      </c>
      <c r="B94" s="1">
        <v>45701</v>
      </c>
      <c r="C94" t="s">
        <v>4638</v>
      </c>
      <c r="D94" t="s">
        <v>410</v>
      </c>
      <c r="E94" t="s">
        <v>32</v>
      </c>
      <c r="F94" t="s">
        <v>16</v>
      </c>
      <c r="G94" t="s">
        <v>6467</v>
      </c>
      <c r="H94" t="s">
        <v>10171</v>
      </c>
      <c r="K94" t="s">
        <v>412</v>
      </c>
      <c r="L94" t="s">
        <v>413</v>
      </c>
      <c r="M94" t="s">
        <v>4176</v>
      </c>
      <c r="N94" t="s">
        <v>414</v>
      </c>
    </row>
    <row r="95" spans="1:14">
      <c r="A95" s="1">
        <v>45336</v>
      </c>
      <c r="B95" s="1">
        <v>45702</v>
      </c>
      <c r="C95" t="s">
        <v>4639</v>
      </c>
      <c r="D95" t="s">
        <v>417</v>
      </c>
      <c r="E95" t="s">
        <v>661</v>
      </c>
      <c r="F95" t="s">
        <v>16</v>
      </c>
      <c r="G95" t="s">
        <v>6469</v>
      </c>
      <c r="H95" t="s">
        <v>10171</v>
      </c>
      <c r="K95" t="s">
        <v>18</v>
      </c>
      <c r="L95" t="s">
        <v>19</v>
      </c>
      <c r="M95" t="s">
        <v>5624</v>
      </c>
      <c r="N95" t="s">
        <v>21</v>
      </c>
    </row>
    <row r="96" spans="1:14">
      <c r="A96" s="1">
        <v>45337</v>
      </c>
      <c r="B96" s="1">
        <v>45703</v>
      </c>
      <c r="C96" t="s">
        <v>4641</v>
      </c>
      <c r="D96" t="s">
        <v>422</v>
      </c>
      <c r="E96" t="s">
        <v>32</v>
      </c>
      <c r="F96" t="s">
        <v>16</v>
      </c>
      <c r="G96" t="s">
        <v>6475</v>
      </c>
      <c r="H96" t="s">
        <v>10171</v>
      </c>
      <c r="K96" t="s">
        <v>424</v>
      </c>
      <c r="L96" t="s">
        <v>425</v>
      </c>
      <c r="M96" t="s">
        <v>5660</v>
      </c>
      <c r="N96" t="s">
        <v>225</v>
      </c>
    </row>
    <row r="97" spans="1:14">
      <c r="A97" s="1">
        <v>45338</v>
      </c>
      <c r="B97" s="1">
        <v>45704</v>
      </c>
      <c r="C97" t="s">
        <v>4642</v>
      </c>
      <c r="D97" t="s">
        <v>429</v>
      </c>
      <c r="E97" t="s">
        <v>32</v>
      </c>
      <c r="F97" t="s">
        <v>16</v>
      </c>
      <c r="G97" t="s">
        <v>6479</v>
      </c>
      <c r="H97" t="s">
        <v>10171</v>
      </c>
      <c r="K97" t="s">
        <v>59</v>
      </c>
      <c r="L97" t="s">
        <v>60</v>
      </c>
      <c r="M97" t="s">
        <v>5620</v>
      </c>
      <c r="N97" t="s">
        <v>80</v>
      </c>
    </row>
    <row r="98" spans="1:14">
      <c r="A98" s="1">
        <v>45338</v>
      </c>
      <c r="B98" s="1">
        <v>45704</v>
      </c>
      <c r="C98" t="s">
        <v>4643</v>
      </c>
      <c r="D98" t="s">
        <v>435</v>
      </c>
      <c r="E98" t="s">
        <v>32</v>
      </c>
      <c r="F98" t="s">
        <v>16</v>
      </c>
      <c r="G98" t="s">
        <v>6484</v>
      </c>
      <c r="H98" t="s">
        <v>10171</v>
      </c>
      <c r="K98" t="s">
        <v>78</v>
      </c>
      <c r="L98" t="s">
        <v>79</v>
      </c>
      <c r="M98" t="s">
        <v>5620</v>
      </c>
      <c r="N98" t="s">
        <v>345</v>
      </c>
    </row>
    <row r="99" spans="1:14">
      <c r="A99" s="1">
        <v>45338</v>
      </c>
      <c r="B99" s="1">
        <v>45704</v>
      </c>
      <c r="C99" t="s">
        <v>6077</v>
      </c>
      <c r="D99" t="s">
        <v>6078</v>
      </c>
      <c r="E99" t="s">
        <v>32</v>
      </c>
      <c r="F99" t="s">
        <v>16</v>
      </c>
      <c r="G99" t="s">
        <v>6489</v>
      </c>
      <c r="H99" t="s">
        <v>10171</v>
      </c>
      <c r="K99" t="s">
        <v>218</v>
      </c>
      <c r="L99" t="s">
        <v>219</v>
      </c>
      <c r="M99" t="s">
        <v>1179</v>
      </c>
      <c r="N99" t="s">
        <v>190</v>
      </c>
    </row>
    <row r="100" spans="1:14">
      <c r="A100" s="1">
        <v>45339</v>
      </c>
      <c r="B100" s="1">
        <v>45705</v>
      </c>
      <c r="C100" t="s">
        <v>4640</v>
      </c>
      <c r="D100" t="s">
        <v>420</v>
      </c>
      <c r="E100" t="s">
        <v>32</v>
      </c>
      <c r="F100" t="s">
        <v>16</v>
      </c>
      <c r="G100" t="s">
        <v>6491</v>
      </c>
      <c r="H100" t="s">
        <v>10171</v>
      </c>
      <c r="K100" t="s">
        <v>103</v>
      </c>
      <c r="L100" t="s">
        <v>104</v>
      </c>
      <c r="M100" t="s">
        <v>5620</v>
      </c>
      <c r="N100" t="s">
        <v>105</v>
      </c>
    </row>
    <row r="101" spans="1:14">
      <c r="A101" s="1">
        <v>45340</v>
      </c>
      <c r="B101" s="1">
        <v>45706</v>
      </c>
      <c r="C101" t="s">
        <v>4645</v>
      </c>
      <c r="D101" t="s">
        <v>444</v>
      </c>
      <c r="E101" t="s">
        <v>32</v>
      </c>
      <c r="F101" t="s">
        <v>16</v>
      </c>
      <c r="G101" t="s">
        <v>6495</v>
      </c>
      <c r="H101" t="s">
        <v>10171</v>
      </c>
      <c r="K101" t="s">
        <v>18</v>
      </c>
      <c r="L101" t="s">
        <v>19</v>
      </c>
      <c r="M101" t="s">
        <v>5624</v>
      </c>
      <c r="N101" t="s">
        <v>21</v>
      </c>
    </row>
    <row r="102" spans="1:14">
      <c r="A102" s="1">
        <v>45341</v>
      </c>
      <c r="B102" s="1">
        <v>45707</v>
      </c>
      <c r="C102" t="s">
        <v>4646</v>
      </c>
      <c r="D102" t="s">
        <v>448</v>
      </c>
      <c r="E102" t="s">
        <v>661</v>
      </c>
      <c r="F102" t="s">
        <v>16</v>
      </c>
      <c r="G102" t="s">
        <v>6497</v>
      </c>
      <c r="H102" t="s">
        <v>10171</v>
      </c>
      <c r="K102" t="s">
        <v>65</v>
      </c>
      <c r="L102" t="s">
        <v>66</v>
      </c>
      <c r="M102" t="s">
        <v>5619</v>
      </c>
      <c r="N102" t="s">
        <v>21</v>
      </c>
    </row>
    <row r="103" spans="1:14">
      <c r="A103" s="1">
        <v>45342</v>
      </c>
      <c r="B103" s="1">
        <v>45708</v>
      </c>
      <c r="C103" t="s">
        <v>4649</v>
      </c>
      <c r="D103" t="s">
        <v>461</v>
      </c>
      <c r="E103" t="s">
        <v>32</v>
      </c>
      <c r="F103" t="s">
        <v>16</v>
      </c>
      <c r="G103" t="s">
        <v>6502</v>
      </c>
      <c r="H103" t="s">
        <v>10171</v>
      </c>
      <c r="K103" t="s">
        <v>78</v>
      </c>
      <c r="L103" t="s">
        <v>79</v>
      </c>
      <c r="M103" t="s">
        <v>77</v>
      </c>
      <c r="N103" t="s">
        <v>245</v>
      </c>
    </row>
    <row r="104" spans="1:14">
      <c r="A104" s="1">
        <v>45342</v>
      </c>
      <c r="B104" s="1">
        <v>45708</v>
      </c>
      <c r="C104" t="s">
        <v>6079</v>
      </c>
      <c r="D104" t="s">
        <v>6080</v>
      </c>
      <c r="E104" t="s">
        <v>32</v>
      </c>
      <c r="F104" t="s">
        <v>16</v>
      </c>
      <c r="G104" t="s">
        <v>6505</v>
      </c>
      <c r="H104" t="s">
        <v>10171</v>
      </c>
      <c r="K104" t="s">
        <v>78</v>
      </c>
      <c r="L104" t="s">
        <v>79</v>
      </c>
      <c r="M104" t="s">
        <v>5620</v>
      </c>
      <c r="N104" t="s">
        <v>582</v>
      </c>
    </row>
    <row r="105" spans="1:14">
      <c r="A105" s="1">
        <v>45342</v>
      </c>
      <c r="B105" s="1">
        <v>45708</v>
      </c>
      <c r="C105" t="s">
        <v>4650</v>
      </c>
      <c r="D105" t="s">
        <v>465</v>
      </c>
      <c r="E105" t="s">
        <v>661</v>
      </c>
      <c r="F105" t="s">
        <v>16</v>
      </c>
      <c r="G105" t="s">
        <v>6508</v>
      </c>
      <c r="H105" t="s">
        <v>10171</v>
      </c>
      <c r="K105" t="s">
        <v>59</v>
      </c>
      <c r="L105" t="s">
        <v>60</v>
      </c>
      <c r="M105" t="s">
        <v>5620</v>
      </c>
      <c r="N105" t="s">
        <v>61</v>
      </c>
    </row>
    <row r="106" spans="1:14">
      <c r="A106" s="1">
        <v>45343</v>
      </c>
      <c r="B106" s="1">
        <v>45709</v>
      </c>
      <c r="C106" t="s">
        <v>4652</v>
      </c>
      <c r="D106" t="s">
        <v>473</v>
      </c>
      <c r="E106" t="s">
        <v>32</v>
      </c>
      <c r="F106" t="s">
        <v>16</v>
      </c>
      <c r="G106" t="s">
        <v>6510</v>
      </c>
      <c r="H106" t="s">
        <v>10171</v>
      </c>
      <c r="K106" t="s">
        <v>174</v>
      </c>
      <c r="L106" t="s">
        <v>175</v>
      </c>
      <c r="M106" t="s">
        <v>5623</v>
      </c>
      <c r="N106" t="s">
        <v>386</v>
      </c>
    </row>
    <row r="107" spans="1:14">
      <c r="A107" s="1">
        <v>45344</v>
      </c>
      <c r="B107" s="1">
        <v>45710</v>
      </c>
      <c r="C107" t="s">
        <v>4653</v>
      </c>
      <c r="D107" t="s">
        <v>478</v>
      </c>
      <c r="E107" t="s">
        <v>32</v>
      </c>
      <c r="F107" t="s">
        <v>16</v>
      </c>
      <c r="G107" t="s">
        <v>6514</v>
      </c>
      <c r="H107" t="s">
        <v>10171</v>
      </c>
      <c r="K107" t="s">
        <v>103</v>
      </c>
      <c r="L107" t="s">
        <v>104</v>
      </c>
      <c r="M107" t="s">
        <v>5620</v>
      </c>
      <c r="N107" t="s">
        <v>73</v>
      </c>
    </row>
    <row r="108" spans="1:14">
      <c r="A108" s="1">
        <v>45344</v>
      </c>
      <c r="B108" s="1">
        <v>45710</v>
      </c>
      <c r="C108" t="s">
        <v>4654</v>
      </c>
      <c r="D108" t="s">
        <v>483</v>
      </c>
      <c r="E108" t="s">
        <v>32</v>
      </c>
      <c r="F108" t="s">
        <v>16</v>
      </c>
      <c r="G108" t="s">
        <v>6517</v>
      </c>
      <c r="H108" t="s">
        <v>10171</v>
      </c>
      <c r="K108" t="s">
        <v>485</v>
      </c>
      <c r="L108" t="s">
        <v>486</v>
      </c>
      <c r="M108" t="s">
        <v>5624</v>
      </c>
      <c r="N108" t="s">
        <v>249</v>
      </c>
    </row>
    <row r="109" spans="1:14">
      <c r="A109" s="1">
        <v>45345</v>
      </c>
      <c r="B109" s="1">
        <v>45711</v>
      </c>
      <c r="C109" t="s">
        <v>4656</v>
      </c>
      <c r="D109" t="s">
        <v>494</v>
      </c>
      <c r="E109" t="s">
        <v>32</v>
      </c>
      <c r="F109" t="s">
        <v>16</v>
      </c>
      <c r="G109" t="s">
        <v>6526</v>
      </c>
      <c r="H109" t="s">
        <v>10171</v>
      </c>
      <c r="K109" t="s">
        <v>348</v>
      </c>
      <c r="L109" t="s">
        <v>349</v>
      </c>
      <c r="M109" t="s">
        <v>112</v>
      </c>
      <c r="N109" t="s">
        <v>125</v>
      </c>
    </row>
    <row r="110" spans="1:14">
      <c r="A110" s="1">
        <v>45346</v>
      </c>
      <c r="B110" s="1">
        <v>45712</v>
      </c>
      <c r="C110" t="s">
        <v>4657</v>
      </c>
      <c r="D110" t="s">
        <v>500</v>
      </c>
      <c r="E110" t="s">
        <v>32</v>
      </c>
      <c r="F110" t="s">
        <v>16</v>
      </c>
      <c r="G110" t="s">
        <v>6533</v>
      </c>
      <c r="H110" t="s">
        <v>10171</v>
      </c>
      <c r="K110" t="s">
        <v>103</v>
      </c>
      <c r="L110" t="s">
        <v>104</v>
      </c>
      <c r="M110" t="s">
        <v>5620</v>
      </c>
      <c r="N110" t="s">
        <v>105</v>
      </c>
    </row>
    <row r="111" spans="1:14">
      <c r="A111" s="1">
        <v>45347</v>
      </c>
      <c r="B111" s="1">
        <v>45713</v>
      </c>
      <c r="C111" t="s">
        <v>4659</v>
      </c>
      <c r="D111" t="s">
        <v>510</v>
      </c>
      <c r="E111" t="s">
        <v>32</v>
      </c>
      <c r="F111" t="s">
        <v>16</v>
      </c>
      <c r="G111" t="s">
        <v>6534</v>
      </c>
      <c r="H111" t="s">
        <v>10171</v>
      </c>
      <c r="K111" t="s">
        <v>512</v>
      </c>
      <c r="L111" t="s">
        <v>513</v>
      </c>
      <c r="M111" t="s">
        <v>5660</v>
      </c>
      <c r="N111" t="s">
        <v>203</v>
      </c>
    </row>
    <row r="112" spans="1:14">
      <c r="A112" s="1">
        <v>45348</v>
      </c>
      <c r="B112" s="1">
        <v>45714</v>
      </c>
      <c r="C112" t="s">
        <v>4661</v>
      </c>
      <c r="D112" t="s">
        <v>519</v>
      </c>
      <c r="E112" t="s">
        <v>15</v>
      </c>
      <c r="F112" t="s">
        <v>16</v>
      </c>
      <c r="G112" t="s">
        <v>6542</v>
      </c>
      <c r="H112" t="s">
        <v>10171</v>
      </c>
      <c r="K112" t="s">
        <v>305</v>
      </c>
      <c r="L112" t="s">
        <v>306</v>
      </c>
      <c r="M112" t="s">
        <v>304</v>
      </c>
      <c r="N112" t="s">
        <v>310</v>
      </c>
    </row>
    <row r="113" spans="1:14">
      <c r="A113" s="1">
        <v>45350</v>
      </c>
      <c r="B113" s="1">
        <v>45716</v>
      </c>
      <c r="C113" t="s">
        <v>4664</v>
      </c>
      <c r="D113" t="s">
        <v>530</v>
      </c>
      <c r="E113" t="s">
        <v>32</v>
      </c>
      <c r="F113" t="s">
        <v>16</v>
      </c>
      <c r="G113" t="s">
        <v>6547</v>
      </c>
      <c r="H113" t="s">
        <v>10171</v>
      </c>
      <c r="K113" t="s">
        <v>103</v>
      </c>
      <c r="L113" t="s">
        <v>104</v>
      </c>
      <c r="M113" t="s">
        <v>140</v>
      </c>
      <c r="N113" t="s">
        <v>105</v>
      </c>
    </row>
    <row r="114" spans="1:14">
      <c r="A114" s="1">
        <v>45350</v>
      </c>
      <c r="B114" s="1">
        <v>45716</v>
      </c>
      <c r="C114" t="s">
        <v>4665</v>
      </c>
      <c r="D114" t="s">
        <v>535</v>
      </c>
      <c r="E114" t="s">
        <v>15</v>
      </c>
      <c r="F114" t="s">
        <v>16</v>
      </c>
      <c r="G114" t="s">
        <v>6548</v>
      </c>
      <c r="H114" t="s">
        <v>10171</v>
      </c>
      <c r="K114" t="s">
        <v>18</v>
      </c>
      <c r="L114" t="s">
        <v>19</v>
      </c>
      <c r="M114" t="s">
        <v>5624</v>
      </c>
      <c r="N114" t="s">
        <v>21</v>
      </c>
    </row>
    <row r="115" spans="1:14">
      <c r="A115" s="1">
        <v>45319</v>
      </c>
      <c r="B115" s="1">
        <v>45716</v>
      </c>
      <c r="C115" t="s">
        <v>4667</v>
      </c>
      <c r="D115" t="s">
        <v>542</v>
      </c>
      <c r="E115" t="s">
        <v>32</v>
      </c>
      <c r="F115" t="s">
        <v>16</v>
      </c>
      <c r="G115" t="s">
        <v>6341</v>
      </c>
      <c r="H115" t="s">
        <v>10171</v>
      </c>
      <c r="K115" t="s">
        <v>396</v>
      </c>
      <c r="L115" t="s">
        <v>397</v>
      </c>
      <c r="M115" t="s">
        <v>5660</v>
      </c>
      <c r="N115" t="s">
        <v>98</v>
      </c>
    </row>
    <row r="116" spans="1:14">
      <c r="A116" s="1">
        <v>45351</v>
      </c>
      <c r="B116" s="1">
        <v>45716</v>
      </c>
      <c r="C116" t="s">
        <v>4668</v>
      </c>
      <c r="D116" t="s">
        <v>548</v>
      </c>
      <c r="E116" t="s">
        <v>32</v>
      </c>
      <c r="F116" t="s">
        <v>16</v>
      </c>
      <c r="G116" t="s">
        <v>6553</v>
      </c>
      <c r="H116" t="s">
        <v>10171</v>
      </c>
      <c r="K116" t="s">
        <v>550</v>
      </c>
      <c r="L116" t="s">
        <v>551</v>
      </c>
      <c r="M116" t="s">
        <v>1179</v>
      </c>
      <c r="N116" t="s">
        <v>245</v>
      </c>
    </row>
    <row r="117" spans="1:14">
      <c r="A117" s="1">
        <v>45351</v>
      </c>
      <c r="B117" s="1">
        <v>45716</v>
      </c>
      <c r="C117" t="s">
        <v>4670</v>
      </c>
      <c r="D117" t="s">
        <v>558</v>
      </c>
      <c r="E117" t="s">
        <v>32</v>
      </c>
      <c r="F117" t="s">
        <v>16</v>
      </c>
      <c r="G117" t="s">
        <v>6555</v>
      </c>
      <c r="H117" t="s">
        <v>10171</v>
      </c>
      <c r="K117" t="s">
        <v>78</v>
      </c>
      <c r="L117" t="s">
        <v>79</v>
      </c>
      <c r="M117" t="s">
        <v>5620</v>
      </c>
      <c r="N117" t="s">
        <v>386</v>
      </c>
    </row>
    <row r="118" spans="1:14">
      <c r="A118" s="1">
        <v>45351</v>
      </c>
      <c r="B118" s="1">
        <v>45716</v>
      </c>
      <c r="C118" t="s">
        <v>6557</v>
      </c>
      <c r="D118" t="s">
        <v>6558</v>
      </c>
      <c r="E118" t="s">
        <v>32</v>
      </c>
      <c r="F118" t="s">
        <v>16</v>
      </c>
      <c r="G118" t="s">
        <v>6559</v>
      </c>
      <c r="H118" t="s">
        <v>10171</v>
      </c>
      <c r="K118" t="s">
        <v>96</v>
      </c>
      <c r="L118" t="s">
        <v>97</v>
      </c>
      <c r="M118" t="s">
        <v>1179</v>
      </c>
      <c r="N118" t="s">
        <v>43</v>
      </c>
    </row>
    <row r="119" spans="1:14">
      <c r="A119" s="1">
        <v>45351</v>
      </c>
      <c r="B119" s="1">
        <v>45716</v>
      </c>
      <c r="C119" t="s">
        <v>4673</v>
      </c>
      <c r="D119" t="s">
        <v>568</v>
      </c>
      <c r="E119" t="s">
        <v>32</v>
      </c>
      <c r="F119" t="s">
        <v>16</v>
      </c>
      <c r="G119" t="s">
        <v>6563</v>
      </c>
      <c r="H119" t="s">
        <v>10171</v>
      </c>
      <c r="K119" t="s">
        <v>570</v>
      </c>
      <c r="L119" t="s">
        <v>571</v>
      </c>
      <c r="M119" t="s">
        <v>26</v>
      </c>
      <c r="N119" t="s">
        <v>1234</v>
      </c>
    </row>
    <row r="120" spans="1:14">
      <c r="A120" s="1">
        <v>45323</v>
      </c>
      <c r="B120" s="1">
        <v>45689</v>
      </c>
      <c r="C120" t="s">
        <v>6379</v>
      </c>
      <c r="D120" t="s">
        <v>6380</v>
      </c>
      <c r="E120" t="s">
        <v>32</v>
      </c>
      <c r="F120" t="s">
        <v>16</v>
      </c>
      <c r="G120" t="s">
        <v>6382</v>
      </c>
      <c r="H120" t="s">
        <v>10172</v>
      </c>
      <c r="K120" t="s">
        <v>71</v>
      </c>
      <c r="L120" t="s">
        <v>72</v>
      </c>
      <c r="M120" t="s">
        <v>5623</v>
      </c>
      <c r="N120" t="s">
        <v>51</v>
      </c>
    </row>
    <row r="121" spans="1:14">
      <c r="A121" s="1">
        <v>45323</v>
      </c>
      <c r="B121" s="1">
        <v>45689</v>
      </c>
      <c r="C121" t="s">
        <v>5647</v>
      </c>
      <c r="D121" t="s">
        <v>5648</v>
      </c>
      <c r="E121" t="s">
        <v>32</v>
      </c>
      <c r="F121" t="s">
        <v>16</v>
      </c>
      <c r="G121" t="s">
        <v>6397</v>
      </c>
      <c r="H121" t="s">
        <v>10172</v>
      </c>
      <c r="I121" t="s">
        <v>10173</v>
      </c>
      <c r="J121" t="s">
        <v>10177</v>
      </c>
      <c r="K121" t="s">
        <v>348</v>
      </c>
      <c r="L121" t="s">
        <v>349</v>
      </c>
      <c r="M121" t="s">
        <v>5619</v>
      </c>
      <c r="N121" t="s">
        <v>203</v>
      </c>
    </row>
    <row r="122" spans="1:14">
      <c r="A122" s="1">
        <v>45331</v>
      </c>
      <c r="B122" s="1">
        <v>45697</v>
      </c>
      <c r="C122" t="s">
        <v>6435</v>
      </c>
      <c r="D122" t="s">
        <v>6436</v>
      </c>
      <c r="E122" t="s">
        <v>32</v>
      </c>
      <c r="F122" t="s">
        <v>16</v>
      </c>
      <c r="G122" t="s">
        <v>6439</v>
      </c>
      <c r="H122" t="s">
        <v>10172</v>
      </c>
      <c r="K122" t="s">
        <v>103</v>
      </c>
      <c r="L122" t="s">
        <v>104</v>
      </c>
      <c r="M122" t="s">
        <v>5620</v>
      </c>
      <c r="N122" t="s">
        <v>105</v>
      </c>
    </row>
    <row r="123" spans="1:14">
      <c r="A123" s="1">
        <v>45333</v>
      </c>
      <c r="B123" s="1">
        <v>45699</v>
      </c>
      <c r="C123" t="s">
        <v>6073</v>
      </c>
      <c r="D123" t="s">
        <v>6074</v>
      </c>
      <c r="E123" t="s">
        <v>32</v>
      </c>
      <c r="F123" t="s">
        <v>16</v>
      </c>
      <c r="G123" t="s">
        <v>6445</v>
      </c>
      <c r="H123" t="s">
        <v>10172</v>
      </c>
      <c r="I123" t="s">
        <v>10184</v>
      </c>
      <c r="K123" t="s">
        <v>305</v>
      </c>
      <c r="L123" t="s">
        <v>306</v>
      </c>
      <c r="M123" t="s">
        <v>304</v>
      </c>
      <c r="N123" t="s">
        <v>590</v>
      </c>
    </row>
    <row r="124" spans="1:14">
      <c r="A124" s="1">
        <v>45333</v>
      </c>
      <c r="B124" s="1">
        <v>45699</v>
      </c>
      <c r="C124" t="s">
        <v>5655</v>
      </c>
      <c r="D124" t="s">
        <v>5656</v>
      </c>
      <c r="E124" t="s">
        <v>32</v>
      </c>
      <c r="F124" t="s">
        <v>16</v>
      </c>
      <c r="G124" t="s">
        <v>6451</v>
      </c>
      <c r="H124" t="s">
        <v>10172</v>
      </c>
      <c r="K124" t="s">
        <v>270</v>
      </c>
      <c r="L124" t="s">
        <v>271</v>
      </c>
      <c r="M124" t="s">
        <v>77</v>
      </c>
      <c r="N124" t="s">
        <v>181</v>
      </c>
    </row>
    <row r="125" spans="1:14">
      <c r="A125" s="1">
        <v>45276</v>
      </c>
      <c r="B125" s="1">
        <v>45700</v>
      </c>
      <c r="C125" t="s">
        <v>6059</v>
      </c>
      <c r="D125" t="s">
        <v>6060</v>
      </c>
      <c r="E125" t="s">
        <v>32</v>
      </c>
      <c r="F125" t="s">
        <v>16</v>
      </c>
      <c r="G125" t="s">
        <v>6137</v>
      </c>
      <c r="H125" t="s">
        <v>10172</v>
      </c>
      <c r="K125" t="s">
        <v>174</v>
      </c>
      <c r="L125" t="s">
        <v>175</v>
      </c>
      <c r="M125" t="s">
        <v>5623</v>
      </c>
      <c r="N125" t="s">
        <v>51</v>
      </c>
    </row>
    <row r="126" spans="1:14">
      <c r="A126" s="1">
        <v>45337</v>
      </c>
      <c r="B126" s="1">
        <v>45703</v>
      </c>
      <c r="C126" t="s">
        <v>6075</v>
      </c>
      <c r="D126" t="s">
        <v>6076</v>
      </c>
      <c r="E126" t="s">
        <v>32</v>
      </c>
      <c r="F126" t="s">
        <v>16</v>
      </c>
      <c r="G126" t="s">
        <v>6473</v>
      </c>
      <c r="H126" t="s">
        <v>10172</v>
      </c>
      <c r="I126" t="s">
        <v>10173</v>
      </c>
      <c r="K126" t="s">
        <v>103</v>
      </c>
      <c r="L126" t="s">
        <v>104</v>
      </c>
      <c r="M126" t="s">
        <v>5620</v>
      </c>
      <c r="N126" t="s">
        <v>245</v>
      </c>
    </row>
    <row r="127" spans="1:14">
      <c r="A127" s="1">
        <v>45344</v>
      </c>
      <c r="B127" s="1">
        <v>45710</v>
      </c>
      <c r="C127" t="s">
        <v>5931</v>
      </c>
      <c r="D127" t="s">
        <v>5932</v>
      </c>
      <c r="E127" t="s">
        <v>32</v>
      </c>
      <c r="F127" t="s">
        <v>16</v>
      </c>
      <c r="G127" t="s">
        <v>6522</v>
      </c>
      <c r="H127" t="s">
        <v>10172</v>
      </c>
      <c r="I127" t="s">
        <v>10173</v>
      </c>
      <c r="J127" t="s">
        <v>10174</v>
      </c>
      <c r="K127" t="s">
        <v>103</v>
      </c>
      <c r="L127" t="s">
        <v>104</v>
      </c>
      <c r="M127" t="s">
        <v>5620</v>
      </c>
      <c r="N127" t="s">
        <v>21</v>
      </c>
    </row>
    <row r="128" spans="1:14">
      <c r="A128" s="1">
        <v>45352</v>
      </c>
      <c r="B128" s="1">
        <v>45717</v>
      </c>
      <c r="C128" t="s">
        <v>4674</v>
      </c>
      <c r="D128" t="s">
        <v>574</v>
      </c>
      <c r="E128" t="s">
        <v>32</v>
      </c>
      <c r="F128" t="s">
        <v>16</v>
      </c>
      <c r="G128" t="s">
        <v>6571</v>
      </c>
      <c r="H128" t="s">
        <v>10171</v>
      </c>
      <c r="K128" t="s">
        <v>282</v>
      </c>
      <c r="L128" t="s">
        <v>283</v>
      </c>
      <c r="M128" t="s">
        <v>5619</v>
      </c>
      <c r="N128" t="s">
        <v>21</v>
      </c>
    </row>
    <row r="129" spans="1:14">
      <c r="A129" s="1">
        <v>45352</v>
      </c>
      <c r="B129" s="1">
        <v>45717</v>
      </c>
      <c r="C129" t="s">
        <v>4676</v>
      </c>
      <c r="D129" t="s">
        <v>586</v>
      </c>
      <c r="E129" t="s">
        <v>32</v>
      </c>
      <c r="F129" t="s">
        <v>16</v>
      </c>
      <c r="G129" t="s">
        <v>6578</v>
      </c>
      <c r="H129" t="s">
        <v>10171</v>
      </c>
      <c r="K129" t="s">
        <v>588</v>
      </c>
      <c r="L129" t="s">
        <v>589</v>
      </c>
      <c r="M129" t="s">
        <v>5660</v>
      </c>
      <c r="N129" t="s">
        <v>590</v>
      </c>
    </row>
    <row r="130" spans="1:14">
      <c r="A130" s="1">
        <v>45352</v>
      </c>
      <c r="B130" s="1">
        <v>45717</v>
      </c>
      <c r="C130" t="s">
        <v>4677</v>
      </c>
      <c r="D130" t="s">
        <v>594</v>
      </c>
      <c r="E130" t="s">
        <v>32</v>
      </c>
      <c r="F130" t="s">
        <v>16</v>
      </c>
      <c r="G130" t="s">
        <v>6581</v>
      </c>
      <c r="H130" t="s">
        <v>10171</v>
      </c>
      <c r="K130" t="s">
        <v>103</v>
      </c>
      <c r="L130" t="s">
        <v>104</v>
      </c>
      <c r="M130" t="s">
        <v>140</v>
      </c>
      <c r="N130" t="s">
        <v>51</v>
      </c>
    </row>
    <row r="131" spans="1:14">
      <c r="A131" s="1">
        <v>45352</v>
      </c>
      <c r="B131" s="1">
        <v>45717</v>
      </c>
      <c r="C131" t="s">
        <v>4679</v>
      </c>
      <c r="D131" t="s">
        <v>602</v>
      </c>
      <c r="E131" t="s">
        <v>32</v>
      </c>
      <c r="F131" t="s">
        <v>16</v>
      </c>
      <c r="G131" t="s">
        <v>6582</v>
      </c>
      <c r="H131" t="s">
        <v>10171</v>
      </c>
      <c r="K131" t="s">
        <v>375</v>
      </c>
      <c r="L131" t="s">
        <v>376</v>
      </c>
      <c r="M131" t="s">
        <v>5624</v>
      </c>
      <c r="N131" t="s">
        <v>225</v>
      </c>
    </row>
    <row r="132" spans="1:14">
      <c r="A132" s="1">
        <v>45352</v>
      </c>
      <c r="B132" s="1">
        <v>45717</v>
      </c>
      <c r="C132" t="s">
        <v>4681</v>
      </c>
      <c r="D132" t="s">
        <v>608</v>
      </c>
      <c r="E132" t="s">
        <v>32</v>
      </c>
      <c r="F132" t="s">
        <v>16</v>
      </c>
      <c r="G132" t="s">
        <v>6588</v>
      </c>
      <c r="H132" t="s">
        <v>10171</v>
      </c>
      <c r="K132" t="s">
        <v>165</v>
      </c>
      <c r="L132" t="s">
        <v>166</v>
      </c>
      <c r="M132" t="s">
        <v>26</v>
      </c>
      <c r="N132" t="s">
        <v>225</v>
      </c>
    </row>
    <row r="133" spans="1:14">
      <c r="A133" s="1">
        <v>45352</v>
      </c>
      <c r="B133" s="1">
        <v>45717</v>
      </c>
      <c r="C133" t="s">
        <v>4682</v>
      </c>
      <c r="D133" t="s">
        <v>612</v>
      </c>
      <c r="E133" t="s">
        <v>32</v>
      </c>
      <c r="F133" t="s">
        <v>16</v>
      </c>
      <c r="G133" t="s">
        <v>6592</v>
      </c>
      <c r="H133" t="s">
        <v>10171</v>
      </c>
      <c r="K133" t="s">
        <v>614</v>
      </c>
      <c r="L133" t="s">
        <v>615</v>
      </c>
      <c r="M133" t="s">
        <v>5624</v>
      </c>
      <c r="N133" t="s">
        <v>125</v>
      </c>
    </row>
    <row r="134" spans="1:14">
      <c r="A134" s="1">
        <v>45352</v>
      </c>
      <c r="B134" s="1">
        <v>45717</v>
      </c>
      <c r="C134" t="s">
        <v>4683</v>
      </c>
      <c r="D134" t="s">
        <v>619</v>
      </c>
      <c r="E134" t="s">
        <v>32</v>
      </c>
      <c r="F134" t="s">
        <v>16</v>
      </c>
      <c r="G134" t="s">
        <v>6594</v>
      </c>
      <c r="H134" t="s">
        <v>10171</v>
      </c>
      <c r="K134" t="s">
        <v>282</v>
      </c>
      <c r="L134" t="s">
        <v>283</v>
      </c>
      <c r="M134" t="s">
        <v>5619</v>
      </c>
      <c r="N134" t="s">
        <v>51</v>
      </c>
    </row>
    <row r="135" spans="1:14">
      <c r="A135" s="1">
        <v>45352</v>
      </c>
      <c r="B135" s="1">
        <v>45717</v>
      </c>
      <c r="C135" t="s">
        <v>4675</v>
      </c>
      <c r="D135" t="s">
        <v>578</v>
      </c>
      <c r="E135" t="s">
        <v>32</v>
      </c>
      <c r="F135" t="s">
        <v>16</v>
      </c>
      <c r="G135" t="s">
        <v>6574</v>
      </c>
      <c r="H135" t="s">
        <v>10171</v>
      </c>
      <c r="K135" t="s">
        <v>580</v>
      </c>
      <c r="L135" t="s">
        <v>581</v>
      </c>
      <c r="M135" t="s">
        <v>26</v>
      </c>
      <c r="N135" t="s">
        <v>582</v>
      </c>
    </row>
    <row r="136" spans="1:14">
      <c r="A136" s="1">
        <v>45352</v>
      </c>
      <c r="B136" s="1">
        <v>45717</v>
      </c>
      <c r="C136" t="s">
        <v>4685</v>
      </c>
      <c r="D136" t="s">
        <v>625</v>
      </c>
      <c r="E136" t="s">
        <v>32</v>
      </c>
      <c r="F136" t="s">
        <v>16</v>
      </c>
      <c r="G136" t="s">
        <v>6597</v>
      </c>
      <c r="H136" t="s">
        <v>10171</v>
      </c>
      <c r="K136" t="s">
        <v>305</v>
      </c>
      <c r="L136" t="s">
        <v>306</v>
      </c>
      <c r="M136" t="s">
        <v>5623</v>
      </c>
      <c r="N136" t="s">
        <v>73</v>
      </c>
    </row>
    <row r="137" spans="1:14">
      <c r="A137" s="1">
        <v>45352</v>
      </c>
      <c r="B137" s="1">
        <v>45717</v>
      </c>
      <c r="C137" t="s">
        <v>4686</v>
      </c>
      <c r="D137" t="s">
        <v>630</v>
      </c>
      <c r="E137" t="s">
        <v>15</v>
      </c>
      <c r="F137" t="s">
        <v>16</v>
      </c>
      <c r="G137" t="s">
        <v>6601</v>
      </c>
      <c r="H137" t="s">
        <v>10171</v>
      </c>
      <c r="K137" t="s">
        <v>49</v>
      </c>
      <c r="L137" t="s">
        <v>50</v>
      </c>
      <c r="M137" t="s">
        <v>5623</v>
      </c>
      <c r="N137" t="s">
        <v>51</v>
      </c>
    </row>
    <row r="138" spans="1:14">
      <c r="A138" s="1">
        <v>45352</v>
      </c>
      <c r="B138" s="1">
        <v>45717</v>
      </c>
      <c r="C138" t="s">
        <v>4689</v>
      </c>
      <c r="D138" t="s">
        <v>643</v>
      </c>
      <c r="E138" t="s">
        <v>32</v>
      </c>
      <c r="F138" t="s">
        <v>16</v>
      </c>
      <c r="G138" t="s">
        <v>6611</v>
      </c>
      <c r="H138" t="s">
        <v>10171</v>
      </c>
      <c r="K138" t="s">
        <v>570</v>
      </c>
      <c r="L138" t="s">
        <v>571</v>
      </c>
      <c r="M138" t="s">
        <v>5623</v>
      </c>
      <c r="N138" t="s">
        <v>125</v>
      </c>
    </row>
    <row r="139" spans="1:14">
      <c r="A139" s="1">
        <v>45352</v>
      </c>
      <c r="B139" s="1">
        <v>45717</v>
      </c>
      <c r="C139" t="s">
        <v>4608</v>
      </c>
      <c r="D139" t="s">
        <v>280</v>
      </c>
      <c r="E139" t="s">
        <v>32</v>
      </c>
      <c r="F139" t="s">
        <v>16</v>
      </c>
      <c r="G139" t="s">
        <v>6605</v>
      </c>
      <c r="H139" t="s">
        <v>10171</v>
      </c>
      <c r="K139" t="s">
        <v>282</v>
      </c>
      <c r="L139" t="s">
        <v>283</v>
      </c>
      <c r="M139" t="s">
        <v>5619</v>
      </c>
      <c r="N139" t="s">
        <v>21</v>
      </c>
    </row>
    <row r="140" spans="1:14">
      <c r="A140" s="1">
        <v>45352</v>
      </c>
      <c r="B140" s="1">
        <v>45717</v>
      </c>
      <c r="C140" t="s">
        <v>4688</v>
      </c>
      <c r="D140" t="s">
        <v>638</v>
      </c>
      <c r="E140" t="s">
        <v>32</v>
      </c>
      <c r="F140" t="s">
        <v>16</v>
      </c>
      <c r="G140" t="s">
        <v>6606</v>
      </c>
      <c r="H140" t="s">
        <v>10171</v>
      </c>
      <c r="K140" t="s">
        <v>103</v>
      </c>
      <c r="L140" t="s">
        <v>104</v>
      </c>
      <c r="M140" t="s">
        <v>140</v>
      </c>
      <c r="N140" t="s">
        <v>310</v>
      </c>
    </row>
    <row r="141" spans="1:14">
      <c r="A141" s="1">
        <v>45352</v>
      </c>
      <c r="B141" s="1">
        <v>45717</v>
      </c>
      <c r="C141" t="s">
        <v>4690</v>
      </c>
      <c r="D141" t="s">
        <v>647</v>
      </c>
      <c r="E141" t="s">
        <v>32</v>
      </c>
      <c r="F141" t="s">
        <v>16</v>
      </c>
      <c r="G141" t="s">
        <v>6615</v>
      </c>
      <c r="H141" t="s">
        <v>10171</v>
      </c>
      <c r="K141" t="s">
        <v>305</v>
      </c>
      <c r="L141" t="s">
        <v>306</v>
      </c>
      <c r="M141" t="s">
        <v>304</v>
      </c>
      <c r="N141" t="s">
        <v>21</v>
      </c>
    </row>
    <row r="142" spans="1:14">
      <c r="A142" s="1">
        <v>45352</v>
      </c>
      <c r="B142" s="1">
        <v>45717</v>
      </c>
      <c r="C142" t="s">
        <v>4691</v>
      </c>
      <c r="D142" t="s">
        <v>651</v>
      </c>
      <c r="E142" t="s">
        <v>32</v>
      </c>
      <c r="F142" t="s">
        <v>16</v>
      </c>
      <c r="G142" t="s">
        <v>6617</v>
      </c>
      <c r="H142" t="s">
        <v>10171</v>
      </c>
      <c r="K142" t="s">
        <v>653</v>
      </c>
      <c r="L142" t="s">
        <v>654</v>
      </c>
      <c r="M142" t="s">
        <v>1179</v>
      </c>
      <c r="N142" t="s">
        <v>90</v>
      </c>
    </row>
    <row r="143" spans="1:14">
      <c r="A143" s="1">
        <v>45352</v>
      </c>
      <c r="B143" s="1">
        <v>45717</v>
      </c>
      <c r="C143" t="s">
        <v>4692</v>
      </c>
      <c r="D143" t="s">
        <v>657</v>
      </c>
      <c r="E143" t="s">
        <v>32</v>
      </c>
      <c r="F143" t="s">
        <v>16</v>
      </c>
      <c r="G143" t="s">
        <v>6619</v>
      </c>
      <c r="H143" t="s">
        <v>10171</v>
      </c>
      <c r="K143" t="s">
        <v>165</v>
      </c>
      <c r="L143" t="s">
        <v>166</v>
      </c>
      <c r="M143" t="s">
        <v>1179</v>
      </c>
      <c r="N143" t="s">
        <v>190</v>
      </c>
    </row>
    <row r="144" spans="1:14">
      <c r="A144" s="1">
        <v>45353</v>
      </c>
      <c r="B144" s="1">
        <v>45718</v>
      </c>
      <c r="C144" t="s">
        <v>4693</v>
      </c>
      <c r="D144" t="s">
        <v>663</v>
      </c>
      <c r="E144" t="s">
        <v>32</v>
      </c>
      <c r="F144" t="s">
        <v>16</v>
      </c>
      <c r="G144" t="s">
        <v>6623</v>
      </c>
      <c r="H144" t="s">
        <v>10171</v>
      </c>
      <c r="K144" t="s">
        <v>174</v>
      </c>
      <c r="L144" t="s">
        <v>175</v>
      </c>
      <c r="M144" t="s">
        <v>5623</v>
      </c>
      <c r="N144" t="s">
        <v>21</v>
      </c>
    </row>
    <row r="145" spans="1:14">
      <c r="A145" s="1">
        <v>45354</v>
      </c>
      <c r="B145" s="1">
        <v>45719</v>
      </c>
      <c r="C145" t="s">
        <v>4696</v>
      </c>
      <c r="D145" t="s">
        <v>673</v>
      </c>
      <c r="E145" t="s">
        <v>32</v>
      </c>
      <c r="F145" t="s">
        <v>16</v>
      </c>
      <c r="G145" t="s">
        <v>6627</v>
      </c>
      <c r="H145" t="s">
        <v>10171</v>
      </c>
      <c r="K145" t="s">
        <v>103</v>
      </c>
      <c r="L145" t="s">
        <v>104</v>
      </c>
      <c r="M145" t="s">
        <v>5620</v>
      </c>
      <c r="N145" t="s">
        <v>310</v>
      </c>
    </row>
    <row r="146" spans="1:14">
      <c r="A146" s="1">
        <v>45356</v>
      </c>
      <c r="B146" s="1">
        <v>45721</v>
      </c>
      <c r="C146" t="s">
        <v>4698</v>
      </c>
      <c r="D146" t="s">
        <v>681</v>
      </c>
      <c r="E146" t="s">
        <v>661</v>
      </c>
      <c r="F146" t="s">
        <v>16</v>
      </c>
      <c r="G146" t="s">
        <v>6631</v>
      </c>
      <c r="H146" t="s">
        <v>10171</v>
      </c>
      <c r="K146" t="s">
        <v>683</v>
      </c>
      <c r="L146" t="s">
        <v>684</v>
      </c>
      <c r="M146" t="s">
        <v>1179</v>
      </c>
      <c r="N146" t="s">
        <v>61</v>
      </c>
    </row>
    <row r="147" spans="1:14">
      <c r="A147" s="1">
        <v>45356</v>
      </c>
      <c r="B147" s="1">
        <v>45721</v>
      </c>
      <c r="C147" t="s">
        <v>4699</v>
      </c>
      <c r="D147" t="s">
        <v>687</v>
      </c>
      <c r="E147" t="s">
        <v>32</v>
      </c>
      <c r="F147" t="s">
        <v>16</v>
      </c>
      <c r="G147" t="s">
        <v>6633</v>
      </c>
      <c r="H147" t="s">
        <v>10171</v>
      </c>
      <c r="K147" t="s">
        <v>375</v>
      </c>
      <c r="L147" t="s">
        <v>376</v>
      </c>
      <c r="M147" t="s">
        <v>5624</v>
      </c>
      <c r="N147" t="s">
        <v>225</v>
      </c>
    </row>
    <row r="148" spans="1:14">
      <c r="A148" s="1">
        <v>45357</v>
      </c>
      <c r="B148" s="1">
        <v>45722</v>
      </c>
      <c r="C148" t="s">
        <v>4703</v>
      </c>
      <c r="D148" t="s">
        <v>704</v>
      </c>
      <c r="E148" t="s">
        <v>32</v>
      </c>
      <c r="F148" t="s">
        <v>16</v>
      </c>
      <c r="G148" t="s">
        <v>6637</v>
      </c>
      <c r="H148" t="s">
        <v>10171</v>
      </c>
      <c r="K148" t="s">
        <v>706</v>
      </c>
      <c r="L148" t="s">
        <v>707</v>
      </c>
      <c r="M148" t="s">
        <v>1179</v>
      </c>
      <c r="N148" t="s">
        <v>21</v>
      </c>
    </row>
    <row r="149" spans="1:14">
      <c r="A149" s="1">
        <v>45358</v>
      </c>
      <c r="B149" s="1">
        <v>45723</v>
      </c>
      <c r="C149" t="s">
        <v>4704</v>
      </c>
      <c r="D149" t="s">
        <v>710</v>
      </c>
      <c r="E149" t="s">
        <v>32</v>
      </c>
      <c r="F149" t="s">
        <v>16</v>
      </c>
      <c r="G149" t="s">
        <v>6643</v>
      </c>
      <c r="H149" t="s">
        <v>10171</v>
      </c>
      <c r="K149" t="s">
        <v>712</v>
      </c>
      <c r="L149" t="s">
        <v>713</v>
      </c>
      <c r="M149" t="s">
        <v>1179</v>
      </c>
      <c r="N149" t="s">
        <v>203</v>
      </c>
    </row>
    <row r="150" spans="1:14">
      <c r="A150" s="1">
        <v>45358</v>
      </c>
      <c r="B150" s="1">
        <v>45723</v>
      </c>
      <c r="C150" t="s">
        <v>4705</v>
      </c>
      <c r="D150" t="s">
        <v>716</v>
      </c>
      <c r="E150" t="s">
        <v>32</v>
      </c>
      <c r="F150" t="s">
        <v>16</v>
      </c>
      <c r="G150" t="s">
        <v>6649</v>
      </c>
      <c r="H150" t="s">
        <v>10171</v>
      </c>
      <c r="K150" t="s">
        <v>165</v>
      </c>
      <c r="L150" t="s">
        <v>166</v>
      </c>
      <c r="M150" t="s">
        <v>1179</v>
      </c>
      <c r="N150" t="s">
        <v>225</v>
      </c>
    </row>
    <row r="151" spans="1:14">
      <c r="A151" s="1">
        <v>45359</v>
      </c>
      <c r="B151" s="1">
        <v>45724</v>
      </c>
      <c r="C151" t="s">
        <v>4708</v>
      </c>
      <c r="D151" t="s">
        <v>728</v>
      </c>
      <c r="E151" t="s">
        <v>32</v>
      </c>
      <c r="F151" t="s">
        <v>16</v>
      </c>
      <c r="G151" t="s">
        <v>6653</v>
      </c>
      <c r="H151" t="s">
        <v>10171</v>
      </c>
      <c r="K151" t="s">
        <v>305</v>
      </c>
      <c r="L151" t="s">
        <v>306</v>
      </c>
      <c r="M151" t="s">
        <v>5623</v>
      </c>
      <c r="N151" t="s">
        <v>21</v>
      </c>
    </row>
    <row r="152" spans="1:14">
      <c r="A152" s="1">
        <v>45359</v>
      </c>
      <c r="B152" s="1">
        <v>45724</v>
      </c>
      <c r="C152" t="s">
        <v>4706</v>
      </c>
      <c r="D152" t="s">
        <v>720</v>
      </c>
      <c r="E152" t="s">
        <v>15</v>
      </c>
      <c r="F152" t="s">
        <v>16</v>
      </c>
      <c r="G152" t="s">
        <v>6651</v>
      </c>
      <c r="H152" t="s">
        <v>10171</v>
      </c>
      <c r="K152" t="s">
        <v>49</v>
      </c>
      <c r="L152" t="s">
        <v>50</v>
      </c>
      <c r="M152" t="s">
        <v>48</v>
      </c>
      <c r="N152" t="s">
        <v>51</v>
      </c>
    </row>
    <row r="153" spans="1:14">
      <c r="A153" s="1">
        <v>45359</v>
      </c>
      <c r="B153" s="1">
        <v>45724</v>
      </c>
      <c r="C153" t="s">
        <v>4709</v>
      </c>
      <c r="D153" t="s">
        <v>732</v>
      </c>
      <c r="E153" t="s">
        <v>32</v>
      </c>
      <c r="F153" t="s">
        <v>16</v>
      </c>
      <c r="G153" t="s">
        <v>6656</v>
      </c>
      <c r="H153" t="s">
        <v>10171</v>
      </c>
      <c r="K153" t="s">
        <v>103</v>
      </c>
      <c r="L153" t="s">
        <v>104</v>
      </c>
      <c r="M153" t="s">
        <v>140</v>
      </c>
      <c r="N153" t="s">
        <v>61</v>
      </c>
    </row>
    <row r="154" spans="1:14">
      <c r="A154" s="1">
        <v>45359</v>
      </c>
      <c r="B154" s="1">
        <v>45724</v>
      </c>
      <c r="C154" t="s">
        <v>4710</v>
      </c>
      <c r="D154" t="s">
        <v>736</v>
      </c>
      <c r="E154" t="s">
        <v>661</v>
      </c>
      <c r="F154" t="s">
        <v>16</v>
      </c>
      <c r="G154" t="s">
        <v>6660</v>
      </c>
      <c r="H154" t="s">
        <v>10171</v>
      </c>
      <c r="K154" t="s">
        <v>18</v>
      </c>
      <c r="L154" t="s">
        <v>19</v>
      </c>
      <c r="M154" t="s">
        <v>48</v>
      </c>
      <c r="N154" t="s">
        <v>21</v>
      </c>
    </row>
    <row r="155" spans="1:14">
      <c r="A155" s="1">
        <v>45359</v>
      </c>
      <c r="B155" s="1">
        <v>45724</v>
      </c>
      <c r="C155" t="s">
        <v>4712</v>
      </c>
      <c r="D155" t="s">
        <v>743</v>
      </c>
      <c r="E155" t="s">
        <v>32</v>
      </c>
      <c r="F155" t="s">
        <v>16</v>
      </c>
      <c r="G155" t="s">
        <v>6665</v>
      </c>
      <c r="H155" t="s">
        <v>10171</v>
      </c>
      <c r="K155" t="s">
        <v>103</v>
      </c>
      <c r="L155" t="s">
        <v>104</v>
      </c>
      <c r="M155" t="s">
        <v>140</v>
      </c>
      <c r="N155" t="s">
        <v>61</v>
      </c>
    </row>
    <row r="156" spans="1:14">
      <c r="A156" s="1">
        <v>45361</v>
      </c>
      <c r="B156" s="1">
        <v>45726</v>
      </c>
      <c r="C156" t="s">
        <v>4717</v>
      </c>
      <c r="D156" t="s">
        <v>756</v>
      </c>
      <c r="E156" t="s">
        <v>32</v>
      </c>
      <c r="F156" t="s">
        <v>16</v>
      </c>
      <c r="G156" t="s">
        <v>6674</v>
      </c>
      <c r="H156" t="s">
        <v>10171</v>
      </c>
      <c r="K156" t="s">
        <v>71</v>
      </c>
      <c r="L156" t="s">
        <v>72</v>
      </c>
      <c r="M156" t="s">
        <v>5623</v>
      </c>
      <c r="N156" t="s">
        <v>310</v>
      </c>
    </row>
    <row r="157" spans="1:14">
      <c r="A157" s="1">
        <v>45362</v>
      </c>
      <c r="B157" s="1">
        <v>45727</v>
      </c>
      <c r="C157" t="s">
        <v>5667</v>
      </c>
      <c r="D157" t="s">
        <v>5668</v>
      </c>
      <c r="E157" t="s">
        <v>32</v>
      </c>
      <c r="F157" t="s">
        <v>16</v>
      </c>
      <c r="G157" t="s">
        <v>6681</v>
      </c>
      <c r="H157" t="s">
        <v>10171</v>
      </c>
      <c r="K157" t="s">
        <v>5635</v>
      </c>
      <c r="L157" t="s">
        <v>5636</v>
      </c>
      <c r="M157" t="s">
        <v>1179</v>
      </c>
      <c r="N157" t="s">
        <v>115</v>
      </c>
    </row>
    <row r="158" spans="1:14">
      <c r="A158" s="1">
        <v>45362</v>
      </c>
      <c r="B158" s="1">
        <v>45727</v>
      </c>
      <c r="C158" t="s">
        <v>4718</v>
      </c>
      <c r="D158" t="s">
        <v>762</v>
      </c>
      <c r="E158" t="s">
        <v>32</v>
      </c>
      <c r="F158" t="s">
        <v>16</v>
      </c>
      <c r="G158" t="s">
        <v>6676</v>
      </c>
      <c r="H158" t="s">
        <v>10171</v>
      </c>
      <c r="K158" t="s">
        <v>174</v>
      </c>
      <c r="L158" t="s">
        <v>175</v>
      </c>
      <c r="M158" t="s">
        <v>5623</v>
      </c>
      <c r="N158" t="s">
        <v>21</v>
      </c>
    </row>
    <row r="159" spans="1:14">
      <c r="A159" s="1">
        <v>45362</v>
      </c>
      <c r="B159" s="1">
        <v>45727</v>
      </c>
      <c r="C159" t="s">
        <v>4719</v>
      </c>
      <c r="D159" t="s">
        <v>766</v>
      </c>
      <c r="E159" t="s">
        <v>15</v>
      </c>
      <c r="F159" t="s">
        <v>16</v>
      </c>
      <c r="G159" t="s">
        <v>6682</v>
      </c>
      <c r="H159" t="s">
        <v>10171</v>
      </c>
      <c r="K159" t="s">
        <v>174</v>
      </c>
      <c r="L159" t="s">
        <v>175</v>
      </c>
      <c r="M159" t="s">
        <v>112</v>
      </c>
      <c r="N159" t="s">
        <v>21</v>
      </c>
    </row>
    <row r="160" spans="1:14">
      <c r="A160" s="1">
        <v>45363</v>
      </c>
      <c r="B160" s="1">
        <v>45728</v>
      </c>
      <c r="C160" t="s">
        <v>4720</v>
      </c>
      <c r="D160" t="s">
        <v>769</v>
      </c>
      <c r="E160" t="s">
        <v>661</v>
      </c>
      <c r="F160" t="s">
        <v>16</v>
      </c>
      <c r="G160" t="s">
        <v>6685</v>
      </c>
      <c r="H160" t="s">
        <v>10171</v>
      </c>
      <c r="K160" t="s">
        <v>59</v>
      </c>
      <c r="L160" t="s">
        <v>60</v>
      </c>
      <c r="M160" t="s">
        <v>5620</v>
      </c>
      <c r="N160" t="s">
        <v>61</v>
      </c>
    </row>
    <row r="161" spans="1:14">
      <c r="A161" s="1">
        <v>45363</v>
      </c>
      <c r="B161" s="1">
        <v>45728</v>
      </c>
      <c r="C161" t="s">
        <v>4722</v>
      </c>
      <c r="D161" t="s">
        <v>777</v>
      </c>
      <c r="E161" t="s">
        <v>32</v>
      </c>
      <c r="F161" t="s">
        <v>16</v>
      </c>
      <c r="G161" t="s">
        <v>6686</v>
      </c>
      <c r="H161" t="s">
        <v>10171</v>
      </c>
      <c r="K161" t="s">
        <v>270</v>
      </c>
      <c r="L161" t="s">
        <v>271</v>
      </c>
      <c r="M161" t="s">
        <v>77</v>
      </c>
      <c r="N161" t="s">
        <v>21</v>
      </c>
    </row>
    <row r="162" spans="1:14">
      <c r="A162" s="1">
        <v>45366</v>
      </c>
      <c r="B162" s="1">
        <v>45731</v>
      </c>
      <c r="C162" t="s">
        <v>4726</v>
      </c>
      <c r="D162" t="s">
        <v>793</v>
      </c>
      <c r="E162" t="s">
        <v>661</v>
      </c>
      <c r="F162" t="s">
        <v>16</v>
      </c>
      <c r="G162" t="s">
        <v>6690</v>
      </c>
      <c r="H162" t="s">
        <v>10171</v>
      </c>
      <c r="K162" t="s">
        <v>795</v>
      </c>
      <c r="L162" t="s">
        <v>796</v>
      </c>
      <c r="M162" t="s">
        <v>5624</v>
      </c>
      <c r="N162" t="s">
        <v>203</v>
      </c>
    </row>
    <row r="163" spans="1:14">
      <c r="A163" s="1">
        <v>45366</v>
      </c>
      <c r="B163" s="1">
        <v>45731</v>
      </c>
      <c r="C163" t="s">
        <v>4729</v>
      </c>
      <c r="D163" t="s">
        <v>811</v>
      </c>
      <c r="E163" t="s">
        <v>32</v>
      </c>
      <c r="F163" t="s">
        <v>16</v>
      </c>
      <c r="G163" t="s">
        <v>6704</v>
      </c>
      <c r="H163" t="s">
        <v>10171</v>
      </c>
      <c r="K163" t="s">
        <v>375</v>
      </c>
      <c r="L163" t="s">
        <v>376</v>
      </c>
      <c r="M163" t="s">
        <v>5624</v>
      </c>
      <c r="N163" t="s">
        <v>813</v>
      </c>
    </row>
    <row r="164" spans="1:14">
      <c r="A164" s="1">
        <v>45366</v>
      </c>
      <c r="B164" s="1">
        <v>45731</v>
      </c>
      <c r="C164" t="s">
        <v>4727</v>
      </c>
      <c r="D164" t="s">
        <v>799</v>
      </c>
      <c r="E164" t="s">
        <v>32</v>
      </c>
      <c r="F164" t="s">
        <v>16</v>
      </c>
      <c r="G164" t="s">
        <v>6701</v>
      </c>
      <c r="H164" t="s">
        <v>10171</v>
      </c>
      <c r="K164" t="s">
        <v>78</v>
      </c>
      <c r="L164" t="s">
        <v>79</v>
      </c>
      <c r="M164" t="s">
        <v>5620</v>
      </c>
      <c r="N164" t="s">
        <v>801</v>
      </c>
    </row>
    <row r="165" spans="1:14">
      <c r="A165" s="1">
        <v>45366</v>
      </c>
      <c r="B165" s="1">
        <v>45731</v>
      </c>
      <c r="C165" t="s">
        <v>4730</v>
      </c>
      <c r="D165" t="s">
        <v>817</v>
      </c>
      <c r="E165" t="s">
        <v>32</v>
      </c>
      <c r="F165" t="s">
        <v>16</v>
      </c>
      <c r="G165" t="s">
        <v>6706</v>
      </c>
      <c r="H165" t="s">
        <v>10171</v>
      </c>
      <c r="K165" t="s">
        <v>218</v>
      </c>
      <c r="L165" t="s">
        <v>219</v>
      </c>
      <c r="M165" t="s">
        <v>48</v>
      </c>
      <c r="N165" t="s">
        <v>167</v>
      </c>
    </row>
    <row r="166" spans="1:14">
      <c r="A166" s="1">
        <v>45366</v>
      </c>
      <c r="B166" s="1">
        <v>45731</v>
      </c>
      <c r="C166" t="s">
        <v>4732</v>
      </c>
      <c r="D166" t="s">
        <v>828</v>
      </c>
      <c r="E166" t="s">
        <v>32</v>
      </c>
      <c r="F166" t="s">
        <v>16</v>
      </c>
      <c r="G166" t="s">
        <v>6713</v>
      </c>
      <c r="H166" t="s">
        <v>10171</v>
      </c>
      <c r="K166" t="s">
        <v>570</v>
      </c>
      <c r="L166" t="s">
        <v>571</v>
      </c>
      <c r="M166" t="s">
        <v>5623</v>
      </c>
      <c r="N166" t="s">
        <v>125</v>
      </c>
    </row>
    <row r="167" spans="1:14">
      <c r="A167" s="1">
        <v>45367</v>
      </c>
      <c r="B167" s="1">
        <v>45732</v>
      </c>
      <c r="C167" t="s">
        <v>4733</v>
      </c>
      <c r="D167" t="s">
        <v>832</v>
      </c>
      <c r="E167" t="s">
        <v>661</v>
      </c>
      <c r="F167" t="s">
        <v>16</v>
      </c>
      <c r="G167" t="s">
        <v>6716</v>
      </c>
      <c r="H167" t="s">
        <v>10171</v>
      </c>
      <c r="K167" t="s">
        <v>103</v>
      </c>
      <c r="L167" t="s">
        <v>104</v>
      </c>
      <c r="M167" t="s">
        <v>5620</v>
      </c>
      <c r="N167" t="s">
        <v>310</v>
      </c>
    </row>
    <row r="168" spans="1:14">
      <c r="A168" s="1">
        <v>45367</v>
      </c>
      <c r="B168" s="1">
        <v>45732</v>
      </c>
      <c r="C168" t="s">
        <v>4734</v>
      </c>
      <c r="D168" t="s">
        <v>837</v>
      </c>
      <c r="E168" t="s">
        <v>32</v>
      </c>
      <c r="F168" t="s">
        <v>16</v>
      </c>
      <c r="G168" t="s">
        <v>6719</v>
      </c>
      <c r="H168" t="s">
        <v>10171</v>
      </c>
      <c r="K168" t="s">
        <v>570</v>
      </c>
      <c r="L168" t="s">
        <v>571</v>
      </c>
      <c r="M168" t="s">
        <v>5623</v>
      </c>
      <c r="N168" t="s">
        <v>125</v>
      </c>
    </row>
    <row r="169" spans="1:14">
      <c r="A169" s="1">
        <v>45367</v>
      </c>
      <c r="B169" s="1">
        <v>45732</v>
      </c>
      <c r="C169" t="s">
        <v>4735</v>
      </c>
      <c r="D169" t="s">
        <v>841</v>
      </c>
      <c r="E169" t="s">
        <v>661</v>
      </c>
      <c r="F169" t="s">
        <v>16</v>
      </c>
      <c r="G169" t="s">
        <v>6721</v>
      </c>
      <c r="H169" t="s">
        <v>10171</v>
      </c>
      <c r="K169" t="s">
        <v>65</v>
      </c>
      <c r="L169" t="s">
        <v>66</v>
      </c>
      <c r="M169" t="s">
        <v>5620</v>
      </c>
      <c r="N169" t="s">
        <v>21</v>
      </c>
    </row>
    <row r="170" spans="1:14">
      <c r="A170" s="1">
        <v>45368</v>
      </c>
      <c r="B170" s="1">
        <v>45733</v>
      </c>
      <c r="C170" t="s">
        <v>4736</v>
      </c>
      <c r="D170" t="s">
        <v>844</v>
      </c>
      <c r="E170" t="s">
        <v>32</v>
      </c>
      <c r="F170" t="s">
        <v>16</v>
      </c>
      <c r="G170" t="s">
        <v>6723</v>
      </c>
      <c r="H170" t="s">
        <v>10171</v>
      </c>
      <c r="K170" t="s">
        <v>846</v>
      </c>
      <c r="L170" t="s">
        <v>847</v>
      </c>
      <c r="M170" t="s">
        <v>77</v>
      </c>
      <c r="N170" t="s">
        <v>105</v>
      </c>
    </row>
    <row r="171" spans="1:14">
      <c r="A171" s="1">
        <v>45369</v>
      </c>
      <c r="B171" s="1">
        <v>45734</v>
      </c>
      <c r="C171" t="s">
        <v>4737</v>
      </c>
      <c r="D171" t="s">
        <v>849</v>
      </c>
      <c r="E171" t="s">
        <v>32</v>
      </c>
      <c r="F171" t="s">
        <v>16</v>
      </c>
      <c r="G171" t="s">
        <v>6726</v>
      </c>
      <c r="H171" t="s">
        <v>10171</v>
      </c>
      <c r="K171" t="s">
        <v>165</v>
      </c>
      <c r="L171" t="s">
        <v>166</v>
      </c>
      <c r="M171" t="s">
        <v>1179</v>
      </c>
      <c r="N171" t="s">
        <v>167</v>
      </c>
    </row>
    <row r="172" spans="1:14">
      <c r="A172" s="1">
        <v>45369</v>
      </c>
      <c r="B172" s="1">
        <v>45734</v>
      </c>
      <c r="C172" t="s">
        <v>4738</v>
      </c>
      <c r="D172" t="s">
        <v>853</v>
      </c>
      <c r="E172" t="s">
        <v>32</v>
      </c>
      <c r="F172" t="s">
        <v>16</v>
      </c>
      <c r="G172" t="s">
        <v>6731</v>
      </c>
      <c r="H172" t="s">
        <v>10171</v>
      </c>
      <c r="K172" t="s">
        <v>236</v>
      </c>
      <c r="L172" t="s">
        <v>237</v>
      </c>
      <c r="M172" t="s">
        <v>112</v>
      </c>
      <c r="N172" t="s">
        <v>61</v>
      </c>
    </row>
    <row r="173" spans="1:14">
      <c r="A173" s="1">
        <v>45371</v>
      </c>
      <c r="B173" s="1">
        <v>45736</v>
      </c>
      <c r="C173" t="s">
        <v>4740</v>
      </c>
      <c r="D173" t="s">
        <v>863</v>
      </c>
      <c r="E173" t="s">
        <v>15</v>
      </c>
      <c r="F173" t="s">
        <v>16</v>
      </c>
      <c r="G173" t="s">
        <v>6744</v>
      </c>
      <c r="H173" t="s">
        <v>10171</v>
      </c>
      <c r="K173" t="s">
        <v>71</v>
      </c>
      <c r="L173" t="s">
        <v>72</v>
      </c>
      <c r="M173" t="s">
        <v>5660</v>
      </c>
      <c r="N173" t="s">
        <v>43</v>
      </c>
    </row>
    <row r="174" spans="1:14">
      <c r="A174" s="1">
        <v>45372</v>
      </c>
      <c r="B174" s="1">
        <v>45737</v>
      </c>
      <c r="C174" t="s">
        <v>4741</v>
      </c>
      <c r="D174" t="s">
        <v>866</v>
      </c>
      <c r="E174" t="s">
        <v>32</v>
      </c>
      <c r="F174" t="s">
        <v>16</v>
      </c>
      <c r="G174" t="s">
        <v>6745</v>
      </c>
      <c r="H174" t="s">
        <v>10171</v>
      </c>
      <c r="K174" t="s">
        <v>103</v>
      </c>
      <c r="L174" t="s">
        <v>104</v>
      </c>
      <c r="M174" t="s">
        <v>5620</v>
      </c>
      <c r="N174" t="s">
        <v>51</v>
      </c>
    </row>
    <row r="175" spans="1:14">
      <c r="A175" s="1">
        <v>45373</v>
      </c>
      <c r="B175" s="1">
        <v>45738</v>
      </c>
      <c r="C175" t="s">
        <v>4743</v>
      </c>
      <c r="D175" t="s">
        <v>872</v>
      </c>
      <c r="E175" t="s">
        <v>32</v>
      </c>
      <c r="F175" t="s">
        <v>16</v>
      </c>
      <c r="G175" t="s">
        <v>6749</v>
      </c>
      <c r="H175" t="s">
        <v>10171</v>
      </c>
      <c r="K175" t="s">
        <v>570</v>
      </c>
      <c r="L175" t="s">
        <v>571</v>
      </c>
      <c r="M175" t="s">
        <v>5623</v>
      </c>
      <c r="N175" t="s">
        <v>125</v>
      </c>
    </row>
    <row r="176" spans="1:14">
      <c r="A176" s="1">
        <v>45373</v>
      </c>
      <c r="B176" s="1">
        <v>45738</v>
      </c>
      <c r="C176" t="s">
        <v>4588</v>
      </c>
      <c r="D176" t="s">
        <v>177</v>
      </c>
      <c r="E176" t="s">
        <v>32</v>
      </c>
      <c r="F176" t="s">
        <v>16</v>
      </c>
      <c r="G176" t="s">
        <v>6746</v>
      </c>
      <c r="H176" t="s">
        <v>10171</v>
      </c>
      <c r="K176" t="s">
        <v>179</v>
      </c>
      <c r="L176" t="s">
        <v>180</v>
      </c>
      <c r="M176" t="s">
        <v>1179</v>
      </c>
      <c r="N176" t="s">
        <v>181</v>
      </c>
    </row>
    <row r="177" spans="1:14">
      <c r="A177" s="1">
        <v>45374</v>
      </c>
      <c r="B177" s="1">
        <v>45739</v>
      </c>
      <c r="C177" t="s">
        <v>4744</v>
      </c>
      <c r="D177" t="s">
        <v>876</v>
      </c>
      <c r="E177" t="s">
        <v>661</v>
      </c>
      <c r="F177" t="s">
        <v>16</v>
      </c>
      <c r="G177" t="s">
        <v>6751</v>
      </c>
      <c r="H177" t="s">
        <v>10171</v>
      </c>
      <c r="K177" t="s">
        <v>174</v>
      </c>
      <c r="L177" t="s">
        <v>175</v>
      </c>
      <c r="M177" t="s">
        <v>112</v>
      </c>
      <c r="N177" t="s">
        <v>21</v>
      </c>
    </row>
    <row r="178" spans="1:14">
      <c r="A178" s="1">
        <v>45375</v>
      </c>
      <c r="B178" s="1">
        <v>45740</v>
      </c>
      <c r="C178" t="s">
        <v>4745</v>
      </c>
      <c r="D178" t="s">
        <v>880</v>
      </c>
      <c r="E178" t="s">
        <v>15</v>
      </c>
      <c r="F178" t="s">
        <v>16</v>
      </c>
      <c r="G178" t="s">
        <v>6754</v>
      </c>
      <c r="H178" t="s">
        <v>10171</v>
      </c>
      <c r="K178" t="s">
        <v>49</v>
      </c>
      <c r="L178" t="s">
        <v>50</v>
      </c>
      <c r="M178" t="s">
        <v>48</v>
      </c>
      <c r="N178" t="s">
        <v>51</v>
      </c>
    </row>
    <row r="179" spans="1:14">
      <c r="A179" s="1">
        <v>45376</v>
      </c>
      <c r="B179" s="1">
        <v>45741</v>
      </c>
      <c r="C179" t="s">
        <v>4748</v>
      </c>
      <c r="D179" t="s">
        <v>893</v>
      </c>
      <c r="E179" t="s">
        <v>32</v>
      </c>
      <c r="F179" t="s">
        <v>16</v>
      </c>
      <c r="G179" t="s">
        <v>6761</v>
      </c>
      <c r="H179" t="s">
        <v>10171</v>
      </c>
      <c r="K179" t="s">
        <v>895</v>
      </c>
      <c r="L179" t="s">
        <v>896</v>
      </c>
      <c r="M179" t="s">
        <v>1179</v>
      </c>
      <c r="N179" t="s">
        <v>336</v>
      </c>
    </row>
    <row r="180" spans="1:14">
      <c r="A180" s="1">
        <v>45377</v>
      </c>
      <c r="B180" s="1">
        <v>45742</v>
      </c>
      <c r="C180" t="s">
        <v>4749</v>
      </c>
      <c r="D180" t="s">
        <v>899</v>
      </c>
      <c r="E180" t="s">
        <v>32</v>
      </c>
      <c r="F180" t="s">
        <v>16</v>
      </c>
      <c r="G180" t="s">
        <v>6764</v>
      </c>
      <c r="H180" t="s">
        <v>10171</v>
      </c>
      <c r="K180" t="s">
        <v>103</v>
      </c>
      <c r="L180" t="s">
        <v>104</v>
      </c>
      <c r="M180" t="s">
        <v>5620</v>
      </c>
      <c r="N180" t="s">
        <v>105</v>
      </c>
    </row>
    <row r="181" spans="1:14">
      <c r="A181" s="1">
        <v>45378</v>
      </c>
      <c r="B181" s="1">
        <v>45743</v>
      </c>
      <c r="C181" t="s">
        <v>4752</v>
      </c>
      <c r="D181" t="s">
        <v>910</v>
      </c>
      <c r="E181" t="s">
        <v>32</v>
      </c>
      <c r="F181" t="s">
        <v>16</v>
      </c>
      <c r="G181" t="s">
        <v>6767</v>
      </c>
      <c r="H181" t="s">
        <v>10171</v>
      </c>
      <c r="K181" t="s">
        <v>384</v>
      </c>
      <c r="L181" t="s">
        <v>385</v>
      </c>
      <c r="M181" t="s">
        <v>5623</v>
      </c>
      <c r="N181" t="s">
        <v>386</v>
      </c>
    </row>
    <row r="182" spans="1:14">
      <c r="A182" s="1">
        <v>45378</v>
      </c>
      <c r="B182" s="1">
        <v>45743</v>
      </c>
      <c r="C182" t="s">
        <v>4754</v>
      </c>
      <c r="D182" t="s">
        <v>918</v>
      </c>
      <c r="E182" t="s">
        <v>661</v>
      </c>
      <c r="F182" t="s">
        <v>16</v>
      </c>
      <c r="G182" t="s">
        <v>6772</v>
      </c>
      <c r="H182" t="s">
        <v>10171</v>
      </c>
      <c r="K182" t="s">
        <v>920</v>
      </c>
      <c r="L182" t="s">
        <v>921</v>
      </c>
      <c r="M182" t="s">
        <v>112</v>
      </c>
      <c r="N182" t="s">
        <v>386</v>
      </c>
    </row>
    <row r="183" spans="1:14">
      <c r="A183" s="1">
        <v>45378</v>
      </c>
      <c r="B183" s="1">
        <v>45743</v>
      </c>
      <c r="C183" t="s">
        <v>4755</v>
      </c>
      <c r="D183" t="s">
        <v>924</v>
      </c>
      <c r="E183" t="s">
        <v>32</v>
      </c>
      <c r="F183" t="s">
        <v>16</v>
      </c>
      <c r="G183" t="s">
        <v>6775</v>
      </c>
      <c r="H183" t="s">
        <v>10171</v>
      </c>
      <c r="K183" t="s">
        <v>282</v>
      </c>
      <c r="L183" t="s">
        <v>283</v>
      </c>
      <c r="M183" t="s">
        <v>5620</v>
      </c>
      <c r="N183" t="s">
        <v>21</v>
      </c>
    </row>
    <row r="184" spans="1:14">
      <c r="A184" s="1">
        <v>45378</v>
      </c>
      <c r="B184" s="1">
        <v>45743</v>
      </c>
      <c r="C184" t="s">
        <v>4753</v>
      </c>
      <c r="D184" t="s">
        <v>915</v>
      </c>
      <c r="E184" t="s">
        <v>15</v>
      </c>
      <c r="F184" t="s">
        <v>16</v>
      </c>
      <c r="G184" t="s">
        <v>6770</v>
      </c>
      <c r="H184" t="s">
        <v>10171</v>
      </c>
      <c r="K184" t="s">
        <v>846</v>
      </c>
      <c r="L184" t="s">
        <v>847</v>
      </c>
      <c r="M184" t="s">
        <v>77</v>
      </c>
      <c r="N184" t="s">
        <v>21</v>
      </c>
    </row>
    <row r="185" spans="1:14">
      <c r="A185" s="1">
        <v>45381</v>
      </c>
      <c r="B185" s="1">
        <v>45746</v>
      </c>
      <c r="C185" t="s">
        <v>4759</v>
      </c>
      <c r="D185" t="s">
        <v>941</v>
      </c>
      <c r="E185" t="s">
        <v>32</v>
      </c>
      <c r="F185" t="s">
        <v>16</v>
      </c>
      <c r="G185" t="s">
        <v>6793</v>
      </c>
      <c r="H185" t="s">
        <v>10171</v>
      </c>
      <c r="K185" t="s">
        <v>570</v>
      </c>
      <c r="L185" t="s">
        <v>571</v>
      </c>
      <c r="M185" t="s">
        <v>5623</v>
      </c>
      <c r="N185" t="s">
        <v>125</v>
      </c>
    </row>
    <row r="186" spans="1:14">
      <c r="A186" s="1">
        <v>45381</v>
      </c>
      <c r="B186" s="1">
        <v>45746</v>
      </c>
      <c r="C186" t="s">
        <v>4757</v>
      </c>
      <c r="D186" t="s">
        <v>933</v>
      </c>
      <c r="E186" t="s">
        <v>32</v>
      </c>
      <c r="F186" t="s">
        <v>16</v>
      </c>
      <c r="G186" t="s">
        <v>6788</v>
      </c>
      <c r="H186" t="s">
        <v>10171</v>
      </c>
      <c r="K186" t="s">
        <v>18</v>
      </c>
      <c r="L186" t="s">
        <v>19</v>
      </c>
      <c r="M186" t="s">
        <v>5624</v>
      </c>
      <c r="N186" t="s">
        <v>21</v>
      </c>
    </row>
    <row r="187" spans="1:14">
      <c r="A187" s="1">
        <v>45381</v>
      </c>
      <c r="B187" s="1">
        <v>45746</v>
      </c>
      <c r="C187" t="s">
        <v>4761</v>
      </c>
      <c r="D187" t="s">
        <v>950</v>
      </c>
      <c r="E187" t="s">
        <v>32</v>
      </c>
      <c r="F187" t="s">
        <v>16</v>
      </c>
      <c r="G187" t="s">
        <v>6796</v>
      </c>
      <c r="H187" t="s">
        <v>10171</v>
      </c>
      <c r="K187" t="s">
        <v>305</v>
      </c>
      <c r="L187" t="s">
        <v>306</v>
      </c>
      <c r="M187" t="s">
        <v>5623</v>
      </c>
      <c r="N187" t="s">
        <v>21</v>
      </c>
    </row>
    <row r="188" spans="1:14">
      <c r="A188" s="1">
        <v>45381</v>
      </c>
      <c r="B188" s="1">
        <v>45746</v>
      </c>
      <c r="C188" t="s">
        <v>4762</v>
      </c>
      <c r="D188" t="s">
        <v>954</v>
      </c>
      <c r="E188" t="s">
        <v>15</v>
      </c>
      <c r="F188" t="s">
        <v>16</v>
      </c>
      <c r="G188" t="s">
        <v>6799</v>
      </c>
      <c r="H188" t="s">
        <v>10171</v>
      </c>
      <c r="K188" t="s">
        <v>165</v>
      </c>
      <c r="L188" t="s">
        <v>166</v>
      </c>
      <c r="M188" t="s">
        <v>26</v>
      </c>
      <c r="N188" t="s">
        <v>167</v>
      </c>
    </row>
    <row r="189" spans="1:14">
      <c r="A189" s="1">
        <v>45381</v>
      </c>
      <c r="B189" s="1">
        <v>45746</v>
      </c>
      <c r="C189" t="s">
        <v>4766</v>
      </c>
      <c r="D189" t="s">
        <v>969</v>
      </c>
      <c r="E189" t="s">
        <v>15</v>
      </c>
      <c r="F189" t="s">
        <v>16</v>
      </c>
      <c r="G189" t="s">
        <v>6801</v>
      </c>
      <c r="H189" t="s">
        <v>10171</v>
      </c>
      <c r="K189" t="s">
        <v>18</v>
      </c>
      <c r="L189" t="s">
        <v>19</v>
      </c>
      <c r="M189" t="s">
        <v>48</v>
      </c>
      <c r="N189" t="s">
        <v>21</v>
      </c>
    </row>
    <row r="190" spans="1:14">
      <c r="A190" s="1">
        <v>45381</v>
      </c>
      <c r="B190" s="1">
        <v>45746</v>
      </c>
      <c r="C190" t="s">
        <v>4767</v>
      </c>
      <c r="D190" t="s">
        <v>972</v>
      </c>
      <c r="E190" t="s">
        <v>32</v>
      </c>
      <c r="F190" t="s">
        <v>16</v>
      </c>
      <c r="G190" t="s">
        <v>6803</v>
      </c>
      <c r="H190" t="s">
        <v>10171</v>
      </c>
      <c r="K190" t="s">
        <v>974</v>
      </c>
      <c r="L190" t="s">
        <v>975</v>
      </c>
      <c r="M190" t="s">
        <v>5623</v>
      </c>
      <c r="N190" t="s">
        <v>813</v>
      </c>
    </row>
    <row r="191" spans="1:14">
      <c r="A191" s="1">
        <v>45352</v>
      </c>
      <c r="B191" s="1">
        <v>45717</v>
      </c>
      <c r="C191" t="s">
        <v>5933</v>
      </c>
      <c r="D191" t="s">
        <v>5934</v>
      </c>
      <c r="E191" t="s">
        <v>32</v>
      </c>
      <c r="F191" t="s">
        <v>16</v>
      </c>
      <c r="G191" t="s">
        <v>6568</v>
      </c>
      <c r="H191" t="s">
        <v>10172</v>
      </c>
      <c r="K191" t="s">
        <v>706</v>
      </c>
      <c r="L191" t="s">
        <v>707</v>
      </c>
      <c r="M191" t="s">
        <v>1179</v>
      </c>
      <c r="N191" t="s">
        <v>51</v>
      </c>
    </row>
    <row r="192" spans="1:14">
      <c r="A192" s="1">
        <v>45357</v>
      </c>
      <c r="B192" s="1">
        <v>45722</v>
      </c>
      <c r="C192" t="s">
        <v>6639</v>
      </c>
      <c r="D192" t="s">
        <v>6640</v>
      </c>
      <c r="E192" t="s">
        <v>661</v>
      </c>
      <c r="F192" t="s">
        <v>16</v>
      </c>
      <c r="G192" t="s">
        <v>6641</v>
      </c>
      <c r="H192" t="s">
        <v>10172</v>
      </c>
      <c r="I192" t="s">
        <v>10183</v>
      </c>
      <c r="K192" t="s">
        <v>103</v>
      </c>
      <c r="L192" t="s">
        <v>104</v>
      </c>
      <c r="M192" t="s">
        <v>5620</v>
      </c>
      <c r="N192" t="s">
        <v>181</v>
      </c>
    </row>
    <row r="193" spans="1:14">
      <c r="A193" s="1">
        <v>45360</v>
      </c>
      <c r="B193" s="1">
        <v>45725</v>
      </c>
      <c r="C193" t="s">
        <v>4660</v>
      </c>
      <c r="D193" t="s">
        <v>517</v>
      </c>
      <c r="E193" t="s">
        <v>15</v>
      </c>
      <c r="F193" t="s">
        <v>16</v>
      </c>
      <c r="G193" t="s">
        <v>6668</v>
      </c>
      <c r="H193" t="s">
        <v>10172</v>
      </c>
      <c r="I193" t="s">
        <v>10173</v>
      </c>
      <c r="J193" t="s">
        <v>10174</v>
      </c>
      <c r="K193" t="s">
        <v>165</v>
      </c>
      <c r="L193" t="s">
        <v>166</v>
      </c>
      <c r="M193" t="s">
        <v>26</v>
      </c>
      <c r="N193" t="s">
        <v>73</v>
      </c>
    </row>
    <row r="194" spans="1:14">
      <c r="A194" s="1">
        <v>45366</v>
      </c>
      <c r="B194" s="1">
        <v>45731</v>
      </c>
      <c r="C194" t="s">
        <v>6083</v>
      </c>
      <c r="D194" t="s">
        <v>6084</v>
      </c>
      <c r="E194" t="s">
        <v>32</v>
      </c>
      <c r="F194" t="s">
        <v>16</v>
      </c>
      <c r="G194" t="s">
        <v>6696</v>
      </c>
      <c r="H194" t="s">
        <v>10172</v>
      </c>
      <c r="I194" t="s">
        <v>10173</v>
      </c>
      <c r="J194" t="s">
        <v>10174</v>
      </c>
      <c r="K194" t="s">
        <v>103</v>
      </c>
      <c r="L194" t="s">
        <v>104</v>
      </c>
      <c r="M194" t="s">
        <v>140</v>
      </c>
      <c r="N194" t="s">
        <v>105</v>
      </c>
    </row>
    <row r="195" spans="1:14">
      <c r="A195" s="1">
        <v>45366</v>
      </c>
      <c r="B195" s="1">
        <v>45731</v>
      </c>
      <c r="C195" t="s">
        <v>5669</v>
      </c>
      <c r="D195" t="s">
        <v>5670</v>
      </c>
      <c r="E195" t="s">
        <v>32</v>
      </c>
      <c r="F195" t="s">
        <v>16</v>
      </c>
      <c r="G195" t="s">
        <v>6709</v>
      </c>
      <c r="H195" t="s">
        <v>10172</v>
      </c>
      <c r="I195" t="s">
        <v>10173</v>
      </c>
      <c r="J195" t="s">
        <v>10175</v>
      </c>
      <c r="K195" t="s">
        <v>209</v>
      </c>
      <c r="L195" t="s">
        <v>210</v>
      </c>
      <c r="M195" t="s">
        <v>4176</v>
      </c>
      <c r="N195" t="s">
        <v>215</v>
      </c>
    </row>
    <row r="196" spans="1:14">
      <c r="A196" s="1">
        <v>45370</v>
      </c>
      <c r="B196" s="1">
        <v>45735</v>
      </c>
      <c r="C196" t="s">
        <v>5939</v>
      </c>
      <c r="D196" t="s">
        <v>5940</v>
      </c>
      <c r="E196" t="s">
        <v>32</v>
      </c>
      <c r="F196" t="s">
        <v>16</v>
      </c>
      <c r="G196" t="s">
        <v>6734</v>
      </c>
      <c r="H196" t="s">
        <v>10172</v>
      </c>
      <c r="I196" t="s">
        <v>10173</v>
      </c>
      <c r="J196" t="s">
        <v>10174</v>
      </c>
      <c r="K196" t="s">
        <v>570</v>
      </c>
      <c r="L196" t="s">
        <v>571</v>
      </c>
      <c r="M196" t="s">
        <v>5623</v>
      </c>
      <c r="N196" t="s">
        <v>203</v>
      </c>
    </row>
    <row r="197" spans="1:14">
      <c r="A197" s="1">
        <v>45370</v>
      </c>
      <c r="B197" s="1">
        <v>45735</v>
      </c>
      <c r="C197" t="s">
        <v>6736</v>
      </c>
      <c r="D197" t="s">
        <v>6737</v>
      </c>
      <c r="E197" t="s">
        <v>32</v>
      </c>
      <c r="F197" t="s">
        <v>16</v>
      </c>
      <c r="G197" t="s">
        <v>6738</v>
      </c>
      <c r="H197" t="s">
        <v>10172</v>
      </c>
      <c r="I197" t="s">
        <v>10183</v>
      </c>
      <c r="K197" t="s">
        <v>570</v>
      </c>
      <c r="L197" t="s">
        <v>571</v>
      </c>
      <c r="M197" t="s">
        <v>5623</v>
      </c>
      <c r="N197" t="s">
        <v>125</v>
      </c>
    </row>
    <row r="198" spans="1:14">
      <c r="A198" s="1">
        <v>45375</v>
      </c>
      <c r="B198" s="1">
        <v>45740</v>
      </c>
      <c r="C198" t="s">
        <v>6085</v>
      </c>
      <c r="D198" t="s">
        <v>6086</v>
      </c>
      <c r="E198" t="s">
        <v>32</v>
      </c>
      <c r="F198" t="s">
        <v>16</v>
      </c>
      <c r="G198" t="s">
        <v>6757</v>
      </c>
      <c r="H198" t="s">
        <v>10172</v>
      </c>
      <c r="I198" t="s">
        <v>10183</v>
      </c>
      <c r="K198" t="s">
        <v>570</v>
      </c>
      <c r="L198" t="s">
        <v>571</v>
      </c>
      <c r="M198" t="s">
        <v>5623</v>
      </c>
      <c r="N198" t="s">
        <v>125</v>
      </c>
    </row>
    <row r="199" spans="1:14">
      <c r="A199" s="1">
        <v>45379</v>
      </c>
      <c r="B199" s="1">
        <v>45744</v>
      </c>
      <c r="C199" t="s">
        <v>5945</v>
      </c>
      <c r="D199" t="s">
        <v>5946</v>
      </c>
      <c r="E199" t="s">
        <v>32</v>
      </c>
      <c r="F199" t="s">
        <v>16</v>
      </c>
      <c r="G199" t="s">
        <v>6779</v>
      </c>
      <c r="H199" t="s">
        <v>10172</v>
      </c>
      <c r="I199" t="s">
        <v>10183</v>
      </c>
      <c r="K199" t="s">
        <v>201</v>
      </c>
      <c r="L199" t="s">
        <v>202</v>
      </c>
      <c r="M199" t="s">
        <v>5623</v>
      </c>
      <c r="N199" t="s">
        <v>328</v>
      </c>
    </row>
    <row r="200" spans="1:14">
      <c r="A200" s="1">
        <v>45381</v>
      </c>
      <c r="B200" s="1">
        <v>45746</v>
      </c>
      <c r="C200" t="s">
        <v>5100</v>
      </c>
      <c r="D200" t="s">
        <v>2304</v>
      </c>
      <c r="E200" t="s">
        <v>32</v>
      </c>
      <c r="F200" t="s">
        <v>16</v>
      </c>
      <c r="G200" t="s">
        <v>6785</v>
      </c>
      <c r="H200" t="s">
        <v>10172</v>
      </c>
      <c r="K200" t="s">
        <v>71</v>
      </c>
      <c r="L200" t="s">
        <v>72</v>
      </c>
      <c r="M200" t="s">
        <v>5660</v>
      </c>
      <c r="N200" t="s">
        <v>73</v>
      </c>
    </row>
    <row r="201" spans="1:14">
      <c r="A201" s="1">
        <v>45383</v>
      </c>
      <c r="B201" s="1">
        <v>45748</v>
      </c>
      <c r="C201" t="s">
        <v>4768</v>
      </c>
      <c r="D201" t="s">
        <v>979</v>
      </c>
      <c r="E201" t="s">
        <v>32</v>
      </c>
      <c r="F201" t="s">
        <v>16</v>
      </c>
      <c r="G201" t="s">
        <v>6809</v>
      </c>
      <c r="H201" t="s">
        <v>10171</v>
      </c>
      <c r="K201" t="s">
        <v>846</v>
      </c>
      <c r="L201" t="s">
        <v>847</v>
      </c>
      <c r="M201" t="s">
        <v>77</v>
      </c>
      <c r="N201" t="s">
        <v>90</v>
      </c>
    </row>
    <row r="202" spans="1:14">
      <c r="A202" s="1">
        <v>45383</v>
      </c>
      <c r="B202" s="1">
        <v>45748</v>
      </c>
      <c r="C202" t="s">
        <v>4769</v>
      </c>
      <c r="D202" t="s">
        <v>984</v>
      </c>
      <c r="E202" t="s">
        <v>32</v>
      </c>
      <c r="F202" t="s">
        <v>16</v>
      </c>
      <c r="G202" t="s">
        <v>6812</v>
      </c>
      <c r="H202" t="s">
        <v>10171</v>
      </c>
      <c r="K202" t="s">
        <v>270</v>
      </c>
      <c r="L202" t="s">
        <v>271</v>
      </c>
      <c r="M202" t="s">
        <v>77</v>
      </c>
      <c r="N202" t="s">
        <v>225</v>
      </c>
    </row>
    <row r="203" spans="1:14">
      <c r="A203" s="1">
        <v>45383</v>
      </c>
      <c r="B203" s="1">
        <v>45748</v>
      </c>
      <c r="C203" t="s">
        <v>4770</v>
      </c>
      <c r="D203" t="s">
        <v>989</v>
      </c>
      <c r="E203" t="s">
        <v>32</v>
      </c>
      <c r="F203" t="s">
        <v>16</v>
      </c>
      <c r="G203" t="s">
        <v>6815</v>
      </c>
      <c r="H203" t="s">
        <v>10171</v>
      </c>
      <c r="K203" t="s">
        <v>103</v>
      </c>
      <c r="L203" t="s">
        <v>104</v>
      </c>
      <c r="M203" t="s">
        <v>5620</v>
      </c>
      <c r="N203" t="s">
        <v>245</v>
      </c>
    </row>
    <row r="204" spans="1:14">
      <c r="A204" s="1">
        <v>45383</v>
      </c>
      <c r="B204" s="1">
        <v>45748</v>
      </c>
      <c r="C204" t="s">
        <v>4771</v>
      </c>
      <c r="D204" t="s">
        <v>993</v>
      </c>
      <c r="E204" t="s">
        <v>32</v>
      </c>
      <c r="F204" t="s">
        <v>16</v>
      </c>
      <c r="G204" t="s">
        <v>6818</v>
      </c>
      <c r="H204" t="s">
        <v>10171</v>
      </c>
      <c r="K204" t="s">
        <v>59</v>
      </c>
      <c r="L204" t="s">
        <v>60</v>
      </c>
      <c r="M204" t="s">
        <v>5620</v>
      </c>
      <c r="N204" t="s">
        <v>61</v>
      </c>
    </row>
    <row r="205" spans="1:14">
      <c r="A205" s="1">
        <v>45383</v>
      </c>
      <c r="B205" s="1">
        <v>45748</v>
      </c>
      <c r="C205" t="s">
        <v>4773</v>
      </c>
      <c r="D205" t="s">
        <v>1001</v>
      </c>
      <c r="E205" t="s">
        <v>15</v>
      </c>
      <c r="F205" t="s">
        <v>16</v>
      </c>
      <c r="G205" t="s">
        <v>6828</v>
      </c>
      <c r="H205" t="s">
        <v>10171</v>
      </c>
      <c r="K205" t="s">
        <v>18</v>
      </c>
      <c r="L205" t="s">
        <v>19</v>
      </c>
      <c r="M205" t="s">
        <v>48</v>
      </c>
      <c r="N205" t="s">
        <v>21</v>
      </c>
    </row>
    <row r="206" spans="1:14">
      <c r="A206" s="1">
        <v>45383</v>
      </c>
      <c r="B206" s="1">
        <v>45748</v>
      </c>
      <c r="C206" t="s">
        <v>4774</v>
      </c>
      <c r="D206" t="s">
        <v>1005</v>
      </c>
      <c r="E206" t="s">
        <v>32</v>
      </c>
      <c r="F206" t="s">
        <v>16</v>
      </c>
      <c r="G206" t="s">
        <v>6832</v>
      </c>
      <c r="H206" t="s">
        <v>10171</v>
      </c>
      <c r="K206" t="s">
        <v>1007</v>
      </c>
      <c r="L206" t="s">
        <v>1008</v>
      </c>
      <c r="M206" t="s">
        <v>5624</v>
      </c>
      <c r="N206" t="s">
        <v>21</v>
      </c>
    </row>
    <row r="207" spans="1:14">
      <c r="A207" s="1">
        <v>45383</v>
      </c>
      <c r="B207" s="1">
        <v>45748</v>
      </c>
      <c r="C207" t="s">
        <v>4775</v>
      </c>
      <c r="D207" t="s">
        <v>1011</v>
      </c>
      <c r="E207" t="s">
        <v>32</v>
      </c>
      <c r="F207" t="s">
        <v>16</v>
      </c>
      <c r="G207" t="s">
        <v>6834</v>
      </c>
      <c r="H207" t="s">
        <v>10171</v>
      </c>
      <c r="K207" t="s">
        <v>1013</v>
      </c>
      <c r="L207" t="s">
        <v>1014</v>
      </c>
      <c r="M207" t="s">
        <v>5624</v>
      </c>
      <c r="N207" t="s">
        <v>30</v>
      </c>
    </row>
    <row r="208" spans="1:14">
      <c r="A208" s="1">
        <v>45383</v>
      </c>
      <c r="B208" s="1">
        <v>45748</v>
      </c>
      <c r="C208" t="s">
        <v>4778</v>
      </c>
      <c r="D208" t="s">
        <v>1025</v>
      </c>
      <c r="E208" t="s">
        <v>32</v>
      </c>
      <c r="F208" t="s">
        <v>16</v>
      </c>
      <c r="G208" t="s">
        <v>6838</v>
      </c>
      <c r="H208" t="s">
        <v>10171</v>
      </c>
      <c r="K208" t="s">
        <v>270</v>
      </c>
      <c r="L208" t="s">
        <v>271</v>
      </c>
      <c r="M208" t="s">
        <v>5624</v>
      </c>
      <c r="N208" t="s">
        <v>225</v>
      </c>
    </row>
    <row r="209" spans="1:14">
      <c r="A209" s="1">
        <v>45383</v>
      </c>
      <c r="B209" s="1">
        <v>45748</v>
      </c>
      <c r="C209" t="s">
        <v>4779</v>
      </c>
      <c r="D209" t="s">
        <v>1029</v>
      </c>
      <c r="E209" t="s">
        <v>32</v>
      </c>
      <c r="F209" t="s">
        <v>16</v>
      </c>
      <c r="G209" t="s">
        <v>6842</v>
      </c>
      <c r="H209" t="s">
        <v>10171</v>
      </c>
      <c r="K209" t="s">
        <v>165</v>
      </c>
      <c r="L209" t="s">
        <v>166</v>
      </c>
      <c r="M209" t="s">
        <v>1179</v>
      </c>
      <c r="N209" t="s">
        <v>225</v>
      </c>
    </row>
    <row r="210" spans="1:14">
      <c r="A210" s="1">
        <v>45383</v>
      </c>
      <c r="B210" s="1">
        <v>45748</v>
      </c>
      <c r="C210" t="s">
        <v>4781</v>
      </c>
      <c r="D210" t="s">
        <v>1036</v>
      </c>
      <c r="E210" t="s">
        <v>32</v>
      </c>
      <c r="F210" t="s">
        <v>16</v>
      </c>
      <c r="G210" t="s">
        <v>6847</v>
      </c>
      <c r="H210" t="s">
        <v>10171</v>
      </c>
      <c r="K210" t="s">
        <v>1038</v>
      </c>
      <c r="L210" t="s">
        <v>1039</v>
      </c>
      <c r="M210" t="s">
        <v>26</v>
      </c>
      <c r="N210" t="s">
        <v>43</v>
      </c>
    </row>
    <row r="211" spans="1:14">
      <c r="A211" s="1">
        <v>45383</v>
      </c>
      <c r="B211" s="1">
        <v>45748</v>
      </c>
      <c r="C211" t="s">
        <v>4782</v>
      </c>
      <c r="D211" t="s">
        <v>1042</v>
      </c>
      <c r="E211" t="s">
        <v>32</v>
      </c>
      <c r="F211" t="s">
        <v>16</v>
      </c>
      <c r="G211" t="s">
        <v>6851</v>
      </c>
      <c r="H211" t="s">
        <v>10171</v>
      </c>
      <c r="K211" t="s">
        <v>59</v>
      </c>
      <c r="L211" t="s">
        <v>60</v>
      </c>
      <c r="M211" t="s">
        <v>5620</v>
      </c>
      <c r="N211" t="s">
        <v>61</v>
      </c>
    </row>
    <row r="212" spans="1:14">
      <c r="A212" s="1">
        <v>45383</v>
      </c>
      <c r="B212" s="1">
        <v>45748</v>
      </c>
      <c r="C212" t="s">
        <v>4783</v>
      </c>
      <c r="D212" t="s">
        <v>1049</v>
      </c>
      <c r="E212" t="s">
        <v>32</v>
      </c>
      <c r="F212" t="s">
        <v>16</v>
      </c>
      <c r="G212" t="s">
        <v>6854</v>
      </c>
      <c r="H212" t="s">
        <v>10171</v>
      </c>
      <c r="K212" t="s">
        <v>103</v>
      </c>
      <c r="L212" t="s">
        <v>104</v>
      </c>
      <c r="M212" t="s">
        <v>5620</v>
      </c>
      <c r="N212" t="s">
        <v>249</v>
      </c>
    </row>
    <row r="213" spans="1:14">
      <c r="A213" s="1">
        <v>45383</v>
      </c>
      <c r="B213" s="1">
        <v>45748</v>
      </c>
      <c r="C213" t="s">
        <v>4784</v>
      </c>
      <c r="D213" t="s">
        <v>1051</v>
      </c>
      <c r="E213" t="s">
        <v>661</v>
      </c>
      <c r="F213" t="s">
        <v>16</v>
      </c>
      <c r="G213" t="s">
        <v>6856</v>
      </c>
      <c r="H213" t="s">
        <v>10171</v>
      </c>
      <c r="K213" t="s">
        <v>18</v>
      </c>
      <c r="L213" t="s">
        <v>19</v>
      </c>
      <c r="M213" t="s">
        <v>48</v>
      </c>
      <c r="N213" t="s">
        <v>21</v>
      </c>
    </row>
    <row r="214" spans="1:14">
      <c r="A214" s="1">
        <v>45383</v>
      </c>
      <c r="B214" s="1">
        <v>45748</v>
      </c>
      <c r="C214" t="s">
        <v>4786</v>
      </c>
      <c r="D214" t="s">
        <v>1058</v>
      </c>
      <c r="E214" t="s">
        <v>15</v>
      </c>
      <c r="F214" t="s">
        <v>16</v>
      </c>
      <c r="G214" t="s">
        <v>6857</v>
      </c>
      <c r="H214" t="s">
        <v>10171</v>
      </c>
      <c r="K214" t="s">
        <v>18</v>
      </c>
      <c r="L214" t="s">
        <v>19</v>
      </c>
      <c r="M214" t="s">
        <v>5624</v>
      </c>
      <c r="N214" t="s">
        <v>21</v>
      </c>
    </row>
    <row r="215" spans="1:14">
      <c r="A215" s="1">
        <v>45383</v>
      </c>
      <c r="B215" s="1">
        <v>45748</v>
      </c>
      <c r="C215" t="s">
        <v>4788</v>
      </c>
      <c r="D215" t="s">
        <v>1063</v>
      </c>
      <c r="E215" t="s">
        <v>32</v>
      </c>
      <c r="F215" t="s">
        <v>16</v>
      </c>
      <c r="G215" t="s">
        <v>6861</v>
      </c>
      <c r="H215" t="s">
        <v>10171</v>
      </c>
      <c r="K215" t="s">
        <v>1065</v>
      </c>
      <c r="L215" t="s">
        <v>1066</v>
      </c>
      <c r="M215" t="s">
        <v>1179</v>
      </c>
      <c r="N215" t="s">
        <v>1067</v>
      </c>
    </row>
    <row r="216" spans="1:14">
      <c r="A216" s="1">
        <v>45383</v>
      </c>
      <c r="B216" s="1">
        <v>45748</v>
      </c>
      <c r="C216" t="s">
        <v>4790</v>
      </c>
      <c r="D216" t="s">
        <v>1075</v>
      </c>
      <c r="E216" t="s">
        <v>32</v>
      </c>
      <c r="F216" t="s">
        <v>16</v>
      </c>
      <c r="G216" t="s">
        <v>6872</v>
      </c>
      <c r="H216" t="s">
        <v>10171</v>
      </c>
      <c r="K216" t="s">
        <v>201</v>
      </c>
      <c r="L216" t="s">
        <v>202</v>
      </c>
      <c r="M216" t="s">
        <v>5660</v>
      </c>
      <c r="N216" t="s">
        <v>249</v>
      </c>
    </row>
    <row r="217" spans="1:14">
      <c r="A217" s="1">
        <v>45383</v>
      </c>
      <c r="B217" s="1">
        <v>45748</v>
      </c>
      <c r="C217" t="s">
        <v>4789</v>
      </c>
      <c r="D217" t="s">
        <v>1071</v>
      </c>
      <c r="E217" t="s">
        <v>661</v>
      </c>
      <c r="F217" t="s">
        <v>16</v>
      </c>
      <c r="G217" t="s">
        <v>6866</v>
      </c>
      <c r="H217" t="s">
        <v>10171</v>
      </c>
      <c r="K217" t="s">
        <v>49</v>
      </c>
      <c r="L217" t="s">
        <v>50</v>
      </c>
      <c r="M217" t="s">
        <v>48</v>
      </c>
      <c r="N217" t="s">
        <v>51</v>
      </c>
    </row>
    <row r="218" spans="1:14">
      <c r="A218" s="1">
        <v>45384</v>
      </c>
      <c r="B218" s="1">
        <v>45749</v>
      </c>
      <c r="C218" t="s">
        <v>4792</v>
      </c>
      <c r="D218" t="s">
        <v>1084</v>
      </c>
      <c r="E218" t="s">
        <v>32</v>
      </c>
      <c r="F218" t="s">
        <v>16</v>
      </c>
      <c r="G218" t="s">
        <v>6874</v>
      </c>
      <c r="H218" t="s">
        <v>10171</v>
      </c>
      <c r="K218" t="s">
        <v>179</v>
      </c>
      <c r="L218" t="s">
        <v>180</v>
      </c>
      <c r="M218" t="s">
        <v>1179</v>
      </c>
      <c r="N218" t="s">
        <v>181</v>
      </c>
    </row>
    <row r="219" spans="1:14">
      <c r="A219" s="1">
        <v>45385</v>
      </c>
      <c r="B219" s="1">
        <v>45750</v>
      </c>
      <c r="C219" t="s">
        <v>4794</v>
      </c>
      <c r="D219" t="s">
        <v>1091</v>
      </c>
      <c r="E219" t="s">
        <v>32</v>
      </c>
      <c r="F219" t="s">
        <v>16</v>
      </c>
      <c r="G219" t="s">
        <v>6881</v>
      </c>
      <c r="H219" t="s">
        <v>10171</v>
      </c>
      <c r="K219" t="s">
        <v>712</v>
      </c>
      <c r="L219" t="s">
        <v>713</v>
      </c>
      <c r="M219" t="s">
        <v>1179</v>
      </c>
      <c r="N219" t="s">
        <v>143</v>
      </c>
    </row>
    <row r="220" spans="1:14">
      <c r="A220" s="1">
        <v>45387</v>
      </c>
      <c r="B220" s="1">
        <v>45752</v>
      </c>
      <c r="C220" t="s">
        <v>4797</v>
      </c>
      <c r="D220" t="s">
        <v>1104</v>
      </c>
      <c r="E220" t="s">
        <v>32</v>
      </c>
      <c r="F220" t="s">
        <v>16</v>
      </c>
      <c r="G220" t="s">
        <v>6888</v>
      </c>
      <c r="H220" t="s">
        <v>10171</v>
      </c>
      <c r="K220" t="s">
        <v>1106</v>
      </c>
      <c r="L220" t="s">
        <v>1107</v>
      </c>
      <c r="M220" t="s">
        <v>304</v>
      </c>
      <c r="N220" t="s">
        <v>143</v>
      </c>
    </row>
    <row r="221" spans="1:14">
      <c r="A221" s="1">
        <v>45388</v>
      </c>
      <c r="B221" s="1">
        <v>45753</v>
      </c>
      <c r="C221" t="s">
        <v>4799</v>
      </c>
      <c r="D221" t="s">
        <v>1115</v>
      </c>
      <c r="E221" t="s">
        <v>32</v>
      </c>
      <c r="F221" t="s">
        <v>16</v>
      </c>
      <c r="G221" t="s">
        <v>6892</v>
      </c>
      <c r="H221" t="s">
        <v>10171</v>
      </c>
      <c r="K221" t="s">
        <v>174</v>
      </c>
      <c r="L221" t="s">
        <v>175</v>
      </c>
      <c r="M221" t="s">
        <v>5623</v>
      </c>
      <c r="N221" t="s">
        <v>21</v>
      </c>
    </row>
    <row r="222" spans="1:14">
      <c r="A222" s="1">
        <v>45389</v>
      </c>
      <c r="B222" s="1">
        <v>45754</v>
      </c>
      <c r="C222" t="s">
        <v>4800</v>
      </c>
      <c r="D222" t="s">
        <v>1119</v>
      </c>
      <c r="E222" t="s">
        <v>32</v>
      </c>
      <c r="F222" t="s">
        <v>16</v>
      </c>
      <c r="G222" t="s">
        <v>6893</v>
      </c>
      <c r="H222" t="s">
        <v>10171</v>
      </c>
      <c r="K222" t="s">
        <v>59</v>
      </c>
      <c r="L222" t="s">
        <v>60</v>
      </c>
      <c r="M222" t="s">
        <v>5620</v>
      </c>
      <c r="N222" t="s">
        <v>61</v>
      </c>
    </row>
    <row r="223" spans="1:14">
      <c r="A223" s="1">
        <v>45390</v>
      </c>
      <c r="B223" s="1">
        <v>45755</v>
      </c>
      <c r="C223" t="s">
        <v>4801</v>
      </c>
      <c r="D223" t="s">
        <v>1125</v>
      </c>
      <c r="E223" t="s">
        <v>32</v>
      </c>
      <c r="F223" t="s">
        <v>16</v>
      </c>
      <c r="G223" t="s">
        <v>6900</v>
      </c>
      <c r="H223" t="s">
        <v>10171</v>
      </c>
      <c r="K223" t="s">
        <v>282</v>
      </c>
      <c r="L223" t="s">
        <v>283</v>
      </c>
      <c r="M223" t="s">
        <v>5620</v>
      </c>
      <c r="N223" t="s">
        <v>51</v>
      </c>
    </row>
    <row r="224" spans="1:14">
      <c r="A224" s="1">
        <v>45391</v>
      </c>
      <c r="B224" s="1">
        <v>45756</v>
      </c>
      <c r="C224" t="s">
        <v>4802</v>
      </c>
      <c r="D224" t="s">
        <v>1129</v>
      </c>
      <c r="E224" t="s">
        <v>32</v>
      </c>
      <c r="F224" t="s">
        <v>16</v>
      </c>
      <c r="G224" t="s">
        <v>6901</v>
      </c>
      <c r="H224" t="s">
        <v>10171</v>
      </c>
      <c r="K224" t="s">
        <v>201</v>
      </c>
      <c r="L224" t="s">
        <v>202</v>
      </c>
      <c r="M224" t="s">
        <v>5660</v>
      </c>
      <c r="N224" t="s">
        <v>801</v>
      </c>
    </row>
    <row r="225" spans="1:14">
      <c r="A225" s="1">
        <v>45391</v>
      </c>
      <c r="B225" s="1">
        <v>45756</v>
      </c>
      <c r="C225" t="s">
        <v>4803</v>
      </c>
      <c r="D225" t="s">
        <v>1135</v>
      </c>
      <c r="E225" t="s">
        <v>32</v>
      </c>
      <c r="F225" t="s">
        <v>16</v>
      </c>
      <c r="G225" t="s">
        <v>6905</v>
      </c>
      <c r="H225" t="s">
        <v>10171</v>
      </c>
      <c r="K225" t="s">
        <v>78</v>
      </c>
      <c r="L225" t="s">
        <v>79</v>
      </c>
      <c r="M225" t="s">
        <v>5620</v>
      </c>
      <c r="N225" t="s">
        <v>135</v>
      </c>
    </row>
    <row r="226" spans="1:14">
      <c r="A226" s="1">
        <v>45391</v>
      </c>
      <c r="B226" s="1">
        <v>45756</v>
      </c>
      <c r="C226" t="s">
        <v>4804</v>
      </c>
      <c r="D226" t="s">
        <v>1139</v>
      </c>
      <c r="E226" t="s">
        <v>32</v>
      </c>
      <c r="F226" t="s">
        <v>16</v>
      </c>
      <c r="G226" t="s">
        <v>6909</v>
      </c>
      <c r="H226" t="s">
        <v>10171</v>
      </c>
      <c r="K226" t="s">
        <v>78</v>
      </c>
      <c r="L226" t="s">
        <v>79</v>
      </c>
      <c r="M226" t="s">
        <v>5620</v>
      </c>
      <c r="N226" t="s">
        <v>190</v>
      </c>
    </row>
    <row r="227" spans="1:14">
      <c r="A227" s="1">
        <v>45392</v>
      </c>
      <c r="B227" s="1">
        <v>45757</v>
      </c>
      <c r="C227" t="s">
        <v>4805</v>
      </c>
      <c r="D227" t="s">
        <v>1143</v>
      </c>
      <c r="E227" t="s">
        <v>32</v>
      </c>
      <c r="F227" t="s">
        <v>16</v>
      </c>
      <c r="G227" t="s">
        <v>6912</v>
      </c>
      <c r="H227" t="s">
        <v>10171</v>
      </c>
      <c r="K227" t="s">
        <v>18</v>
      </c>
      <c r="L227" t="s">
        <v>19</v>
      </c>
      <c r="M227" t="s">
        <v>5624</v>
      </c>
      <c r="N227" t="s">
        <v>21</v>
      </c>
    </row>
    <row r="228" spans="1:14">
      <c r="A228" s="1">
        <v>45393</v>
      </c>
      <c r="B228" s="1">
        <v>45758</v>
      </c>
      <c r="C228" t="s">
        <v>4806</v>
      </c>
      <c r="D228" t="s">
        <v>1147</v>
      </c>
      <c r="E228" t="s">
        <v>32</v>
      </c>
      <c r="F228" t="s">
        <v>16</v>
      </c>
      <c r="G228" t="s">
        <v>6916</v>
      </c>
      <c r="H228" t="s">
        <v>10171</v>
      </c>
      <c r="K228" t="s">
        <v>375</v>
      </c>
      <c r="L228" t="s">
        <v>376</v>
      </c>
      <c r="M228" t="s">
        <v>77</v>
      </c>
      <c r="N228" t="s">
        <v>225</v>
      </c>
    </row>
    <row r="229" spans="1:14">
      <c r="A229" s="1">
        <v>45394</v>
      </c>
      <c r="B229" s="1">
        <v>45759</v>
      </c>
      <c r="C229" t="s">
        <v>5955</v>
      </c>
      <c r="D229" t="s">
        <v>5956</v>
      </c>
      <c r="E229" t="s">
        <v>32</v>
      </c>
      <c r="F229" t="s">
        <v>16</v>
      </c>
      <c r="G229" t="s">
        <v>6918</v>
      </c>
      <c r="H229" t="s">
        <v>10171</v>
      </c>
      <c r="K229" t="s">
        <v>18</v>
      </c>
      <c r="L229" t="s">
        <v>19</v>
      </c>
      <c r="M229" t="s">
        <v>5624</v>
      </c>
      <c r="N229" t="s">
        <v>21</v>
      </c>
    </row>
    <row r="230" spans="1:14">
      <c r="A230" s="1">
        <v>45394</v>
      </c>
      <c r="B230" s="1">
        <v>45759</v>
      </c>
      <c r="C230" t="s">
        <v>4807</v>
      </c>
      <c r="D230" t="s">
        <v>1152</v>
      </c>
      <c r="E230" t="s">
        <v>32</v>
      </c>
      <c r="F230" t="s">
        <v>16</v>
      </c>
      <c r="G230" t="s">
        <v>6923</v>
      </c>
      <c r="H230" t="s">
        <v>10171</v>
      </c>
      <c r="K230" t="s">
        <v>1154</v>
      </c>
      <c r="L230" t="s">
        <v>1155</v>
      </c>
      <c r="M230" t="s">
        <v>1179</v>
      </c>
      <c r="N230" t="s">
        <v>21</v>
      </c>
    </row>
    <row r="231" spans="1:14">
      <c r="A231" s="1">
        <v>45394</v>
      </c>
      <c r="B231" s="1">
        <v>45759</v>
      </c>
      <c r="C231" t="s">
        <v>4808</v>
      </c>
      <c r="D231" t="s">
        <v>1158</v>
      </c>
      <c r="E231" t="s">
        <v>32</v>
      </c>
      <c r="F231" t="s">
        <v>16</v>
      </c>
      <c r="G231" t="s">
        <v>6927</v>
      </c>
      <c r="H231" t="s">
        <v>10171</v>
      </c>
      <c r="K231" t="s">
        <v>174</v>
      </c>
      <c r="L231" t="s">
        <v>175</v>
      </c>
      <c r="M231" t="s">
        <v>5623</v>
      </c>
      <c r="N231" t="s">
        <v>21</v>
      </c>
    </row>
    <row r="232" spans="1:14">
      <c r="A232" s="1">
        <v>45394</v>
      </c>
      <c r="B232" s="1">
        <v>45759</v>
      </c>
      <c r="C232" t="s">
        <v>4809</v>
      </c>
      <c r="D232" t="s">
        <v>1162</v>
      </c>
      <c r="E232" t="s">
        <v>32</v>
      </c>
      <c r="F232" t="s">
        <v>16</v>
      </c>
      <c r="G232" t="s">
        <v>6925</v>
      </c>
      <c r="H232" t="s">
        <v>10171</v>
      </c>
      <c r="K232" t="s">
        <v>49</v>
      </c>
      <c r="L232" t="s">
        <v>50</v>
      </c>
      <c r="M232" t="s">
        <v>5623</v>
      </c>
      <c r="N232" t="s">
        <v>125</v>
      </c>
    </row>
    <row r="233" spans="1:14">
      <c r="A233" s="1">
        <v>45395</v>
      </c>
      <c r="B233" s="1">
        <v>45760</v>
      </c>
      <c r="C233" t="s">
        <v>4810</v>
      </c>
      <c r="D233" t="s">
        <v>1166</v>
      </c>
      <c r="E233" t="s">
        <v>15</v>
      </c>
      <c r="F233" t="s">
        <v>16</v>
      </c>
      <c r="G233" t="s">
        <v>6931</v>
      </c>
      <c r="H233" t="s">
        <v>10171</v>
      </c>
      <c r="K233" t="s">
        <v>174</v>
      </c>
      <c r="L233" t="s">
        <v>175</v>
      </c>
      <c r="M233" t="s">
        <v>5623</v>
      </c>
      <c r="N233" t="s">
        <v>21</v>
      </c>
    </row>
    <row r="234" spans="1:14">
      <c r="A234" s="1">
        <v>45395</v>
      </c>
      <c r="B234" s="1">
        <v>45760</v>
      </c>
      <c r="C234" t="s">
        <v>4811</v>
      </c>
      <c r="D234" t="s">
        <v>1169</v>
      </c>
      <c r="E234" t="s">
        <v>32</v>
      </c>
      <c r="F234" t="s">
        <v>16</v>
      </c>
      <c r="G234" t="s">
        <v>6933</v>
      </c>
      <c r="H234" t="s">
        <v>10171</v>
      </c>
      <c r="K234" t="s">
        <v>375</v>
      </c>
      <c r="L234" t="s">
        <v>376</v>
      </c>
      <c r="M234" t="s">
        <v>5624</v>
      </c>
      <c r="N234" t="s">
        <v>453</v>
      </c>
    </row>
    <row r="235" spans="1:14">
      <c r="A235" s="1">
        <v>45396</v>
      </c>
      <c r="B235" s="1">
        <v>45761</v>
      </c>
      <c r="C235" t="s">
        <v>4813</v>
      </c>
      <c r="D235" t="s">
        <v>1177</v>
      </c>
      <c r="E235" t="s">
        <v>32</v>
      </c>
      <c r="F235" t="s">
        <v>16</v>
      </c>
      <c r="G235" t="s">
        <v>6936</v>
      </c>
      <c r="H235" t="s">
        <v>10171</v>
      </c>
      <c r="K235" t="s">
        <v>706</v>
      </c>
      <c r="L235" t="s">
        <v>707</v>
      </c>
      <c r="M235" t="s">
        <v>1179</v>
      </c>
      <c r="N235" t="s">
        <v>21</v>
      </c>
    </row>
    <row r="236" spans="1:14">
      <c r="A236" s="1">
        <v>45397</v>
      </c>
      <c r="B236" s="1">
        <v>45762</v>
      </c>
      <c r="C236" t="s">
        <v>5959</v>
      </c>
      <c r="D236" t="s">
        <v>5960</v>
      </c>
      <c r="E236" t="s">
        <v>32</v>
      </c>
      <c r="F236" t="s">
        <v>16</v>
      </c>
      <c r="G236" t="s">
        <v>6940</v>
      </c>
      <c r="H236" t="s">
        <v>10171</v>
      </c>
      <c r="K236" t="s">
        <v>282</v>
      </c>
      <c r="L236" t="s">
        <v>283</v>
      </c>
      <c r="M236" t="s">
        <v>5620</v>
      </c>
      <c r="N236" t="s">
        <v>21</v>
      </c>
    </row>
    <row r="237" spans="1:14">
      <c r="A237" s="1">
        <v>45397</v>
      </c>
      <c r="B237" s="1">
        <v>45762</v>
      </c>
      <c r="C237" t="s">
        <v>4814</v>
      </c>
      <c r="D237" t="s">
        <v>1182</v>
      </c>
      <c r="E237" t="s">
        <v>32</v>
      </c>
      <c r="F237" t="s">
        <v>16</v>
      </c>
      <c r="G237" t="s">
        <v>6941</v>
      </c>
      <c r="H237" t="s">
        <v>10171</v>
      </c>
      <c r="K237" t="s">
        <v>885</v>
      </c>
      <c r="L237" t="s">
        <v>886</v>
      </c>
      <c r="M237" t="s">
        <v>112</v>
      </c>
      <c r="N237" t="s">
        <v>887</v>
      </c>
    </row>
    <row r="238" spans="1:14">
      <c r="A238" s="1">
        <v>45397</v>
      </c>
      <c r="B238" s="1">
        <v>45762</v>
      </c>
      <c r="C238" t="s">
        <v>4823</v>
      </c>
      <c r="D238" t="s">
        <v>1212</v>
      </c>
      <c r="E238" t="s">
        <v>32</v>
      </c>
      <c r="F238" t="s">
        <v>16</v>
      </c>
      <c r="G238" t="s">
        <v>6951</v>
      </c>
      <c r="H238" t="s">
        <v>10171</v>
      </c>
      <c r="K238" t="s">
        <v>165</v>
      </c>
      <c r="L238" t="s">
        <v>166</v>
      </c>
      <c r="M238" t="s">
        <v>26</v>
      </c>
      <c r="N238" t="s">
        <v>215</v>
      </c>
    </row>
    <row r="239" spans="1:14">
      <c r="A239" s="1">
        <v>45398</v>
      </c>
      <c r="B239" s="1">
        <v>45763</v>
      </c>
      <c r="C239" t="s">
        <v>4824</v>
      </c>
      <c r="D239" t="s">
        <v>1217</v>
      </c>
      <c r="E239" t="s">
        <v>32</v>
      </c>
      <c r="F239" t="s">
        <v>16</v>
      </c>
      <c r="G239" t="s">
        <v>6955</v>
      </c>
      <c r="H239" t="s">
        <v>10171</v>
      </c>
      <c r="K239" t="s">
        <v>103</v>
      </c>
      <c r="L239" t="s">
        <v>104</v>
      </c>
      <c r="M239" t="s">
        <v>5620</v>
      </c>
      <c r="N239" t="s">
        <v>105</v>
      </c>
    </row>
    <row r="240" spans="1:14">
      <c r="A240" s="1">
        <v>45398</v>
      </c>
      <c r="B240" s="1">
        <v>45763</v>
      </c>
      <c r="C240" t="s">
        <v>4825</v>
      </c>
      <c r="D240" t="s">
        <v>1221</v>
      </c>
      <c r="E240" t="s">
        <v>15</v>
      </c>
      <c r="F240" t="s">
        <v>16</v>
      </c>
      <c r="G240" t="s">
        <v>6956</v>
      </c>
      <c r="H240" t="s">
        <v>10171</v>
      </c>
      <c r="K240" t="s">
        <v>18</v>
      </c>
      <c r="L240" t="s">
        <v>19</v>
      </c>
      <c r="M240" t="s">
        <v>5624</v>
      </c>
      <c r="N240" t="s">
        <v>21</v>
      </c>
    </row>
    <row r="241" spans="1:14">
      <c r="A241" s="1">
        <v>45398</v>
      </c>
      <c r="B241" s="1">
        <v>45763</v>
      </c>
      <c r="C241" t="s">
        <v>4826</v>
      </c>
      <c r="D241" t="s">
        <v>1224</v>
      </c>
      <c r="E241" t="s">
        <v>32</v>
      </c>
      <c r="F241" t="s">
        <v>16</v>
      </c>
      <c r="G241" t="s">
        <v>6959</v>
      </c>
      <c r="H241" t="s">
        <v>10171</v>
      </c>
      <c r="K241" t="s">
        <v>78</v>
      </c>
      <c r="L241" t="s">
        <v>79</v>
      </c>
      <c r="M241" t="s">
        <v>77</v>
      </c>
      <c r="N241" t="s">
        <v>21</v>
      </c>
    </row>
    <row r="242" spans="1:14">
      <c r="A242" s="1">
        <v>45399</v>
      </c>
      <c r="B242" s="1">
        <v>45764</v>
      </c>
      <c r="C242" t="s">
        <v>4828</v>
      </c>
      <c r="D242" t="s">
        <v>1232</v>
      </c>
      <c r="E242" t="s">
        <v>32</v>
      </c>
      <c r="F242" t="s">
        <v>16</v>
      </c>
      <c r="G242" t="s">
        <v>6965</v>
      </c>
      <c r="H242" t="s">
        <v>10171</v>
      </c>
      <c r="K242" t="s">
        <v>103</v>
      </c>
      <c r="L242" t="s">
        <v>104</v>
      </c>
      <c r="M242" t="s">
        <v>5620</v>
      </c>
      <c r="N242" t="s">
        <v>1234</v>
      </c>
    </row>
    <row r="243" spans="1:14">
      <c r="A243" s="1">
        <v>45400</v>
      </c>
      <c r="B243" s="1">
        <v>45765</v>
      </c>
      <c r="C243" t="s">
        <v>4829</v>
      </c>
      <c r="D243" t="s">
        <v>1237</v>
      </c>
      <c r="E243" t="s">
        <v>15</v>
      </c>
      <c r="F243" t="s">
        <v>16</v>
      </c>
      <c r="G243" t="s">
        <v>6969</v>
      </c>
      <c r="H243" t="s">
        <v>10171</v>
      </c>
      <c r="K243" t="s">
        <v>1239</v>
      </c>
      <c r="L243" t="s">
        <v>1240</v>
      </c>
      <c r="M243" t="s">
        <v>1179</v>
      </c>
      <c r="N243" t="s">
        <v>61</v>
      </c>
    </row>
    <row r="244" spans="1:14">
      <c r="A244" s="1">
        <v>45400</v>
      </c>
      <c r="B244" s="1">
        <v>45765</v>
      </c>
      <c r="C244" t="s">
        <v>4830</v>
      </c>
      <c r="D244" t="s">
        <v>1243</v>
      </c>
      <c r="E244" t="s">
        <v>661</v>
      </c>
      <c r="F244" t="s">
        <v>16</v>
      </c>
      <c r="G244" t="s">
        <v>6972</v>
      </c>
      <c r="H244" t="s">
        <v>10171</v>
      </c>
      <c r="K244" t="s">
        <v>18</v>
      </c>
      <c r="L244" t="s">
        <v>19</v>
      </c>
      <c r="M244" t="s">
        <v>48</v>
      </c>
      <c r="N244" t="s">
        <v>51</v>
      </c>
    </row>
    <row r="245" spans="1:14">
      <c r="A245" s="1">
        <v>45400</v>
      </c>
      <c r="B245" s="1">
        <v>45765</v>
      </c>
      <c r="C245" t="s">
        <v>4831</v>
      </c>
      <c r="D245" t="s">
        <v>1247</v>
      </c>
      <c r="E245" t="s">
        <v>32</v>
      </c>
      <c r="F245" t="s">
        <v>16</v>
      </c>
      <c r="G245" t="s">
        <v>6976</v>
      </c>
      <c r="H245" t="s">
        <v>10171</v>
      </c>
      <c r="K245" t="s">
        <v>78</v>
      </c>
      <c r="L245" t="s">
        <v>79</v>
      </c>
      <c r="M245" t="s">
        <v>5620</v>
      </c>
      <c r="N245" t="s">
        <v>105</v>
      </c>
    </row>
    <row r="246" spans="1:14">
      <c r="A246" s="1">
        <v>45400</v>
      </c>
      <c r="B246" s="1">
        <v>45765</v>
      </c>
      <c r="C246" t="s">
        <v>4832</v>
      </c>
      <c r="D246" t="s">
        <v>1251</v>
      </c>
      <c r="E246" t="s">
        <v>661</v>
      </c>
      <c r="F246" t="s">
        <v>16</v>
      </c>
      <c r="G246" t="s">
        <v>6977</v>
      </c>
      <c r="H246" t="s">
        <v>10171</v>
      </c>
      <c r="K246" t="s">
        <v>65</v>
      </c>
      <c r="L246" t="s">
        <v>66</v>
      </c>
      <c r="M246" t="s">
        <v>5620</v>
      </c>
      <c r="N246" t="s">
        <v>21</v>
      </c>
    </row>
    <row r="247" spans="1:14">
      <c r="A247" s="1">
        <v>45400</v>
      </c>
      <c r="B247" s="1">
        <v>45765</v>
      </c>
      <c r="C247" t="s">
        <v>4833</v>
      </c>
      <c r="D247" t="s">
        <v>1254</v>
      </c>
      <c r="E247" t="s">
        <v>15</v>
      </c>
      <c r="F247" t="s">
        <v>16</v>
      </c>
      <c r="G247" t="s">
        <v>6981</v>
      </c>
      <c r="H247" t="s">
        <v>10171</v>
      </c>
      <c r="K247" t="s">
        <v>1256</v>
      </c>
      <c r="L247" t="s">
        <v>1257</v>
      </c>
      <c r="M247" t="s">
        <v>1179</v>
      </c>
      <c r="N247" t="s">
        <v>80</v>
      </c>
    </row>
    <row r="248" spans="1:14">
      <c r="A248" s="1">
        <v>45402</v>
      </c>
      <c r="B248" s="1">
        <v>45767</v>
      </c>
      <c r="C248" t="s">
        <v>4834</v>
      </c>
      <c r="D248" t="s">
        <v>1260</v>
      </c>
      <c r="E248" t="s">
        <v>32</v>
      </c>
      <c r="F248" t="s">
        <v>16</v>
      </c>
      <c r="G248" t="s">
        <v>6982</v>
      </c>
      <c r="H248" t="s">
        <v>10171</v>
      </c>
      <c r="K248" t="s">
        <v>165</v>
      </c>
      <c r="L248" t="s">
        <v>166</v>
      </c>
      <c r="M248" t="s">
        <v>1179</v>
      </c>
      <c r="N248" t="s">
        <v>386</v>
      </c>
    </row>
    <row r="249" spans="1:14">
      <c r="A249" s="1">
        <v>45403</v>
      </c>
      <c r="B249" s="1">
        <v>45768</v>
      </c>
      <c r="C249" t="s">
        <v>4835</v>
      </c>
      <c r="D249" t="s">
        <v>1264</v>
      </c>
      <c r="E249" t="s">
        <v>32</v>
      </c>
      <c r="F249" t="s">
        <v>16</v>
      </c>
      <c r="G249" t="s">
        <v>6985</v>
      </c>
      <c r="H249" t="s">
        <v>10171</v>
      </c>
      <c r="K249" t="s">
        <v>174</v>
      </c>
      <c r="L249" t="s">
        <v>175</v>
      </c>
      <c r="M249" t="s">
        <v>5623</v>
      </c>
      <c r="N249" t="s">
        <v>21</v>
      </c>
    </row>
    <row r="250" spans="1:14">
      <c r="A250" s="1">
        <v>45403</v>
      </c>
      <c r="B250" s="1">
        <v>45768</v>
      </c>
      <c r="C250" t="s">
        <v>4836</v>
      </c>
      <c r="D250" t="s">
        <v>1268</v>
      </c>
      <c r="E250" t="s">
        <v>661</v>
      </c>
      <c r="F250" t="s">
        <v>16</v>
      </c>
      <c r="G250" t="s">
        <v>6988</v>
      </c>
      <c r="H250" t="s">
        <v>10171</v>
      </c>
      <c r="K250" t="s">
        <v>706</v>
      </c>
      <c r="L250" t="s">
        <v>707</v>
      </c>
      <c r="M250" t="s">
        <v>48</v>
      </c>
      <c r="N250" t="s">
        <v>51</v>
      </c>
    </row>
    <row r="251" spans="1:14">
      <c r="A251" s="1">
        <v>45403</v>
      </c>
      <c r="B251" s="1">
        <v>45768</v>
      </c>
      <c r="C251" t="s">
        <v>4838</v>
      </c>
      <c r="D251" t="s">
        <v>1276</v>
      </c>
      <c r="E251" t="s">
        <v>32</v>
      </c>
      <c r="F251" t="s">
        <v>16</v>
      </c>
      <c r="G251" t="s">
        <v>6992</v>
      </c>
      <c r="H251" t="s">
        <v>10171</v>
      </c>
      <c r="K251" t="s">
        <v>1278</v>
      </c>
      <c r="L251" t="s">
        <v>1279</v>
      </c>
      <c r="M251" t="s">
        <v>1179</v>
      </c>
      <c r="N251" t="s">
        <v>21</v>
      </c>
    </row>
    <row r="252" spans="1:14">
      <c r="A252" s="1">
        <v>45404</v>
      </c>
      <c r="B252" s="1">
        <v>45769</v>
      </c>
      <c r="C252" t="s">
        <v>4839</v>
      </c>
      <c r="D252" t="s">
        <v>1282</v>
      </c>
      <c r="E252" t="s">
        <v>32</v>
      </c>
      <c r="F252" t="s">
        <v>16</v>
      </c>
      <c r="G252" t="s">
        <v>6997</v>
      </c>
      <c r="H252" t="s">
        <v>10171</v>
      </c>
      <c r="K252" t="s">
        <v>375</v>
      </c>
      <c r="L252" t="s">
        <v>376</v>
      </c>
      <c r="M252" t="s">
        <v>5624</v>
      </c>
      <c r="N252" t="s">
        <v>225</v>
      </c>
    </row>
    <row r="253" spans="1:14">
      <c r="A253" s="1">
        <v>45404</v>
      </c>
      <c r="B253" s="1">
        <v>45769</v>
      </c>
      <c r="C253" t="s">
        <v>4840</v>
      </c>
      <c r="D253" t="s">
        <v>1286</v>
      </c>
      <c r="E253" t="s">
        <v>661</v>
      </c>
      <c r="F253" t="s">
        <v>16</v>
      </c>
      <c r="G253" t="s">
        <v>7008</v>
      </c>
      <c r="H253" t="s">
        <v>10171</v>
      </c>
      <c r="K253" t="s">
        <v>712</v>
      </c>
      <c r="L253" t="s">
        <v>713</v>
      </c>
      <c r="M253" t="s">
        <v>1179</v>
      </c>
      <c r="N253" t="s">
        <v>125</v>
      </c>
    </row>
    <row r="254" spans="1:14">
      <c r="A254" s="1">
        <v>45404</v>
      </c>
      <c r="B254" s="1">
        <v>45769</v>
      </c>
      <c r="C254" t="s">
        <v>4841</v>
      </c>
      <c r="D254" t="s">
        <v>1290</v>
      </c>
      <c r="E254" t="s">
        <v>32</v>
      </c>
      <c r="F254" t="s">
        <v>16</v>
      </c>
      <c r="G254" t="s">
        <v>7011</v>
      </c>
      <c r="H254" t="s">
        <v>10171</v>
      </c>
      <c r="K254" t="s">
        <v>375</v>
      </c>
      <c r="L254" t="s">
        <v>376</v>
      </c>
      <c r="M254" t="s">
        <v>5624</v>
      </c>
      <c r="N254" t="s">
        <v>225</v>
      </c>
    </row>
    <row r="255" spans="1:14">
      <c r="A255" s="1">
        <v>45406</v>
      </c>
      <c r="B255" s="1">
        <v>45771</v>
      </c>
      <c r="C255" t="s">
        <v>4842</v>
      </c>
      <c r="D255" t="s">
        <v>1294</v>
      </c>
      <c r="E255" t="s">
        <v>15</v>
      </c>
      <c r="F255" t="s">
        <v>16</v>
      </c>
      <c r="G255" t="s">
        <v>7012</v>
      </c>
      <c r="H255" t="s">
        <v>10171</v>
      </c>
      <c r="K255" t="s">
        <v>165</v>
      </c>
      <c r="L255" t="s">
        <v>166</v>
      </c>
      <c r="M255" t="s">
        <v>1179</v>
      </c>
      <c r="N255" t="s">
        <v>167</v>
      </c>
    </row>
    <row r="256" spans="1:14">
      <c r="A256" s="1">
        <v>45406</v>
      </c>
      <c r="B256" s="1">
        <v>45771</v>
      </c>
      <c r="C256" t="s">
        <v>4843</v>
      </c>
      <c r="D256" t="s">
        <v>1297</v>
      </c>
      <c r="E256" t="s">
        <v>32</v>
      </c>
      <c r="F256" t="s">
        <v>16</v>
      </c>
      <c r="G256" t="s">
        <v>7016</v>
      </c>
      <c r="H256" t="s">
        <v>10171</v>
      </c>
      <c r="K256" t="s">
        <v>103</v>
      </c>
      <c r="L256" t="s">
        <v>104</v>
      </c>
      <c r="M256" t="s">
        <v>5620</v>
      </c>
      <c r="N256" t="s">
        <v>105</v>
      </c>
    </row>
    <row r="257" spans="1:14">
      <c r="A257" s="1">
        <v>45407</v>
      </c>
      <c r="B257" s="1">
        <v>45772</v>
      </c>
      <c r="C257" t="s">
        <v>4848</v>
      </c>
      <c r="D257" t="s">
        <v>1312</v>
      </c>
      <c r="E257" t="s">
        <v>32</v>
      </c>
      <c r="F257" t="s">
        <v>16</v>
      </c>
      <c r="G257" t="s">
        <v>7029</v>
      </c>
      <c r="H257" t="s">
        <v>10171</v>
      </c>
      <c r="K257" t="s">
        <v>78</v>
      </c>
      <c r="L257" t="s">
        <v>79</v>
      </c>
      <c r="M257" t="s">
        <v>5620</v>
      </c>
      <c r="N257" t="s">
        <v>249</v>
      </c>
    </row>
    <row r="258" spans="1:14">
      <c r="A258" s="1">
        <v>45407</v>
      </c>
      <c r="B258" s="1">
        <v>45772</v>
      </c>
      <c r="C258" t="s">
        <v>4849</v>
      </c>
      <c r="D258" t="s">
        <v>1316</v>
      </c>
      <c r="E258" t="s">
        <v>32</v>
      </c>
      <c r="F258" t="s">
        <v>16</v>
      </c>
      <c r="G258" t="s">
        <v>7034</v>
      </c>
      <c r="H258" t="s">
        <v>10171</v>
      </c>
      <c r="K258" t="s">
        <v>396</v>
      </c>
      <c r="L258" t="s">
        <v>397</v>
      </c>
      <c r="M258" t="s">
        <v>5623</v>
      </c>
      <c r="N258" t="s">
        <v>98</v>
      </c>
    </row>
    <row r="259" spans="1:14">
      <c r="A259" s="1">
        <v>45408</v>
      </c>
      <c r="B259" s="1">
        <v>45773</v>
      </c>
      <c r="C259" t="s">
        <v>4852</v>
      </c>
      <c r="D259" t="s">
        <v>1330</v>
      </c>
      <c r="E259" t="s">
        <v>32</v>
      </c>
      <c r="F259" t="s">
        <v>16</v>
      </c>
      <c r="G259" t="s">
        <v>7041</v>
      </c>
      <c r="H259" t="s">
        <v>10171</v>
      </c>
      <c r="K259" t="s">
        <v>270</v>
      </c>
      <c r="L259" t="s">
        <v>271</v>
      </c>
      <c r="M259" t="s">
        <v>5624</v>
      </c>
      <c r="N259" t="s">
        <v>1332</v>
      </c>
    </row>
    <row r="260" spans="1:14">
      <c r="A260" s="1">
        <v>45408</v>
      </c>
      <c r="B260" s="1">
        <v>45773</v>
      </c>
      <c r="C260" t="s">
        <v>4853</v>
      </c>
      <c r="D260" t="s">
        <v>1335</v>
      </c>
      <c r="E260" t="s">
        <v>15</v>
      </c>
      <c r="F260" t="s">
        <v>16</v>
      </c>
      <c r="G260" t="s">
        <v>7045</v>
      </c>
      <c r="H260" t="s">
        <v>10171</v>
      </c>
      <c r="K260" t="s">
        <v>174</v>
      </c>
      <c r="L260" t="s">
        <v>175</v>
      </c>
      <c r="M260" t="s">
        <v>112</v>
      </c>
      <c r="N260" t="s">
        <v>51</v>
      </c>
    </row>
    <row r="261" spans="1:14">
      <c r="A261" s="1">
        <v>45410</v>
      </c>
      <c r="B261" s="1">
        <v>45775</v>
      </c>
      <c r="C261" t="s">
        <v>7047</v>
      </c>
      <c r="D261" t="s">
        <v>7048</v>
      </c>
      <c r="E261" t="s">
        <v>32</v>
      </c>
      <c r="F261" t="s">
        <v>16</v>
      </c>
      <c r="G261" t="s">
        <v>7049</v>
      </c>
      <c r="H261" t="s">
        <v>10171</v>
      </c>
      <c r="K261" t="s">
        <v>375</v>
      </c>
      <c r="L261" t="s">
        <v>376</v>
      </c>
      <c r="M261" t="s">
        <v>5624</v>
      </c>
      <c r="N261" t="s">
        <v>225</v>
      </c>
    </row>
    <row r="262" spans="1:14">
      <c r="A262" s="1">
        <v>45410</v>
      </c>
      <c r="B262" s="1">
        <v>45775</v>
      </c>
      <c r="C262" t="s">
        <v>4854</v>
      </c>
      <c r="D262" t="s">
        <v>1339</v>
      </c>
      <c r="E262" t="s">
        <v>661</v>
      </c>
      <c r="F262" t="s">
        <v>16</v>
      </c>
      <c r="G262" t="s">
        <v>7052</v>
      </c>
      <c r="H262" t="s">
        <v>10171</v>
      </c>
      <c r="K262" t="s">
        <v>18</v>
      </c>
      <c r="L262" t="s">
        <v>19</v>
      </c>
      <c r="M262" t="s">
        <v>5624</v>
      </c>
      <c r="N262" t="s">
        <v>21</v>
      </c>
    </row>
    <row r="263" spans="1:14">
      <c r="A263" s="1">
        <v>45412</v>
      </c>
      <c r="B263" s="1">
        <v>45777</v>
      </c>
      <c r="C263" t="s">
        <v>5693</v>
      </c>
      <c r="D263" t="s">
        <v>5694</v>
      </c>
      <c r="E263" t="s">
        <v>32</v>
      </c>
      <c r="F263" t="s">
        <v>16</v>
      </c>
      <c r="G263" t="s">
        <v>7063</v>
      </c>
      <c r="H263" t="s">
        <v>10171</v>
      </c>
      <c r="K263" t="s">
        <v>5695</v>
      </c>
      <c r="L263" t="s">
        <v>5696</v>
      </c>
      <c r="M263" t="s">
        <v>1179</v>
      </c>
      <c r="N263" t="s">
        <v>98</v>
      </c>
    </row>
    <row r="264" spans="1:14">
      <c r="A264" s="1">
        <v>45412</v>
      </c>
      <c r="B264" s="1">
        <v>45777</v>
      </c>
      <c r="C264" t="s">
        <v>4863</v>
      </c>
      <c r="D264" t="s">
        <v>1370</v>
      </c>
      <c r="E264" t="s">
        <v>32</v>
      </c>
      <c r="F264" t="s">
        <v>16</v>
      </c>
      <c r="G264" t="s">
        <v>7071</v>
      </c>
      <c r="H264" t="s">
        <v>10171</v>
      </c>
      <c r="K264" t="s">
        <v>1372</v>
      </c>
      <c r="L264" t="s">
        <v>1373</v>
      </c>
      <c r="M264" t="s">
        <v>1179</v>
      </c>
      <c r="N264" t="s">
        <v>30</v>
      </c>
    </row>
    <row r="265" spans="1:14">
      <c r="A265" s="1">
        <v>45412</v>
      </c>
      <c r="B265" s="1">
        <v>45777</v>
      </c>
      <c r="C265" t="s">
        <v>4862</v>
      </c>
      <c r="D265" t="s">
        <v>1366</v>
      </c>
      <c r="E265" t="s">
        <v>32</v>
      </c>
      <c r="F265" t="s">
        <v>16</v>
      </c>
      <c r="G265" t="s">
        <v>7070</v>
      </c>
      <c r="H265" t="s">
        <v>10171</v>
      </c>
      <c r="K265" t="s">
        <v>712</v>
      </c>
      <c r="L265" t="s">
        <v>713</v>
      </c>
      <c r="M265" t="s">
        <v>1179</v>
      </c>
      <c r="N265" t="s">
        <v>345</v>
      </c>
    </row>
    <row r="266" spans="1:14">
      <c r="A266" s="1">
        <v>45412</v>
      </c>
      <c r="B266" s="1">
        <v>45777</v>
      </c>
      <c r="C266" t="s">
        <v>4864</v>
      </c>
      <c r="D266" t="s">
        <v>1376</v>
      </c>
      <c r="E266" t="s">
        <v>32</v>
      </c>
      <c r="F266" t="s">
        <v>16</v>
      </c>
      <c r="G266" t="s">
        <v>7081</v>
      </c>
      <c r="H266" t="s">
        <v>10171</v>
      </c>
      <c r="K266" t="s">
        <v>550</v>
      </c>
      <c r="L266" t="s">
        <v>551</v>
      </c>
      <c r="M266" t="s">
        <v>304</v>
      </c>
      <c r="N266" t="s">
        <v>190</v>
      </c>
    </row>
    <row r="267" spans="1:14">
      <c r="A267" s="1">
        <v>45412</v>
      </c>
      <c r="B267" s="1">
        <v>45777</v>
      </c>
      <c r="C267" t="s">
        <v>4866</v>
      </c>
      <c r="D267" t="s">
        <v>1385</v>
      </c>
      <c r="E267" t="s">
        <v>32</v>
      </c>
      <c r="F267" t="s">
        <v>16</v>
      </c>
      <c r="G267" t="s">
        <v>7083</v>
      </c>
      <c r="H267" t="s">
        <v>10171</v>
      </c>
      <c r="K267" t="s">
        <v>165</v>
      </c>
      <c r="L267" t="s">
        <v>166</v>
      </c>
      <c r="M267" t="s">
        <v>26</v>
      </c>
      <c r="N267" t="s">
        <v>1387</v>
      </c>
    </row>
    <row r="268" spans="1:14">
      <c r="A268" s="1">
        <v>45412</v>
      </c>
      <c r="B268" s="1">
        <v>45777</v>
      </c>
      <c r="C268" t="s">
        <v>4867</v>
      </c>
      <c r="D268" t="s">
        <v>1390</v>
      </c>
      <c r="E268" t="s">
        <v>32</v>
      </c>
      <c r="F268" t="s">
        <v>16</v>
      </c>
      <c r="G268" t="s">
        <v>7087</v>
      </c>
      <c r="H268" t="s">
        <v>10171</v>
      </c>
      <c r="K268" t="s">
        <v>103</v>
      </c>
      <c r="L268" t="s">
        <v>104</v>
      </c>
      <c r="M268" t="s">
        <v>5620</v>
      </c>
      <c r="N268" t="s">
        <v>105</v>
      </c>
    </row>
    <row r="269" spans="1:14">
      <c r="A269" s="1">
        <v>45383</v>
      </c>
      <c r="B269" s="1">
        <v>45748</v>
      </c>
      <c r="C269" t="s">
        <v>4772</v>
      </c>
      <c r="D269" t="s">
        <v>999</v>
      </c>
      <c r="E269" t="s">
        <v>32</v>
      </c>
      <c r="F269" t="s">
        <v>16</v>
      </c>
      <c r="G269" t="s">
        <v>6824</v>
      </c>
      <c r="H269" t="s">
        <v>10172</v>
      </c>
      <c r="I269" t="s">
        <v>10173</v>
      </c>
      <c r="J269" t="s">
        <v>10174</v>
      </c>
      <c r="K269" t="s">
        <v>103</v>
      </c>
      <c r="L269" t="s">
        <v>104</v>
      </c>
      <c r="M269" t="s">
        <v>140</v>
      </c>
      <c r="N269" t="s">
        <v>73</v>
      </c>
    </row>
    <row r="270" spans="1:14">
      <c r="A270" s="1">
        <v>45383</v>
      </c>
      <c r="B270" s="1">
        <v>45748</v>
      </c>
      <c r="C270" t="s">
        <v>5685</v>
      </c>
      <c r="D270" t="s">
        <v>5686</v>
      </c>
      <c r="E270" t="s">
        <v>32</v>
      </c>
      <c r="F270" t="s">
        <v>16</v>
      </c>
      <c r="G270" t="s">
        <v>6864</v>
      </c>
      <c r="H270" t="s">
        <v>10172</v>
      </c>
      <c r="I270" t="s">
        <v>10173</v>
      </c>
      <c r="K270" t="s">
        <v>3031</v>
      </c>
      <c r="L270" t="s">
        <v>3032</v>
      </c>
      <c r="M270" t="s">
        <v>112</v>
      </c>
      <c r="N270" t="s">
        <v>30</v>
      </c>
    </row>
    <row r="271" spans="1:14">
      <c r="A271" s="1">
        <v>45384</v>
      </c>
      <c r="B271" s="1">
        <v>45749</v>
      </c>
      <c r="C271" t="s">
        <v>4850</v>
      </c>
      <c r="D271" t="s">
        <v>1321</v>
      </c>
      <c r="E271" t="s">
        <v>32</v>
      </c>
      <c r="F271" t="s">
        <v>16</v>
      </c>
      <c r="G271" t="s">
        <v>6877</v>
      </c>
      <c r="H271" t="s">
        <v>10172</v>
      </c>
      <c r="I271" t="s">
        <v>10173</v>
      </c>
      <c r="J271" t="s">
        <v>10174</v>
      </c>
      <c r="K271" t="s">
        <v>1323</v>
      </c>
      <c r="L271" t="s">
        <v>1324</v>
      </c>
      <c r="M271" t="s">
        <v>1179</v>
      </c>
      <c r="N271" t="s">
        <v>1325</v>
      </c>
    </row>
    <row r="272" spans="1:14">
      <c r="A272" s="1">
        <v>45385</v>
      </c>
      <c r="B272" s="1">
        <v>45750</v>
      </c>
      <c r="C272" t="s">
        <v>6087</v>
      </c>
      <c r="D272" t="s">
        <v>6088</v>
      </c>
      <c r="E272" t="s">
        <v>15</v>
      </c>
      <c r="F272" t="s">
        <v>16</v>
      </c>
      <c r="G272" t="s">
        <v>6878</v>
      </c>
      <c r="H272" t="s">
        <v>10172</v>
      </c>
      <c r="I272" t="s">
        <v>10173</v>
      </c>
      <c r="K272" t="s">
        <v>165</v>
      </c>
      <c r="L272" t="s">
        <v>166</v>
      </c>
      <c r="M272" t="s">
        <v>1179</v>
      </c>
      <c r="N272" t="s">
        <v>167</v>
      </c>
    </row>
    <row r="273" spans="1:14">
      <c r="A273" s="1">
        <v>45399</v>
      </c>
      <c r="B273" s="1">
        <v>45764</v>
      </c>
      <c r="C273" t="s">
        <v>5961</v>
      </c>
      <c r="D273" t="s">
        <v>5962</v>
      </c>
      <c r="E273" t="s">
        <v>32</v>
      </c>
      <c r="F273" t="s">
        <v>16</v>
      </c>
      <c r="G273" t="s">
        <v>6961</v>
      </c>
      <c r="H273" t="s">
        <v>10172</v>
      </c>
      <c r="K273" t="s">
        <v>103</v>
      </c>
      <c r="L273" t="s">
        <v>104</v>
      </c>
      <c r="M273" t="s">
        <v>140</v>
      </c>
      <c r="N273" t="s">
        <v>51</v>
      </c>
    </row>
    <row r="274" spans="1:14">
      <c r="A274" s="1">
        <v>45404</v>
      </c>
      <c r="B274" s="1">
        <v>45769</v>
      </c>
      <c r="C274" t="s">
        <v>5965</v>
      </c>
      <c r="D274" t="s">
        <v>5966</v>
      </c>
      <c r="E274" t="s">
        <v>32</v>
      </c>
      <c r="F274" t="s">
        <v>16</v>
      </c>
      <c r="G274" t="s">
        <v>7000</v>
      </c>
      <c r="H274" t="s">
        <v>10172</v>
      </c>
      <c r="I274" t="s">
        <v>10173</v>
      </c>
      <c r="J274" t="s">
        <v>10174</v>
      </c>
      <c r="K274" t="s">
        <v>5967</v>
      </c>
      <c r="L274" t="s">
        <v>5968</v>
      </c>
      <c r="M274" t="s">
        <v>112</v>
      </c>
      <c r="N274" t="s">
        <v>51</v>
      </c>
    </row>
    <row r="275" spans="1:14">
      <c r="A275" s="1">
        <v>45404</v>
      </c>
      <c r="B275" s="1">
        <v>45769</v>
      </c>
      <c r="C275" t="s">
        <v>5691</v>
      </c>
      <c r="D275" t="s">
        <v>5692</v>
      </c>
      <c r="E275" t="s">
        <v>32</v>
      </c>
      <c r="F275" t="s">
        <v>16</v>
      </c>
      <c r="G275" t="s">
        <v>7002</v>
      </c>
      <c r="H275" t="s">
        <v>10172</v>
      </c>
      <c r="I275" t="s">
        <v>10173</v>
      </c>
      <c r="J275" t="s">
        <v>10174</v>
      </c>
      <c r="K275" t="s">
        <v>78</v>
      </c>
      <c r="L275" t="s">
        <v>79</v>
      </c>
      <c r="M275" t="s">
        <v>77</v>
      </c>
      <c r="N275" t="s">
        <v>310</v>
      </c>
    </row>
    <row r="276" spans="1:14">
      <c r="A276" s="1">
        <v>45406</v>
      </c>
      <c r="B276" s="1">
        <v>45771</v>
      </c>
      <c r="C276" t="s">
        <v>5969</v>
      </c>
      <c r="D276" t="s">
        <v>5970</v>
      </c>
      <c r="E276" t="s">
        <v>32</v>
      </c>
      <c r="F276" t="s">
        <v>16</v>
      </c>
      <c r="G276" t="s">
        <v>7018</v>
      </c>
      <c r="H276" t="s">
        <v>10172</v>
      </c>
      <c r="I276" t="s">
        <v>10173</v>
      </c>
      <c r="K276" t="s">
        <v>846</v>
      </c>
      <c r="L276" t="s">
        <v>847</v>
      </c>
      <c r="M276" t="s">
        <v>77</v>
      </c>
      <c r="N276" t="s">
        <v>21</v>
      </c>
    </row>
    <row r="277" spans="1:14">
      <c r="A277" s="1">
        <v>45407</v>
      </c>
      <c r="B277" s="1">
        <v>45772</v>
      </c>
      <c r="C277" t="s">
        <v>4846</v>
      </c>
      <c r="D277" t="s">
        <v>1308</v>
      </c>
      <c r="E277" t="s">
        <v>32</v>
      </c>
      <c r="F277" t="s">
        <v>16</v>
      </c>
      <c r="G277" t="s">
        <v>7023</v>
      </c>
      <c r="H277" t="s">
        <v>10172</v>
      </c>
      <c r="I277" t="s">
        <v>10173</v>
      </c>
      <c r="J277" t="s">
        <v>10174</v>
      </c>
      <c r="K277" t="s">
        <v>49</v>
      </c>
      <c r="L277" t="s">
        <v>50</v>
      </c>
      <c r="M277" t="s">
        <v>48</v>
      </c>
      <c r="N277" t="s">
        <v>51</v>
      </c>
    </row>
    <row r="278" spans="1:14">
      <c r="A278" s="1">
        <v>45407</v>
      </c>
      <c r="B278" s="1">
        <v>45772</v>
      </c>
      <c r="C278" t="s">
        <v>4847</v>
      </c>
      <c r="D278" t="s">
        <v>1310</v>
      </c>
      <c r="E278" t="s">
        <v>32</v>
      </c>
      <c r="F278" t="s">
        <v>16</v>
      </c>
      <c r="G278" t="s">
        <v>7028</v>
      </c>
      <c r="H278" t="s">
        <v>10172</v>
      </c>
      <c r="I278" t="s">
        <v>10173</v>
      </c>
      <c r="K278" t="s">
        <v>165</v>
      </c>
      <c r="L278" t="s">
        <v>166</v>
      </c>
      <c r="M278" t="s">
        <v>26</v>
      </c>
      <c r="N278" t="s">
        <v>310</v>
      </c>
    </row>
    <row r="279" spans="1:14">
      <c r="A279" s="1">
        <v>45408</v>
      </c>
      <c r="B279" s="1">
        <v>45773</v>
      </c>
      <c r="C279" t="s">
        <v>5971</v>
      </c>
      <c r="D279" t="s">
        <v>5972</v>
      </c>
      <c r="E279" t="s">
        <v>32</v>
      </c>
      <c r="F279" t="s">
        <v>16</v>
      </c>
      <c r="G279" t="s">
        <v>7039</v>
      </c>
      <c r="H279" t="s">
        <v>10172</v>
      </c>
      <c r="I279" t="s">
        <v>10173</v>
      </c>
      <c r="J279" t="s">
        <v>10174</v>
      </c>
      <c r="K279" t="s">
        <v>103</v>
      </c>
      <c r="L279" t="s">
        <v>104</v>
      </c>
      <c r="M279" t="s">
        <v>5620</v>
      </c>
      <c r="N279" t="s">
        <v>105</v>
      </c>
    </row>
    <row r="280" spans="1:14">
      <c r="A280" s="1">
        <v>45410</v>
      </c>
      <c r="B280" s="1">
        <v>45775</v>
      </c>
      <c r="C280" t="s">
        <v>5853</v>
      </c>
      <c r="D280" t="s">
        <v>5854</v>
      </c>
      <c r="E280" t="s">
        <v>15</v>
      </c>
      <c r="F280" t="s">
        <v>16</v>
      </c>
      <c r="G280" t="s">
        <v>7055</v>
      </c>
      <c r="H280" t="s">
        <v>10172</v>
      </c>
      <c r="I280" t="s">
        <v>10173</v>
      </c>
      <c r="J280" t="s">
        <v>10175</v>
      </c>
      <c r="K280" t="s">
        <v>165</v>
      </c>
      <c r="L280" t="s">
        <v>166</v>
      </c>
      <c r="M280" t="s">
        <v>26</v>
      </c>
      <c r="N280" t="s">
        <v>43</v>
      </c>
    </row>
    <row r="281" spans="1:14">
      <c r="A281" s="1">
        <v>45412</v>
      </c>
      <c r="B281" s="1">
        <v>45777</v>
      </c>
      <c r="C281" t="s">
        <v>6091</v>
      </c>
      <c r="D281" t="s">
        <v>6092</v>
      </c>
      <c r="E281" t="s">
        <v>32</v>
      </c>
      <c r="F281" t="s">
        <v>16</v>
      </c>
      <c r="G281" t="s">
        <v>7057</v>
      </c>
      <c r="H281" t="s">
        <v>10172</v>
      </c>
      <c r="I281" t="s">
        <v>10173</v>
      </c>
      <c r="J281" t="s">
        <v>10174</v>
      </c>
      <c r="K281" t="s">
        <v>305</v>
      </c>
      <c r="L281" t="s">
        <v>306</v>
      </c>
      <c r="M281" t="s">
        <v>304</v>
      </c>
      <c r="N281" t="s">
        <v>21</v>
      </c>
    </row>
    <row r="282" spans="1:14">
      <c r="A282" s="1">
        <v>45412</v>
      </c>
      <c r="B282" s="1">
        <v>45777</v>
      </c>
      <c r="C282" t="s">
        <v>5977</v>
      </c>
      <c r="D282" t="s">
        <v>5978</v>
      </c>
      <c r="E282" t="s">
        <v>32</v>
      </c>
      <c r="F282" t="s">
        <v>16</v>
      </c>
      <c r="G282" t="s">
        <v>7067</v>
      </c>
      <c r="H282" t="s">
        <v>10172</v>
      </c>
      <c r="I282" t="s">
        <v>10173</v>
      </c>
      <c r="J282" t="s">
        <v>10174</v>
      </c>
      <c r="K282" t="s">
        <v>174</v>
      </c>
      <c r="L282" t="s">
        <v>175</v>
      </c>
      <c r="M282" t="s">
        <v>5623</v>
      </c>
      <c r="N282" t="s">
        <v>21</v>
      </c>
    </row>
    <row r="283" spans="1:14">
      <c r="A283" s="1">
        <v>45412</v>
      </c>
      <c r="B283" s="1">
        <v>45777</v>
      </c>
      <c r="C283" t="s">
        <v>5979</v>
      </c>
      <c r="D283" t="s">
        <v>5980</v>
      </c>
      <c r="E283" t="s">
        <v>32</v>
      </c>
      <c r="F283" t="s">
        <v>16</v>
      </c>
      <c r="G283" t="s">
        <v>7074</v>
      </c>
      <c r="H283" t="s">
        <v>10172</v>
      </c>
      <c r="I283" t="s">
        <v>10173</v>
      </c>
      <c r="J283" t="s">
        <v>10174</v>
      </c>
      <c r="K283" t="s">
        <v>103</v>
      </c>
      <c r="L283" t="s">
        <v>104</v>
      </c>
      <c r="M283" t="s">
        <v>140</v>
      </c>
      <c r="N283" t="s">
        <v>310</v>
      </c>
    </row>
    <row r="284" spans="1:14">
      <c r="A284" s="1">
        <v>45413</v>
      </c>
      <c r="B284" s="1">
        <v>45778</v>
      </c>
      <c r="C284" t="s">
        <v>4869</v>
      </c>
      <c r="D284" t="s">
        <v>1399</v>
      </c>
      <c r="E284" t="s">
        <v>32</v>
      </c>
      <c r="F284" t="s">
        <v>16</v>
      </c>
      <c r="G284" t="s">
        <v>7090</v>
      </c>
      <c r="H284" t="s">
        <v>10171</v>
      </c>
      <c r="K284" t="s">
        <v>305</v>
      </c>
      <c r="L284" t="s">
        <v>306</v>
      </c>
      <c r="M284" t="s">
        <v>5623</v>
      </c>
      <c r="N284" t="s">
        <v>21</v>
      </c>
    </row>
    <row r="285" spans="1:14">
      <c r="A285" s="1">
        <v>45413</v>
      </c>
      <c r="B285" s="1">
        <v>45778</v>
      </c>
      <c r="C285" t="s">
        <v>4872</v>
      </c>
      <c r="D285" t="s">
        <v>1410</v>
      </c>
      <c r="E285" t="s">
        <v>32</v>
      </c>
      <c r="F285" t="s">
        <v>16</v>
      </c>
      <c r="G285" t="s">
        <v>7093</v>
      </c>
      <c r="H285" t="s">
        <v>10171</v>
      </c>
      <c r="K285" t="s">
        <v>18</v>
      </c>
      <c r="L285" t="s">
        <v>19</v>
      </c>
      <c r="M285" t="s">
        <v>48</v>
      </c>
      <c r="N285" t="s">
        <v>21</v>
      </c>
    </row>
    <row r="286" spans="1:14">
      <c r="A286" s="1">
        <v>45413</v>
      </c>
      <c r="B286" s="1">
        <v>45778</v>
      </c>
      <c r="C286" t="s">
        <v>4877</v>
      </c>
      <c r="D286" t="s">
        <v>1429</v>
      </c>
      <c r="E286" t="s">
        <v>32</v>
      </c>
      <c r="F286" t="s">
        <v>16</v>
      </c>
      <c r="G286" t="s">
        <v>7103</v>
      </c>
      <c r="H286" t="s">
        <v>10171</v>
      </c>
      <c r="K286" t="s">
        <v>1431</v>
      </c>
      <c r="L286" t="s">
        <v>1432</v>
      </c>
      <c r="M286" t="s">
        <v>1179</v>
      </c>
      <c r="N286" t="s">
        <v>1067</v>
      </c>
    </row>
    <row r="287" spans="1:14">
      <c r="A287" s="1">
        <v>45413</v>
      </c>
      <c r="B287" s="1">
        <v>45778</v>
      </c>
      <c r="C287" t="s">
        <v>4878</v>
      </c>
      <c r="D287" t="s">
        <v>1435</v>
      </c>
      <c r="E287" t="s">
        <v>32</v>
      </c>
      <c r="F287" t="s">
        <v>16</v>
      </c>
      <c r="G287" t="s">
        <v>7105</v>
      </c>
      <c r="H287" t="s">
        <v>10171</v>
      </c>
      <c r="K287" t="s">
        <v>103</v>
      </c>
      <c r="L287" t="s">
        <v>104</v>
      </c>
      <c r="M287" t="s">
        <v>140</v>
      </c>
      <c r="N287" t="s">
        <v>245</v>
      </c>
    </row>
    <row r="288" spans="1:14">
      <c r="A288" s="1">
        <v>45413</v>
      </c>
      <c r="B288" s="1">
        <v>45778</v>
      </c>
      <c r="C288" t="s">
        <v>4879</v>
      </c>
      <c r="D288" t="s">
        <v>1437</v>
      </c>
      <c r="E288" t="s">
        <v>32</v>
      </c>
      <c r="F288" t="s">
        <v>16</v>
      </c>
      <c r="G288" t="s">
        <v>7108</v>
      </c>
      <c r="H288" t="s">
        <v>10171</v>
      </c>
      <c r="K288" t="s">
        <v>270</v>
      </c>
      <c r="L288" t="s">
        <v>271</v>
      </c>
      <c r="M288" t="s">
        <v>77</v>
      </c>
      <c r="N288" t="s">
        <v>225</v>
      </c>
    </row>
    <row r="289" spans="1:14">
      <c r="A289" s="1">
        <v>45413</v>
      </c>
      <c r="B289" s="1">
        <v>45778</v>
      </c>
      <c r="C289" t="s">
        <v>4604</v>
      </c>
      <c r="D289" t="s">
        <v>262</v>
      </c>
      <c r="E289" t="s">
        <v>15</v>
      </c>
      <c r="F289" t="s">
        <v>16</v>
      </c>
      <c r="G289" t="s">
        <v>7117</v>
      </c>
      <c r="H289" t="s">
        <v>10171</v>
      </c>
      <c r="K289" t="s">
        <v>18</v>
      </c>
      <c r="L289" t="s">
        <v>19</v>
      </c>
      <c r="M289" t="s">
        <v>48</v>
      </c>
      <c r="N289" t="s">
        <v>73</v>
      </c>
    </row>
    <row r="290" spans="1:14">
      <c r="A290" s="1">
        <v>45413</v>
      </c>
      <c r="B290" s="1">
        <v>45778</v>
      </c>
      <c r="C290" t="s">
        <v>4883</v>
      </c>
      <c r="D290" t="s">
        <v>1454</v>
      </c>
      <c r="E290" t="s">
        <v>32</v>
      </c>
      <c r="F290" t="s">
        <v>16</v>
      </c>
      <c r="G290" t="s">
        <v>7119</v>
      </c>
      <c r="H290" t="s">
        <v>10171</v>
      </c>
      <c r="K290" t="s">
        <v>305</v>
      </c>
      <c r="L290" t="s">
        <v>306</v>
      </c>
      <c r="M290" t="s">
        <v>304</v>
      </c>
      <c r="N290" t="s">
        <v>80</v>
      </c>
    </row>
    <row r="291" spans="1:14">
      <c r="A291" s="1">
        <v>45413</v>
      </c>
      <c r="B291" s="1">
        <v>45778</v>
      </c>
      <c r="C291" t="s">
        <v>4885</v>
      </c>
      <c r="D291" t="s">
        <v>1462</v>
      </c>
      <c r="E291" t="s">
        <v>32</v>
      </c>
      <c r="F291" t="s">
        <v>16</v>
      </c>
      <c r="G291" t="s">
        <v>7126</v>
      </c>
      <c r="H291" t="s">
        <v>10171</v>
      </c>
      <c r="K291" t="s">
        <v>103</v>
      </c>
      <c r="L291" t="s">
        <v>104</v>
      </c>
      <c r="M291" t="s">
        <v>5620</v>
      </c>
      <c r="N291" t="s">
        <v>21</v>
      </c>
    </row>
    <row r="292" spans="1:14">
      <c r="A292" s="1">
        <v>45413</v>
      </c>
      <c r="B292" s="1">
        <v>45778</v>
      </c>
      <c r="C292" t="s">
        <v>4886</v>
      </c>
      <c r="D292" t="s">
        <v>1464</v>
      </c>
      <c r="E292" t="s">
        <v>32</v>
      </c>
      <c r="F292" t="s">
        <v>16</v>
      </c>
      <c r="G292" t="s">
        <v>7128</v>
      </c>
      <c r="H292" t="s">
        <v>10171</v>
      </c>
      <c r="K292" t="s">
        <v>71</v>
      </c>
      <c r="L292" t="s">
        <v>72</v>
      </c>
      <c r="M292" t="s">
        <v>26</v>
      </c>
      <c r="N292" t="s">
        <v>1325</v>
      </c>
    </row>
    <row r="293" spans="1:14">
      <c r="A293" s="1">
        <v>45413</v>
      </c>
      <c r="B293" s="1">
        <v>45778</v>
      </c>
      <c r="C293" t="s">
        <v>5703</v>
      </c>
      <c r="D293" t="s">
        <v>5704</v>
      </c>
      <c r="E293" t="s">
        <v>32</v>
      </c>
      <c r="F293" t="s">
        <v>16</v>
      </c>
      <c r="G293" t="s">
        <v>7131</v>
      </c>
      <c r="H293" t="s">
        <v>10171</v>
      </c>
      <c r="K293" t="s">
        <v>270</v>
      </c>
      <c r="L293" t="s">
        <v>271</v>
      </c>
      <c r="M293" t="s">
        <v>77</v>
      </c>
      <c r="N293" t="s">
        <v>125</v>
      </c>
    </row>
    <row r="294" spans="1:14">
      <c r="A294" s="1">
        <v>45413</v>
      </c>
      <c r="B294" s="1">
        <v>45778</v>
      </c>
      <c r="C294" t="s">
        <v>4889</v>
      </c>
      <c r="D294" t="s">
        <v>1475</v>
      </c>
      <c r="E294" t="s">
        <v>32</v>
      </c>
      <c r="F294" t="s">
        <v>16</v>
      </c>
      <c r="G294" t="s">
        <v>7140</v>
      </c>
      <c r="H294" t="s">
        <v>10171</v>
      </c>
      <c r="K294" t="s">
        <v>59</v>
      </c>
      <c r="L294" t="s">
        <v>60</v>
      </c>
      <c r="M294" t="s">
        <v>5619</v>
      </c>
      <c r="N294" t="s">
        <v>80</v>
      </c>
    </row>
    <row r="295" spans="1:14">
      <c r="A295" s="1">
        <v>45413</v>
      </c>
      <c r="B295" s="1">
        <v>45778</v>
      </c>
      <c r="C295" t="s">
        <v>4890</v>
      </c>
      <c r="D295" t="s">
        <v>1479</v>
      </c>
      <c r="E295" t="s">
        <v>32</v>
      </c>
      <c r="F295" t="s">
        <v>16</v>
      </c>
      <c r="G295" t="s">
        <v>7142</v>
      </c>
      <c r="H295" t="s">
        <v>10171</v>
      </c>
      <c r="K295" t="s">
        <v>103</v>
      </c>
      <c r="L295" t="s">
        <v>104</v>
      </c>
      <c r="M295" t="s">
        <v>5620</v>
      </c>
      <c r="N295" t="s">
        <v>105</v>
      </c>
    </row>
    <row r="296" spans="1:14">
      <c r="A296" s="1">
        <v>45414</v>
      </c>
      <c r="B296" s="1">
        <v>45779</v>
      </c>
      <c r="C296" t="s">
        <v>4891</v>
      </c>
      <c r="D296" t="s">
        <v>1483</v>
      </c>
      <c r="E296" t="s">
        <v>32</v>
      </c>
      <c r="F296" t="s">
        <v>16</v>
      </c>
      <c r="G296" t="s">
        <v>7145</v>
      </c>
      <c r="H296" t="s">
        <v>10171</v>
      </c>
      <c r="K296" t="s">
        <v>59</v>
      </c>
      <c r="L296" t="s">
        <v>60</v>
      </c>
      <c r="M296" t="s">
        <v>5620</v>
      </c>
      <c r="N296" t="s">
        <v>61</v>
      </c>
    </row>
    <row r="297" spans="1:14">
      <c r="A297" s="1">
        <v>45414</v>
      </c>
      <c r="B297" s="1">
        <v>45779</v>
      </c>
      <c r="C297" t="s">
        <v>4892</v>
      </c>
      <c r="D297" t="s">
        <v>1488</v>
      </c>
      <c r="E297" t="s">
        <v>661</v>
      </c>
      <c r="F297" t="s">
        <v>16</v>
      </c>
      <c r="G297" t="s">
        <v>7148</v>
      </c>
      <c r="H297" t="s">
        <v>10171</v>
      </c>
      <c r="K297" t="s">
        <v>65</v>
      </c>
      <c r="L297" t="s">
        <v>66</v>
      </c>
      <c r="M297" t="s">
        <v>5620</v>
      </c>
      <c r="N297" t="s">
        <v>21</v>
      </c>
    </row>
    <row r="298" spans="1:14">
      <c r="A298" s="1">
        <v>45415</v>
      </c>
      <c r="B298" s="1">
        <v>45780</v>
      </c>
      <c r="C298" t="s">
        <v>4893</v>
      </c>
      <c r="D298" t="s">
        <v>1492</v>
      </c>
      <c r="E298" t="s">
        <v>661</v>
      </c>
      <c r="F298" t="s">
        <v>16</v>
      </c>
      <c r="G298" t="s">
        <v>7152</v>
      </c>
      <c r="H298" t="s">
        <v>10171</v>
      </c>
      <c r="K298" t="s">
        <v>920</v>
      </c>
      <c r="L298" t="s">
        <v>921</v>
      </c>
      <c r="M298" t="s">
        <v>112</v>
      </c>
      <c r="N298" t="s">
        <v>30</v>
      </c>
    </row>
    <row r="299" spans="1:14">
      <c r="A299" s="1">
        <v>45415</v>
      </c>
      <c r="B299" s="1">
        <v>45780</v>
      </c>
      <c r="C299" t="s">
        <v>4894</v>
      </c>
      <c r="D299" t="s">
        <v>1495</v>
      </c>
      <c r="E299" t="s">
        <v>15</v>
      </c>
      <c r="F299" t="s">
        <v>16</v>
      </c>
      <c r="G299" t="s">
        <v>7154</v>
      </c>
      <c r="H299" t="s">
        <v>10171</v>
      </c>
      <c r="K299" t="s">
        <v>18</v>
      </c>
      <c r="L299" t="s">
        <v>19</v>
      </c>
      <c r="M299" t="s">
        <v>5624</v>
      </c>
      <c r="N299" t="s">
        <v>21</v>
      </c>
    </row>
    <row r="300" spans="1:14">
      <c r="A300" s="1">
        <v>45416</v>
      </c>
      <c r="B300" s="1">
        <v>45781</v>
      </c>
      <c r="C300" t="s">
        <v>4895</v>
      </c>
      <c r="D300" t="s">
        <v>1500</v>
      </c>
      <c r="E300" t="s">
        <v>32</v>
      </c>
      <c r="F300" t="s">
        <v>16</v>
      </c>
      <c r="G300" t="s">
        <v>7162</v>
      </c>
      <c r="H300" t="s">
        <v>10171</v>
      </c>
      <c r="K300" t="s">
        <v>218</v>
      </c>
      <c r="L300" t="s">
        <v>219</v>
      </c>
      <c r="M300" t="s">
        <v>1179</v>
      </c>
      <c r="N300" t="s">
        <v>190</v>
      </c>
    </row>
    <row r="301" spans="1:14">
      <c r="A301" s="1">
        <v>45417</v>
      </c>
      <c r="B301" s="1">
        <v>45782</v>
      </c>
      <c r="C301" t="s">
        <v>4897</v>
      </c>
      <c r="D301" t="s">
        <v>1508</v>
      </c>
      <c r="E301" t="s">
        <v>32</v>
      </c>
      <c r="F301" t="s">
        <v>16</v>
      </c>
      <c r="G301" t="s">
        <v>7164</v>
      </c>
      <c r="H301" t="s">
        <v>10171</v>
      </c>
      <c r="K301" t="s">
        <v>1510</v>
      </c>
      <c r="L301" t="s">
        <v>1511</v>
      </c>
      <c r="M301" t="s">
        <v>304</v>
      </c>
      <c r="N301" t="s">
        <v>245</v>
      </c>
    </row>
    <row r="302" spans="1:14">
      <c r="A302" s="1">
        <v>45417</v>
      </c>
      <c r="B302" s="1">
        <v>45782</v>
      </c>
      <c r="C302" t="s">
        <v>4898</v>
      </c>
      <c r="D302" t="s">
        <v>1515</v>
      </c>
      <c r="E302" t="s">
        <v>32</v>
      </c>
      <c r="F302" t="s">
        <v>16</v>
      </c>
      <c r="G302" t="s">
        <v>7167</v>
      </c>
      <c r="H302" t="s">
        <v>10171</v>
      </c>
      <c r="K302" t="s">
        <v>165</v>
      </c>
      <c r="L302" t="s">
        <v>166</v>
      </c>
      <c r="M302" t="s">
        <v>1179</v>
      </c>
      <c r="N302" t="s">
        <v>125</v>
      </c>
    </row>
    <row r="303" spans="1:14">
      <c r="A303" s="1">
        <v>45417</v>
      </c>
      <c r="B303" s="1">
        <v>45782</v>
      </c>
      <c r="C303" t="s">
        <v>7170</v>
      </c>
      <c r="D303" t="s">
        <v>7171</v>
      </c>
      <c r="E303" t="s">
        <v>32</v>
      </c>
      <c r="F303" t="s">
        <v>16</v>
      </c>
      <c r="G303" t="s">
        <v>7172</v>
      </c>
      <c r="H303" t="s">
        <v>10171</v>
      </c>
      <c r="K303" t="s">
        <v>3305</v>
      </c>
      <c r="L303" t="s">
        <v>3306</v>
      </c>
      <c r="M303" t="s">
        <v>1179</v>
      </c>
      <c r="N303" t="s">
        <v>582</v>
      </c>
    </row>
    <row r="304" spans="1:14">
      <c r="A304" s="1">
        <v>45417</v>
      </c>
      <c r="B304" s="1">
        <v>45782</v>
      </c>
      <c r="C304" t="s">
        <v>4900</v>
      </c>
      <c r="D304" t="s">
        <v>1523</v>
      </c>
      <c r="E304" t="s">
        <v>15</v>
      </c>
      <c r="F304" t="s">
        <v>16</v>
      </c>
      <c r="G304" t="s">
        <v>7177</v>
      </c>
      <c r="H304" t="s">
        <v>10171</v>
      </c>
      <c r="K304" t="s">
        <v>165</v>
      </c>
      <c r="L304" t="s">
        <v>166</v>
      </c>
      <c r="M304" t="s">
        <v>26</v>
      </c>
      <c r="N304" t="s">
        <v>225</v>
      </c>
    </row>
    <row r="305" spans="1:14">
      <c r="A305" s="1">
        <v>45418</v>
      </c>
      <c r="B305" s="1">
        <v>45783</v>
      </c>
      <c r="C305" t="s">
        <v>4902</v>
      </c>
      <c r="D305" t="s">
        <v>1531</v>
      </c>
      <c r="E305" t="s">
        <v>15</v>
      </c>
      <c r="F305" t="s">
        <v>16</v>
      </c>
      <c r="G305" t="s">
        <v>7182</v>
      </c>
      <c r="H305" t="s">
        <v>10171</v>
      </c>
      <c r="K305" t="s">
        <v>18</v>
      </c>
      <c r="L305" t="s">
        <v>19</v>
      </c>
      <c r="M305" t="s">
        <v>5624</v>
      </c>
      <c r="N305" t="s">
        <v>21</v>
      </c>
    </row>
    <row r="306" spans="1:14">
      <c r="A306" s="1">
        <v>45418</v>
      </c>
      <c r="B306" s="1">
        <v>45783</v>
      </c>
      <c r="C306" t="s">
        <v>4903</v>
      </c>
      <c r="D306" t="s">
        <v>1534</v>
      </c>
      <c r="E306" t="s">
        <v>32</v>
      </c>
      <c r="F306" t="s">
        <v>16</v>
      </c>
      <c r="G306" t="s">
        <v>7184</v>
      </c>
      <c r="H306" t="s">
        <v>10171</v>
      </c>
      <c r="K306" t="s">
        <v>270</v>
      </c>
      <c r="L306" t="s">
        <v>271</v>
      </c>
      <c r="M306" t="s">
        <v>77</v>
      </c>
      <c r="N306" t="s">
        <v>225</v>
      </c>
    </row>
    <row r="307" spans="1:14">
      <c r="A307" s="1">
        <v>45418</v>
      </c>
      <c r="B307" s="1">
        <v>45783</v>
      </c>
      <c r="C307" t="s">
        <v>4904</v>
      </c>
      <c r="D307" t="s">
        <v>1538</v>
      </c>
      <c r="E307" t="s">
        <v>661</v>
      </c>
      <c r="F307" t="s">
        <v>16</v>
      </c>
      <c r="G307" t="s">
        <v>7188</v>
      </c>
      <c r="H307" t="s">
        <v>10171</v>
      </c>
      <c r="K307" t="s">
        <v>570</v>
      </c>
      <c r="L307" t="s">
        <v>571</v>
      </c>
      <c r="M307" t="s">
        <v>5623</v>
      </c>
      <c r="N307" t="s">
        <v>336</v>
      </c>
    </row>
    <row r="308" spans="1:14">
      <c r="A308" s="1">
        <v>45418</v>
      </c>
      <c r="B308" s="1">
        <v>45783</v>
      </c>
      <c r="C308" t="s">
        <v>4905</v>
      </c>
      <c r="D308" t="s">
        <v>1542</v>
      </c>
      <c r="E308" t="s">
        <v>32</v>
      </c>
      <c r="F308" t="s">
        <v>16</v>
      </c>
      <c r="G308" t="s">
        <v>7192</v>
      </c>
      <c r="H308" t="s">
        <v>10171</v>
      </c>
      <c r="K308" t="s">
        <v>1544</v>
      </c>
      <c r="L308" t="s">
        <v>1545</v>
      </c>
      <c r="M308" t="s">
        <v>1179</v>
      </c>
      <c r="N308" t="s">
        <v>801</v>
      </c>
    </row>
    <row r="309" spans="1:14">
      <c r="A309" s="1">
        <v>45419</v>
      </c>
      <c r="B309" s="1">
        <v>45784</v>
      </c>
      <c r="C309" t="s">
        <v>4906</v>
      </c>
      <c r="D309" t="s">
        <v>1548</v>
      </c>
      <c r="E309" t="s">
        <v>32</v>
      </c>
      <c r="F309" t="s">
        <v>16</v>
      </c>
      <c r="G309" t="s">
        <v>7196</v>
      </c>
      <c r="H309" t="s">
        <v>10171</v>
      </c>
      <c r="K309" t="s">
        <v>1550</v>
      </c>
      <c r="L309" t="s">
        <v>1551</v>
      </c>
      <c r="M309" t="s">
        <v>4176</v>
      </c>
      <c r="N309" t="s">
        <v>90</v>
      </c>
    </row>
    <row r="310" spans="1:14">
      <c r="A310" s="1">
        <v>45419</v>
      </c>
      <c r="B310" s="1">
        <v>45784</v>
      </c>
      <c r="C310" t="s">
        <v>4907</v>
      </c>
      <c r="D310" t="s">
        <v>1555</v>
      </c>
      <c r="E310" t="s">
        <v>15</v>
      </c>
      <c r="F310" t="s">
        <v>16</v>
      </c>
      <c r="G310" t="s">
        <v>7198</v>
      </c>
      <c r="H310" t="s">
        <v>10171</v>
      </c>
      <c r="K310" t="s">
        <v>18</v>
      </c>
      <c r="L310" t="s">
        <v>19</v>
      </c>
      <c r="M310" t="s">
        <v>5624</v>
      </c>
      <c r="N310" t="s">
        <v>21</v>
      </c>
    </row>
    <row r="311" spans="1:14">
      <c r="A311" s="1">
        <v>45421</v>
      </c>
      <c r="B311" s="1">
        <v>45786</v>
      </c>
      <c r="C311" t="s">
        <v>4913</v>
      </c>
      <c r="D311" t="s">
        <v>1582</v>
      </c>
      <c r="E311" t="s">
        <v>32</v>
      </c>
      <c r="F311" t="s">
        <v>16</v>
      </c>
      <c r="G311" t="s">
        <v>7203</v>
      </c>
      <c r="H311" t="s">
        <v>10171</v>
      </c>
      <c r="K311" t="s">
        <v>305</v>
      </c>
      <c r="L311" t="s">
        <v>306</v>
      </c>
      <c r="M311" t="s">
        <v>304</v>
      </c>
      <c r="N311" t="s">
        <v>125</v>
      </c>
    </row>
    <row r="312" spans="1:14">
      <c r="A312" s="1">
        <v>45421</v>
      </c>
      <c r="B312" s="1">
        <v>45786</v>
      </c>
      <c r="C312" t="s">
        <v>4912</v>
      </c>
      <c r="D312" t="s">
        <v>1579</v>
      </c>
      <c r="E312" t="s">
        <v>661</v>
      </c>
      <c r="F312" t="s">
        <v>16</v>
      </c>
      <c r="G312" t="s">
        <v>7201</v>
      </c>
      <c r="H312" t="s">
        <v>10171</v>
      </c>
      <c r="K312" t="s">
        <v>78</v>
      </c>
      <c r="L312" t="s">
        <v>79</v>
      </c>
      <c r="M312" t="s">
        <v>5620</v>
      </c>
      <c r="N312" t="s">
        <v>203</v>
      </c>
    </row>
    <row r="313" spans="1:14">
      <c r="A313" s="1">
        <v>45422</v>
      </c>
      <c r="B313" s="1">
        <v>45787</v>
      </c>
      <c r="C313" t="s">
        <v>4915</v>
      </c>
      <c r="D313" t="s">
        <v>1588</v>
      </c>
      <c r="E313" t="s">
        <v>15</v>
      </c>
      <c r="F313" t="s">
        <v>16</v>
      </c>
      <c r="G313" t="s">
        <v>7207</v>
      </c>
      <c r="H313" t="s">
        <v>10171</v>
      </c>
      <c r="K313" t="s">
        <v>65</v>
      </c>
      <c r="L313" t="s">
        <v>66</v>
      </c>
      <c r="M313" t="s">
        <v>5620</v>
      </c>
      <c r="N313" t="s">
        <v>21</v>
      </c>
    </row>
    <row r="314" spans="1:14">
      <c r="A314" s="1">
        <v>45424</v>
      </c>
      <c r="B314" s="1">
        <v>45789</v>
      </c>
      <c r="C314" t="s">
        <v>4916</v>
      </c>
      <c r="D314" t="s">
        <v>1591</v>
      </c>
      <c r="E314" t="s">
        <v>32</v>
      </c>
      <c r="F314" t="s">
        <v>16</v>
      </c>
      <c r="G314" t="s">
        <v>7209</v>
      </c>
      <c r="H314" t="s">
        <v>10171</v>
      </c>
      <c r="K314" t="s">
        <v>570</v>
      </c>
      <c r="L314" t="s">
        <v>571</v>
      </c>
      <c r="M314" t="s">
        <v>26</v>
      </c>
      <c r="N314" t="s">
        <v>125</v>
      </c>
    </row>
    <row r="315" spans="1:14">
      <c r="A315" s="1">
        <v>45424</v>
      </c>
      <c r="B315" s="1">
        <v>45789</v>
      </c>
      <c r="C315" t="s">
        <v>4917</v>
      </c>
      <c r="D315" t="s">
        <v>1596</v>
      </c>
      <c r="E315" t="s">
        <v>32</v>
      </c>
      <c r="F315" t="s">
        <v>16</v>
      </c>
      <c r="G315" t="s">
        <v>7212</v>
      </c>
      <c r="H315" t="s">
        <v>10171</v>
      </c>
      <c r="K315" t="s">
        <v>174</v>
      </c>
      <c r="L315" t="s">
        <v>175</v>
      </c>
      <c r="M315" t="s">
        <v>5623</v>
      </c>
      <c r="N315" t="s">
        <v>21</v>
      </c>
    </row>
    <row r="316" spans="1:14">
      <c r="A316" s="1">
        <v>45426</v>
      </c>
      <c r="B316" s="1">
        <v>45791</v>
      </c>
      <c r="C316" t="s">
        <v>5981</v>
      </c>
      <c r="D316" t="s">
        <v>5982</v>
      </c>
      <c r="E316" t="s">
        <v>15</v>
      </c>
      <c r="F316" t="s">
        <v>16</v>
      </c>
      <c r="G316" t="s">
        <v>7214</v>
      </c>
      <c r="H316" t="s">
        <v>10171</v>
      </c>
      <c r="K316" t="s">
        <v>18</v>
      </c>
      <c r="L316" t="s">
        <v>19</v>
      </c>
      <c r="M316" t="s">
        <v>48</v>
      </c>
      <c r="N316" t="s">
        <v>21</v>
      </c>
    </row>
    <row r="317" spans="1:14">
      <c r="A317" s="1">
        <v>45426</v>
      </c>
      <c r="B317" s="1">
        <v>45791</v>
      </c>
      <c r="C317" t="s">
        <v>4918</v>
      </c>
      <c r="D317" t="s">
        <v>1601</v>
      </c>
      <c r="E317" t="s">
        <v>32</v>
      </c>
      <c r="F317" t="s">
        <v>16</v>
      </c>
      <c r="G317" t="s">
        <v>7217</v>
      </c>
      <c r="H317" t="s">
        <v>10171</v>
      </c>
      <c r="K317" t="s">
        <v>706</v>
      </c>
      <c r="L317" t="s">
        <v>707</v>
      </c>
      <c r="M317" t="s">
        <v>1179</v>
      </c>
      <c r="N317" t="s">
        <v>21</v>
      </c>
    </row>
    <row r="318" spans="1:14">
      <c r="A318" s="1">
        <v>45427</v>
      </c>
      <c r="B318" s="1">
        <v>45792</v>
      </c>
      <c r="C318" t="s">
        <v>4919</v>
      </c>
      <c r="D318" t="s">
        <v>1605</v>
      </c>
      <c r="E318" t="s">
        <v>32</v>
      </c>
      <c r="F318" t="s">
        <v>16</v>
      </c>
      <c r="G318" t="s">
        <v>7221</v>
      </c>
      <c r="H318" t="s">
        <v>10171</v>
      </c>
      <c r="K318" t="s">
        <v>103</v>
      </c>
      <c r="L318" t="s">
        <v>104</v>
      </c>
      <c r="M318" t="s">
        <v>140</v>
      </c>
      <c r="N318" t="s">
        <v>43</v>
      </c>
    </row>
    <row r="319" spans="1:14">
      <c r="A319" s="1">
        <v>45427</v>
      </c>
      <c r="B319" s="1">
        <v>45792</v>
      </c>
      <c r="C319" t="s">
        <v>4920</v>
      </c>
      <c r="D319" t="s">
        <v>1609</v>
      </c>
      <c r="E319" t="s">
        <v>32</v>
      </c>
      <c r="F319" t="s">
        <v>16</v>
      </c>
      <c r="G319" t="s">
        <v>7223</v>
      </c>
      <c r="H319" t="s">
        <v>10171</v>
      </c>
      <c r="K319" t="s">
        <v>282</v>
      </c>
      <c r="L319" t="s">
        <v>283</v>
      </c>
      <c r="M319" t="s">
        <v>5620</v>
      </c>
      <c r="N319" t="s">
        <v>51</v>
      </c>
    </row>
    <row r="320" spans="1:14">
      <c r="A320" s="1">
        <v>45427</v>
      </c>
      <c r="B320" s="1">
        <v>45792</v>
      </c>
      <c r="C320" t="s">
        <v>4921</v>
      </c>
      <c r="D320" t="s">
        <v>1613</v>
      </c>
      <c r="E320" t="s">
        <v>32</v>
      </c>
      <c r="F320" t="s">
        <v>16</v>
      </c>
      <c r="G320" t="s">
        <v>7227</v>
      </c>
      <c r="H320" t="s">
        <v>10171</v>
      </c>
      <c r="K320" t="s">
        <v>18</v>
      </c>
      <c r="L320" t="s">
        <v>19</v>
      </c>
      <c r="M320" t="s">
        <v>5624</v>
      </c>
      <c r="N320" t="s">
        <v>21</v>
      </c>
    </row>
    <row r="321" spans="1:14">
      <c r="A321" s="1">
        <v>45427</v>
      </c>
      <c r="B321" s="1">
        <v>45792</v>
      </c>
      <c r="C321" t="s">
        <v>4922</v>
      </c>
      <c r="D321" t="s">
        <v>1617</v>
      </c>
      <c r="E321" t="s">
        <v>661</v>
      </c>
      <c r="F321" t="s">
        <v>16</v>
      </c>
      <c r="G321" t="s">
        <v>7228</v>
      </c>
      <c r="H321" t="s">
        <v>10171</v>
      </c>
      <c r="K321" t="s">
        <v>18</v>
      </c>
      <c r="L321" t="s">
        <v>19</v>
      </c>
      <c r="M321" t="s">
        <v>5624</v>
      </c>
      <c r="N321" t="s">
        <v>21</v>
      </c>
    </row>
    <row r="322" spans="1:14">
      <c r="A322" s="1">
        <v>45427</v>
      </c>
      <c r="B322" s="1">
        <v>45792</v>
      </c>
      <c r="C322" t="s">
        <v>4923</v>
      </c>
      <c r="D322" t="s">
        <v>1620</v>
      </c>
      <c r="E322" t="s">
        <v>15</v>
      </c>
      <c r="F322" t="s">
        <v>16</v>
      </c>
      <c r="G322" t="s">
        <v>7231</v>
      </c>
      <c r="H322" t="s">
        <v>10171</v>
      </c>
      <c r="K322" t="s">
        <v>384</v>
      </c>
      <c r="L322" t="s">
        <v>385</v>
      </c>
      <c r="M322" t="s">
        <v>112</v>
      </c>
      <c r="N322" t="s">
        <v>386</v>
      </c>
    </row>
    <row r="323" spans="1:14">
      <c r="A323" s="1">
        <v>45428</v>
      </c>
      <c r="B323" s="1">
        <v>45793</v>
      </c>
      <c r="C323" t="s">
        <v>4924</v>
      </c>
      <c r="D323" t="s">
        <v>1624</v>
      </c>
      <c r="E323" t="s">
        <v>32</v>
      </c>
      <c r="F323" t="s">
        <v>16</v>
      </c>
      <c r="G323" t="s">
        <v>7233</v>
      </c>
      <c r="H323" t="s">
        <v>10171</v>
      </c>
      <c r="K323" t="s">
        <v>103</v>
      </c>
      <c r="L323" t="s">
        <v>104</v>
      </c>
      <c r="M323" t="s">
        <v>5620</v>
      </c>
      <c r="N323" t="s">
        <v>105</v>
      </c>
    </row>
    <row r="324" spans="1:14">
      <c r="A324" s="1">
        <v>45428</v>
      </c>
      <c r="B324" s="1">
        <v>45793</v>
      </c>
      <c r="C324" t="s">
        <v>4925</v>
      </c>
      <c r="D324" t="s">
        <v>1628</v>
      </c>
      <c r="E324" t="s">
        <v>15</v>
      </c>
      <c r="F324" t="s">
        <v>16</v>
      </c>
      <c r="G324" t="s">
        <v>7238</v>
      </c>
      <c r="H324" t="s">
        <v>10171</v>
      </c>
      <c r="K324" t="s">
        <v>174</v>
      </c>
      <c r="L324" t="s">
        <v>175</v>
      </c>
      <c r="M324" t="s">
        <v>5623</v>
      </c>
      <c r="N324" t="s">
        <v>51</v>
      </c>
    </row>
    <row r="325" spans="1:14">
      <c r="A325" s="1">
        <v>45429</v>
      </c>
      <c r="B325" s="1">
        <v>45794</v>
      </c>
      <c r="C325" t="s">
        <v>5709</v>
      </c>
      <c r="D325" t="s">
        <v>5710</v>
      </c>
      <c r="E325" t="s">
        <v>15</v>
      </c>
      <c r="F325" t="s">
        <v>16</v>
      </c>
      <c r="G325" t="s">
        <v>7239</v>
      </c>
      <c r="H325" t="s">
        <v>10171</v>
      </c>
      <c r="K325" t="s">
        <v>270</v>
      </c>
      <c r="L325" t="s">
        <v>271</v>
      </c>
      <c r="M325" t="s">
        <v>5624</v>
      </c>
      <c r="N325" t="s">
        <v>414</v>
      </c>
    </row>
    <row r="326" spans="1:14">
      <c r="A326" s="1">
        <v>45429</v>
      </c>
      <c r="B326" s="1">
        <v>45794</v>
      </c>
      <c r="C326" t="s">
        <v>4926</v>
      </c>
      <c r="D326" t="s">
        <v>1631</v>
      </c>
      <c r="E326" t="s">
        <v>15</v>
      </c>
      <c r="F326" t="s">
        <v>16</v>
      </c>
      <c r="G326" t="s">
        <v>7242</v>
      </c>
      <c r="H326" t="s">
        <v>10171</v>
      </c>
      <c r="K326" t="s">
        <v>65</v>
      </c>
      <c r="L326" t="s">
        <v>66</v>
      </c>
      <c r="M326" t="s">
        <v>5619</v>
      </c>
      <c r="N326" t="s">
        <v>51</v>
      </c>
    </row>
    <row r="327" spans="1:14">
      <c r="A327" s="1">
        <v>45432</v>
      </c>
      <c r="B327" s="1">
        <v>45797</v>
      </c>
      <c r="C327" t="s">
        <v>4929</v>
      </c>
      <c r="D327" t="s">
        <v>1640</v>
      </c>
      <c r="E327" t="s">
        <v>32</v>
      </c>
      <c r="F327" t="s">
        <v>16</v>
      </c>
      <c r="G327" t="s">
        <v>7249</v>
      </c>
      <c r="H327" t="s">
        <v>10171</v>
      </c>
      <c r="K327" t="s">
        <v>305</v>
      </c>
      <c r="L327" t="s">
        <v>306</v>
      </c>
      <c r="M327" t="s">
        <v>5623</v>
      </c>
      <c r="N327" t="s">
        <v>21</v>
      </c>
    </row>
    <row r="328" spans="1:14">
      <c r="A328" s="1">
        <v>45432</v>
      </c>
      <c r="B328" s="1">
        <v>45797</v>
      </c>
      <c r="C328" t="s">
        <v>4930</v>
      </c>
      <c r="D328" t="s">
        <v>1645</v>
      </c>
      <c r="E328" t="s">
        <v>32</v>
      </c>
      <c r="F328" t="s">
        <v>16</v>
      </c>
      <c r="G328" t="s">
        <v>7253</v>
      </c>
      <c r="H328" t="s">
        <v>10171</v>
      </c>
      <c r="K328" t="s">
        <v>570</v>
      </c>
      <c r="L328" t="s">
        <v>571</v>
      </c>
      <c r="M328" t="s">
        <v>5623</v>
      </c>
      <c r="N328" t="s">
        <v>125</v>
      </c>
    </row>
    <row r="329" spans="1:14">
      <c r="A329" s="1">
        <v>45434</v>
      </c>
      <c r="B329" s="1">
        <v>45799</v>
      </c>
      <c r="C329" t="s">
        <v>4934</v>
      </c>
      <c r="D329" t="s">
        <v>1660</v>
      </c>
      <c r="E329" t="s">
        <v>32</v>
      </c>
      <c r="F329" t="s">
        <v>16</v>
      </c>
      <c r="G329" t="s">
        <v>7257</v>
      </c>
      <c r="H329" t="s">
        <v>10171</v>
      </c>
      <c r="K329" t="s">
        <v>71</v>
      </c>
      <c r="L329" t="s">
        <v>72</v>
      </c>
      <c r="M329" t="s">
        <v>5623</v>
      </c>
      <c r="N329" t="s">
        <v>125</v>
      </c>
    </row>
    <row r="330" spans="1:14">
      <c r="A330" s="1">
        <v>45434</v>
      </c>
      <c r="B330" s="1">
        <v>45799</v>
      </c>
      <c r="C330" t="s">
        <v>4935</v>
      </c>
      <c r="D330" t="s">
        <v>1664</v>
      </c>
      <c r="E330" t="s">
        <v>32</v>
      </c>
      <c r="F330" t="s">
        <v>16</v>
      </c>
      <c r="G330" t="s">
        <v>7261</v>
      </c>
      <c r="H330" t="s">
        <v>10171</v>
      </c>
      <c r="K330" t="s">
        <v>78</v>
      </c>
      <c r="L330" t="s">
        <v>79</v>
      </c>
      <c r="M330" t="s">
        <v>5620</v>
      </c>
      <c r="N330" t="s">
        <v>80</v>
      </c>
    </row>
    <row r="331" spans="1:14">
      <c r="A331" s="1">
        <v>45434</v>
      </c>
      <c r="B331" s="1">
        <v>45799</v>
      </c>
      <c r="C331" t="s">
        <v>4937</v>
      </c>
      <c r="D331" t="s">
        <v>1670</v>
      </c>
      <c r="E331" t="s">
        <v>32</v>
      </c>
      <c r="F331" t="s">
        <v>16</v>
      </c>
      <c r="G331" t="s">
        <v>7263</v>
      </c>
      <c r="H331" t="s">
        <v>10171</v>
      </c>
      <c r="K331" t="s">
        <v>103</v>
      </c>
      <c r="L331" t="s">
        <v>104</v>
      </c>
      <c r="M331" t="s">
        <v>140</v>
      </c>
      <c r="N331" t="s">
        <v>105</v>
      </c>
    </row>
    <row r="332" spans="1:14">
      <c r="A332" s="1">
        <v>45437</v>
      </c>
      <c r="B332" s="1">
        <v>45802</v>
      </c>
      <c r="C332" t="s">
        <v>4938</v>
      </c>
      <c r="D332" t="s">
        <v>1675</v>
      </c>
      <c r="E332" t="s">
        <v>32</v>
      </c>
      <c r="F332" t="s">
        <v>16</v>
      </c>
      <c r="G332" t="s">
        <v>7268</v>
      </c>
      <c r="H332" t="s">
        <v>10171</v>
      </c>
      <c r="K332" t="s">
        <v>282</v>
      </c>
      <c r="L332" t="s">
        <v>283</v>
      </c>
      <c r="M332" t="s">
        <v>5620</v>
      </c>
      <c r="N332" t="s">
        <v>21</v>
      </c>
    </row>
    <row r="333" spans="1:14">
      <c r="A333" s="1">
        <v>45438</v>
      </c>
      <c r="B333" s="1">
        <v>45803</v>
      </c>
      <c r="C333" t="s">
        <v>4941</v>
      </c>
      <c r="D333" t="s">
        <v>1689</v>
      </c>
      <c r="E333" t="s">
        <v>32</v>
      </c>
      <c r="F333" t="s">
        <v>16</v>
      </c>
      <c r="G333" t="s">
        <v>7275</v>
      </c>
      <c r="H333" t="s">
        <v>10171</v>
      </c>
      <c r="K333" t="s">
        <v>96</v>
      </c>
      <c r="L333" t="s">
        <v>97</v>
      </c>
      <c r="M333" t="s">
        <v>1179</v>
      </c>
      <c r="N333" t="s">
        <v>43</v>
      </c>
    </row>
    <row r="334" spans="1:14">
      <c r="A334" s="1">
        <v>45439</v>
      </c>
      <c r="B334" s="1">
        <v>45804</v>
      </c>
      <c r="C334" t="s">
        <v>5553</v>
      </c>
      <c r="D334" t="s">
        <v>4241</v>
      </c>
      <c r="E334" t="s">
        <v>32</v>
      </c>
      <c r="F334" t="s">
        <v>16</v>
      </c>
      <c r="G334" t="s">
        <v>7279</v>
      </c>
      <c r="H334" t="s">
        <v>10171</v>
      </c>
      <c r="K334" t="s">
        <v>2574</v>
      </c>
      <c r="L334" t="s">
        <v>2575</v>
      </c>
      <c r="M334" t="s">
        <v>5624</v>
      </c>
      <c r="N334" t="s">
        <v>345</v>
      </c>
    </row>
    <row r="335" spans="1:14">
      <c r="A335" s="1">
        <v>45440</v>
      </c>
      <c r="B335" s="1">
        <v>45805</v>
      </c>
      <c r="C335" t="s">
        <v>4945</v>
      </c>
      <c r="D335" t="s">
        <v>1705</v>
      </c>
      <c r="E335" t="s">
        <v>32</v>
      </c>
      <c r="F335" t="s">
        <v>16</v>
      </c>
      <c r="G335" t="s">
        <v>7284</v>
      </c>
      <c r="H335" t="s">
        <v>10171</v>
      </c>
      <c r="K335" t="s">
        <v>1707</v>
      </c>
      <c r="L335" t="s">
        <v>1708</v>
      </c>
      <c r="M335" t="s">
        <v>48</v>
      </c>
      <c r="N335" t="s">
        <v>51</v>
      </c>
    </row>
    <row r="336" spans="1:14">
      <c r="A336" s="1">
        <v>45440</v>
      </c>
      <c r="B336" s="1">
        <v>45805</v>
      </c>
      <c r="C336" t="s">
        <v>5987</v>
      </c>
      <c r="D336" t="s">
        <v>5988</v>
      </c>
      <c r="E336" t="s">
        <v>32</v>
      </c>
      <c r="F336" t="s">
        <v>16</v>
      </c>
      <c r="G336" t="s">
        <v>7287</v>
      </c>
      <c r="H336" t="s">
        <v>10171</v>
      </c>
      <c r="K336" t="s">
        <v>103</v>
      </c>
      <c r="L336" t="s">
        <v>104</v>
      </c>
      <c r="M336" t="s">
        <v>5620</v>
      </c>
      <c r="N336" t="s">
        <v>21</v>
      </c>
    </row>
    <row r="337" spans="1:14">
      <c r="A337" s="1">
        <v>45440</v>
      </c>
      <c r="B337" s="1">
        <v>45805</v>
      </c>
      <c r="C337" t="s">
        <v>4944</v>
      </c>
      <c r="D337" t="s">
        <v>1700</v>
      </c>
      <c r="E337" t="s">
        <v>32</v>
      </c>
      <c r="F337" t="s">
        <v>16</v>
      </c>
      <c r="G337" t="s">
        <v>7281</v>
      </c>
      <c r="H337" t="s">
        <v>10171</v>
      </c>
      <c r="K337" t="s">
        <v>218</v>
      </c>
      <c r="L337" t="s">
        <v>219</v>
      </c>
      <c r="M337" t="s">
        <v>48</v>
      </c>
      <c r="N337" t="s">
        <v>167</v>
      </c>
    </row>
    <row r="338" spans="1:14">
      <c r="A338" s="1">
        <v>45441</v>
      </c>
      <c r="B338" s="1">
        <v>45806</v>
      </c>
      <c r="C338" t="s">
        <v>4947</v>
      </c>
      <c r="D338" t="s">
        <v>1714</v>
      </c>
      <c r="E338" t="s">
        <v>32</v>
      </c>
      <c r="F338" t="s">
        <v>16</v>
      </c>
      <c r="G338" t="s">
        <v>7289</v>
      </c>
      <c r="H338" t="s">
        <v>10171</v>
      </c>
      <c r="K338" t="s">
        <v>1716</v>
      </c>
      <c r="L338" t="s">
        <v>1717</v>
      </c>
      <c r="M338" t="s">
        <v>1179</v>
      </c>
      <c r="N338" t="s">
        <v>249</v>
      </c>
    </row>
    <row r="339" spans="1:14">
      <c r="A339" s="1">
        <v>45442</v>
      </c>
      <c r="B339" s="1">
        <v>45807</v>
      </c>
      <c r="C339" t="s">
        <v>4949</v>
      </c>
      <c r="D339" t="s">
        <v>1722</v>
      </c>
      <c r="E339" t="s">
        <v>32</v>
      </c>
      <c r="F339" t="s">
        <v>16</v>
      </c>
      <c r="G339" t="s">
        <v>7293</v>
      </c>
      <c r="H339" t="s">
        <v>10171</v>
      </c>
      <c r="K339" t="s">
        <v>236</v>
      </c>
      <c r="L339" t="s">
        <v>237</v>
      </c>
      <c r="M339" t="s">
        <v>112</v>
      </c>
      <c r="N339" t="s">
        <v>61</v>
      </c>
    </row>
    <row r="340" spans="1:14">
      <c r="A340" s="1">
        <v>45442</v>
      </c>
      <c r="B340" s="1">
        <v>45807</v>
      </c>
      <c r="C340" t="s">
        <v>4950</v>
      </c>
      <c r="D340" t="s">
        <v>1727</v>
      </c>
      <c r="E340" t="s">
        <v>32</v>
      </c>
      <c r="F340" t="s">
        <v>16</v>
      </c>
      <c r="G340" t="s">
        <v>7298</v>
      </c>
      <c r="H340" t="s">
        <v>10171</v>
      </c>
      <c r="K340" t="s">
        <v>412</v>
      </c>
      <c r="L340" t="s">
        <v>413</v>
      </c>
      <c r="M340" t="s">
        <v>4176</v>
      </c>
      <c r="N340" t="s">
        <v>414</v>
      </c>
    </row>
    <row r="341" spans="1:14">
      <c r="A341" s="1">
        <v>45442</v>
      </c>
      <c r="B341" s="1">
        <v>45807</v>
      </c>
      <c r="C341" t="s">
        <v>4951</v>
      </c>
      <c r="D341" t="s">
        <v>1732</v>
      </c>
      <c r="E341" t="s">
        <v>661</v>
      </c>
      <c r="F341" t="s">
        <v>16</v>
      </c>
      <c r="G341" t="s">
        <v>7301</v>
      </c>
      <c r="H341" t="s">
        <v>10171</v>
      </c>
      <c r="K341" t="s">
        <v>49</v>
      </c>
      <c r="L341" t="s">
        <v>50</v>
      </c>
      <c r="M341" t="s">
        <v>5623</v>
      </c>
      <c r="N341" t="s">
        <v>51</v>
      </c>
    </row>
    <row r="342" spans="1:14">
      <c r="A342" s="1">
        <v>45442</v>
      </c>
      <c r="B342" s="1">
        <v>45807</v>
      </c>
      <c r="C342" t="s">
        <v>5989</v>
      </c>
      <c r="D342" t="s">
        <v>5990</v>
      </c>
      <c r="E342" t="s">
        <v>32</v>
      </c>
      <c r="F342" t="s">
        <v>16</v>
      </c>
      <c r="G342" t="s">
        <v>7305</v>
      </c>
      <c r="H342" t="s">
        <v>10171</v>
      </c>
      <c r="K342" t="s">
        <v>2751</v>
      </c>
      <c r="L342" t="s">
        <v>2752</v>
      </c>
      <c r="M342" t="s">
        <v>1179</v>
      </c>
      <c r="N342" t="s">
        <v>30</v>
      </c>
    </row>
    <row r="343" spans="1:14">
      <c r="A343" s="1">
        <v>45442</v>
      </c>
      <c r="B343" s="1">
        <v>45807</v>
      </c>
      <c r="C343" t="s">
        <v>4700</v>
      </c>
      <c r="D343" t="s">
        <v>691</v>
      </c>
      <c r="E343" t="s">
        <v>32</v>
      </c>
      <c r="F343" t="s">
        <v>16</v>
      </c>
      <c r="G343" t="s">
        <v>7307</v>
      </c>
      <c r="H343" t="s">
        <v>10171</v>
      </c>
      <c r="K343" t="s">
        <v>78</v>
      </c>
      <c r="L343" t="s">
        <v>79</v>
      </c>
      <c r="M343" t="s">
        <v>77</v>
      </c>
      <c r="N343" t="s">
        <v>51</v>
      </c>
    </row>
    <row r="344" spans="1:14">
      <c r="A344" s="1">
        <v>45442</v>
      </c>
      <c r="B344" s="1">
        <v>45807</v>
      </c>
      <c r="C344" t="s">
        <v>4952</v>
      </c>
      <c r="D344" t="s">
        <v>1739</v>
      </c>
      <c r="E344" t="s">
        <v>661</v>
      </c>
      <c r="F344" t="s">
        <v>16</v>
      </c>
      <c r="G344" t="s">
        <v>7309</v>
      </c>
      <c r="H344" t="s">
        <v>10171</v>
      </c>
      <c r="K344" t="s">
        <v>59</v>
      </c>
      <c r="L344" t="s">
        <v>60</v>
      </c>
      <c r="M344" t="s">
        <v>5620</v>
      </c>
      <c r="N344" t="s">
        <v>61</v>
      </c>
    </row>
    <row r="345" spans="1:14">
      <c r="A345" s="1">
        <v>45413</v>
      </c>
      <c r="B345" s="1">
        <v>45778</v>
      </c>
      <c r="C345" t="s">
        <v>4873</v>
      </c>
      <c r="D345" t="s">
        <v>1415</v>
      </c>
      <c r="E345" t="s">
        <v>32</v>
      </c>
      <c r="F345" t="s">
        <v>16</v>
      </c>
      <c r="G345" t="s">
        <v>7097</v>
      </c>
      <c r="H345" t="s">
        <v>10172</v>
      </c>
      <c r="I345" t="s">
        <v>10173</v>
      </c>
      <c r="K345" t="s">
        <v>103</v>
      </c>
      <c r="L345" t="s">
        <v>104</v>
      </c>
      <c r="M345" t="s">
        <v>140</v>
      </c>
      <c r="N345" t="s">
        <v>245</v>
      </c>
    </row>
    <row r="346" spans="1:14">
      <c r="A346" s="1">
        <v>45413</v>
      </c>
      <c r="B346" s="1">
        <v>45778</v>
      </c>
      <c r="C346" t="s">
        <v>6093</v>
      </c>
      <c r="D346" t="s">
        <v>6094</v>
      </c>
      <c r="E346" t="s">
        <v>32</v>
      </c>
      <c r="F346" t="s">
        <v>16</v>
      </c>
      <c r="G346" t="s">
        <v>7111</v>
      </c>
      <c r="H346" t="s">
        <v>10172</v>
      </c>
      <c r="I346" t="s">
        <v>10173</v>
      </c>
      <c r="J346" t="s">
        <v>10174</v>
      </c>
      <c r="K346" t="s">
        <v>103</v>
      </c>
      <c r="L346" t="s">
        <v>104</v>
      </c>
      <c r="M346" t="s">
        <v>140</v>
      </c>
      <c r="N346" t="s">
        <v>245</v>
      </c>
    </row>
    <row r="347" spans="1:14">
      <c r="A347" s="1">
        <v>45413</v>
      </c>
      <c r="B347" s="1">
        <v>45778</v>
      </c>
      <c r="C347" t="s">
        <v>5697</v>
      </c>
      <c r="D347" t="s">
        <v>5698</v>
      </c>
      <c r="E347" t="s">
        <v>32</v>
      </c>
      <c r="F347" t="s">
        <v>16</v>
      </c>
      <c r="G347" t="s">
        <v>7115</v>
      </c>
      <c r="H347" t="s">
        <v>10172</v>
      </c>
      <c r="I347" t="s">
        <v>10173</v>
      </c>
      <c r="J347" t="s">
        <v>10175</v>
      </c>
      <c r="K347" t="s">
        <v>5699</v>
      </c>
      <c r="L347" t="s">
        <v>5700</v>
      </c>
      <c r="M347" t="s">
        <v>26</v>
      </c>
      <c r="N347" t="s">
        <v>2966</v>
      </c>
    </row>
    <row r="348" spans="1:14">
      <c r="A348" s="1">
        <v>45413</v>
      </c>
      <c r="B348" s="1">
        <v>45778</v>
      </c>
      <c r="C348" t="s">
        <v>6095</v>
      </c>
      <c r="D348" t="s">
        <v>6096</v>
      </c>
      <c r="E348" t="s">
        <v>32</v>
      </c>
      <c r="F348" t="s">
        <v>16</v>
      </c>
      <c r="G348" t="s">
        <v>7125</v>
      </c>
      <c r="H348" t="s">
        <v>10172</v>
      </c>
      <c r="I348" t="s">
        <v>10173</v>
      </c>
      <c r="J348" t="s">
        <v>10178</v>
      </c>
      <c r="K348" t="s">
        <v>103</v>
      </c>
      <c r="L348" t="s">
        <v>104</v>
      </c>
      <c r="M348" t="s">
        <v>5620</v>
      </c>
      <c r="N348" t="s">
        <v>105</v>
      </c>
    </row>
    <row r="349" spans="1:14">
      <c r="A349" s="1">
        <v>45413</v>
      </c>
      <c r="B349" s="1">
        <v>45778</v>
      </c>
      <c r="C349" t="s">
        <v>6097</v>
      </c>
      <c r="D349" t="s">
        <v>6098</v>
      </c>
      <c r="E349" t="s">
        <v>32</v>
      </c>
      <c r="F349" t="s">
        <v>16</v>
      </c>
      <c r="G349" t="s">
        <v>7134</v>
      </c>
      <c r="H349" t="s">
        <v>10172</v>
      </c>
      <c r="I349" t="s">
        <v>10173</v>
      </c>
      <c r="J349" t="s">
        <v>10174</v>
      </c>
      <c r="K349" t="s">
        <v>103</v>
      </c>
      <c r="L349" t="s">
        <v>104</v>
      </c>
      <c r="M349" t="s">
        <v>140</v>
      </c>
      <c r="N349" t="s">
        <v>105</v>
      </c>
    </row>
    <row r="350" spans="1:14">
      <c r="A350" s="1">
        <v>45418</v>
      </c>
      <c r="B350" s="1">
        <v>45783</v>
      </c>
      <c r="C350" t="s">
        <v>6099</v>
      </c>
      <c r="D350" t="s">
        <v>6100</v>
      </c>
      <c r="E350" t="s">
        <v>32</v>
      </c>
      <c r="F350" t="s">
        <v>16</v>
      </c>
      <c r="G350" t="s">
        <v>7180</v>
      </c>
      <c r="H350" t="s">
        <v>10172</v>
      </c>
      <c r="I350" t="s">
        <v>10173</v>
      </c>
      <c r="K350" t="s">
        <v>103</v>
      </c>
      <c r="L350" t="s">
        <v>104</v>
      </c>
      <c r="M350" t="s">
        <v>5620</v>
      </c>
      <c r="N350" t="s">
        <v>245</v>
      </c>
    </row>
    <row r="351" spans="1:14">
      <c r="A351" s="1">
        <v>45430</v>
      </c>
      <c r="B351" s="1">
        <v>45795</v>
      </c>
      <c r="C351" t="s">
        <v>5713</v>
      </c>
      <c r="D351" t="s">
        <v>5714</v>
      </c>
      <c r="E351" t="s">
        <v>32</v>
      </c>
      <c r="F351" t="s">
        <v>16</v>
      </c>
      <c r="G351" t="s">
        <v>7244</v>
      </c>
      <c r="H351" t="s">
        <v>10172</v>
      </c>
      <c r="K351" t="s">
        <v>103</v>
      </c>
      <c r="L351" t="s">
        <v>104</v>
      </c>
      <c r="M351" t="s">
        <v>140</v>
      </c>
      <c r="N351" t="s">
        <v>1405</v>
      </c>
    </row>
    <row r="352" spans="1:14">
      <c r="A352" s="1">
        <v>45438</v>
      </c>
      <c r="B352" s="1">
        <v>45803</v>
      </c>
      <c r="C352" t="s">
        <v>5985</v>
      </c>
      <c r="D352" t="s">
        <v>5986</v>
      </c>
      <c r="E352" t="s">
        <v>32</v>
      </c>
      <c r="F352" t="s">
        <v>16</v>
      </c>
      <c r="G352" t="s">
        <v>7272</v>
      </c>
      <c r="H352" t="s">
        <v>10172</v>
      </c>
      <c r="I352" t="s">
        <v>10184</v>
      </c>
      <c r="K352" t="s">
        <v>706</v>
      </c>
      <c r="L352" t="s">
        <v>707</v>
      </c>
      <c r="M352" t="s">
        <v>1179</v>
      </c>
      <c r="N352" t="s">
        <v>21</v>
      </c>
    </row>
    <row r="353" spans="1:14">
      <c r="A353" s="1">
        <v>45444</v>
      </c>
      <c r="B353" s="1">
        <v>45809</v>
      </c>
      <c r="C353" t="s">
        <v>4956</v>
      </c>
      <c r="D353" t="s">
        <v>1753</v>
      </c>
      <c r="E353" t="s">
        <v>32</v>
      </c>
      <c r="F353" t="s">
        <v>16</v>
      </c>
      <c r="G353" t="s">
        <v>7322</v>
      </c>
      <c r="H353" t="s">
        <v>10171</v>
      </c>
      <c r="K353" t="s">
        <v>396</v>
      </c>
      <c r="L353" t="s">
        <v>397</v>
      </c>
      <c r="M353" t="s">
        <v>5660</v>
      </c>
      <c r="N353" t="s">
        <v>98</v>
      </c>
    </row>
    <row r="354" spans="1:14">
      <c r="A354" s="1">
        <v>45444</v>
      </c>
      <c r="B354" s="1">
        <v>45809</v>
      </c>
      <c r="C354" t="s">
        <v>4957</v>
      </c>
      <c r="D354" t="s">
        <v>1759</v>
      </c>
      <c r="E354" t="s">
        <v>32</v>
      </c>
      <c r="F354" t="s">
        <v>16</v>
      </c>
      <c r="G354" t="s">
        <v>7325</v>
      </c>
      <c r="H354" t="s">
        <v>10171</v>
      </c>
      <c r="K354" t="s">
        <v>795</v>
      </c>
      <c r="L354" t="s">
        <v>796</v>
      </c>
      <c r="M354" t="s">
        <v>77</v>
      </c>
      <c r="N354" t="s">
        <v>30</v>
      </c>
    </row>
    <row r="355" spans="1:14">
      <c r="A355" s="1">
        <v>45444</v>
      </c>
      <c r="B355" s="1">
        <v>45809</v>
      </c>
      <c r="C355" t="s">
        <v>4958</v>
      </c>
      <c r="D355" t="s">
        <v>1764</v>
      </c>
      <c r="E355" t="s">
        <v>32</v>
      </c>
      <c r="F355" t="s">
        <v>16</v>
      </c>
      <c r="G355" t="s">
        <v>7330</v>
      </c>
      <c r="H355" t="s">
        <v>10171</v>
      </c>
      <c r="K355" t="s">
        <v>78</v>
      </c>
      <c r="L355" t="s">
        <v>79</v>
      </c>
      <c r="M355" t="s">
        <v>77</v>
      </c>
      <c r="N355" t="s">
        <v>203</v>
      </c>
    </row>
    <row r="356" spans="1:14">
      <c r="A356" s="1">
        <v>45444</v>
      </c>
      <c r="B356" s="1">
        <v>45809</v>
      </c>
      <c r="C356" t="s">
        <v>4959</v>
      </c>
      <c r="D356" t="s">
        <v>1770</v>
      </c>
      <c r="E356" t="s">
        <v>32</v>
      </c>
      <c r="F356" t="s">
        <v>16</v>
      </c>
      <c r="G356" t="s">
        <v>7337</v>
      </c>
      <c r="H356" t="s">
        <v>10171</v>
      </c>
      <c r="K356" t="s">
        <v>270</v>
      </c>
      <c r="L356" t="s">
        <v>271</v>
      </c>
      <c r="M356" t="s">
        <v>77</v>
      </c>
      <c r="N356" t="s">
        <v>225</v>
      </c>
    </row>
    <row r="357" spans="1:14">
      <c r="A357" s="1">
        <v>45444</v>
      </c>
      <c r="B357" s="1">
        <v>45809</v>
      </c>
      <c r="C357" t="s">
        <v>4960</v>
      </c>
      <c r="D357" t="s">
        <v>1774</v>
      </c>
      <c r="E357" t="s">
        <v>32</v>
      </c>
      <c r="F357" t="s">
        <v>16</v>
      </c>
      <c r="G357" t="s">
        <v>7339</v>
      </c>
      <c r="H357" t="s">
        <v>10171</v>
      </c>
      <c r="K357" t="s">
        <v>1776</v>
      </c>
      <c r="L357" t="s">
        <v>1777</v>
      </c>
      <c r="M357" t="s">
        <v>1179</v>
      </c>
      <c r="N357" t="s">
        <v>43</v>
      </c>
    </row>
    <row r="358" spans="1:14">
      <c r="A358" s="1">
        <v>45444</v>
      </c>
      <c r="B358" s="1">
        <v>45809</v>
      </c>
      <c r="C358" t="s">
        <v>4961</v>
      </c>
      <c r="D358" t="s">
        <v>1778</v>
      </c>
      <c r="E358" t="s">
        <v>32</v>
      </c>
      <c r="F358" t="s">
        <v>16</v>
      </c>
      <c r="G358" t="s">
        <v>7342</v>
      </c>
      <c r="H358" t="s">
        <v>10171</v>
      </c>
      <c r="K358" t="s">
        <v>706</v>
      </c>
      <c r="L358" t="s">
        <v>707</v>
      </c>
      <c r="M358" t="s">
        <v>48</v>
      </c>
      <c r="N358" t="s">
        <v>21</v>
      </c>
    </row>
    <row r="359" spans="1:14">
      <c r="A359" s="1">
        <v>45444</v>
      </c>
      <c r="B359" s="1">
        <v>45809</v>
      </c>
      <c r="C359" t="s">
        <v>4963</v>
      </c>
      <c r="D359" t="s">
        <v>1786</v>
      </c>
      <c r="E359" t="s">
        <v>32</v>
      </c>
      <c r="F359" t="s">
        <v>16</v>
      </c>
      <c r="G359" t="s">
        <v>7345</v>
      </c>
      <c r="H359" t="s">
        <v>10171</v>
      </c>
      <c r="K359" t="s">
        <v>326</v>
      </c>
      <c r="L359" t="s">
        <v>327</v>
      </c>
      <c r="M359" t="s">
        <v>5623</v>
      </c>
      <c r="N359" t="s">
        <v>143</v>
      </c>
    </row>
    <row r="360" spans="1:14">
      <c r="A360" s="1">
        <v>45444</v>
      </c>
      <c r="B360" s="1">
        <v>45809</v>
      </c>
      <c r="C360" t="s">
        <v>4964</v>
      </c>
      <c r="D360" t="s">
        <v>1790</v>
      </c>
      <c r="E360" t="s">
        <v>32</v>
      </c>
      <c r="F360" t="s">
        <v>16</v>
      </c>
      <c r="G360" t="s">
        <v>7346</v>
      </c>
      <c r="H360" t="s">
        <v>10171</v>
      </c>
      <c r="K360" t="s">
        <v>103</v>
      </c>
      <c r="L360" t="s">
        <v>104</v>
      </c>
      <c r="M360" t="s">
        <v>140</v>
      </c>
      <c r="N360" t="s">
        <v>310</v>
      </c>
    </row>
    <row r="361" spans="1:14">
      <c r="A361" s="1">
        <v>45444</v>
      </c>
      <c r="B361" s="1">
        <v>45809</v>
      </c>
      <c r="C361" t="s">
        <v>4966</v>
      </c>
      <c r="D361" t="s">
        <v>1795</v>
      </c>
      <c r="E361" t="s">
        <v>32</v>
      </c>
      <c r="F361" t="s">
        <v>16</v>
      </c>
      <c r="G361" t="s">
        <v>7349</v>
      </c>
      <c r="H361" t="s">
        <v>10171</v>
      </c>
      <c r="K361" t="s">
        <v>846</v>
      </c>
      <c r="L361" t="s">
        <v>847</v>
      </c>
      <c r="M361" t="s">
        <v>304</v>
      </c>
      <c r="N361" t="s">
        <v>203</v>
      </c>
    </row>
    <row r="362" spans="1:14">
      <c r="A362" s="1">
        <v>45444</v>
      </c>
      <c r="B362" s="1">
        <v>45809</v>
      </c>
      <c r="C362" t="s">
        <v>4967</v>
      </c>
      <c r="D362" t="s">
        <v>1799</v>
      </c>
      <c r="E362" t="s">
        <v>32</v>
      </c>
      <c r="F362" t="s">
        <v>16</v>
      </c>
      <c r="G362" t="s">
        <v>7354</v>
      </c>
      <c r="H362" t="s">
        <v>10171</v>
      </c>
      <c r="K362" t="s">
        <v>5785</v>
      </c>
      <c r="L362" t="s">
        <v>5786</v>
      </c>
      <c r="M362" t="s">
        <v>304</v>
      </c>
      <c r="N362" t="s">
        <v>245</v>
      </c>
    </row>
    <row r="363" spans="1:14">
      <c r="A363" s="1">
        <v>45444</v>
      </c>
      <c r="B363" s="1">
        <v>45809</v>
      </c>
      <c r="C363" t="s">
        <v>4953</v>
      </c>
      <c r="D363" t="s">
        <v>1743</v>
      </c>
      <c r="E363" t="s">
        <v>32</v>
      </c>
      <c r="F363" t="s">
        <v>16</v>
      </c>
      <c r="G363" t="s">
        <v>7313</v>
      </c>
      <c r="H363" t="s">
        <v>10171</v>
      </c>
      <c r="K363" t="s">
        <v>41</v>
      </c>
      <c r="L363" t="s">
        <v>42</v>
      </c>
      <c r="M363" t="s">
        <v>112</v>
      </c>
      <c r="N363" t="s">
        <v>167</v>
      </c>
    </row>
    <row r="364" spans="1:14">
      <c r="A364" s="1">
        <v>45444</v>
      </c>
      <c r="B364" s="1">
        <v>45809</v>
      </c>
      <c r="C364" t="s">
        <v>4968</v>
      </c>
      <c r="D364" t="s">
        <v>1805</v>
      </c>
      <c r="E364" t="s">
        <v>32</v>
      </c>
      <c r="F364" t="s">
        <v>16</v>
      </c>
      <c r="G364" t="s">
        <v>7362</v>
      </c>
      <c r="H364" t="s">
        <v>10171</v>
      </c>
      <c r="K364" t="s">
        <v>1807</v>
      </c>
      <c r="L364" t="s">
        <v>1808</v>
      </c>
      <c r="M364" t="s">
        <v>304</v>
      </c>
      <c r="N364" t="s">
        <v>310</v>
      </c>
    </row>
    <row r="365" spans="1:14">
      <c r="A365" s="1">
        <v>45446</v>
      </c>
      <c r="B365" s="1">
        <v>45811</v>
      </c>
      <c r="C365" t="s">
        <v>4970</v>
      </c>
      <c r="D365" t="s">
        <v>1812</v>
      </c>
      <c r="E365" t="s">
        <v>32</v>
      </c>
      <c r="F365" t="s">
        <v>16</v>
      </c>
      <c r="G365" t="s">
        <v>7372</v>
      </c>
      <c r="H365" t="s">
        <v>10171</v>
      </c>
      <c r="K365" t="s">
        <v>59</v>
      </c>
      <c r="L365" t="s">
        <v>60</v>
      </c>
      <c r="M365" t="s">
        <v>5620</v>
      </c>
      <c r="N365" t="s">
        <v>61</v>
      </c>
    </row>
    <row r="366" spans="1:14">
      <c r="A366" s="1">
        <v>45447</v>
      </c>
      <c r="B366" s="1">
        <v>45812</v>
      </c>
      <c r="C366" t="s">
        <v>4971</v>
      </c>
      <c r="D366" t="s">
        <v>1819</v>
      </c>
      <c r="E366" t="s">
        <v>32</v>
      </c>
      <c r="F366" t="s">
        <v>16</v>
      </c>
      <c r="G366" t="s">
        <v>7378</v>
      </c>
      <c r="H366" t="s">
        <v>10171</v>
      </c>
      <c r="K366" t="s">
        <v>18</v>
      </c>
      <c r="L366" t="s">
        <v>19</v>
      </c>
      <c r="M366" t="s">
        <v>48</v>
      </c>
      <c r="N366" t="s">
        <v>21</v>
      </c>
    </row>
    <row r="367" spans="1:14">
      <c r="A367" s="1">
        <v>45449</v>
      </c>
      <c r="B367" s="1">
        <v>45814</v>
      </c>
      <c r="C367" t="s">
        <v>4972</v>
      </c>
      <c r="D367" t="s">
        <v>1823</v>
      </c>
      <c r="E367" t="s">
        <v>32</v>
      </c>
      <c r="F367" t="s">
        <v>16</v>
      </c>
      <c r="G367" t="s">
        <v>7381</v>
      </c>
      <c r="H367" t="s">
        <v>10171</v>
      </c>
      <c r="K367" t="s">
        <v>103</v>
      </c>
      <c r="L367" t="s">
        <v>104</v>
      </c>
      <c r="M367" t="s">
        <v>5620</v>
      </c>
      <c r="N367" t="s">
        <v>43</v>
      </c>
    </row>
    <row r="368" spans="1:14">
      <c r="A368" s="1">
        <v>45450</v>
      </c>
      <c r="B368" s="1">
        <v>45815</v>
      </c>
      <c r="C368" t="s">
        <v>4974</v>
      </c>
      <c r="D368" t="s">
        <v>1831</v>
      </c>
      <c r="E368" t="s">
        <v>32</v>
      </c>
      <c r="F368" t="s">
        <v>16</v>
      </c>
      <c r="G368" t="s">
        <v>7388</v>
      </c>
      <c r="H368" t="s">
        <v>10171</v>
      </c>
      <c r="K368" t="s">
        <v>103</v>
      </c>
      <c r="L368" t="s">
        <v>104</v>
      </c>
      <c r="M368" t="s">
        <v>5620</v>
      </c>
      <c r="N368" t="s">
        <v>51</v>
      </c>
    </row>
    <row r="369" spans="1:14">
      <c r="A369" s="1">
        <v>45450</v>
      </c>
      <c r="B369" s="1">
        <v>45815</v>
      </c>
      <c r="C369" t="s">
        <v>4973</v>
      </c>
      <c r="D369" t="s">
        <v>1827</v>
      </c>
      <c r="E369" t="s">
        <v>32</v>
      </c>
      <c r="F369" t="s">
        <v>16</v>
      </c>
      <c r="G369" t="s">
        <v>7385</v>
      </c>
      <c r="H369" t="s">
        <v>10171</v>
      </c>
      <c r="K369" t="s">
        <v>3949</v>
      </c>
      <c r="L369" t="s">
        <v>3950</v>
      </c>
      <c r="M369" t="s">
        <v>5623</v>
      </c>
      <c r="N369" t="s">
        <v>21</v>
      </c>
    </row>
    <row r="370" spans="1:14">
      <c r="A370" s="1">
        <v>45451</v>
      </c>
      <c r="B370" s="1">
        <v>45816</v>
      </c>
      <c r="C370" t="s">
        <v>4977</v>
      </c>
      <c r="D370" t="s">
        <v>1839</v>
      </c>
      <c r="E370" t="s">
        <v>15</v>
      </c>
      <c r="F370" t="s">
        <v>16</v>
      </c>
      <c r="G370" t="s">
        <v>7391</v>
      </c>
      <c r="H370" t="s">
        <v>10171</v>
      </c>
      <c r="K370" t="s">
        <v>18</v>
      </c>
      <c r="L370" t="s">
        <v>19</v>
      </c>
      <c r="M370" t="s">
        <v>48</v>
      </c>
      <c r="N370" t="s">
        <v>73</v>
      </c>
    </row>
    <row r="371" spans="1:14">
      <c r="A371" s="1">
        <v>45451</v>
      </c>
      <c r="B371" s="1">
        <v>45816</v>
      </c>
      <c r="C371" t="s">
        <v>4978</v>
      </c>
      <c r="D371" t="s">
        <v>1842</v>
      </c>
      <c r="E371" t="s">
        <v>32</v>
      </c>
      <c r="F371" t="s">
        <v>16</v>
      </c>
      <c r="G371" t="s">
        <v>7395</v>
      </c>
      <c r="H371" t="s">
        <v>10171</v>
      </c>
      <c r="K371" t="s">
        <v>78</v>
      </c>
      <c r="L371" t="s">
        <v>79</v>
      </c>
      <c r="M371" t="s">
        <v>5620</v>
      </c>
      <c r="N371" t="s">
        <v>249</v>
      </c>
    </row>
    <row r="372" spans="1:14">
      <c r="A372" s="1">
        <v>45453</v>
      </c>
      <c r="B372" s="1">
        <v>45818</v>
      </c>
      <c r="C372" t="s">
        <v>4980</v>
      </c>
      <c r="D372" t="s">
        <v>1848</v>
      </c>
      <c r="E372" t="s">
        <v>32</v>
      </c>
      <c r="F372" t="s">
        <v>16</v>
      </c>
      <c r="G372" t="s">
        <v>7398</v>
      </c>
      <c r="H372" t="s">
        <v>10171</v>
      </c>
      <c r="K372" t="s">
        <v>78</v>
      </c>
      <c r="L372" t="s">
        <v>79</v>
      </c>
      <c r="M372" t="s">
        <v>77</v>
      </c>
      <c r="N372" t="s">
        <v>1850</v>
      </c>
    </row>
    <row r="373" spans="1:14">
      <c r="A373" s="1">
        <v>45453</v>
      </c>
      <c r="B373" s="1">
        <v>45818</v>
      </c>
      <c r="C373" t="s">
        <v>4982</v>
      </c>
      <c r="D373" t="s">
        <v>1856</v>
      </c>
      <c r="E373" t="s">
        <v>32</v>
      </c>
      <c r="F373" t="s">
        <v>16</v>
      </c>
      <c r="G373" t="s">
        <v>7400</v>
      </c>
      <c r="H373" t="s">
        <v>10171</v>
      </c>
      <c r="K373" t="s">
        <v>1858</v>
      </c>
      <c r="L373" t="s">
        <v>1859</v>
      </c>
      <c r="M373" t="s">
        <v>112</v>
      </c>
      <c r="N373" t="s">
        <v>887</v>
      </c>
    </row>
    <row r="374" spans="1:14">
      <c r="A374" s="1">
        <v>45453</v>
      </c>
      <c r="B374" s="1">
        <v>45818</v>
      </c>
      <c r="C374" t="s">
        <v>4983</v>
      </c>
      <c r="D374" t="s">
        <v>1862</v>
      </c>
      <c r="E374" t="s">
        <v>32</v>
      </c>
      <c r="F374" t="s">
        <v>16</v>
      </c>
      <c r="G374" t="s">
        <v>7403</v>
      </c>
      <c r="H374" t="s">
        <v>10171</v>
      </c>
      <c r="K374" t="s">
        <v>103</v>
      </c>
      <c r="L374" t="s">
        <v>104</v>
      </c>
      <c r="M374" t="s">
        <v>5620</v>
      </c>
      <c r="N374" t="s">
        <v>105</v>
      </c>
    </row>
    <row r="375" spans="1:14">
      <c r="A375" s="1">
        <v>45454</v>
      </c>
      <c r="B375" s="1">
        <v>45819</v>
      </c>
      <c r="C375" t="s">
        <v>4986</v>
      </c>
      <c r="D375" t="s">
        <v>1873</v>
      </c>
      <c r="E375" t="s">
        <v>15</v>
      </c>
      <c r="F375" t="s">
        <v>16</v>
      </c>
      <c r="G375" t="s">
        <v>7406</v>
      </c>
      <c r="H375" t="s">
        <v>10171</v>
      </c>
      <c r="K375" t="s">
        <v>65</v>
      </c>
      <c r="L375" t="s">
        <v>66</v>
      </c>
      <c r="M375" t="s">
        <v>5619</v>
      </c>
      <c r="N375" t="s">
        <v>51</v>
      </c>
    </row>
    <row r="376" spans="1:14">
      <c r="A376" s="1">
        <v>45457</v>
      </c>
      <c r="B376" s="1">
        <v>45822</v>
      </c>
      <c r="C376" t="s">
        <v>4995</v>
      </c>
      <c r="D376" t="s">
        <v>1902</v>
      </c>
      <c r="E376" t="s">
        <v>32</v>
      </c>
      <c r="F376" t="s">
        <v>16</v>
      </c>
      <c r="G376" t="s">
        <v>7417</v>
      </c>
      <c r="H376" t="s">
        <v>10171</v>
      </c>
      <c r="K376" t="s">
        <v>375</v>
      </c>
      <c r="L376" t="s">
        <v>376</v>
      </c>
      <c r="M376" t="s">
        <v>5624</v>
      </c>
      <c r="N376" t="s">
        <v>225</v>
      </c>
    </row>
    <row r="377" spans="1:14">
      <c r="A377" s="1">
        <v>45457</v>
      </c>
      <c r="B377" s="1">
        <v>45822</v>
      </c>
      <c r="C377" t="s">
        <v>4994</v>
      </c>
      <c r="D377" t="s">
        <v>1898</v>
      </c>
      <c r="E377" t="s">
        <v>15</v>
      </c>
      <c r="F377" t="s">
        <v>16</v>
      </c>
      <c r="G377" t="s">
        <v>7414</v>
      </c>
      <c r="H377" t="s">
        <v>10171</v>
      </c>
      <c r="K377" t="s">
        <v>270</v>
      </c>
      <c r="L377" t="s">
        <v>271</v>
      </c>
      <c r="M377" t="s">
        <v>77</v>
      </c>
      <c r="N377" t="s">
        <v>73</v>
      </c>
    </row>
    <row r="378" spans="1:14">
      <c r="A378" s="1">
        <v>45458</v>
      </c>
      <c r="B378" s="1">
        <v>45823</v>
      </c>
      <c r="C378" t="s">
        <v>4997</v>
      </c>
      <c r="D378" t="s">
        <v>1914</v>
      </c>
      <c r="E378" t="s">
        <v>32</v>
      </c>
      <c r="F378" t="s">
        <v>16</v>
      </c>
      <c r="G378" t="s">
        <v>7420</v>
      </c>
      <c r="H378" t="s">
        <v>10171</v>
      </c>
      <c r="K378" t="s">
        <v>1916</v>
      </c>
      <c r="L378" t="s">
        <v>1917</v>
      </c>
      <c r="M378" t="s">
        <v>1179</v>
      </c>
      <c r="N378" t="s">
        <v>386</v>
      </c>
    </row>
    <row r="379" spans="1:14">
      <c r="A379" s="1">
        <v>45458</v>
      </c>
      <c r="B379" s="1">
        <v>45823</v>
      </c>
      <c r="C379" t="s">
        <v>5000</v>
      </c>
      <c r="D379" t="s">
        <v>1924</v>
      </c>
      <c r="E379" t="s">
        <v>32</v>
      </c>
      <c r="F379" t="s">
        <v>16</v>
      </c>
      <c r="G379" t="s">
        <v>7425</v>
      </c>
      <c r="H379" t="s">
        <v>10171</v>
      </c>
      <c r="K379" t="s">
        <v>1926</v>
      </c>
      <c r="L379" t="s">
        <v>1927</v>
      </c>
      <c r="M379" t="s">
        <v>1179</v>
      </c>
      <c r="N379" t="s">
        <v>73</v>
      </c>
    </row>
    <row r="380" spans="1:14">
      <c r="A380" s="1">
        <v>45459</v>
      </c>
      <c r="B380" s="1">
        <v>45824</v>
      </c>
      <c r="C380" t="s">
        <v>4979</v>
      </c>
      <c r="D380" t="s">
        <v>1846</v>
      </c>
      <c r="E380" t="s">
        <v>32</v>
      </c>
      <c r="F380" t="s">
        <v>16</v>
      </c>
      <c r="G380" t="s">
        <v>7428</v>
      </c>
      <c r="H380" t="s">
        <v>10171</v>
      </c>
      <c r="K380" t="s">
        <v>570</v>
      </c>
      <c r="L380" t="s">
        <v>571</v>
      </c>
      <c r="M380" t="s">
        <v>5623</v>
      </c>
      <c r="N380" t="s">
        <v>345</v>
      </c>
    </row>
    <row r="381" spans="1:14">
      <c r="A381" s="1">
        <v>45460</v>
      </c>
      <c r="B381" s="1">
        <v>45825</v>
      </c>
      <c r="C381" t="s">
        <v>5001</v>
      </c>
      <c r="D381" t="s">
        <v>1933</v>
      </c>
      <c r="E381" t="s">
        <v>32</v>
      </c>
      <c r="F381" t="s">
        <v>16</v>
      </c>
      <c r="G381" t="s">
        <v>7432</v>
      </c>
      <c r="H381" t="s">
        <v>10171</v>
      </c>
      <c r="K381" t="s">
        <v>1935</v>
      </c>
      <c r="L381" t="s">
        <v>1936</v>
      </c>
      <c r="M381" t="s">
        <v>1179</v>
      </c>
      <c r="N381" t="s">
        <v>1234</v>
      </c>
    </row>
    <row r="382" spans="1:14">
      <c r="A382" s="1">
        <v>45460</v>
      </c>
      <c r="B382" s="1">
        <v>45825</v>
      </c>
      <c r="C382" t="s">
        <v>5003</v>
      </c>
      <c r="D382" t="s">
        <v>1941</v>
      </c>
      <c r="E382" t="s">
        <v>32</v>
      </c>
      <c r="F382" t="s">
        <v>16</v>
      </c>
      <c r="G382" t="s">
        <v>7435</v>
      </c>
      <c r="H382" t="s">
        <v>10171</v>
      </c>
      <c r="K382" t="s">
        <v>570</v>
      </c>
      <c r="L382" t="s">
        <v>571</v>
      </c>
      <c r="M382" t="s">
        <v>5623</v>
      </c>
      <c r="N382" t="s">
        <v>125</v>
      </c>
    </row>
    <row r="383" spans="1:14">
      <c r="A383" s="1">
        <v>45462</v>
      </c>
      <c r="B383" s="1">
        <v>45827</v>
      </c>
      <c r="C383" t="s">
        <v>5005</v>
      </c>
      <c r="D383" t="s">
        <v>1947</v>
      </c>
      <c r="E383" t="s">
        <v>32</v>
      </c>
      <c r="F383" t="s">
        <v>16</v>
      </c>
      <c r="G383" t="s">
        <v>7440</v>
      </c>
      <c r="H383" t="s">
        <v>10171</v>
      </c>
      <c r="K383" t="s">
        <v>71</v>
      </c>
      <c r="L383" t="s">
        <v>72</v>
      </c>
      <c r="M383" t="s">
        <v>5623</v>
      </c>
      <c r="N383" t="s">
        <v>73</v>
      </c>
    </row>
    <row r="384" spans="1:14">
      <c r="A384" s="1">
        <v>45462</v>
      </c>
      <c r="B384" s="1">
        <v>45827</v>
      </c>
      <c r="C384" t="s">
        <v>5008</v>
      </c>
      <c r="D384" t="s">
        <v>1958</v>
      </c>
      <c r="E384" t="s">
        <v>32</v>
      </c>
      <c r="F384" t="s">
        <v>16</v>
      </c>
      <c r="G384" t="s">
        <v>7442</v>
      </c>
      <c r="H384" t="s">
        <v>10171</v>
      </c>
      <c r="K384" t="s">
        <v>123</v>
      </c>
      <c r="L384" t="s">
        <v>124</v>
      </c>
      <c r="M384" t="s">
        <v>5623</v>
      </c>
      <c r="N384" t="s">
        <v>125</v>
      </c>
    </row>
    <row r="385" spans="1:14">
      <c r="A385" s="1">
        <v>45463</v>
      </c>
      <c r="B385" s="1">
        <v>45828</v>
      </c>
      <c r="C385" t="s">
        <v>5009</v>
      </c>
      <c r="D385" t="s">
        <v>1963</v>
      </c>
      <c r="E385" t="s">
        <v>661</v>
      </c>
      <c r="F385" t="s">
        <v>16</v>
      </c>
      <c r="G385" t="s">
        <v>7446</v>
      </c>
      <c r="H385" t="s">
        <v>10171</v>
      </c>
      <c r="K385" t="s">
        <v>103</v>
      </c>
      <c r="L385" t="s">
        <v>104</v>
      </c>
      <c r="M385" t="s">
        <v>140</v>
      </c>
      <c r="N385" t="s">
        <v>310</v>
      </c>
    </row>
    <row r="386" spans="1:14">
      <c r="A386" s="1">
        <v>45463</v>
      </c>
      <c r="B386" s="1">
        <v>45828</v>
      </c>
      <c r="C386" t="s">
        <v>5010</v>
      </c>
      <c r="D386" t="s">
        <v>1967</v>
      </c>
      <c r="E386" t="s">
        <v>32</v>
      </c>
      <c r="F386" t="s">
        <v>16</v>
      </c>
      <c r="G386" t="s">
        <v>7448</v>
      </c>
      <c r="H386" t="s">
        <v>10171</v>
      </c>
      <c r="K386" t="s">
        <v>492</v>
      </c>
      <c r="L386" t="s">
        <v>493</v>
      </c>
      <c r="M386" t="s">
        <v>77</v>
      </c>
      <c r="N386" t="s">
        <v>125</v>
      </c>
    </row>
    <row r="387" spans="1:14">
      <c r="A387" s="1">
        <v>45464</v>
      </c>
      <c r="B387" s="1">
        <v>45829</v>
      </c>
      <c r="C387" t="s">
        <v>5011</v>
      </c>
      <c r="D387" t="s">
        <v>1972</v>
      </c>
      <c r="E387" t="s">
        <v>32</v>
      </c>
      <c r="F387" t="s">
        <v>16</v>
      </c>
      <c r="G387" t="s">
        <v>7453</v>
      </c>
      <c r="H387" t="s">
        <v>10171</v>
      </c>
      <c r="K387" t="s">
        <v>165</v>
      </c>
      <c r="L387" t="s">
        <v>166</v>
      </c>
      <c r="M387" t="s">
        <v>26</v>
      </c>
      <c r="N387" t="s">
        <v>203</v>
      </c>
    </row>
    <row r="388" spans="1:14">
      <c r="A388" s="1">
        <v>45464</v>
      </c>
      <c r="B388" s="1">
        <v>45829</v>
      </c>
      <c r="C388" t="s">
        <v>5012</v>
      </c>
      <c r="D388" t="s">
        <v>1976</v>
      </c>
      <c r="E388" t="s">
        <v>32</v>
      </c>
      <c r="F388" t="s">
        <v>16</v>
      </c>
      <c r="G388" t="s">
        <v>7457</v>
      </c>
      <c r="H388" t="s">
        <v>10171</v>
      </c>
      <c r="K388" t="s">
        <v>103</v>
      </c>
      <c r="L388" t="s">
        <v>104</v>
      </c>
      <c r="M388" t="s">
        <v>5620</v>
      </c>
      <c r="N388" t="s">
        <v>51</v>
      </c>
    </row>
    <row r="389" spans="1:14">
      <c r="A389" s="1">
        <v>45464</v>
      </c>
      <c r="B389" s="1">
        <v>45829</v>
      </c>
      <c r="C389" t="s">
        <v>5014</v>
      </c>
      <c r="D389" t="s">
        <v>1983</v>
      </c>
      <c r="E389" t="s">
        <v>32</v>
      </c>
      <c r="F389" t="s">
        <v>16</v>
      </c>
      <c r="G389" t="s">
        <v>7462</v>
      </c>
      <c r="H389" t="s">
        <v>10171</v>
      </c>
      <c r="K389" t="s">
        <v>103</v>
      </c>
      <c r="L389" t="s">
        <v>104</v>
      </c>
      <c r="M389" t="s">
        <v>5620</v>
      </c>
      <c r="N389" t="s">
        <v>245</v>
      </c>
    </row>
    <row r="390" spans="1:14">
      <c r="A390" s="1">
        <v>45464</v>
      </c>
      <c r="B390" s="1">
        <v>45829</v>
      </c>
      <c r="C390" t="s">
        <v>5015</v>
      </c>
      <c r="D390" t="s">
        <v>1987</v>
      </c>
      <c r="E390" t="s">
        <v>32</v>
      </c>
      <c r="F390" t="s">
        <v>16</v>
      </c>
      <c r="G390" t="s">
        <v>7465</v>
      </c>
      <c r="H390" t="s">
        <v>10171</v>
      </c>
      <c r="K390" t="s">
        <v>218</v>
      </c>
      <c r="L390" t="s">
        <v>219</v>
      </c>
      <c r="M390" t="s">
        <v>1179</v>
      </c>
      <c r="N390" t="s">
        <v>190</v>
      </c>
    </row>
    <row r="391" spans="1:14">
      <c r="A391" s="1">
        <v>45464</v>
      </c>
      <c r="B391" s="1">
        <v>45829</v>
      </c>
      <c r="C391" t="s">
        <v>5016</v>
      </c>
      <c r="D391" t="s">
        <v>1991</v>
      </c>
      <c r="E391" t="s">
        <v>661</v>
      </c>
      <c r="F391" t="s">
        <v>16</v>
      </c>
      <c r="G391" t="s">
        <v>7467</v>
      </c>
      <c r="H391" t="s">
        <v>10171</v>
      </c>
      <c r="K391" t="s">
        <v>71</v>
      </c>
      <c r="L391" t="s">
        <v>72</v>
      </c>
      <c r="M391" t="s">
        <v>5660</v>
      </c>
      <c r="N391" t="s">
        <v>225</v>
      </c>
    </row>
    <row r="392" spans="1:14">
      <c r="A392" s="1">
        <v>45465</v>
      </c>
      <c r="B392" s="1">
        <v>45830</v>
      </c>
      <c r="C392" t="s">
        <v>5017</v>
      </c>
      <c r="D392" t="s">
        <v>1994</v>
      </c>
      <c r="E392" t="s">
        <v>661</v>
      </c>
      <c r="F392" t="s">
        <v>16</v>
      </c>
      <c r="G392" t="s">
        <v>7472</v>
      </c>
      <c r="H392" t="s">
        <v>10171</v>
      </c>
      <c r="K392" t="s">
        <v>49</v>
      </c>
      <c r="L392" t="s">
        <v>50</v>
      </c>
      <c r="M392" t="s">
        <v>48</v>
      </c>
      <c r="N392" t="s">
        <v>21</v>
      </c>
    </row>
    <row r="393" spans="1:14">
      <c r="A393" s="1">
        <v>45465</v>
      </c>
      <c r="B393" s="1">
        <v>45830</v>
      </c>
      <c r="C393" t="s">
        <v>4684</v>
      </c>
      <c r="D393" t="s">
        <v>623</v>
      </c>
      <c r="E393" t="s">
        <v>32</v>
      </c>
      <c r="F393" t="s">
        <v>16</v>
      </c>
      <c r="G393" t="s">
        <v>7473</v>
      </c>
      <c r="H393" t="s">
        <v>10171</v>
      </c>
      <c r="K393" t="s">
        <v>103</v>
      </c>
      <c r="L393" t="s">
        <v>104</v>
      </c>
      <c r="M393" t="s">
        <v>140</v>
      </c>
      <c r="N393" t="s">
        <v>105</v>
      </c>
    </row>
    <row r="394" spans="1:14">
      <c r="A394" s="1">
        <v>45466</v>
      </c>
      <c r="B394" s="1">
        <v>45831</v>
      </c>
      <c r="C394" t="s">
        <v>5019</v>
      </c>
      <c r="D394" t="s">
        <v>2006</v>
      </c>
      <c r="E394" t="s">
        <v>32</v>
      </c>
      <c r="F394" t="s">
        <v>16</v>
      </c>
      <c r="G394" t="s">
        <v>7480</v>
      </c>
      <c r="H394" t="s">
        <v>10171</v>
      </c>
      <c r="K394" t="s">
        <v>846</v>
      </c>
      <c r="L394" t="s">
        <v>847</v>
      </c>
      <c r="M394" t="s">
        <v>5624</v>
      </c>
      <c r="N394" t="s">
        <v>203</v>
      </c>
    </row>
    <row r="395" spans="1:14">
      <c r="A395" s="1">
        <v>45466</v>
      </c>
      <c r="B395" s="1">
        <v>45831</v>
      </c>
      <c r="C395" t="s">
        <v>5022</v>
      </c>
      <c r="D395" t="s">
        <v>2015</v>
      </c>
      <c r="E395" t="s">
        <v>15</v>
      </c>
      <c r="F395" t="s">
        <v>16</v>
      </c>
      <c r="G395" t="s">
        <v>7483</v>
      </c>
      <c r="H395" t="s">
        <v>10171</v>
      </c>
      <c r="K395" t="s">
        <v>165</v>
      </c>
      <c r="L395" t="s">
        <v>166</v>
      </c>
      <c r="M395" t="s">
        <v>26</v>
      </c>
      <c r="N395" t="s">
        <v>2017</v>
      </c>
    </row>
    <row r="396" spans="1:14">
      <c r="A396" s="1">
        <v>45468</v>
      </c>
      <c r="B396" s="1">
        <v>45833</v>
      </c>
      <c r="C396" t="s">
        <v>5023</v>
      </c>
      <c r="D396" t="s">
        <v>2020</v>
      </c>
      <c r="E396" t="s">
        <v>661</v>
      </c>
      <c r="F396" t="s">
        <v>16</v>
      </c>
      <c r="G396" t="s">
        <v>7485</v>
      </c>
      <c r="H396" t="s">
        <v>10171</v>
      </c>
      <c r="K396" t="s">
        <v>174</v>
      </c>
      <c r="L396" t="s">
        <v>175</v>
      </c>
      <c r="M396" t="s">
        <v>5623</v>
      </c>
      <c r="N396" t="s">
        <v>21</v>
      </c>
    </row>
    <row r="397" spans="1:14">
      <c r="A397" s="1">
        <v>45469</v>
      </c>
      <c r="B397" s="1">
        <v>45834</v>
      </c>
      <c r="C397" t="s">
        <v>5025</v>
      </c>
      <c r="D397" t="s">
        <v>2027</v>
      </c>
      <c r="E397" t="s">
        <v>32</v>
      </c>
      <c r="F397" t="s">
        <v>16</v>
      </c>
      <c r="G397" t="s">
        <v>7488</v>
      </c>
      <c r="H397" t="s">
        <v>10171</v>
      </c>
      <c r="K397" t="s">
        <v>270</v>
      </c>
      <c r="L397" t="s">
        <v>271</v>
      </c>
      <c r="M397" t="s">
        <v>77</v>
      </c>
      <c r="N397" t="s">
        <v>225</v>
      </c>
    </row>
    <row r="398" spans="1:14">
      <c r="A398" s="1">
        <v>45470</v>
      </c>
      <c r="B398" s="1">
        <v>45835</v>
      </c>
      <c r="C398" t="s">
        <v>5027</v>
      </c>
      <c r="D398" t="s">
        <v>2035</v>
      </c>
      <c r="E398" t="s">
        <v>32</v>
      </c>
      <c r="F398" t="s">
        <v>16</v>
      </c>
      <c r="G398" t="s">
        <v>7491</v>
      </c>
      <c r="H398" t="s">
        <v>10171</v>
      </c>
      <c r="K398" t="s">
        <v>282</v>
      </c>
      <c r="L398" t="s">
        <v>283</v>
      </c>
      <c r="M398" t="s">
        <v>5619</v>
      </c>
      <c r="N398" t="s">
        <v>51</v>
      </c>
    </row>
    <row r="399" spans="1:14">
      <c r="A399" s="1">
        <v>45470</v>
      </c>
      <c r="B399" s="1">
        <v>45835</v>
      </c>
      <c r="C399" t="s">
        <v>5030</v>
      </c>
      <c r="D399" t="s">
        <v>2044</v>
      </c>
      <c r="E399" t="s">
        <v>32</v>
      </c>
      <c r="F399" t="s">
        <v>16</v>
      </c>
      <c r="G399" t="s">
        <v>7498</v>
      </c>
      <c r="H399" t="s">
        <v>10171</v>
      </c>
      <c r="K399" t="s">
        <v>96</v>
      </c>
      <c r="L399" t="s">
        <v>97</v>
      </c>
      <c r="M399" t="s">
        <v>140</v>
      </c>
      <c r="N399" t="s">
        <v>225</v>
      </c>
    </row>
    <row r="400" spans="1:14">
      <c r="A400" s="1">
        <v>45470</v>
      </c>
      <c r="B400" s="1">
        <v>45835</v>
      </c>
      <c r="C400" t="s">
        <v>5031</v>
      </c>
      <c r="D400" t="s">
        <v>2048</v>
      </c>
      <c r="E400" t="s">
        <v>32</v>
      </c>
      <c r="F400" t="s">
        <v>16</v>
      </c>
      <c r="G400" t="s">
        <v>7501</v>
      </c>
      <c r="H400" t="s">
        <v>10171</v>
      </c>
      <c r="K400" t="s">
        <v>570</v>
      </c>
      <c r="L400" t="s">
        <v>571</v>
      </c>
      <c r="M400" t="s">
        <v>5623</v>
      </c>
      <c r="N400" t="s">
        <v>125</v>
      </c>
    </row>
    <row r="401" spans="1:14">
      <c r="A401" s="1">
        <v>45471</v>
      </c>
      <c r="B401" s="1">
        <v>45836</v>
      </c>
      <c r="C401" t="s">
        <v>5034</v>
      </c>
      <c r="D401" t="s">
        <v>2056</v>
      </c>
      <c r="E401" t="s">
        <v>32</v>
      </c>
      <c r="F401" t="s">
        <v>16</v>
      </c>
      <c r="G401" t="s">
        <v>7504</v>
      </c>
      <c r="H401" t="s">
        <v>10171</v>
      </c>
      <c r="K401" t="s">
        <v>706</v>
      </c>
      <c r="L401" t="s">
        <v>707</v>
      </c>
      <c r="M401" t="s">
        <v>1179</v>
      </c>
      <c r="N401" t="s">
        <v>51</v>
      </c>
    </row>
    <row r="402" spans="1:14">
      <c r="A402" s="1">
        <v>45472</v>
      </c>
      <c r="B402" s="1">
        <v>45837</v>
      </c>
      <c r="C402" t="s">
        <v>5035</v>
      </c>
      <c r="D402" t="s">
        <v>2060</v>
      </c>
      <c r="E402" t="s">
        <v>15</v>
      </c>
      <c r="F402" t="s">
        <v>16</v>
      </c>
      <c r="G402" t="s">
        <v>7507</v>
      </c>
      <c r="H402" t="s">
        <v>10171</v>
      </c>
      <c r="K402" t="s">
        <v>71</v>
      </c>
      <c r="L402" t="s">
        <v>72</v>
      </c>
      <c r="M402" t="s">
        <v>5660</v>
      </c>
      <c r="N402" t="s">
        <v>43</v>
      </c>
    </row>
    <row r="403" spans="1:14">
      <c r="A403" s="1">
        <v>45472</v>
      </c>
      <c r="B403" s="1">
        <v>45837</v>
      </c>
      <c r="C403" t="s">
        <v>5037</v>
      </c>
      <c r="D403" t="s">
        <v>2065</v>
      </c>
      <c r="E403" t="s">
        <v>32</v>
      </c>
      <c r="F403" t="s">
        <v>16</v>
      </c>
      <c r="G403" t="s">
        <v>7512</v>
      </c>
      <c r="H403" t="s">
        <v>10171</v>
      </c>
      <c r="K403" t="s">
        <v>174</v>
      </c>
      <c r="L403" t="s">
        <v>175</v>
      </c>
      <c r="M403" t="s">
        <v>112</v>
      </c>
      <c r="N403" t="s">
        <v>21</v>
      </c>
    </row>
    <row r="404" spans="1:14">
      <c r="A404" s="1">
        <v>45473</v>
      </c>
      <c r="B404" s="1">
        <v>45838</v>
      </c>
      <c r="C404" t="s">
        <v>5038</v>
      </c>
      <c r="D404" t="s">
        <v>2069</v>
      </c>
      <c r="E404" t="s">
        <v>32</v>
      </c>
      <c r="F404" t="s">
        <v>16</v>
      </c>
      <c r="G404" t="s">
        <v>7520</v>
      </c>
      <c r="H404" t="s">
        <v>10171</v>
      </c>
      <c r="K404" t="s">
        <v>103</v>
      </c>
      <c r="L404" t="s">
        <v>104</v>
      </c>
      <c r="M404" t="s">
        <v>5620</v>
      </c>
      <c r="N404" t="s">
        <v>43</v>
      </c>
    </row>
    <row r="405" spans="1:14">
      <c r="A405" s="1">
        <v>45473</v>
      </c>
      <c r="B405" s="1">
        <v>45838</v>
      </c>
      <c r="C405" t="s">
        <v>5039</v>
      </c>
      <c r="D405" t="s">
        <v>2073</v>
      </c>
      <c r="E405" t="s">
        <v>32</v>
      </c>
      <c r="F405" t="s">
        <v>16</v>
      </c>
      <c r="G405" t="s">
        <v>7521</v>
      </c>
      <c r="H405" t="s">
        <v>10171</v>
      </c>
      <c r="K405" t="s">
        <v>96</v>
      </c>
      <c r="L405" t="s">
        <v>97</v>
      </c>
      <c r="M405" t="s">
        <v>1179</v>
      </c>
      <c r="N405" t="s">
        <v>125</v>
      </c>
    </row>
    <row r="406" spans="1:14">
      <c r="A406" s="1">
        <v>45473</v>
      </c>
      <c r="B406" s="1">
        <v>45838</v>
      </c>
      <c r="C406" t="s">
        <v>5040</v>
      </c>
      <c r="D406" t="s">
        <v>2077</v>
      </c>
      <c r="E406" t="s">
        <v>15</v>
      </c>
      <c r="F406" t="s">
        <v>16</v>
      </c>
      <c r="G406" t="s">
        <v>7524</v>
      </c>
      <c r="H406" t="s">
        <v>10171</v>
      </c>
      <c r="K406" t="s">
        <v>712</v>
      </c>
      <c r="L406" t="s">
        <v>713</v>
      </c>
      <c r="M406" t="s">
        <v>1179</v>
      </c>
      <c r="N406" t="s">
        <v>125</v>
      </c>
    </row>
    <row r="407" spans="1:14">
      <c r="A407" s="1">
        <v>45473</v>
      </c>
      <c r="B407" s="1">
        <v>45838</v>
      </c>
      <c r="C407" t="s">
        <v>5041</v>
      </c>
      <c r="D407" t="s">
        <v>2080</v>
      </c>
      <c r="E407" t="s">
        <v>32</v>
      </c>
      <c r="F407" t="s">
        <v>16</v>
      </c>
      <c r="G407" t="s">
        <v>7527</v>
      </c>
      <c r="H407" t="s">
        <v>10171</v>
      </c>
      <c r="K407" t="s">
        <v>103</v>
      </c>
      <c r="L407" t="s">
        <v>104</v>
      </c>
      <c r="M407" t="s">
        <v>5620</v>
      </c>
      <c r="N407" t="s">
        <v>105</v>
      </c>
    </row>
    <row r="408" spans="1:14">
      <c r="A408" s="1">
        <v>45473</v>
      </c>
      <c r="B408" s="1">
        <v>45838</v>
      </c>
      <c r="C408" t="s">
        <v>5042</v>
      </c>
      <c r="D408" t="s">
        <v>2084</v>
      </c>
      <c r="E408" t="s">
        <v>15</v>
      </c>
      <c r="F408" t="s">
        <v>16</v>
      </c>
      <c r="G408" t="s">
        <v>7531</v>
      </c>
      <c r="H408" t="s">
        <v>10171</v>
      </c>
      <c r="K408" t="s">
        <v>2086</v>
      </c>
      <c r="L408" t="s">
        <v>2087</v>
      </c>
      <c r="M408" t="s">
        <v>140</v>
      </c>
      <c r="N408" t="s">
        <v>310</v>
      </c>
    </row>
    <row r="409" spans="1:14">
      <c r="A409" s="1">
        <v>45473</v>
      </c>
      <c r="B409" s="1">
        <v>45838</v>
      </c>
      <c r="C409" t="s">
        <v>5045</v>
      </c>
      <c r="D409" t="s">
        <v>2094</v>
      </c>
      <c r="E409" t="s">
        <v>32</v>
      </c>
      <c r="F409" t="s">
        <v>16</v>
      </c>
      <c r="G409" t="s">
        <v>7534</v>
      </c>
      <c r="H409" t="s">
        <v>10171</v>
      </c>
      <c r="K409" t="s">
        <v>165</v>
      </c>
      <c r="L409" t="s">
        <v>166</v>
      </c>
      <c r="M409" t="s">
        <v>1179</v>
      </c>
      <c r="N409" t="s">
        <v>225</v>
      </c>
    </row>
    <row r="410" spans="1:14">
      <c r="A410" s="1">
        <v>45473</v>
      </c>
      <c r="B410" s="1">
        <v>45838</v>
      </c>
      <c r="C410" t="s">
        <v>5047</v>
      </c>
      <c r="D410" t="s">
        <v>2102</v>
      </c>
      <c r="E410" t="s">
        <v>32</v>
      </c>
      <c r="F410" t="s">
        <v>16</v>
      </c>
      <c r="G410" t="s">
        <v>7539</v>
      </c>
      <c r="H410" t="s">
        <v>10171</v>
      </c>
      <c r="K410" t="s">
        <v>78</v>
      </c>
      <c r="L410" t="s">
        <v>79</v>
      </c>
      <c r="M410" t="s">
        <v>77</v>
      </c>
      <c r="N410" t="s">
        <v>203</v>
      </c>
    </row>
    <row r="411" spans="1:14">
      <c r="A411" s="1">
        <v>45473</v>
      </c>
      <c r="B411" s="1">
        <v>45838</v>
      </c>
      <c r="C411" t="s">
        <v>5048</v>
      </c>
      <c r="D411" t="s">
        <v>2107</v>
      </c>
      <c r="E411" t="s">
        <v>32</v>
      </c>
      <c r="F411" t="s">
        <v>16</v>
      </c>
      <c r="G411" t="s">
        <v>7543</v>
      </c>
      <c r="H411" t="s">
        <v>10171</v>
      </c>
      <c r="K411" t="s">
        <v>6063</v>
      </c>
      <c r="L411" t="s">
        <v>6064</v>
      </c>
      <c r="M411" t="s">
        <v>5620</v>
      </c>
      <c r="N411" t="s">
        <v>245</v>
      </c>
    </row>
    <row r="412" spans="1:14">
      <c r="A412" s="1">
        <v>45473</v>
      </c>
      <c r="B412" s="1">
        <v>45838</v>
      </c>
      <c r="C412" t="s">
        <v>5052</v>
      </c>
      <c r="D412" t="s">
        <v>2120</v>
      </c>
      <c r="E412" t="s">
        <v>32</v>
      </c>
      <c r="F412" t="s">
        <v>16</v>
      </c>
      <c r="G412" t="s">
        <v>7550</v>
      </c>
      <c r="H412" t="s">
        <v>10171</v>
      </c>
      <c r="K412" t="s">
        <v>282</v>
      </c>
      <c r="L412" t="s">
        <v>283</v>
      </c>
      <c r="M412" t="s">
        <v>5620</v>
      </c>
      <c r="N412" t="s">
        <v>21</v>
      </c>
    </row>
    <row r="413" spans="1:14">
      <c r="A413" s="1">
        <v>45473</v>
      </c>
      <c r="B413" s="1">
        <v>45838</v>
      </c>
      <c r="C413" t="s">
        <v>5054</v>
      </c>
      <c r="D413" t="s">
        <v>2126</v>
      </c>
      <c r="E413" t="s">
        <v>32</v>
      </c>
      <c r="F413" t="s">
        <v>16</v>
      </c>
      <c r="G413" t="s">
        <v>7552</v>
      </c>
      <c r="H413" t="s">
        <v>10171</v>
      </c>
      <c r="K413" t="s">
        <v>2115</v>
      </c>
      <c r="L413" t="s">
        <v>2116</v>
      </c>
      <c r="M413" t="s">
        <v>5620</v>
      </c>
      <c r="N413" t="s">
        <v>125</v>
      </c>
    </row>
    <row r="414" spans="1:14">
      <c r="A414" s="1">
        <v>45444</v>
      </c>
      <c r="B414" s="1">
        <v>45809</v>
      </c>
      <c r="C414" t="s">
        <v>4954</v>
      </c>
      <c r="D414" t="s">
        <v>1747</v>
      </c>
      <c r="E414" t="s">
        <v>32</v>
      </c>
      <c r="F414" t="s">
        <v>16</v>
      </c>
      <c r="G414" t="s">
        <v>7315</v>
      </c>
      <c r="H414" t="s">
        <v>10172</v>
      </c>
      <c r="I414" t="s">
        <v>10184</v>
      </c>
      <c r="K414" t="s">
        <v>78</v>
      </c>
      <c r="L414" t="s">
        <v>79</v>
      </c>
      <c r="M414" t="s">
        <v>77</v>
      </c>
      <c r="N414" t="s">
        <v>203</v>
      </c>
    </row>
    <row r="415" spans="1:14">
      <c r="A415" s="1">
        <v>45444</v>
      </c>
      <c r="B415" s="1">
        <v>45809</v>
      </c>
      <c r="C415" t="s">
        <v>5991</v>
      </c>
      <c r="D415" t="s">
        <v>5992</v>
      </c>
      <c r="E415" t="s">
        <v>32</v>
      </c>
      <c r="F415" t="s">
        <v>16</v>
      </c>
      <c r="G415" t="s">
        <v>7333</v>
      </c>
      <c r="H415" t="s">
        <v>10172</v>
      </c>
      <c r="I415" t="s">
        <v>10184</v>
      </c>
      <c r="K415" t="s">
        <v>103</v>
      </c>
      <c r="L415" t="s">
        <v>104</v>
      </c>
      <c r="M415" t="s">
        <v>5620</v>
      </c>
      <c r="N415" t="s">
        <v>105</v>
      </c>
    </row>
    <row r="416" spans="1:14">
      <c r="A416" s="1">
        <v>45444</v>
      </c>
      <c r="B416" s="1">
        <v>45809</v>
      </c>
      <c r="C416" t="s">
        <v>5719</v>
      </c>
      <c r="D416" t="s">
        <v>5720</v>
      </c>
      <c r="E416" t="s">
        <v>32</v>
      </c>
      <c r="F416" t="s">
        <v>16</v>
      </c>
      <c r="G416" t="s">
        <v>7357</v>
      </c>
      <c r="H416" t="s">
        <v>10172</v>
      </c>
      <c r="K416" t="s">
        <v>846</v>
      </c>
      <c r="L416" t="s">
        <v>847</v>
      </c>
      <c r="M416" t="s">
        <v>5624</v>
      </c>
      <c r="N416" t="s">
        <v>345</v>
      </c>
    </row>
    <row r="417" spans="1:14">
      <c r="A417" s="1">
        <v>45444</v>
      </c>
      <c r="B417" s="1">
        <v>45809</v>
      </c>
      <c r="C417" t="s">
        <v>6107</v>
      </c>
      <c r="D417" t="s">
        <v>6108</v>
      </c>
      <c r="E417" t="s">
        <v>32</v>
      </c>
      <c r="F417" t="s">
        <v>16</v>
      </c>
      <c r="G417" t="s">
        <v>7359</v>
      </c>
      <c r="H417" t="s">
        <v>10172</v>
      </c>
      <c r="I417" t="s">
        <v>10173</v>
      </c>
      <c r="K417" t="s">
        <v>96</v>
      </c>
      <c r="L417" t="s">
        <v>97</v>
      </c>
      <c r="M417" t="s">
        <v>1179</v>
      </c>
      <c r="N417" t="s">
        <v>225</v>
      </c>
    </row>
    <row r="418" spans="1:14">
      <c r="A418" s="1">
        <v>45444</v>
      </c>
      <c r="B418" s="1">
        <v>45809</v>
      </c>
      <c r="C418" t="s">
        <v>4791</v>
      </c>
      <c r="D418" t="s">
        <v>1082</v>
      </c>
      <c r="E418" t="s">
        <v>661</v>
      </c>
      <c r="F418" t="s">
        <v>16</v>
      </c>
      <c r="G418" t="s">
        <v>7363</v>
      </c>
      <c r="H418" t="s">
        <v>10172</v>
      </c>
      <c r="I418" t="s">
        <v>10183</v>
      </c>
      <c r="K418" t="s">
        <v>846</v>
      </c>
      <c r="L418" t="s">
        <v>847</v>
      </c>
      <c r="M418" t="s">
        <v>77</v>
      </c>
      <c r="N418" t="s">
        <v>225</v>
      </c>
    </row>
    <row r="419" spans="1:14">
      <c r="A419" s="1">
        <v>45445</v>
      </c>
      <c r="B419" s="1">
        <v>45810</v>
      </c>
      <c r="C419" t="s">
        <v>7366</v>
      </c>
      <c r="D419" t="s">
        <v>7367</v>
      </c>
      <c r="E419" t="s">
        <v>32</v>
      </c>
      <c r="F419" t="s">
        <v>16</v>
      </c>
      <c r="G419" t="s">
        <v>7368</v>
      </c>
      <c r="H419" t="s">
        <v>10172</v>
      </c>
      <c r="I419" t="s">
        <v>10183</v>
      </c>
      <c r="K419" t="s">
        <v>103</v>
      </c>
      <c r="L419" t="s">
        <v>104</v>
      </c>
      <c r="M419" t="s">
        <v>5620</v>
      </c>
      <c r="N419" t="s">
        <v>105</v>
      </c>
    </row>
    <row r="420" spans="1:14">
      <c r="A420" s="1">
        <v>45465</v>
      </c>
      <c r="B420" s="1">
        <v>45830</v>
      </c>
      <c r="C420" t="s">
        <v>4616</v>
      </c>
      <c r="D420" t="s">
        <v>316</v>
      </c>
      <c r="E420" t="s">
        <v>32</v>
      </c>
      <c r="F420" t="s">
        <v>16</v>
      </c>
      <c r="G420" t="s">
        <v>7468</v>
      </c>
      <c r="H420" t="s">
        <v>10172</v>
      </c>
      <c r="K420" t="s">
        <v>103</v>
      </c>
      <c r="L420" t="s">
        <v>104</v>
      </c>
      <c r="M420" t="s">
        <v>140</v>
      </c>
      <c r="N420" t="s">
        <v>310</v>
      </c>
    </row>
    <row r="421" spans="1:14">
      <c r="A421" s="1">
        <v>45465</v>
      </c>
      <c r="B421" s="1">
        <v>45830</v>
      </c>
      <c r="C421" t="s">
        <v>5995</v>
      </c>
      <c r="D421" t="s">
        <v>5996</v>
      </c>
      <c r="E421" t="s">
        <v>15</v>
      </c>
      <c r="F421" t="s">
        <v>16</v>
      </c>
      <c r="G421" t="s">
        <v>7477</v>
      </c>
      <c r="H421" t="s">
        <v>10172</v>
      </c>
      <c r="I421" t="s">
        <v>10173</v>
      </c>
      <c r="K421" t="s">
        <v>174</v>
      </c>
      <c r="L421" t="s">
        <v>175</v>
      </c>
      <c r="M421" t="s">
        <v>112</v>
      </c>
      <c r="N421" t="s">
        <v>43</v>
      </c>
    </row>
    <row r="422" spans="1:14">
      <c r="A422" s="1">
        <v>45472</v>
      </c>
      <c r="B422" s="1">
        <v>45837</v>
      </c>
      <c r="C422" t="s">
        <v>7513</v>
      </c>
      <c r="D422" t="s">
        <v>7514</v>
      </c>
      <c r="E422" t="s">
        <v>32</v>
      </c>
      <c r="F422" t="s">
        <v>16</v>
      </c>
      <c r="G422" t="s">
        <v>7517</v>
      </c>
      <c r="H422" t="s">
        <v>10172</v>
      </c>
      <c r="K422" t="s">
        <v>103</v>
      </c>
      <c r="L422" t="s">
        <v>104</v>
      </c>
      <c r="M422" t="s">
        <v>5620</v>
      </c>
      <c r="N422" t="s">
        <v>105</v>
      </c>
    </row>
    <row r="423" spans="1:14">
      <c r="A423" s="1">
        <v>45474</v>
      </c>
      <c r="B423" s="1">
        <v>45839</v>
      </c>
      <c r="C423" t="s">
        <v>5060</v>
      </c>
      <c r="D423" t="s">
        <v>2148</v>
      </c>
      <c r="E423" t="s">
        <v>32</v>
      </c>
      <c r="F423" t="s">
        <v>16</v>
      </c>
      <c r="G423" t="s">
        <v>7567</v>
      </c>
      <c r="H423" t="s">
        <v>10171</v>
      </c>
      <c r="K423" t="s">
        <v>103</v>
      </c>
      <c r="L423" t="s">
        <v>104</v>
      </c>
      <c r="M423" t="s">
        <v>140</v>
      </c>
      <c r="N423" t="s">
        <v>51</v>
      </c>
    </row>
    <row r="424" spans="1:14">
      <c r="A424" s="1">
        <v>45474</v>
      </c>
      <c r="B424" s="1">
        <v>45839</v>
      </c>
      <c r="C424" t="s">
        <v>5058</v>
      </c>
      <c r="D424" t="s">
        <v>2140</v>
      </c>
      <c r="E424" t="s">
        <v>32</v>
      </c>
      <c r="F424" t="s">
        <v>16</v>
      </c>
      <c r="G424" t="s">
        <v>7556</v>
      </c>
      <c r="H424" t="s">
        <v>10171</v>
      </c>
      <c r="K424" t="s">
        <v>179</v>
      </c>
      <c r="L424" t="s">
        <v>180</v>
      </c>
      <c r="M424" t="s">
        <v>26</v>
      </c>
      <c r="N424" t="s">
        <v>181</v>
      </c>
    </row>
    <row r="425" spans="1:14">
      <c r="A425" s="1">
        <v>45474</v>
      </c>
      <c r="B425" s="1">
        <v>45839</v>
      </c>
      <c r="C425" t="s">
        <v>5064</v>
      </c>
      <c r="D425" t="s">
        <v>2161</v>
      </c>
      <c r="E425" t="s">
        <v>661</v>
      </c>
      <c r="F425" t="s">
        <v>16</v>
      </c>
      <c r="G425" t="s">
        <v>7577</v>
      </c>
      <c r="H425" t="s">
        <v>10171</v>
      </c>
      <c r="K425" t="s">
        <v>18</v>
      </c>
      <c r="L425" t="s">
        <v>19</v>
      </c>
      <c r="M425" t="s">
        <v>48</v>
      </c>
      <c r="N425" t="s">
        <v>51</v>
      </c>
    </row>
    <row r="426" spans="1:14">
      <c r="A426" s="1">
        <v>45474</v>
      </c>
      <c r="B426" s="1">
        <v>45839</v>
      </c>
      <c r="C426" t="s">
        <v>5065</v>
      </c>
      <c r="D426" t="s">
        <v>2165</v>
      </c>
      <c r="E426" t="s">
        <v>32</v>
      </c>
      <c r="F426" t="s">
        <v>16</v>
      </c>
      <c r="G426" t="s">
        <v>7580</v>
      </c>
      <c r="H426" t="s">
        <v>10171</v>
      </c>
      <c r="K426" t="s">
        <v>2167</v>
      </c>
      <c r="L426" t="s">
        <v>2168</v>
      </c>
      <c r="M426" t="s">
        <v>112</v>
      </c>
      <c r="N426" t="s">
        <v>1850</v>
      </c>
    </row>
    <row r="427" spans="1:14">
      <c r="A427" s="1">
        <v>45474</v>
      </c>
      <c r="B427" s="1">
        <v>45839</v>
      </c>
      <c r="C427" t="s">
        <v>5066</v>
      </c>
      <c r="D427" t="s">
        <v>2173</v>
      </c>
      <c r="E427" t="s">
        <v>32</v>
      </c>
      <c r="F427" t="s">
        <v>16</v>
      </c>
      <c r="G427" t="s">
        <v>7586</v>
      </c>
      <c r="H427" t="s">
        <v>10171</v>
      </c>
      <c r="K427" t="s">
        <v>165</v>
      </c>
      <c r="L427" t="s">
        <v>166</v>
      </c>
      <c r="M427" t="s">
        <v>1179</v>
      </c>
      <c r="N427" t="s">
        <v>310</v>
      </c>
    </row>
    <row r="428" spans="1:14">
      <c r="A428" s="1">
        <v>45474</v>
      </c>
      <c r="B428" s="1">
        <v>45839</v>
      </c>
      <c r="C428" t="s">
        <v>5067</v>
      </c>
      <c r="D428" t="s">
        <v>2178</v>
      </c>
      <c r="E428" t="s">
        <v>32</v>
      </c>
      <c r="F428" t="s">
        <v>16</v>
      </c>
      <c r="G428" t="s">
        <v>7588</v>
      </c>
      <c r="H428" t="s">
        <v>10171</v>
      </c>
      <c r="K428" t="s">
        <v>2180</v>
      </c>
      <c r="L428" t="s">
        <v>2181</v>
      </c>
      <c r="M428" t="s">
        <v>112</v>
      </c>
      <c r="N428" t="s">
        <v>167</v>
      </c>
    </row>
    <row r="429" spans="1:14">
      <c r="A429" s="1">
        <v>45474</v>
      </c>
      <c r="B429" s="1">
        <v>45839</v>
      </c>
      <c r="C429" t="s">
        <v>5069</v>
      </c>
      <c r="D429" t="s">
        <v>2184</v>
      </c>
      <c r="E429" t="s">
        <v>32</v>
      </c>
      <c r="F429" t="s">
        <v>16</v>
      </c>
      <c r="G429" t="s">
        <v>7592</v>
      </c>
      <c r="H429" t="s">
        <v>10171</v>
      </c>
      <c r="K429" t="s">
        <v>78</v>
      </c>
      <c r="L429" t="s">
        <v>79</v>
      </c>
      <c r="M429" t="s">
        <v>5620</v>
      </c>
      <c r="N429" t="s">
        <v>409</v>
      </c>
    </row>
    <row r="430" spans="1:14">
      <c r="A430" s="1">
        <v>45474</v>
      </c>
      <c r="B430" s="1">
        <v>45839</v>
      </c>
      <c r="C430" t="s">
        <v>5070</v>
      </c>
      <c r="D430" t="s">
        <v>2190</v>
      </c>
      <c r="E430" t="s">
        <v>32</v>
      </c>
      <c r="F430" t="s">
        <v>16</v>
      </c>
      <c r="G430" t="s">
        <v>7596</v>
      </c>
      <c r="H430" t="s">
        <v>10171</v>
      </c>
      <c r="K430" t="s">
        <v>2192</v>
      </c>
      <c r="L430" t="s">
        <v>2193</v>
      </c>
      <c r="M430" t="s">
        <v>4176</v>
      </c>
      <c r="N430" t="s">
        <v>90</v>
      </c>
    </row>
    <row r="431" spans="1:14">
      <c r="A431" s="1">
        <v>45474</v>
      </c>
      <c r="B431" s="1">
        <v>45839</v>
      </c>
      <c r="C431" t="s">
        <v>5071</v>
      </c>
      <c r="D431" t="s">
        <v>2197</v>
      </c>
      <c r="E431" t="s">
        <v>661</v>
      </c>
      <c r="F431" t="s">
        <v>16</v>
      </c>
      <c r="G431" t="s">
        <v>7601</v>
      </c>
      <c r="H431" t="s">
        <v>10171</v>
      </c>
      <c r="K431" t="s">
        <v>18</v>
      </c>
      <c r="L431" t="s">
        <v>19</v>
      </c>
      <c r="M431" t="s">
        <v>48</v>
      </c>
      <c r="N431" t="s">
        <v>21</v>
      </c>
    </row>
    <row r="432" spans="1:14">
      <c r="A432" s="1">
        <v>45474</v>
      </c>
      <c r="B432" s="1">
        <v>45839</v>
      </c>
      <c r="C432" t="s">
        <v>5073</v>
      </c>
      <c r="D432" t="s">
        <v>2202</v>
      </c>
      <c r="E432" t="s">
        <v>32</v>
      </c>
      <c r="F432" t="s">
        <v>16</v>
      </c>
      <c r="G432" t="s">
        <v>7603</v>
      </c>
      <c r="H432" t="s">
        <v>10171</v>
      </c>
      <c r="K432" t="s">
        <v>201</v>
      </c>
      <c r="L432" t="s">
        <v>202</v>
      </c>
      <c r="M432" t="s">
        <v>5660</v>
      </c>
      <c r="N432" t="s">
        <v>409</v>
      </c>
    </row>
    <row r="433" spans="1:14">
      <c r="A433" s="1">
        <v>45474</v>
      </c>
      <c r="B433" s="1">
        <v>45839</v>
      </c>
      <c r="C433" t="s">
        <v>5074</v>
      </c>
      <c r="D433" t="s">
        <v>2208</v>
      </c>
      <c r="E433" t="s">
        <v>32</v>
      </c>
      <c r="F433" t="s">
        <v>16</v>
      </c>
      <c r="G433" t="s">
        <v>7609</v>
      </c>
      <c r="H433" t="s">
        <v>10171</v>
      </c>
      <c r="K433" t="s">
        <v>1372</v>
      </c>
      <c r="L433" t="s">
        <v>1373</v>
      </c>
      <c r="M433" t="s">
        <v>1179</v>
      </c>
      <c r="N433" t="s">
        <v>30</v>
      </c>
    </row>
    <row r="434" spans="1:14">
      <c r="A434" s="1">
        <v>45474</v>
      </c>
      <c r="B434" s="1">
        <v>45839</v>
      </c>
      <c r="C434" t="s">
        <v>5079</v>
      </c>
      <c r="D434" t="s">
        <v>2222</v>
      </c>
      <c r="E434" t="s">
        <v>32</v>
      </c>
      <c r="F434" t="s">
        <v>16</v>
      </c>
      <c r="G434" t="s">
        <v>7618</v>
      </c>
      <c r="H434" t="s">
        <v>10171</v>
      </c>
      <c r="K434" t="s">
        <v>2224</v>
      </c>
      <c r="L434" t="s">
        <v>2225</v>
      </c>
      <c r="M434" t="s">
        <v>48</v>
      </c>
      <c r="N434" t="s">
        <v>190</v>
      </c>
    </row>
    <row r="435" spans="1:14">
      <c r="A435" s="1">
        <v>45474</v>
      </c>
      <c r="B435" s="1">
        <v>45839</v>
      </c>
      <c r="C435" t="s">
        <v>5080</v>
      </c>
      <c r="D435" t="s">
        <v>2229</v>
      </c>
      <c r="E435" t="s">
        <v>32</v>
      </c>
      <c r="F435" t="s">
        <v>16</v>
      </c>
      <c r="G435" t="s">
        <v>7623</v>
      </c>
      <c r="H435" t="s">
        <v>10171</v>
      </c>
      <c r="K435" t="s">
        <v>2167</v>
      </c>
      <c r="L435" t="s">
        <v>2168</v>
      </c>
      <c r="M435" t="s">
        <v>112</v>
      </c>
      <c r="N435" t="s">
        <v>1850</v>
      </c>
    </row>
    <row r="436" spans="1:14">
      <c r="A436" s="1">
        <v>45474</v>
      </c>
      <c r="B436" s="1">
        <v>45839</v>
      </c>
      <c r="C436" t="s">
        <v>5081</v>
      </c>
      <c r="D436" t="s">
        <v>2234</v>
      </c>
      <c r="E436" t="s">
        <v>32</v>
      </c>
      <c r="F436" t="s">
        <v>16</v>
      </c>
      <c r="G436" t="s">
        <v>7625</v>
      </c>
      <c r="H436" t="s">
        <v>10171</v>
      </c>
      <c r="K436" t="s">
        <v>2236</v>
      </c>
      <c r="L436" t="s">
        <v>2237</v>
      </c>
      <c r="M436" t="s">
        <v>4176</v>
      </c>
      <c r="N436" t="s">
        <v>143</v>
      </c>
    </row>
    <row r="437" spans="1:14">
      <c r="A437" s="1">
        <v>45474</v>
      </c>
      <c r="B437" s="1">
        <v>45839</v>
      </c>
      <c r="C437" t="s">
        <v>5086</v>
      </c>
      <c r="D437" t="s">
        <v>2251</v>
      </c>
      <c r="E437" t="s">
        <v>32</v>
      </c>
      <c r="F437" t="s">
        <v>16</v>
      </c>
      <c r="G437" t="s">
        <v>7633</v>
      </c>
      <c r="H437" t="s">
        <v>10171</v>
      </c>
      <c r="K437" t="s">
        <v>396</v>
      </c>
      <c r="L437" t="s">
        <v>397</v>
      </c>
      <c r="M437" t="s">
        <v>5660</v>
      </c>
      <c r="N437" t="s">
        <v>98</v>
      </c>
    </row>
    <row r="438" spans="1:14">
      <c r="A438" s="1">
        <v>45474</v>
      </c>
      <c r="B438" s="1">
        <v>45839</v>
      </c>
      <c r="C438" t="s">
        <v>5083</v>
      </c>
      <c r="D438" t="s">
        <v>2240</v>
      </c>
      <c r="E438" t="s">
        <v>15</v>
      </c>
      <c r="F438" t="s">
        <v>16</v>
      </c>
      <c r="G438" t="s">
        <v>7626</v>
      </c>
      <c r="H438" t="s">
        <v>10171</v>
      </c>
      <c r="K438" t="s">
        <v>165</v>
      </c>
      <c r="L438" t="s">
        <v>166</v>
      </c>
      <c r="M438" t="s">
        <v>1179</v>
      </c>
      <c r="N438" t="s">
        <v>167</v>
      </c>
    </row>
    <row r="439" spans="1:14">
      <c r="A439" s="1">
        <v>45474</v>
      </c>
      <c r="B439" s="1">
        <v>45839</v>
      </c>
      <c r="C439" t="s">
        <v>5084</v>
      </c>
      <c r="D439" t="s">
        <v>2243</v>
      </c>
      <c r="E439" t="s">
        <v>32</v>
      </c>
      <c r="F439" t="s">
        <v>16</v>
      </c>
      <c r="G439" t="s">
        <v>7628</v>
      </c>
      <c r="H439" t="s">
        <v>10171</v>
      </c>
      <c r="K439" t="s">
        <v>2245</v>
      </c>
      <c r="L439" t="s">
        <v>2246</v>
      </c>
      <c r="M439" t="s">
        <v>5624</v>
      </c>
      <c r="N439" t="s">
        <v>51</v>
      </c>
    </row>
    <row r="440" spans="1:14">
      <c r="A440" s="1">
        <v>45474</v>
      </c>
      <c r="B440" s="1">
        <v>45839</v>
      </c>
      <c r="C440" t="s">
        <v>5063</v>
      </c>
      <c r="D440" t="s">
        <v>2156</v>
      </c>
      <c r="E440" t="s">
        <v>32</v>
      </c>
      <c r="F440" t="s">
        <v>16</v>
      </c>
      <c r="G440" t="s">
        <v>7575</v>
      </c>
      <c r="H440" t="s">
        <v>10171</v>
      </c>
      <c r="K440" t="s">
        <v>570</v>
      </c>
      <c r="L440" t="s">
        <v>571</v>
      </c>
      <c r="M440" t="s">
        <v>5623</v>
      </c>
      <c r="N440" t="s">
        <v>328</v>
      </c>
    </row>
    <row r="441" spans="1:14">
      <c r="A441" s="1">
        <v>45474</v>
      </c>
      <c r="B441" s="1">
        <v>45839</v>
      </c>
      <c r="C441" t="s">
        <v>5085</v>
      </c>
      <c r="D441" t="s">
        <v>2247</v>
      </c>
      <c r="E441" t="s">
        <v>32</v>
      </c>
      <c r="F441" t="s">
        <v>16</v>
      </c>
      <c r="G441" t="s">
        <v>7630</v>
      </c>
      <c r="H441" t="s">
        <v>10171</v>
      </c>
      <c r="K441" t="s">
        <v>384</v>
      </c>
      <c r="L441" t="s">
        <v>385</v>
      </c>
      <c r="M441" t="s">
        <v>112</v>
      </c>
      <c r="N441" t="s">
        <v>386</v>
      </c>
    </row>
    <row r="442" spans="1:14">
      <c r="A442" s="1">
        <v>45474</v>
      </c>
      <c r="B442" s="1">
        <v>45839</v>
      </c>
      <c r="C442" t="s">
        <v>5088</v>
      </c>
      <c r="D442" t="s">
        <v>2259</v>
      </c>
      <c r="E442" t="s">
        <v>32</v>
      </c>
      <c r="F442" t="s">
        <v>16</v>
      </c>
      <c r="G442" t="s">
        <v>7637</v>
      </c>
      <c r="H442" t="s">
        <v>10171</v>
      </c>
      <c r="K442" t="s">
        <v>396</v>
      </c>
      <c r="L442" t="s">
        <v>397</v>
      </c>
      <c r="M442" t="s">
        <v>5660</v>
      </c>
      <c r="N442" t="s">
        <v>98</v>
      </c>
    </row>
    <row r="443" spans="1:14">
      <c r="A443" s="1">
        <v>45475</v>
      </c>
      <c r="B443" s="1">
        <v>45840</v>
      </c>
      <c r="C443" t="s">
        <v>5090</v>
      </c>
      <c r="D443" t="s">
        <v>2263</v>
      </c>
      <c r="E443" t="s">
        <v>32</v>
      </c>
      <c r="F443" t="s">
        <v>16</v>
      </c>
      <c r="G443" t="s">
        <v>7642</v>
      </c>
      <c r="H443" t="s">
        <v>10171</v>
      </c>
      <c r="K443" t="s">
        <v>96</v>
      </c>
      <c r="L443" t="s">
        <v>97</v>
      </c>
      <c r="M443" t="s">
        <v>1179</v>
      </c>
      <c r="N443" t="s">
        <v>43</v>
      </c>
    </row>
    <row r="444" spans="1:14">
      <c r="A444" s="1">
        <v>45476</v>
      </c>
      <c r="B444" s="1">
        <v>45841</v>
      </c>
      <c r="C444" t="s">
        <v>4976</v>
      </c>
      <c r="D444" t="s">
        <v>1837</v>
      </c>
      <c r="E444" t="s">
        <v>32</v>
      </c>
      <c r="F444" t="s">
        <v>16</v>
      </c>
      <c r="G444" t="s">
        <v>7644</v>
      </c>
      <c r="H444" t="s">
        <v>10171</v>
      </c>
      <c r="K444" t="s">
        <v>270</v>
      </c>
      <c r="L444" t="s">
        <v>271</v>
      </c>
      <c r="M444" t="s">
        <v>77</v>
      </c>
      <c r="N444" t="s">
        <v>813</v>
      </c>
    </row>
    <row r="445" spans="1:14">
      <c r="A445" s="1">
        <v>45476</v>
      </c>
      <c r="B445" s="1">
        <v>45841</v>
      </c>
      <c r="C445" t="s">
        <v>5725</v>
      </c>
      <c r="D445" t="s">
        <v>5726</v>
      </c>
      <c r="E445" t="s">
        <v>32</v>
      </c>
      <c r="F445" t="s">
        <v>16</v>
      </c>
      <c r="G445" t="s">
        <v>7650</v>
      </c>
      <c r="H445" t="s">
        <v>10171</v>
      </c>
      <c r="K445" t="s">
        <v>305</v>
      </c>
      <c r="L445" t="s">
        <v>306</v>
      </c>
      <c r="M445" t="s">
        <v>5623</v>
      </c>
      <c r="N445" t="s">
        <v>21</v>
      </c>
    </row>
    <row r="446" spans="1:14">
      <c r="A446" s="1">
        <v>45476</v>
      </c>
      <c r="B446" s="1">
        <v>45841</v>
      </c>
      <c r="C446" t="s">
        <v>5092</v>
      </c>
      <c r="D446" t="s">
        <v>2275</v>
      </c>
      <c r="E446" t="s">
        <v>32</v>
      </c>
      <c r="F446" t="s">
        <v>16</v>
      </c>
      <c r="G446" t="s">
        <v>7651</v>
      </c>
      <c r="H446" t="s">
        <v>10171</v>
      </c>
      <c r="K446" t="s">
        <v>570</v>
      </c>
      <c r="L446" t="s">
        <v>571</v>
      </c>
      <c r="M446" t="s">
        <v>5623</v>
      </c>
      <c r="N446" t="s">
        <v>125</v>
      </c>
    </row>
    <row r="447" spans="1:14">
      <c r="A447" s="1">
        <v>45477</v>
      </c>
      <c r="B447" s="1">
        <v>45842</v>
      </c>
      <c r="C447" t="s">
        <v>5093</v>
      </c>
      <c r="D447" t="s">
        <v>2280</v>
      </c>
      <c r="E447" t="s">
        <v>15</v>
      </c>
      <c r="F447" t="s">
        <v>16</v>
      </c>
      <c r="G447" t="s">
        <v>7658</v>
      </c>
      <c r="H447" t="s">
        <v>10171</v>
      </c>
      <c r="K447" t="s">
        <v>59</v>
      </c>
      <c r="L447" t="s">
        <v>60</v>
      </c>
      <c r="M447" t="s">
        <v>5620</v>
      </c>
      <c r="N447" t="s">
        <v>61</v>
      </c>
    </row>
    <row r="448" spans="1:14">
      <c r="A448" s="1">
        <v>45478</v>
      </c>
      <c r="B448" s="1">
        <v>45843</v>
      </c>
      <c r="C448" t="s">
        <v>5095</v>
      </c>
      <c r="D448" t="s">
        <v>2287</v>
      </c>
      <c r="E448" t="s">
        <v>32</v>
      </c>
      <c r="F448" t="s">
        <v>16</v>
      </c>
      <c r="G448" t="s">
        <v>7662</v>
      </c>
      <c r="H448" t="s">
        <v>10171</v>
      </c>
      <c r="K448" t="s">
        <v>96</v>
      </c>
      <c r="L448" t="s">
        <v>97</v>
      </c>
      <c r="M448" t="s">
        <v>140</v>
      </c>
      <c r="N448" t="s">
        <v>43</v>
      </c>
    </row>
    <row r="449" spans="1:14">
      <c r="A449" s="1">
        <v>45478</v>
      </c>
      <c r="B449" s="1">
        <v>45843</v>
      </c>
      <c r="C449" t="s">
        <v>5096</v>
      </c>
      <c r="D449" t="s">
        <v>2291</v>
      </c>
      <c r="E449" t="s">
        <v>15</v>
      </c>
      <c r="F449" t="s">
        <v>16</v>
      </c>
      <c r="G449" t="s">
        <v>7666</v>
      </c>
      <c r="H449" t="s">
        <v>10171</v>
      </c>
      <c r="K449" t="s">
        <v>18</v>
      </c>
      <c r="L449" t="s">
        <v>19</v>
      </c>
      <c r="M449" t="s">
        <v>48</v>
      </c>
      <c r="N449" t="s">
        <v>21</v>
      </c>
    </row>
    <row r="450" spans="1:14">
      <c r="A450" s="1">
        <v>45480</v>
      </c>
      <c r="B450" s="1">
        <v>45845</v>
      </c>
      <c r="C450" t="s">
        <v>5098</v>
      </c>
      <c r="D450" t="s">
        <v>2299</v>
      </c>
      <c r="E450" t="s">
        <v>32</v>
      </c>
      <c r="F450" t="s">
        <v>16</v>
      </c>
      <c r="G450" t="s">
        <v>7668</v>
      </c>
      <c r="H450" t="s">
        <v>10171</v>
      </c>
      <c r="K450" t="s">
        <v>270</v>
      </c>
      <c r="L450" t="s">
        <v>271</v>
      </c>
      <c r="M450" t="s">
        <v>5624</v>
      </c>
      <c r="N450" t="s">
        <v>125</v>
      </c>
    </row>
    <row r="451" spans="1:14">
      <c r="A451" s="1">
        <v>45481</v>
      </c>
      <c r="B451" s="1">
        <v>45846</v>
      </c>
      <c r="C451" t="s">
        <v>5099</v>
      </c>
      <c r="D451" t="s">
        <v>2301</v>
      </c>
      <c r="E451" t="s">
        <v>32</v>
      </c>
      <c r="F451" t="s">
        <v>16</v>
      </c>
      <c r="G451" t="s">
        <v>7671</v>
      </c>
      <c r="H451" t="s">
        <v>10171</v>
      </c>
      <c r="K451" t="s">
        <v>103</v>
      </c>
      <c r="L451" t="s">
        <v>104</v>
      </c>
      <c r="M451" t="s">
        <v>5620</v>
      </c>
      <c r="N451" t="s">
        <v>414</v>
      </c>
    </row>
    <row r="452" spans="1:14">
      <c r="A452" s="1">
        <v>45482</v>
      </c>
      <c r="B452" s="1">
        <v>45847</v>
      </c>
      <c r="C452" t="s">
        <v>5102</v>
      </c>
      <c r="D452" t="s">
        <v>2310</v>
      </c>
      <c r="E452" t="s">
        <v>32</v>
      </c>
      <c r="F452" t="s">
        <v>16</v>
      </c>
      <c r="G452" t="s">
        <v>7676</v>
      </c>
      <c r="H452" t="s">
        <v>10171</v>
      </c>
      <c r="K452" t="s">
        <v>375</v>
      </c>
      <c r="L452" t="s">
        <v>376</v>
      </c>
      <c r="M452" t="s">
        <v>5624</v>
      </c>
      <c r="N452" t="s">
        <v>225</v>
      </c>
    </row>
    <row r="453" spans="1:14">
      <c r="A453" s="1">
        <v>45483</v>
      </c>
      <c r="B453" s="1">
        <v>45848</v>
      </c>
      <c r="C453" t="s">
        <v>5103</v>
      </c>
      <c r="D453" t="s">
        <v>2314</v>
      </c>
      <c r="E453" t="s">
        <v>32</v>
      </c>
      <c r="F453" t="s">
        <v>16</v>
      </c>
      <c r="G453" t="s">
        <v>7680</v>
      </c>
      <c r="H453" t="s">
        <v>10171</v>
      </c>
      <c r="K453" t="s">
        <v>712</v>
      </c>
      <c r="L453" t="s">
        <v>713</v>
      </c>
      <c r="M453" t="s">
        <v>26</v>
      </c>
      <c r="N453" t="s">
        <v>125</v>
      </c>
    </row>
    <row r="454" spans="1:14">
      <c r="A454" s="1">
        <v>45483</v>
      </c>
      <c r="B454" s="1">
        <v>45848</v>
      </c>
      <c r="C454" t="s">
        <v>5104</v>
      </c>
      <c r="D454" t="s">
        <v>2318</v>
      </c>
      <c r="E454" t="s">
        <v>32</v>
      </c>
      <c r="F454" t="s">
        <v>16</v>
      </c>
      <c r="G454" t="s">
        <v>7685</v>
      </c>
      <c r="H454" t="s">
        <v>10171</v>
      </c>
      <c r="K454" t="s">
        <v>18</v>
      </c>
      <c r="L454" t="s">
        <v>19</v>
      </c>
      <c r="M454" t="s">
        <v>5624</v>
      </c>
      <c r="N454" t="s">
        <v>73</v>
      </c>
    </row>
    <row r="455" spans="1:14">
      <c r="A455" s="1">
        <v>45484</v>
      </c>
      <c r="B455" s="1">
        <v>45849</v>
      </c>
      <c r="C455" t="s">
        <v>5105</v>
      </c>
      <c r="D455" t="s">
        <v>2322</v>
      </c>
      <c r="E455" t="s">
        <v>661</v>
      </c>
      <c r="F455" t="s">
        <v>16</v>
      </c>
      <c r="G455" t="s">
        <v>7687</v>
      </c>
      <c r="H455" t="s">
        <v>10171</v>
      </c>
      <c r="K455" t="s">
        <v>65</v>
      </c>
      <c r="L455" t="s">
        <v>66</v>
      </c>
      <c r="M455" t="s">
        <v>5620</v>
      </c>
      <c r="N455" t="s">
        <v>51</v>
      </c>
    </row>
    <row r="456" spans="1:14">
      <c r="A456" s="1">
        <v>45484</v>
      </c>
      <c r="B456" s="1">
        <v>45849</v>
      </c>
      <c r="C456" t="s">
        <v>5106</v>
      </c>
      <c r="D456" t="s">
        <v>2326</v>
      </c>
      <c r="E456" t="s">
        <v>661</v>
      </c>
      <c r="F456" t="s">
        <v>16</v>
      </c>
      <c r="G456" t="s">
        <v>7689</v>
      </c>
      <c r="H456" t="s">
        <v>10171</v>
      </c>
      <c r="K456" t="s">
        <v>18</v>
      </c>
      <c r="L456" t="s">
        <v>19</v>
      </c>
      <c r="M456" t="s">
        <v>5624</v>
      </c>
      <c r="N456" t="s">
        <v>21</v>
      </c>
    </row>
    <row r="457" spans="1:14">
      <c r="A457" s="1">
        <v>45485</v>
      </c>
      <c r="B457" s="1">
        <v>45850</v>
      </c>
      <c r="C457" t="s">
        <v>5107</v>
      </c>
      <c r="D457" t="s">
        <v>2330</v>
      </c>
      <c r="E457" t="s">
        <v>32</v>
      </c>
      <c r="F457" t="s">
        <v>16</v>
      </c>
      <c r="G457" t="s">
        <v>7691</v>
      </c>
      <c r="H457" t="s">
        <v>10171</v>
      </c>
      <c r="K457" t="s">
        <v>706</v>
      </c>
      <c r="L457" t="s">
        <v>707</v>
      </c>
      <c r="M457" t="s">
        <v>1179</v>
      </c>
      <c r="N457" t="s">
        <v>51</v>
      </c>
    </row>
    <row r="458" spans="1:14">
      <c r="A458" s="1">
        <v>45486</v>
      </c>
      <c r="B458" s="1">
        <v>45851</v>
      </c>
      <c r="C458" t="s">
        <v>5028</v>
      </c>
      <c r="D458" t="s">
        <v>2040</v>
      </c>
      <c r="E458" t="s">
        <v>32</v>
      </c>
      <c r="F458" t="s">
        <v>16</v>
      </c>
      <c r="G458" t="s">
        <v>7693</v>
      </c>
      <c r="H458" t="s">
        <v>10171</v>
      </c>
      <c r="K458" t="s">
        <v>103</v>
      </c>
      <c r="L458" t="s">
        <v>104</v>
      </c>
      <c r="M458" t="s">
        <v>140</v>
      </c>
      <c r="N458" t="s">
        <v>310</v>
      </c>
    </row>
    <row r="459" spans="1:14">
      <c r="A459" s="1">
        <v>45487</v>
      </c>
      <c r="B459" s="1">
        <v>45852</v>
      </c>
      <c r="C459" t="s">
        <v>5109</v>
      </c>
      <c r="D459" t="s">
        <v>2342</v>
      </c>
      <c r="E459" t="s">
        <v>32</v>
      </c>
      <c r="F459" t="s">
        <v>16</v>
      </c>
      <c r="G459" t="s">
        <v>7698</v>
      </c>
      <c r="H459" t="s">
        <v>10171</v>
      </c>
      <c r="K459" t="s">
        <v>712</v>
      </c>
      <c r="L459" t="s">
        <v>713</v>
      </c>
      <c r="M459" t="s">
        <v>26</v>
      </c>
      <c r="N459" t="s">
        <v>125</v>
      </c>
    </row>
    <row r="460" spans="1:14">
      <c r="A460" s="1">
        <v>45487</v>
      </c>
      <c r="B460" s="1">
        <v>45852</v>
      </c>
      <c r="C460" t="s">
        <v>5110</v>
      </c>
      <c r="D460" t="s">
        <v>2346</v>
      </c>
      <c r="E460" t="s">
        <v>32</v>
      </c>
      <c r="F460" t="s">
        <v>16</v>
      </c>
      <c r="G460" t="s">
        <v>7701</v>
      </c>
      <c r="H460" t="s">
        <v>10171</v>
      </c>
      <c r="K460" t="s">
        <v>165</v>
      </c>
      <c r="L460" t="s">
        <v>166</v>
      </c>
      <c r="M460" t="s">
        <v>1179</v>
      </c>
      <c r="N460" t="s">
        <v>582</v>
      </c>
    </row>
    <row r="461" spans="1:14">
      <c r="A461" s="1">
        <v>45487</v>
      </c>
      <c r="B461" s="1">
        <v>45852</v>
      </c>
      <c r="C461" t="s">
        <v>5111</v>
      </c>
      <c r="D461" t="s">
        <v>2350</v>
      </c>
      <c r="E461" t="s">
        <v>32</v>
      </c>
      <c r="F461" t="s">
        <v>16</v>
      </c>
      <c r="G461" t="s">
        <v>7705</v>
      </c>
      <c r="H461" t="s">
        <v>10171</v>
      </c>
      <c r="K461" t="s">
        <v>174</v>
      </c>
      <c r="L461" t="s">
        <v>175</v>
      </c>
      <c r="M461" t="s">
        <v>112</v>
      </c>
      <c r="N461" t="s">
        <v>21</v>
      </c>
    </row>
    <row r="462" spans="1:14">
      <c r="A462" s="1">
        <v>45488</v>
      </c>
      <c r="B462" s="1">
        <v>45853</v>
      </c>
      <c r="C462" t="s">
        <v>5112</v>
      </c>
      <c r="D462" t="s">
        <v>2354</v>
      </c>
      <c r="E462" t="s">
        <v>32</v>
      </c>
      <c r="F462" t="s">
        <v>16</v>
      </c>
      <c r="G462" t="s">
        <v>7706</v>
      </c>
      <c r="H462" t="s">
        <v>10171</v>
      </c>
      <c r="K462" t="s">
        <v>174</v>
      </c>
      <c r="L462" t="s">
        <v>175</v>
      </c>
      <c r="M462" t="s">
        <v>112</v>
      </c>
      <c r="N462" t="s">
        <v>167</v>
      </c>
    </row>
    <row r="463" spans="1:14">
      <c r="A463" s="1">
        <v>45488</v>
      </c>
      <c r="B463" s="1">
        <v>45853</v>
      </c>
      <c r="C463" t="s">
        <v>5113</v>
      </c>
      <c r="D463" t="s">
        <v>2358</v>
      </c>
      <c r="E463" t="s">
        <v>32</v>
      </c>
      <c r="F463" t="s">
        <v>16</v>
      </c>
      <c r="G463" t="s">
        <v>7709</v>
      </c>
      <c r="H463" t="s">
        <v>10171</v>
      </c>
      <c r="K463" t="s">
        <v>270</v>
      </c>
      <c r="L463" t="s">
        <v>271</v>
      </c>
      <c r="M463" t="s">
        <v>5624</v>
      </c>
      <c r="N463" t="s">
        <v>225</v>
      </c>
    </row>
    <row r="464" spans="1:14">
      <c r="A464" s="1">
        <v>45488</v>
      </c>
      <c r="B464" s="1">
        <v>45853</v>
      </c>
      <c r="C464" t="s">
        <v>5115</v>
      </c>
      <c r="D464" t="s">
        <v>2366</v>
      </c>
      <c r="E464" t="s">
        <v>15</v>
      </c>
      <c r="F464" t="s">
        <v>16</v>
      </c>
      <c r="G464" t="s">
        <v>7712</v>
      </c>
      <c r="H464" t="s">
        <v>10171</v>
      </c>
      <c r="K464" t="s">
        <v>846</v>
      </c>
      <c r="L464" t="s">
        <v>847</v>
      </c>
      <c r="M464" t="s">
        <v>5624</v>
      </c>
      <c r="N464" t="s">
        <v>345</v>
      </c>
    </row>
    <row r="465" spans="1:14">
      <c r="A465" s="1">
        <v>45488</v>
      </c>
      <c r="B465" s="1">
        <v>45853</v>
      </c>
      <c r="C465" t="s">
        <v>5076</v>
      </c>
      <c r="D465" t="s">
        <v>2214</v>
      </c>
      <c r="E465" t="s">
        <v>32</v>
      </c>
      <c r="F465" t="s">
        <v>16</v>
      </c>
      <c r="G465" t="s">
        <v>7715</v>
      </c>
      <c r="H465" t="s">
        <v>10171</v>
      </c>
      <c r="K465" t="s">
        <v>2216</v>
      </c>
      <c r="L465" t="s">
        <v>2217</v>
      </c>
      <c r="M465" t="s">
        <v>5620</v>
      </c>
      <c r="N465" t="s">
        <v>43</v>
      </c>
    </row>
    <row r="466" spans="1:14">
      <c r="A466" s="1">
        <v>45488</v>
      </c>
      <c r="B466" s="1">
        <v>45853</v>
      </c>
      <c r="C466" t="s">
        <v>5118</v>
      </c>
      <c r="D466" t="s">
        <v>2380</v>
      </c>
      <c r="E466" t="s">
        <v>661</v>
      </c>
      <c r="F466" t="s">
        <v>16</v>
      </c>
      <c r="G466" t="s">
        <v>7719</v>
      </c>
      <c r="H466" t="s">
        <v>10171</v>
      </c>
      <c r="K466" t="s">
        <v>71</v>
      </c>
      <c r="L466" t="s">
        <v>72</v>
      </c>
      <c r="M466" t="s">
        <v>5623</v>
      </c>
      <c r="N466" t="s">
        <v>73</v>
      </c>
    </row>
    <row r="467" spans="1:14">
      <c r="A467" s="1">
        <v>45488</v>
      </c>
      <c r="B467" s="1">
        <v>45853</v>
      </c>
      <c r="C467" t="s">
        <v>5119</v>
      </c>
      <c r="D467" t="s">
        <v>2383</v>
      </c>
      <c r="E467" t="s">
        <v>32</v>
      </c>
      <c r="F467" t="s">
        <v>16</v>
      </c>
      <c r="G467" t="s">
        <v>7722</v>
      </c>
      <c r="H467" t="s">
        <v>10171</v>
      </c>
      <c r="K467" t="s">
        <v>695</v>
      </c>
      <c r="L467" t="s">
        <v>696</v>
      </c>
      <c r="M467" t="s">
        <v>1179</v>
      </c>
      <c r="N467" t="s">
        <v>98</v>
      </c>
    </row>
    <row r="468" spans="1:14">
      <c r="A468" s="1">
        <v>45489</v>
      </c>
      <c r="B468" s="1">
        <v>45854</v>
      </c>
      <c r="C468" t="s">
        <v>5120</v>
      </c>
      <c r="D468" t="s">
        <v>2388</v>
      </c>
      <c r="E468" t="s">
        <v>32</v>
      </c>
      <c r="F468" t="s">
        <v>16</v>
      </c>
      <c r="G468" t="s">
        <v>7724</v>
      </c>
      <c r="H468" t="s">
        <v>10171</v>
      </c>
      <c r="K468" t="s">
        <v>1685</v>
      </c>
      <c r="L468" t="s">
        <v>1686</v>
      </c>
      <c r="M468" t="s">
        <v>5624</v>
      </c>
      <c r="N468" t="s">
        <v>115</v>
      </c>
    </row>
    <row r="469" spans="1:14">
      <c r="A469" s="1">
        <v>45490</v>
      </c>
      <c r="B469" s="1">
        <v>45855</v>
      </c>
      <c r="C469" t="s">
        <v>5122</v>
      </c>
      <c r="D469" t="s">
        <v>2397</v>
      </c>
      <c r="E469" t="s">
        <v>32</v>
      </c>
      <c r="F469" t="s">
        <v>16</v>
      </c>
      <c r="G469" t="s">
        <v>7727</v>
      </c>
      <c r="H469" t="s">
        <v>10171</v>
      </c>
      <c r="K469" t="s">
        <v>2399</v>
      </c>
      <c r="L469" t="s">
        <v>2400</v>
      </c>
      <c r="M469" t="s">
        <v>1179</v>
      </c>
      <c r="N469" t="s">
        <v>414</v>
      </c>
    </row>
    <row r="470" spans="1:14">
      <c r="A470" s="1">
        <v>45490</v>
      </c>
      <c r="B470" s="1">
        <v>45855</v>
      </c>
      <c r="C470" t="s">
        <v>5124</v>
      </c>
      <c r="D470" t="s">
        <v>2405</v>
      </c>
      <c r="E470" t="s">
        <v>32</v>
      </c>
      <c r="F470" t="s">
        <v>16</v>
      </c>
      <c r="G470" t="s">
        <v>7730</v>
      </c>
      <c r="H470" t="s">
        <v>10171</v>
      </c>
      <c r="K470" t="s">
        <v>2086</v>
      </c>
      <c r="L470" t="s">
        <v>2087</v>
      </c>
      <c r="M470" t="s">
        <v>1179</v>
      </c>
      <c r="N470" t="s">
        <v>167</v>
      </c>
    </row>
    <row r="471" spans="1:14">
      <c r="A471" s="1">
        <v>45492</v>
      </c>
      <c r="B471" s="1">
        <v>45857</v>
      </c>
      <c r="C471" t="s">
        <v>5125</v>
      </c>
      <c r="D471" t="s">
        <v>2409</v>
      </c>
      <c r="E471" t="s">
        <v>32</v>
      </c>
      <c r="F471" t="s">
        <v>16</v>
      </c>
      <c r="G471" t="s">
        <v>7733</v>
      </c>
      <c r="H471" t="s">
        <v>10171</v>
      </c>
      <c r="K471" t="s">
        <v>706</v>
      </c>
      <c r="L471" t="s">
        <v>707</v>
      </c>
      <c r="M471" t="s">
        <v>1179</v>
      </c>
      <c r="N471" t="s">
        <v>51</v>
      </c>
    </row>
    <row r="472" spans="1:14">
      <c r="A472" s="1">
        <v>45493</v>
      </c>
      <c r="B472" s="1">
        <v>45858</v>
      </c>
      <c r="C472" t="s">
        <v>5128</v>
      </c>
      <c r="D472" t="s">
        <v>2419</v>
      </c>
      <c r="E472" t="s">
        <v>32</v>
      </c>
      <c r="F472" t="s">
        <v>16</v>
      </c>
      <c r="G472" t="s">
        <v>7748</v>
      </c>
      <c r="H472" t="s">
        <v>10171</v>
      </c>
      <c r="K472" t="s">
        <v>18</v>
      </c>
      <c r="L472" t="s">
        <v>19</v>
      </c>
      <c r="M472" t="s">
        <v>5624</v>
      </c>
      <c r="N472" t="s">
        <v>21</v>
      </c>
    </row>
    <row r="473" spans="1:14">
      <c r="A473" s="1">
        <v>45495</v>
      </c>
      <c r="B473" s="1">
        <v>45860</v>
      </c>
      <c r="C473" t="s">
        <v>5131</v>
      </c>
      <c r="D473" t="s">
        <v>2430</v>
      </c>
      <c r="E473" t="s">
        <v>32</v>
      </c>
      <c r="F473" t="s">
        <v>16</v>
      </c>
      <c r="G473" t="s">
        <v>7757</v>
      </c>
      <c r="H473" t="s">
        <v>10171</v>
      </c>
      <c r="K473" t="s">
        <v>96</v>
      </c>
      <c r="L473" t="s">
        <v>97</v>
      </c>
      <c r="M473" t="s">
        <v>140</v>
      </c>
      <c r="N473" t="s">
        <v>225</v>
      </c>
    </row>
    <row r="474" spans="1:14">
      <c r="A474" s="1">
        <v>45495</v>
      </c>
      <c r="B474" s="1">
        <v>45860</v>
      </c>
      <c r="C474" t="s">
        <v>6007</v>
      </c>
      <c r="D474" t="s">
        <v>6008</v>
      </c>
      <c r="E474" t="s">
        <v>32</v>
      </c>
      <c r="F474" t="s">
        <v>16</v>
      </c>
      <c r="G474" t="s">
        <v>7752</v>
      </c>
      <c r="H474" t="s">
        <v>10171</v>
      </c>
      <c r="K474" t="s">
        <v>305</v>
      </c>
      <c r="L474" t="s">
        <v>306</v>
      </c>
      <c r="M474" t="s">
        <v>304</v>
      </c>
      <c r="N474" t="s">
        <v>90</v>
      </c>
    </row>
    <row r="475" spans="1:14">
      <c r="A475" s="1">
        <v>45495</v>
      </c>
      <c r="B475" s="1">
        <v>45860</v>
      </c>
      <c r="C475" t="s">
        <v>5130</v>
      </c>
      <c r="D475" t="s">
        <v>2426</v>
      </c>
      <c r="E475" t="s">
        <v>32</v>
      </c>
      <c r="F475" t="s">
        <v>16</v>
      </c>
      <c r="G475" t="s">
        <v>7755</v>
      </c>
      <c r="H475" t="s">
        <v>10171</v>
      </c>
      <c r="K475" t="s">
        <v>270</v>
      </c>
      <c r="L475" t="s">
        <v>271</v>
      </c>
      <c r="M475" t="s">
        <v>5624</v>
      </c>
      <c r="N475" t="s">
        <v>125</v>
      </c>
    </row>
    <row r="476" spans="1:14">
      <c r="A476" s="1">
        <v>45495</v>
      </c>
      <c r="B476" s="1">
        <v>45860</v>
      </c>
      <c r="C476" t="s">
        <v>5132</v>
      </c>
      <c r="D476" t="s">
        <v>2434</v>
      </c>
      <c r="E476" t="s">
        <v>32</v>
      </c>
      <c r="F476" t="s">
        <v>16</v>
      </c>
      <c r="G476" t="s">
        <v>7761</v>
      </c>
      <c r="H476" t="s">
        <v>10171</v>
      </c>
      <c r="K476" t="s">
        <v>141</v>
      </c>
      <c r="L476" t="s">
        <v>142</v>
      </c>
      <c r="M476" t="s">
        <v>5623</v>
      </c>
      <c r="N476" t="s">
        <v>143</v>
      </c>
    </row>
    <row r="477" spans="1:14">
      <c r="A477" s="1">
        <v>45496</v>
      </c>
      <c r="B477" s="1">
        <v>45861</v>
      </c>
      <c r="C477" t="s">
        <v>5133</v>
      </c>
      <c r="D477" t="s">
        <v>2438</v>
      </c>
      <c r="E477" t="s">
        <v>32</v>
      </c>
      <c r="F477" t="s">
        <v>16</v>
      </c>
      <c r="G477" t="s">
        <v>7769</v>
      </c>
      <c r="H477" t="s">
        <v>10171</v>
      </c>
      <c r="K477" t="s">
        <v>103</v>
      </c>
      <c r="L477" t="s">
        <v>104</v>
      </c>
      <c r="M477" t="s">
        <v>5620</v>
      </c>
      <c r="N477" t="s">
        <v>105</v>
      </c>
    </row>
    <row r="478" spans="1:14">
      <c r="A478" s="1">
        <v>45496</v>
      </c>
      <c r="B478" s="1">
        <v>45861</v>
      </c>
      <c r="C478" t="s">
        <v>5134</v>
      </c>
      <c r="D478" t="s">
        <v>2445</v>
      </c>
      <c r="E478" t="s">
        <v>32</v>
      </c>
      <c r="F478" t="s">
        <v>16</v>
      </c>
      <c r="G478" t="s">
        <v>7772</v>
      </c>
      <c r="H478" t="s">
        <v>10171</v>
      </c>
      <c r="K478" t="s">
        <v>165</v>
      </c>
      <c r="L478" t="s">
        <v>166</v>
      </c>
      <c r="M478" t="s">
        <v>26</v>
      </c>
      <c r="N478" t="s">
        <v>51</v>
      </c>
    </row>
    <row r="479" spans="1:14">
      <c r="A479" s="1">
        <v>45497</v>
      </c>
      <c r="B479" s="1">
        <v>45862</v>
      </c>
      <c r="C479" t="s">
        <v>5137</v>
      </c>
      <c r="D479" t="s">
        <v>2456</v>
      </c>
      <c r="E479" t="s">
        <v>32</v>
      </c>
      <c r="F479" t="s">
        <v>16</v>
      </c>
      <c r="G479" t="s">
        <v>7777</v>
      </c>
      <c r="H479" t="s">
        <v>10171</v>
      </c>
      <c r="K479" t="s">
        <v>96</v>
      </c>
      <c r="L479" t="s">
        <v>97</v>
      </c>
      <c r="M479" t="s">
        <v>1179</v>
      </c>
      <c r="N479" t="s">
        <v>43</v>
      </c>
    </row>
    <row r="480" spans="1:14">
      <c r="A480" s="1">
        <v>45497</v>
      </c>
      <c r="B480" s="1">
        <v>45862</v>
      </c>
      <c r="C480" t="s">
        <v>5138</v>
      </c>
      <c r="D480" t="s">
        <v>2460</v>
      </c>
      <c r="E480" t="s">
        <v>32</v>
      </c>
      <c r="F480" t="s">
        <v>16</v>
      </c>
      <c r="G480" t="s">
        <v>7778</v>
      </c>
      <c r="H480" t="s">
        <v>10171</v>
      </c>
      <c r="K480" t="s">
        <v>270</v>
      </c>
      <c r="L480" t="s">
        <v>271</v>
      </c>
      <c r="M480" t="s">
        <v>5624</v>
      </c>
      <c r="N480" t="s">
        <v>30</v>
      </c>
    </row>
    <row r="481" spans="1:14">
      <c r="A481" s="1">
        <v>45497</v>
      </c>
      <c r="B481" s="1">
        <v>45862</v>
      </c>
      <c r="C481" t="s">
        <v>5140</v>
      </c>
      <c r="D481" t="s">
        <v>2466</v>
      </c>
      <c r="E481" t="s">
        <v>32</v>
      </c>
      <c r="F481" t="s">
        <v>16</v>
      </c>
      <c r="G481" t="s">
        <v>7783</v>
      </c>
      <c r="H481" t="s">
        <v>10171</v>
      </c>
      <c r="K481" t="s">
        <v>570</v>
      </c>
      <c r="L481" t="s">
        <v>571</v>
      </c>
      <c r="M481" t="s">
        <v>5623</v>
      </c>
      <c r="N481" t="s">
        <v>125</v>
      </c>
    </row>
    <row r="482" spans="1:14">
      <c r="A482" s="1">
        <v>45497</v>
      </c>
      <c r="B482" s="1">
        <v>45862</v>
      </c>
      <c r="C482" t="s">
        <v>5136</v>
      </c>
      <c r="D482" t="s">
        <v>2452</v>
      </c>
      <c r="E482" t="s">
        <v>32</v>
      </c>
      <c r="F482" t="s">
        <v>16</v>
      </c>
      <c r="G482" t="s">
        <v>7773</v>
      </c>
      <c r="H482" t="s">
        <v>10171</v>
      </c>
      <c r="K482" t="s">
        <v>706</v>
      </c>
      <c r="L482" t="s">
        <v>707</v>
      </c>
      <c r="M482" t="s">
        <v>1179</v>
      </c>
      <c r="N482" t="s">
        <v>21</v>
      </c>
    </row>
    <row r="483" spans="1:14">
      <c r="A483" s="1">
        <v>45498</v>
      </c>
      <c r="B483" s="1">
        <v>45863</v>
      </c>
      <c r="C483" t="s">
        <v>5142</v>
      </c>
      <c r="D483" t="s">
        <v>2474</v>
      </c>
      <c r="E483" t="s">
        <v>661</v>
      </c>
      <c r="F483" t="s">
        <v>16</v>
      </c>
      <c r="G483" t="s">
        <v>7787</v>
      </c>
      <c r="H483" t="s">
        <v>10171</v>
      </c>
      <c r="K483" t="s">
        <v>174</v>
      </c>
      <c r="L483" t="s">
        <v>175</v>
      </c>
      <c r="M483" t="s">
        <v>5623</v>
      </c>
      <c r="N483" t="s">
        <v>21</v>
      </c>
    </row>
    <row r="484" spans="1:14">
      <c r="A484" s="1">
        <v>45501</v>
      </c>
      <c r="B484" s="1">
        <v>45866</v>
      </c>
      <c r="C484" t="s">
        <v>5144</v>
      </c>
      <c r="D484" t="s">
        <v>2479</v>
      </c>
      <c r="E484" t="s">
        <v>661</v>
      </c>
      <c r="F484" t="s">
        <v>16</v>
      </c>
      <c r="G484" t="s">
        <v>7789</v>
      </c>
      <c r="H484" t="s">
        <v>10171</v>
      </c>
      <c r="K484" t="s">
        <v>795</v>
      </c>
      <c r="L484" t="s">
        <v>796</v>
      </c>
      <c r="M484" t="s">
        <v>77</v>
      </c>
      <c r="N484" t="s">
        <v>328</v>
      </c>
    </row>
    <row r="485" spans="1:14">
      <c r="A485" s="1">
        <v>45501</v>
      </c>
      <c r="B485" s="1">
        <v>45866</v>
      </c>
      <c r="C485" t="s">
        <v>5145</v>
      </c>
      <c r="D485" t="s">
        <v>2485</v>
      </c>
      <c r="E485" t="s">
        <v>32</v>
      </c>
      <c r="F485" t="s">
        <v>16</v>
      </c>
      <c r="G485" t="s">
        <v>7793</v>
      </c>
      <c r="H485" t="s">
        <v>10171</v>
      </c>
      <c r="K485" t="s">
        <v>1685</v>
      </c>
      <c r="L485" t="s">
        <v>1686</v>
      </c>
      <c r="M485" t="s">
        <v>5624</v>
      </c>
      <c r="N485" t="s">
        <v>190</v>
      </c>
    </row>
    <row r="486" spans="1:14">
      <c r="A486" s="1">
        <v>45504</v>
      </c>
      <c r="B486" s="1">
        <v>45869</v>
      </c>
      <c r="C486" t="s">
        <v>5146</v>
      </c>
      <c r="D486" t="s">
        <v>2490</v>
      </c>
      <c r="E486" t="s">
        <v>661</v>
      </c>
      <c r="F486" t="s">
        <v>16</v>
      </c>
      <c r="G486" t="s">
        <v>7796</v>
      </c>
      <c r="H486" t="s">
        <v>10171</v>
      </c>
      <c r="K486" t="s">
        <v>846</v>
      </c>
      <c r="L486" t="s">
        <v>847</v>
      </c>
      <c r="M486" t="s">
        <v>5624</v>
      </c>
      <c r="N486" t="s">
        <v>345</v>
      </c>
    </row>
    <row r="487" spans="1:14">
      <c r="A487" s="1">
        <v>45504</v>
      </c>
      <c r="B487" s="1">
        <v>45869</v>
      </c>
      <c r="C487" t="s">
        <v>5148</v>
      </c>
      <c r="D487" t="s">
        <v>2495</v>
      </c>
      <c r="E487" t="s">
        <v>32</v>
      </c>
      <c r="F487" t="s">
        <v>16</v>
      </c>
      <c r="G487" t="s">
        <v>7798</v>
      </c>
      <c r="H487" t="s">
        <v>10171</v>
      </c>
      <c r="K487" t="s">
        <v>2497</v>
      </c>
      <c r="L487" t="s">
        <v>2498</v>
      </c>
      <c r="M487" t="s">
        <v>5624</v>
      </c>
      <c r="N487" t="s">
        <v>2017</v>
      </c>
    </row>
    <row r="488" spans="1:14">
      <c r="A488" s="1">
        <v>45504</v>
      </c>
      <c r="B488" s="1">
        <v>45869</v>
      </c>
      <c r="C488" t="s">
        <v>5150</v>
      </c>
      <c r="D488" t="s">
        <v>2503</v>
      </c>
      <c r="E488" t="s">
        <v>32</v>
      </c>
      <c r="F488" t="s">
        <v>16</v>
      </c>
      <c r="G488" t="s">
        <v>7802</v>
      </c>
      <c r="H488" t="s">
        <v>10171</v>
      </c>
      <c r="K488" t="s">
        <v>78</v>
      </c>
      <c r="L488" t="s">
        <v>79</v>
      </c>
      <c r="M488" t="s">
        <v>77</v>
      </c>
      <c r="N488" t="s">
        <v>310</v>
      </c>
    </row>
    <row r="489" spans="1:14">
      <c r="A489" s="1">
        <v>45474</v>
      </c>
      <c r="B489" s="1">
        <v>45839</v>
      </c>
      <c r="C489" t="s">
        <v>5997</v>
      </c>
      <c r="D489" t="s">
        <v>5998</v>
      </c>
      <c r="E489" t="s">
        <v>32</v>
      </c>
      <c r="F489" t="s">
        <v>16</v>
      </c>
      <c r="G489" t="s">
        <v>7560</v>
      </c>
      <c r="H489" t="s">
        <v>10172</v>
      </c>
      <c r="I489" t="s">
        <v>10173</v>
      </c>
      <c r="K489" t="s">
        <v>5999</v>
      </c>
      <c r="L489" t="s">
        <v>6000</v>
      </c>
      <c r="M489" t="s">
        <v>112</v>
      </c>
      <c r="N489" t="s">
        <v>105</v>
      </c>
    </row>
    <row r="490" spans="1:14">
      <c r="A490" s="1">
        <v>45474</v>
      </c>
      <c r="B490" s="1">
        <v>45839</v>
      </c>
      <c r="C490" t="s">
        <v>7610</v>
      </c>
      <c r="D490" t="s">
        <v>7611</v>
      </c>
      <c r="E490" t="s">
        <v>32</v>
      </c>
      <c r="F490" t="s">
        <v>16</v>
      </c>
      <c r="G490" t="s">
        <v>7614</v>
      </c>
      <c r="H490" t="s">
        <v>10172</v>
      </c>
      <c r="I490" t="s">
        <v>10173</v>
      </c>
      <c r="K490" t="s">
        <v>201</v>
      </c>
      <c r="L490" t="s">
        <v>202</v>
      </c>
      <c r="M490" t="s">
        <v>5660</v>
      </c>
      <c r="N490" t="s">
        <v>203</v>
      </c>
    </row>
    <row r="491" spans="1:14">
      <c r="A491" s="1">
        <v>45475</v>
      </c>
      <c r="B491" s="1">
        <v>45840</v>
      </c>
      <c r="C491" t="s">
        <v>6005</v>
      </c>
      <c r="D491" t="s">
        <v>6006</v>
      </c>
      <c r="E491" t="s">
        <v>32</v>
      </c>
      <c r="F491" t="s">
        <v>16</v>
      </c>
      <c r="G491" t="s">
        <v>7640</v>
      </c>
      <c r="H491" t="s">
        <v>10172</v>
      </c>
      <c r="I491" t="s">
        <v>10185</v>
      </c>
      <c r="K491" t="s">
        <v>103</v>
      </c>
      <c r="L491" t="s">
        <v>104</v>
      </c>
      <c r="M491" t="s">
        <v>5620</v>
      </c>
      <c r="N491" t="s">
        <v>51</v>
      </c>
    </row>
    <row r="492" spans="1:14">
      <c r="A492" s="1">
        <v>45483</v>
      </c>
      <c r="B492" s="1">
        <v>45848</v>
      </c>
      <c r="C492" t="s">
        <v>6111</v>
      </c>
      <c r="D492" t="s">
        <v>6112</v>
      </c>
      <c r="E492" t="s">
        <v>32</v>
      </c>
      <c r="F492" t="s">
        <v>16</v>
      </c>
      <c r="G492" t="s">
        <v>7677</v>
      </c>
      <c r="H492" t="s">
        <v>10172</v>
      </c>
      <c r="I492" t="s">
        <v>10173</v>
      </c>
      <c r="K492" t="s">
        <v>2216</v>
      </c>
      <c r="L492" t="s">
        <v>2217</v>
      </c>
      <c r="M492" t="s">
        <v>5620</v>
      </c>
      <c r="N492" t="s">
        <v>43</v>
      </c>
    </row>
    <row r="493" spans="1:14">
      <c r="A493" s="1">
        <v>45492</v>
      </c>
      <c r="B493" s="1">
        <v>45857</v>
      </c>
      <c r="C493" t="s">
        <v>7736</v>
      </c>
      <c r="D493" t="s">
        <v>7737</v>
      </c>
      <c r="E493" t="s">
        <v>32</v>
      </c>
      <c r="F493" t="s">
        <v>16</v>
      </c>
      <c r="G493" t="s">
        <v>7738</v>
      </c>
      <c r="H493" t="s">
        <v>10172</v>
      </c>
      <c r="I493" t="s">
        <v>10173</v>
      </c>
      <c r="J493" t="s">
        <v>10174</v>
      </c>
      <c r="K493" t="s">
        <v>305</v>
      </c>
      <c r="L493" t="s">
        <v>306</v>
      </c>
      <c r="M493" t="s">
        <v>304</v>
      </c>
      <c r="N493" t="s">
        <v>21</v>
      </c>
    </row>
    <row r="494" spans="1:14">
      <c r="A494" s="1">
        <v>45492</v>
      </c>
      <c r="B494" s="1">
        <v>45857</v>
      </c>
      <c r="C494" t="s">
        <v>6113</v>
      </c>
      <c r="D494" t="s">
        <v>6114</v>
      </c>
      <c r="E494" t="s">
        <v>32</v>
      </c>
      <c r="F494" t="s">
        <v>16</v>
      </c>
      <c r="G494" t="s">
        <v>7744</v>
      </c>
      <c r="H494" t="s">
        <v>10172</v>
      </c>
      <c r="I494" t="s">
        <v>10173</v>
      </c>
      <c r="K494" t="s">
        <v>270</v>
      </c>
      <c r="L494" t="s">
        <v>271</v>
      </c>
      <c r="M494" t="s">
        <v>5624</v>
      </c>
      <c r="N494" t="s">
        <v>203</v>
      </c>
    </row>
    <row r="495" spans="1:14">
      <c r="A495" s="1">
        <v>45496</v>
      </c>
      <c r="B495" s="1">
        <v>45861</v>
      </c>
      <c r="C495" t="s">
        <v>6009</v>
      </c>
      <c r="D495" t="s">
        <v>6010</v>
      </c>
      <c r="E495" t="s">
        <v>32</v>
      </c>
      <c r="F495" t="s">
        <v>16</v>
      </c>
      <c r="G495" t="s">
        <v>7765</v>
      </c>
      <c r="H495" t="s">
        <v>10172</v>
      </c>
      <c r="K495" t="s">
        <v>18</v>
      </c>
      <c r="L495" t="s">
        <v>19</v>
      </c>
      <c r="M495" t="s">
        <v>5624</v>
      </c>
      <c r="N495" t="s">
        <v>21</v>
      </c>
    </row>
    <row r="496" spans="1:14">
      <c r="A496" s="1">
        <v>45505</v>
      </c>
      <c r="B496" s="1">
        <v>45870</v>
      </c>
      <c r="C496" t="s">
        <v>6011</v>
      </c>
      <c r="D496" t="s">
        <v>6012</v>
      </c>
      <c r="E496" t="s">
        <v>32</v>
      </c>
      <c r="F496" t="s">
        <v>16</v>
      </c>
      <c r="G496" t="s">
        <v>7846</v>
      </c>
      <c r="H496" t="s">
        <v>10171</v>
      </c>
      <c r="K496" t="s">
        <v>103</v>
      </c>
      <c r="L496" t="s">
        <v>104</v>
      </c>
      <c r="M496" t="s">
        <v>140</v>
      </c>
      <c r="N496" t="s">
        <v>21</v>
      </c>
    </row>
    <row r="497" spans="1:14">
      <c r="A497" s="1">
        <v>45505</v>
      </c>
      <c r="B497" s="1">
        <v>45870</v>
      </c>
      <c r="C497" t="s">
        <v>5152</v>
      </c>
      <c r="D497" t="s">
        <v>2510</v>
      </c>
      <c r="E497" t="s">
        <v>32</v>
      </c>
      <c r="F497" t="s">
        <v>16</v>
      </c>
      <c r="G497" t="s">
        <v>7807</v>
      </c>
      <c r="H497" t="s">
        <v>10171</v>
      </c>
      <c r="K497" t="s">
        <v>396</v>
      </c>
      <c r="L497" t="s">
        <v>397</v>
      </c>
      <c r="M497" t="s">
        <v>5660</v>
      </c>
      <c r="N497" t="s">
        <v>2512</v>
      </c>
    </row>
    <row r="498" spans="1:14">
      <c r="A498" s="1">
        <v>45505</v>
      </c>
      <c r="B498" s="1">
        <v>45870</v>
      </c>
      <c r="C498" t="s">
        <v>5153</v>
      </c>
      <c r="D498" t="s">
        <v>2513</v>
      </c>
      <c r="E498" t="s">
        <v>32</v>
      </c>
      <c r="F498" t="s">
        <v>16</v>
      </c>
      <c r="G498" t="s">
        <v>7808</v>
      </c>
      <c r="H498" t="s">
        <v>10171</v>
      </c>
      <c r="K498" t="s">
        <v>18</v>
      </c>
      <c r="L498" t="s">
        <v>19</v>
      </c>
      <c r="M498" t="s">
        <v>48</v>
      </c>
      <c r="N498" t="s">
        <v>21</v>
      </c>
    </row>
    <row r="499" spans="1:14">
      <c r="A499" s="1">
        <v>45505</v>
      </c>
      <c r="B499" s="1">
        <v>45870</v>
      </c>
      <c r="C499" t="s">
        <v>5154</v>
      </c>
      <c r="D499" t="s">
        <v>2517</v>
      </c>
      <c r="E499" t="s">
        <v>32</v>
      </c>
      <c r="F499" t="s">
        <v>16</v>
      </c>
      <c r="G499" t="s">
        <v>7815</v>
      </c>
      <c r="H499" t="s">
        <v>10171</v>
      </c>
      <c r="K499" t="s">
        <v>201</v>
      </c>
      <c r="L499" t="s">
        <v>202</v>
      </c>
      <c r="M499" t="s">
        <v>5623</v>
      </c>
      <c r="N499" t="s">
        <v>409</v>
      </c>
    </row>
    <row r="500" spans="1:14">
      <c r="A500" s="1">
        <v>45505</v>
      </c>
      <c r="B500" s="1">
        <v>45870</v>
      </c>
      <c r="C500" t="s">
        <v>5155</v>
      </c>
      <c r="D500" t="s">
        <v>2523</v>
      </c>
      <c r="E500" t="s">
        <v>661</v>
      </c>
      <c r="F500" t="s">
        <v>16</v>
      </c>
      <c r="G500" t="s">
        <v>7817</v>
      </c>
      <c r="H500" t="s">
        <v>10171</v>
      </c>
      <c r="K500" t="s">
        <v>165</v>
      </c>
      <c r="L500" t="s">
        <v>166</v>
      </c>
      <c r="M500" t="s">
        <v>26</v>
      </c>
      <c r="N500" t="s">
        <v>225</v>
      </c>
    </row>
    <row r="501" spans="1:14">
      <c r="A501" s="1">
        <v>45505</v>
      </c>
      <c r="B501" s="1">
        <v>45870</v>
      </c>
      <c r="C501" t="s">
        <v>5156</v>
      </c>
      <c r="D501" t="s">
        <v>2528</v>
      </c>
      <c r="E501" t="s">
        <v>32</v>
      </c>
      <c r="F501" t="s">
        <v>16</v>
      </c>
      <c r="G501" t="s">
        <v>7818</v>
      </c>
      <c r="H501" t="s">
        <v>10171</v>
      </c>
      <c r="K501" t="s">
        <v>1106</v>
      </c>
      <c r="L501" t="s">
        <v>1107</v>
      </c>
      <c r="M501" t="s">
        <v>304</v>
      </c>
      <c r="N501" t="s">
        <v>249</v>
      </c>
    </row>
    <row r="502" spans="1:14">
      <c r="A502" s="1">
        <v>45505</v>
      </c>
      <c r="B502" s="1">
        <v>45870</v>
      </c>
      <c r="C502" t="s">
        <v>5158</v>
      </c>
      <c r="D502" t="s">
        <v>2536</v>
      </c>
      <c r="E502" t="s">
        <v>32</v>
      </c>
      <c r="F502" t="s">
        <v>16</v>
      </c>
      <c r="G502" t="s">
        <v>7823</v>
      </c>
      <c r="H502" t="s">
        <v>10171</v>
      </c>
      <c r="K502" t="s">
        <v>2538</v>
      </c>
      <c r="L502" t="s">
        <v>2539</v>
      </c>
      <c r="M502" t="s">
        <v>5623</v>
      </c>
      <c r="N502" t="s">
        <v>386</v>
      </c>
    </row>
    <row r="503" spans="1:14">
      <c r="A503" s="1">
        <v>45505</v>
      </c>
      <c r="B503" s="1">
        <v>45870</v>
      </c>
      <c r="C503" t="s">
        <v>5159</v>
      </c>
      <c r="D503" t="s">
        <v>2542</v>
      </c>
      <c r="E503" t="s">
        <v>32</v>
      </c>
      <c r="F503" t="s">
        <v>16</v>
      </c>
      <c r="G503" t="s">
        <v>7826</v>
      </c>
      <c r="H503" t="s">
        <v>10171</v>
      </c>
      <c r="K503" t="s">
        <v>2544</v>
      </c>
      <c r="L503" t="s">
        <v>2545</v>
      </c>
      <c r="M503" t="s">
        <v>4176</v>
      </c>
      <c r="N503" t="s">
        <v>125</v>
      </c>
    </row>
    <row r="504" spans="1:14">
      <c r="A504" s="1">
        <v>45505</v>
      </c>
      <c r="B504" s="1">
        <v>45870</v>
      </c>
      <c r="C504" t="s">
        <v>5160</v>
      </c>
      <c r="D504" t="s">
        <v>2548</v>
      </c>
      <c r="E504" t="s">
        <v>32</v>
      </c>
      <c r="F504" t="s">
        <v>16</v>
      </c>
      <c r="G504" t="s">
        <v>7829</v>
      </c>
      <c r="H504" t="s">
        <v>10171</v>
      </c>
      <c r="K504" t="s">
        <v>103</v>
      </c>
      <c r="L504" t="s">
        <v>104</v>
      </c>
      <c r="M504" t="s">
        <v>140</v>
      </c>
      <c r="N504" t="s">
        <v>105</v>
      </c>
    </row>
    <row r="505" spans="1:14">
      <c r="A505" s="1">
        <v>45505</v>
      </c>
      <c r="B505" s="1">
        <v>45870</v>
      </c>
      <c r="C505" t="s">
        <v>5161</v>
      </c>
      <c r="D505" t="s">
        <v>2550</v>
      </c>
      <c r="E505" t="s">
        <v>32</v>
      </c>
      <c r="F505" t="s">
        <v>16</v>
      </c>
      <c r="G505" t="s">
        <v>7830</v>
      </c>
      <c r="H505" t="s">
        <v>10171</v>
      </c>
      <c r="K505" t="s">
        <v>1106</v>
      </c>
      <c r="L505" t="s">
        <v>1107</v>
      </c>
      <c r="M505" t="s">
        <v>304</v>
      </c>
      <c r="N505" t="s">
        <v>125</v>
      </c>
    </row>
    <row r="506" spans="1:14">
      <c r="A506" s="1">
        <v>45505</v>
      </c>
      <c r="B506" s="1">
        <v>45870</v>
      </c>
      <c r="C506" t="s">
        <v>5162</v>
      </c>
      <c r="D506" t="s">
        <v>2552</v>
      </c>
      <c r="E506" t="s">
        <v>661</v>
      </c>
      <c r="F506" t="s">
        <v>16</v>
      </c>
      <c r="G506" t="s">
        <v>7834</v>
      </c>
      <c r="H506" t="s">
        <v>10171</v>
      </c>
      <c r="K506" t="s">
        <v>2554</v>
      </c>
      <c r="L506" t="s">
        <v>2555</v>
      </c>
      <c r="M506" t="s">
        <v>304</v>
      </c>
      <c r="N506" t="s">
        <v>125</v>
      </c>
    </row>
    <row r="507" spans="1:14">
      <c r="A507" s="1">
        <v>45505</v>
      </c>
      <c r="B507" s="1">
        <v>45870</v>
      </c>
      <c r="C507" t="s">
        <v>5163</v>
      </c>
      <c r="D507" t="s">
        <v>2558</v>
      </c>
      <c r="E507" t="s">
        <v>32</v>
      </c>
      <c r="F507" t="s">
        <v>16</v>
      </c>
      <c r="G507" t="s">
        <v>7836</v>
      </c>
      <c r="H507" t="s">
        <v>10171</v>
      </c>
      <c r="K507" t="s">
        <v>103</v>
      </c>
      <c r="L507" t="s">
        <v>104</v>
      </c>
      <c r="M507" t="s">
        <v>140</v>
      </c>
      <c r="N507" t="s">
        <v>105</v>
      </c>
    </row>
    <row r="508" spans="1:14">
      <c r="A508" s="1">
        <v>45505</v>
      </c>
      <c r="B508" s="1">
        <v>45870</v>
      </c>
      <c r="C508" t="s">
        <v>5165</v>
      </c>
      <c r="D508" t="s">
        <v>2564</v>
      </c>
      <c r="E508" t="s">
        <v>32</v>
      </c>
      <c r="F508" t="s">
        <v>16</v>
      </c>
      <c r="G508" t="s">
        <v>7843</v>
      </c>
      <c r="H508" t="s">
        <v>10171</v>
      </c>
      <c r="K508" t="s">
        <v>695</v>
      </c>
      <c r="L508" t="s">
        <v>696</v>
      </c>
      <c r="M508" t="s">
        <v>1179</v>
      </c>
      <c r="N508" t="s">
        <v>98</v>
      </c>
    </row>
    <row r="509" spans="1:14">
      <c r="A509" s="1">
        <v>45505</v>
      </c>
      <c r="B509" s="1">
        <v>45870</v>
      </c>
      <c r="C509" t="s">
        <v>5168</v>
      </c>
      <c r="D509" t="s">
        <v>2578</v>
      </c>
      <c r="E509" t="s">
        <v>32</v>
      </c>
      <c r="F509" t="s">
        <v>16</v>
      </c>
      <c r="G509" t="s">
        <v>7849</v>
      </c>
      <c r="H509" t="s">
        <v>10171</v>
      </c>
      <c r="K509" t="s">
        <v>2580</v>
      </c>
      <c r="L509" t="s">
        <v>2581</v>
      </c>
      <c r="M509" t="s">
        <v>5660</v>
      </c>
      <c r="N509" t="s">
        <v>225</v>
      </c>
    </row>
    <row r="510" spans="1:14">
      <c r="A510" s="1">
        <v>45505</v>
      </c>
      <c r="B510" s="1">
        <v>45870</v>
      </c>
      <c r="C510" t="s">
        <v>5157</v>
      </c>
      <c r="D510" t="s">
        <v>2530</v>
      </c>
      <c r="E510" t="s">
        <v>32</v>
      </c>
      <c r="F510" t="s">
        <v>16</v>
      </c>
      <c r="G510" t="s">
        <v>7820</v>
      </c>
      <c r="H510" t="s">
        <v>10171</v>
      </c>
      <c r="K510" t="s">
        <v>343</v>
      </c>
      <c r="L510" t="s">
        <v>344</v>
      </c>
      <c r="M510" t="s">
        <v>4176</v>
      </c>
      <c r="N510" t="s">
        <v>345</v>
      </c>
    </row>
    <row r="511" spans="1:14">
      <c r="A511" s="1">
        <v>45505</v>
      </c>
      <c r="B511" s="1">
        <v>45870</v>
      </c>
      <c r="C511" t="s">
        <v>5169</v>
      </c>
      <c r="D511" t="s">
        <v>2585</v>
      </c>
      <c r="E511" t="s">
        <v>32</v>
      </c>
      <c r="F511" t="s">
        <v>16</v>
      </c>
      <c r="G511" t="s">
        <v>7852</v>
      </c>
      <c r="H511" t="s">
        <v>10171</v>
      </c>
      <c r="K511" t="s">
        <v>2587</v>
      </c>
      <c r="L511" t="s">
        <v>2588</v>
      </c>
      <c r="M511" t="s">
        <v>5660</v>
      </c>
      <c r="N511" t="s">
        <v>590</v>
      </c>
    </row>
    <row r="512" spans="1:14">
      <c r="A512" s="1">
        <v>45507</v>
      </c>
      <c r="B512" s="1">
        <v>45872</v>
      </c>
      <c r="C512" t="s">
        <v>4739</v>
      </c>
      <c r="D512" t="s">
        <v>859</v>
      </c>
      <c r="E512" t="s">
        <v>32</v>
      </c>
      <c r="F512" t="s">
        <v>16</v>
      </c>
      <c r="G512" t="s">
        <v>7859</v>
      </c>
      <c r="H512" t="s">
        <v>10171</v>
      </c>
      <c r="K512" t="s">
        <v>861</v>
      </c>
      <c r="L512" t="s">
        <v>862</v>
      </c>
      <c r="M512" t="s">
        <v>112</v>
      </c>
      <c r="N512" t="s">
        <v>336</v>
      </c>
    </row>
    <row r="513" spans="1:14">
      <c r="A513" s="1">
        <v>45507</v>
      </c>
      <c r="B513" s="1">
        <v>45872</v>
      </c>
      <c r="C513" t="s">
        <v>5170</v>
      </c>
      <c r="D513" t="s">
        <v>2599</v>
      </c>
      <c r="E513" t="s">
        <v>32</v>
      </c>
      <c r="F513" t="s">
        <v>16</v>
      </c>
      <c r="G513" t="s">
        <v>7863</v>
      </c>
      <c r="H513" t="s">
        <v>10171</v>
      </c>
      <c r="K513" t="s">
        <v>103</v>
      </c>
      <c r="L513" t="s">
        <v>104</v>
      </c>
      <c r="M513" t="s">
        <v>140</v>
      </c>
      <c r="N513" t="s">
        <v>245</v>
      </c>
    </row>
    <row r="514" spans="1:14">
      <c r="A514" s="1">
        <v>45509</v>
      </c>
      <c r="B514" s="1">
        <v>45874</v>
      </c>
      <c r="C514" t="s">
        <v>5171</v>
      </c>
      <c r="D514" t="s">
        <v>2605</v>
      </c>
      <c r="E514" t="s">
        <v>32</v>
      </c>
      <c r="F514" t="s">
        <v>16</v>
      </c>
      <c r="G514" t="s">
        <v>7867</v>
      </c>
      <c r="H514" t="s">
        <v>10171</v>
      </c>
      <c r="K514" t="s">
        <v>2607</v>
      </c>
      <c r="L514" t="s">
        <v>2608</v>
      </c>
      <c r="M514" t="s">
        <v>1179</v>
      </c>
      <c r="N514" t="s">
        <v>203</v>
      </c>
    </row>
    <row r="515" spans="1:14">
      <c r="A515" s="1">
        <v>45510</v>
      </c>
      <c r="B515" s="1">
        <v>45875</v>
      </c>
      <c r="C515" t="s">
        <v>5175</v>
      </c>
      <c r="D515" t="s">
        <v>2621</v>
      </c>
      <c r="E515" t="s">
        <v>32</v>
      </c>
      <c r="F515" t="s">
        <v>16</v>
      </c>
      <c r="G515" t="s">
        <v>7871</v>
      </c>
      <c r="H515" t="s">
        <v>10171</v>
      </c>
      <c r="K515" t="s">
        <v>2538</v>
      </c>
      <c r="L515" t="s">
        <v>2539</v>
      </c>
      <c r="M515" t="s">
        <v>5623</v>
      </c>
      <c r="N515" t="s">
        <v>386</v>
      </c>
    </row>
    <row r="516" spans="1:14">
      <c r="A516" s="1">
        <v>45511</v>
      </c>
      <c r="B516" s="1">
        <v>45876</v>
      </c>
      <c r="C516" t="s">
        <v>5176</v>
      </c>
      <c r="D516" t="s">
        <v>2626</v>
      </c>
      <c r="E516" t="s">
        <v>32</v>
      </c>
      <c r="F516" t="s">
        <v>16</v>
      </c>
      <c r="G516" t="s">
        <v>7877</v>
      </c>
      <c r="H516" t="s">
        <v>10171</v>
      </c>
      <c r="K516" t="s">
        <v>384</v>
      </c>
      <c r="L516" t="s">
        <v>385</v>
      </c>
      <c r="M516" t="s">
        <v>5623</v>
      </c>
      <c r="N516" t="s">
        <v>386</v>
      </c>
    </row>
    <row r="517" spans="1:14">
      <c r="A517" s="1">
        <v>45513</v>
      </c>
      <c r="B517" s="1">
        <v>45878</v>
      </c>
      <c r="C517" t="s">
        <v>5178</v>
      </c>
      <c r="D517" t="s">
        <v>2635</v>
      </c>
      <c r="E517" t="s">
        <v>32</v>
      </c>
      <c r="F517" t="s">
        <v>16</v>
      </c>
      <c r="G517" t="s">
        <v>7887</v>
      </c>
      <c r="H517" t="s">
        <v>10171</v>
      </c>
      <c r="K517" t="s">
        <v>41</v>
      </c>
      <c r="L517" t="s">
        <v>42</v>
      </c>
      <c r="M517" t="s">
        <v>5623</v>
      </c>
      <c r="N517" t="s">
        <v>51</v>
      </c>
    </row>
    <row r="518" spans="1:14">
      <c r="A518" s="1">
        <v>45514</v>
      </c>
      <c r="B518" s="1">
        <v>45879</v>
      </c>
      <c r="C518" t="s">
        <v>6117</v>
      </c>
      <c r="D518" t="s">
        <v>6118</v>
      </c>
      <c r="E518" t="s">
        <v>661</v>
      </c>
      <c r="F518" t="s">
        <v>16</v>
      </c>
      <c r="G518" t="s">
        <v>7890</v>
      </c>
      <c r="H518" t="s">
        <v>10171</v>
      </c>
      <c r="K518" t="s">
        <v>78</v>
      </c>
      <c r="L518" t="s">
        <v>79</v>
      </c>
      <c r="M518" t="s">
        <v>5620</v>
      </c>
      <c r="N518" t="s">
        <v>345</v>
      </c>
    </row>
    <row r="519" spans="1:14">
      <c r="A519" s="1">
        <v>45514</v>
      </c>
      <c r="B519" s="1">
        <v>45879</v>
      </c>
      <c r="C519" t="s">
        <v>5180</v>
      </c>
      <c r="D519" t="s">
        <v>2641</v>
      </c>
      <c r="E519" t="s">
        <v>32</v>
      </c>
      <c r="F519" t="s">
        <v>16</v>
      </c>
      <c r="G519" t="s">
        <v>7893</v>
      </c>
      <c r="H519" t="s">
        <v>10171</v>
      </c>
      <c r="K519" t="s">
        <v>2643</v>
      </c>
      <c r="L519" t="s">
        <v>2644</v>
      </c>
      <c r="M519" t="s">
        <v>1179</v>
      </c>
      <c r="N519" t="s">
        <v>590</v>
      </c>
    </row>
    <row r="520" spans="1:14">
      <c r="A520" s="1">
        <v>45516</v>
      </c>
      <c r="B520" s="1">
        <v>45881</v>
      </c>
      <c r="C520" t="s">
        <v>4837</v>
      </c>
      <c r="D520" t="s">
        <v>1274</v>
      </c>
      <c r="E520" t="s">
        <v>32</v>
      </c>
      <c r="F520" t="s">
        <v>16</v>
      </c>
      <c r="G520" t="s">
        <v>7900</v>
      </c>
      <c r="H520" t="s">
        <v>10171</v>
      </c>
      <c r="K520" t="s">
        <v>570</v>
      </c>
      <c r="L520" t="s">
        <v>571</v>
      </c>
      <c r="M520" t="s">
        <v>26</v>
      </c>
      <c r="N520" t="s">
        <v>125</v>
      </c>
    </row>
    <row r="521" spans="1:14">
      <c r="A521" s="1">
        <v>45516</v>
      </c>
      <c r="B521" s="1">
        <v>45881</v>
      </c>
      <c r="C521" t="s">
        <v>5181</v>
      </c>
      <c r="D521" t="s">
        <v>2650</v>
      </c>
      <c r="E521" t="s">
        <v>32</v>
      </c>
      <c r="F521" t="s">
        <v>16</v>
      </c>
      <c r="G521" t="s">
        <v>7905</v>
      </c>
      <c r="H521" t="s">
        <v>10171</v>
      </c>
      <c r="K521" t="s">
        <v>103</v>
      </c>
      <c r="L521" t="s">
        <v>104</v>
      </c>
      <c r="M521" t="s">
        <v>5620</v>
      </c>
      <c r="N521" t="s">
        <v>310</v>
      </c>
    </row>
    <row r="522" spans="1:14">
      <c r="A522" s="1">
        <v>45517</v>
      </c>
      <c r="B522" s="1">
        <v>45882</v>
      </c>
      <c r="C522" t="s">
        <v>5184</v>
      </c>
      <c r="D522" t="s">
        <v>2661</v>
      </c>
      <c r="E522" t="s">
        <v>32</v>
      </c>
      <c r="F522" t="s">
        <v>16</v>
      </c>
      <c r="G522" t="s">
        <v>7914</v>
      </c>
      <c r="H522" t="s">
        <v>10171</v>
      </c>
      <c r="K522" t="s">
        <v>209</v>
      </c>
      <c r="L522" t="s">
        <v>210</v>
      </c>
      <c r="M522" t="s">
        <v>4176</v>
      </c>
      <c r="N522" t="s">
        <v>310</v>
      </c>
    </row>
    <row r="523" spans="1:14">
      <c r="A523" s="1">
        <v>45518</v>
      </c>
      <c r="B523" s="1">
        <v>45883</v>
      </c>
      <c r="C523" t="s">
        <v>5185</v>
      </c>
      <c r="D523" t="s">
        <v>2666</v>
      </c>
      <c r="E523" t="s">
        <v>32</v>
      </c>
      <c r="F523" t="s">
        <v>16</v>
      </c>
      <c r="G523" t="s">
        <v>7915</v>
      </c>
      <c r="H523" t="s">
        <v>10171</v>
      </c>
      <c r="K523" t="s">
        <v>71</v>
      </c>
      <c r="L523" t="s">
        <v>72</v>
      </c>
      <c r="M523" t="s">
        <v>5660</v>
      </c>
      <c r="N523" t="s">
        <v>225</v>
      </c>
    </row>
    <row r="524" spans="1:14">
      <c r="A524" s="1">
        <v>45518</v>
      </c>
      <c r="B524" s="1">
        <v>45883</v>
      </c>
      <c r="C524" t="s">
        <v>5186</v>
      </c>
      <c r="D524" t="s">
        <v>2670</v>
      </c>
      <c r="E524" t="s">
        <v>15</v>
      </c>
      <c r="F524" t="s">
        <v>16</v>
      </c>
      <c r="G524" t="s">
        <v>7922</v>
      </c>
      <c r="H524" t="s">
        <v>10171</v>
      </c>
      <c r="K524" t="s">
        <v>71</v>
      </c>
      <c r="L524" t="s">
        <v>72</v>
      </c>
      <c r="M524" t="s">
        <v>5623</v>
      </c>
      <c r="N524" t="s">
        <v>73</v>
      </c>
    </row>
    <row r="525" spans="1:14">
      <c r="A525" s="1">
        <v>45518</v>
      </c>
      <c r="B525" s="1">
        <v>45883</v>
      </c>
      <c r="C525" t="s">
        <v>5187</v>
      </c>
      <c r="D525" t="s">
        <v>2673</v>
      </c>
      <c r="E525" t="s">
        <v>32</v>
      </c>
      <c r="F525" t="s">
        <v>16</v>
      </c>
      <c r="G525" t="s">
        <v>7924</v>
      </c>
      <c r="H525" t="s">
        <v>10171</v>
      </c>
      <c r="K525" t="s">
        <v>78</v>
      </c>
      <c r="L525" t="s">
        <v>79</v>
      </c>
      <c r="M525" t="s">
        <v>5620</v>
      </c>
      <c r="N525" t="s">
        <v>310</v>
      </c>
    </row>
    <row r="526" spans="1:14">
      <c r="A526" s="1">
        <v>45519</v>
      </c>
      <c r="B526" s="1">
        <v>45884</v>
      </c>
      <c r="C526" t="s">
        <v>5188</v>
      </c>
      <c r="D526" t="s">
        <v>2678</v>
      </c>
      <c r="E526" t="s">
        <v>661</v>
      </c>
      <c r="F526" t="s">
        <v>16</v>
      </c>
      <c r="G526" t="s">
        <v>7928</v>
      </c>
      <c r="H526" t="s">
        <v>10171</v>
      </c>
      <c r="K526" t="s">
        <v>712</v>
      </c>
      <c r="L526" t="s">
        <v>713</v>
      </c>
      <c r="M526" t="s">
        <v>1179</v>
      </c>
      <c r="N526" t="s">
        <v>125</v>
      </c>
    </row>
    <row r="527" spans="1:14">
      <c r="A527" s="1">
        <v>45519</v>
      </c>
      <c r="B527" s="1">
        <v>45884</v>
      </c>
      <c r="C527" t="s">
        <v>5189</v>
      </c>
      <c r="D527" t="s">
        <v>2681</v>
      </c>
      <c r="E527" t="s">
        <v>32</v>
      </c>
      <c r="F527" t="s">
        <v>16</v>
      </c>
      <c r="G527" t="s">
        <v>7930</v>
      </c>
      <c r="H527" t="s">
        <v>10171</v>
      </c>
      <c r="K527" t="s">
        <v>1564</v>
      </c>
      <c r="L527" t="s">
        <v>1565</v>
      </c>
      <c r="M527" t="s">
        <v>112</v>
      </c>
      <c r="N527" t="s">
        <v>345</v>
      </c>
    </row>
    <row r="528" spans="1:14">
      <c r="A528" s="1">
        <v>45519</v>
      </c>
      <c r="B528" s="1">
        <v>45884</v>
      </c>
      <c r="C528" t="s">
        <v>5190</v>
      </c>
      <c r="D528" t="s">
        <v>2686</v>
      </c>
      <c r="E528" t="s">
        <v>32</v>
      </c>
      <c r="F528" t="s">
        <v>16</v>
      </c>
      <c r="G528" t="s">
        <v>7934</v>
      </c>
      <c r="H528" t="s">
        <v>10171</v>
      </c>
      <c r="K528" t="s">
        <v>165</v>
      </c>
      <c r="L528" t="s">
        <v>166</v>
      </c>
      <c r="M528" t="s">
        <v>1179</v>
      </c>
      <c r="N528" t="s">
        <v>167</v>
      </c>
    </row>
    <row r="529" spans="1:14">
      <c r="A529" s="1">
        <v>45519</v>
      </c>
      <c r="B529" s="1">
        <v>45884</v>
      </c>
      <c r="C529" t="s">
        <v>5191</v>
      </c>
      <c r="D529" t="s">
        <v>2691</v>
      </c>
      <c r="E529" t="s">
        <v>32</v>
      </c>
      <c r="F529" t="s">
        <v>16</v>
      </c>
      <c r="G529" t="s">
        <v>7942</v>
      </c>
      <c r="H529" t="s">
        <v>10171</v>
      </c>
      <c r="K529" t="s">
        <v>78</v>
      </c>
      <c r="L529" t="s">
        <v>79</v>
      </c>
      <c r="M529" t="s">
        <v>5620</v>
      </c>
      <c r="N529" t="s">
        <v>328</v>
      </c>
    </row>
    <row r="530" spans="1:14">
      <c r="A530" s="1">
        <v>45519</v>
      </c>
      <c r="B530" s="1">
        <v>45884</v>
      </c>
      <c r="C530" t="s">
        <v>5192</v>
      </c>
      <c r="D530" t="s">
        <v>2695</v>
      </c>
      <c r="E530" t="s">
        <v>32</v>
      </c>
      <c r="F530" t="s">
        <v>16</v>
      </c>
      <c r="G530" t="s">
        <v>7944</v>
      </c>
      <c r="H530" t="s">
        <v>10171</v>
      </c>
      <c r="K530" t="s">
        <v>103</v>
      </c>
      <c r="L530" t="s">
        <v>104</v>
      </c>
      <c r="M530" t="s">
        <v>140</v>
      </c>
      <c r="N530" t="s">
        <v>105</v>
      </c>
    </row>
    <row r="531" spans="1:14">
      <c r="A531" s="1">
        <v>45519</v>
      </c>
      <c r="B531" s="1">
        <v>45884</v>
      </c>
      <c r="C531" t="s">
        <v>5193</v>
      </c>
      <c r="D531" t="s">
        <v>2699</v>
      </c>
      <c r="E531" t="s">
        <v>32</v>
      </c>
      <c r="F531" t="s">
        <v>16</v>
      </c>
      <c r="G531" t="s">
        <v>7949</v>
      </c>
      <c r="H531" t="s">
        <v>10171</v>
      </c>
      <c r="K531" t="s">
        <v>103</v>
      </c>
      <c r="L531" t="s">
        <v>104</v>
      </c>
      <c r="M531" t="s">
        <v>5620</v>
      </c>
      <c r="N531" t="s">
        <v>245</v>
      </c>
    </row>
    <row r="532" spans="1:14">
      <c r="A532" s="1">
        <v>45519</v>
      </c>
      <c r="B532" s="1">
        <v>45884</v>
      </c>
      <c r="C532" t="s">
        <v>5194</v>
      </c>
      <c r="D532" t="s">
        <v>2703</v>
      </c>
      <c r="E532" t="s">
        <v>32</v>
      </c>
      <c r="F532" t="s">
        <v>16</v>
      </c>
      <c r="G532" t="s">
        <v>7953</v>
      </c>
      <c r="H532" t="s">
        <v>10171</v>
      </c>
      <c r="K532" t="s">
        <v>396</v>
      </c>
      <c r="L532" t="s">
        <v>397</v>
      </c>
      <c r="M532" t="s">
        <v>5660</v>
      </c>
      <c r="N532" t="s">
        <v>98</v>
      </c>
    </row>
    <row r="533" spans="1:14">
      <c r="A533" s="1">
        <v>45521</v>
      </c>
      <c r="B533" s="1">
        <v>45886</v>
      </c>
      <c r="C533" t="s">
        <v>5082</v>
      </c>
      <c r="D533" t="s">
        <v>2238</v>
      </c>
      <c r="E533" t="s">
        <v>661</v>
      </c>
      <c r="F533" t="s">
        <v>16</v>
      </c>
      <c r="G533" t="s">
        <v>7955</v>
      </c>
      <c r="H533" t="s">
        <v>10171</v>
      </c>
      <c r="K533" t="s">
        <v>570</v>
      </c>
      <c r="L533" t="s">
        <v>571</v>
      </c>
      <c r="M533" t="s">
        <v>5623</v>
      </c>
      <c r="N533" t="s">
        <v>125</v>
      </c>
    </row>
    <row r="534" spans="1:14">
      <c r="A534" s="1">
        <v>45522</v>
      </c>
      <c r="B534" s="1">
        <v>45887</v>
      </c>
      <c r="C534" t="s">
        <v>5196</v>
      </c>
      <c r="D534" t="s">
        <v>2714</v>
      </c>
      <c r="E534" t="s">
        <v>32</v>
      </c>
      <c r="F534" t="s">
        <v>16</v>
      </c>
      <c r="G534" t="s">
        <v>7962</v>
      </c>
      <c r="H534" t="s">
        <v>10171</v>
      </c>
      <c r="K534" t="s">
        <v>18</v>
      </c>
      <c r="L534" t="s">
        <v>19</v>
      </c>
      <c r="M534" t="s">
        <v>5624</v>
      </c>
      <c r="N534" t="s">
        <v>21</v>
      </c>
    </row>
    <row r="535" spans="1:14">
      <c r="A535" s="1">
        <v>45522</v>
      </c>
      <c r="B535" s="1">
        <v>45887</v>
      </c>
      <c r="C535" t="s">
        <v>5197</v>
      </c>
      <c r="D535" t="s">
        <v>2718</v>
      </c>
      <c r="E535" t="s">
        <v>32</v>
      </c>
      <c r="F535" t="s">
        <v>16</v>
      </c>
      <c r="G535" t="s">
        <v>7965</v>
      </c>
      <c r="H535" t="s">
        <v>10171</v>
      </c>
      <c r="K535" t="s">
        <v>795</v>
      </c>
      <c r="L535" t="s">
        <v>796</v>
      </c>
      <c r="M535" t="s">
        <v>5624</v>
      </c>
      <c r="N535" t="s">
        <v>203</v>
      </c>
    </row>
    <row r="536" spans="1:14">
      <c r="A536" s="1">
        <v>45522</v>
      </c>
      <c r="B536" s="1">
        <v>45887</v>
      </c>
      <c r="C536" t="s">
        <v>5199</v>
      </c>
      <c r="D536" t="s">
        <v>2728</v>
      </c>
      <c r="E536" t="s">
        <v>32</v>
      </c>
      <c r="F536" t="s">
        <v>16</v>
      </c>
      <c r="G536" t="s">
        <v>7966</v>
      </c>
      <c r="H536" t="s">
        <v>10171</v>
      </c>
      <c r="K536" t="s">
        <v>174</v>
      </c>
      <c r="L536" t="s">
        <v>175</v>
      </c>
      <c r="M536" t="s">
        <v>5623</v>
      </c>
      <c r="N536" t="s">
        <v>167</v>
      </c>
    </row>
    <row r="537" spans="1:14">
      <c r="A537" s="1">
        <v>45523</v>
      </c>
      <c r="B537" s="1">
        <v>45888</v>
      </c>
      <c r="C537" t="s">
        <v>5200</v>
      </c>
      <c r="D537" t="s">
        <v>2732</v>
      </c>
      <c r="E537" t="s">
        <v>32</v>
      </c>
      <c r="F537" t="s">
        <v>16</v>
      </c>
      <c r="G537" t="s">
        <v>7974</v>
      </c>
      <c r="H537" t="s">
        <v>10171</v>
      </c>
      <c r="K537" t="s">
        <v>2734</v>
      </c>
      <c r="L537" t="s">
        <v>2735</v>
      </c>
      <c r="M537" t="s">
        <v>112</v>
      </c>
      <c r="N537" t="s">
        <v>1699</v>
      </c>
    </row>
    <row r="538" spans="1:14">
      <c r="A538" s="1">
        <v>45523</v>
      </c>
      <c r="B538" s="1">
        <v>45888</v>
      </c>
      <c r="C538" t="s">
        <v>5201</v>
      </c>
      <c r="D538" t="s">
        <v>2739</v>
      </c>
      <c r="E538" t="s">
        <v>32</v>
      </c>
      <c r="F538" t="s">
        <v>16</v>
      </c>
      <c r="G538" t="s">
        <v>7978</v>
      </c>
      <c r="H538" t="s">
        <v>10171</v>
      </c>
      <c r="K538" t="s">
        <v>18</v>
      </c>
      <c r="L538" t="s">
        <v>19</v>
      </c>
      <c r="M538" t="s">
        <v>48</v>
      </c>
      <c r="N538" t="s">
        <v>21</v>
      </c>
    </row>
    <row r="539" spans="1:14">
      <c r="A539" s="1">
        <v>45523</v>
      </c>
      <c r="B539" s="1">
        <v>45888</v>
      </c>
      <c r="C539" t="s">
        <v>5202</v>
      </c>
      <c r="D539" t="s">
        <v>2743</v>
      </c>
      <c r="E539" t="s">
        <v>32</v>
      </c>
      <c r="F539" t="s">
        <v>16</v>
      </c>
      <c r="G539" t="s">
        <v>7981</v>
      </c>
      <c r="H539" t="s">
        <v>10171</v>
      </c>
      <c r="K539" t="s">
        <v>305</v>
      </c>
      <c r="L539" t="s">
        <v>306</v>
      </c>
      <c r="M539" t="s">
        <v>304</v>
      </c>
      <c r="N539" t="s">
        <v>21</v>
      </c>
    </row>
    <row r="540" spans="1:14">
      <c r="A540" s="1">
        <v>45523</v>
      </c>
      <c r="B540" s="1">
        <v>45888</v>
      </c>
      <c r="C540" t="s">
        <v>4984</v>
      </c>
      <c r="D540" t="s">
        <v>1866</v>
      </c>
      <c r="E540" t="s">
        <v>661</v>
      </c>
      <c r="F540" t="s">
        <v>16</v>
      </c>
      <c r="G540" t="s">
        <v>7984</v>
      </c>
      <c r="H540" t="s">
        <v>10171</v>
      </c>
      <c r="K540" t="s">
        <v>41</v>
      </c>
      <c r="L540" t="s">
        <v>42</v>
      </c>
      <c r="M540" t="s">
        <v>112</v>
      </c>
      <c r="N540" t="s">
        <v>21</v>
      </c>
    </row>
    <row r="541" spans="1:14">
      <c r="A541" s="1">
        <v>45523</v>
      </c>
      <c r="B541" s="1">
        <v>45888</v>
      </c>
      <c r="C541" t="s">
        <v>5203</v>
      </c>
      <c r="D541" t="s">
        <v>2749</v>
      </c>
      <c r="E541" t="s">
        <v>32</v>
      </c>
      <c r="F541" t="s">
        <v>16</v>
      </c>
      <c r="G541" t="s">
        <v>7987</v>
      </c>
      <c r="H541" t="s">
        <v>10171</v>
      </c>
      <c r="K541" t="s">
        <v>2751</v>
      </c>
      <c r="L541" t="s">
        <v>2752</v>
      </c>
      <c r="M541" t="s">
        <v>1179</v>
      </c>
      <c r="N541" t="s">
        <v>30</v>
      </c>
    </row>
    <row r="542" spans="1:14">
      <c r="A542" s="1">
        <v>45524</v>
      </c>
      <c r="B542" s="1">
        <v>45889</v>
      </c>
      <c r="C542" t="s">
        <v>5204</v>
      </c>
      <c r="D542" t="s">
        <v>2756</v>
      </c>
      <c r="E542" t="s">
        <v>32</v>
      </c>
      <c r="F542" t="s">
        <v>16</v>
      </c>
      <c r="G542" t="s">
        <v>7995</v>
      </c>
      <c r="H542" t="s">
        <v>10171</v>
      </c>
      <c r="K542" t="s">
        <v>2758</v>
      </c>
      <c r="L542" t="s">
        <v>2759</v>
      </c>
      <c r="M542" t="s">
        <v>304</v>
      </c>
      <c r="N542" t="s">
        <v>61</v>
      </c>
    </row>
    <row r="543" spans="1:14">
      <c r="A543" s="1">
        <v>45525</v>
      </c>
      <c r="B543" s="1">
        <v>45890</v>
      </c>
      <c r="C543" t="s">
        <v>5209</v>
      </c>
      <c r="D543" t="s">
        <v>2777</v>
      </c>
      <c r="E543" t="s">
        <v>32</v>
      </c>
      <c r="F543" t="s">
        <v>16</v>
      </c>
      <c r="G543" t="s">
        <v>8005</v>
      </c>
      <c r="H543" t="s">
        <v>10171</v>
      </c>
      <c r="K543" t="s">
        <v>103</v>
      </c>
      <c r="L543" t="s">
        <v>104</v>
      </c>
      <c r="M543" t="s">
        <v>5620</v>
      </c>
      <c r="N543" t="s">
        <v>310</v>
      </c>
    </row>
    <row r="544" spans="1:14">
      <c r="A544" s="1">
        <v>45527</v>
      </c>
      <c r="B544" s="1">
        <v>45892</v>
      </c>
      <c r="C544" t="s">
        <v>5211</v>
      </c>
      <c r="D544" t="s">
        <v>2784</v>
      </c>
      <c r="E544" t="s">
        <v>32</v>
      </c>
      <c r="F544" t="s">
        <v>16</v>
      </c>
      <c r="G544" t="s">
        <v>8008</v>
      </c>
      <c r="H544" t="s">
        <v>10171</v>
      </c>
      <c r="K544" t="s">
        <v>570</v>
      </c>
      <c r="L544" t="s">
        <v>571</v>
      </c>
      <c r="M544" t="s">
        <v>5623</v>
      </c>
      <c r="N544" t="s">
        <v>310</v>
      </c>
    </row>
    <row r="545" spans="1:14">
      <c r="A545" s="1">
        <v>45527</v>
      </c>
      <c r="B545" s="1">
        <v>45892</v>
      </c>
      <c r="C545" t="s">
        <v>5212</v>
      </c>
      <c r="D545" t="s">
        <v>2789</v>
      </c>
      <c r="E545" t="s">
        <v>32</v>
      </c>
      <c r="F545" t="s">
        <v>16</v>
      </c>
      <c r="G545" t="s">
        <v>8012</v>
      </c>
      <c r="H545" t="s">
        <v>10171</v>
      </c>
      <c r="K545" t="s">
        <v>2791</v>
      </c>
      <c r="L545" t="s">
        <v>2792</v>
      </c>
      <c r="M545" t="s">
        <v>112</v>
      </c>
      <c r="N545" t="s">
        <v>30</v>
      </c>
    </row>
    <row r="546" spans="1:14">
      <c r="A546" s="1">
        <v>45527</v>
      </c>
      <c r="B546" s="1">
        <v>45892</v>
      </c>
      <c r="C546" t="s">
        <v>5214</v>
      </c>
      <c r="D546" t="s">
        <v>2799</v>
      </c>
      <c r="E546" t="s">
        <v>32</v>
      </c>
      <c r="F546" t="s">
        <v>16</v>
      </c>
      <c r="G546" t="s">
        <v>8019</v>
      </c>
      <c r="H546" t="s">
        <v>10171</v>
      </c>
      <c r="K546" t="s">
        <v>570</v>
      </c>
      <c r="L546" t="s">
        <v>571</v>
      </c>
      <c r="M546" t="s">
        <v>26</v>
      </c>
      <c r="N546" t="s">
        <v>125</v>
      </c>
    </row>
    <row r="547" spans="1:14">
      <c r="A547" s="1">
        <v>45529</v>
      </c>
      <c r="B547" s="1">
        <v>45894</v>
      </c>
      <c r="C547" t="s">
        <v>5217</v>
      </c>
      <c r="D547" t="s">
        <v>2811</v>
      </c>
      <c r="E547" t="s">
        <v>661</v>
      </c>
      <c r="F547" t="s">
        <v>16</v>
      </c>
      <c r="G547" t="s">
        <v>8025</v>
      </c>
      <c r="H547" t="s">
        <v>10171</v>
      </c>
      <c r="K547" t="s">
        <v>71</v>
      </c>
      <c r="L547" t="s">
        <v>72</v>
      </c>
      <c r="M547" t="s">
        <v>5660</v>
      </c>
      <c r="N547" t="s">
        <v>125</v>
      </c>
    </row>
    <row r="548" spans="1:14">
      <c r="A548" s="1">
        <v>45530</v>
      </c>
      <c r="B548" s="1">
        <v>45895</v>
      </c>
      <c r="C548" t="s">
        <v>5218</v>
      </c>
      <c r="D548" t="s">
        <v>2814</v>
      </c>
      <c r="E548" t="s">
        <v>661</v>
      </c>
      <c r="F548" t="s">
        <v>16</v>
      </c>
      <c r="G548" t="s">
        <v>8027</v>
      </c>
      <c r="H548" t="s">
        <v>10171</v>
      </c>
      <c r="K548" t="s">
        <v>18</v>
      </c>
      <c r="L548" t="s">
        <v>19</v>
      </c>
      <c r="M548" t="s">
        <v>5624</v>
      </c>
      <c r="N548" t="s">
        <v>21</v>
      </c>
    </row>
    <row r="549" spans="1:14">
      <c r="A549" s="1">
        <v>45530</v>
      </c>
      <c r="B549" s="1">
        <v>45895</v>
      </c>
      <c r="C549" t="s">
        <v>5219</v>
      </c>
      <c r="D549" t="s">
        <v>2818</v>
      </c>
      <c r="E549" t="s">
        <v>32</v>
      </c>
      <c r="F549" t="s">
        <v>16</v>
      </c>
      <c r="G549" t="s">
        <v>8029</v>
      </c>
      <c r="H549" t="s">
        <v>10171</v>
      </c>
      <c r="K549" t="s">
        <v>78</v>
      </c>
      <c r="L549" t="s">
        <v>79</v>
      </c>
      <c r="M549" t="s">
        <v>5620</v>
      </c>
      <c r="N549" t="s">
        <v>143</v>
      </c>
    </row>
    <row r="550" spans="1:14">
      <c r="A550" s="1">
        <v>45505</v>
      </c>
      <c r="B550" s="1">
        <v>45870</v>
      </c>
      <c r="C550" t="s">
        <v>5769</v>
      </c>
      <c r="D550" t="s">
        <v>5770</v>
      </c>
      <c r="E550" t="s">
        <v>32</v>
      </c>
      <c r="F550" t="s">
        <v>16</v>
      </c>
      <c r="G550" t="s">
        <v>7831</v>
      </c>
      <c r="H550" t="s">
        <v>10172</v>
      </c>
      <c r="I550" t="s">
        <v>10173</v>
      </c>
      <c r="K550" t="s">
        <v>49</v>
      </c>
      <c r="L550" t="s">
        <v>50</v>
      </c>
      <c r="M550" t="s">
        <v>5623</v>
      </c>
      <c r="N550" t="s">
        <v>51</v>
      </c>
    </row>
    <row r="551" spans="1:14">
      <c r="A551" s="1">
        <v>45505</v>
      </c>
      <c r="B551" s="1">
        <v>45870</v>
      </c>
      <c r="C551" t="s">
        <v>5164</v>
      </c>
      <c r="D551" t="s">
        <v>2560</v>
      </c>
      <c r="E551" t="s">
        <v>32</v>
      </c>
      <c r="F551" t="s">
        <v>16</v>
      </c>
      <c r="G551" t="s">
        <v>7839</v>
      </c>
      <c r="H551" t="s">
        <v>10172</v>
      </c>
      <c r="K551" t="s">
        <v>2562</v>
      </c>
      <c r="L551" t="s">
        <v>2563</v>
      </c>
      <c r="M551" t="s">
        <v>48</v>
      </c>
      <c r="N551" t="s">
        <v>225</v>
      </c>
    </row>
    <row r="552" spans="1:14">
      <c r="A552" s="1">
        <v>45531</v>
      </c>
      <c r="B552" s="1">
        <v>45870</v>
      </c>
      <c r="C552" t="s">
        <v>8031</v>
      </c>
      <c r="D552" t="s">
        <v>8032</v>
      </c>
      <c r="E552" t="s">
        <v>32</v>
      </c>
      <c r="F552" t="s">
        <v>16</v>
      </c>
      <c r="G552" t="s">
        <v>8034</v>
      </c>
      <c r="H552" t="s">
        <v>10172</v>
      </c>
      <c r="J552" t="s">
        <v>10179</v>
      </c>
      <c r="K552" t="s">
        <v>343</v>
      </c>
      <c r="L552" t="s">
        <v>344</v>
      </c>
      <c r="M552" t="s">
        <v>4176</v>
      </c>
      <c r="N552" t="s">
        <v>345</v>
      </c>
    </row>
    <row r="553" spans="1:14">
      <c r="A553" s="1">
        <v>45507</v>
      </c>
      <c r="B553" s="1">
        <v>45872</v>
      </c>
      <c r="C553" t="s">
        <v>5741</v>
      </c>
      <c r="D553" t="s">
        <v>5742</v>
      </c>
      <c r="E553" t="s">
        <v>32</v>
      </c>
      <c r="F553" t="s">
        <v>16</v>
      </c>
      <c r="G553" t="s">
        <v>7856</v>
      </c>
      <c r="H553" t="s">
        <v>10172</v>
      </c>
      <c r="I553" t="s">
        <v>10173</v>
      </c>
      <c r="K553" t="s">
        <v>570</v>
      </c>
      <c r="L553" t="s">
        <v>571</v>
      </c>
      <c r="M553" t="s">
        <v>5623</v>
      </c>
      <c r="N553" t="s">
        <v>143</v>
      </c>
    </row>
    <row r="554" spans="1:14">
      <c r="A554" s="1">
        <v>45510</v>
      </c>
      <c r="B554" s="1">
        <v>45875</v>
      </c>
      <c r="C554" t="s">
        <v>4914</v>
      </c>
      <c r="D554" t="s">
        <v>1586</v>
      </c>
      <c r="E554" t="s">
        <v>32</v>
      </c>
      <c r="F554" t="s">
        <v>16</v>
      </c>
      <c r="G554" t="s">
        <v>7874</v>
      </c>
      <c r="H554" t="s">
        <v>10172</v>
      </c>
      <c r="I554" t="s">
        <v>10184</v>
      </c>
      <c r="K554" t="s">
        <v>861</v>
      </c>
      <c r="L554" t="s">
        <v>862</v>
      </c>
      <c r="M554" t="s">
        <v>112</v>
      </c>
      <c r="N554" t="s">
        <v>336</v>
      </c>
    </row>
    <row r="555" spans="1:14">
      <c r="A555" s="1">
        <v>45513</v>
      </c>
      <c r="B555" s="1">
        <v>45878</v>
      </c>
      <c r="C555" t="s">
        <v>6017</v>
      </c>
      <c r="D555" t="s">
        <v>6018</v>
      </c>
      <c r="E555" t="s">
        <v>32</v>
      </c>
      <c r="F555" t="s">
        <v>16</v>
      </c>
      <c r="G555" t="s">
        <v>7883</v>
      </c>
      <c r="H555" t="s">
        <v>10172</v>
      </c>
      <c r="I555" t="s">
        <v>10173</v>
      </c>
      <c r="K555" t="s">
        <v>695</v>
      </c>
      <c r="L555" t="s">
        <v>696</v>
      </c>
      <c r="M555" t="s">
        <v>1179</v>
      </c>
      <c r="N555" t="s">
        <v>590</v>
      </c>
    </row>
    <row r="556" spans="1:14">
      <c r="A556" s="1">
        <v>45516</v>
      </c>
      <c r="B556" s="1">
        <v>45881</v>
      </c>
      <c r="C556" t="s">
        <v>5747</v>
      </c>
      <c r="D556" t="s">
        <v>5748</v>
      </c>
      <c r="E556" t="s">
        <v>32</v>
      </c>
      <c r="F556" t="s">
        <v>16</v>
      </c>
      <c r="G556" t="s">
        <v>7899</v>
      </c>
      <c r="H556" t="s">
        <v>10172</v>
      </c>
      <c r="I556" t="s">
        <v>10173</v>
      </c>
      <c r="J556" t="s">
        <v>10174</v>
      </c>
      <c r="K556" t="s">
        <v>861</v>
      </c>
      <c r="L556" t="s">
        <v>862</v>
      </c>
      <c r="M556" t="s">
        <v>112</v>
      </c>
      <c r="N556" t="s">
        <v>336</v>
      </c>
    </row>
    <row r="557" spans="1:14">
      <c r="A557" s="1">
        <v>45517</v>
      </c>
      <c r="B557" s="1">
        <v>45882</v>
      </c>
      <c r="C557" t="s">
        <v>5182</v>
      </c>
      <c r="D557" t="s">
        <v>2654</v>
      </c>
      <c r="E557" t="s">
        <v>32</v>
      </c>
      <c r="F557" t="s">
        <v>16</v>
      </c>
      <c r="G557" t="s">
        <v>7908</v>
      </c>
      <c r="H557" t="s">
        <v>10172</v>
      </c>
      <c r="I557" t="s">
        <v>10184</v>
      </c>
      <c r="K557" t="s">
        <v>165</v>
      </c>
      <c r="L557" t="s">
        <v>166</v>
      </c>
      <c r="M557" t="s">
        <v>1179</v>
      </c>
      <c r="N557" t="s">
        <v>328</v>
      </c>
    </row>
    <row r="558" spans="1:14">
      <c r="A558" s="1">
        <v>45518</v>
      </c>
      <c r="B558" s="1">
        <v>45883</v>
      </c>
      <c r="C558" t="s">
        <v>6119</v>
      </c>
      <c r="D558" t="s">
        <v>6120</v>
      </c>
      <c r="E558" t="s">
        <v>32</v>
      </c>
      <c r="F558" t="s">
        <v>16</v>
      </c>
      <c r="G558" t="s">
        <v>7920</v>
      </c>
      <c r="H558" t="s">
        <v>10172</v>
      </c>
      <c r="I558" t="s">
        <v>10173</v>
      </c>
      <c r="J558" t="s">
        <v>10180</v>
      </c>
      <c r="K558" t="s">
        <v>270</v>
      </c>
      <c r="L558" t="s">
        <v>271</v>
      </c>
      <c r="M558" t="s">
        <v>5624</v>
      </c>
      <c r="N558" t="s">
        <v>225</v>
      </c>
    </row>
    <row r="559" spans="1:14">
      <c r="A559" s="1">
        <v>45521</v>
      </c>
      <c r="B559" s="1">
        <v>45886</v>
      </c>
      <c r="C559" t="s">
        <v>5757</v>
      </c>
      <c r="D559" t="s">
        <v>5758</v>
      </c>
      <c r="E559" t="s">
        <v>32</v>
      </c>
      <c r="F559" t="s">
        <v>16</v>
      </c>
      <c r="G559" t="s">
        <v>7957</v>
      </c>
      <c r="H559" t="s">
        <v>10172</v>
      </c>
      <c r="I559" t="s">
        <v>10173</v>
      </c>
      <c r="K559" t="s">
        <v>174</v>
      </c>
      <c r="L559" t="s">
        <v>175</v>
      </c>
      <c r="M559" t="s">
        <v>5623</v>
      </c>
      <c r="N559" t="s">
        <v>51</v>
      </c>
    </row>
    <row r="560" spans="1:14">
      <c r="A560" s="1">
        <v>45522</v>
      </c>
      <c r="B560" s="1">
        <v>45887</v>
      </c>
      <c r="C560" t="s">
        <v>6121</v>
      </c>
      <c r="D560" t="s">
        <v>6122</v>
      </c>
      <c r="E560" t="s">
        <v>32</v>
      </c>
      <c r="F560" t="s">
        <v>16</v>
      </c>
      <c r="G560" t="s">
        <v>7971</v>
      </c>
      <c r="H560" t="s">
        <v>10172</v>
      </c>
      <c r="I560" t="s">
        <v>10173</v>
      </c>
      <c r="K560" t="s">
        <v>96</v>
      </c>
      <c r="L560" t="s">
        <v>97</v>
      </c>
      <c r="M560" t="s">
        <v>1179</v>
      </c>
      <c r="N560" t="s">
        <v>43</v>
      </c>
    </row>
    <row r="561" spans="1:14">
      <c r="A561" s="1">
        <v>45523</v>
      </c>
      <c r="B561" s="1">
        <v>45888</v>
      </c>
      <c r="C561" t="s">
        <v>7736</v>
      </c>
      <c r="D561" t="s">
        <v>7737</v>
      </c>
      <c r="E561" t="s">
        <v>32</v>
      </c>
      <c r="F561" t="s">
        <v>16</v>
      </c>
      <c r="G561" t="s">
        <v>7979</v>
      </c>
      <c r="H561" t="s">
        <v>10172</v>
      </c>
      <c r="I561" t="s">
        <v>10184</v>
      </c>
      <c r="K561" t="s">
        <v>305</v>
      </c>
      <c r="L561" t="s">
        <v>306</v>
      </c>
      <c r="M561" t="s">
        <v>304</v>
      </c>
      <c r="N561" t="s">
        <v>21</v>
      </c>
    </row>
    <row r="562" spans="1:14">
      <c r="A562" s="1">
        <v>45524</v>
      </c>
      <c r="B562" s="1">
        <v>45889</v>
      </c>
      <c r="C562" t="s">
        <v>7989</v>
      </c>
      <c r="D562" t="s">
        <v>7990</v>
      </c>
      <c r="E562" t="s">
        <v>32</v>
      </c>
      <c r="F562" t="s">
        <v>16</v>
      </c>
      <c r="G562" t="s">
        <v>7993</v>
      </c>
      <c r="H562" t="s">
        <v>10172</v>
      </c>
      <c r="I562" t="s">
        <v>10186</v>
      </c>
      <c r="K562" t="s">
        <v>550</v>
      </c>
      <c r="L562" t="s">
        <v>551</v>
      </c>
      <c r="M562" t="s">
        <v>304</v>
      </c>
      <c r="N562" t="s">
        <v>245</v>
      </c>
    </row>
    <row r="563" spans="1:14">
      <c r="A563" s="1">
        <v>45527</v>
      </c>
      <c r="B563" s="1">
        <v>45892</v>
      </c>
      <c r="C563" t="s">
        <v>6019</v>
      </c>
      <c r="D563" t="s">
        <v>6020</v>
      </c>
      <c r="E563" t="s">
        <v>32</v>
      </c>
      <c r="F563" t="s">
        <v>16</v>
      </c>
      <c r="G563" t="s">
        <v>8016</v>
      </c>
      <c r="H563" t="s">
        <v>10172</v>
      </c>
      <c r="I563" t="s">
        <v>10173</v>
      </c>
      <c r="K563" t="s">
        <v>305</v>
      </c>
      <c r="L563" t="s">
        <v>306</v>
      </c>
      <c r="M563" t="s">
        <v>5623</v>
      </c>
      <c r="N563" t="s">
        <v>21</v>
      </c>
    </row>
    <row r="564" spans="1:14">
      <c r="A564" s="1">
        <v>45528</v>
      </c>
      <c r="B564" s="1">
        <v>45893</v>
      </c>
      <c r="C564" t="s">
        <v>6021</v>
      </c>
      <c r="D564" t="s">
        <v>6022</v>
      </c>
      <c r="E564" t="s">
        <v>32</v>
      </c>
      <c r="F564" t="s">
        <v>16</v>
      </c>
      <c r="G564" t="s">
        <v>8021</v>
      </c>
      <c r="H564" t="s">
        <v>10172</v>
      </c>
      <c r="I564" t="s">
        <v>10184</v>
      </c>
      <c r="K564" t="s">
        <v>375</v>
      </c>
      <c r="L564" t="s">
        <v>376</v>
      </c>
      <c r="M564" t="s">
        <v>5624</v>
      </c>
      <c r="N564" t="s">
        <v>225</v>
      </c>
    </row>
    <row r="565" spans="1:14">
      <c r="A565" s="1">
        <v>45532</v>
      </c>
      <c r="B565" s="1">
        <v>45897</v>
      </c>
      <c r="C565" t="s">
        <v>6123</v>
      </c>
      <c r="D565" t="s">
        <v>6124</v>
      </c>
      <c r="E565" t="s">
        <v>32</v>
      </c>
      <c r="F565" t="s">
        <v>16</v>
      </c>
      <c r="G565" t="s">
        <v>8037</v>
      </c>
      <c r="H565" t="s">
        <v>10172</v>
      </c>
      <c r="I565" t="s">
        <v>10184</v>
      </c>
      <c r="K565" t="s">
        <v>96</v>
      </c>
      <c r="L565" t="s">
        <v>97</v>
      </c>
      <c r="M565" t="s">
        <v>140</v>
      </c>
      <c r="N565" t="s">
        <v>43</v>
      </c>
    </row>
    <row r="566" spans="1:14">
      <c r="A566" s="1">
        <v>45536</v>
      </c>
      <c r="B566" s="1">
        <v>45901</v>
      </c>
      <c r="C566" t="s">
        <v>5222</v>
      </c>
      <c r="D566" t="s">
        <v>2831</v>
      </c>
      <c r="E566" t="s">
        <v>32</v>
      </c>
      <c r="F566" t="s">
        <v>16</v>
      </c>
      <c r="G566" t="s">
        <v>8042</v>
      </c>
      <c r="H566" t="s">
        <v>10171</v>
      </c>
      <c r="K566" t="s">
        <v>570</v>
      </c>
      <c r="L566" t="s">
        <v>571</v>
      </c>
      <c r="M566" t="s">
        <v>5623</v>
      </c>
      <c r="N566" t="s">
        <v>328</v>
      </c>
    </row>
    <row r="567" spans="1:14">
      <c r="A567" s="1">
        <v>45536</v>
      </c>
      <c r="B567" s="1">
        <v>45901</v>
      </c>
      <c r="C567" t="s">
        <v>5309</v>
      </c>
      <c r="D567" t="s">
        <v>3191</v>
      </c>
      <c r="E567" t="s">
        <v>661</v>
      </c>
      <c r="F567" t="s">
        <v>16</v>
      </c>
      <c r="G567" t="s">
        <v>8055</v>
      </c>
      <c r="H567" t="s">
        <v>10172</v>
      </c>
      <c r="I567" t="s">
        <v>10173</v>
      </c>
      <c r="K567" t="s">
        <v>165</v>
      </c>
      <c r="L567" t="s">
        <v>166</v>
      </c>
      <c r="M567" t="s">
        <v>26</v>
      </c>
      <c r="N567" t="s">
        <v>1346</v>
      </c>
    </row>
    <row r="568" spans="1:14">
      <c r="A568" s="1">
        <v>45536</v>
      </c>
      <c r="B568" s="1">
        <v>45901</v>
      </c>
      <c r="C568" t="s">
        <v>4599</v>
      </c>
      <c r="D568" t="s">
        <v>240</v>
      </c>
      <c r="E568" t="s">
        <v>32</v>
      </c>
      <c r="F568" t="s">
        <v>16</v>
      </c>
      <c r="G568" t="s">
        <v>8045</v>
      </c>
      <c r="H568" t="s">
        <v>10171</v>
      </c>
      <c r="K568" t="s">
        <v>59</v>
      </c>
      <c r="L568" t="s">
        <v>60</v>
      </c>
      <c r="M568" t="s">
        <v>5620</v>
      </c>
      <c r="N568" t="s">
        <v>61</v>
      </c>
    </row>
    <row r="569" spans="1:14">
      <c r="A569" s="1">
        <v>45536</v>
      </c>
      <c r="B569" s="1">
        <v>45901</v>
      </c>
      <c r="C569" t="s">
        <v>5226</v>
      </c>
      <c r="D569" t="s">
        <v>2849</v>
      </c>
      <c r="E569" t="s">
        <v>32</v>
      </c>
      <c r="F569" t="s">
        <v>16</v>
      </c>
      <c r="G569" t="s">
        <v>8052</v>
      </c>
      <c r="H569" t="s">
        <v>10171</v>
      </c>
      <c r="K569" t="s">
        <v>570</v>
      </c>
      <c r="L569" t="s">
        <v>571</v>
      </c>
      <c r="M569" t="s">
        <v>26</v>
      </c>
      <c r="N569" t="s">
        <v>125</v>
      </c>
    </row>
    <row r="570" spans="1:14">
      <c r="A570" s="1">
        <v>45536</v>
      </c>
      <c r="B570" s="1">
        <v>45901</v>
      </c>
      <c r="C570" t="s">
        <v>5227</v>
      </c>
      <c r="D570" t="s">
        <v>2855</v>
      </c>
      <c r="E570" t="s">
        <v>32</v>
      </c>
      <c r="F570" t="s">
        <v>16</v>
      </c>
      <c r="G570" t="s">
        <v>8060</v>
      </c>
      <c r="H570" t="s">
        <v>10171</v>
      </c>
      <c r="K570" t="s">
        <v>795</v>
      </c>
      <c r="L570" t="s">
        <v>796</v>
      </c>
      <c r="M570" t="s">
        <v>77</v>
      </c>
      <c r="N570" t="s">
        <v>203</v>
      </c>
    </row>
    <row r="571" spans="1:14">
      <c r="A571" s="1">
        <v>45536</v>
      </c>
      <c r="B571" s="1">
        <v>45901</v>
      </c>
      <c r="C571" t="s">
        <v>5232</v>
      </c>
      <c r="D571" t="s">
        <v>2876</v>
      </c>
      <c r="E571" t="s">
        <v>32</v>
      </c>
      <c r="F571" t="s">
        <v>16</v>
      </c>
      <c r="G571" t="s">
        <v>8078</v>
      </c>
      <c r="H571" t="s">
        <v>10171</v>
      </c>
      <c r="K571" t="s">
        <v>270</v>
      </c>
      <c r="L571" t="s">
        <v>271</v>
      </c>
      <c r="M571" t="s">
        <v>5624</v>
      </c>
      <c r="N571" t="s">
        <v>125</v>
      </c>
    </row>
    <row r="572" spans="1:14">
      <c r="A572" s="1">
        <v>45536</v>
      </c>
      <c r="B572" s="1">
        <v>45901</v>
      </c>
      <c r="C572" t="s">
        <v>5228</v>
      </c>
      <c r="D572" t="s">
        <v>2861</v>
      </c>
      <c r="E572" t="s">
        <v>15</v>
      </c>
      <c r="F572" t="s">
        <v>16</v>
      </c>
      <c r="G572" t="s">
        <v>8062</v>
      </c>
      <c r="H572" t="s">
        <v>10171</v>
      </c>
      <c r="K572" t="s">
        <v>165</v>
      </c>
      <c r="L572" t="s">
        <v>166</v>
      </c>
      <c r="M572" t="s">
        <v>26</v>
      </c>
      <c r="N572" t="s">
        <v>21</v>
      </c>
    </row>
    <row r="573" spans="1:14">
      <c r="A573" s="1">
        <v>45536</v>
      </c>
      <c r="B573" s="1">
        <v>45901</v>
      </c>
      <c r="C573" t="s">
        <v>8063</v>
      </c>
      <c r="D573" t="s">
        <v>8064</v>
      </c>
      <c r="E573" t="s">
        <v>661</v>
      </c>
      <c r="F573" t="s">
        <v>16</v>
      </c>
      <c r="G573" t="s">
        <v>8065</v>
      </c>
      <c r="H573" t="s">
        <v>10172</v>
      </c>
      <c r="I573" t="s">
        <v>10173</v>
      </c>
      <c r="K573" t="s">
        <v>65</v>
      </c>
      <c r="L573" t="s">
        <v>66</v>
      </c>
      <c r="M573" t="s">
        <v>5620</v>
      </c>
      <c r="N573" t="s">
        <v>203</v>
      </c>
    </row>
    <row r="574" spans="1:14">
      <c r="A574" s="1">
        <v>45536</v>
      </c>
      <c r="B574" s="1">
        <v>45901</v>
      </c>
      <c r="C574" t="s">
        <v>5229</v>
      </c>
      <c r="D574" t="s">
        <v>2865</v>
      </c>
      <c r="E574" t="s">
        <v>32</v>
      </c>
      <c r="F574" t="s">
        <v>16</v>
      </c>
      <c r="G574" t="s">
        <v>8068</v>
      </c>
      <c r="H574" t="s">
        <v>10171</v>
      </c>
      <c r="K574" t="s">
        <v>2867</v>
      </c>
      <c r="L574" t="s">
        <v>2868</v>
      </c>
      <c r="M574" t="s">
        <v>1179</v>
      </c>
      <c r="N574" t="s">
        <v>125</v>
      </c>
    </row>
    <row r="575" spans="1:14">
      <c r="A575" s="1">
        <v>45536</v>
      </c>
      <c r="B575" s="1">
        <v>45901</v>
      </c>
      <c r="C575" t="s">
        <v>5771</v>
      </c>
      <c r="D575" t="s">
        <v>5772</v>
      </c>
      <c r="E575" t="s">
        <v>15</v>
      </c>
      <c r="F575" t="s">
        <v>16</v>
      </c>
      <c r="G575" t="s">
        <v>8070</v>
      </c>
      <c r="H575" t="s">
        <v>10172</v>
      </c>
      <c r="I575" t="s">
        <v>10184</v>
      </c>
      <c r="K575" t="s">
        <v>41</v>
      </c>
      <c r="L575" t="s">
        <v>42</v>
      </c>
      <c r="M575" t="s">
        <v>5623</v>
      </c>
      <c r="N575" t="s">
        <v>2017</v>
      </c>
    </row>
    <row r="576" spans="1:14">
      <c r="A576" s="1">
        <v>45536</v>
      </c>
      <c r="B576" s="1">
        <v>45901</v>
      </c>
      <c r="C576" t="s">
        <v>5230</v>
      </c>
      <c r="D576" t="s">
        <v>2871</v>
      </c>
      <c r="E576" t="s">
        <v>15</v>
      </c>
      <c r="F576" t="s">
        <v>16</v>
      </c>
      <c r="G576" t="s">
        <v>8073</v>
      </c>
      <c r="H576" t="s">
        <v>10171</v>
      </c>
      <c r="K576" t="s">
        <v>41</v>
      </c>
      <c r="L576" t="s">
        <v>42</v>
      </c>
      <c r="M576" t="s">
        <v>5623</v>
      </c>
      <c r="N576" t="s">
        <v>167</v>
      </c>
    </row>
    <row r="577" spans="1:14">
      <c r="A577" s="1">
        <v>45536</v>
      </c>
      <c r="B577" s="1">
        <v>45901</v>
      </c>
      <c r="C577" t="s">
        <v>5002</v>
      </c>
      <c r="D577" t="s">
        <v>1939</v>
      </c>
      <c r="E577" t="s">
        <v>15</v>
      </c>
      <c r="F577" t="s">
        <v>16</v>
      </c>
      <c r="G577" t="s">
        <v>8080</v>
      </c>
      <c r="H577" t="s">
        <v>10171</v>
      </c>
      <c r="K577" t="s">
        <v>18</v>
      </c>
      <c r="L577" t="s">
        <v>19</v>
      </c>
      <c r="M577" t="s">
        <v>5624</v>
      </c>
      <c r="N577" t="s">
        <v>51</v>
      </c>
    </row>
    <row r="578" spans="1:14">
      <c r="A578" s="1">
        <v>45537</v>
      </c>
      <c r="B578" s="1">
        <v>45902</v>
      </c>
      <c r="C578" t="s">
        <v>6127</v>
      </c>
      <c r="D578" t="s">
        <v>6128</v>
      </c>
      <c r="E578" t="s">
        <v>32</v>
      </c>
      <c r="F578" t="s">
        <v>16</v>
      </c>
      <c r="G578" t="s">
        <v>8085</v>
      </c>
      <c r="H578" t="s">
        <v>10172</v>
      </c>
      <c r="I578" t="s">
        <v>10184</v>
      </c>
      <c r="K578" t="s">
        <v>6031</v>
      </c>
      <c r="L578" t="s">
        <v>6032</v>
      </c>
      <c r="M578" t="s">
        <v>5660</v>
      </c>
      <c r="N578" t="s">
        <v>1234</v>
      </c>
    </row>
    <row r="579" spans="1:14">
      <c r="A579" s="1">
        <v>45537</v>
      </c>
      <c r="B579" s="1">
        <v>45902</v>
      </c>
      <c r="C579" t="s">
        <v>5779</v>
      </c>
      <c r="D579" t="s">
        <v>5780</v>
      </c>
      <c r="E579" t="s">
        <v>32</v>
      </c>
      <c r="F579" t="s">
        <v>16</v>
      </c>
      <c r="G579" t="s">
        <v>8086</v>
      </c>
      <c r="H579" t="s">
        <v>10172</v>
      </c>
      <c r="I579" t="s">
        <v>10173</v>
      </c>
      <c r="K579" t="s">
        <v>2587</v>
      </c>
      <c r="L579" t="s">
        <v>2588</v>
      </c>
      <c r="M579" t="s">
        <v>5660</v>
      </c>
      <c r="N579" t="s">
        <v>98</v>
      </c>
    </row>
    <row r="580" spans="1:14">
      <c r="A580" s="1">
        <v>45537</v>
      </c>
      <c r="B580" s="1">
        <v>45902</v>
      </c>
      <c r="C580" t="s">
        <v>5234</v>
      </c>
      <c r="D580" t="s">
        <v>2886</v>
      </c>
      <c r="E580" t="s">
        <v>32</v>
      </c>
      <c r="F580" t="s">
        <v>16</v>
      </c>
      <c r="G580" t="s">
        <v>8092</v>
      </c>
      <c r="H580" t="s">
        <v>10171</v>
      </c>
      <c r="K580" t="s">
        <v>78</v>
      </c>
      <c r="L580" t="s">
        <v>79</v>
      </c>
      <c r="M580" t="s">
        <v>5620</v>
      </c>
      <c r="N580" t="s">
        <v>245</v>
      </c>
    </row>
    <row r="581" spans="1:14">
      <c r="A581" s="1">
        <v>45537</v>
      </c>
      <c r="B581" s="1">
        <v>45902</v>
      </c>
      <c r="C581" t="s">
        <v>5235</v>
      </c>
      <c r="D581" t="s">
        <v>2890</v>
      </c>
      <c r="E581" t="s">
        <v>32</v>
      </c>
      <c r="F581" t="s">
        <v>16</v>
      </c>
      <c r="G581" t="s">
        <v>8096</v>
      </c>
      <c r="H581" t="s">
        <v>10171</v>
      </c>
      <c r="K581" t="s">
        <v>5781</v>
      </c>
      <c r="L581" t="s">
        <v>5782</v>
      </c>
      <c r="M581" t="s">
        <v>1179</v>
      </c>
      <c r="N581" t="s">
        <v>386</v>
      </c>
    </row>
    <row r="582" spans="1:14">
      <c r="A582" s="1">
        <v>45538</v>
      </c>
      <c r="B582" s="1">
        <v>45903</v>
      </c>
      <c r="C582" t="s">
        <v>5236</v>
      </c>
      <c r="D582" t="s">
        <v>2896</v>
      </c>
      <c r="E582" t="s">
        <v>32</v>
      </c>
      <c r="F582" t="s">
        <v>16</v>
      </c>
      <c r="G582" t="s">
        <v>8098</v>
      </c>
      <c r="H582" t="s">
        <v>10171</v>
      </c>
      <c r="K582" t="s">
        <v>270</v>
      </c>
      <c r="L582" t="s">
        <v>271</v>
      </c>
      <c r="M582" t="s">
        <v>5624</v>
      </c>
      <c r="N582" t="s">
        <v>225</v>
      </c>
    </row>
    <row r="583" spans="1:14">
      <c r="A583" s="1">
        <v>45538</v>
      </c>
      <c r="B583" s="1">
        <v>45903</v>
      </c>
      <c r="C583" t="s">
        <v>8100</v>
      </c>
      <c r="D583" t="s">
        <v>8101</v>
      </c>
      <c r="E583" t="s">
        <v>661</v>
      </c>
      <c r="F583" t="s">
        <v>16</v>
      </c>
      <c r="G583" t="s">
        <v>8102</v>
      </c>
      <c r="H583" t="s">
        <v>10172</v>
      </c>
      <c r="K583" t="s">
        <v>18</v>
      </c>
      <c r="L583" t="s">
        <v>19</v>
      </c>
      <c r="M583" t="s">
        <v>5624</v>
      </c>
      <c r="N583" t="s">
        <v>51</v>
      </c>
    </row>
    <row r="584" spans="1:14">
      <c r="A584" s="1">
        <v>45539</v>
      </c>
      <c r="B584" s="1">
        <v>45904</v>
      </c>
      <c r="C584" t="s">
        <v>5237</v>
      </c>
      <c r="D584" t="s">
        <v>2900</v>
      </c>
      <c r="E584" t="s">
        <v>32</v>
      </c>
      <c r="F584" t="s">
        <v>16</v>
      </c>
      <c r="G584" t="s">
        <v>8105</v>
      </c>
      <c r="H584" t="s">
        <v>10171</v>
      </c>
      <c r="K584" t="s">
        <v>78</v>
      </c>
      <c r="L584" t="s">
        <v>79</v>
      </c>
      <c r="M584" t="s">
        <v>5620</v>
      </c>
      <c r="N584" t="s">
        <v>328</v>
      </c>
    </row>
    <row r="585" spans="1:14">
      <c r="A585" s="1">
        <v>45540</v>
      </c>
      <c r="B585" s="1">
        <v>45905</v>
      </c>
      <c r="C585" t="s">
        <v>5239</v>
      </c>
      <c r="D585" t="s">
        <v>2908</v>
      </c>
      <c r="E585" t="s">
        <v>32</v>
      </c>
      <c r="F585" t="s">
        <v>16</v>
      </c>
      <c r="G585" t="s">
        <v>8110</v>
      </c>
      <c r="H585" t="s">
        <v>10171</v>
      </c>
      <c r="K585" t="s">
        <v>276</v>
      </c>
      <c r="L585" t="s">
        <v>277</v>
      </c>
      <c r="M585" t="s">
        <v>1179</v>
      </c>
      <c r="N585" t="s">
        <v>249</v>
      </c>
    </row>
    <row r="586" spans="1:14">
      <c r="A586" s="1">
        <v>45540</v>
      </c>
      <c r="B586" s="1">
        <v>45905</v>
      </c>
      <c r="C586" t="s">
        <v>5238</v>
      </c>
      <c r="D586" t="s">
        <v>2904</v>
      </c>
      <c r="E586" t="s">
        <v>32</v>
      </c>
      <c r="F586" t="s">
        <v>16</v>
      </c>
      <c r="G586" t="s">
        <v>8109</v>
      </c>
      <c r="H586" t="s">
        <v>10171</v>
      </c>
      <c r="K586" t="s">
        <v>270</v>
      </c>
      <c r="L586" t="s">
        <v>271</v>
      </c>
      <c r="M586" t="s">
        <v>5624</v>
      </c>
      <c r="N586" t="s">
        <v>225</v>
      </c>
    </row>
    <row r="587" spans="1:14">
      <c r="A587" s="1">
        <v>45542</v>
      </c>
      <c r="B587" s="1">
        <v>45907</v>
      </c>
      <c r="C587" t="s">
        <v>5241</v>
      </c>
      <c r="D587" t="s">
        <v>2916</v>
      </c>
      <c r="E587" t="s">
        <v>32</v>
      </c>
      <c r="F587" t="s">
        <v>16</v>
      </c>
      <c r="G587" t="s">
        <v>8114</v>
      </c>
      <c r="H587" t="s">
        <v>10171</v>
      </c>
      <c r="K587" t="s">
        <v>71</v>
      </c>
      <c r="L587" t="s">
        <v>72</v>
      </c>
      <c r="M587" t="s">
        <v>5623</v>
      </c>
      <c r="N587" t="s">
        <v>215</v>
      </c>
    </row>
    <row r="588" spans="1:14">
      <c r="A588" s="1">
        <v>45542</v>
      </c>
      <c r="B588" s="1">
        <v>45907</v>
      </c>
      <c r="C588" t="s">
        <v>5242</v>
      </c>
      <c r="D588" t="s">
        <v>2920</v>
      </c>
      <c r="E588" t="s">
        <v>32</v>
      </c>
      <c r="F588" t="s">
        <v>16</v>
      </c>
      <c r="G588" t="s">
        <v>8117</v>
      </c>
      <c r="H588" t="s">
        <v>10171</v>
      </c>
      <c r="K588" t="s">
        <v>78</v>
      </c>
      <c r="L588" t="s">
        <v>79</v>
      </c>
      <c r="M588" t="s">
        <v>77</v>
      </c>
      <c r="N588" t="s">
        <v>801</v>
      </c>
    </row>
    <row r="589" spans="1:14">
      <c r="A589" s="1">
        <v>45542</v>
      </c>
      <c r="B589" s="1">
        <v>45907</v>
      </c>
      <c r="C589" t="s">
        <v>5243</v>
      </c>
      <c r="D589" t="s">
        <v>2925</v>
      </c>
      <c r="E589" t="s">
        <v>32</v>
      </c>
      <c r="F589" t="s">
        <v>16</v>
      </c>
      <c r="G589" t="s">
        <v>8123</v>
      </c>
      <c r="H589" t="s">
        <v>10171</v>
      </c>
      <c r="K589" t="s">
        <v>96</v>
      </c>
      <c r="L589" t="s">
        <v>97</v>
      </c>
      <c r="M589" t="s">
        <v>1179</v>
      </c>
      <c r="N589" t="s">
        <v>225</v>
      </c>
    </row>
    <row r="590" spans="1:14">
      <c r="A590" s="1">
        <v>45543</v>
      </c>
      <c r="B590" s="1">
        <v>45908</v>
      </c>
      <c r="C590" t="s">
        <v>5244</v>
      </c>
      <c r="D590" t="s">
        <v>2929</v>
      </c>
      <c r="E590" t="s">
        <v>32</v>
      </c>
      <c r="F590" t="s">
        <v>16</v>
      </c>
      <c r="G590" t="s">
        <v>8125</v>
      </c>
      <c r="H590" t="s">
        <v>10171</v>
      </c>
      <c r="K590" t="s">
        <v>174</v>
      </c>
      <c r="L590" t="s">
        <v>175</v>
      </c>
      <c r="M590" t="s">
        <v>112</v>
      </c>
      <c r="N590" t="s">
        <v>21</v>
      </c>
    </row>
    <row r="591" spans="1:14">
      <c r="A591" s="1">
        <v>45544</v>
      </c>
      <c r="B591" s="1">
        <v>45909</v>
      </c>
      <c r="C591" t="s">
        <v>5246</v>
      </c>
      <c r="D591" t="s">
        <v>2935</v>
      </c>
      <c r="E591" t="s">
        <v>32</v>
      </c>
      <c r="F591" t="s">
        <v>16</v>
      </c>
      <c r="G591" t="s">
        <v>8131</v>
      </c>
      <c r="H591" t="s">
        <v>10171</v>
      </c>
      <c r="K591" t="s">
        <v>695</v>
      </c>
      <c r="L591" t="s">
        <v>696</v>
      </c>
      <c r="M591" t="s">
        <v>1179</v>
      </c>
      <c r="N591" t="s">
        <v>774</v>
      </c>
    </row>
    <row r="592" spans="1:14">
      <c r="A592" s="1">
        <v>45545</v>
      </c>
      <c r="B592" s="1">
        <v>45910</v>
      </c>
      <c r="C592" t="s">
        <v>5247</v>
      </c>
      <c r="D592" t="s">
        <v>2939</v>
      </c>
      <c r="E592" t="s">
        <v>32</v>
      </c>
      <c r="F592" t="s">
        <v>16</v>
      </c>
      <c r="G592" t="s">
        <v>8134</v>
      </c>
      <c r="H592" t="s">
        <v>10171</v>
      </c>
      <c r="K592" t="s">
        <v>165</v>
      </c>
      <c r="L592" t="s">
        <v>166</v>
      </c>
      <c r="M592" t="s">
        <v>1179</v>
      </c>
      <c r="N592" t="s">
        <v>167</v>
      </c>
    </row>
    <row r="593" spans="1:14">
      <c r="A593" s="1">
        <v>45547</v>
      </c>
      <c r="B593" s="1">
        <v>45912</v>
      </c>
      <c r="C593" t="s">
        <v>5250</v>
      </c>
      <c r="D593" t="s">
        <v>2948</v>
      </c>
      <c r="E593" t="s">
        <v>32</v>
      </c>
      <c r="F593" t="s">
        <v>16</v>
      </c>
      <c r="G593" t="s">
        <v>8138</v>
      </c>
      <c r="H593" t="s">
        <v>10171</v>
      </c>
      <c r="K593" t="s">
        <v>2643</v>
      </c>
      <c r="L593" t="s">
        <v>2644</v>
      </c>
      <c r="M593" t="s">
        <v>1179</v>
      </c>
      <c r="N593" t="s">
        <v>98</v>
      </c>
    </row>
    <row r="594" spans="1:14">
      <c r="A594" s="1">
        <v>45547</v>
      </c>
      <c r="B594" s="1">
        <v>45912</v>
      </c>
      <c r="C594" t="s">
        <v>5251</v>
      </c>
      <c r="D594" t="s">
        <v>2952</v>
      </c>
      <c r="E594" t="s">
        <v>15</v>
      </c>
      <c r="F594" t="s">
        <v>16</v>
      </c>
      <c r="G594" t="s">
        <v>8142</v>
      </c>
      <c r="H594" t="s">
        <v>10171</v>
      </c>
      <c r="K594" t="s">
        <v>18</v>
      </c>
      <c r="L594" t="s">
        <v>19</v>
      </c>
      <c r="M594" t="s">
        <v>5624</v>
      </c>
      <c r="N594" t="s">
        <v>21</v>
      </c>
    </row>
    <row r="595" spans="1:14">
      <c r="A595" s="1">
        <v>45547</v>
      </c>
      <c r="B595" s="1">
        <v>45912</v>
      </c>
      <c r="C595" t="s">
        <v>5789</v>
      </c>
      <c r="D595" t="s">
        <v>5790</v>
      </c>
      <c r="E595" t="s">
        <v>32</v>
      </c>
      <c r="F595" t="s">
        <v>16</v>
      </c>
      <c r="G595" t="s">
        <v>8144</v>
      </c>
      <c r="H595" t="s">
        <v>10172</v>
      </c>
      <c r="I595" t="s">
        <v>10173</v>
      </c>
      <c r="J595" t="s">
        <v>10174</v>
      </c>
      <c r="K595" t="s">
        <v>570</v>
      </c>
      <c r="L595" t="s">
        <v>571</v>
      </c>
      <c r="M595" t="s">
        <v>5623</v>
      </c>
      <c r="N595" t="s">
        <v>125</v>
      </c>
    </row>
    <row r="596" spans="1:14">
      <c r="A596" s="1">
        <v>45548</v>
      </c>
      <c r="B596" s="1">
        <v>45913</v>
      </c>
      <c r="C596" t="s">
        <v>5252</v>
      </c>
      <c r="D596" t="s">
        <v>2956</v>
      </c>
      <c r="E596" t="s">
        <v>32</v>
      </c>
      <c r="F596" t="s">
        <v>16</v>
      </c>
      <c r="G596" t="s">
        <v>8146</v>
      </c>
      <c r="H596" t="s">
        <v>10171</v>
      </c>
      <c r="K596" t="s">
        <v>165</v>
      </c>
      <c r="L596" t="s">
        <v>166</v>
      </c>
      <c r="M596" t="s">
        <v>1179</v>
      </c>
      <c r="N596" t="s">
        <v>409</v>
      </c>
    </row>
    <row r="597" spans="1:14">
      <c r="A597" s="1">
        <v>45548</v>
      </c>
      <c r="B597" s="1">
        <v>45913</v>
      </c>
      <c r="C597" t="s">
        <v>5253</v>
      </c>
      <c r="D597" t="s">
        <v>2962</v>
      </c>
      <c r="E597" t="s">
        <v>32</v>
      </c>
      <c r="F597" t="s">
        <v>16</v>
      </c>
      <c r="G597" t="s">
        <v>8153</v>
      </c>
      <c r="H597" t="s">
        <v>10171</v>
      </c>
      <c r="K597" t="s">
        <v>2964</v>
      </c>
      <c r="L597" t="s">
        <v>2965</v>
      </c>
      <c r="M597" t="s">
        <v>5623</v>
      </c>
      <c r="N597" t="s">
        <v>2966</v>
      </c>
    </row>
    <row r="598" spans="1:14">
      <c r="A598" s="1">
        <v>45548</v>
      </c>
      <c r="B598" s="1">
        <v>45913</v>
      </c>
      <c r="C598" t="s">
        <v>5254</v>
      </c>
      <c r="D598" t="s">
        <v>2969</v>
      </c>
      <c r="E598" t="s">
        <v>32</v>
      </c>
      <c r="F598" t="s">
        <v>16</v>
      </c>
      <c r="G598" t="s">
        <v>8156</v>
      </c>
      <c r="H598" t="s">
        <v>10171</v>
      </c>
      <c r="K598" t="s">
        <v>49</v>
      </c>
      <c r="L598" t="s">
        <v>50</v>
      </c>
      <c r="M598" t="s">
        <v>5623</v>
      </c>
      <c r="N598" t="s">
        <v>125</v>
      </c>
    </row>
    <row r="599" spans="1:14">
      <c r="A599" s="1">
        <v>45548</v>
      </c>
      <c r="B599" s="1">
        <v>45913</v>
      </c>
      <c r="C599" t="s">
        <v>8157</v>
      </c>
      <c r="D599" t="s">
        <v>8158</v>
      </c>
      <c r="E599" t="s">
        <v>32</v>
      </c>
      <c r="F599" t="s">
        <v>16</v>
      </c>
      <c r="G599" t="s">
        <v>8161</v>
      </c>
      <c r="H599" t="s">
        <v>10171</v>
      </c>
      <c r="K599" t="s">
        <v>96</v>
      </c>
      <c r="L599" t="s">
        <v>97</v>
      </c>
      <c r="M599" t="s">
        <v>140</v>
      </c>
      <c r="N599" t="s">
        <v>43</v>
      </c>
    </row>
    <row r="600" spans="1:14">
      <c r="A600" s="1">
        <v>45548</v>
      </c>
      <c r="B600" s="1">
        <v>45913</v>
      </c>
      <c r="C600" t="s">
        <v>5639</v>
      </c>
      <c r="D600" t="s">
        <v>5640</v>
      </c>
      <c r="E600" t="s">
        <v>32</v>
      </c>
      <c r="F600" t="s">
        <v>16</v>
      </c>
      <c r="G600" t="s">
        <v>8162</v>
      </c>
      <c r="H600" t="s">
        <v>10172</v>
      </c>
      <c r="I600" t="s">
        <v>10173</v>
      </c>
      <c r="K600" t="s">
        <v>165</v>
      </c>
      <c r="L600" t="s">
        <v>166</v>
      </c>
      <c r="M600" t="s">
        <v>26</v>
      </c>
      <c r="N600" t="s">
        <v>2017</v>
      </c>
    </row>
    <row r="601" spans="1:14">
      <c r="A601" s="1">
        <v>45549</v>
      </c>
      <c r="B601" s="1">
        <v>45914</v>
      </c>
      <c r="C601" t="s">
        <v>5255</v>
      </c>
      <c r="D601" t="s">
        <v>2973</v>
      </c>
      <c r="E601" t="s">
        <v>661</v>
      </c>
      <c r="F601" t="s">
        <v>16</v>
      </c>
      <c r="G601" t="s">
        <v>8165</v>
      </c>
      <c r="H601" t="s">
        <v>10171</v>
      </c>
      <c r="K601" t="s">
        <v>174</v>
      </c>
      <c r="L601" t="s">
        <v>175</v>
      </c>
      <c r="M601" t="s">
        <v>5623</v>
      </c>
      <c r="N601" t="s">
        <v>21</v>
      </c>
    </row>
    <row r="602" spans="1:14">
      <c r="A602" s="1">
        <v>45549</v>
      </c>
      <c r="B602" s="1">
        <v>45914</v>
      </c>
      <c r="C602" t="s">
        <v>5791</v>
      </c>
      <c r="D602" t="s">
        <v>5792</v>
      </c>
      <c r="E602" t="s">
        <v>32</v>
      </c>
      <c r="F602" t="s">
        <v>16</v>
      </c>
      <c r="G602" t="s">
        <v>8169</v>
      </c>
      <c r="H602" t="s">
        <v>10172</v>
      </c>
      <c r="I602" t="s">
        <v>10173</v>
      </c>
      <c r="J602" t="s">
        <v>10175</v>
      </c>
      <c r="K602" t="s">
        <v>270</v>
      </c>
      <c r="L602" t="s">
        <v>271</v>
      </c>
      <c r="M602" t="s">
        <v>77</v>
      </c>
      <c r="N602" t="s">
        <v>225</v>
      </c>
    </row>
    <row r="603" spans="1:14">
      <c r="A603" s="1">
        <v>45550</v>
      </c>
      <c r="B603" s="1">
        <v>45915</v>
      </c>
      <c r="C603" t="s">
        <v>5256</v>
      </c>
      <c r="D603" t="s">
        <v>2976</v>
      </c>
      <c r="E603" t="s">
        <v>32</v>
      </c>
      <c r="F603" t="s">
        <v>16</v>
      </c>
      <c r="G603" t="s">
        <v>8170</v>
      </c>
      <c r="H603" t="s">
        <v>10171</v>
      </c>
      <c r="K603" t="s">
        <v>570</v>
      </c>
      <c r="L603" t="s">
        <v>571</v>
      </c>
      <c r="M603" t="s">
        <v>5623</v>
      </c>
      <c r="N603" t="s">
        <v>181</v>
      </c>
    </row>
    <row r="604" spans="1:14">
      <c r="A604" s="1">
        <v>45550</v>
      </c>
      <c r="B604" s="1">
        <v>45915</v>
      </c>
      <c r="C604" t="s">
        <v>5257</v>
      </c>
      <c r="D604" t="s">
        <v>2980</v>
      </c>
      <c r="E604" t="s">
        <v>32</v>
      </c>
      <c r="F604" t="s">
        <v>16</v>
      </c>
      <c r="G604" t="s">
        <v>8175</v>
      </c>
      <c r="H604" t="s">
        <v>10171</v>
      </c>
      <c r="K604" t="s">
        <v>375</v>
      </c>
      <c r="L604" t="s">
        <v>376</v>
      </c>
      <c r="M604" t="s">
        <v>77</v>
      </c>
      <c r="N604" t="s">
        <v>167</v>
      </c>
    </row>
    <row r="605" spans="1:14">
      <c r="A605" s="1">
        <v>45550</v>
      </c>
      <c r="B605" s="1">
        <v>45915</v>
      </c>
      <c r="C605" t="s">
        <v>5259</v>
      </c>
      <c r="D605" t="s">
        <v>2990</v>
      </c>
      <c r="E605" t="s">
        <v>32</v>
      </c>
      <c r="F605" t="s">
        <v>16</v>
      </c>
      <c r="G605" t="s">
        <v>8176</v>
      </c>
      <c r="H605" t="s">
        <v>10171</v>
      </c>
      <c r="K605" t="s">
        <v>71</v>
      </c>
      <c r="L605" t="s">
        <v>72</v>
      </c>
      <c r="M605" t="s">
        <v>5623</v>
      </c>
      <c r="N605" t="s">
        <v>167</v>
      </c>
    </row>
    <row r="606" spans="1:14">
      <c r="A606" s="1">
        <v>45550</v>
      </c>
      <c r="B606" s="1">
        <v>45915</v>
      </c>
      <c r="C606" t="s">
        <v>5261</v>
      </c>
      <c r="D606" t="s">
        <v>2998</v>
      </c>
      <c r="E606" t="s">
        <v>32</v>
      </c>
      <c r="F606" t="s">
        <v>16</v>
      </c>
      <c r="G606" t="s">
        <v>8182</v>
      </c>
      <c r="H606" t="s">
        <v>10171</v>
      </c>
      <c r="K606" t="s">
        <v>270</v>
      </c>
      <c r="L606" t="s">
        <v>271</v>
      </c>
      <c r="M606" t="s">
        <v>5624</v>
      </c>
      <c r="N606" t="s">
        <v>125</v>
      </c>
    </row>
    <row r="607" spans="1:14">
      <c r="A607" s="1">
        <v>45551</v>
      </c>
      <c r="B607" s="1">
        <v>45916</v>
      </c>
      <c r="C607" t="s">
        <v>5262</v>
      </c>
      <c r="D607" t="s">
        <v>3002</v>
      </c>
      <c r="E607" t="s">
        <v>15</v>
      </c>
      <c r="F607" t="s">
        <v>16</v>
      </c>
      <c r="G607" t="s">
        <v>8183</v>
      </c>
      <c r="H607" t="s">
        <v>10171</v>
      </c>
      <c r="K607" t="s">
        <v>18</v>
      </c>
      <c r="L607" t="s">
        <v>19</v>
      </c>
      <c r="M607" t="s">
        <v>48</v>
      </c>
      <c r="N607" t="s">
        <v>51</v>
      </c>
    </row>
    <row r="608" spans="1:14">
      <c r="A608" s="1">
        <v>45552</v>
      </c>
      <c r="B608" s="1">
        <v>45917</v>
      </c>
      <c r="C608" t="s">
        <v>5263</v>
      </c>
      <c r="D608" t="s">
        <v>3005</v>
      </c>
      <c r="E608" t="s">
        <v>32</v>
      </c>
      <c r="F608" t="s">
        <v>16</v>
      </c>
      <c r="G608" t="s">
        <v>8186</v>
      </c>
      <c r="H608" t="s">
        <v>10171</v>
      </c>
      <c r="K608" t="s">
        <v>165</v>
      </c>
      <c r="L608" t="s">
        <v>166</v>
      </c>
      <c r="M608" t="s">
        <v>26</v>
      </c>
      <c r="N608" t="s">
        <v>2017</v>
      </c>
    </row>
    <row r="609" spans="1:14">
      <c r="A609" s="1">
        <v>45553</v>
      </c>
      <c r="B609" s="1">
        <v>45918</v>
      </c>
      <c r="C609" t="s">
        <v>5264</v>
      </c>
      <c r="D609" t="s">
        <v>3010</v>
      </c>
      <c r="E609" t="s">
        <v>32</v>
      </c>
      <c r="F609" t="s">
        <v>16</v>
      </c>
      <c r="G609" t="s">
        <v>8190</v>
      </c>
      <c r="H609" t="s">
        <v>10171</v>
      </c>
      <c r="K609" t="s">
        <v>103</v>
      </c>
      <c r="L609" t="s">
        <v>104</v>
      </c>
      <c r="M609" t="s">
        <v>5620</v>
      </c>
      <c r="N609" t="s">
        <v>310</v>
      </c>
    </row>
    <row r="610" spans="1:14">
      <c r="A610" s="1">
        <v>45553</v>
      </c>
      <c r="B610" s="1">
        <v>45918</v>
      </c>
      <c r="C610" t="s">
        <v>5266</v>
      </c>
      <c r="D610" t="s">
        <v>3016</v>
      </c>
      <c r="E610" t="s">
        <v>32</v>
      </c>
      <c r="F610" t="s">
        <v>16</v>
      </c>
      <c r="G610" t="s">
        <v>8195</v>
      </c>
      <c r="H610" t="s">
        <v>10171</v>
      </c>
      <c r="K610" t="s">
        <v>282</v>
      </c>
      <c r="L610" t="s">
        <v>283</v>
      </c>
      <c r="M610" t="s">
        <v>5620</v>
      </c>
      <c r="N610" t="s">
        <v>21</v>
      </c>
    </row>
    <row r="611" spans="1:14">
      <c r="A611" s="1">
        <v>45555</v>
      </c>
      <c r="B611" s="1">
        <v>45920</v>
      </c>
      <c r="C611" t="s">
        <v>5267</v>
      </c>
      <c r="D611" t="s">
        <v>3020</v>
      </c>
      <c r="E611" t="s">
        <v>32</v>
      </c>
      <c r="F611" t="s">
        <v>16</v>
      </c>
      <c r="G611" t="s">
        <v>8196</v>
      </c>
      <c r="H611" t="s">
        <v>10171</v>
      </c>
      <c r="K611" t="s">
        <v>103</v>
      </c>
      <c r="L611" t="s">
        <v>104</v>
      </c>
      <c r="M611" t="s">
        <v>140</v>
      </c>
      <c r="N611" t="s">
        <v>310</v>
      </c>
    </row>
    <row r="612" spans="1:14">
      <c r="A612" s="1">
        <v>45555</v>
      </c>
      <c r="B612" s="1">
        <v>45920</v>
      </c>
      <c r="C612" t="s">
        <v>5268</v>
      </c>
      <c r="D612" t="s">
        <v>3022</v>
      </c>
      <c r="E612" t="s">
        <v>32</v>
      </c>
      <c r="F612" t="s">
        <v>16</v>
      </c>
      <c r="G612" t="s">
        <v>8202</v>
      </c>
      <c r="H612" t="s">
        <v>10171</v>
      </c>
      <c r="K612" t="s">
        <v>8198</v>
      </c>
      <c r="L612" t="s">
        <v>8199</v>
      </c>
      <c r="M612" t="s">
        <v>5624</v>
      </c>
      <c r="N612" t="s">
        <v>225</v>
      </c>
    </row>
    <row r="613" spans="1:14">
      <c r="A613" s="1">
        <v>45556</v>
      </c>
      <c r="B613" s="1">
        <v>45921</v>
      </c>
      <c r="C613" t="s">
        <v>5269</v>
      </c>
      <c r="D613" t="s">
        <v>3029</v>
      </c>
      <c r="E613" t="s">
        <v>32</v>
      </c>
      <c r="F613" t="s">
        <v>16</v>
      </c>
      <c r="G613" t="s">
        <v>8203</v>
      </c>
      <c r="H613" t="s">
        <v>10171</v>
      </c>
      <c r="K613" t="s">
        <v>3031</v>
      </c>
      <c r="L613" t="s">
        <v>3032</v>
      </c>
      <c r="M613" t="s">
        <v>5623</v>
      </c>
      <c r="N613" t="s">
        <v>30</v>
      </c>
    </row>
    <row r="614" spans="1:14">
      <c r="A614" s="1">
        <v>45556</v>
      </c>
      <c r="B614" s="1">
        <v>45921</v>
      </c>
      <c r="C614" t="s">
        <v>5271</v>
      </c>
      <c r="D614" t="s">
        <v>3037</v>
      </c>
      <c r="E614" t="s">
        <v>32</v>
      </c>
      <c r="F614" t="s">
        <v>16</v>
      </c>
      <c r="G614" t="s">
        <v>8208</v>
      </c>
      <c r="H614" t="s">
        <v>10171</v>
      </c>
      <c r="K614" t="s">
        <v>375</v>
      </c>
      <c r="L614" t="s">
        <v>376</v>
      </c>
      <c r="M614" t="s">
        <v>5624</v>
      </c>
      <c r="N614" t="s">
        <v>336</v>
      </c>
    </row>
    <row r="615" spans="1:14">
      <c r="A615" s="1">
        <v>45543</v>
      </c>
      <c r="B615" s="1">
        <v>45922</v>
      </c>
      <c r="C615" t="s">
        <v>5273</v>
      </c>
      <c r="D615" t="s">
        <v>3046</v>
      </c>
      <c r="E615" t="s">
        <v>15</v>
      </c>
      <c r="F615" t="s">
        <v>16</v>
      </c>
      <c r="G615" t="s">
        <v>8127</v>
      </c>
      <c r="H615" t="s">
        <v>10171</v>
      </c>
      <c r="K615" t="s">
        <v>2216</v>
      </c>
      <c r="L615" t="s">
        <v>2217</v>
      </c>
      <c r="M615" t="s">
        <v>140</v>
      </c>
      <c r="N615" t="s">
        <v>2017</v>
      </c>
    </row>
    <row r="616" spans="1:14">
      <c r="A616" s="1">
        <v>45557</v>
      </c>
      <c r="B616" s="1">
        <v>45922</v>
      </c>
      <c r="C616" t="s">
        <v>5795</v>
      </c>
      <c r="D616" t="s">
        <v>5796</v>
      </c>
      <c r="E616" t="s">
        <v>32</v>
      </c>
      <c r="F616" t="s">
        <v>16</v>
      </c>
      <c r="G616" t="s">
        <v>8213</v>
      </c>
      <c r="H616" t="s">
        <v>10171</v>
      </c>
      <c r="K616" t="s">
        <v>305</v>
      </c>
      <c r="L616" t="s">
        <v>306</v>
      </c>
      <c r="M616" t="s">
        <v>5623</v>
      </c>
      <c r="N616" t="s">
        <v>190</v>
      </c>
    </row>
    <row r="617" spans="1:14">
      <c r="A617" s="1">
        <v>45557</v>
      </c>
      <c r="B617" s="1">
        <v>45922</v>
      </c>
      <c r="C617" t="s">
        <v>4742</v>
      </c>
      <c r="D617" t="s">
        <v>870</v>
      </c>
      <c r="E617" t="s">
        <v>661</v>
      </c>
      <c r="F617" t="s">
        <v>16</v>
      </c>
      <c r="G617" t="s">
        <v>8214</v>
      </c>
      <c r="H617" t="s">
        <v>10171</v>
      </c>
      <c r="K617" t="s">
        <v>65</v>
      </c>
      <c r="L617" t="s">
        <v>66</v>
      </c>
      <c r="M617" t="s">
        <v>5620</v>
      </c>
      <c r="N617" t="s">
        <v>245</v>
      </c>
    </row>
    <row r="618" spans="1:14">
      <c r="A618" s="1">
        <v>45557</v>
      </c>
      <c r="B618" s="1">
        <v>45922</v>
      </c>
      <c r="C618" t="s">
        <v>6033</v>
      </c>
      <c r="D618" t="s">
        <v>6034</v>
      </c>
      <c r="E618" t="s">
        <v>32</v>
      </c>
      <c r="F618" t="s">
        <v>16</v>
      </c>
      <c r="G618" t="s">
        <v>8216</v>
      </c>
      <c r="H618" t="s">
        <v>10172</v>
      </c>
      <c r="K618" t="s">
        <v>270</v>
      </c>
      <c r="L618" t="s">
        <v>271</v>
      </c>
      <c r="M618" t="s">
        <v>5624</v>
      </c>
      <c r="N618" t="s">
        <v>125</v>
      </c>
    </row>
    <row r="619" spans="1:14">
      <c r="A619" s="1">
        <v>45558</v>
      </c>
      <c r="B619" s="1">
        <v>45923</v>
      </c>
      <c r="C619" t="s">
        <v>5274</v>
      </c>
      <c r="D619" t="s">
        <v>3052</v>
      </c>
      <c r="E619" t="s">
        <v>661</v>
      </c>
      <c r="F619" t="s">
        <v>16</v>
      </c>
      <c r="G619" t="s">
        <v>8222</v>
      </c>
      <c r="H619" t="s">
        <v>10171</v>
      </c>
      <c r="K619" t="s">
        <v>65</v>
      </c>
      <c r="L619" t="s">
        <v>66</v>
      </c>
      <c r="M619" t="s">
        <v>5620</v>
      </c>
      <c r="N619" t="s">
        <v>21</v>
      </c>
    </row>
    <row r="620" spans="1:14">
      <c r="A620" s="1">
        <v>45559</v>
      </c>
      <c r="B620" s="1">
        <v>45924</v>
      </c>
      <c r="C620" t="s">
        <v>5275</v>
      </c>
      <c r="D620" t="s">
        <v>3055</v>
      </c>
      <c r="E620" t="s">
        <v>32</v>
      </c>
      <c r="F620" t="s">
        <v>16</v>
      </c>
      <c r="G620" t="s">
        <v>8227</v>
      </c>
      <c r="H620" t="s">
        <v>10171</v>
      </c>
      <c r="K620" t="s">
        <v>71</v>
      </c>
      <c r="L620" t="s">
        <v>72</v>
      </c>
      <c r="M620" t="s">
        <v>5623</v>
      </c>
      <c r="N620" t="s">
        <v>774</v>
      </c>
    </row>
    <row r="621" spans="1:14">
      <c r="A621" s="1">
        <v>45559</v>
      </c>
      <c r="B621" s="1">
        <v>45924</v>
      </c>
      <c r="C621" t="s">
        <v>5276</v>
      </c>
      <c r="D621" t="s">
        <v>3061</v>
      </c>
      <c r="E621" t="s">
        <v>661</v>
      </c>
      <c r="F621" t="s">
        <v>16</v>
      </c>
      <c r="G621" t="s">
        <v>8228</v>
      </c>
      <c r="H621" t="s">
        <v>10171</v>
      </c>
      <c r="K621" t="s">
        <v>49</v>
      </c>
      <c r="L621" t="s">
        <v>50</v>
      </c>
      <c r="M621" t="s">
        <v>5623</v>
      </c>
      <c r="N621" t="s">
        <v>125</v>
      </c>
    </row>
    <row r="622" spans="1:14">
      <c r="A622" s="1">
        <v>45560</v>
      </c>
      <c r="B622" s="1">
        <v>45925</v>
      </c>
      <c r="C622" t="s">
        <v>5278</v>
      </c>
      <c r="D622" t="s">
        <v>3067</v>
      </c>
      <c r="E622" t="s">
        <v>32</v>
      </c>
      <c r="F622" t="s">
        <v>16</v>
      </c>
      <c r="G622" t="s">
        <v>8232</v>
      </c>
      <c r="H622" t="s">
        <v>10171</v>
      </c>
      <c r="K622" t="s">
        <v>78</v>
      </c>
      <c r="L622" t="s">
        <v>79</v>
      </c>
      <c r="M622" t="s">
        <v>77</v>
      </c>
      <c r="N622" t="s">
        <v>328</v>
      </c>
    </row>
    <row r="623" spans="1:14">
      <c r="A623" s="1">
        <v>45560</v>
      </c>
      <c r="B623" s="1">
        <v>45925</v>
      </c>
      <c r="C623" t="s">
        <v>6129</v>
      </c>
      <c r="D623" t="s">
        <v>6130</v>
      </c>
      <c r="E623" t="s">
        <v>32</v>
      </c>
      <c r="F623" t="s">
        <v>16</v>
      </c>
      <c r="G623" t="s">
        <v>8238</v>
      </c>
      <c r="H623" t="s">
        <v>10172</v>
      </c>
      <c r="I623" t="s">
        <v>10173</v>
      </c>
      <c r="K623" t="s">
        <v>96</v>
      </c>
      <c r="L623" t="s">
        <v>97</v>
      </c>
      <c r="M623" t="s">
        <v>1179</v>
      </c>
      <c r="N623" t="s">
        <v>190</v>
      </c>
    </row>
    <row r="624" spans="1:14">
      <c r="A624" s="1">
        <v>45561</v>
      </c>
      <c r="B624" s="1">
        <v>45926</v>
      </c>
      <c r="C624" t="s">
        <v>5280</v>
      </c>
      <c r="D624" t="s">
        <v>3076</v>
      </c>
      <c r="E624" t="s">
        <v>15</v>
      </c>
      <c r="F624" t="s">
        <v>16</v>
      </c>
      <c r="G624" t="s">
        <v>8239</v>
      </c>
      <c r="H624" t="s">
        <v>10171</v>
      </c>
      <c r="K624" t="s">
        <v>18</v>
      </c>
      <c r="L624" t="s">
        <v>19</v>
      </c>
      <c r="M624" t="s">
        <v>5624</v>
      </c>
      <c r="N624" t="s">
        <v>73</v>
      </c>
    </row>
    <row r="625" spans="1:14">
      <c r="A625" s="1">
        <v>45562</v>
      </c>
      <c r="B625" s="1">
        <v>45927</v>
      </c>
      <c r="C625" t="s">
        <v>5282</v>
      </c>
      <c r="D625" t="s">
        <v>3084</v>
      </c>
      <c r="E625" t="s">
        <v>32</v>
      </c>
      <c r="F625" t="s">
        <v>16</v>
      </c>
      <c r="G625" t="s">
        <v>8244</v>
      </c>
      <c r="H625" t="s">
        <v>10171</v>
      </c>
      <c r="K625" t="s">
        <v>348</v>
      </c>
      <c r="L625" t="s">
        <v>349</v>
      </c>
      <c r="M625" t="s">
        <v>5624</v>
      </c>
      <c r="N625" t="s">
        <v>203</v>
      </c>
    </row>
    <row r="626" spans="1:14">
      <c r="A626" s="1">
        <v>45563</v>
      </c>
      <c r="B626" s="1">
        <v>45928</v>
      </c>
      <c r="C626" t="s">
        <v>5283</v>
      </c>
      <c r="D626" t="s">
        <v>3089</v>
      </c>
      <c r="E626" t="s">
        <v>32</v>
      </c>
      <c r="F626" t="s">
        <v>16</v>
      </c>
      <c r="G626" t="s">
        <v>8247</v>
      </c>
      <c r="H626" t="s">
        <v>10171</v>
      </c>
      <c r="K626" t="s">
        <v>3091</v>
      </c>
      <c r="L626" t="s">
        <v>3092</v>
      </c>
      <c r="M626" t="s">
        <v>5660</v>
      </c>
      <c r="N626" t="s">
        <v>245</v>
      </c>
    </row>
    <row r="627" spans="1:14">
      <c r="A627" s="1">
        <v>45563</v>
      </c>
      <c r="B627" s="1">
        <v>45928</v>
      </c>
      <c r="C627" t="s">
        <v>6035</v>
      </c>
      <c r="D627" t="s">
        <v>6036</v>
      </c>
      <c r="E627" t="s">
        <v>32</v>
      </c>
      <c r="F627" t="s">
        <v>16</v>
      </c>
      <c r="G627" t="s">
        <v>8250</v>
      </c>
      <c r="H627" t="s">
        <v>10172</v>
      </c>
      <c r="I627" t="s">
        <v>10173</v>
      </c>
      <c r="K627" t="s">
        <v>540</v>
      </c>
      <c r="L627" t="s">
        <v>541</v>
      </c>
      <c r="M627" t="s">
        <v>112</v>
      </c>
      <c r="N627" t="s">
        <v>125</v>
      </c>
    </row>
    <row r="628" spans="1:14">
      <c r="A628" s="1">
        <v>45564</v>
      </c>
      <c r="B628" s="1">
        <v>45929</v>
      </c>
      <c r="C628" t="s">
        <v>5285</v>
      </c>
      <c r="D628" t="s">
        <v>3098</v>
      </c>
      <c r="E628" t="s">
        <v>15</v>
      </c>
      <c r="F628" t="s">
        <v>16</v>
      </c>
      <c r="G628" t="s">
        <v>8254</v>
      </c>
      <c r="H628" t="s">
        <v>10171</v>
      </c>
      <c r="K628" t="s">
        <v>18</v>
      </c>
      <c r="L628" t="s">
        <v>19</v>
      </c>
      <c r="M628" t="s">
        <v>48</v>
      </c>
      <c r="N628" t="s">
        <v>21</v>
      </c>
    </row>
    <row r="629" spans="1:14">
      <c r="A629" s="1">
        <v>45565</v>
      </c>
      <c r="B629" s="1">
        <v>45930</v>
      </c>
      <c r="C629" t="s">
        <v>6037</v>
      </c>
      <c r="D629" t="s">
        <v>6038</v>
      </c>
      <c r="E629" t="s">
        <v>32</v>
      </c>
      <c r="F629" t="s">
        <v>16</v>
      </c>
      <c r="G629" t="s">
        <v>8257</v>
      </c>
      <c r="H629" t="s">
        <v>10172</v>
      </c>
      <c r="I629" t="s">
        <v>10173</v>
      </c>
      <c r="J629" t="s">
        <v>10174</v>
      </c>
      <c r="K629" t="s">
        <v>695</v>
      </c>
      <c r="L629" t="s">
        <v>696</v>
      </c>
      <c r="M629" t="s">
        <v>5660</v>
      </c>
      <c r="N629" t="s">
        <v>98</v>
      </c>
    </row>
    <row r="630" spans="1:14">
      <c r="A630" s="1">
        <v>45565</v>
      </c>
      <c r="B630" s="1">
        <v>45930</v>
      </c>
      <c r="C630" t="s">
        <v>5288</v>
      </c>
      <c r="D630" t="s">
        <v>3108</v>
      </c>
      <c r="E630" t="s">
        <v>15</v>
      </c>
      <c r="F630" t="s">
        <v>16</v>
      </c>
      <c r="G630" t="s">
        <v>8260</v>
      </c>
      <c r="H630" t="s">
        <v>10171</v>
      </c>
      <c r="K630" t="s">
        <v>305</v>
      </c>
      <c r="L630" t="s">
        <v>306</v>
      </c>
      <c r="M630" t="s">
        <v>304</v>
      </c>
      <c r="N630" t="s">
        <v>21</v>
      </c>
    </row>
    <row r="631" spans="1:14">
      <c r="A631" s="1">
        <v>45565</v>
      </c>
      <c r="B631" s="1">
        <v>45930</v>
      </c>
      <c r="C631" t="s">
        <v>5289</v>
      </c>
      <c r="D631" t="s">
        <v>3112</v>
      </c>
      <c r="E631" t="s">
        <v>32</v>
      </c>
      <c r="F631" t="s">
        <v>16</v>
      </c>
      <c r="G631" t="s">
        <v>8262</v>
      </c>
      <c r="H631" t="s">
        <v>10171</v>
      </c>
      <c r="K631" t="s">
        <v>1858</v>
      </c>
      <c r="L631" t="s">
        <v>1859</v>
      </c>
      <c r="M631" t="s">
        <v>5620</v>
      </c>
      <c r="N631" t="s">
        <v>887</v>
      </c>
    </row>
    <row r="632" spans="1:14">
      <c r="A632" s="1">
        <v>45565</v>
      </c>
      <c r="B632" s="1">
        <v>45930</v>
      </c>
      <c r="C632" t="s">
        <v>5290</v>
      </c>
      <c r="D632" t="s">
        <v>3116</v>
      </c>
      <c r="E632" t="s">
        <v>661</v>
      </c>
      <c r="F632" t="s">
        <v>16</v>
      </c>
      <c r="G632" t="s">
        <v>8267</v>
      </c>
      <c r="H632" t="s">
        <v>10171</v>
      </c>
      <c r="K632" t="s">
        <v>3118</v>
      </c>
      <c r="L632" t="s">
        <v>3119</v>
      </c>
      <c r="M632" t="s">
        <v>26</v>
      </c>
      <c r="N632" t="s">
        <v>21</v>
      </c>
    </row>
    <row r="633" spans="1:14">
      <c r="A633" s="1">
        <v>45565</v>
      </c>
      <c r="B633" s="1">
        <v>45930</v>
      </c>
      <c r="C633" t="s">
        <v>5293</v>
      </c>
      <c r="D633" t="s">
        <v>3131</v>
      </c>
      <c r="E633" t="s">
        <v>32</v>
      </c>
      <c r="F633" t="s">
        <v>16</v>
      </c>
      <c r="G633" t="s">
        <v>8273</v>
      </c>
      <c r="H633" t="s">
        <v>10171</v>
      </c>
      <c r="K633" t="s">
        <v>305</v>
      </c>
      <c r="L633" t="s">
        <v>306</v>
      </c>
      <c r="M633" t="s">
        <v>5623</v>
      </c>
      <c r="N633" t="s">
        <v>21</v>
      </c>
    </row>
    <row r="634" spans="1:14">
      <c r="A634" s="1">
        <v>45565</v>
      </c>
      <c r="B634" s="1">
        <v>45930</v>
      </c>
      <c r="C634" t="s">
        <v>5050</v>
      </c>
      <c r="D634" t="s">
        <v>2113</v>
      </c>
      <c r="E634" t="s">
        <v>32</v>
      </c>
      <c r="F634" t="s">
        <v>16</v>
      </c>
      <c r="G634" t="s">
        <v>8269</v>
      </c>
      <c r="H634" t="s">
        <v>10171</v>
      </c>
      <c r="K634" t="s">
        <v>2115</v>
      </c>
      <c r="L634" t="s">
        <v>2116</v>
      </c>
      <c r="M634" t="s">
        <v>4176</v>
      </c>
      <c r="N634" t="s">
        <v>21</v>
      </c>
    </row>
    <row r="635" spans="1:14">
      <c r="A635" s="1">
        <v>45565</v>
      </c>
      <c r="B635" s="1">
        <v>45930</v>
      </c>
      <c r="C635" t="s">
        <v>5294</v>
      </c>
      <c r="D635" t="s">
        <v>3135</v>
      </c>
      <c r="E635" t="s">
        <v>32</v>
      </c>
      <c r="F635" t="s">
        <v>16</v>
      </c>
      <c r="G635" t="s">
        <v>8276</v>
      </c>
      <c r="H635" t="s">
        <v>10171</v>
      </c>
      <c r="K635" t="s">
        <v>103</v>
      </c>
      <c r="L635" t="s">
        <v>104</v>
      </c>
      <c r="M635" t="s">
        <v>140</v>
      </c>
      <c r="N635" t="s">
        <v>345</v>
      </c>
    </row>
    <row r="636" spans="1:14">
      <c r="A636" s="1">
        <v>45566</v>
      </c>
      <c r="B636" s="1">
        <v>45931</v>
      </c>
      <c r="C636" t="s">
        <v>5296</v>
      </c>
      <c r="D636" t="s">
        <v>3143</v>
      </c>
      <c r="E636" t="s">
        <v>32</v>
      </c>
      <c r="F636" t="s">
        <v>16</v>
      </c>
      <c r="G636" t="s">
        <v>8284</v>
      </c>
      <c r="H636" t="s">
        <v>10171</v>
      </c>
      <c r="K636" t="s">
        <v>103</v>
      </c>
      <c r="L636" t="s">
        <v>104</v>
      </c>
      <c r="M636" t="s">
        <v>5620</v>
      </c>
      <c r="N636" t="s">
        <v>98</v>
      </c>
    </row>
    <row r="637" spans="1:14">
      <c r="A637" s="1">
        <v>45566</v>
      </c>
      <c r="B637" s="1">
        <v>45931</v>
      </c>
      <c r="C637" t="s">
        <v>5297</v>
      </c>
      <c r="D637" t="s">
        <v>3147</v>
      </c>
      <c r="E637" t="s">
        <v>32</v>
      </c>
      <c r="F637" t="s">
        <v>16</v>
      </c>
      <c r="G637" t="s">
        <v>8287</v>
      </c>
      <c r="H637" t="s">
        <v>10171</v>
      </c>
      <c r="K637" t="s">
        <v>270</v>
      </c>
      <c r="L637" t="s">
        <v>271</v>
      </c>
      <c r="M637" t="s">
        <v>5624</v>
      </c>
      <c r="N637" t="s">
        <v>125</v>
      </c>
    </row>
    <row r="638" spans="1:14">
      <c r="A638" s="1">
        <v>45566</v>
      </c>
      <c r="B638" s="1">
        <v>45931</v>
      </c>
      <c r="C638" t="s">
        <v>5298</v>
      </c>
      <c r="D638" t="s">
        <v>3151</v>
      </c>
      <c r="E638" t="s">
        <v>661</v>
      </c>
      <c r="F638" t="s">
        <v>16</v>
      </c>
      <c r="G638" t="s">
        <v>8292</v>
      </c>
      <c r="H638" t="s">
        <v>10171</v>
      </c>
      <c r="K638" t="s">
        <v>2544</v>
      </c>
      <c r="L638" t="s">
        <v>2545</v>
      </c>
      <c r="M638" t="s">
        <v>4176</v>
      </c>
      <c r="N638" t="s">
        <v>125</v>
      </c>
    </row>
    <row r="639" spans="1:14">
      <c r="A639" s="1">
        <v>45566</v>
      </c>
      <c r="B639" s="1">
        <v>45931</v>
      </c>
      <c r="C639" t="s">
        <v>5295</v>
      </c>
      <c r="D639" t="s">
        <v>3139</v>
      </c>
      <c r="E639" t="s">
        <v>32</v>
      </c>
      <c r="F639" t="s">
        <v>16</v>
      </c>
      <c r="G639" t="s">
        <v>8281</v>
      </c>
      <c r="H639" t="s">
        <v>10171</v>
      </c>
      <c r="K639" t="s">
        <v>2964</v>
      </c>
      <c r="L639" t="s">
        <v>2965</v>
      </c>
      <c r="M639" t="s">
        <v>5623</v>
      </c>
      <c r="N639" t="s">
        <v>2966</v>
      </c>
    </row>
    <row r="640" spans="1:14">
      <c r="A640" s="1">
        <v>45566</v>
      </c>
      <c r="B640" s="1">
        <v>45931</v>
      </c>
      <c r="C640" t="s">
        <v>5299</v>
      </c>
      <c r="D640" t="s">
        <v>3155</v>
      </c>
      <c r="E640" t="s">
        <v>32</v>
      </c>
      <c r="F640" t="s">
        <v>16</v>
      </c>
      <c r="G640" t="s">
        <v>8295</v>
      </c>
      <c r="H640" t="s">
        <v>10171</v>
      </c>
      <c r="K640" t="s">
        <v>706</v>
      </c>
      <c r="L640" t="s">
        <v>707</v>
      </c>
      <c r="M640" t="s">
        <v>1179</v>
      </c>
      <c r="N640" t="s">
        <v>51</v>
      </c>
    </row>
    <row r="641" spans="1:14">
      <c r="A641" s="1">
        <v>45566</v>
      </c>
      <c r="B641" s="1">
        <v>45931</v>
      </c>
      <c r="C641" t="s">
        <v>5301</v>
      </c>
      <c r="D641" t="s">
        <v>3163</v>
      </c>
      <c r="E641" t="s">
        <v>32</v>
      </c>
      <c r="F641" t="s">
        <v>16</v>
      </c>
      <c r="G641" t="s">
        <v>8300</v>
      </c>
      <c r="H641" t="s">
        <v>10171</v>
      </c>
      <c r="K641" t="s">
        <v>2643</v>
      </c>
      <c r="L641" t="s">
        <v>2644</v>
      </c>
      <c r="M641" t="s">
        <v>112</v>
      </c>
      <c r="N641" t="s">
        <v>590</v>
      </c>
    </row>
    <row r="642" spans="1:14">
      <c r="A642" s="1">
        <v>45566</v>
      </c>
      <c r="B642" s="1">
        <v>45931</v>
      </c>
      <c r="C642" t="s">
        <v>5303</v>
      </c>
      <c r="D642" t="s">
        <v>3171</v>
      </c>
      <c r="E642" t="s">
        <v>661</v>
      </c>
      <c r="F642" t="s">
        <v>16</v>
      </c>
      <c r="G642" t="s">
        <v>8308</v>
      </c>
      <c r="H642" t="s">
        <v>10171</v>
      </c>
      <c r="K642" t="s">
        <v>795</v>
      </c>
      <c r="L642" t="s">
        <v>796</v>
      </c>
      <c r="M642" t="s">
        <v>5624</v>
      </c>
      <c r="N642" t="s">
        <v>1332</v>
      </c>
    </row>
    <row r="643" spans="1:14">
      <c r="A643" s="1">
        <v>45566</v>
      </c>
      <c r="B643" s="1">
        <v>45931</v>
      </c>
      <c r="C643" t="s">
        <v>5304</v>
      </c>
      <c r="D643" t="s">
        <v>3175</v>
      </c>
      <c r="E643" t="s">
        <v>32</v>
      </c>
      <c r="F643" t="s">
        <v>16</v>
      </c>
      <c r="G643" t="s">
        <v>8311</v>
      </c>
      <c r="H643" t="s">
        <v>10171</v>
      </c>
      <c r="K643" t="s">
        <v>103</v>
      </c>
      <c r="L643" t="s">
        <v>104</v>
      </c>
      <c r="M643" t="s">
        <v>140</v>
      </c>
      <c r="N643" t="s">
        <v>105</v>
      </c>
    </row>
    <row r="644" spans="1:14">
      <c r="A644" s="1">
        <v>45566</v>
      </c>
      <c r="B644" s="1">
        <v>45931</v>
      </c>
      <c r="C644" t="s">
        <v>5312</v>
      </c>
      <c r="D644" t="s">
        <v>3199</v>
      </c>
      <c r="E644" t="s">
        <v>32</v>
      </c>
      <c r="F644" t="s">
        <v>16</v>
      </c>
      <c r="G644" t="s">
        <v>8345</v>
      </c>
      <c r="H644" t="s">
        <v>10171</v>
      </c>
      <c r="K644" t="s">
        <v>570</v>
      </c>
      <c r="L644" t="s">
        <v>571</v>
      </c>
      <c r="M644" t="s">
        <v>26</v>
      </c>
      <c r="N644" t="s">
        <v>125</v>
      </c>
    </row>
    <row r="645" spans="1:14">
      <c r="A645" s="1">
        <v>45566</v>
      </c>
      <c r="B645" s="1">
        <v>45931</v>
      </c>
      <c r="C645" t="s">
        <v>5310</v>
      </c>
      <c r="D645" t="s">
        <v>3193</v>
      </c>
      <c r="E645" t="s">
        <v>32</v>
      </c>
      <c r="F645" t="s">
        <v>16</v>
      </c>
      <c r="G645" t="s">
        <v>8339</v>
      </c>
      <c r="H645" t="s">
        <v>10171</v>
      </c>
      <c r="K645" t="s">
        <v>18</v>
      </c>
      <c r="L645" t="s">
        <v>19</v>
      </c>
      <c r="M645" t="s">
        <v>5624</v>
      </c>
      <c r="N645" t="s">
        <v>21</v>
      </c>
    </row>
    <row r="646" spans="1:14">
      <c r="A646" s="1">
        <v>45566</v>
      </c>
      <c r="B646" s="1">
        <v>45931</v>
      </c>
      <c r="C646" t="s">
        <v>5313</v>
      </c>
      <c r="D646" t="s">
        <v>3204</v>
      </c>
      <c r="E646" t="s">
        <v>32</v>
      </c>
      <c r="F646" t="s">
        <v>16</v>
      </c>
      <c r="G646" t="s">
        <v>8348</v>
      </c>
      <c r="H646" t="s">
        <v>10171</v>
      </c>
      <c r="K646" t="s">
        <v>2580</v>
      </c>
      <c r="L646" t="s">
        <v>2581</v>
      </c>
      <c r="M646" t="s">
        <v>5660</v>
      </c>
      <c r="N646" t="s">
        <v>1850</v>
      </c>
    </row>
    <row r="647" spans="1:14">
      <c r="A647" s="1">
        <v>45566</v>
      </c>
      <c r="B647" s="1">
        <v>45931</v>
      </c>
      <c r="C647" t="s">
        <v>5314</v>
      </c>
      <c r="D647" t="s">
        <v>3211</v>
      </c>
      <c r="E647" t="s">
        <v>32</v>
      </c>
      <c r="F647" t="s">
        <v>16</v>
      </c>
      <c r="G647" t="s">
        <v>8356</v>
      </c>
      <c r="H647" t="s">
        <v>10171</v>
      </c>
      <c r="K647" t="s">
        <v>3213</v>
      </c>
      <c r="L647" t="s">
        <v>3214</v>
      </c>
      <c r="M647" t="s">
        <v>5619</v>
      </c>
      <c r="N647" t="s">
        <v>61</v>
      </c>
    </row>
    <row r="648" spans="1:14">
      <c r="A648" s="1">
        <v>45566</v>
      </c>
      <c r="B648" s="1">
        <v>45931</v>
      </c>
      <c r="C648" t="s">
        <v>5306</v>
      </c>
      <c r="D648" t="s">
        <v>3181</v>
      </c>
      <c r="E648" t="s">
        <v>32</v>
      </c>
      <c r="F648" t="s">
        <v>16</v>
      </c>
      <c r="G648" t="s">
        <v>8323</v>
      </c>
      <c r="H648" t="s">
        <v>10171</v>
      </c>
      <c r="K648" t="s">
        <v>270</v>
      </c>
      <c r="L648" t="s">
        <v>271</v>
      </c>
      <c r="M648" t="s">
        <v>5624</v>
      </c>
      <c r="N648" t="s">
        <v>225</v>
      </c>
    </row>
    <row r="649" spans="1:14">
      <c r="A649" s="1">
        <v>45566</v>
      </c>
      <c r="B649" s="1">
        <v>45931</v>
      </c>
      <c r="C649" t="s">
        <v>5315</v>
      </c>
      <c r="D649" t="s">
        <v>3219</v>
      </c>
      <c r="E649" t="s">
        <v>32</v>
      </c>
      <c r="F649" t="s">
        <v>16</v>
      </c>
      <c r="G649" t="s">
        <v>8357</v>
      </c>
      <c r="H649" t="s">
        <v>10171</v>
      </c>
      <c r="K649" t="s">
        <v>695</v>
      </c>
      <c r="L649" t="s">
        <v>696</v>
      </c>
      <c r="M649" t="s">
        <v>5660</v>
      </c>
      <c r="N649" t="s">
        <v>125</v>
      </c>
    </row>
    <row r="650" spans="1:14">
      <c r="A650" s="1">
        <v>45566</v>
      </c>
      <c r="B650" s="1">
        <v>45931</v>
      </c>
      <c r="C650" t="s">
        <v>5316</v>
      </c>
      <c r="D650" t="s">
        <v>3224</v>
      </c>
      <c r="E650" t="s">
        <v>32</v>
      </c>
      <c r="F650" t="s">
        <v>16</v>
      </c>
      <c r="G650" t="s">
        <v>8362</v>
      </c>
      <c r="H650" t="s">
        <v>10171</v>
      </c>
      <c r="K650" t="s">
        <v>695</v>
      </c>
      <c r="L650" t="s">
        <v>696</v>
      </c>
      <c r="M650" t="s">
        <v>1179</v>
      </c>
      <c r="N650" t="s">
        <v>98</v>
      </c>
    </row>
    <row r="651" spans="1:14">
      <c r="A651" s="1">
        <v>45566</v>
      </c>
      <c r="B651" s="1">
        <v>45931</v>
      </c>
      <c r="C651" t="s">
        <v>5318</v>
      </c>
      <c r="D651" t="s">
        <v>3231</v>
      </c>
      <c r="E651" t="s">
        <v>661</v>
      </c>
      <c r="F651" t="s">
        <v>16</v>
      </c>
      <c r="G651" t="s">
        <v>8367</v>
      </c>
      <c r="H651" t="s">
        <v>10171</v>
      </c>
      <c r="K651" t="s">
        <v>165</v>
      </c>
      <c r="L651" t="s">
        <v>166</v>
      </c>
      <c r="M651" t="s">
        <v>1179</v>
      </c>
      <c r="N651" t="s">
        <v>30</v>
      </c>
    </row>
    <row r="652" spans="1:14">
      <c r="A652" s="1">
        <v>45566</v>
      </c>
      <c r="B652" s="1">
        <v>45931</v>
      </c>
      <c r="C652" t="s">
        <v>5321</v>
      </c>
      <c r="D652" t="s">
        <v>3241</v>
      </c>
      <c r="E652" t="s">
        <v>32</v>
      </c>
      <c r="F652" t="s">
        <v>16</v>
      </c>
      <c r="G652" t="s">
        <v>8374</v>
      </c>
      <c r="H652" t="s">
        <v>10171</v>
      </c>
      <c r="K652" t="s">
        <v>580</v>
      </c>
      <c r="L652" t="s">
        <v>581</v>
      </c>
      <c r="M652" t="s">
        <v>1179</v>
      </c>
      <c r="N652" t="s">
        <v>582</v>
      </c>
    </row>
    <row r="653" spans="1:14">
      <c r="A653" s="1">
        <v>45566</v>
      </c>
      <c r="B653" s="1">
        <v>45931</v>
      </c>
      <c r="C653" t="s">
        <v>5322</v>
      </c>
      <c r="D653" t="s">
        <v>3246</v>
      </c>
      <c r="E653" t="s">
        <v>32</v>
      </c>
      <c r="F653" t="s">
        <v>16</v>
      </c>
      <c r="G653" t="s">
        <v>8375</v>
      </c>
      <c r="H653" t="s">
        <v>10171</v>
      </c>
      <c r="K653" t="s">
        <v>103</v>
      </c>
      <c r="L653" t="s">
        <v>104</v>
      </c>
      <c r="M653" t="s">
        <v>140</v>
      </c>
      <c r="N653" t="s">
        <v>215</v>
      </c>
    </row>
    <row r="654" spans="1:14">
      <c r="A654" s="1">
        <v>45566</v>
      </c>
      <c r="B654" s="1">
        <v>45931</v>
      </c>
      <c r="C654" t="s">
        <v>5308</v>
      </c>
      <c r="D654" t="s">
        <v>3187</v>
      </c>
      <c r="E654" t="s">
        <v>32</v>
      </c>
      <c r="F654" t="s">
        <v>16</v>
      </c>
      <c r="G654" t="s">
        <v>8326</v>
      </c>
      <c r="H654" t="s">
        <v>10171</v>
      </c>
      <c r="K654" t="s">
        <v>305</v>
      </c>
      <c r="L654" t="s">
        <v>306</v>
      </c>
      <c r="M654" t="s">
        <v>5623</v>
      </c>
      <c r="N654" t="s">
        <v>21</v>
      </c>
    </row>
    <row r="655" spans="1:14">
      <c r="A655" s="1">
        <v>45566</v>
      </c>
      <c r="B655" s="1">
        <v>45931</v>
      </c>
      <c r="C655" t="s">
        <v>5325</v>
      </c>
      <c r="D655" t="s">
        <v>3254</v>
      </c>
      <c r="E655" t="s">
        <v>661</v>
      </c>
      <c r="F655" t="s">
        <v>16</v>
      </c>
      <c r="G655" t="s">
        <v>8379</v>
      </c>
      <c r="H655" t="s">
        <v>10171</v>
      </c>
      <c r="K655" t="s">
        <v>71</v>
      </c>
      <c r="L655" t="s">
        <v>72</v>
      </c>
      <c r="M655" t="s">
        <v>5623</v>
      </c>
      <c r="N655" t="s">
        <v>1325</v>
      </c>
    </row>
    <row r="656" spans="1:14">
      <c r="A656" s="1">
        <v>45566</v>
      </c>
      <c r="B656" s="1">
        <v>45931</v>
      </c>
      <c r="C656" t="s">
        <v>5324</v>
      </c>
      <c r="D656" t="s">
        <v>3250</v>
      </c>
      <c r="E656" t="s">
        <v>15</v>
      </c>
      <c r="F656" t="s">
        <v>16</v>
      </c>
      <c r="G656" t="s">
        <v>8378</v>
      </c>
      <c r="H656" t="s">
        <v>10171</v>
      </c>
      <c r="K656" t="s">
        <v>2544</v>
      </c>
      <c r="L656" t="s">
        <v>2545</v>
      </c>
      <c r="M656" t="s">
        <v>4176</v>
      </c>
      <c r="N656" t="s">
        <v>125</v>
      </c>
    </row>
    <row r="657" spans="1:14">
      <c r="A657" s="1">
        <v>45566</v>
      </c>
      <c r="B657" s="1">
        <v>45931</v>
      </c>
      <c r="C657" t="s">
        <v>5302</v>
      </c>
      <c r="D657" t="s">
        <v>3168</v>
      </c>
      <c r="E657" t="s">
        <v>32</v>
      </c>
      <c r="F657" t="s">
        <v>16</v>
      </c>
      <c r="G657" t="s">
        <v>8306</v>
      </c>
      <c r="H657" t="s">
        <v>10171</v>
      </c>
      <c r="K657" t="s">
        <v>103</v>
      </c>
      <c r="L657" t="s">
        <v>104</v>
      </c>
      <c r="M657" t="s">
        <v>140</v>
      </c>
      <c r="N657" t="s">
        <v>245</v>
      </c>
    </row>
    <row r="658" spans="1:14">
      <c r="A658" s="1">
        <v>45568</v>
      </c>
      <c r="B658" s="1">
        <v>45933</v>
      </c>
      <c r="C658" t="s">
        <v>5326</v>
      </c>
      <c r="D658" t="s">
        <v>3259</v>
      </c>
      <c r="E658" t="s">
        <v>32</v>
      </c>
      <c r="F658" t="s">
        <v>16</v>
      </c>
      <c r="G658" t="s">
        <v>8398</v>
      </c>
      <c r="H658" t="s">
        <v>10171</v>
      </c>
      <c r="K658" t="s">
        <v>71</v>
      </c>
      <c r="L658" t="s">
        <v>72</v>
      </c>
      <c r="M658" t="s">
        <v>5660</v>
      </c>
      <c r="N658" t="s">
        <v>1387</v>
      </c>
    </row>
    <row r="659" spans="1:14">
      <c r="A659" s="1">
        <v>45569</v>
      </c>
      <c r="B659" s="1">
        <v>45934</v>
      </c>
      <c r="C659" t="s">
        <v>5327</v>
      </c>
      <c r="D659" t="s">
        <v>3263</v>
      </c>
      <c r="E659" t="s">
        <v>32</v>
      </c>
      <c r="F659" t="s">
        <v>16</v>
      </c>
      <c r="G659" t="s">
        <v>8401</v>
      </c>
      <c r="H659" t="s">
        <v>10171</v>
      </c>
      <c r="K659" t="s">
        <v>71</v>
      </c>
      <c r="L659" t="s">
        <v>72</v>
      </c>
      <c r="M659" t="s">
        <v>5623</v>
      </c>
      <c r="N659" t="s">
        <v>125</v>
      </c>
    </row>
    <row r="660" spans="1:14">
      <c r="A660" s="1">
        <v>45569</v>
      </c>
      <c r="B660" s="1">
        <v>45934</v>
      </c>
      <c r="C660" t="s">
        <v>5329</v>
      </c>
      <c r="D660" t="s">
        <v>3269</v>
      </c>
      <c r="E660" t="s">
        <v>32</v>
      </c>
      <c r="F660" t="s">
        <v>16</v>
      </c>
      <c r="G660" t="s">
        <v>8404</v>
      </c>
      <c r="H660" t="s">
        <v>10171</v>
      </c>
      <c r="K660" t="s">
        <v>282</v>
      </c>
      <c r="L660" t="s">
        <v>283</v>
      </c>
      <c r="M660" t="s">
        <v>5620</v>
      </c>
      <c r="N660" t="s">
        <v>51</v>
      </c>
    </row>
    <row r="661" spans="1:14">
      <c r="A661" s="1">
        <v>45570</v>
      </c>
      <c r="B661" s="1">
        <v>45935</v>
      </c>
      <c r="C661" t="s">
        <v>5330</v>
      </c>
      <c r="D661" t="s">
        <v>3273</v>
      </c>
      <c r="E661" t="s">
        <v>32</v>
      </c>
      <c r="F661" t="s">
        <v>16</v>
      </c>
      <c r="G661" t="s">
        <v>8408</v>
      </c>
      <c r="H661" t="s">
        <v>10171</v>
      </c>
      <c r="K661" t="s">
        <v>59</v>
      </c>
      <c r="L661" t="s">
        <v>60</v>
      </c>
      <c r="M661" t="s">
        <v>5620</v>
      </c>
      <c r="N661" t="s">
        <v>61</v>
      </c>
    </row>
    <row r="662" spans="1:14">
      <c r="A662" s="1">
        <v>45570</v>
      </c>
      <c r="B662" s="1">
        <v>45935</v>
      </c>
      <c r="C662" t="s">
        <v>5331</v>
      </c>
      <c r="D662" t="s">
        <v>3278</v>
      </c>
      <c r="E662" t="s">
        <v>661</v>
      </c>
      <c r="F662" t="s">
        <v>16</v>
      </c>
      <c r="G662" t="s">
        <v>8410</v>
      </c>
      <c r="H662" t="s">
        <v>10171</v>
      </c>
      <c r="K662" t="s">
        <v>570</v>
      </c>
      <c r="L662" t="s">
        <v>571</v>
      </c>
      <c r="M662" t="s">
        <v>5623</v>
      </c>
      <c r="N662" t="s">
        <v>336</v>
      </c>
    </row>
    <row r="663" spans="1:14">
      <c r="A663" s="1">
        <v>45571</v>
      </c>
      <c r="B663" s="1">
        <v>45936</v>
      </c>
      <c r="C663" t="s">
        <v>5029</v>
      </c>
      <c r="D663" t="s">
        <v>2042</v>
      </c>
      <c r="E663" t="s">
        <v>32</v>
      </c>
      <c r="F663" t="s">
        <v>16</v>
      </c>
      <c r="G663" t="s">
        <v>8415</v>
      </c>
      <c r="H663" t="s">
        <v>10171</v>
      </c>
      <c r="K663" t="s">
        <v>165</v>
      </c>
      <c r="L663" t="s">
        <v>166</v>
      </c>
      <c r="M663" t="s">
        <v>1179</v>
      </c>
      <c r="N663" t="s">
        <v>167</v>
      </c>
    </row>
    <row r="664" spans="1:14">
      <c r="A664" s="1">
        <v>45571</v>
      </c>
      <c r="B664" s="1">
        <v>45936</v>
      </c>
      <c r="C664" t="s">
        <v>4740</v>
      </c>
      <c r="D664" t="s">
        <v>863</v>
      </c>
      <c r="E664" t="s">
        <v>32</v>
      </c>
      <c r="F664" t="s">
        <v>16</v>
      </c>
      <c r="G664" t="s">
        <v>8416</v>
      </c>
      <c r="H664" t="s">
        <v>10171</v>
      </c>
      <c r="K664" t="s">
        <v>71</v>
      </c>
      <c r="L664" t="s">
        <v>72</v>
      </c>
      <c r="M664" t="s">
        <v>5660</v>
      </c>
      <c r="N664" t="s">
        <v>43</v>
      </c>
    </row>
    <row r="665" spans="1:14">
      <c r="A665" s="1">
        <v>45571</v>
      </c>
      <c r="B665" s="1">
        <v>45936</v>
      </c>
      <c r="C665" t="s">
        <v>5333</v>
      </c>
      <c r="D665" t="s">
        <v>3287</v>
      </c>
      <c r="E665" t="s">
        <v>32</v>
      </c>
      <c r="F665" t="s">
        <v>16</v>
      </c>
      <c r="G665" t="s">
        <v>8419</v>
      </c>
      <c r="H665" t="s">
        <v>10171</v>
      </c>
      <c r="K665" t="s">
        <v>103</v>
      </c>
      <c r="L665" t="s">
        <v>104</v>
      </c>
      <c r="M665" t="s">
        <v>5620</v>
      </c>
      <c r="N665" t="s">
        <v>310</v>
      </c>
    </row>
    <row r="666" spans="1:14">
      <c r="A666" s="1">
        <v>45572</v>
      </c>
      <c r="B666" s="1">
        <v>45937</v>
      </c>
      <c r="C666" t="s">
        <v>5334</v>
      </c>
      <c r="D666" t="s">
        <v>3292</v>
      </c>
      <c r="E666" t="s">
        <v>32</v>
      </c>
      <c r="F666" t="s">
        <v>16</v>
      </c>
      <c r="G666" t="s">
        <v>8422</v>
      </c>
      <c r="H666" t="s">
        <v>10171</v>
      </c>
      <c r="K666" t="s">
        <v>96</v>
      </c>
      <c r="L666" t="s">
        <v>97</v>
      </c>
      <c r="M666" t="s">
        <v>1179</v>
      </c>
      <c r="N666" t="s">
        <v>43</v>
      </c>
    </row>
    <row r="667" spans="1:14">
      <c r="A667" s="1">
        <v>45574</v>
      </c>
      <c r="B667" s="1">
        <v>45939</v>
      </c>
      <c r="C667" t="s">
        <v>5336</v>
      </c>
      <c r="D667" t="s">
        <v>3303</v>
      </c>
      <c r="E667" t="s">
        <v>32</v>
      </c>
      <c r="F667" t="s">
        <v>16</v>
      </c>
      <c r="G667" t="s">
        <v>8433</v>
      </c>
      <c r="H667" t="s">
        <v>10171</v>
      </c>
      <c r="K667" t="s">
        <v>3305</v>
      </c>
      <c r="L667" t="s">
        <v>3306</v>
      </c>
      <c r="M667" t="s">
        <v>1179</v>
      </c>
      <c r="N667" t="s">
        <v>143</v>
      </c>
    </row>
    <row r="668" spans="1:14">
      <c r="A668" s="1">
        <v>45575</v>
      </c>
      <c r="B668" s="1">
        <v>45940</v>
      </c>
      <c r="C668" t="s">
        <v>5338</v>
      </c>
      <c r="D668" t="s">
        <v>3314</v>
      </c>
      <c r="E668" t="s">
        <v>32</v>
      </c>
      <c r="F668" t="s">
        <v>16</v>
      </c>
      <c r="G668" t="s">
        <v>8434</v>
      </c>
      <c r="H668" t="s">
        <v>10171</v>
      </c>
      <c r="K668" t="s">
        <v>165</v>
      </c>
      <c r="L668" t="s">
        <v>166</v>
      </c>
      <c r="M668" t="s">
        <v>1179</v>
      </c>
      <c r="N668" t="s">
        <v>225</v>
      </c>
    </row>
    <row r="669" spans="1:14">
      <c r="A669" s="1">
        <v>45575</v>
      </c>
      <c r="B669" s="1">
        <v>45940</v>
      </c>
      <c r="C669" t="s">
        <v>5339</v>
      </c>
      <c r="D669" t="s">
        <v>3318</v>
      </c>
      <c r="E669" t="s">
        <v>15</v>
      </c>
      <c r="F669" t="s">
        <v>16</v>
      </c>
      <c r="G669" t="s">
        <v>8438</v>
      </c>
      <c r="H669" t="s">
        <v>10171</v>
      </c>
      <c r="K669" t="s">
        <v>49</v>
      </c>
      <c r="L669" t="s">
        <v>50</v>
      </c>
      <c r="M669" t="s">
        <v>48</v>
      </c>
      <c r="N669" t="s">
        <v>21</v>
      </c>
    </row>
    <row r="670" spans="1:14">
      <c r="A670" s="1">
        <v>45575</v>
      </c>
      <c r="B670" s="1">
        <v>45940</v>
      </c>
      <c r="C670" t="s">
        <v>5129</v>
      </c>
      <c r="D670" t="s">
        <v>2424</v>
      </c>
      <c r="E670" t="s">
        <v>32</v>
      </c>
      <c r="F670" t="s">
        <v>16</v>
      </c>
      <c r="G670" t="s">
        <v>8440</v>
      </c>
      <c r="H670" t="s">
        <v>10171</v>
      </c>
      <c r="K670" t="s">
        <v>174</v>
      </c>
      <c r="L670" t="s">
        <v>175</v>
      </c>
      <c r="M670" t="s">
        <v>112</v>
      </c>
      <c r="N670" t="s">
        <v>51</v>
      </c>
    </row>
    <row r="671" spans="1:14">
      <c r="A671" s="1">
        <v>45575</v>
      </c>
      <c r="B671" s="1">
        <v>45940</v>
      </c>
      <c r="C671" t="s">
        <v>5342</v>
      </c>
      <c r="D671" t="s">
        <v>3330</v>
      </c>
      <c r="E671" t="s">
        <v>32</v>
      </c>
      <c r="F671" t="s">
        <v>16</v>
      </c>
      <c r="G671" t="s">
        <v>8442</v>
      </c>
      <c r="H671" t="s">
        <v>10171</v>
      </c>
      <c r="K671" t="s">
        <v>3332</v>
      </c>
      <c r="L671" t="s">
        <v>3333</v>
      </c>
      <c r="M671" t="s">
        <v>5623</v>
      </c>
      <c r="N671" t="s">
        <v>386</v>
      </c>
    </row>
    <row r="672" spans="1:14">
      <c r="A672" s="1">
        <v>45575</v>
      </c>
      <c r="B672" s="1">
        <v>45940</v>
      </c>
      <c r="C672" t="s">
        <v>5270</v>
      </c>
      <c r="D672" t="s">
        <v>3035</v>
      </c>
      <c r="E672" t="s">
        <v>32</v>
      </c>
      <c r="F672" t="s">
        <v>16</v>
      </c>
      <c r="G672" t="s">
        <v>8446</v>
      </c>
      <c r="H672" t="s">
        <v>10171</v>
      </c>
      <c r="K672" t="s">
        <v>1154</v>
      </c>
      <c r="L672" t="s">
        <v>1155</v>
      </c>
      <c r="M672" t="s">
        <v>1179</v>
      </c>
      <c r="N672" t="s">
        <v>21</v>
      </c>
    </row>
    <row r="673" spans="1:14">
      <c r="A673" s="1">
        <v>45575</v>
      </c>
      <c r="B673" s="1">
        <v>45940</v>
      </c>
      <c r="C673" t="s">
        <v>5343</v>
      </c>
      <c r="D673" t="s">
        <v>3339</v>
      </c>
      <c r="E673" t="s">
        <v>661</v>
      </c>
      <c r="F673" t="s">
        <v>16</v>
      </c>
      <c r="G673" t="s">
        <v>8448</v>
      </c>
      <c r="H673" t="s">
        <v>10171</v>
      </c>
      <c r="K673" t="s">
        <v>49</v>
      </c>
      <c r="L673" t="s">
        <v>50</v>
      </c>
      <c r="M673" t="s">
        <v>5623</v>
      </c>
      <c r="N673" t="s">
        <v>43</v>
      </c>
    </row>
    <row r="674" spans="1:14">
      <c r="A674" s="1">
        <v>45576</v>
      </c>
      <c r="B674" s="1">
        <v>45941</v>
      </c>
      <c r="C674" t="s">
        <v>5344</v>
      </c>
      <c r="D674" t="s">
        <v>3342</v>
      </c>
      <c r="E674" t="s">
        <v>32</v>
      </c>
      <c r="F674" t="s">
        <v>16</v>
      </c>
      <c r="G674" t="s">
        <v>8452</v>
      </c>
      <c r="H674" t="s">
        <v>10171</v>
      </c>
      <c r="K674" t="s">
        <v>384</v>
      </c>
      <c r="L674" t="s">
        <v>385</v>
      </c>
      <c r="M674" t="s">
        <v>112</v>
      </c>
      <c r="N674" t="s">
        <v>386</v>
      </c>
    </row>
    <row r="675" spans="1:14">
      <c r="A675" s="1">
        <v>45577</v>
      </c>
      <c r="B675" s="1">
        <v>45942</v>
      </c>
      <c r="C675" t="s">
        <v>5346</v>
      </c>
      <c r="D675" t="s">
        <v>3349</v>
      </c>
      <c r="E675" t="s">
        <v>32</v>
      </c>
      <c r="F675" t="s">
        <v>16</v>
      </c>
      <c r="G675" t="s">
        <v>8461</v>
      </c>
      <c r="H675" t="s">
        <v>10171</v>
      </c>
      <c r="K675" t="s">
        <v>71</v>
      </c>
      <c r="L675" t="s">
        <v>72</v>
      </c>
      <c r="M675" t="s">
        <v>5623</v>
      </c>
      <c r="N675" t="s">
        <v>1325</v>
      </c>
    </row>
    <row r="676" spans="1:14">
      <c r="A676" s="1">
        <v>45578</v>
      </c>
      <c r="B676" s="1">
        <v>45943</v>
      </c>
      <c r="C676" t="s">
        <v>5347</v>
      </c>
      <c r="D676" t="s">
        <v>3354</v>
      </c>
      <c r="E676" t="s">
        <v>32</v>
      </c>
      <c r="F676" t="s">
        <v>16</v>
      </c>
      <c r="G676" t="s">
        <v>8463</v>
      </c>
      <c r="H676" t="s">
        <v>10171</v>
      </c>
      <c r="K676" t="s">
        <v>78</v>
      </c>
      <c r="L676" t="s">
        <v>79</v>
      </c>
      <c r="M676" t="s">
        <v>5620</v>
      </c>
      <c r="N676" t="s">
        <v>203</v>
      </c>
    </row>
    <row r="677" spans="1:14">
      <c r="A677" s="1">
        <v>45579</v>
      </c>
      <c r="B677" s="1">
        <v>45944</v>
      </c>
      <c r="C677" t="s">
        <v>5286</v>
      </c>
      <c r="D677" t="s">
        <v>3102</v>
      </c>
      <c r="E677" t="s">
        <v>32</v>
      </c>
      <c r="F677" t="s">
        <v>16</v>
      </c>
      <c r="G677" t="s">
        <v>8474</v>
      </c>
      <c r="H677" t="s">
        <v>10171</v>
      </c>
      <c r="K677" t="s">
        <v>270</v>
      </c>
      <c r="L677" t="s">
        <v>271</v>
      </c>
      <c r="M677" t="s">
        <v>77</v>
      </c>
      <c r="N677" t="s">
        <v>125</v>
      </c>
    </row>
    <row r="678" spans="1:14">
      <c r="A678" s="1">
        <v>45580</v>
      </c>
      <c r="B678" s="1">
        <v>45945</v>
      </c>
      <c r="C678" t="s">
        <v>5349</v>
      </c>
      <c r="D678" t="s">
        <v>3365</v>
      </c>
      <c r="E678" t="s">
        <v>661</v>
      </c>
      <c r="F678" t="s">
        <v>16</v>
      </c>
      <c r="G678" t="s">
        <v>8476</v>
      </c>
      <c r="H678" t="s">
        <v>10171</v>
      </c>
      <c r="K678" t="s">
        <v>18</v>
      </c>
      <c r="L678" t="s">
        <v>19</v>
      </c>
      <c r="M678" t="s">
        <v>5624</v>
      </c>
      <c r="N678" t="s">
        <v>21</v>
      </c>
    </row>
    <row r="679" spans="1:14">
      <c r="A679" s="1">
        <v>45580</v>
      </c>
      <c r="B679" s="1">
        <v>45945</v>
      </c>
      <c r="C679" t="s">
        <v>5272</v>
      </c>
      <c r="D679" t="s">
        <v>3041</v>
      </c>
      <c r="E679" t="s">
        <v>32</v>
      </c>
      <c r="F679" t="s">
        <v>16</v>
      </c>
      <c r="G679" t="s">
        <v>8480</v>
      </c>
      <c r="H679" t="s">
        <v>10171</v>
      </c>
      <c r="K679" t="s">
        <v>59</v>
      </c>
      <c r="L679" t="s">
        <v>60</v>
      </c>
      <c r="M679" t="s">
        <v>5620</v>
      </c>
      <c r="N679" t="s">
        <v>61</v>
      </c>
    </row>
    <row r="680" spans="1:14">
      <c r="A680" s="1">
        <v>45580</v>
      </c>
      <c r="B680" s="1">
        <v>45945</v>
      </c>
      <c r="C680" t="s">
        <v>5350</v>
      </c>
      <c r="D680" t="s">
        <v>3372</v>
      </c>
      <c r="E680" t="s">
        <v>32</v>
      </c>
      <c r="F680" t="s">
        <v>16</v>
      </c>
      <c r="G680" t="s">
        <v>8489</v>
      </c>
      <c r="H680" t="s">
        <v>10171</v>
      </c>
      <c r="K680" t="s">
        <v>570</v>
      </c>
      <c r="L680" t="s">
        <v>571</v>
      </c>
      <c r="M680" t="s">
        <v>5623</v>
      </c>
      <c r="N680" t="s">
        <v>125</v>
      </c>
    </row>
    <row r="681" spans="1:14">
      <c r="A681" s="1">
        <v>45580</v>
      </c>
      <c r="B681" s="1">
        <v>45945</v>
      </c>
      <c r="C681" t="s">
        <v>5353</v>
      </c>
      <c r="D681" t="s">
        <v>3385</v>
      </c>
      <c r="E681" t="s">
        <v>32</v>
      </c>
      <c r="F681" t="s">
        <v>16</v>
      </c>
      <c r="G681" t="s">
        <v>8493</v>
      </c>
      <c r="H681" t="s">
        <v>10171</v>
      </c>
      <c r="K681" t="s">
        <v>3387</v>
      </c>
      <c r="L681" t="s">
        <v>3388</v>
      </c>
      <c r="M681" t="s">
        <v>26</v>
      </c>
      <c r="N681" t="s">
        <v>43</v>
      </c>
    </row>
    <row r="682" spans="1:14">
      <c r="A682" s="1">
        <v>45581</v>
      </c>
      <c r="B682" s="1">
        <v>45946</v>
      </c>
      <c r="C682" t="s">
        <v>5356</v>
      </c>
      <c r="D682" t="s">
        <v>3395</v>
      </c>
      <c r="E682" t="s">
        <v>32</v>
      </c>
      <c r="F682" t="s">
        <v>16</v>
      </c>
      <c r="G682" t="s">
        <v>8498</v>
      </c>
      <c r="H682" t="s">
        <v>10171</v>
      </c>
      <c r="K682" t="s">
        <v>282</v>
      </c>
      <c r="L682" t="s">
        <v>283</v>
      </c>
      <c r="M682" t="s">
        <v>5620</v>
      </c>
      <c r="N682" t="s">
        <v>105</v>
      </c>
    </row>
    <row r="683" spans="1:14">
      <c r="A683" s="1">
        <v>45581</v>
      </c>
      <c r="B683" s="1">
        <v>45946</v>
      </c>
      <c r="C683" t="s">
        <v>5357</v>
      </c>
      <c r="D683" t="s">
        <v>3399</v>
      </c>
      <c r="E683" t="s">
        <v>661</v>
      </c>
      <c r="F683" t="s">
        <v>16</v>
      </c>
      <c r="G683" t="s">
        <v>8500</v>
      </c>
      <c r="H683" t="s">
        <v>10171</v>
      </c>
      <c r="K683" t="s">
        <v>165</v>
      </c>
      <c r="L683" t="s">
        <v>166</v>
      </c>
      <c r="M683" t="s">
        <v>26</v>
      </c>
      <c r="N683" t="s">
        <v>115</v>
      </c>
    </row>
    <row r="684" spans="1:14">
      <c r="A684" s="1">
        <v>45582</v>
      </c>
      <c r="B684" s="1">
        <v>45947</v>
      </c>
      <c r="C684" t="s">
        <v>5358</v>
      </c>
      <c r="D684" t="s">
        <v>3404</v>
      </c>
      <c r="E684" t="s">
        <v>32</v>
      </c>
      <c r="F684" t="s">
        <v>16</v>
      </c>
      <c r="G684" t="s">
        <v>8503</v>
      </c>
      <c r="H684" t="s">
        <v>10171</v>
      </c>
      <c r="K684" t="s">
        <v>103</v>
      </c>
      <c r="L684" t="s">
        <v>104</v>
      </c>
      <c r="M684" t="s">
        <v>5620</v>
      </c>
      <c r="N684" t="s">
        <v>21</v>
      </c>
    </row>
    <row r="685" spans="1:14">
      <c r="A685" s="1">
        <v>45582</v>
      </c>
      <c r="B685" s="1">
        <v>45947</v>
      </c>
      <c r="C685" t="s">
        <v>5359</v>
      </c>
      <c r="D685" t="s">
        <v>3406</v>
      </c>
      <c r="E685" t="s">
        <v>32</v>
      </c>
      <c r="F685" t="s">
        <v>16</v>
      </c>
      <c r="G685" t="s">
        <v>8504</v>
      </c>
      <c r="H685" t="s">
        <v>10171</v>
      </c>
      <c r="K685" t="s">
        <v>18</v>
      </c>
      <c r="L685" t="s">
        <v>19</v>
      </c>
      <c r="M685" t="s">
        <v>5624</v>
      </c>
      <c r="N685" t="s">
        <v>21</v>
      </c>
    </row>
    <row r="686" spans="1:14">
      <c r="A686" s="1">
        <v>45583</v>
      </c>
      <c r="B686" s="1">
        <v>45948</v>
      </c>
      <c r="C686" t="s">
        <v>5360</v>
      </c>
      <c r="D686" t="s">
        <v>3411</v>
      </c>
      <c r="E686" t="s">
        <v>32</v>
      </c>
      <c r="F686" t="s">
        <v>16</v>
      </c>
      <c r="G686" t="s">
        <v>8507</v>
      </c>
      <c r="H686" t="s">
        <v>10171</v>
      </c>
      <c r="K686" t="s">
        <v>1858</v>
      </c>
      <c r="L686" t="s">
        <v>1859</v>
      </c>
      <c r="M686" t="s">
        <v>5620</v>
      </c>
      <c r="N686" t="s">
        <v>887</v>
      </c>
    </row>
    <row r="687" spans="1:14">
      <c r="A687" s="1">
        <v>45583</v>
      </c>
      <c r="B687" s="1">
        <v>45948</v>
      </c>
      <c r="C687" t="s">
        <v>5361</v>
      </c>
      <c r="D687" t="s">
        <v>3415</v>
      </c>
      <c r="E687" t="s">
        <v>32</v>
      </c>
      <c r="F687" t="s">
        <v>16</v>
      </c>
      <c r="G687" t="s">
        <v>8512</v>
      </c>
      <c r="H687" t="s">
        <v>10171</v>
      </c>
      <c r="K687" t="s">
        <v>712</v>
      </c>
      <c r="L687" t="s">
        <v>713</v>
      </c>
      <c r="M687" t="s">
        <v>1179</v>
      </c>
      <c r="N687" t="s">
        <v>143</v>
      </c>
    </row>
    <row r="688" spans="1:14">
      <c r="A688" s="1">
        <v>45583</v>
      </c>
      <c r="B688" s="1">
        <v>45948</v>
      </c>
      <c r="C688" t="s">
        <v>5362</v>
      </c>
      <c r="D688" t="s">
        <v>3419</v>
      </c>
      <c r="E688" t="s">
        <v>661</v>
      </c>
      <c r="F688" t="s">
        <v>16</v>
      </c>
      <c r="G688" t="s">
        <v>8514</v>
      </c>
      <c r="H688" t="s">
        <v>10171</v>
      </c>
      <c r="K688" t="s">
        <v>41</v>
      </c>
      <c r="L688" t="s">
        <v>42</v>
      </c>
      <c r="M688" t="s">
        <v>5623</v>
      </c>
      <c r="N688" t="s">
        <v>190</v>
      </c>
    </row>
    <row r="689" spans="1:14">
      <c r="A689" s="1">
        <v>45583</v>
      </c>
      <c r="B689" s="1">
        <v>45948</v>
      </c>
      <c r="C689" t="s">
        <v>5363</v>
      </c>
      <c r="D689" t="s">
        <v>3422</v>
      </c>
      <c r="E689" t="s">
        <v>661</v>
      </c>
      <c r="F689" t="s">
        <v>16</v>
      </c>
      <c r="G689" t="s">
        <v>8515</v>
      </c>
      <c r="H689" t="s">
        <v>10171</v>
      </c>
      <c r="K689" t="s">
        <v>65</v>
      </c>
      <c r="L689" t="s">
        <v>66</v>
      </c>
      <c r="M689" t="s">
        <v>5620</v>
      </c>
      <c r="N689" t="s">
        <v>21</v>
      </c>
    </row>
    <row r="690" spans="1:14">
      <c r="A690" s="1">
        <v>45584</v>
      </c>
      <c r="B690" s="1">
        <v>45949</v>
      </c>
      <c r="C690" t="s">
        <v>5364</v>
      </c>
      <c r="D690" t="s">
        <v>3425</v>
      </c>
      <c r="E690" t="s">
        <v>32</v>
      </c>
      <c r="F690" t="s">
        <v>16</v>
      </c>
      <c r="G690" t="s">
        <v>8518</v>
      </c>
      <c r="H690" t="s">
        <v>10171</v>
      </c>
      <c r="K690" t="s">
        <v>3427</v>
      </c>
      <c r="L690" t="s">
        <v>3428</v>
      </c>
      <c r="M690" t="s">
        <v>112</v>
      </c>
      <c r="N690" t="s">
        <v>310</v>
      </c>
    </row>
    <row r="691" spans="1:14">
      <c r="A691" s="1">
        <v>45586</v>
      </c>
      <c r="B691" s="1">
        <v>45951</v>
      </c>
      <c r="C691" t="s">
        <v>5366</v>
      </c>
      <c r="D691" t="s">
        <v>3436</v>
      </c>
      <c r="E691" t="s">
        <v>32</v>
      </c>
      <c r="F691" t="s">
        <v>16</v>
      </c>
      <c r="G691" t="s">
        <v>8527</v>
      </c>
      <c r="H691" t="s">
        <v>10171</v>
      </c>
      <c r="K691" t="s">
        <v>846</v>
      </c>
      <c r="L691" t="s">
        <v>847</v>
      </c>
      <c r="M691" t="s">
        <v>77</v>
      </c>
      <c r="N691" t="s">
        <v>43</v>
      </c>
    </row>
    <row r="692" spans="1:14">
      <c r="A692" s="1">
        <v>45587</v>
      </c>
      <c r="B692" s="1">
        <v>45952</v>
      </c>
      <c r="C692" t="s">
        <v>5367</v>
      </c>
      <c r="D692" t="s">
        <v>3440</v>
      </c>
      <c r="E692" t="s">
        <v>15</v>
      </c>
      <c r="F692" t="s">
        <v>16</v>
      </c>
      <c r="G692" t="s">
        <v>8528</v>
      </c>
      <c r="H692" t="s">
        <v>10171</v>
      </c>
      <c r="K692" t="s">
        <v>65</v>
      </c>
      <c r="L692" t="s">
        <v>66</v>
      </c>
      <c r="M692" t="s">
        <v>5620</v>
      </c>
      <c r="N692" t="s">
        <v>245</v>
      </c>
    </row>
    <row r="693" spans="1:14">
      <c r="A693" s="1">
        <v>45588</v>
      </c>
      <c r="B693" s="1">
        <v>45953</v>
      </c>
      <c r="C693" t="s">
        <v>5370</v>
      </c>
      <c r="D693" t="s">
        <v>3449</v>
      </c>
      <c r="E693" t="s">
        <v>32</v>
      </c>
      <c r="F693" t="s">
        <v>16</v>
      </c>
      <c r="G693" t="s">
        <v>8531</v>
      </c>
      <c r="H693" t="s">
        <v>10171</v>
      </c>
      <c r="K693" t="s">
        <v>3332</v>
      </c>
      <c r="L693" t="s">
        <v>3333</v>
      </c>
      <c r="M693" t="s">
        <v>112</v>
      </c>
      <c r="N693" t="s">
        <v>386</v>
      </c>
    </row>
    <row r="694" spans="1:14">
      <c r="A694" s="1">
        <v>45590</v>
      </c>
      <c r="B694" s="1">
        <v>45955</v>
      </c>
      <c r="C694" t="s">
        <v>5372</v>
      </c>
      <c r="D694" t="s">
        <v>3458</v>
      </c>
      <c r="E694" t="s">
        <v>32</v>
      </c>
      <c r="F694" t="s">
        <v>16</v>
      </c>
      <c r="G694" t="s">
        <v>8539</v>
      </c>
      <c r="H694" t="s">
        <v>10171</v>
      </c>
      <c r="K694" t="s">
        <v>270</v>
      </c>
      <c r="L694" t="s">
        <v>271</v>
      </c>
      <c r="M694" t="s">
        <v>77</v>
      </c>
      <c r="N694" t="s">
        <v>225</v>
      </c>
    </row>
    <row r="695" spans="1:14">
      <c r="A695" s="1">
        <v>45591</v>
      </c>
      <c r="B695" s="1">
        <v>45956</v>
      </c>
      <c r="C695" t="s">
        <v>5373</v>
      </c>
      <c r="D695" t="s">
        <v>3462</v>
      </c>
      <c r="E695" t="s">
        <v>32</v>
      </c>
      <c r="F695" t="s">
        <v>16</v>
      </c>
      <c r="G695" t="s">
        <v>8543</v>
      </c>
      <c r="H695" t="s">
        <v>10171</v>
      </c>
      <c r="K695" t="s">
        <v>103</v>
      </c>
      <c r="L695" t="s">
        <v>104</v>
      </c>
      <c r="M695" t="s">
        <v>5620</v>
      </c>
      <c r="N695" t="s">
        <v>51</v>
      </c>
    </row>
    <row r="696" spans="1:14">
      <c r="A696" s="1">
        <v>45591</v>
      </c>
      <c r="B696" s="1">
        <v>45956</v>
      </c>
      <c r="C696" t="s">
        <v>5374</v>
      </c>
      <c r="D696" t="s">
        <v>3466</v>
      </c>
      <c r="E696" t="s">
        <v>32</v>
      </c>
      <c r="F696" t="s">
        <v>16</v>
      </c>
      <c r="G696" t="s">
        <v>8546</v>
      </c>
      <c r="H696" t="s">
        <v>10171</v>
      </c>
      <c r="K696" t="s">
        <v>885</v>
      </c>
      <c r="L696" t="s">
        <v>886</v>
      </c>
      <c r="M696" t="s">
        <v>112</v>
      </c>
      <c r="N696" t="s">
        <v>887</v>
      </c>
    </row>
    <row r="697" spans="1:14">
      <c r="A697" s="1">
        <v>45592</v>
      </c>
      <c r="B697" s="1">
        <v>45957</v>
      </c>
      <c r="C697" t="s">
        <v>5375</v>
      </c>
      <c r="D697" t="s">
        <v>3468</v>
      </c>
      <c r="E697" t="s">
        <v>32</v>
      </c>
      <c r="F697" t="s">
        <v>16</v>
      </c>
      <c r="G697" t="s">
        <v>8554</v>
      </c>
      <c r="H697" t="s">
        <v>10171</v>
      </c>
      <c r="K697" t="s">
        <v>141</v>
      </c>
      <c r="L697" t="s">
        <v>142</v>
      </c>
      <c r="M697" t="s">
        <v>5660</v>
      </c>
      <c r="N697" t="s">
        <v>225</v>
      </c>
    </row>
    <row r="698" spans="1:14">
      <c r="A698" s="1">
        <v>45592</v>
      </c>
      <c r="B698" s="1">
        <v>45957</v>
      </c>
      <c r="C698" t="s">
        <v>5376</v>
      </c>
      <c r="D698" t="s">
        <v>3473</v>
      </c>
      <c r="E698" t="s">
        <v>32</v>
      </c>
      <c r="F698" t="s">
        <v>16</v>
      </c>
      <c r="G698" t="s">
        <v>8558</v>
      </c>
      <c r="H698" t="s">
        <v>10171</v>
      </c>
      <c r="K698" t="s">
        <v>706</v>
      </c>
      <c r="L698" t="s">
        <v>707</v>
      </c>
      <c r="M698" t="s">
        <v>1179</v>
      </c>
      <c r="N698" t="s">
        <v>21</v>
      </c>
    </row>
    <row r="699" spans="1:14">
      <c r="A699" s="1">
        <v>45593</v>
      </c>
      <c r="B699" s="1">
        <v>45958</v>
      </c>
      <c r="C699" t="s">
        <v>8563</v>
      </c>
      <c r="D699" t="s">
        <v>8564</v>
      </c>
      <c r="E699" t="s">
        <v>32</v>
      </c>
      <c r="F699" t="s">
        <v>16</v>
      </c>
      <c r="G699" t="s">
        <v>8566</v>
      </c>
      <c r="H699" t="s">
        <v>10171</v>
      </c>
      <c r="K699" t="s">
        <v>305</v>
      </c>
      <c r="L699" t="s">
        <v>306</v>
      </c>
      <c r="M699" t="s">
        <v>5623</v>
      </c>
      <c r="N699" t="s">
        <v>21</v>
      </c>
    </row>
    <row r="700" spans="1:14">
      <c r="A700" s="1">
        <v>45593</v>
      </c>
      <c r="B700" s="1">
        <v>45958</v>
      </c>
      <c r="C700" t="s">
        <v>5377</v>
      </c>
      <c r="D700" t="s">
        <v>3477</v>
      </c>
      <c r="E700" t="s">
        <v>32</v>
      </c>
      <c r="F700" t="s">
        <v>16</v>
      </c>
      <c r="G700" t="s">
        <v>8570</v>
      </c>
      <c r="H700" t="s">
        <v>10171</v>
      </c>
      <c r="K700" t="s">
        <v>3479</v>
      </c>
      <c r="L700" t="s">
        <v>3480</v>
      </c>
      <c r="M700" t="s">
        <v>5660</v>
      </c>
      <c r="N700" t="s">
        <v>590</v>
      </c>
    </row>
    <row r="701" spans="1:14">
      <c r="A701" s="1">
        <v>45594</v>
      </c>
      <c r="B701" s="1">
        <v>45959</v>
      </c>
      <c r="C701" t="s">
        <v>4623</v>
      </c>
      <c r="D701" t="s">
        <v>341</v>
      </c>
      <c r="E701" t="s">
        <v>32</v>
      </c>
      <c r="F701" t="s">
        <v>16</v>
      </c>
      <c r="G701" t="s">
        <v>8579</v>
      </c>
      <c r="H701" t="s">
        <v>10171</v>
      </c>
      <c r="K701" t="s">
        <v>343</v>
      </c>
      <c r="L701" t="s">
        <v>344</v>
      </c>
      <c r="M701" t="s">
        <v>112</v>
      </c>
      <c r="N701" t="s">
        <v>345</v>
      </c>
    </row>
    <row r="702" spans="1:14">
      <c r="A702" s="1">
        <v>45594</v>
      </c>
      <c r="B702" s="1">
        <v>45959</v>
      </c>
      <c r="C702" t="s">
        <v>5378</v>
      </c>
      <c r="D702" t="s">
        <v>3488</v>
      </c>
      <c r="E702" t="s">
        <v>661</v>
      </c>
      <c r="F702" t="s">
        <v>16</v>
      </c>
      <c r="G702" t="s">
        <v>8580</v>
      </c>
      <c r="H702" t="s">
        <v>10171</v>
      </c>
      <c r="K702" t="s">
        <v>174</v>
      </c>
      <c r="L702" t="s">
        <v>175</v>
      </c>
      <c r="M702" t="s">
        <v>5623</v>
      </c>
      <c r="N702" t="s">
        <v>51</v>
      </c>
    </row>
    <row r="703" spans="1:14">
      <c r="A703" s="1">
        <v>45595</v>
      </c>
      <c r="B703" s="1">
        <v>45960</v>
      </c>
      <c r="C703" t="s">
        <v>5379</v>
      </c>
      <c r="D703" t="s">
        <v>3492</v>
      </c>
      <c r="E703" t="s">
        <v>32</v>
      </c>
      <c r="F703" t="s">
        <v>16</v>
      </c>
      <c r="G703" t="s">
        <v>8585</v>
      </c>
      <c r="H703" t="s">
        <v>10171</v>
      </c>
      <c r="K703" t="s">
        <v>3494</v>
      </c>
      <c r="L703" t="s">
        <v>3495</v>
      </c>
      <c r="M703" t="s">
        <v>48</v>
      </c>
      <c r="N703" t="s">
        <v>225</v>
      </c>
    </row>
    <row r="704" spans="1:14">
      <c r="A704" s="1">
        <v>45566</v>
      </c>
      <c r="B704" s="1">
        <v>45931</v>
      </c>
      <c r="C704" t="s">
        <v>5803</v>
      </c>
      <c r="D704" t="s">
        <v>5804</v>
      </c>
      <c r="E704" t="s">
        <v>32</v>
      </c>
      <c r="F704" t="s">
        <v>16</v>
      </c>
      <c r="G704" t="s">
        <v>8296</v>
      </c>
      <c r="H704" t="s">
        <v>10172</v>
      </c>
      <c r="I704" t="s">
        <v>10185</v>
      </c>
      <c r="K704" t="s">
        <v>5805</v>
      </c>
      <c r="L704" t="s">
        <v>5806</v>
      </c>
      <c r="M704" t="s">
        <v>1179</v>
      </c>
      <c r="N704" t="s">
        <v>249</v>
      </c>
    </row>
    <row r="705" spans="1:14">
      <c r="A705" s="1">
        <v>45566</v>
      </c>
      <c r="B705" s="1">
        <v>45931</v>
      </c>
      <c r="C705" t="s">
        <v>8328</v>
      </c>
      <c r="D705" t="s">
        <v>8329</v>
      </c>
      <c r="E705" t="s">
        <v>32</v>
      </c>
      <c r="F705" t="s">
        <v>16</v>
      </c>
      <c r="G705" t="s">
        <v>8332</v>
      </c>
      <c r="H705" t="s">
        <v>10172</v>
      </c>
      <c r="I705" t="s">
        <v>10173</v>
      </c>
      <c r="K705" t="s">
        <v>305</v>
      </c>
      <c r="L705" t="s">
        <v>306</v>
      </c>
      <c r="M705" t="s">
        <v>304</v>
      </c>
      <c r="N705" t="s">
        <v>21</v>
      </c>
    </row>
    <row r="706" spans="1:14">
      <c r="A706" s="1">
        <v>45566</v>
      </c>
      <c r="B706" s="1">
        <v>45931</v>
      </c>
      <c r="C706" t="s">
        <v>6039</v>
      </c>
      <c r="D706" t="s">
        <v>6040</v>
      </c>
      <c r="E706" t="s">
        <v>32</v>
      </c>
      <c r="F706" t="s">
        <v>16</v>
      </c>
      <c r="G706" t="s">
        <v>8278</v>
      </c>
      <c r="H706" t="s">
        <v>10172</v>
      </c>
      <c r="I706" t="s">
        <v>10173</v>
      </c>
      <c r="K706" t="s">
        <v>270</v>
      </c>
      <c r="L706" t="s">
        <v>271</v>
      </c>
      <c r="M706" t="s">
        <v>77</v>
      </c>
      <c r="N706" t="s">
        <v>225</v>
      </c>
    </row>
    <row r="707" spans="1:14">
      <c r="A707" s="1">
        <v>45566</v>
      </c>
      <c r="B707" s="1">
        <v>45931</v>
      </c>
      <c r="C707" t="s">
        <v>5809</v>
      </c>
      <c r="D707" t="s">
        <v>5810</v>
      </c>
      <c r="E707" t="s">
        <v>661</v>
      </c>
      <c r="F707" t="s">
        <v>16</v>
      </c>
      <c r="G707" t="s">
        <v>8314</v>
      </c>
      <c r="H707" t="s">
        <v>10172</v>
      </c>
      <c r="K707" t="s">
        <v>165</v>
      </c>
      <c r="L707" t="s">
        <v>166</v>
      </c>
      <c r="M707" t="s">
        <v>26</v>
      </c>
      <c r="N707" t="s">
        <v>310</v>
      </c>
    </row>
    <row r="708" spans="1:14">
      <c r="A708" s="1">
        <v>45566</v>
      </c>
      <c r="B708" s="1">
        <v>45931</v>
      </c>
      <c r="C708" t="s">
        <v>5811</v>
      </c>
      <c r="D708" t="s">
        <v>5812</v>
      </c>
      <c r="E708" t="s">
        <v>15</v>
      </c>
      <c r="F708" t="s">
        <v>16</v>
      </c>
      <c r="G708" t="s">
        <v>8318</v>
      </c>
      <c r="H708" t="s">
        <v>10172</v>
      </c>
      <c r="K708" t="s">
        <v>49</v>
      </c>
      <c r="L708" t="s">
        <v>50</v>
      </c>
      <c r="M708" t="s">
        <v>5623</v>
      </c>
      <c r="N708" t="s">
        <v>51</v>
      </c>
    </row>
    <row r="709" spans="1:14">
      <c r="A709" s="1">
        <v>45566</v>
      </c>
      <c r="B709" s="1">
        <v>45931</v>
      </c>
      <c r="C709" t="s">
        <v>5813</v>
      </c>
      <c r="D709" t="s">
        <v>5814</v>
      </c>
      <c r="E709" t="s">
        <v>32</v>
      </c>
      <c r="F709" t="s">
        <v>16</v>
      </c>
      <c r="G709" t="s">
        <v>8337</v>
      </c>
      <c r="H709" t="s">
        <v>10172</v>
      </c>
      <c r="I709" t="s">
        <v>10173</v>
      </c>
      <c r="K709" t="s">
        <v>49</v>
      </c>
      <c r="L709" t="s">
        <v>50</v>
      </c>
      <c r="M709" t="s">
        <v>5623</v>
      </c>
      <c r="N709" t="s">
        <v>125</v>
      </c>
    </row>
    <row r="710" spans="1:14">
      <c r="A710" s="1">
        <v>45566</v>
      </c>
      <c r="B710" s="1">
        <v>45931</v>
      </c>
      <c r="C710" t="s">
        <v>8383</v>
      </c>
      <c r="D710" t="s">
        <v>8384</v>
      </c>
      <c r="E710" t="s">
        <v>661</v>
      </c>
      <c r="F710" t="s">
        <v>16</v>
      </c>
      <c r="G710" t="s">
        <v>8386</v>
      </c>
      <c r="H710" t="s">
        <v>10172</v>
      </c>
      <c r="I710" t="s">
        <v>10173</v>
      </c>
      <c r="K710" t="s">
        <v>5671</v>
      </c>
      <c r="L710" t="s">
        <v>5672</v>
      </c>
      <c r="M710" t="s">
        <v>5624</v>
      </c>
      <c r="N710" t="s">
        <v>30</v>
      </c>
    </row>
    <row r="711" spans="1:14">
      <c r="A711" s="1">
        <v>45566</v>
      </c>
      <c r="B711" s="1">
        <v>45931</v>
      </c>
      <c r="C711" t="s">
        <v>5815</v>
      </c>
      <c r="D711" t="s">
        <v>5816</v>
      </c>
      <c r="E711" t="s">
        <v>15</v>
      </c>
      <c r="F711" t="s">
        <v>16</v>
      </c>
      <c r="G711" t="s">
        <v>8389</v>
      </c>
      <c r="H711" t="s">
        <v>10172</v>
      </c>
      <c r="I711" t="s">
        <v>10173</v>
      </c>
      <c r="K711" t="s">
        <v>846</v>
      </c>
      <c r="L711" t="s">
        <v>847</v>
      </c>
      <c r="M711" t="s">
        <v>5624</v>
      </c>
      <c r="N711" t="s">
        <v>105</v>
      </c>
    </row>
    <row r="712" spans="1:14">
      <c r="A712" s="1">
        <v>45567</v>
      </c>
      <c r="B712" s="1">
        <v>45932</v>
      </c>
      <c r="C712" t="s">
        <v>8390</v>
      </c>
      <c r="D712" t="s">
        <v>8391</v>
      </c>
      <c r="E712" t="s">
        <v>32</v>
      </c>
      <c r="F712" t="s">
        <v>16</v>
      </c>
      <c r="G712" t="s">
        <v>8393</v>
      </c>
      <c r="H712" t="s">
        <v>10172</v>
      </c>
      <c r="I712" t="s">
        <v>10173</v>
      </c>
      <c r="K712" t="s">
        <v>103</v>
      </c>
      <c r="L712" t="s">
        <v>104</v>
      </c>
      <c r="M712" t="s">
        <v>5620</v>
      </c>
      <c r="N712" t="s">
        <v>249</v>
      </c>
    </row>
    <row r="713" spans="1:14">
      <c r="A713" s="1">
        <v>45573</v>
      </c>
      <c r="B713" s="1">
        <v>45938</v>
      </c>
      <c r="C713" t="s">
        <v>5643</v>
      </c>
      <c r="D713" t="s">
        <v>5644</v>
      </c>
      <c r="E713" t="s">
        <v>32</v>
      </c>
      <c r="F713" t="s">
        <v>16</v>
      </c>
      <c r="G713" t="s">
        <v>8427</v>
      </c>
      <c r="H713" t="s">
        <v>10172</v>
      </c>
      <c r="I713" t="s">
        <v>10173</v>
      </c>
      <c r="J713" t="s">
        <v>10174</v>
      </c>
      <c r="K713" t="s">
        <v>270</v>
      </c>
      <c r="L713" t="s">
        <v>271</v>
      </c>
      <c r="M713" t="s">
        <v>5624</v>
      </c>
      <c r="N713" t="s">
        <v>336</v>
      </c>
    </row>
    <row r="714" spans="1:14">
      <c r="A714" s="1">
        <v>45573</v>
      </c>
      <c r="B714" s="1">
        <v>45938</v>
      </c>
      <c r="C714" t="s">
        <v>5328</v>
      </c>
      <c r="D714" t="s">
        <v>3267</v>
      </c>
      <c r="E714" t="s">
        <v>32</v>
      </c>
      <c r="F714" t="s">
        <v>16</v>
      </c>
      <c r="G714" t="s">
        <v>8430</v>
      </c>
      <c r="H714" t="s">
        <v>10172</v>
      </c>
      <c r="K714" t="s">
        <v>103</v>
      </c>
      <c r="L714" t="s">
        <v>104</v>
      </c>
      <c r="M714" t="s">
        <v>140</v>
      </c>
      <c r="N714" t="s">
        <v>1234</v>
      </c>
    </row>
    <row r="715" spans="1:14">
      <c r="A715" s="1">
        <v>45576</v>
      </c>
      <c r="B715" s="1">
        <v>45941</v>
      </c>
      <c r="C715" t="s">
        <v>6133</v>
      </c>
      <c r="D715" t="s">
        <v>6134</v>
      </c>
      <c r="E715" t="s">
        <v>32</v>
      </c>
      <c r="F715" t="s">
        <v>16</v>
      </c>
      <c r="G715" t="s">
        <v>8455</v>
      </c>
      <c r="H715" t="s">
        <v>10172</v>
      </c>
      <c r="I715" t="s">
        <v>10173</v>
      </c>
      <c r="K715" t="s">
        <v>78</v>
      </c>
      <c r="L715" t="s">
        <v>79</v>
      </c>
      <c r="M715" t="s">
        <v>5620</v>
      </c>
      <c r="N715" t="s">
        <v>43</v>
      </c>
    </row>
    <row r="716" spans="1:14">
      <c r="A716" s="1">
        <v>45578</v>
      </c>
      <c r="B716" s="1">
        <v>45943</v>
      </c>
      <c r="C716" t="s">
        <v>5819</v>
      </c>
      <c r="D716" t="s">
        <v>5820</v>
      </c>
      <c r="E716" t="s">
        <v>15</v>
      </c>
      <c r="F716" t="s">
        <v>16</v>
      </c>
      <c r="G716" t="s">
        <v>8468</v>
      </c>
      <c r="H716" t="s">
        <v>10172</v>
      </c>
      <c r="I716" t="s">
        <v>10185</v>
      </c>
      <c r="K716" t="s">
        <v>18</v>
      </c>
      <c r="L716" t="s">
        <v>19</v>
      </c>
      <c r="M716" t="s">
        <v>5624</v>
      </c>
      <c r="N716" t="s">
        <v>21</v>
      </c>
    </row>
    <row r="717" spans="1:14">
      <c r="A717" s="1">
        <v>45578</v>
      </c>
      <c r="B717" s="1">
        <v>45943</v>
      </c>
      <c r="C717" t="s">
        <v>8469</v>
      </c>
      <c r="D717" t="s">
        <v>8470</v>
      </c>
      <c r="E717" t="s">
        <v>661</v>
      </c>
      <c r="F717" t="s">
        <v>16</v>
      </c>
      <c r="G717" t="s">
        <v>8472</v>
      </c>
      <c r="H717" t="s">
        <v>10172</v>
      </c>
      <c r="I717" t="s">
        <v>10173</v>
      </c>
      <c r="J717" t="s">
        <v>10176</v>
      </c>
      <c r="K717" t="s">
        <v>174</v>
      </c>
      <c r="L717" t="s">
        <v>175</v>
      </c>
      <c r="M717" t="s">
        <v>5623</v>
      </c>
      <c r="N717" t="s">
        <v>386</v>
      </c>
    </row>
    <row r="718" spans="1:14">
      <c r="A718" s="1">
        <v>45580</v>
      </c>
      <c r="B718" s="1">
        <v>45945</v>
      </c>
      <c r="C718" t="s">
        <v>6047</v>
      </c>
      <c r="D718" t="s">
        <v>6048</v>
      </c>
      <c r="E718" t="s">
        <v>32</v>
      </c>
      <c r="F718" t="s">
        <v>16</v>
      </c>
      <c r="G718" t="s">
        <v>8483</v>
      </c>
      <c r="H718" t="s">
        <v>10172</v>
      </c>
      <c r="K718" t="s">
        <v>570</v>
      </c>
      <c r="L718" t="s">
        <v>571</v>
      </c>
      <c r="M718" t="s">
        <v>5623</v>
      </c>
      <c r="N718" t="s">
        <v>125</v>
      </c>
    </row>
    <row r="719" spans="1:14">
      <c r="A719" s="1">
        <v>45580</v>
      </c>
      <c r="B719" s="1">
        <v>45945</v>
      </c>
      <c r="C719" t="s">
        <v>5821</v>
      </c>
      <c r="D719" t="s">
        <v>5822</v>
      </c>
      <c r="E719" t="s">
        <v>15</v>
      </c>
      <c r="F719" t="s">
        <v>16</v>
      </c>
      <c r="G719" t="s">
        <v>8490</v>
      </c>
      <c r="H719" t="s">
        <v>10172</v>
      </c>
      <c r="I719" t="s">
        <v>10173</v>
      </c>
      <c r="K719" t="s">
        <v>78</v>
      </c>
      <c r="L719" t="s">
        <v>79</v>
      </c>
      <c r="M719" t="s">
        <v>5620</v>
      </c>
      <c r="N719" t="s">
        <v>43</v>
      </c>
    </row>
    <row r="720" spans="1:14">
      <c r="A720" s="1">
        <v>45585</v>
      </c>
      <c r="B720" s="1">
        <v>45950</v>
      </c>
      <c r="C720" t="s">
        <v>6049</v>
      </c>
      <c r="D720" t="s">
        <v>6050</v>
      </c>
      <c r="E720" t="s">
        <v>32</v>
      </c>
      <c r="F720" t="s">
        <v>16</v>
      </c>
      <c r="G720" t="s">
        <v>8521</v>
      </c>
      <c r="H720" t="s">
        <v>10172</v>
      </c>
      <c r="I720" t="s">
        <v>10173</v>
      </c>
      <c r="J720" t="s">
        <v>10174</v>
      </c>
      <c r="K720" t="s">
        <v>218</v>
      </c>
      <c r="L720" t="s">
        <v>219</v>
      </c>
      <c r="M720" t="s">
        <v>48</v>
      </c>
      <c r="N720" t="s">
        <v>386</v>
      </c>
    </row>
    <row r="721" spans="1:14">
      <c r="A721" s="1">
        <v>45590</v>
      </c>
      <c r="B721" s="1">
        <v>45955</v>
      </c>
      <c r="C721" t="s">
        <v>5825</v>
      </c>
      <c r="D721" t="s">
        <v>5826</v>
      </c>
      <c r="E721" t="s">
        <v>32</v>
      </c>
      <c r="F721" t="s">
        <v>16</v>
      </c>
      <c r="G721" t="s">
        <v>8535</v>
      </c>
      <c r="H721" t="s">
        <v>10172</v>
      </c>
      <c r="I721" t="s">
        <v>10173</v>
      </c>
      <c r="K721" t="s">
        <v>5827</v>
      </c>
      <c r="L721" t="s">
        <v>5828</v>
      </c>
      <c r="M721" t="s">
        <v>1179</v>
      </c>
      <c r="N721" t="s">
        <v>225</v>
      </c>
    </row>
    <row r="722" spans="1:14">
      <c r="A722" s="1">
        <v>45592</v>
      </c>
      <c r="B722" s="1">
        <v>45957</v>
      </c>
      <c r="C722" t="s">
        <v>8547</v>
      </c>
      <c r="D722" t="s">
        <v>8548</v>
      </c>
      <c r="E722" t="s">
        <v>32</v>
      </c>
      <c r="F722" t="s">
        <v>16</v>
      </c>
      <c r="G722" t="s">
        <v>8551</v>
      </c>
      <c r="H722" t="s">
        <v>10172</v>
      </c>
      <c r="I722" t="s">
        <v>10173</v>
      </c>
      <c r="J722" t="s">
        <v>10174</v>
      </c>
      <c r="K722" t="s">
        <v>270</v>
      </c>
      <c r="L722" t="s">
        <v>271</v>
      </c>
      <c r="M722" t="s">
        <v>5624</v>
      </c>
      <c r="N722" t="s">
        <v>98</v>
      </c>
    </row>
    <row r="723" spans="1:14">
      <c r="A723" s="1">
        <v>45593</v>
      </c>
      <c r="B723" s="1">
        <v>45958</v>
      </c>
      <c r="C723" t="s">
        <v>5831</v>
      </c>
      <c r="D723" t="s">
        <v>5832</v>
      </c>
      <c r="E723" t="s">
        <v>32</v>
      </c>
      <c r="F723" t="s">
        <v>16</v>
      </c>
      <c r="G723" t="s">
        <v>8562</v>
      </c>
      <c r="H723" t="s">
        <v>10172</v>
      </c>
      <c r="I723" t="s">
        <v>10173</v>
      </c>
      <c r="J723" t="s">
        <v>10174</v>
      </c>
      <c r="K723" t="s">
        <v>18</v>
      </c>
      <c r="L723" t="s">
        <v>19</v>
      </c>
      <c r="M723" t="s">
        <v>5624</v>
      </c>
      <c r="N723" t="s">
        <v>21</v>
      </c>
    </row>
    <row r="724" spans="1:14">
      <c r="A724" s="1">
        <v>45594</v>
      </c>
      <c r="B724" s="1">
        <v>45959</v>
      </c>
      <c r="C724" t="s">
        <v>5833</v>
      </c>
      <c r="D724" t="s">
        <v>5834</v>
      </c>
      <c r="E724" t="s">
        <v>32</v>
      </c>
      <c r="F724" t="s">
        <v>16</v>
      </c>
      <c r="G724" t="s">
        <v>8575</v>
      </c>
      <c r="H724" t="s">
        <v>10172</v>
      </c>
      <c r="I724" t="s">
        <v>10173</v>
      </c>
      <c r="K724" t="s">
        <v>305</v>
      </c>
      <c r="L724" t="s">
        <v>306</v>
      </c>
      <c r="M724" t="s">
        <v>304</v>
      </c>
      <c r="N724" t="s">
        <v>21</v>
      </c>
    </row>
    <row r="725" spans="1:14">
      <c r="A725" s="1">
        <v>45595</v>
      </c>
      <c r="B725" s="1">
        <v>45960</v>
      </c>
      <c r="C725" t="s">
        <v>8586</v>
      </c>
      <c r="D725" t="s">
        <v>8587</v>
      </c>
      <c r="E725" t="s">
        <v>32</v>
      </c>
      <c r="F725" t="s">
        <v>16</v>
      </c>
      <c r="G725" t="s">
        <v>8589</v>
      </c>
      <c r="H725" t="s">
        <v>10172</v>
      </c>
      <c r="I725" t="s">
        <v>10173</v>
      </c>
      <c r="K725" t="s">
        <v>103</v>
      </c>
      <c r="L725" t="s">
        <v>104</v>
      </c>
      <c r="M725" t="s">
        <v>5620</v>
      </c>
      <c r="N725" t="s">
        <v>1234</v>
      </c>
    </row>
    <row r="726" spans="1:14">
      <c r="A726" s="1">
        <v>45597</v>
      </c>
      <c r="B726" s="1">
        <v>45962</v>
      </c>
      <c r="C726" t="s">
        <v>5751</v>
      </c>
      <c r="D726" t="s">
        <v>5752</v>
      </c>
      <c r="E726" t="s">
        <v>15</v>
      </c>
      <c r="F726" t="s">
        <v>16</v>
      </c>
      <c r="G726" t="s">
        <v>8600</v>
      </c>
      <c r="H726" t="s">
        <v>10171</v>
      </c>
      <c r="K726" t="s">
        <v>65</v>
      </c>
      <c r="L726" t="s">
        <v>66</v>
      </c>
      <c r="M726" t="s">
        <v>5620</v>
      </c>
      <c r="N726" t="s">
        <v>21</v>
      </c>
    </row>
    <row r="727" spans="1:14">
      <c r="A727" s="1">
        <v>45597</v>
      </c>
      <c r="B727" s="1">
        <v>45962</v>
      </c>
      <c r="C727" t="s">
        <v>5385</v>
      </c>
      <c r="D727" t="s">
        <v>3519</v>
      </c>
      <c r="E727" t="s">
        <v>32</v>
      </c>
      <c r="F727" t="s">
        <v>16</v>
      </c>
      <c r="G727" t="s">
        <v>8616</v>
      </c>
      <c r="H727" t="s">
        <v>10171</v>
      </c>
      <c r="K727" t="s">
        <v>795</v>
      </c>
      <c r="L727" t="s">
        <v>796</v>
      </c>
      <c r="M727" t="s">
        <v>5624</v>
      </c>
      <c r="N727" t="s">
        <v>328</v>
      </c>
    </row>
    <row r="728" spans="1:14">
      <c r="A728" s="1">
        <v>45597</v>
      </c>
      <c r="B728" s="1">
        <v>45962</v>
      </c>
      <c r="C728" t="s">
        <v>5386</v>
      </c>
      <c r="D728" t="s">
        <v>3523</v>
      </c>
      <c r="E728" t="s">
        <v>661</v>
      </c>
      <c r="F728" t="s">
        <v>16</v>
      </c>
      <c r="G728" t="s">
        <v>8620</v>
      </c>
      <c r="H728" t="s">
        <v>10171</v>
      </c>
      <c r="K728" t="s">
        <v>570</v>
      </c>
      <c r="L728" t="s">
        <v>571</v>
      </c>
      <c r="M728" t="s">
        <v>5623</v>
      </c>
      <c r="N728" t="s">
        <v>125</v>
      </c>
    </row>
    <row r="729" spans="1:14">
      <c r="A729" s="1">
        <v>45597</v>
      </c>
      <c r="B729" s="1">
        <v>45962</v>
      </c>
      <c r="C729" t="s">
        <v>5380</v>
      </c>
      <c r="D729" t="s">
        <v>3499</v>
      </c>
      <c r="E729" t="s">
        <v>34</v>
      </c>
      <c r="F729" t="s">
        <v>16</v>
      </c>
      <c r="G729" t="s">
        <v>8592</v>
      </c>
      <c r="H729" t="s">
        <v>10171</v>
      </c>
      <c r="K729" t="s">
        <v>59</v>
      </c>
      <c r="L729" t="s">
        <v>60</v>
      </c>
      <c r="M729" t="s">
        <v>5620</v>
      </c>
      <c r="N729" t="s">
        <v>61</v>
      </c>
    </row>
    <row r="730" spans="1:14">
      <c r="A730" s="1">
        <v>45597</v>
      </c>
      <c r="B730" s="1">
        <v>45962</v>
      </c>
      <c r="C730" t="s">
        <v>5381</v>
      </c>
      <c r="D730" t="s">
        <v>3504</v>
      </c>
      <c r="E730" t="s">
        <v>661</v>
      </c>
      <c r="F730" t="s">
        <v>16</v>
      </c>
      <c r="G730" t="s">
        <v>8597</v>
      </c>
      <c r="H730" t="s">
        <v>10171</v>
      </c>
      <c r="K730" t="s">
        <v>174</v>
      </c>
      <c r="L730" t="s">
        <v>175</v>
      </c>
      <c r="M730" t="s">
        <v>5623</v>
      </c>
      <c r="N730" t="s">
        <v>310</v>
      </c>
    </row>
    <row r="731" spans="1:14">
      <c r="A731" s="1">
        <v>45598</v>
      </c>
      <c r="B731" s="1">
        <v>45963</v>
      </c>
      <c r="C731" t="s">
        <v>5392</v>
      </c>
      <c r="D731" t="s">
        <v>3541</v>
      </c>
      <c r="E731" t="s">
        <v>32</v>
      </c>
      <c r="F731" t="s">
        <v>16</v>
      </c>
      <c r="G731" t="s">
        <v>8629</v>
      </c>
      <c r="H731" t="s">
        <v>10171</v>
      </c>
      <c r="K731" t="s">
        <v>270</v>
      </c>
      <c r="L731" t="s">
        <v>271</v>
      </c>
      <c r="M731" t="s">
        <v>5624</v>
      </c>
      <c r="N731" t="s">
        <v>225</v>
      </c>
    </row>
    <row r="732" spans="1:14">
      <c r="A732" s="1">
        <v>45598</v>
      </c>
      <c r="B732" s="1">
        <v>45963</v>
      </c>
      <c r="C732" t="s">
        <v>5391</v>
      </c>
      <c r="D732" t="s">
        <v>3537</v>
      </c>
      <c r="E732" t="s">
        <v>661</v>
      </c>
      <c r="F732" t="s">
        <v>16</v>
      </c>
      <c r="G732" t="s">
        <v>8627</v>
      </c>
      <c r="H732" t="s">
        <v>10171</v>
      </c>
      <c r="K732" t="s">
        <v>305</v>
      </c>
      <c r="L732" t="s">
        <v>306</v>
      </c>
      <c r="M732" t="s">
        <v>5623</v>
      </c>
      <c r="N732" t="s">
        <v>21</v>
      </c>
    </row>
    <row r="733" spans="1:14">
      <c r="A733" s="1">
        <v>45598</v>
      </c>
      <c r="B733" s="1">
        <v>45963</v>
      </c>
      <c r="C733" t="s">
        <v>5394</v>
      </c>
      <c r="D733" t="s">
        <v>3547</v>
      </c>
      <c r="E733" t="s">
        <v>34</v>
      </c>
      <c r="F733" t="s">
        <v>16</v>
      </c>
      <c r="G733" t="s">
        <v>8633</v>
      </c>
      <c r="H733" t="s">
        <v>10171</v>
      </c>
      <c r="K733" t="s">
        <v>165</v>
      </c>
      <c r="L733" t="s">
        <v>166</v>
      </c>
      <c r="M733" t="s">
        <v>26</v>
      </c>
      <c r="N733" t="s">
        <v>225</v>
      </c>
    </row>
    <row r="734" spans="1:14">
      <c r="A734" s="1">
        <v>45598</v>
      </c>
      <c r="B734" s="1">
        <v>45963</v>
      </c>
      <c r="C734" t="s">
        <v>5395</v>
      </c>
      <c r="D734" t="s">
        <v>3552</v>
      </c>
      <c r="E734" t="s">
        <v>661</v>
      </c>
      <c r="F734" t="s">
        <v>16</v>
      </c>
      <c r="G734" t="s">
        <v>8636</v>
      </c>
      <c r="H734" t="s">
        <v>10171</v>
      </c>
      <c r="K734" t="s">
        <v>570</v>
      </c>
      <c r="L734" t="s">
        <v>571</v>
      </c>
      <c r="M734" t="s">
        <v>5623</v>
      </c>
      <c r="N734" t="s">
        <v>125</v>
      </c>
    </row>
    <row r="735" spans="1:14">
      <c r="A735" s="1">
        <v>45599</v>
      </c>
      <c r="B735" s="1">
        <v>45964</v>
      </c>
      <c r="C735" t="s">
        <v>4860</v>
      </c>
      <c r="D735" t="s">
        <v>1360</v>
      </c>
      <c r="E735" t="s">
        <v>15</v>
      </c>
      <c r="F735" t="s">
        <v>16</v>
      </c>
      <c r="G735" t="s">
        <v>8640</v>
      </c>
      <c r="H735" t="s">
        <v>10171</v>
      </c>
      <c r="K735" t="s">
        <v>570</v>
      </c>
      <c r="L735" t="s">
        <v>571</v>
      </c>
      <c r="M735" t="s">
        <v>5623</v>
      </c>
      <c r="N735" t="s">
        <v>125</v>
      </c>
    </row>
    <row r="736" spans="1:14">
      <c r="A736" s="1">
        <v>45600</v>
      </c>
      <c r="B736" s="1">
        <v>45965</v>
      </c>
      <c r="C736" t="s">
        <v>5397</v>
      </c>
      <c r="D736" t="s">
        <v>3561</v>
      </c>
      <c r="E736" t="s">
        <v>15</v>
      </c>
      <c r="F736" t="s">
        <v>16</v>
      </c>
      <c r="G736" t="s">
        <v>8643</v>
      </c>
      <c r="H736" t="s">
        <v>10171</v>
      </c>
      <c r="K736" t="s">
        <v>103</v>
      </c>
      <c r="L736" t="s">
        <v>104</v>
      </c>
      <c r="M736" t="s">
        <v>5620</v>
      </c>
      <c r="N736" t="s">
        <v>51</v>
      </c>
    </row>
    <row r="737" spans="1:14">
      <c r="A737" s="1">
        <v>45602</v>
      </c>
      <c r="B737" s="1">
        <v>45967</v>
      </c>
      <c r="C737" t="s">
        <v>5400</v>
      </c>
      <c r="D737" t="s">
        <v>3572</v>
      </c>
      <c r="E737" t="s">
        <v>32</v>
      </c>
      <c r="F737" t="s">
        <v>16</v>
      </c>
      <c r="G737" t="s">
        <v>8652</v>
      </c>
      <c r="H737" t="s">
        <v>10171</v>
      </c>
      <c r="K737" t="s">
        <v>5851</v>
      </c>
      <c r="L737" t="s">
        <v>5852</v>
      </c>
      <c r="M737" t="s">
        <v>5624</v>
      </c>
      <c r="N737" t="s">
        <v>143</v>
      </c>
    </row>
    <row r="738" spans="1:14">
      <c r="A738" s="1">
        <v>45604</v>
      </c>
      <c r="B738" s="1">
        <v>45969</v>
      </c>
      <c r="C738" t="s">
        <v>5389</v>
      </c>
      <c r="D738" t="s">
        <v>3533</v>
      </c>
      <c r="E738" t="s">
        <v>15</v>
      </c>
      <c r="F738" t="s">
        <v>16</v>
      </c>
      <c r="G738" t="s">
        <v>8655</v>
      </c>
      <c r="H738" t="s">
        <v>10171</v>
      </c>
      <c r="K738" t="s">
        <v>270</v>
      </c>
      <c r="L738" t="s">
        <v>271</v>
      </c>
      <c r="M738" t="s">
        <v>5624</v>
      </c>
      <c r="N738" t="s">
        <v>453</v>
      </c>
    </row>
    <row r="739" spans="1:14">
      <c r="A739" s="1">
        <v>45605</v>
      </c>
      <c r="B739" s="1">
        <v>45970</v>
      </c>
      <c r="C739" t="s">
        <v>5855</v>
      </c>
      <c r="D739" t="s">
        <v>5856</v>
      </c>
      <c r="E739" t="s">
        <v>15</v>
      </c>
      <c r="F739" t="s">
        <v>16</v>
      </c>
      <c r="G739" t="s">
        <v>8663</v>
      </c>
      <c r="H739" t="s">
        <v>10171</v>
      </c>
      <c r="K739" t="s">
        <v>706</v>
      </c>
      <c r="L739" t="s">
        <v>707</v>
      </c>
      <c r="M739" t="s">
        <v>1179</v>
      </c>
      <c r="N739" t="s">
        <v>51</v>
      </c>
    </row>
    <row r="740" spans="1:14">
      <c r="A740" s="1">
        <v>45605</v>
      </c>
      <c r="B740" s="1">
        <v>45970</v>
      </c>
      <c r="C740" t="s">
        <v>5405</v>
      </c>
      <c r="D740" t="s">
        <v>3600</v>
      </c>
      <c r="E740" t="s">
        <v>661</v>
      </c>
      <c r="F740" t="s">
        <v>16</v>
      </c>
      <c r="G740" t="s">
        <v>8673</v>
      </c>
      <c r="H740" t="s">
        <v>10171</v>
      </c>
      <c r="K740" t="s">
        <v>18</v>
      </c>
      <c r="L740" t="s">
        <v>19</v>
      </c>
      <c r="M740" t="s">
        <v>48</v>
      </c>
      <c r="N740" t="s">
        <v>21</v>
      </c>
    </row>
    <row r="741" spans="1:14">
      <c r="A741" s="1">
        <v>45605</v>
      </c>
      <c r="B741" s="1">
        <v>45970</v>
      </c>
      <c r="C741" t="s">
        <v>5345</v>
      </c>
      <c r="D741" t="s">
        <v>3347</v>
      </c>
      <c r="E741" t="s">
        <v>661</v>
      </c>
      <c r="F741" t="s">
        <v>16</v>
      </c>
      <c r="G741" t="s">
        <v>8660</v>
      </c>
      <c r="H741" t="s">
        <v>10171</v>
      </c>
      <c r="K741" t="s">
        <v>103</v>
      </c>
      <c r="L741" t="s">
        <v>104</v>
      </c>
      <c r="M741" t="s">
        <v>5620</v>
      </c>
      <c r="N741" t="s">
        <v>21</v>
      </c>
    </row>
    <row r="742" spans="1:14">
      <c r="A742" s="1">
        <v>45605</v>
      </c>
      <c r="B742" s="1">
        <v>45970</v>
      </c>
      <c r="C742" t="s">
        <v>5401</v>
      </c>
      <c r="D742" t="s">
        <v>3578</v>
      </c>
      <c r="E742" t="s">
        <v>661</v>
      </c>
      <c r="F742" t="s">
        <v>16</v>
      </c>
      <c r="G742" t="s">
        <v>8656</v>
      </c>
      <c r="H742" t="s">
        <v>10171</v>
      </c>
      <c r="K742" t="s">
        <v>96</v>
      </c>
      <c r="L742" t="s">
        <v>97</v>
      </c>
      <c r="M742" t="s">
        <v>140</v>
      </c>
      <c r="N742" t="s">
        <v>43</v>
      </c>
    </row>
    <row r="743" spans="1:14">
      <c r="A743" s="1">
        <v>45605</v>
      </c>
      <c r="B743" s="1">
        <v>45970</v>
      </c>
      <c r="C743" t="s">
        <v>5402</v>
      </c>
      <c r="D743" t="s">
        <v>3586</v>
      </c>
      <c r="E743" t="s">
        <v>661</v>
      </c>
      <c r="F743" t="s">
        <v>16</v>
      </c>
      <c r="G743" t="s">
        <v>8665</v>
      </c>
      <c r="H743" t="s">
        <v>10171</v>
      </c>
      <c r="K743" t="s">
        <v>96</v>
      </c>
      <c r="L743" t="s">
        <v>97</v>
      </c>
      <c r="M743" t="s">
        <v>140</v>
      </c>
      <c r="N743" t="s">
        <v>43</v>
      </c>
    </row>
    <row r="744" spans="1:14">
      <c r="A744" s="1">
        <v>45605</v>
      </c>
      <c r="B744" s="1">
        <v>45970</v>
      </c>
      <c r="C744" t="s">
        <v>5404</v>
      </c>
      <c r="D744" t="s">
        <v>3596</v>
      </c>
      <c r="E744" t="s">
        <v>32</v>
      </c>
      <c r="F744" t="s">
        <v>16</v>
      </c>
      <c r="G744" t="s">
        <v>8670</v>
      </c>
      <c r="H744" t="s">
        <v>10171</v>
      </c>
      <c r="K744" t="s">
        <v>706</v>
      </c>
      <c r="L744" t="s">
        <v>707</v>
      </c>
      <c r="M744" t="s">
        <v>1179</v>
      </c>
      <c r="N744" t="s">
        <v>105</v>
      </c>
    </row>
    <row r="745" spans="1:14">
      <c r="A745" s="1">
        <v>45606</v>
      </c>
      <c r="B745" s="1">
        <v>45971</v>
      </c>
      <c r="C745" t="s">
        <v>5408</v>
      </c>
      <c r="D745" t="s">
        <v>3611</v>
      </c>
      <c r="E745" t="s">
        <v>32</v>
      </c>
      <c r="F745" t="s">
        <v>16</v>
      </c>
      <c r="G745" t="s">
        <v>8680</v>
      </c>
      <c r="H745" t="s">
        <v>10171</v>
      </c>
      <c r="K745" t="s">
        <v>375</v>
      </c>
      <c r="L745" t="s">
        <v>376</v>
      </c>
      <c r="M745" t="s">
        <v>5624</v>
      </c>
      <c r="N745" t="s">
        <v>30</v>
      </c>
    </row>
    <row r="746" spans="1:14">
      <c r="A746" s="1">
        <v>45606</v>
      </c>
      <c r="B746" s="1">
        <v>45971</v>
      </c>
      <c r="C746" t="s">
        <v>5406</v>
      </c>
      <c r="D746" t="s">
        <v>3603</v>
      </c>
      <c r="E746" t="s">
        <v>32</v>
      </c>
      <c r="F746" t="s">
        <v>16</v>
      </c>
      <c r="G746" t="s">
        <v>8674</v>
      </c>
      <c r="H746" t="s">
        <v>10171</v>
      </c>
      <c r="K746" t="s">
        <v>570</v>
      </c>
      <c r="L746" t="s">
        <v>571</v>
      </c>
      <c r="M746" t="s">
        <v>5623</v>
      </c>
      <c r="N746" t="s">
        <v>125</v>
      </c>
    </row>
    <row r="747" spans="1:14">
      <c r="A747" s="1">
        <v>45606</v>
      </c>
      <c r="B747" s="1">
        <v>45971</v>
      </c>
      <c r="C747" t="s">
        <v>5409</v>
      </c>
      <c r="D747" t="s">
        <v>3615</v>
      </c>
      <c r="E747" t="s">
        <v>32</v>
      </c>
      <c r="F747" t="s">
        <v>16</v>
      </c>
      <c r="G747" t="s">
        <v>8684</v>
      </c>
      <c r="H747" t="s">
        <v>10171</v>
      </c>
      <c r="K747" t="s">
        <v>103</v>
      </c>
      <c r="L747" t="s">
        <v>104</v>
      </c>
      <c r="M747" t="s">
        <v>5620</v>
      </c>
      <c r="N747" t="s">
        <v>73</v>
      </c>
    </row>
    <row r="748" spans="1:14">
      <c r="A748" s="1">
        <v>45607</v>
      </c>
      <c r="B748" s="1">
        <v>45972</v>
      </c>
      <c r="C748" t="s">
        <v>5410</v>
      </c>
      <c r="D748" t="s">
        <v>3621</v>
      </c>
      <c r="E748" t="s">
        <v>661</v>
      </c>
      <c r="F748" t="s">
        <v>16</v>
      </c>
      <c r="G748" t="s">
        <v>8688</v>
      </c>
      <c r="H748" t="s">
        <v>10171</v>
      </c>
      <c r="K748" t="s">
        <v>18</v>
      </c>
      <c r="L748" t="s">
        <v>19</v>
      </c>
      <c r="M748" t="s">
        <v>5624</v>
      </c>
      <c r="N748" t="s">
        <v>21</v>
      </c>
    </row>
    <row r="749" spans="1:14">
      <c r="A749" s="1">
        <v>45608</v>
      </c>
      <c r="B749" s="1">
        <v>45973</v>
      </c>
      <c r="C749" t="s">
        <v>5413</v>
      </c>
      <c r="D749" t="s">
        <v>3631</v>
      </c>
      <c r="E749" t="s">
        <v>15</v>
      </c>
      <c r="F749" t="s">
        <v>16</v>
      </c>
      <c r="G749" t="s">
        <v>8693</v>
      </c>
      <c r="H749" t="s">
        <v>10171</v>
      </c>
      <c r="K749" t="s">
        <v>174</v>
      </c>
      <c r="L749" t="s">
        <v>175</v>
      </c>
      <c r="M749" t="s">
        <v>112</v>
      </c>
      <c r="N749" t="s">
        <v>21</v>
      </c>
    </row>
    <row r="750" spans="1:14">
      <c r="A750" s="1">
        <v>45608</v>
      </c>
      <c r="B750" s="1">
        <v>45973</v>
      </c>
      <c r="C750" t="s">
        <v>5412</v>
      </c>
      <c r="D750" t="s">
        <v>3627</v>
      </c>
      <c r="E750" t="s">
        <v>661</v>
      </c>
      <c r="F750" t="s">
        <v>16</v>
      </c>
      <c r="G750" t="s">
        <v>8691</v>
      </c>
      <c r="H750" t="s">
        <v>10171</v>
      </c>
      <c r="K750" t="s">
        <v>96</v>
      </c>
      <c r="L750" t="s">
        <v>97</v>
      </c>
      <c r="M750" t="s">
        <v>1179</v>
      </c>
      <c r="N750" t="s">
        <v>125</v>
      </c>
    </row>
    <row r="751" spans="1:14">
      <c r="A751" s="1">
        <v>45609</v>
      </c>
      <c r="B751" s="1">
        <v>45974</v>
      </c>
      <c r="C751" t="s">
        <v>5417</v>
      </c>
      <c r="D751" t="s">
        <v>3646</v>
      </c>
      <c r="E751" t="s">
        <v>32</v>
      </c>
      <c r="F751" t="s">
        <v>16</v>
      </c>
      <c r="G751" t="s">
        <v>8707</v>
      </c>
      <c r="H751" t="s">
        <v>10171</v>
      </c>
      <c r="K751" t="s">
        <v>103</v>
      </c>
      <c r="L751" t="s">
        <v>104</v>
      </c>
      <c r="M751" t="s">
        <v>5620</v>
      </c>
      <c r="N751" t="s">
        <v>105</v>
      </c>
    </row>
    <row r="752" spans="1:14">
      <c r="A752" s="1">
        <v>45609</v>
      </c>
      <c r="B752" s="1">
        <v>45974</v>
      </c>
      <c r="C752" t="s">
        <v>5354</v>
      </c>
      <c r="D752" t="s">
        <v>3391</v>
      </c>
      <c r="E752" t="s">
        <v>661</v>
      </c>
      <c r="F752" t="s">
        <v>16</v>
      </c>
      <c r="G752" t="s">
        <v>8701</v>
      </c>
      <c r="H752" t="s">
        <v>10171</v>
      </c>
      <c r="K752" t="s">
        <v>59</v>
      </c>
      <c r="L752" t="s">
        <v>60</v>
      </c>
      <c r="M752" t="s">
        <v>5620</v>
      </c>
      <c r="N752" t="s">
        <v>61</v>
      </c>
    </row>
    <row r="753" spans="1:14">
      <c r="A753" s="1">
        <v>45609</v>
      </c>
      <c r="B753" s="1">
        <v>45974</v>
      </c>
      <c r="C753" t="s">
        <v>5415</v>
      </c>
      <c r="D753" t="s">
        <v>3640</v>
      </c>
      <c r="E753" t="s">
        <v>32</v>
      </c>
      <c r="F753" t="s">
        <v>16</v>
      </c>
      <c r="G753" t="s">
        <v>8703</v>
      </c>
      <c r="H753" t="s">
        <v>10171</v>
      </c>
      <c r="K753" t="s">
        <v>165</v>
      </c>
      <c r="L753" t="s">
        <v>166</v>
      </c>
      <c r="M753" t="s">
        <v>1179</v>
      </c>
      <c r="N753" t="s">
        <v>167</v>
      </c>
    </row>
    <row r="754" spans="1:14">
      <c r="A754" s="1">
        <v>45610</v>
      </c>
      <c r="B754" s="1">
        <v>45975</v>
      </c>
      <c r="C754" t="s">
        <v>5139</v>
      </c>
      <c r="D754" t="s">
        <v>2464</v>
      </c>
      <c r="E754" t="s">
        <v>661</v>
      </c>
      <c r="F754" t="s">
        <v>16</v>
      </c>
      <c r="G754" t="s">
        <v>8709</v>
      </c>
      <c r="H754" t="s">
        <v>10171</v>
      </c>
      <c r="K754" t="s">
        <v>270</v>
      </c>
      <c r="L754" t="s">
        <v>271</v>
      </c>
      <c r="M754" t="s">
        <v>5624</v>
      </c>
      <c r="N754" t="s">
        <v>135</v>
      </c>
    </row>
    <row r="755" spans="1:14">
      <c r="A755" s="1">
        <v>45611</v>
      </c>
      <c r="B755" s="1">
        <v>45976</v>
      </c>
      <c r="C755" t="s">
        <v>5421</v>
      </c>
      <c r="D755" t="s">
        <v>3662</v>
      </c>
      <c r="E755" t="s">
        <v>15</v>
      </c>
      <c r="F755" t="s">
        <v>16</v>
      </c>
      <c r="G755" t="s">
        <v>8720</v>
      </c>
      <c r="H755" t="s">
        <v>10171</v>
      </c>
      <c r="K755" t="s">
        <v>282</v>
      </c>
      <c r="L755" t="s">
        <v>283</v>
      </c>
      <c r="M755" t="s">
        <v>5620</v>
      </c>
      <c r="N755" t="s">
        <v>51</v>
      </c>
    </row>
    <row r="756" spans="1:14">
      <c r="A756" s="1">
        <v>45611</v>
      </c>
      <c r="B756" s="1">
        <v>45976</v>
      </c>
      <c r="C756" t="s">
        <v>5418</v>
      </c>
      <c r="D756" t="s">
        <v>3653</v>
      </c>
      <c r="E756" t="s">
        <v>15</v>
      </c>
      <c r="F756" t="s">
        <v>16</v>
      </c>
      <c r="G756" t="s">
        <v>8713</v>
      </c>
      <c r="H756" t="s">
        <v>10171</v>
      </c>
      <c r="K756" t="s">
        <v>807</v>
      </c>
      <c r="L756" t="s">
        <v>808</v>
      </c>
      <c r="M756" t="s">
        <v>1179</v>
      </c>
      <c r="N756" t="s">
        <v>98</v>
      </c>
    </row>
    <row r="757" spans="1:14">
      <c r="A757" s="1">
        <v>45611</v>
      </c>
      <c r="B757" s="1">
        <v>45976</v>
      </c>
      <c r="C757" t="s">
        <v>5420</v>
      </c>
      <c r="D757" t="s">
        <v>3659</v>
      </c>
      <c r="E757" t="s">
        <v>15</v>
      </c>
      <c r="F757" t="s">
        <v>16</v>
      </c>
      <c r="G757" t="s">
        <v>8717</v>
      </c>
      <c r="H757" t="s">
        <v>10171</v>
      </c>
      <c r="K757" t="s">
        <v>41</v>
      </c>
      <c r="L757" t="s">
        <v>42</v>
      </c>
      <c r="M757" t="s">
        <v>112</v>
      </c>
      <c r="N757" t="s">
        <v>215</v>
      </c>
    </row>
    <row r="758" spans="1:14">
      <c r="A758" s="1">
        <v>45613</v>
      </c>
      <c r="B758" s="1">
        <v>45978</v>
      </c>
      <c r="C758" t="s">
        <v>5423</v>
      </c>
      <c r="D758" t="s">
        <v>3671</v>
      </c>
      <c r="E758" t="s">
        <v>661</v>
      </c>
      <c r="F758" t="s">
        <v>16</v>
      </c>
      <c r="G758" t="s">
        <v>8736</v>
      </c>
      <c r="H758" t="s">
        <v>10171</v>
      </c>
      <c r="K758" t="s">
        <v>18</v>
      </c>
      <c r="L758" t="s">
        <v>19</v>
      </c>
      <c r="M758" t="s">
        <v>48</v>
      </c>
      <c r="N758" t="s">
        <v>21</v>
      </c>
    </row>
    <row r="759" spans="1:14">
      <c r="A759" s="1">
        <v>45614</v>
      </c>
      <c r="B759" s="1">
        <v>45979</v>
      </c>
      <c r="C759" t="s">
        <v>5425</v>
      </c>
      <c r="D759" t="s">
        <v>3678</v>
      </c>
      <c r="E759" t="s">
        <v>661</v>
      </c>
      <c r="F759" t="s">
        <v>16</v>
      </c>
      <c r="G759" t="s">
        <v>8739</v>
      </c>
      <c r="H759" t="s">
        <v>10171</v>
      </c>
      <c r="K759" t="s">
        <v>270</v>
      </c>
      <c r="L759" t="s">
        <v>271</v>
      </c>
      <c r="M759" t="s">
        <v>5624</v>
      </c>
      <c r="N759" t="s">
        <v>225</v>
      </c>
    </row>
    <row r="760" spans="1:14">
      <c r="A760" s="1">
        <v>45617</v>
      </c>
      <c r="B760" s="1">
        <v>45982</v>
      </c>
      <c r="C760" t="s">
        <v>5429</v>
      </c>
      <c r="D760" t="s">
        <v>3695</v>
      </c>
      <c r="E760" t="s">
        <v>661</v>
      </c>
      <c r="F760" t="s">
        <v>16</v>
      </c>
      <c r="G760" t="s">
        <v>8745</v>
      </c>
      <c r="H760" t="s">
        <v>10171</v>
      </c>
      <c r="K760" t="s">
        <v>18</v>
      </c>
      <c r="L760" t="s">
        <v>19</v>
      </c>
      <c r="M760" t="s">
        <v>5624</v>
      </c>
      <c r="N760" t="s">
        <v>21</v>
      </c>
    </row>
    <row r="761" spans="1:14">
      <c r="A761" s="1">
        <v>45617</v>
      </c>
      <c r="B761" s="1">
        <v>45982</v>
      </c>
      <c r="C761" t="s">
        <v>5430</v>
      </c>
      <c r="D761" t="s">
        <v>3699</v>
      </c>
      <c r="E761" t="s">
        <v>15</v>
      </c>
      <c r="F761" t="s">
        <v>16</v>
      </c>
      <c r="G761" t="s">
        <v>8748</v>
      </c>
      <c r="H761" t="s">
        <v>10171</v>
      </c>
      <c r="K761" t="s">
        <v>103</v>
      </c>
      <c r="L761" t="s">
        <v>104</v>
      </c>
      <c r="M761" t="s">
        <v>140</v>
      </c>
      <c r="N761" t="s">
        <v>105</v>
      </c>
    </row>
    <row r="762" spans="1:14">
      <c r="A762" s="1">
        <v>45617</v>
      </c>
      <c r="B762" s="1">
        <v>45982</v>
      </c>
      <c r="C762" t="s">
        <v>5427</v>
      </c>
      <c r="D762" t="s">
        <v>3686</v>
      </c>
      <c r="E762" t="s">
        <v>34</v>
      </c>
      <c r="F762" t="s">
        <v>16</v>
      </c>
      <c r="G762" t="s">
        <v>8743</v>
      </c>
      <c r="H762" t="s">
        <v>10171</v>
      </c>
      <c r="K762" t="s">
        <v>78</v>
      </c>
      <c r="L762" t="s">
        <v>79</v>
      </c>
      <c r="M762" t="s">
        <v>5620</v>
      </c>
      <c r="N762" t="s">
        <v>190</v>
      </c>
    </row>
    <row r="763" spans="1:14">
      <c r="A763" s="1">
        <v>45617</v>
      </c>
      <c r="B763" s="1">
        <v>45982</v>
      </c>
      <c r="C763" t="s">
        <v>5431</v>
      </c>
      <c r="D763" t="s">
        <v>3703</v>
      </c>
      <c r="E763" t="s">
        <v>661</v>
      </c>
      <c r="F763" t="s">
        <v>16</v>
      </c>
      <c r="G763" t="s">
        <v>8755</v>
      </c>
      <c r="H763" t="s">
        <v>10171</v>
      </c>
      <c r="K763" t="s">
        <v>71</v>
      </c>
      <c r="L763" t="s">
        <v>72</v>
      </c>
      <c r="M763" t="s">
        <v>5623</v>
      </c>
      <c r="N763" t="s">
        <v>167</v>
      </c>
    </row>
    <row r="764" spans="1:14">
      <c r="A764" s="1">
        <v>45618</v>
      </c>
      <c r="B764" s="1">
        <v>45983</v>
      </c>
      <c r="C764" t="s">
        <v>5436</v>
      </c>
      <c r="D764" t="s">
        <v>3723</v>
      </c>
      <c r="E764" t="s">
        <v>15</v>
      </c>
      <c r="F764" t="s">
        <v>16</v>
      </c>
      <c r="G764" t="s">
        <v>8769</v>
      </c>
      <c r="H764" t="s">
        <v>10171</v>
      </c>
      <c r="K764" t="s">
        <v>396</v>
      </c>
      <c r="L764" t="s">
        <v>397</v>
      </c>
      <c r="M764" t="s">
        <v>5660</v>
      </c>
      <c r="N764" t="s">
        <v>98</v>
      </c>
    </row>
    <row r="765" spans="1:14">
      <c r="A765" s="1">
        <v>45618</v>
      </c>
      <c r="B765" s="1">
        <v>45983</v>
      </c>
      <c r="C765" t="s">
        <v>5434</v>
      </c>
      <c r="D765" t="s">
        <v>3716</v>
      </c>
      <c r="E765" t="s">
        <v>15</v>
      </c>
      <c r="F765" t="s">
        <v>16</v>
      </c>
      <c r="G765" t="s">
        <v>8762</v>
      </c>
      <c r="H765" t="s">
        <v>10171</v>
      </c>
      <c r="K765" t="s">
        <v>270</v>
      </c>
      <c r="L765" t="s">
        <v>271</v>
      </c>
      <c r="M765" t="s">
        <v>5624</v>
      </c>
      <c r="N765" t="s">
        <v>125</v>
      </c>
    </row>
    <row r="766" spans="1:14">
      <c r="A766" s="1">
        <v>45618</v>
      </c>
      <c r="B766" s="1">
        <v>45983</v>
      </c>
      <c r="C766" t="s">
        <v>5437</v>
      </c>
      <c r="D766" t="s">
        <v>3729</v>
      </c>
      <c r="E766" t="s">
        <v>15</v>
      </c>
      <c r="F766" t="s">
        <v>16</v>
      </c>
      <c r="G766" t="s">
        <v>8771</v>
      </c>
      <c r="H766" t="s">
        <v>10171</v>
      </c>
      <c r="K766" t="s">
        <v>71</v>
      </c>
      <c r="L766" t="s">
        <v>72</v>
      </c>
      <c r="M766" t="s">
        <v>5660</v>
      </c>
      <c r="N766" t="s">
        <v>245</v>
      </c>
    </row>
    <row r="767" spans="1:14">
      <c r="A767" s="1">
        <v>45618</v>
      </c>
      <c r="B767" s="1">
        <v>45983</v>
      </c>
      <c r="C767" t="s">
        <v>5432</v>
      </c>
      <c r="D767" t="s">
        <v>3708</v>
      </c>
      <c r="E767" t="s">
        <v>32</v>
      </c>
      <c r="F767" t="s">
        <v>16</v>
      </c>
      <c r="G767" t="s">
        <v>8756</v>
      </c>
      <c r="H767" t="s">
        <v>10171</v>
      </c>
      <c r="K767" t="s">
        <v>123</v>
      </c>
      <c r="L767" t="s">
        <v>124</v>
      </c>
      <c r="M767" t="s">
        <v>5623</v>
      </c>
      <c r="N767" t="s">
        <v>125</v>
      </c>
    </row>
    <row r="768" spans="1:14">
      <c r="A768" s="1">
        <v>45618</v>
      </c>
      <c r="B768" s="1">
        <v>45983</v>
      </c>
      <c r="C768" t="s">
        <v>5435</v>
      </c>
      <c r="D768" t="s">
        <v>3719</v>
      </c>
      <c r="E768" t="s">
        <v>661</v>
      </c>
      <c r="F768" t="s">
        <v>16</v>
      </c>
      <c r="G768" t="s">
        <v>8763</v>
      </c>
      <c r="H768" t="s">
        <v>10171</v>
      </c>
      <c r="K768" t="s">
        <v>375</v>
      </c>
      <c r="L768" t="s">
        <v>376</v>
      </c>
      <c r="M768" t="s">
        <v>5624</v>
      </c>
      <c r="N768" t="s">
        <v>225</v>
      </c>
    </row>
    <row r="769" spans="1:14">
      <c r="A769" s="1">
        <v>45619</v>
      </c>
      <c r="B769" s="1">
        <v>45984</v>
      </c>
      <c r="C769" t="s">
        <v>5439</v>
      </c>
      <c r="D769" t="s">
        <v>3735</v>
      </c>
      <c r="E769" t="s">
        <v>661</v>
      </c>
      <c r="F769" t="s">
        <v>16</v>
      </c>
      <c r="G769" t="s">
        <v>8778</v>
      </c>
      <c r="H769" t="s">
        <v>10171</v>
      </c>
      <c r="K769" t="s">
        <v>18</v>
      </c>
      <c r="L769" t="s">
        <v>19</v>
      </c>
      <c r="M769" t="s">
        <v>5624</v>
      </c>
      <c r="N769" t="s">
        <v>21</v>
      </c>
    </row>
    <row r="770" spans="1:14">
      <c r="A770" s="1">
        <v>45619</v>
      </c>
      <c r="B770" s="1">
        <v>45984</v>
      </c>
      <c r="C770" t="s">
        <v>5440</v>
      </c>
      <c r="D770" t="s">
        <v>3738</v>
      </c>
      <c r="E770" t="s">
        <v>661</v>
      </c>
      <c r="F770" t="s">
        <v>16</v>
      </c>
      <c r="G770" t="s">
        <v>8783</v>
      </c>
      <c r="H770" t="s">
        <v>10171</v>
      </c>
      <c r="K770" t="s">
        <v>78</v>
      </c>
      <c r="L770" t="s">
        <v>79</v>
      </c>
      <c r="M770" t="s">
        <v>5620</v>
      </c>
      <c r="N770" t="s">
        <v>1850</v>
      </c>
    </row>
    <row r="771" spans="1:14">
      <c r="A771" s="1">
        <v>45620</v>
      </c>
      <c r="B771" s="1">
        <v>45985</v>
      </c>
      <c r="C771" t="s">
        <v>5441</v>
      </c>
      <c r="D771" t="s">
        <v>3743</v>
      </c>
      <c r="E771" t="s">
        <v>661</v>
      </c>
      <c r="F771" t="s">
        <v>16</v>
      </c>
      <c r="G771" t="s">
        <v>8786</v>
      </c>
      <c r="H771" t="s">
        <v>10171</v>
      </c>
      <c r="K771" t="s">
        <v>695</v>
      </c>
      <c r="L771" t="s">
        <v>696</v>
      </c>
      <c r="M771" t="s">
        <v>1179</v>
      </c>
      <c r="N771" t="s">
        <v>181</v>
      </c>
    </row>
    <row r="772" spans="1:14">
      <c r="A772" s="1">
        <v>45620</v>
      </c>
      <c r="B772" s="1">
        <v>45985</v>
      </c>
      <c r="C772" t="s">
        <v>5442</v>
      </c>
      <c r="D772" t="s">
        <v>3747</v>
      </c>
      <c r="E772" t="s">
        <v>15</v>
      </c>
      <c r="F772" t="s">
        <v>16</v>
      </c>
      <c r="G772" t="s">
        <v>8788</v>
      </c>
      <c r="H772" t="s">
        <v>10171</v>
      </c>
      <c r="K772" t="s">
        <v>18</v>
      </c>
      <c r="L772" t="s">
        <v>19</v>
      </c>
      <c r="M772" t="s">
        <v>5624</v>
      </c>
      <c r="N772" t="s">
        <v>21</v>
      </c>
    </row>
    <row r="773" spans="1:14">
      <c r="A773" s="1">
        <v>45621</v>
      </c>
      <c r="B773" s="1">
        <v>45986</v>
      </c>
      <c r="C773" t="s">
        <v>5443</v>
      </c>
      <c r="D773" t="s">
        <v>3750</v>
      </c>
      <c r="E773" t="s">
        <v>15</v>
      </c>
      <c r="F773" t="s">
        <v>16</v>
      </c>
      <c r="G773" t="s">
        <v>8790</v>
      </c>
      <c r="H773" t="s">
        <v>10171</v>
      </c>
      <c r="K773" t="s">
        <v>18</v>
      </c>
      <c r="L773" t="s">
        <v>19</v>
      </c>
      <c r="M773" t="s">
        <v>5624</v>
      </c>
      <c r="N773" t="s">
        <v>21</v>
      </c>
    </row>
    <row r="774" spans="1:14">
      <c r="A774" s="1">
        <v>45621</v>
      </c>
      <c r="B774" s="1">
        <v>45986</v>
      </c>
      <c r="C774" t="s">
        <v>5446</v>
      </c>
      <c r="D774" t="s">
        <v>3761</v>
      </c>
      <c r="E774" t="s">
        <v>661</v>
      </c>
      <c r="F774" t="s">
        <v>16</v>
      </c>
      <c r="G774" t="s">
        <v>8800</v>
      </c>
      <c r="H774" t="s">
        <v>10171</v>
      </c>
      <c r="K774" t="s">
        <v>2964</v>
      </c>
      <c r="L774" t="s">
        <v>2965</v>
      </c>
      <c r="M774" t="s">
        <v>5623</v>
      </c>
      <c r="N774" t="s">
        <v>2966</v>
      </c>
    </row>
    <row r="775" spans="1:14">
      <c r="A775" s="1">
        <v>45621</v>
      </c>
      <c r="B775" s="1">
        <v>45986</v>
      </c>
      <c r="C775" t="s">
        <v>5445</v>
      </c>
      <c r="D775" t="s">
        <v>3757</v>
      </c>
      <c r="E775" t="s">
        <v>15</v>
      </c>
      <c r="F775" t="s">
        <v>16</v>
      </c>
      <c r="G775" t="s">
        <v>8795</v>
      </c>
      <c r="H775" t="s">
        <v>10171</v>
      </c>
      <c r="K775" t="s">
        <v>103</v>
      </c>
      <c r="L775" t="s">
        <v>104</v>
      </c>
      <c r="M775" t="s">
        <v>5620</v>
      </c>
      <c r="N775" t="s">
        <v>125</v>
      </c>
    </row>
    <row r="776" spans="1:14">
      <c r="A776" s="1">
        <v>45622</v>
      </c>
      <c r="B776" s="1">
        <v>45987</v>
      </c>
      <c r="C776" t="s">
        <v>5449</v>
      </c>
      <c r="D776" t="s">
        <v>3770</v>
      </c>
      <c r="E776" t="s">
        <v>661</v>
      </c>
      <c r="F776" t="s">
        <v>16</v>
      </c>
      <c r="G776" t="s">
        <v>8803</v>
      </c>
      <c r="H776" t="s">
        <v>10171</v>
      </c>
      <c r="K776" t="s">
        <v>2867</v>
      </c>
      <c r="L776" t="s">
        <v>2868</v>
      </c>
      <c r="M776" t="s">
        <v>26</v>
      </c>
      <c r="N776" t="s">
        <v>125</v>
      </c>
    </row>
    <row r="777" spans="1:14">
      <c r="A777" s="1">
        <v>45622</v>
      </c>
      <c r="B777" s="1">
        <v>45987</v>
      </c>
      <c r="C777" t="s">
        <v>5450</v>
      </c>
      <c r="D777" t="s">
        <v>3776</v>
      </c>
      <c r="E777" t="s">
        <v>15</v>
      </c>
      <c r="F777" t="s">
        <v>16</v>
      </c>
      <c r="G777" t="s">
        <v>8806</v>
      </c>
      <c r="H777" t="s">
        <v>10171</v>
      </c>
      <c r="K777" t="s">
        <v>282</v>
      </c>
      <c r="L777" t="s">
        <v>283</v>
      </c>
      <c r="M777" t="s">
        <v>5620</v>
      </c>
      <c r="N777" t="s">
        <v>21</v>
      </c>
    </row>
    <row r="778" spans="1:14">
      <c r="A778" s="1">
        <v>45622</v>
      </c>
      <c r="B778" s="1">
        <v>45987</v>
      </c>
      <c r="C778" t="s">
        <v>5451</v>
      </c>
      <c r="D778" t="s">
        <v>3779</v>
      </c>
      <c r="E778" t="s">
        <v>32</v>
      </c>
      <c r="F778" t="s">
        <v>16</v>
      </c>
      <c r="G778" t="s">
        <v>8810</v>
      </c>
      <c r="H778" t="s">
        <v>10171</v>
      </c>
      <c r="K778" t="s">
        <v>375</v>
      </c>
      <c r="L778" t="s">
        <v>376</v>
      </c>
      <c r="M778" t="s">
        <v>5624</v>
      </c>
      <c r="N778" t="s">
        <v>2017</v>
      </c>
    </row>
    <row r="779" spans="1:14">
      <c r="A779" s="1">
        <v>45623</v>
      </c>
      <c r="B779" s="1">
        <v>45988</v>
      </c>
      <c r="C779" t="s">
        <v>5456</v>
      </c>
      <c r="D779" t="s">
        <v>3799</v>
      </c>
      <c r="E779" t="s">
        <v>34</v>
      </c>
      <c r="F779" t="s">
        <v>16</v>
      </c>
      <c r="G779" t="s">
        <v>8828</v>
      </c>
      <c r="H779" t="s">
        <v>10171</v>
      </c>
      <c r="K779" t="s">
        <v>270</v>
      </c>
      <c r="L779" t="s">
        <v>271</v>
      </c>
      <c r="M779" t="s">
        <v>5624</v>
      </c>
      <c r="N779" t="s">
        <v>590</v>
      </c>
    </row>
    <row r="780" spans="1:14">
      <c r="A780" s="1">
        <v>45623</v>
      </c>
      <c r="B780" s="1">
        <v>45988</v>
      </c>
      <c r="C780" t="s">
        <v>5457</v>
      </c>
      <c r="D780" t="s">
        <v>3804</v>
      </c>
      <c r="E780" t="s">
        <v>15</v>
      </c>
      <c r="F780" t="s">
        <v>16</v>
      </c>
      <c r="G780" t="s">
        <v>8831</v>
      </c>
      <c r="H780" t="s">
        <v>10171</v>
      </c>
      <c r="K780" t="s">
        <v>18</v>
      </c>
      <c r="L780" t="s">
        <v>19</v>
      </c>
      <c r="M780" t="s">
        <v>48</v>
      </c>
      <c r="N780" t="s">
        <v>21</v>
      </c>
    </row>
    <row r="781" spans="1:14">
      <c r="A781" s="1">
        <v>45623</v>
      </c>
      <c r="B781" s="1">
        <v>45988</v>
      </c>
      <c r="C781" t="s">
        <v>5455</v>
      </c>
      <c r="D781" t="s">
        <v>3796</v>
      </c>
      <c r="E781" t="s">
        <v>661</v>
      </c>
      <c r="F781" t="s">
        <v>16</v>
      </c>
      <c r="G781" t="s">
        <v>8824</v>
      </c>
      <c r="H781" t="s">
        <v>10171</v>
      </c>
      <c r="K781" t="s">
        <v>18</v>
      </c>
      <c r="L781" t="s">
        <v>19</v>
      </c>
      <c r="M781" t="s">
        <v>5624</v>
      </c>
      <c r="N781" t="s">
        <v>21</v>
      </c>
    </row>
    <row r="782" spans="1:14">
      <c r="A782" s="1">
        <v>45623</v>
      </c>
      <c r="B782" s="1">
        <v>45988</v>
      </c>
      <c r="C782" t="s">
        <v>5454</v>
      </c>
      <c r="D782" t="s">
        <v>3792</v>
      </c>
      <c r="E782" t="s">
        <v>32</v>
      </c>
      <c r="F782" t="s">
        <v>16</v>
      </c>
      <c r="G782" t="s">
        <v>8821</v>
      </c>
      <c r="H782" t="s">
        <v>10171</v>
      </c>
      <c r="K782" t="s">
        <v>65</v>
      </c>
      <c r="L782" t="s">
        <v>66</v>
      </c>
      <c r="M782" t="s">
        <v>5620</v>
      </c>
      <c r="N782" t="s">
        <v>245</v>
      </c>
    </row>
    <row r="783" spans="1:14">
      <c r="A783" s="1">
        <v>45623</v>
      </c>
      <c r="B783" s="1">
        <v>45988</v>
      </c>
      <c r="C783" t="s">
        <v>5453</v>
      </c>
      <c r="D783" t="s">
        <v>3788</v>
      </c>
      <c r="E783" t="s">
        <v>661</v>
      </c>
      <c r="F783" t="s">
        <v>16</v>
      </c>
      <c r="G783" t="s">
        <v>8819</v>
      </c>
      <c r="H783" t="s">
        <v>10171</v>
      </c>
      <c r="K783" t="s">
        <v>96</v>
      </c>
      <c r="L783" t="s">
        <v>97</v>
      </c>
      <c r="M783" t="s">
        <v>1179</v>
      </c>
      <c r="N783" t="s">
        <v>43</v>
      </c>
    </row>
    <row r="784" spans="1:14">
      <c r="A784" s="1">
        <v>45798</v>
      </c>
      <c r="B784" s="1">
        <v>45989</v>
      </c>
      <c r="C784" t="s">
        <v>5249</v>
      </c>
      <c r="D784" t="s">
        <v>2946</v>
      </c>
      <c r="E784" t="s">
        <v>34</v>
      </c>
      <c r="F784" t="s">
        <v>16</v>
      </c>
      <c r="G784" t="s">
        <v>9513</v>
      </c>
      <c r="H784" t="s">
        <v>10171</v>
      </c>
      <c r="K784" t="s">
        <v>861</v>
      </c>
      <c r="L784" t="s">
        <v>862</v>
      </c>
      <c r="M784" t="s">
        <v>112</v>
      </c>
      <c r="N784" t="s">
        <v>336</v>
      </c>
    </row>
    <row r="785" spans="1:14">
      <c r="A785" s="1">
        <v>45624</v>
      </c>
      <c r="B785" s="1">
        <v>45989</v>
      </c>
      <c r="C785" t="s">
        <v>5458</v>
      </c>
      <c r="D785" t="s">
        <v>3807</v>
      </c>
      <c r="E785" t="s">
        <v>661</v>
      </c>
      <c r="F785" t="s">
        <v>16</v>
      </c>
      <c r="G785" t="s">
        <v>8834</v>
      </c>
      <c r="H785" t="s">
        <v>10171</v>
      </c>
      <c r="K785" t="s">
        <v>706</v>
      </c>
      <c r="L785" t="s">
        <v>707</v>
      </c>
      <c r="M785" t="s">
        <v>48</v>
      </c>
      <c r="N785" t="s">
        <v>51</v>
      </c>
    </row>
    <row r="786" spans="1:14">
      <c r="A786" s="1">
        <v>45625</v>
      </c>
      <c r="B786" s="1">
        <v>45990</v>
      </c>
      <c r="C786" t="s">
        <v>4888</v>
      </c>
      <c r="D786" t="s">
        <v>1473</v>
      </c>
      <c r="E786" t="s">
        <v>661</v>
      </c>
      <c r="F786" t="s">
        <v>16</v>
      </c>
      <c r="G786" t="s">
        <v>8841</v>
      </c>
      <c r="H786" t="s">
        <v>10171</v>
      </c>
      <c r="K786" t="s">
        <v>174</v>
      </c>
      <c r="L786" t="s">
        <v>175</v>
      </c>
      <c r="M786" t="s">
        <v>5623</v>
      </c>
      <c r="N786" t="s">
        <v>21</v>
      </c>
    </row>
    <row r="787" spans="1:14">
      <c r="A787" s="1">
        <v>45625</v>
      </c>
      <c r="B787" s="1">
        <v>45990</v>
      </c>
      <c r="C787" t="s">
        <v>5459</v>
      </c>
      <c r="D787" t="s">
        <v>3814</v>
      </c>
      <c r="E787" t="s">
        <v>661</v>
      </c>
      <c r="F787" t="s">
        <v>16</v>
      </c>
      <c r="G787" t="s">
        <v>8838</v>
      </c>
      <c r="H787" t="s">
        <v>10171</v>
      </c>
      <c r="K787" t="s">
        <v>218</v>
      </c>
      <c r="L787" t="s">
        <v>219</v>
      </c>
      <c r="M787" t="s">
        <v>1179</v>
      </c>
      <c r="N787" t="s">
        <v>203</v>
      </c>
    </row>
    <row r="788" spans="1:14">
      <c r="A788" s="1">
        <v>45626</v>
      </c>
      <c r="B788" s="1">
        <v>45991</v>
      </c>
      <c r="C788" t="s">
        <v>5460</v>
      </c>
      <c r="D788" t="s">
        <v>3820</v>
      </c>
      <c r="E788" t="s">
        <v>32</v>
      </c>
      <c r="F788" t="s">
        <v>16</v>
      </c>
      <c r="G788" t="s">
        <v>8847</v>
      </c>
      <c r="H788" t="s">
        <v>10171</v>
      </c>
      <c r="K788" t="s">
        <v>103</v>
      </c>
      <c r="L788" t="s">
        <v>104</v>
      </c>
      <c r="M788" t="s">
        <v>5620</v>
      </c>
      <c r="N788" t="s">
        <v>245</v>
      </c>
    </row>
    <row r="789" spans="1:14">
      <c r="A789" s="1">
        <v>45626</v>
      </c>
      <c r="B789" s="1">
        <v>45991</v>
      </c>
      <c r="C789" t="s">
        <v>4575</v>
      </c>
      <c r="D789" t="s">
        <v>108</v>
      </c>
      <c r="E789" t="s">
        <v>661</v>
      </c>
      <c r="F789" t="s">
        <v>16</v>
      </c>
      <c r="G789" t="s">
        <v>8849</v>
      </c>
      <c r="H789" t="s">
        <v>10171</v>
      </c>
      <c r="K789" t="s">
        <v>65</v>
      </c>
      <c r="L789" t="s">
        <v>66</v>
      </c>
      <c r="M789" t="s">
        <v>5620</v>
      </c>
      <c r="N789" t="s">
        <v>21</v>
      </c>
    </row>
    <row r="790" spans="1:14">
      <c r="A790" s="1">
        <v>45626</v>
      </c>
      <c r="B790" s="1">
        <v>45991</v>
      </c>
      <c r="C790" t="s">
        <v>5463</v>
      </c>
      <c r="D790" t="s">
        <v>3838</v>
      </c>
      <c r="E790" t="s">
        <v>15</v>
      </c>
      <c r="F790" t="s">
        <v>16</v>
      </c>
      <c r="G790" t="s">
        <v>8856</v>
      </c>
      <c r="H790" t="s">
        <v>10171</v>
      </c>
      <c r="K790" t="s">
        <v>174</v>
      </c>
      <c r="L790" t="s">
        <v>175</v>
      </c>
      <c r="M790" t="s">
        <v>5623</v>
      </c>
      <c r="N790" t="s">
        <v>21</v>
      </c>
    </row>
    <row r="791" spans="1:14">
      <c r="A791" s="1">
        <v>45626</v>
      </c>
      <c r="B791" s="1">
        <v>45991</v>
      </c>
      <c r="C791" t="s">
        <v>5464</v>
      </c>
      <c r="D791" t="s">
        <v>3842</v>
      </c>
      <c r="E791" t="s">
        <v>15</v>
      </c>
      <c r="F791" t="s">
        <v>16</v>
      </c>
      <c r="G791" t="s">
        <v>8858</v>
      </c>
      <c r="H791" t="s">
        <v>10171</v>
      </c>
      <c r="K791" t="s">
        <v>18</v>
      </c>
      <c r="L791" t="s">
        <v>19</v>
      </c>
      <c r="M791" t="s">
        <v>48</v>
      </c>
      <c r="N791" t="s">
        <v>21</v>
      </c>
    </row>
    <row r="792" spans="1:14">
      <c r="A792" s="1">
        <v>45626</v>
      </c>
      <c r="B792" s="1">
        <v>45991</v>
      </c>
      <c r="C792" t="s">
        <v>5465</v>
      </c>
      <c r="D792" t="s">
        <v>3845</v>
      </c>
      <c r="E792" t="s">
        <v>32</v>
      </c>
      <c r="F792" t="s">
        <v>16</v>
      </c>
      <c r="G792" t="s">
        <v>8862</v>
      </c>
      <c r="H792" t="s">
        <v>10171</v>
      </c>
      <c r="K792" t="s">
        <v>846</v>
      </c>
      <c r="L792" t="s">
        <v>847</v>
      </c>
      <c r="M792" t="s">
        <v>77</v>
      </c>
      <c r="N792" t="s">
        <v>125</v>
      </c>
    </row>
    <row r="793" spans="1:14">
      <c r="A793" s="1">
        <v>45597</v>
      </c>
      <c r="B793" s="1">
        <v>45962</v>
      </c>
      <c r="C793" t="s">
        <v>5560</v>
      </c>
      <c r="D793" t="s">
        <v>4267</v>
      </c>
      <c r="E793" t="s">
        <v>661</v>
      </c>
      <c r="F793" t="s">
        <v>16</v>
      </c>
      <c r="G793" t="s">
        <v>8609</v>
      </c>
      <c r="H793" t="s">
        <v>10172</v>
      </c>
      <c r="I793" t="s">
        <v>10173</v>
      </c>
      <c r="J793" t="s">
        <v>10174</v>
      </c>
      <c r="K793" t="s">
        <v>270</v>
      </c>
      <c r="L793" t="s">
        <v>271</v>
      </c>
      <c r="M793" t="s">
        <v>5624</v>
      </c>
      <c r="N793" t="s">
        <v>125</v>
      </c>
    </row>
    <row r="794" spans="1:14">
      <c r="A794" s="1">
        <v>45597</v>
      </c>
      <c r="B794" s="1">
        <v>45962</v>
      </c>
      <c r="C794" t="s">
        <v>4820</v>
      </c>
      <c r="D794" t="s">
        <v>1204</v>
      </c>
      <c r="E794" t="s">
        <v>32</v>
      </c>
      <c r="F794" t="s">
        <v>16</v>
      </c>
      <c r="G794" t="s">
        <v>8615</v>
      </c>
      <c r="H794" t="s">
        <v>10172</v>
      </c>
      <c r="I794" t="s">
        <v>10173</v>
      </c>
      <c r="J794" t="s">
        <v>10174</v>
      </c>
      <c r="K794" t="s">
        <v>103</v>
      </c>
      <c r="L794" t="s">
        <v>104</v>
      </c>
      <c r="M794" t="s">
        <v>140</v>
      </c>
      <c r="N794" t="s">
        <v>105</v>
      </c>
    </row>
    <row r="795" spans="1:14">
      <c r="A795" s="1">
        <v>45597</v>
      </c>
      <c r="B795" s="1">
        <v>45962</v>
      </c>
      <c r="C795" t="s">
        <v>5835</v>
      </c>
      <c r="D795" t="s">
        <v>5836</v>
      </c>
      <c r="E795" t="s">
        <v>661</v>
      </c>
      <c r="F795" t="s">
        <v>16</v>
      </c>
      <c r="G795" t="s">
        <v>8599</v>
      </c>
      <c r="H795" t="s">
        <v>10172</v>
      </c>
      <c r="I795" t="s">
        <v>10185</v>
      </c>
      <c r="K795" t="s">
        <v>18</v>
      </c>
      <c r="L795" t="s">
        <v>19</v>
      </c>
      <c r="M795" t="s">
        <v>48</v>
      </c>
      <c r="N795" t="s">
        <v>21</v>
      </c>
    </row>
    <row r="796" spans="1:14">
      <c r="A796" s="1">
        <v>45597</v>
      </c>
      <c r="B796" s="1">
        <v>45962</v>
      </c>
      <c r="C796" t="s">
        <v>5383</v>
      </c>
      <c r="D796" t="s">
        <v>3512</v>
      </c>
      <c r="E796" t="s">
        <v>661</v>
      </c>
      <c r="F796" t="s">
        <v>16</v>
      </c>
      <c r="G796" t="s">
        <v>8606</v>
      </c>
      <c r="H796" t="s">
        <v>10172</v>
      </c>
      <c r="I796" t="s">
        <v>10173</v>
      </c>
      <c r="K796" t="s">
        <v>165</v>
      </c>
      <c r="L796" t="s">
        <v>166</v>
      </c>
      <c r="M796" t="s">
        <v>26</v>
      </c>
      <c r="N796" t="s">
        <v>30</v>
      </c>
    </row>
    <row r="797" spans="1:14">
      <c r="A797" s="1">
        <v>45602</v>
      </c>
      <c r="B797" s="1">
        <v>45967</v>
      </c>
      <c r="C797" t="s">
        <v>5399</v>
      </c>
      <c r="D797" t="s">
        <v>3570</v>
      </c>
      <c r="E797" t="s">
        <v>32</v>
      </c>
      <c r="F797" t="s">
        <v>16</v>
      </c>
      <c r="G797" t="s">
        <v>8649</v>
      </c>
      <c r="H797" t="s">
        <v>10172</v>
      </c>
      <c r="I797" t="s">
        <v>10173</v>
      </c>
      <c r="K797" t="s">
        <v>305</v>
      </c>
      <c r="L797" t="s">
        <v>306</v>
      </c>
      <c r="M797" t="s">
        <v>304</v>
      </c>
      <c r="N797" t="s">
        <v>105</v>
      </c>
    </row>
    <row r="798" spans="1:14">
      <c r="A798" s="1">
        <v>45608</v>
      </c>
      <c r="B798" s="1">
        <v>45973</v>
      </c>
      <c r="C798" t="s">
        <v>5414</v>
      </c>
      <c r="D798" t="s">
        <v>3634</v>
      </c>
      <c r="E798" t="s">
        <v>15</v>
      </c>
      <c r="F798" t="s">
        <v>16</v>
      </c>
      <c r="G798" t="s">
        <v>8694</v>
      </c>
      <c r="H798" t="s">
        <v>10172</v>
      </c>
      <c r="I798" t="s">
        <v>10173</v>
      </c>
      <c r="J798" t="s">
        <v>10174</v>
      </c>
      <c r="K798" t="s">
        <v>103</v>
      </c>
      <c r="L798" t="s">
        <v>104</v>
      </c>
      <c r="M798" t="s">
        <v>140</v>
      </c>
      <c r="N798" t="s">
        <v>245</v>
      </c>
    </row>
    <row r="799" spans="1:14">
      <c r="A799" s="1">
        <v>45611</v>
      </c>
      <c r="B799" s="1">
        <v>45976</v>
      </c>
      <c r="C799" t="s">
        <v>5422</v>
      </c>
      <c r="D799" t="s">
        <v>3668</v>
      </c>
      <c r="E799" t="s">
        <v>15</v>
      </c>
      <c r="F799" t="s">
        <v>16</v>
      </c>
      <c r="G799" t="s">
        <v>8725</v>
      </c>
      <c r="H799" t="s">
        <v>10172</v>
      </c>
      <c r="I799" t="s">
        <v>10173</v>
      </c>
      <c r="J799" t="s">
        <v>10174</v>
      </c>
      <c r="K799" t="s">
        <v>1106</v>
      </c>
      <c r="L799" t="s">
        <v>1107</v>
      </c>
      <c r="M799" t="s">
        <v>304</v>
      </c>
      <c r="N799" t="s">
        <v>1346</v>
      </c>
    </row>
    <row r="800" spans="1:14">
      <c r="A800" s="1">
        <v>45611</v>
      </c>
      <c r="B800" s="1">
        <v>45976</v>
      </c>
      <c r="C800" t="s">
        <v>6051</v>
      </c>
      <c r="D800" t="s">
        <v>6052</v>
      </c>
      <c r="E800" t="s">
        <v>661</v>
      </c>
      <c r="F800" t="s">
        <v>16</v>
      </c>
      <c r="G800" t="s">
        <v>8721</v>
      </c>
      <c r="H800" t="s">
        <v>10172</v>
      </c>
      <c r="I800" t="s">
        <v>10173</v>
      </c>
      <c r="J800" t="s">
        <v>10180</v>
      </c>
      <c r="K800" t="s">
        <v>3387</v>
      </c>
      <c r="L800" t="s">
        <v>3388</v>
      </c>
      <c r="M800" t="s">
        <v>26</v>
      </c>
      <c r="N800" t="s">
        <v>43</v>
      </c>
    </row>
    <row r="801" spans="1:14">
      <c r="A801" s="1">
        <v>45613</v>
      </c>
      <c r="B801" s="1">
        <v>45978</v>
      </c>
      <c r="C801" t="s">
        <v>8730</v>
      </c>
      <c r="D801" t="s">
        <v>8731</v>
      </c>
      <c r="E801" t="s">
        <v>32</v>
      </c>
      <c r="F801" t="s">
        <v>16</v>
      </c>
      <c r="G801" t="s">
        <v>8734</v>
      </c>
      <c r="H801" t="s">
        <v>10172</v>
      </c>
      <c r="I801" t="s">
        <v>10173</v>
      </c>
      <c r="K801" t="s">
        <v>795</v>
      </c>
      <c r="L801" t="s">
        <v>796</v>
      </c>
      <c r="M801" t="s">
        <v>5624</v>
      </c>
      <c r="N801" t="s">
        <v>203</v>
      </c>
    </row>
    <row r="802" spans="1:14">
      <c r="A802" s="1">
        <v>45618</v>
      </c>
      <c r="B802" s="1">
        <v>45983</v>
      </c>
      <c r="C802" t="s">
        <v>6053</v>
      </c>
      <c r="D802" t="s">
        <v>6054</v>
      </c>
      <c r="E802" t="s">
        <v>661</v>
      </c>
      <c r="F802" t="s">
        <v>16</v>
      </c>
      <c r="G802" t="s">
        <v>8776</v>
      </c>
      <c r="H802" t="s">
        <v>10172</v>
      </c>
      <c r="I802" t="s">
        <v>10173</v>
      </c>
      <c r="J802" t="s">
        <v>10174</v>
      </c>
      <c r="K802" t="s">
        <v>305</v>
      </c>
      <c r="L802" t="s">
        <v>306</v>
      </c>
      <c r="M802" t="s">
        <v>304</v>
      </c>
      <c r="N802" t="s">
        <v>21</v>
      </c>
    </row>
    <row r="803" spans="1:14">
      <c r="A803" s="1">
        <v>45621</v>
      </c>
      <c r="B803" s="1">
        <v>45986</v>
      </c>
      <c r="C803" t="s">
        <v>5444</v>
      </c>
      <c r="D803" t="s">
        <v>3753</v>
      </c>
      <c r="E803" t="s">
        <v>15</v>
      </c>
      <c r="F803" t="s">
        <v>16</v>
      </c>
      <c r="G803" t="s">
        <v>8792</v>
      </c>
      <c r="H803" t="s">
        <v>10172</v>
      </c>
      <c r="K803" t="s">
        <v>570</v>
      </c>
      <c r="L803" t="s">
        <v>571</v>
      </c>
      <c r="M803" t="s">
        <v>5623</v>
      </c>
      <c r="N803" t="s">
        <v>582</v>
      </c>
    </row>
    <row r="804" spans="1:14">
      <c r="A804" s="1">
        <v>45622</v>
      </c>
      <c r="B804" s="1">
        <v>45987</v>
      </c>
      <c r="C804" t="s">
        <v>8811</v>
      </c>
      <c r="D804" t="s">
        <v>8812</v>
      </c>
      <c r="E804" t="s">
        <v>32</v>
      </c>
      <c r="F804" t="s">
        <v>16</v>
      </c>
      <c r="G804" t="s">
        <v>8815</v>
      </c>
      <c r="H804" t="s">
        <v>10172</v>
      </c>
      <c r="I804" t="s">
        <v>10173</v>
      </c>
      <c r="K804" t="s">
        <v>71</v>
      </c>
      <c r="L804" t="s">
        <v>72</v>
      </c>
      <c r="M804" t="s">
        <v>5660</v>
      </c>
      <c r="N804" t="s">
        <v>190</v>
      </c>
    </row>
    <row r="805" spans="1:14">
      <c r="A805" s="1">
        <v>45622</v>
      </c>
      <c r="B805" s="1">
        <v>45987</v>
      </c>
      <c r="C805" t="s">
        <v>8811</v>
      </c>
      <c r="D805" t="s">
        <v>8812</v>
      </c>
      <c r="E805" t="s">
        <v>661</v>
      </c>
      <c r="F805" t="s">
        <v>16</v>
      </c>
      <c r="G805" t="s">
        <v>8814</v>
      </c>
      <c r="H805" t="s">
        <v>10172</v>
      </c>
      <c r="I805" t="s">
        <v>10173</v>
      </c>
      <c r="K805" t="s">
        <v>71</v>
      </c>
      <c r="L805" t="s">
        <v>72</v>
      </c>
      <c r="M805" t="s">
        <v>5660</v>
      </c>
      <c r="N805" t="s">
        <v>190</v>
      </c>
    </row>
    <row r="806" spans="1:14">
      <c r="A806" s="1">
        <v>45623</v>
      </c>
      <c r="B806" s="1">
        <v>45988</v>
      </c>
      <c r="C806" t="s">
        <v>5869</v>
      </c>
      <c r="D806" t="s">
        <v>5870</v>
      </c>
      <c r="E806" t="s">
        <v>15</v>
      </c>
      <c r="F806" t="s">
        <v>16</v>
      </c>
      <c r="G806" t="s">
        <v>8816</v>
      </c>
      <c r="H806" t="s">
        <v>10172</v>
      </c>
      <c r="I806" t="s">
        <v>10173</v>
      </c>
      <c r="J806" t="s">
        <v>10175</v>
      </c>
      <c r="K806" t="s">
        <v>18</v>
      </c>
      <c r="L806" t="s">
        <v>19</v>
      </c>
      <c r="M806" t="s">
        <v>48</v>
      </c>
      <c r="N806" t="s">
        <v>21</v>
      </c>
    </row>
    <row r="807" spans="1:14">
      <c r="A807" s="1">
        <v>45626</v>
      </c>
      <c r="B807" s="1">
        <v>45991</v>
      </c>
      <c r="C807" t="s">
        <v>5875</v>
      </c>
      <c r="D807" t="s">
        <v>5876</v>
      </c>
      <c r="E807" t="s">
        <v>661</v>
      </c>
      <c r="F807" t="s">
        <v>16</v>
      </c>
      <c r="G807" t="s">
        <v>8852</v>
      </c>
      <c r="H807" t="s">
        <v>10172</v>
      </c>
      <c r="I807" t="s">
        <v>10173</v>
      </c>
      <c r="J807" t="s">
        <v>10174</v>
      </c>
      <c r="K807" t="s">
        <v>885</v>
      </c>
      <c r="L807" t="s">
        <v>886</v>
      </c>
      <c r="M807" t="s">
        <v>112</v>
      </c>
      <c r="N807" t="s">
        <v>1699</v>
      </c>
    </row>
    <row r="808" spans="1:14">
      <c r="A808" s="1">
        <v>45627</v>
      </c>
      <c r="B808" s="1">
        <v>45992</v>
      </c>
      <c r="C808" t="s">
        <v>5466</v>
      </c>
      <c r="D808" t="s">
        <v>3849</v>
      </c>
      <c r="E808" t="s">
        <v>32</v>
      </c>
      <c r="F808" t="s">
        <v>16</v>
      </c>
      <c r="G808" t="s">
        <v>8864</v>
      </c>
      <c r="H808" t="s">
        <v>10171</v>
      </c>
      <c r="K808" t="s">
        <v>3851</v>
      </c>
      <c r="L808" t="s">
        <v>3852</v>
      </c>
      <c r="M808" t="s">
        <v>1179</v>
      </c>
      <c r="N808" t="s">
        <v>115</v>
      </c>
    </row>
    <row r="809" spans="1:14">
      <c r="A809" s="1">
        <v>45627</v>
      </c>
      <c r="B809" s="1">
        <v>45992</v>
      </c>
      <c r="C809" t="s">
        <v>5476</v>
      </c>
      <c r="D809" t="s">
        <v>3889</v>
      </c>
      <c r="E809" t="s">
        <v>32</v>
      </c>
      <c r="F809" t="s">
        <v>16</v>
      </c>
      <c r="G809" t="s">
        <v>8904</v>
      </c>
      <c r="H809" t="s">
        <v>10171</v>
      </c>
      <c r="K809" t="s">
        <v>270</v>
      </c>
      <c r="L809" t="s">
        <v>271</v>
      </c>
      <c r="M809" t="s">
        <v>5620</v>
      </c>
      <c r="N809" t="s">
        <v>813</v>
      </c>
    </row>
    <row r="810" spans="1:14">
      <c r="A810" s="1">
        <v>45627</v>
      </c>
      <c r="B810" s="1">
        <v>45992</v>
      </c>
      <c r="C810" t="s">
        <v>5483</v>
      </c>
      <c r="D810" t="s">
        <v>3920</v>
      </c>
      <c r="E810" t="s">
        <v>32</v>
      </c>
      <c r="F810" t="s">
        <v>16</v>
      </c>
      <c r="G810" t="s">
        <v>8925</v>
      </c>
      <c r="H810" t="s">
        <v>10171</v>
      </c>
      <c r="K810" t="s">
        <v>174</v>
      </c>
      <c r="L810" t="s">
        <v>175</v>
      </c>
      <c r="M810" t="s">
        <v>112</v>
      </c>
      <c r="N810" t="s">
        <v>21</v>
      </c>
    </row>
    <row r="811" spans="1:14">
      <c r="A811" s="1">
        <v>45627</v>
      </c>
      <c r="B811" s="1">
        <v>45992</v>
      </c>
      <c r="C811" t="s">
        <v>5482</v>
      </c>
      <c r="D811" t="s">
        <v>3915</v>
      </c>
      <c r="E811" t="s">
        <v>34</v>
      </c>
      <c r="F811" t="s">
        <v>16</v>
      </c>
      <c r="G811" t="s">
        <v>8924</v>
      </c>
      <c r="H811" t="s">
        <v>10171</v>
      </c>
      <c r="K811" t="s">
        <v>103</v>
      </c>
      <c r="L811" t="s">
        <v>104</v>
      </c>
      <c r="M811" t="s">
        <v>64</v>
      </c>
      <c r="N811" t="s">
        <v>105</v>
      </c>
    </row>
    <row r="812" spans="1:14">
      <c r="A812" s="1">
        <v>45627</v>
      </c>
      <c r="B812" s="1">
        <v>45992</v>
      </c>
      <c r="C812" t="s">
        <v>5477</v>
      </c>
      <c r="D812" t="s">
        <v>3895</v>
      </c>
      <c r="E812" t="s">
        <v>661</v>
      </c>
      <c r="F812" t="s">
        <v>16</v>
      </c>
      <c r="G812" t="s">
        <v>8907</v>
      </c>
      <c r="H812" t="s">
        <v>10171</v>
      </c>
      <c r="K812" t="s">
        <v>78</v>
      </c>
      <c r="L812" t="s">
        <v>79</v>
      </c>
      <c r="M812" t="s">
        <v>5620</v>
      </c>
      <c r="N812" t="s">
        <v>1346</v>
      </c>
    </row>
    <row r="813" spans="1:14">
      <c r="A813" s="1">
        <v>45627</v>
      </c>
      <c r="B813" s="1">
        <v>45992</v>
      </c>
      <c r="C813" t="s">
        <v>4714</v>
      </c>
      <c r="D813" t="s">
        <v>749</v>
      </c>
      <c r="E813" t="s">
        <v>32</v>
      </c>
      <c r="F813" t="s">
        <v>16</v>
      </c>
      <c r="G813" t="s">
        <v>8874</v>
      </c>
      <c r="H813" t="s">
        <v>10171</v>
      </c>
      <c r="K813" t="s">
        <v>375</v>
      </c>
      <c r="L813" t="s">
        <v>376</v>
      </c>
      <c r="M813" t="s">
        <v>5620</v>
      </c>
      <c r="N813" t="s">
        <v>225</v>
      </c>
    </row>
    <row r="814" spans="1:14">
      <c r="A814" s="1">
        <v>45627</v>
      </c>
      <c r="B814" s="1">
        <v>45992</v>
      </c>
      <c r="C814" t="s">
        <v>5470</v>
      </c>
      <c r="D814" t="s">
        <v>3870</v>
      </c>
      <c r="E814" t="s">
        <v>15</v>
      </c>
      <c r="F814" t="s">
        <v>16</v>
      </c>
      <c r="G814" t="s">
        <v>8882</v>
      </c>
      <c r="H814" t="s">
        <v>10171</v>
      </c>
      <c r="K814" t="s">
        <v>103</v>
      </c>
      <c r="L814" t="s">
        <v>104</v>
      </c>
      <c r="M814" t="s">
        <v>140</v>
      </c>
      <c r="N814" t="s">
        <v>105</v>
      </c>
    </row>
    <row r="815" spans="1:14">
      <c r="A815" s="1">
        <v>45627</v>
      </c>
      <c r="B815" s="1">
        <v>45992</v>
      </c>
      <c r="C815" t="s">
        <v>5473</v>
      </c>
      <c r="D815" t="s">
        <v>3881</v>
      </c>
      <c r="E815" t="s">
        <v>15</v>
      </c>
      <c r="F815" t="s">
        <v>16</v>
      </c>
      <c r="G815" t="s">
        <v>8888</v>
      </c>
      <c r="H815" t="s">
        <v>10171</v>
      </c>
      <c r="K815" t="s">
        <v>3851</v>
      </c>
      <c r="L815" t="s">
        <v>3852</v>
      </c>
      <c r="M815" t="s">
        <v>1179</v>
      </c>
      <c r="N815" t="s">
        <v>328</v>
      </c>
    </row>
    <row r="816" spans="1:14">
      <c r="A816" s="1">
        <v>45627</v>
      </c>
      <c r="B816" s="1">
        <v>45992</v>
      </c>
      <c r="C816" t="s">
        <v>5468</v>
      </c>
      <c r="D816" t="s">
        <v>3859</v>
      </c>
      <c r="E816" t="s">
        <v>15</v>
      </c>
      <c r="F816" t="s">
        <v>16</v>
      </c>
      <c r="G816" t="s">
        <v>8868</v>
      </c>
      <c r="H816" t="s">
        <v>10171</v>
      </c>
      <c r="K816" t="s">
        <v>59</v>
      </c>
      <c r="L816" t="s">
        <v>60</v>
      </c>
      <c r="M816" t="s">
        <v>5620</v>
      </c>
      <c r="N816" t="s">
        <v>61</v>
      </c>
    </row>
    <row r="817" spans="1:14">
      <c r="A817" s="1">
        <v>45627</v>
      </c>
      <c r="B817" s="1">
        <v>45992</v>
      </c>
      <c r="C817" t="s">
        <v>5480</v>
      </c>
      <c r="D817" t="s">
        <v>3908</v>
      </c>
      <c r="E817" t="s">
        <v>15</v>
      </c>
      <c r="F817" t="s">
        <v>16</v>
      </c>
      <c r="G817" t="s">
        <v>8917</v>
      </c>
      <c r="H817" t="s">
        <v>10171</v>
      </c>
      <c r="K817" t="s">
        <v>78</v>
      </c>
      <c r="L817" t="s">
        <v>79</v>
      </c>
      <c r="M817" t="s">
        <v>77</v>
      </c>
      <c r="N817" t="s">
        <v>328</v>
      </c>
    </row>
    <row r="818" spans="1:14">
      <c r="A818" s="1">
        <v>45627</v>
      </c>
      <c r="B818" s="1">
        <v>45992</v>
      </c>
      <c r="C818" t="s">
        <v>5484</v>
      </c>
      <c r="D818" t="s">
        <v>3922</v>
      </c>
      <c r="E818" t="s">
        <v>15</v>
      </c>
      <c r="F818" t="s">
        <v>16</v>
      </c>
      <c r="G818" t="s">
        <v>8927</v>
      </c>
      <c r="H818" t="s">
        <v>10171</v>
      </c>
      <c r="K818" t="s">
        <v>10181</v>
      </c>
      <c r="L818" t="s">
        <v>10182</v>
      </c>
      <c r="M818" t="s">
        <v>77</v>
      </c>
      <c r="N818" t="s">
        <v>225</v>
      </c>
    </row>
    <row r="819" spans="1:14">
      <c r="A819" s="1">
        <v>45627</v>
      </c>
      <c r="B819" s="1">
        <v>45992</v>
      </c>
      <c r="C819" t="s">
        <v>5332</v>
      </c>
      <c r="D819" t="s">
        <v>3281</v>
      </c>
      <c r="E819" t="s">
        <v>32</v>
      </c>
      <c r="F819" t="s">
        <v>16</v>
      </c>
      <c r="G819" t="s">
        <v>8914</v>
      </c>
      <c r="H819" t="s">
        <v>10171</v>
      </c>
      <c r="K819" t="s">
        <v>71</v>
      </c>
      <c r="L819" t="s">
        <v>72</v>
      </c>
      <c r="M819" t="s">
        <v>26</v>
      </c>
      <c r="N819" t="s">
        <v>73</v>
      </c>
    </row>
    <row r="820" spans="1:14">
      <c r="A820" s="1">
        <v>45627</v>
      </c>
      <c r="B820" s="1">
        <v>45992</v>
      </c>
      <c r="C820" t="s">
        <v>5478</v>
      </c>
      <c r="D820" t="s">
        <v>3899</v>
      </c>
      <c r="E820" t="s">
        <v>15</v>
      </c>
      <c r="F820" t="s">
        <v>16</v>
      </c>
      <c r="G820" t="s">
        <v>8908</v>
      </c>
      <c r="H820" t="s">
        <v>10171</v>
      </c>
      <c r="K820" t="s">
        <v>103</v>
      </c>
      <c r="L820" t="s">
        <v>104</v>
      </c>
      <c r="M820" t="s">
        <v>64</v>
      </c>
      <c r="N820" t="s">
        <v>105</v>
      </c>
    </row>
    <row r="821" spans="1:14">
      <c r="A821" s="1">
        <v>45627</v>
      </c>
      <c r="B821" s="1">
        <v>45992</v>
      </c>
      <c r="C821" t="s">
        <v>5469</v>
      </c>
      <c r="D821" t="s">
        <v>3864</v>
      </c>
      <c r="E821" t="s">
        <v>15</v>
      </c>
      <c r="F821" t="s">
        <v>16</v>
      </c>
      <c r="G821" t="s">
        <v>8871</v>
      </c>
      <c r="H821" t="s">
        <v>10171</v>
      </c>
      <c r="K821" t="s">
        <v>174</v>
      </c>
      <c r="L821" t="s">
        <v>175</v>
      </c>
      <c r="M821" t="s">
        <v>5619</v>
      </c>
      <c r="N821" t="s">
        <v>21</v>
      </c>
    </row>
    <row r="822" spans="1:14">
      <c r="A822" s="1">
        <v>45628</v>
      </c>
      <c r="B822" s="1">
        <v>45993</v>
      </c>
      <c r="C822" t="s">
        <v>5485</v>
      </c>
      <c r="D822" t="s">
        <v>3930</v>
      </c>
      <c r="E822" t="s">
        <v>661</v>
      </c>
      <c r="F822" t="s">
        <v>16</v>
      </c>
      <c r="G822" t="s">
        <v>8931</v>
      </c>
      <c r="H822" t="s">
        <v>10171</v>
      </c>
      <c r="K822" t="s">
        <v>71</v>
      </c>
      <c r="L822" t="s">
        <v>72</v>
      </c>
      <c r="M822" t="s">
        <v>26</v>
      </c>
      <c r="N822" t="s">
        <v>125</v>
      </c>
    </row>
    <row r="823" spans="1:14">
      <c r="A823" s="1">
        <v>45629</v>
      </c>
      <c r="B823" s="1">
        <v>45994</v>
      </c>
      <c r="C823" t="s">
        <v>5489</v>
      </c>
      <c r="D823" t="s">
        <v>3947</v>
      </c>
      <c r="E823" t="s">
        <v>15</v>
      </c>
      <c r="F823" t="s">
        <v>16</v>
      </c>
      <c r="G823" t="s">
        <v>8939</v>
      </c>
      <c r="H823" t="s">
        <v>10171</v>
      </c>
      <c r="K823" t="s">
        <v>3949</v>
      </c>
      <c r="L823" t="s">
        <v>3950</v>
      </c>
      <c r="M823" t="s">
        <v>112</v>
      </c>
      <c r="N823" t="s">
        <v>51</v>
      </c>
    </row>
    <row r="824" spans="1:14">
      <c r="A824" s="1">
        <v>45629</v>
      </c>
      <c r="B824" s="1">
        <v>45994</v>
      </c>
      <c r="C824" t="s">
        <v>5486</v>
      </c>
      <c r="D824" t="s">
        <v>3934</v>
      </c>
      <c r="E824" t="s">
        <v>15</v>
      </c>
      <c r="F824" t="s">
        <v>16</v>
      </c>
      <c r="G824" t="s">
        <v>8933</v>
      </c>
      <c r="H824" t="s">
        <v>10171</v>
      </c>
      <c r="K824" t="s">
        <v>570</v>
      </c>
      <c r="L824" t="s">
        <v>571</v>
      </c>
      <c r="M824" t="s">
        <v>5657</v>
      </c>
      <c r="N824" t="s">
        <v>125</v>
      </c>
    </row>
    <row r="825" spans="1:14">
      <c r="A825" s="1">
        <v>45629</v>
      </c>
      <c r="B825" s="1">
        <v>45994</v>
      </c>
      <c r="C825" t="s">
        <v>5488</v>
      </c>
      <c r="D825" t="s">
        <v>3941</v>
      </c>
      <c r="E825" t="s">
        <v>15</v>
      </c>
      <c r="F825" t="s">
        <v>16</v>
      </c>
      <c r="G825" t="s">
        <v>8935</v>
      </c>
      <c r="H825" t="s">
        <v>10171</v>
      </c>
      <c r="K825" t="s">
        <v>2643</v>
      </c>
      <c r="L825" t="s">
        <v>2644</v>
      </c>
      <c r="M825" t="s">
        <v>5620</v>
      </c>
      <c r="N825" t="s">
        <v>590</v>
      </c>
    </row>
    <row r="826" spans="1:14">
      <c r="A826" s="1">
        <v>45631</v>
      </c>
      <c r="B826" s="1">
        <v>45996</v>
      </c>
      <c r="C826" t="s">
        <v>5494</v>
      </c>
      <c r="D826" t="s">
        <v>3967</v>
      </c>
      <c r="E826" t="s">
        <v>661</v>
      </c>
      <c r="F826" t="s">
        <v>16</v>
      </c>
      <c r="G826" t="s">
        <v>8947</v>
      </c>
      <c r="H826" t="s">
        <v>10171</v>
      </c>
      <c r="K826" t="s">
        <v>706</v>
      </c>
      <c r="L826" t="s">
        <v>707</v>
      </c>
      <c r="M826" t="s">
        <v>48</v>
      </c>
      <c r="N826" t="s">
        <v>51</v>
      </c>
    </row>
    <row r="827" spans="1:14">
      <c r="A827" s="1">
        <v>45631</v>
      </c>
      <c r="B827" s="1">
        <v>45996</v>
      </c>
      <c r="C827" t="s">
        <v>5492</v>
      </c>
      <c r="D827" t="s">
        <v>3959</v>
      </c>
      <c r="E827" t="s">
        <v>15</v>
      </c>
      <c r="F827" t="s">
        <v>16</v>
      </c>
      <c r="G827" t="s">
        <v>8941</v>
      </c>
      <c r="H827" t="s">
        <v>10171</v>
      </c>
      <c r="K827" t="s">
        <v>3031</v>
      </c>
      <c r="L827" t="s">
        <v>3032</v>
      </c>
      <c r="M827" t="s">
        <v>5623</v>
      </c>
      <c r="N827" t="s">
        <v>30</v>
      </c>
    </row>
    <row r="828" spans="1:14">
      <c r="A828" s="1">
        <v>45631</v>
      </c>
      <c r="B828" s="1">
        <v>45996</v>
      </c>
      <c r="C828" t="s">
        <v>5493</v>
      </c>
      <c r="D828" t="s">
        <v>3963</v>
      </c>
      <c r="E828" t="s">
        <v>32</v>
      </c>
      <c r="F828" t="s">
        <v>16</v>
      </c>
      <c r="G828" t="s">
        <v>8944</v>
      </c>
      <c r="H828" t="s">
        <v>10171</v>
      </c>
      <c r="K828" t="s">
        <v>18</v>
      </c>
      <c r="L828" t="s">
        <v>19</v>
      </c>
      <c r="M828" t="s">
        <v>48</v>
      </c>
      <c r="N828" t="s">
        <v>21</v>
      </c>
    </row>
    <row r="829" spans="1:14">
      <c r="A829" s="1">
        <v>45633</v>
      </c>
      <c r="B829" s="1">
        <v>45998</v>
      </c>
      <c r="C829" t="s">
        <v>5498</v>
      </c>
      <c r="D829" t="s">
        <v>3988</v>
      </c>
      <c r="E829" t="s">
        <v>32</v>
      </c>
      <c r="F829" t="s">
        <v>16</v>
      </c>
      <c r="G829" t="s">
        <v>8964</v>
      </c>
      <c r="H829" t="s">
        <v>10171</v>
      </c>
      <c r="K829" t="s">
        <v>396</v>
      </c>
      <c r="L829" t="s">
        <v>397</v>
      </c>
      <c r="M829" t="s">
        <v>304</v>
      </c>
      <c r="N829" t="s">
        <v>98</v>
      </c>
    </row>
    <row r="830" spans="1:14">
      <c r="A830" s="1">
        <v>45633</v>
      </c>
      <c r="B830" s="1">
        <v>45998</v>
      </c>
      <c r="C830" t="s">
        <v>5496</v>
      </c>
      <c r="D830" t="s">
        <v>3976</v>
      </c>
      <c r="E830" t="s">
        <v>661</v>
      </c>
      <c r="F830" t="s">
        <v>16</v>
      </c>
      <c r="G830" t="s">
        <v>8954</v>
      </c>
      <c r="H830" t="s">
        <v>10171</v>
      </c>
      <c r="K830" t="s">
        <v>71</v>
      </c>
      <c r="L830" t="s">
        <v>72</v>
      </c>
      <c r="M830" t="s">
        <v>26</v>
      </c>
      <c r="N830" t="s">
        <v>245</v>
      </c>
    </row>
    <row r="831" spans="1:14">
      <c r="A831" s="1">
        <v>45633</v>
      </c>
      <c r="B831" s="1">
        <v>45998</v>
      </c>
      <c r="C831" t="s">
        <v>5497</v>
      </c>
      <c r="D831" t="s">
        <v>3981</v>
      </c>
      <c r="E831" t="s">
        <v>15</v>
      </c>
      <c r="F831" t="s">
        <v>16</v>
      </c>
      <c r="G831" t="s">
        <v>8960</v>
      </c>
      <c r="H831" t="s">
        <v>10171</v>
      </c>
      <c r="K831" t="s">
        <v>3983</v>
      </c>
      <c r="L831" t="s">
        <v>3984</v>
      </c>
      <c r="M831" t="s">
        <v>26</v>
      </c>
      <c r="N831" t="s">
        <v>813</v>
      </c>
    </row>
    <row r="832" spans="1:14">
      <c r="A832" s="1">
        <v>45634</v>
      </c>
      <c r="B832" s="1">
        <v>45999</v>
      </c>
      <c r="C832" t="s">
        <v>5499</v>
      </c>
      <c r="D832" t="s">
        <v>3994</v>
      </c>
      <c r="E832" t="s">
        <v>32</v>
      </c>
      <c r="F832" t="s">
        <v>16</v>
      </c>
      <c r="G832" t="s">
        <v>8967</v>
      </c>
      <c r="H832" t="s">
        <v>10171</v>
      </c>
      <c r="K832" t="s">
        <v>41</v>
      </c>
      <c r="L832" t="s">
        <v>42</v>
      </c>
      <c r="M832" t="s">
        <v>304</v>
      </c>
      <c r="N832" t="s">
        <v>190</v>
      </c>
    </row>
    <row r="833" spans="1:14">
      <c r="A833" s="1">
        <v>45634</v>
      </c>
      <c r="B833" s="1">
        <v>45999</v>
      </c>
      <c r="C833" t="s">
        <v>5502</v>
      </c>
      <c r="D833" t="s">
        <v>4005</v>
      </c>
      <c r="E833" t="s">
        <v>32</v>
      </c>
      <c r="F833" t="s">
        <v>16</v>
      </c>
      <c r="G833" t="s">
        <v>8975</v>
      </c>
      <c r="H833" t="s">
        <v>10171</v>
      </c>
      <c r="K833" t="s">
        <v>78</v>
      </c>
      <c r="L833" t="s">
        <v>79</v>
      </c>
      <c r="M833" t="s">
        <v>5620</v>
      </c>
      <c r="N833" t="s">
        <v>386</v>
      </c>
    </row>
    <row r="834" spans="1:14">
      <c r="A834" s="1">
        <v>45634</v>
      </c>
      <c r="B834" s="1">
        <v>45999</v>
      </c>
      <c r="C834" t="s">
        <v>5501</v>
      </c>
      <c r="D834" t="s">
        <v>4001</v>
      </c>
      <c r="E834" t="s">
        <v>32</v>
      </c>
      <c r="F834" t="s">
        <v>16</v>
      </c>
      <c r="G834" t="s">
        <v>8973</v>
      </c>
      <c r="H834" t="s">
        <v>10171</v>
      </c>
      <c r="K834" t="s">
        <v>18</v>
      </c>
      <c r="L834" t="s">
        <v>19</v>
      </c>
      <c r="M834" t="s">
        <v>48</v>
      </c>
      <c r="N834" t="s">
        <v>21</v>
      </c>
    </row>
    <row r="835" spans="1:14">
      <c r="A835" s="1">
        <v>45634</v>
      </c>
      <c r="B835" s="1">
        <v>45999</v>
      </c>
      <c r="C835" t="s">
        <v>5500</v>
      </c>
      <c r="D835" t="s">
        <v>3998</v>
      </c>
      <c r="E835" t="s">
        <v>15</v>
      </c>
      <c r="F835" t="s">
        <v>16</v>
      </c>
      <c r="G835" t="s">
        <v>8969</v>
      </c>
      <c r="H835" t="s">
        <v>10171</v>
      </c>
      <c r="K835" t="s">
        <v>65</v>
      </c>
      <c r="L835" t="s">
        <v>66</v>
      </c>
      <c r="M835" t="s">
        <v>5620</v>
      </c>
      <c r="N835" t="s">
        <v>21</v>
      </c>
    </row>
    <row r="836" spans="1:14">
      <c r="A836" s="1">
        <v>45635</v>
      </c>
      <c r="B836" s="1">
        <v>46000</v>
      </c>
      <c r="C836" t="s">
        <v>5503</v>
      </c>
      <c r="D836" t="s">
        <v>4010</v>
      </c>
      <c r="E836" t="s">
        <v>661</v>
      </c>
      <c r="F836" t="s">
        <v>16</v>
      </c>
      <c r="G836" t="s">
        <v>8980</v>
      </c>
      <c r="H836" t="s">
        <v>10171</v>
      </c>
      <c r="K836" t="s">
        <v>2216</v>
      </c>
      <c r="L836" t="s">
        <v>2217</v>
      </c>
      <c r="M836" t="s">
        <v>64</v>
      </c>
      <c r="N836" t="s">
        <v>167</v>
      </c>
    </row>
    <row r="837" spans="1:14">
      <c r="A837" s="1">
        <v>45636</v>
      </c>
      <c r="B837" s="1">
        <v>46001</v>
      </c>
      <c r="C837" t="s">
        <v>5506</v>
      </c>
      <c r="D837" t="s">
        <v>4025</v>
      </c>
      <c r="E837" t="s">
        <v>34</v>
      </c>
      <c r="F837" t="s">
        <v>16</v>
      </c>
      <c r="G837" t="s">
        <v>8991</v>
      </c>
      <c r="H837" t="s">
        <v>10171</v>
      </c>
      <c r="K837" t="s">
        <v>305</v>
      </c>
      <c r="L837" t="s">
        <v>306</v>
      </c>
      <c r="M837" t="s">
        <v>5620</v>
      </c>
      <c r="N837" t="s">
        <v>21</v>
      </c>
    </row>
    <row r="838" spans="1:14">
      <c r="A838" s="1">
        <v>45636</v>
      </c>
      <c r="B838" s="1">
        <v>46001</v>
      </c>
      <c r="C838" t="s">
        <v>5087</v>
      </c>
      <c r="D838" t="s">
        <v>2257</v>
      </c>
      <c r="E838" t="s">
        <v>661</v>
      </c>
      <c r="F838" t="s">
        <v>16</v>
      </c>
      <c r="G838" t="s">
        <v>8998</v>
      </c>
      <c r="H838" t="s">
        <v>10171</v>
      </c>
      <c r="K838" t="s">
        <v>570</v>
      </c>
      <c r="L838" t="s">
        <v>571</v>
      </c>
      <c r="M838" t="s">
        <v>26</v>
      </c>
      <c r="N838" t="s">
        <v>125</v>
      </c>
    </row>
    <row r="839" spans="1:14">
      <c r="A839" s="1">
        <v>45636</v>
      </c>
      <c r="B839" s="1">
        <v>46001</v>
      </c>
      <c r="C839" t="s">
        <v>5504</v>
      </c>
      <c r="D839" t="s">
        <v>4014</v>
      </c>
      <c r="E839" t="s">
        <v>32</v>
      </c>
      <c r="F839" t="s">
        <v>16</v>
      </c>
      <c r="G839" t="s">
        <v>8983</v>
      </c>
      <c r="H839" t="s">
        <v>10171</v>
      </c>
      <c r="K839" t="s">
        <v>4016</v>
      </c>
      <c r="L839" t="s">
        <v>4017</v>
      </c>
      <c r="M839" t="s">
        <v>77</v>
      </c>
      <c r="N839" t="s">
        <v>582</v>
      </c>
    </row>
    <row r="840" spans="1:14">
      <c r="A840" s="1">
        <v>45636</v>
      </c>
      <c r="B840" s="1">
        <v>46001</v>
      </c>
      <c r="C840" t="s">
        <v>5507</v>
      </c>
      <c r="D840" t="s">
        <v>4030</v>
      </c>
      <c r="E840" t="s">
        <v>15</v>
      </c>
      <c r="F840" t="s">
        <v>16</v>
      </c>
      <c r="G840" t="s">
        <v>8992</v>
      </c>
      <c r="H840" t="s">
        <v>10171</v>
      </c>
      <c r="K840" t="s">
        <v>375</v>
      </c>
      <c r="L840" t="s">
        <v>376</v>
      </c>
      <c r="M840" t="s">
        <v>5620</v>
      </c>
      <c r="N840" t="s">
        <v>225</v>
      </c>
    </row>
    <row r="841" spans="1:14">
      <c r="A841" s="1">
        <v>45636</v>
      </c>
      <c r="B841" s="1">
        <v>46001</v>
      </c>
      <c r="C841" t="s">
        <v>5505</v>
      </c>
      <c r="D841" t="s">
        <v>4021</v>
      </c>
      <c r="E841" t="s">
        <v>32</v>
      </c>
      <c r="F841" t="s">
        <v>16</v>
      </c>
      <c r="G841" t="s">
        <v>8987</v>
      </c>
      <c r="H841" t="s">
        <v>10171</v>
      </c>
      <c r="K841" t="s">
        <v>49</v>
      </c>
      <c r="L841" t="s">
        <v>50</v>
      </c>
      <c r="M841" t="s">
        <v>5620</v>
      </c>
      <c r="N841" t="s">
        <v>125</v>
      </c>
    </row>
    <row r="842" spans="1:14">
      <c r="A842" s="1">
        <v>45637</v>
      </c>
      <c r="B842" s="1">
        <v>46002</v>
      </c>
      <c r="C842" t="s">
        <v>5475</v>
      </c>
      <c r="D842" t="s">
        <v>3887</v>
      </c>
      <c r="E842" t="s">
        <v>15</v>
      </c>
      <c r="F842" t="s">
        <v>16</v>
      </c>
      <c r="G842" t="s">
        <v>9010</v>
      </c>
      <c r="H842" t="s">
        <v>10171</v>
      </c>
      <c r="K842" t="s">
        <v>282</v>
      </c>
      <c r="L842" t="s">
        <v>283</v>
      </c>
      <c r="M842" t="s">
        <v>5620</v>
      </c>
      <c r="N842" t="s">
        <v>21</v>
      </c>
    </row>
    <row r="843" spans="1:14">
      <c r="A843" s="1">
        <v>45637</v>
      </c>
      <c r="B843" s="1">
        <v>46002</v>
      </c>
      <c r="C843" t="s">
        <v>5510</v>
      </c>
      <c r="D843" t="s">
        <v>4050</v>
      </c>
      <c r="E843" t="s">
        <v>32</v>
      </c>
      <c r="F843" t="s">
        <v>16</v>
      </c>
      <c r="G843" t="s">
        <v>9013</v>
      </c>
      <c r="H843" t="s">
        <v>10171</v>
      </c>
      <c r="K843" t="s">
        <v>375</v>
      </c>
      <c r="L843" t="s">
        <v>376</v>
      </c>
      <c r="M843" t="s">
        <v>5620</v>
      </c>
      <c r="N843" t="s">
        <v>225</v>
      </c>
    </row>
    <row r="844" spans="1:14">
      <c r="A844" s="1">
        <v>45637</v>
      </c>
      <c r="B844" s="1">
        <v>46002</v>
      </c>
      <c r="C844" t="s">
        <v>5893</v>
      </c>
      <c r="D844" t="s">
        <v>5894</v>
      </c>
      <c r="E844" t="s">
        <v>15</v>
      </c>
      <c r="F844" t="s">
        <v>16</v>
      </c>
      <c r="G844" t="s">
        <v>9001</v>
      </c>
      <c r="H844" t="s">
        <v>10171</v>
      </c>
      <c r="K844" t="s">
        <v>103</v>
      </c>
      <c r="L844" t="s">
        <v>104</v>
      </c>
      <c r="M844" t="s">
        <v>64</v>
      </c>
      <c r="N844" t="s">
        <v>310</v>
      </c>
    </row>
    <row r="845" spans="1:14">
      <c r="A845" s="1">
        <v>45637</v>
      </c>
      <c r="B845" s="1">
        <v>46002</v>
      </c>
      <c r="C845" t="s">
        <v>5509</v>
      </c>
      <c r="D845" t="s">
        <v>4043</v>
      </c>
      <c r="E845" t="s">
        <v>34</v>
      </c>
      <c r="F845" t="s">
        <v>16</v>
      </c>
      <c r="G845" t="s">
        <v>9004</v>
      </c>
      <c r="H845" t="s">
        <v>10171</v>
      </c>
      <c r="K845" t="s">
        <v>59</v>
      </c>
      <c r="L845" t="s">
        <v>60</v>
      </c>
      <c r="M845" t="s">
        <v>5620</v>
      </c>
      <c r="N845" t="s">
        <v>61</v>
      </c>
    </row>
    <row r="846" spans="1:14">
      <c r="A846" s="1">
        <v>45637</v>
      </c>
      <c r="B846" s="1">
        <v>46002</v>
      </c>
      <c r="C846" t="s">
        <v>5511</v>
      </c>
      <c r="D846" t="s">
        <v>4054</v>
      </c>
      <c r="E846" t="s">
        <v>32</v>
      </c>
      <c r="F846" t="s">
        <v>16</v>
      </c>
      <c r="G846" t="s">
        <v>9015</v>
      </c>
      <c r="H846" t="s">
        <v>10171</v>
      </c>
      <c r="K846" t="s">
        <v>174</v>
      </c>
      <c r="L846" t="s">
        <v>175</v>
      </c>
      <c r="M846" t="s">
        <v>112</v>
      </c>
      <c r="N846" t="s">
        <v>21</v>
      </c>
    </row>
    <row r="847" spans="1:14">
      <c r="A847" s="1">
        <v>45637</v>
      </c>
      <c r="B847" s="1">
        <v>46002</v>
      </c>
      <c r="C847" t="s">
        <v>5508</v>
      </c>
      <c r="D847" t="s">
        <v>4038</v>
      </c>
      <c r="E847" t="s">
        <v>15</v>
      </c>
      <c r="F847" t="s">
        <v>16</v>
      </c>
      <c r="G847" t="s">
        <v>9000</v>
      </c>
      <c r="H847" t="s">
        <v>10171</v>
      </c>
      <c r="K847" t="s">
        <v>5671</v>
      </c>
      <c r="L847" t="s">
        <v>5672</v>
      </c>
      <c r="M847" t="s">
        <v>48</v>
      </c>
      <c r="N847" t="s">
        <v>30</v>
      </c>
    </row>
    <row r="848" spans="1:14">
      <c r="A848" s="1">
        <v>45638</v>
      </c>
      <c r="B848" s="1">
        <v>46003</v>
      </c>
      <c r="C848" t="s">
        <v>5513</v>
      </c>
      <c r="D848" t="s">
        <v>4062</v>
      </c>
      <c r="E848" t="s">
        <v>15</v>
      </c>
      <c r="F848" t="s">
        <v>16</v>
      </c>
      <c r="G848" t="s">
        <v>9021</v>
      </c>
      <c r="H848" t="s">
        <v>10171</v>
      </c>
      <c r="K848" t="s">
        <v>78</v>
      </c>
      <c r="L848" t="s">
        <v>79</v>
      </c>
      <c r="M848" t="s">
        <v>5620</v>
      </c>
      <c r="N848" t="s">
        <v>203</v>
      </c>
    </row>
    <row r="849" spans="1:14">
      <c r="A849" s="1">
        <v>45638</v>
      </c>
      <c r="B849" s="1">
        <v>46003</v>
      </c>
      <c r="C849" t="s">
        <v>5512</v>
      </c>
      <c r="D849" t="s">
        <v>4058</v>
      </c>
      <c r="E849" t="s">
        <v>661</v>
      </c>
      <c r="F849" t="s">
        <v>16</v>
      </c>
      <c r="G849" t="s">
        <v>9017</v>
      </c>
      <c r="H849" t="s">
        <v>10171</v>
      </c>
      <c r="K849" t="s">
        <v>165</v>
      </c>
      <c r="L849" t="s">
        <v>166</v>
      </c>
      <c r="M849" t="s">
        <v>5620</v>
      </c>
      <c r="N849" t="s">
        <v>167</v>
      </c>
    </row>
    <row r="850" spans="1:14">
      <c r="A850" s="1">
        <v>45639</v>
      </c>
      <c r="B850" s="1">
        <v>46004</v>
      </c>
      <c r="C850" t="s">
        <v>5514</v>
      </c>
      <c r="D850" t="s">
        <v>4066</v>
      </c>
      <c r="E850" t="s">
        <v>32</v>
      </c>
      <c r="F850" t="s">
        <v>16</v>
      </c>
      <c r="G850" t="s">
        <v>9029</v>
      </c>
      <c r="H850" t="s">
        <v>10171</v>
      </c>
      <c r="K850" t="s">
        <v>570</v>
      </c>
      <c r="L850" t="s">
        <v>571</v>
      </c>
      <c r="M850" t="s">
        <v>5657</v>
      </c>
      <c r="N850" t="s">
        <v>125</v>
      </c>
    </row>
    <row r="851" spans="1:14">
      <c r="A851" s="1">
        <v>45639</v>
      </c>
      <c r="B851" s="1">
        <v>46004</v>
      </c>
      <c r="C851" t="s">
        <v>5515</v>
      </c>
      <c r="D851" t="s">
        <v>4070</v>
      </c>
      <c r="E851" t="s">
        <v>32</v>
      </c>
      <c r="F851" t="s">
        <v>16</v>
      </c>
      <c r="G851" t="s">
        <v>9034</v>
      </c>
      <c r="H851" t="s">
        <v>10171</v>
      </c>
      <c r="K851" t="s">
        <v>165</v>
      </c>
      <c r="L851" t="s">
        <v>166</v>
      </c>
      <c r="M851" t="s">
        <v>5620</v>
      </c>
      <c r="N851" t="s">
        <v>167</v>
      </c>
    </row>
    <row r="852" spans="1:14">
      <c r="A852" s="1">
        <v>45640</v>
      </c>
      <c r="B852" s="1">
        <v>46005</v>
      </c>
      <c r="C852" t="s">
        <v>5516</v>
      </c>
      <c r="D852" t="s">
        <v>4075</v>
      </c>
      <c r="E852" t="s">
        <v>34</v>
      </c>
      <c r="F852" t="s">
        <v>16</v>
      </c>
      <c r="G852" t="s">
        <v>9039</v>
      </c>
      <c r="H852" t="s">
        <v>10171</v>
      </c>
      <c r="K852" t="s">
        <v>2587</v>
      </c>
      <c r="L852" t="s">
        <v>2588</v>
      </c>
      <c r="M852" t="s">
        <v>304</v>
      </c>
      <c r="N852" t="s">
        <v>590</v>
      </c>
    </row>
    <row r="853" spans="1:14">
      <c r="A853" s="1">
        <v>45641</v>
      </c>
      <c r="B853" s="1">
        <v>46006</v>
      </c>
      <c r="C853" t="s">
        <v>5517</v>
      </c>
      <c r="D853" t="s">
        <v>4080</v>
      </c>
      <c r="E853" t="s">
        <v>15</v>
      </c>
      <c r="F853" t="s">
        <v>16</v>
      </c>
      <c r="G853" t="s">
        <v>9040</v>
      </c>
      <c r="H853" t="s">
        <v>10171</v>
      </c>
      <c r="K853" t="s">
        <v>78</v>
      </c>
      <c r="L853" t="s">
        <v>79</v>
      </c>
      <c r="M853" t="s">
        <v>5620</v>
      </c>
      <c r="N853" t="s">
        <v>203</v>
      </c>
    </row>
    <row r="854" spans="1:14">
      <c r="A854" s="1">
        <v>45641</v>
      </c>
      <c r="B854" s="1">
        <v>46006</v>
      </c>
      <c r="C854" t="s">
        <v>5519</v>
      </c>
      <c r="D854" t="s">
        <v>4085</v>
      </c>
      <c r="E854" t="s">
        <v>15</v>
      </c>
      <c r="F854" t="s">
        <v>16</v>
      </c>
      <c r="G854" t="s">
        <v>9044</v>
      </c>
      <c r="H854" t="s">
        <v>10171</v>
      </c>
      <c r="K854" t="s">
        <v>375</v>
      </c>
      <c r="L854" t="s">
        <v>376</v>
      </c>
      <c r="M854" t="s">
        <v>77</v>
      </c>
      <c r="N854" t="s">
        <v>225</v>
      </c>
    </row>
    <row r="855" spans="1:14">
      <c r="A855" s="1">
        <v>45642</v>
      </c>
      <c r="B855" s="1">
        <v>46007</v>
      </c>
      <c r="C855" t="s">
        <v>5520</v>
      </c>
      <c r="D855" t="s">
        <v>4089</v>
      </c>
      <c r="E855" t="s">
        <v>32</v>
      </c>
      <c r="F855" t="s">
        <v>16</v>
      </c>
      <c r="G855" t="s">
        <v>9046</v>
      </c>
      <c r="H855" t="s">
        <v>10171</v>
      </c>
      <c r="K855" t="s">
        <v>3427</v>
      </c>
      <c r="L855" t="s">
        <v>3428</v>
      </c>
      <c r="M855" t="s">
        <v>77</v>
      </c>
      <c r="N855" t="s">
        <v>310</v>
      </c>
    </row>
    <row r="856" spans="1:14">
      <c r="A856" s="1">
        <v>45642</v>
      </c>
      <c r="B856" s="1">
        <v>46007</v>
      </c>
      <c r="C856" t="s">
        <v>4618</v>
      </c>
      <c r="D856" t="s">
        <v>322</v>
      </c>
      <c r="E856" t="s">
        <v>15</v>
      </c>
      <c r="F856" t="s">
        <v>16</v>
      </c>
      <c r="G856" t="s">
        <v>9049</v>
      </c>
      <c r="H856" t="s">
        <v>10171</v>
      </c>
      <c r="K856" t="s">
        <v>49</v>
      </c>
      <c r="L856" t="s">
        <v>50</v>
      </c>
      <c r="M856" t="s">
        <v>5620</v>
      </c>
      <c r="N856" t="s">
        <v>51</v>
      </c>
    </row>
    <row r="857" spans="1:14">
      <c r="A857" s="1">
        <v>45644</v>
      </c>
      <c r="B857" s="1">
        <v>46009</v>
      </c>
      <c r="C857" t="s">
        <v>5521</v>
      </c>
      <c r="D857" t="s">
        <v>4096</v>
      </c>
      <c r="E857" t="s">
        <v>32</v>
      </c>
      <c r="F857" t="s">
        <v>16</v>
      </c>
      <c r="G857" t="s">
        <v>9062</v>
      </c>
      <c r="H857" t="s">
        <v>10171</v>
      </c>
      <c r="K857" t="s">
        <v>4098</v>
      </c>
      <c r="L857" t="s">
        <v>4099</v>
      </c>
      <c r="M857" t="s">
        <v>112</v>
      </c>
      <c r="N857" t="s">
        <v>190</v>
      </c>
    </row>
    <row r="858" spans="1:14">
      <c r="A858" s="1">
        <v>45645</v>
      </c>
      <c r="B858" s="1">
        <v>46010</v>
      </c>
      <c r="C858" t="s">
        <v>5525</v>
      </c>
      <c r="D858" t="s">
        <v>4114</v>
      </c>
      <c r="E858" t="s">
        <v>661</v>
      </c>
      <c r="F858" t="s">
        <v>16</v>
      </c>
      <c r="G858" t="s">
        <v>9071</v>
      </c>
      <c r="H858" t="s">
        <v>10171</v>
      </c>
      <c r="K858" t="s">
        <v>49</v>
      </c>
      <c r="L858" t="s">
        <v>50</v>
      </c>
      <c r="M858" t="s">
        <v>48</v>
      </c>
      <c r="N858" t="s">
        <v>51</v>
      </c>
    </row>
    <row r="859" spans="1:14">
      <c r="A859" s="1">
        <v>45647</v>
      </c>
      <c r="B859" s="1">
        <v>46012</v>
      </c>
      <c r="C859" t="s">
        <v>5528</v>
      </c>
      <c r="D859" t="s">
        <v>4126</v>
      </c>
      <c r="E859" t="s">
        <v>32</v>
      </c>
      <c r="F859" t="s">
        <v>16</v>
      </c>
      <c r="G859" t="s">
        <v>9081</v>
      </c>
      <c r="H859" t="s">
        <v>10171</v>
      </c>
      <c r="K859" t="s">
        <v>65</v>
      </c>
      <c r="L859" t="s">
        <v>66</v>
      </c>
      <c r="M859" t="s">
        <v>5620</v>
      </c>
      <c r="N859" t="s">
        <v>125</v>
      </c>
    </row>
    <row r="860" spans="1:14">
      <c r="A860" s="1">
        <v>45647</v>
      </c>
      <c r="B860" s="1">
        <v>46012</v>
      </c>
      <c r="C860" t="s">
        <v>5529</v>
      </c>
      <c r="D860" t="s">
        <v>4131</v>
      </c>
      <c r="E860" t="s">
        <v>15</v>
      </c>
      <c r="F860" t="s">
        <v>16</v>
      </c>
      <c r="G860" t="s">
        <v>9084</v>
      </c>
      <c r="H860" t="s">
        <v>10171</v>
      </c>
      <c r="K860" t="s">
        <v>846</v>
      </c>
      <c r="L860" t="s">
        <v>847</v>
      </c>
      <c r="M860" t="s">
        <v>5620</v>
      </c>
      <c r="N860" t="s">
        <v>245</v>
      </c>
    </row>
    <row r="861" spans="1:14">
      <c r="A861" s="1">
        <v>45647</v>
      </c>
      <c r="B861" s="1">
        <v>46012</v>
      </c>
      <c r="C861" t="s">
        <v>5527</v>
      </c>
      <c r="D861" t="s">
        <v>4122</v>
      </c>
      <c r="E861" t="s">
        <v>32</v>
      </c>
      <c r="F861" t="s">
        <v>16</v>
      </c>
      <c r="G861" t="s">
        <v>9076</v>
      </c>
      <c r="H861" t="s">
        <v>10171</v>
      </c>
      <c r="K861" t="s">
        <v>103</v>
      </c>
      <c r="L861" t="s">
        <v>104</v>
      </c>
      <c r="M861" t="s">
        <v>64</v>
      </c>
      <c r="N861" t="s">
        <v>51</v>
      </c>
    </row>
    <row r="862" spans="1:14">
      <c r="A862" s="1">
        <v>45647</v>
      </c>
      <c r="B862" s="1">
        <v>46012</v>
      </c>
      <c r="C862" t="s">
        <v>5530</v>
      </c>
      <c r="D862" t="s">
        <v>4135</v>
      </c>
      <c r="E862" t="s">
        <v>32</v>
      </c>
      <c r="F862" t="s">
        <v>16</v>
      </c>
      <c r="G862" t="s">
        <v>9088</v>
      </c>
      <c r="H862" t="s">
        <v>10171</v>
      </c>
      <c r="K862" t="s">
        <v>846</v>
      </c>
      <c r="L862" t="s">
        <v>847</v>
      </c>
      <c r="M862" t="s">
        <v>5620</v>
      </c>
      <c r="N862" t="s">
        <v>190</v>
      </c>
    </row>
    <row r="863" spans="1:14">
      <c r="A863" s="1">
        <v>45648</v>
      </c>
      <c r="B863" s="1">
        <v>46013</v>
      </c>
      <c r="C863" t="s">
        <v>5533</v>
      </c>
      <c r="D863" t="s">
        <v>4145</v>
      </c>
      <c r="E863" t="s">
        <v>32</v>
      </c>
      <c r="F863" t="s">
        <v>16</v>
      </c>
      <c r="G863" t="s">
        <v>9093</v>
      </c>
      <c r="H863" t="s">
        <v>10171</v>
      </c>
      <c r="K863" t="s">
        <v>2216</v>
      </c>
      <c r="L863" t="s">
        <v>2217</v>
      </c>
      <c r="M863" t="s">
        <v>64</v>
      </c>
      <c r="N863" t="s">
        <v>43</v>
      </c>
    </row>
    <row r="864" spans="1:14">
      <c r="A864" s="1">
        <v>45648</v>
      </c>
      <c r="B864" s="1">
        <v>46013</v>
      </c>
      <c r="C864" t="s">
        <v>5532</v>
      </c>
      <c r="D864" t="s">
        <v>4141</v>
      </c>
      <c r="E864" t="s">
        <v>661</v>
      </c>
      <c r="F864" t="s">
        <v>16</v>
      </c>
      <c r="G864" t="s">
        <v>9090</v>
      </c>
      <c r="H864" t="s">
        <v>10171</v>
      </c>
      <c r="K864" t="s">
        <v>174</v>
      </c>
      <c r="L864" t="s">
        <v>175</v>
      </c>
      <c r="M864" t="s">
        <v>5619</v>
      </c>
      <c r="N864" t="s">
        <v>21</v>
      </c>
    </row>
    <row r="865" spans="1:14">
      <c r="A865" s="1">
        <v>45649</v>
      </c>
      <c r="B865" s="1">
        <v>46014</v>
      </c>
      <c r="C865" t="s">
        <v>5534</v>
      </c>
      <c r="D865" t="s">
        <v>4149</v>
      </c>
      <c r="E865" t="s">
        <v>661</v>
      </c>
      <c r="F865" t="s">
        <v>16</v>
      </c>
      <c r="G865" t="s">
        <v>9097</v>
      </c>
      <c r="H865" t="s">
        <v>10171</v>
      </c>
      <c r="K865" t="s">
        <v>103</v>
      </c>
      <c r="L865" t="s">
        <v>104</v>
      </c>
      <c r="M865" t="s">
        <v>64</v>
      </c>
      <c r="N865" t="s">
        <v>105</v>
      </c>
    </row>
    <row r="866" spans="1:14">
      <c r="A866" s="1">
        <v>45649</v>
      </c>
      <c r="B866" s="1">
        <v>46014</v>
      </c>
      <c r="C866" t="s">
        <v>5536</v>
      </c>
      <c r="D866" t="s">
        <v>4155</v>
      </c>
      <c r="E866" t="s">
        <v>15</v>
      </c>
      <c r="F866" t="s">
        <v>16</v>
      </c>
      <c r="G866" t="s">
        <v>9101</v>
      </c>
      <c r="H866" t="s">
        <v>10171</v>
      </c>
      <c r="K866" t="s">
        <v>71</v>
      </c>
      <c r="L866" t="s">
        <v>72</v>
      </c>
      <c r="M866" t="s">
        <v>26</v>
      </c>
      <c r="N866" t="s">
        <v>115</v>
      </c>
    </row>
    <row r="867" spans="1:14">
      <c r="A867" s="1">
        <v>45650</v>
      </c>
      <c r="B867" s="1">
        <v>46015</v>
      </c>
      <c r="C867" t="s">
        <v>5539</v>
      </c>
      <c r="D867" t="s">
        <v>4170</v>
      </c>
      <c r="E867" t="s">
        <v>32</v>
      </c>
      <c r="F867" t="s">
        <v>16</v>
      </c>
      <c r="G867" t="s">
        <v>9108</v>
      </c>
      <c r="H867" t="s">
        <v>10171</v>
      </c>
      <c r="K867" t="s">
        <v>795</v>
      </c>
      <c r="L867" t="s">
        <v>796</v>
      </c>
      <c r="M867" t="s">
        <v>5620</v>
      </c>
      <c r="N867" t="s">
        <v>203</v>
      </c>
    </row>
    <row r="868" spans="1:14">
      <c r="A868" s="1">
        <v>45650</v>
      </c>
      <c r="B868" s="1">
        <v>46015</v>
      </c>
      <c r="C868" t="s">
        <v>5538</v>
      </c>
      <c r="D868" t="s">
        <v>4164</v>
      </c>
      <c r="E868" t="s">
        <v>32</v>
      </c>
      <c r="F868" t="s">
        <v>16</v>
      </c>
      <c r="G868" t="s">
        <v>9104</v>
      </c>
      <c r="H868" t="s">
        <v>10171</v>
      </c>
      <c r="K868" t="s">
        <v>4166</v>
      </c>
      <c r="L868" t="s">
        <v>4167</v>
      </c>
      <c r="M868" t="s">
        <v>64</v>
      </c>
      <c r="N868" t="s">
        <v>125</v>
      </c>
    </row>
    <row r="869" spans="1:14">
      <c r="A869" s="1">
        <v>45653</v>
      </c>
      <c r="B869" s="1">
        <v>46018</v>
      </c>
      <c r="C869" t="s">
        <v>5542</v>
      </c>
      <c r="D869" t="s">
        <v>4183</v>
      </c>
      <c r="E869" t="s">
        <v>15</v>
      </c>
      <c r="F869" t="s">
        <v>16</v>
      </c>
      <c r="G869" t="s">
        <v>9114</v>
      </c>
      <c r="H869" t="s">
        <v>10171</v>
      </c>
      <c r="K869" t="s">
        <v>18</v>
      </c>
      <c r="L869" t="s">
        <v>19</v>
      </c>
      <c r="M869" t="s">
        <v>48</v>
      </c>
      <c r="N869" t="s">
        <v>21</v>
      </c>
    </row>
    <row r="870" spans="1:14">
      <c r="A870" s="1">
        <v>45653</v>
      </c>
      <c r="B870" s="1">
        <v>46018</v>
      </c>
      <c r="C870" t="s">
        <v>5544</v>
      </c>
      <c r="D870" t="s">
        <v>4191</v>
      </c>
      <c r="E870" t="s">
        <v>661</v>
      </c>
      <c r="F870" t="s">
        <v>16</v>
      </c>
      <c r="G870" t="s">
        <v>9116</v>
      </c>
      <c r="H870" t="s">
        <v>10171</v>
      </c>
      <c r="K870" t="s">
        <v>201</v>
      </c>
      <c r="L870" t="s">
        <v>202</v>
      </c>
      <c r="M870" t="s">
        <v>77</v>
      </c>
      <c r="N870" t="s">
        <v>328</v>
      </c>
    </row>
    <row r="871" spans="1:14">
      <c r="A871" s="1">
        <v>45656</v>
      </c>
      <c r="B871" s="1">
        <v>46021</v>
      </c>
      <c r="C871" t="s">
        <v>5547</v>
      </c>
      <c r="D871" t="s">
        <v>4204</v>
      </c>
      <c r="E871" t="s">
        <v>661</v>
      </c>
      <c r="F871" t="s">
        <v>16</v>
      </c>
      <c r="G871" t="s">
        <v>9122</v>
      </c>
      <c r="H871" t="s">
        <v>10171</v>
      </c>
      <c r="K871" t="s">
        <v>18</v>
      </c>
      <c r="L871" t="s">
        <v>19</v>
      </c>
      <c r="M871" t="s">
        <v>48</v>
      </c>
      <c r="N871" t="s">
        <v>21</v>
      </c>
    </row>
    <row r="872" spans="1:14">
      <c r="A872" s="1">
        <v>45656</v>
      </c>
      <c r="B872" s="1">
        <v>46021</v>
      </c>
      <c r="C872" t="s">
        <v>5550</v>
      </c>
      <c r="D872" t="s">
        <v>4223</v>
      </c>
      <c r="E872" t="s">
        <v>15</v>
      </c>
      <c r="F872" t="s">
        <v>16</v>
      </c>
      <c r="G872" t="s">
        <v>9135</v>
      </c>
      <c r="H872" t="s">
        <v>10171</v>
      </c>
      <c r="K872" t="s">
        <v>18</v>
      </c>
      <c r="L872" t="s">
        <v>19</v>
      </c>
      <c r="M872" t="s">
        <v>48</v>
      </c>
      <c r="N872" t="s">
        <v>21</v>
      </c>
    </row>
    <row r="873" spans="1:14">
      <c r="A873" s="1">
        <v>45656</v>
      </c>
      <c r="B873" s="1">
        <v>46021</v>
      </c>
      <c r="C873" t="s">
        <v>5248</v>
      </c>
      <c r="D873" t="s">
        <v>2944</v>
      </c>
      <c r="E873" t="s">
        <v>661</v>
      </c>
      <c r="F873" t="s">
        <v>16</v>
      </c>
      <c r="G873" t="s">
        <v>9133</v>
      </c>
      <c r="H873" t="s">
        <v>10171</v>
      </c>
      <c r="K873" t="s">
        <v>103</v>
      </c>
      <c r="L873" t="s">
        <v>104</v>
      </c>
      <c r="M873" t="s">
        <v>140</v>
      </c>
      <c r="N873" t="s">
        <v>310</v>
      </c>
    </row>
    <row r="874" spans="1:14">
      <c r="A874" s="1">
        <v>45656</v>
      </c>
      <c r="B874" s="1">
        <v>46021</v>
      </c>
      <c r="C874" t="s">
        <v>5551</v>
      </c>
      <c r="D874" t="s">
        <v>4226</v>
      </c>
      <c r="E874" t="s">
        <v>34</v>
      </c>
      <c r="F874" t="s">
        <v>16</v>
      </c>
      <c r="G874" t="s">
        <v>9137</v>
      </c>
      <c r="H874" t="s">
        <v>10171</v>
      </c>
      <c r="K874" t="s">
        <v>4228</v>
      </c>
      <c r="L874" t="s">
        <v>4229</v>
      </c>
      <c r="M874" t="s">
        <v>26</v>
      </c>
      <c r="N874" t="s">
        <v>813</v>
      </c>
    </row>
    <row r="875" spans="1:14">
      <c r="A875" s="1">
        <v>45656</v>
      </c>
      <c r="B875" s="1">
        <v>46021</v>
      </c>
      <c r="C875" t="s">
        <v>5548</v>
      </c>
      <c r="D875" t="s">
        <v>4208</v>
      </c>
      <c r="E875" t="s">
        <v>32</v>
      </c>
      <c r="F875" t="s">
        <v>16</v>
      </c>
      <c r="G875" t="s">
        <v>9128</v>
      </c>
      <c r="H875" t="s">
        <v>10171</v>
      </c>
      <c r="K875" t="s">
        <v>174</v>
      </c>
      <c r="L875" t="s">
        <v>175</v>
      </c>
      <c r="M875" t="s">
        <v>5619</v>
      </c>
      <c r="N875" t="s">
        <v>51</v>
      </c>
    </row>
    <row r="876" spans="1:14">
      <c r="A876" s="1">
        <v>45627</v>
      </c>
      <c r="B876" s="1">
        <v>45992</v>
      </c>
      <c r="C876" t="s">
        <v>5885</v>
      </c>
      <c r="D876" t="s">
        <v>5886</v>
      </c>
      <c r="E876" t="s">
        <v>15</v>
      </c>
      <c r="F876" t="s">
        <v>16</v>
      </c>
      <c r="G876" t="s">
        <v>8895</v>
      </c>
      <c r="H876" t="s">
        <v>10172</v>
      </c>
      <c r="I876" t="s">
        <v>10173</v>
      </c>
      <c r="J876" t="s">
        <v>10175</v>
      </c>
      <c r="K876" t="s">
        <v>846</v>
      </c>
      <c r="L876" t="s">
        <v>847</v>
      </c>
      <c r="M876" t="s">
        <v>77</v>
      </c>
      <c r="N876" t="s">
        <v>336</v>
      </c>
    </row>
    <row r="877" spans="1:14">
      <c r="A877" s="1">
        <v>45627</v>
      </c>
      <c r="B877" s="1">
        <v>45992</v>
      </c>
      <c r="C877" t="s">
        <v>5887</v>
      </c>
      <c r="D877" t="s">
        <v>5888</v>
      </c>
      <c r="E877" t="s">
        <v>661</v>
      </c>
      <c r="F877" t="s">
        <v>16</v>
      </c>
      <c r="G877" t="s">
        <v>8897</v>
      </c>
      <c r="H877" t="s">
        <v>10172</v>
      </c>
      <c r="I877" t="s">
        <v>10173</v>
      </c>
      <c r="J877" t="s">
        <v>10175</v>
      </c>
      <c r="K877" t="s">
        <v>201</v>
      </c>
      <c r="L877" t="s">
        <v>202</v>
      </c>
      <c r="M877" t="s">
        <v>112</v>
      </c>
      <c r="N877" t="s">
        <v>409</v>
      </c>
    </row>
    <row r="878" spans="1:14">
      <c r="A878" s="1">
        <v>45627</v>
      </c>
      <c r="B878" s="1">
        <v>45992</v>
      </c>
      <c r="C878" t="s">
        <v>5721</v>
      </c>
      <c r="D878" t="s">
        <v>5722</v>
      </c>
      <c r="E878" t="s">
        <v>32</v>
      </c>
      <c r="F878" t="s">
        <v>16</v>
      </c>
      <c r="G878" t="s">
        <v>8884</v>
      </c>
      <c r="H878" t="s">
        <v>10172</v>
      </c>
      <c r="I878" t="s">
        <v>10173</v>
      </c>
      <c r="K878" t="s">
        <v>5723</v>
      </c>
      <c r="L878" t="s">
        <v>5724</v>
      </c>
      <c r="M878" t="s">
        <v>77</v>
      </c>
      <c r="N878" t="s">
        <v>135</v>
      </c>
    </row>
    <row r="879" spans="1:14">
      <c r="A879" s="1">
        <v>45627</v>
      </c>
      <c r="B879" s="1">
        <v>45992</v>
      </c>
      <c r="C879" t="s">
        <v>5879</v>
      </c>
      <c r="D879" t="s">
        <v>5880</v>
      </c>
      <c r="E879" t="s">
        <v>32</v>
      </c>
      <c r="F879" t="s">
        <v>16</v>
      </c>
      <c r="G879" t="s">
        <v>8878</v>
      </c>
      <c r="H879" t="s">
        <v>10172</v>
      </c>
      <c r="I879" t="s">
        <v>10173</v>
      </c>
      <c r="J879" t="s">
        <v>10175</v>
      </c>
      <c r="K879" t="s">
        <v>5881</v>
      </c>
      <c r="L879" t="s">
        <v>5882</v>
      </c>
      <c r="M879" t="s">
        <v>112</v>
      </c>
      <c r="N879" t="s">
        <v>167</v>
      </c>
    </row>
    <row r="880" spans="1:14">
      <c r="A880" s="1">
        <v>45632</v>
      </c>
      <c r="B880" s="1">
        <v>45997</v>
      </c>
      <c r="C880" t="s">
        <v>6055</v>
      </c>
      <c r="D880" t="s">
        <v>6056</v>
      </c>
      <c r="E880" t="s">
        <v>15</v>
      </c>
      <c r="F880" t="s">
        <v>16</v>
      </c>
      <c r="G880" t="s">
        <v>8950</v>
      </c>
      <c r="H880" t="s">
        <v>10172</v>
      </c>
      <c r="I880" t="s">
        <v>10173</v>
      </c>
      <c r="J880" t="s">
        <v>10180</v>
      </c>
      <c r="K880" t="s">
        <v>103</v>
      </c>
      <c r="L880" t="s">
        <v>104</v>
      </c>
      <c r="M880" t="s">
        <v>140</v>
      </c>
      <c r="N880" t="s">
        <v>43</v>
      </c>
    </row>
    <row r="881" spans="1:14">
      <c r="A881" s="1">
        <v>45638</v>
      </c>
      <c r="B881" s="1">
        <v>46003</v>
      </c>
      <c r="C881" t="s">
        <v>9022</v>
      </c>
      <c r="D881" t="s">
        <v>9023</v>
      </c>
      <c r="E881" t="s">
        <v>15</v>
      </c>
      <c r="F881" t="s">
        <v>16</v>
      </c>
      <c r="G881" t="s">
        <v>9024</v>
      </c>
      <c r="H881" t="s">
        <v>10172</v>
      </c>
      <c r="I881" t="s">
        <v>10173</v>
      </c>
      <c r="K881" t="s">
        <v>3332</v>
      </c>
      <c r="L881" t="s">
        <v>3333</v>
      </c>
      <c r="M881" t="s">
        <v>77</v>
      </c>
      <c r="N881" t="s">
        <v>43</v>
      </c>
    </row>
    <row r="882" spans="1:14">
      <c r="A882" s="1">
        <v>45639</v>
      </c>
      <c r="B882" s="1">
        <v>46004</v>
      </c>
      <c r="C882" t="s">
        <v>5897</v>
      </c>
      <c r="D882" t="s">
        <v>5898</v>
      </c>
      <c r="E882" t="s">
        <v>15</v>
      </c>
      <c r="F882" t="s">
        <v>16</v>
      </c>
      <c r="G882" t="s">
        <v>9026</v>
      </c>
      <c r="H882" t="s">
        <v>10172</v>
      </c>
      <c r="I882" t="s">
        <v>10173</v>
      </c>
      <c r="K882" t="s">
        <v>270</v>
      </c>
      <c r="L882" t="s">
        <v>271</v>
      </c>
      <c r="M882" t="s">
        <v>5620</v>
      </c>
      <c r="N882" t="s">
        <v>125</v>
      </c>
    </row>
    <row r="883" spans="1:14">
      <c r="A883" s="1">
        <v>45642</v>
      </c>
      <c r="B883" s="1">
        <v>46007</v>
      </c>
      <c r="C883" t="s">
        <v>5899</v>
      </c>
      <c r="D883" t="s">
        <v>5900</v>
      </c>
      <c r="E883" t="s">
        <v>15</v>
      </c>
      <c r="F883" t="s">
        <v>16</v>
      </c>
      <c r="G883" t="s">
        <v>9053</v>
      </c>
      <c r="H883" t="s">
        <v>10172</v>
      </c>
      <c r="I883" t="s">
        <v>10173</v>
      </c>
      <c r="K883" t="s">
        <v>270</v>
      </c>
      <c r="L883" t="s">
        <v>271</v>
      </c>
      <c r="M883" t="s">
        <v>5620</v>
      </c>
      <c r="N883" t="s">
        <v>125</v>
      </c>
    </row>
    <row r="884" spans="1:14">
      <c r="A884" s="1">
        <v>45642</v>
      </c>
      <c r="B884" s="1">
        <v>46007</v>
      </c>
      <c r="C884" t="s">
        <v>9054</v>
      </c>
      <c r="D884" t="s">
        <v>9055</v>
      </c>
      <c r="E884" t="s">
        <v>15</v>
      </c>
      <c r="F884" t="s">
        <v>16</v>
      </c>
      <c r="G884" t="s">
        <v>9056</v>
      </c>
      <c r="H884" t="s">
        <v>10172</v>
      </c>
      <c r="I884" t="s">
        <v>10173</v>
      </c>
      <c r="K884" t="s">
        <v>695</v>
      </c>
      <c r="L884" t="s">
        <v>696</v>
      </c>
      <c r="M884" t="s">
        <v>64</v>
      </c>
      <c r="N884" t="s">
        <v>98</v>
      </c>
    </row>
    <row r="885" spans="1:14">
      <c r="A885" s="1">
        <v>45644</v>
      </c>
      <c r="B885" s="1">
        <v>46009</v>
      </c>
      <c r="C885" t="s">
        <v>5901</v>
      </c>
      <c r="D885" t="s">
        <v>5902</v>
      </c>
      <c r="E885" t="s">
        <v>15</v>
      </c>
      <c r="F885" t="s">
        <v>16</v>
      </c>
      <c r="G885" t="s">
        <v>9065</v>
      </c>
      <c r="H885" t="s">
        <v>10172</v>
      </c>
      <c r="I885" t="s">
        <v>10173</v>
      </c>
      <c r="K885" t="s">
        <v>270</v>
      </c>
      <c r="L885" t="s">
        <v>271</v>
      </c>
      <c r="M885" t="s">
        <v>5620</v>
      </c>
      <c r="N885" t="s">
        <v>225</v>
      </c>
    </row>
    <row r="886" spans="1:14">
      <c r="A886" s="1">
        <v>45645</v>
      </c>
      <c r="B886" s="1">
        <v>46010</v>
      </c>
      <c r="C886" t="s">
        <v>5524</v>
      </c>
      <c r="D886" t="s">
        <v>4111</v>
      </c>
      <c r="E886" t="s">
        <v>661</v>
      </c>
      <c r="F886" t="s">
        <v>16</v>
      </c>
      <c r="G886" t="s">
        <v>9066</v>
      </c>
      <c r="H886" t="s">
        <v>10172</v>
      </c>
      <c r="I886" t="s">
        <v>10173</v>
      </c>
      <c r="K886" t="s">
        <v>174</v>
      </c>
      <c r="L886" t="s">
        <v>175</v>
      </c>
      <c r="M886" t="s">
        <v>112</v>
      </c>
      <c r="N886" t="s">
        <v>51</v>
      </c>
    </row>
    <row r="887" spans="1:14">
      <c r="A887" s="1">
        <v>45653</v>
      </c>
      <c r="B887" s="1">
        <v>46018</v>
      </c>
      <c r="C887" t="s">
        <v>5905</v>
      </c>
      <c r="D887" t="s">
        <v>5906</v>
      </c>
      <c r="E887" t="s">
        <v>15</v>
      </c>
      <c r="F887" t="s">
        <v>16</v>
      </c>
      <c r="G887" t="s">
        <v>9113</v>
      </c>
      <c r="H887" t="s">
        <v>10172</v>
      </c>
      <c r="K887" t="s">
        <v>5731</v>
      </c>
      <c r="L887" t="s">
        <v>5732</v>
      </c>
      <c r="M887" t="s">
        <v>48</v>
      </c>
      <c r="N887" t="s">
        <v>2966</v>
      </c>
    </row>
    <row r="888" spans="1:14">
      <c r="A888" s="1">
        <v>45656</v>
      </c>
      <c r="B888" s="1">
        <v>46021</v>
      </c>
      <c r="C888" t="s">
        <v>5909</v>
      </c>
      <c r="D888" t="s">
        <v>5910</v>
      </c>
      <c r="E888" t="s">
        <v>661</v>
      </c>
      <c r="F888" t="s">
        <v>16</v>
      </c>
      <c r="G888" t="s">
        <v>9126</v>
      </c>
      <c r="H888" t="s">
        <v>10172</v>
      </c>
      <c r="K888" t="s">
        <v>18</v>
      </c>
      <c r="L888" t="s">
        <v>19</v>
      </c>
      <c r="M888" t="s">
        <v>48</v>
      </c>
      <c r="N888" t="s">
        <v>21</v>
      </c>
    </row>
    <row r="889" spans="1:14">
      <c r="A889" s="1">
        <v>45656</v>
      </c>
      <c r="B889" s="1">
        <v>46021</v>
      </c>
      <c r="C889" t="s">
        <v>5907</v>
      </c>
      <c r="D889" t="s">
        <v>5908</v>
      </c>
      <c r="E889" t="s">
        <v>661</v>
      </c>
      <c r="F889" t="s">
        <v>16</v>
      </c>
      <c r="G889" t="s">
        <v>9123</v>
      </c>
      <c r="H889" t="s">
        <v>10172</v>
      </c>
      <c r="K889" t="s">
        <v>18</v>
      </c>
      <c r="L889" t="s">
        <v>19</v>
      </c>
      <c r="M889" t="s">
        <v>48</v>
      </c>
      <c r="N889" t="s">
        <v>21</v>
      </c>
    </row>
  </sheetData>
  <sheetProtection algorithmName="SHA-512" hashValue="+n1go8Mb7rroo0Y58jrHP1rKO233n1UHx2PccnZN+jh43g1HkqHvCIZhnfkh+9v+1qQAGgdg1RRFcYRn6iRclg==" saltValue="9jH6kx2F98oMSIjZjWS5tg==" spinCount="100000" sheet="1" objects="1" scenarios="1" selectLockedCells="1" selectUnlockedCells="1"/>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6D111D-BBA1-44E9-9932-565B33C3F82C}">
  <sheetPr codeName="Sheet6"/>
  <dimension ref="A1:M296"/>
  <sheetViews>
    <sheetView showGridLines="0" zoomScaleNormal="100" workbookViewId="0"/>
  </sheetViews>
  <sheetFormatPr defaultRowHeight="14.4"/>
  <cols>
    <col min="1" max="1" width="11.33203125" style="1" customWidth="1"/>
    <col min="2" max="2" width="12.44140625" customWidth="1"/>
    <col min="3" max="3" width="45.5546875" bestFit="1" customWidth="1"/>
    <col min="4" max="4" width="15.33203125" bestFit="1" customWidth="1"/>
    <col min="5" max="5" width="22.44140625" bestFit="1" customWidth="1"/>
    <col min="6" max="6" width="15.5546875" customWidth="1"/>
    <col min="7" max="7" width="7.88671875" customWidth="1"/>
    <col min="8" max="8" width="11.44140625" customWidth="1"/>
    <col min="9" max="9" width="28.88671875" bestFit="1" customWidth="1"/>
    <col min="11" max="11" width="21.33203125" bestFit="1" customWidth="1"/>
    <col min="12" max="12" width="20.88671875" style="3" customWidth="1"/>
    <col min="13" max="13" width="20.44140625" style="5" customWidth="1"/>
    <col min="14" max="14" width="16.6640625" bestFit="1" customWidth="1"/>
  </cols>
  <sheetData>
    <row r="1" spans="1:13">
      <c r="A1" s="1" t="s">
        <v>4561</v>
      </c>
      <c r="B1" t="s">
        <v>4563</v>
      </c>
      <c r="C1" t="s">
        <v>0</v>
      </c>
      <c r="D1" t="s">
        <v>1</v>
      </c>
      <c r="E1" t="s">
        <v>3</v>
      </c>
      <c r="F1" t="s">
        <v>4</v>
      </c>
      <c r="G1" t="s">
        <v>10</v>
      </c>
      <c r="H1" t="s">
        <v>6</v>
      </c>
      <c r="I1" t="s">
        <v>7</v>
      </c>
      <c r="J1" t="s">
        <v>10166</v>
      </c>
      <c r="K1" s="3" t="s">
        <v>10169</v>
      </c>
      <c r="L1" s="3" t="s">
        <v>10170</v>
      </c>
      <c r="M1" s="2" t="s">
        <v>5</v>
      </c>
    </row>
    <row r="2" spans="1:13">
      <c r="A2" s="1">
        <v>45658</v>
      </c>
      <c r="B2" t="s">
        <v>5189</v>
      </c>
      <c r="C2" t="s">
        <v>2681</v>
      </c>
      <c r="D2" t="s">
        <v>6141</v>
      </c>
      <c r="E2" t="s">
        <v>54</v>
      </c>
      <c r="F2" t="s">
        <v>55</v>
      </c>
      <c r="G2" t="s">
        <v>345</v>
      </c>
      <c r="H2" t="s">
        <v>1564</v>
      </c>
      <c r="I2" t="s">
        <v>1565</v>
      </c>
      <c r="J2" t="s">
        <v>10171</v>
      </c>
      <c r="K2" s="3">
        <v>99091</v>
      </c>
      <c r="L2" s="3">
        <v>98195</v>
      </c>
      <c r="M2" s="6" t="s">
        <v>112</v>
      </c>
    </row>
    <row r="3" spans="1:13">
      <c r="A3" s="1">
        <v>45658</v>
      </c>
      <c r="B3" t="s">
        <v>5516</v>
      </c>
      <c r="C3" t="s">
        <v>4075</v>
      </c>
      <c r="D3" t="s">
        <v>6152</v>
      </c>
      <c r="E3" t="s">
        <v>54</v>
      </c>
      <c r="F3" t="s">
        <v>55</v>
      </c>
      <c r="G3" t="s">
        <v>590</v>
      </c>
      <c r="H3" t="s">
        <v>2587</v>
      </c>
      <c r="I3" t="s">
        <v>2588</v>
      </c>
      <c r="J3" t="s">
        <v>10171</v>
      </c>
      <c r="K3" s="3">
        <v>36979</v>
      </c>
      <c r="L3" s="3">
        <v>37017</v>
      </c>
      <c r="M3" s="6" t="s">
        <v>304</v>
      </c>
    </row>
    <row r="4" spans="1:13">
      <c r="A4" s="1">
        <v>45658</v>
      </c>
      <c r="B4" t="s">
        <v>5565</v>
      </c>
      <c r="C4" t="s">
        <v>4290</v>
      </c>
      <c r="D4" t="s">
        <v>6165</v>
      </c>
      <c r="E4" t="s">
        <v>54</v>
      </c>
      <c r="F4" t="s">
        <v>55</v>
      </c>
      <c r="G4" t="s">
        <v>125</v>
      </c>
      <c r="H4" t="s">
        <v>270</v>
      </c>
      <c r="I4" t="s">
        <v>271</v>
      </c>
      <c r="J4" t="s">
        <v>10171</v>
      </c>
      <c r="K4" s="3">
        <v>18344</v>
      </c>
      <c r="L4" s="3">
        <v>17905</v>
      </c>
      <c r="M4" s="2" t="s">
        <v>5624</v>
      </c>
    </row>
    <row r="5" spans="1:13">
      <c r="A5" s="1">
        <v>45658</v>
      </c>
      <c r="B5" t="s">
        <v>6173</v>
      </c>
      <c r="C5" t="s">
        <v>6174</v>
      </c>
      <c r="D5" t="s">
        <v>6175</v>
      </c>
      <c r="E5" t="s">
        <v>54</v>
      </c>
      <c r="F5" t="s">
        <v>55</v>
      </c>
      <c r="G5" t="s">
        <v>125</v>
      </c>
      <c r="H5" t="s">
        <v>540</v>
      </c>
      <c r="I5" t="s">
        <v>541</v>
      </c>
      <c r="J5" t="s">
        <v>10171</v>
      </c>
      <c r="K5" s="3">
        <v>29057</v>
      </c>
      <c r="L5" s="3">
        <v>28447</v>
      </c>
      <c r="M5" s="2" t="s">
        <v>1179</v>
      </c>
    </row>
    <row r="6" spans="1:13">
      <c r="A6" s="1">
        <v>45658</v>
      </c>
      <c r="B6" t="s">
        <v>5568</v>
      </c>
      <c r="C6" t="s">
        <v>4299</v>
      </c>
      <c r="D6" t="s">
        <v>6178</v>
      </c>
      <c r="E6" t="s">
        <v>54</v>
      </c>
      <c r="F6" t="s">
        <v>55</v>
      </c>
      <c r="G6" t="s">
        <v>328</v>
      </c>
      <c r="H6" t="s">
        <v>570</v>
      </c>
      <c r="I6" t="s">
        <v>571</v>
      </c>
      <c r="J6" t="s">
        <v>10171</v>
      </c>
      <c r="K6" s="3">
        <v>9170</v>
      </c>
      <c r="L6" s="3">
        <v>8729</v>
      </c>
      <c r="M6" s="6" t="s">
        <v>5623</v>
      </c>
    </row>
    <row r="7" spans="1:13">
      <c r="A7" s="1">
        <v>45658</v>
      </c>
      <c r="B7" t="s">
        <v>5559</v>
      </c>
      <c r="C7" t="s">
        <v>4265</v>
      </c>
      <c r="D7" t="s">
        <v>6153</v>
      </c>
      <c r="E7" t="s">
        <v>54</v>
      </c>
      <c r="F7" t="s">
        <v>55</v>
      </c>
      <c r="G7" t="s">
        <v>125</v>
      </c>
      <c r="H7" t="s">
        <v>270</v>
      </c>
      <c r="I7" t="s">
        <v>271</v>
      </c>
      <c r="J7" t="s">
        <v>10171</v>
      </c>
      <c r="K7" s="3">
        <v>41064</v>
      </c>
      <c r="L7" s="3">
        <v>37501</v>
      </c>
      <c r="M7" s="2" t="s">
        <v>5624</v>
      </c>
    </row>
    <row r="8" spans="1:13">
      <c r="A8" s="1">
        <v>45658</v>
      </c>
      <c r="B8" t="s">
        <v>5571</v>
      </c>
      <c r="C8" t="s">
        <v>4314</v>
      </c>
      <c r="D8" t="s">
        <v>6189</v>
      </c>
      <c r="E8" t="s">
        <v>54</v>
      </c>
      <c r="F8" t="s">
        <v>55</v>
      </c>
      <c r="G8" t="s">
        <v>245</v>
      </c>
      <c r="H8" t="s">
        <v>103</v>
      </c>
      <c r="I8" t="s">
        <v>104</v>
      </c>
      <c r="J8" t="s">
        <v>10171</v>
      </c>
      <c r="K8" s="3">
        <v>16721</v>
      </c>
      <c r="L8" s="3">
        <v>16671</v>
      </c>
      <c r="M8" s="6" t="s">
        <v>5620</v>
      </c>
    </row>
    <row r="9" spans="1:13">
      <c r="A9" s="1">
        <v>45658</v>
      </c>
      <c r="B9" t="s">
        <v>5560</v>
      </c>
      <c r="C9" t="s">
        <v>4267</v>
      </c>
      <c r="D9" t="s">
        <v>6157</v>
      </c>
      <c r="E9" t="s">
        <v>54</v>
      </c>
      <c r="F9" t="s">
        <v>55</v>
      </c>
      <c r="G9" t="s">
        <v>125</v>
      </c>
      <c r="H9" t="s">
        <v>270</v>
      </c>
      <c r="I9" t="s">
        <v>271</v>
      </c>
      <c r="J9" t="s">
        <v>10171</v>
      </c>
      <c r="K9" s="3">
        <v>28300</v>
      </c>
      <c r="L9" s="3">
        <v>28291</v>
      </c>
      <c r="M9" s="6" t="s">
        <v>5624</v>
      </c>
    </row>
    <row r="10" spans="1:13">
      <c r="A10" s="1">
        <v>45658</v>
      </c>
      <c r="B10" t="s">
        <v>5627</v>
      </c>
      <c r="C10" t="s">
        <v>5628</v>
      </c>
      <c r="D10" t="s">
        <v>6191</v>
      </c>
      <c r="E10" t="s">
        <v>54</v>
      </c>
      <c r="F10" t="s">
        <v>55</v>
      </c>
      <c r="G10" t="s">
        <v>125</v>
      </c>
      <c r="H10" t="s">
        <v>165</v>
      </c>
      <c r="I10" t="s">
        <v>166</v>
      </c>
      <c r="J10" t="s">
        <v>10171</v>
      </c>
      <c r="K10" s="3">
        <v>89677</v>
      </c>
      <c r="L10" s="3">
        <v>83662</v>
      </c>
      <c r="M10" s="6" t="s">
        <v>26</v>
      </c>
    </row>
    <row r="11" spans="1:13">
      <c r="A11" s="1">
        <v>45667</v>
      </c>
      <c r="B11" t="s">
        <v>6065</v>
      </c>
      <c r="C11" t="s">
        <v>6066</v>
      </c>
      <c r="D11" t="s">
        <v>6217</v>
      </c>
      <c r="E11" t="s">
        <v>54</v>
      </c>
      <c r="F11" t="s">
        <v>55</v>
      </c>
      <c r="G11" t="s">
        <v>167</v>
      </c>
      <c r="H11" t="s">
        <v>165</v>
      </c>
      <c r="I11" t="s">
        <v>166</v>
      </c>
      <c r="J11" t="s">
        <v>10171</v>
      </c>
      <c r="K11" s="3">
        <v>8724</v>
      </c>
      <c r="L11" s="3">
        <v>7439</v>
      </c>
      <c r="M11" s="2" t="s">
        <v>1179</v>
      </c>
    </row>
    <row r="12" spans="1:13">
      <c r="A12" s="1">
        <v>45668</v>
      </c>
      <c r="B12" t="s">
        <v>5594</v>
      </c>
      <c r="C12" t="s">
        <v>4409</v>
      </c>
      <c r="D12" t="s">
        <v>6226</v>
      </c>
      <c r="E12" t="s">
        <v>54</v>
      </c>
      <c r="F12" t="s">
        <v>55</v>
      </c>
      <c r="G12" t="s">
        <v>43</v>
      </c>
      <c r="H12" t="s">
        <v>96</v>
      </c>
      <c r="I12" t="s">
        <v>97</v>
      </c>
      <c r="J12" t="s">
        <v>10171</v>
      </c>
      <c r="K12" s="3">
        <v>24847</v>
      </c>
      <c r="L12" s="3">
        <v>24051</v>
      </c>
      <c r="M12" s="2" t="s">
        <v>1179</v>
      </c>
    </row>
    <row r="13" spans="1:13">
      <c r="A13" s="1">
        <v>45669</v>
      </c>
      <c r="B13" t="s">
        <v>5046</v>
      </c>
      <c r="C13" t="s">
        <v>2098</v>
      </c>
      <c r="D13" t="s">
        <v>6227</v>
      </c>
      <c r="E13" t="s">
        <v>54</v>
      </c>
      <c r="F13" t="s">
        <v>55</v>
      </c>
      <c r="G13" t="s">
        <v>249</v>
      </c>
      <c r="H13" t="s">
        <v>78</v>
      </c>
      <c r="I13" t="s">
        <v>79</v>
      </c>
      <c r="J13" t="s">
        <v>10171</v>
      </c>
      <c r="K13" s="3">
        <v>17837</v>
      </c>
      <c r="L13" s="3">
        <v>16926</v>
      </c>
      <c r="M13" s="2" t="s">
        <v>5620</v>
      </c>
    </row>
    <row r="14" spans="1:13">
      <c r="A14" s="1">
        <v>45672</v>
      </c>
      <c r="B14" t="s">
        <v>5743</v>
      </c>
      <c r="C14" t="s">
        <v>5744</v>
      </c>
      <c r="D14" t="s">
        <v>6245</v>
      </c>
      <c r="E14" t="s">
        <v>54</v>
      </c>
      <c r="F14" t="s">
        <v>55</v>
      </c>
      <c r="G14" t="s">
        <v>125</v>
      </c>
      <c r="H14" t="s">
        <v>49</v>
      </c>
      <c r="I14" t="s">
        <v>50</v>
      </c>
      <c r="J14" t="s">
        <v>10172</v>
      </c>
      <c r="K14" s="3"/>
      <c r="L14" s="3">
        <v>15200</v>
      </c>
      <c r="M14" s="2" t="s">
        <v>5623</v>
      </c>
    </row>
    <row r="15" spans="1:13">
      <c r="A15" s="1">
        <v>45672</v>
      </c>
      <c r="B15" t="s">
        <v>5608</v>
      </c>
      <c r="C15" t="s">
        <v>4474</v>
      </c>
      <c r="D15" t="s">
        <v>6257</v>
      </c>
      <c r="E15" t="s">
        <v>54</v>
      </c>
      <c r="F15" t="s">
        <v>55</v>
      </c>
      <c r="G15" t="s">
        <v>167</v>
      </c>
      <c r="H15" t="s">
        <v>165</v>
      </c>
      <c r="I15" t="s">
        <v>166</v>
      </c>
      <c r="J15" t="s">
        <v>10171</v>
      </c>
      <c r="K15" s="3">
        <v>18556</v>
      </c>
      <c r="L15" s="3">
        <v>10020</v>
      </c>
      <c r="M15" s="6" t="s">
        <v>1179</v>
      </c>
    </row>
    <row r="16" spans="1:13">
      <c r="A16" s="1">
        <v>45676</v>
      </c>
      <c r="B16" t="s">
        <v>4609</v>
      </c>
      <c r="C16" t="s">
        <v>284</v>
      </c>
      <c r="D16" t="s">
        <v>6276</v>
      </c>
      <c r="E16" t="s">
        <v>54</v>
      </c>
      <c r="F16" t="s">
        <v>55</v>
      </c>
      <c r="G16" t="s">
        <v>61</v>
      </c>
      <c r="H16" t="s">
        <v>59</v>
      </c>
      <c r="I16" t="s">
        <v>60</v>
      </c>
      <c r="J16" t="s">
        <v>10171</v>
      </c>
      <c r="K16" s="3">
        <v>10754</v>
      </c>
      <c r="L16" s="3">
        <v>8864</v>
      </c>
      <c r="M16" s="2" t="s">
        <v>5620</v>
      </c>
    </row>
    <row r="17" spans="1:13">
      <c r="A17" s="1">
        <v>45678</v>
      </c>
      <c r="B17" t="s">
        <v>4567</v>
      </c>
      <c r="C17" t="s">
        <v>46</v>
      </c>
      <c r="D17" t="s">
        <v>6289</v>
      </c>
      <c r="E17" t="s">
        <v>54</v>
      </c>
      <c r="F17" t="s">
        <v>55</v>
      </c>
      <c r="G17" t="s">
        <v>51</v>
      </c>
      <c r="H17" t="s">
        <v>49</v>
      </c>
      <c r="I17" t="s">
        <v>50</v>
      </c>
      <c r="J17" t="s">
        <v>10171</v>
      </c>
      <c r="K17" s="3">
        <v>41937</v>
      </c>
      <c r="L17" s="3">
        <v>54166</v>
      </c>
      <c r="M17" s="6" t="s">
        <v>48</v>
      </c>
    </row>
    <row r="18" spans="1:13">
      <c r="A18" s="1">
        <v>45678</v>
      </c>
      <c r="B18" t="s">
        <v>4568</v>
      </c>
      <c r="C18" t="s">
        <v>57</v>
      </c>
      <c r="D18" t="s">
        <v>6292</v>
      </c>
      <c r="E18" t="s">
        <v>54</v>
      </c>
      <c r="F18" t="s">
        <v>55</v>
      </c>
      <c r="G18" t="s">
        <v>61</v>
      </c>
      <c r="H18" t="s">
        <v>59</v>
      </c>
      <c r="I18" t="s">
        <v>60</v>
      </c>
      <c r="J18" t="s">
        <v>10171</v>
      </c>
      <c r="K18" s="3">
        <v>6673</v>
      </c>
      <c r="L18" s="3">
        <v>8270</v>
      </c>
      <c r="M18" s="2" t="s">
        <v>5620</v>
      </c>
    </row>
    <row r="19" spans="1:13">
      <c r="A19" s="1">
        <v>45684</v>
      </c>
      <c r="B19" t="s">
        <v>4584</v>
      </c>
      <c r="C19" t="s">
        <v>158</v>
      </c>
      <c r="D19" t="s">
        <v>6332</v>
      </c>
      <c r="E19" t="s">
        <v>54</v>
      </c>
      <c r="F19" t="s">
        <v>55</v>
      </c>
      <c r="G19" t="s">
        <v>30</v>
      </c>
      <c r="H19" t="s">
        <v>78</v>
      </c>
      <c r="I19" t="s">
        <v>79</v>
      </c>
      <c r="J19" t="s">
        <v>10171</v>
      </c>
      <c r="K19" s="3">
        <v>50831</v>
      </c>
      <c r="L19" s="3">
        <v>46139</v>
      </c>
      <c r="M19" s="6" t="s">
        <v>77</v>
      </c>
    </row>
    <row r="20" spans="1:13">
      <c r="A20" s="1">
        <v>45685</v>
      </c>
      <c r="B20" t="s">
        <v>4586</v>
      </c>
      <c r="C20" t="s">
        <v>170</v>
      </c>
      <c r="D20" t="s">
        <v>6339</v>
      </c>
      <c r="E20" t="s">
        <v>54</v>
      </c>
      <c r="F20" t="s">
        <v>55</v>
      </c>
      <c r="G20" t="s">
        <v>51</v>
      </c>
      <c r="H20" t="s">
        <v>103</v>
      </c>
      <c r="I20" t="s">
        <v>104</v>
      </c>
      <c r="J20" t="s">
        <v>10171</v>
      </c>
      <c r="K20" s="3">
        <v>8159</v>
      </c>
      <c r="L20" s="3">
        <v>8640</v>
      </c>
      <c r="M20" s="2" t="s">
        <v>5620</v>
      </c>
    </row>
    <row r="21" spans="1:13">
      <c r="A21" s="1">
        <v>45685</v>
      </c>
      <c r="B21" t="s">
        <v>4667</v>
      </c>
      <c r="C21" t="s">
        <v>542</v>
      </c>
      <c r="D21" t="s">
        <v>6343</v>
      </c>
      <c r="E21" t="s">
        <v>54</v>
      </c>
      <c r="F21" t="s">
        <v>55</v>
      </c>
      <c r="G21" t="s">
        <v>98</v>
      </c>
      <c r="H21" t="s">
        <v>396</v>
      </c>
      <c r="I21" t="s">
        <v>397</v>
      </c>
      <c r="J21" t="s">
        <v>10171</v>
      </c>
      <c r="K21" s="3">
        <v>2633</v>
      </c>
      <c r="L21" s="3">
        <v>2427</v>
      </c>
      <c r="M21" s="6" t="s">
        <v>5660</v>
      </c>
    </row>
    <row r="22" spans="1:13">
      <c r="A22" s="1">
        <v>45686</v>
      </c>
      <c r="B22" t="s">
        <v>4589</v>
      </c>
      <c r="C22" t="s">
        <v>183</v>
      </c>
      <c r="D22" t="s">
        <v>6347</v>
      </c>
      <c r="E22" t="s">
        <v>54</v>
      </c>
      <c r="F22" t="s">
        <v>55</v>
      </c>
      <c r="G22" t="s">
        <v>51</v>
      </c>
      <c r="H22" t="s">
        <v>49</v>
      </c>
      <c r="I22" t="s">
        <v>50</v>
      </c>
      <c r="J22" t="s">
        <v>10171</v>
      </c>
      <c r="K22" s="3">
        <v>5350</v>
      </c>
      <c r="L22" s="3">
        <v>5229</v>
      </c>
      <c r="M22" s="6" t="s">
        <v>5623</v>
      </c>
    </row>
    <row r="23" spans="1:13">
      <c r="A23" s="1">
        <v>45689</v>
      </c>
      <c r="B23" t="s">
        <v>5643</v>
      </c>
      <c r="C23" t="s">
        <v>5644</v>
      </c>
      <c r="D23" t="s">
        <v>6376</v>
      </c>
      <c r="E23" t="s">
        <v>54</v>
      </c>
      <c r="F23" t="s">
        <v>55</v>
      </c>
      <c r="G23" t="s">
        <v>336</v>
      </c>
      <c r="H23" t="s">
        <v>270</v>
      </c>
      <c r="I23" t="s">
        <v>271</v>
      </c>
      <c r="J23" t="s">
        <v>10171</v>
      </c>
      <c r="K23" s="3">
        <v>7368</v>
      </c>
      <c r="L23" s="3">
        <v>6480</v>
      </c>
      <c r="M23" s="6" t="s">
        <v>5624</v>
      </c>
    </row>
    <row r="24" spans="1:13">
      <c r="A24" s="1">
        <v>45689</v>
      </c>
      <c r="B24" t="s">
        <v>4599</v>
      </c>
      <c r="C24" t="s">
        <v>240</v>
      </c>
      <c r="D24" t="s">
        <v>6377</v>
      </c>
      <c r="E24" t="s">
        <v>54</v>
      </c>
      <c r="F24" t="s">
        <v>55</v>
      </c>
      <c r="G24" t="s">
        <v>61</v>
      </c>
      <c r="H24" t="s">
        <v>59</v>
      </c>
      <c r="I24" t="s">
        <v>60</v>
      </c>
      <c r="J24" t="s">
        <v>10171</v>
      </c>
      <c r="K24" s="3">
        <v>12365</v>
      </c>
      <c r="L24" s="3">
        <v>12415</v>
      </c>
      <c r="M24" s="6" t="s">
        <v>5620</v>
      </c>
    </row>
    <row r="25" spans="1:13">
      <c r="A25" s="1">
        <v>45689</v>
      </c>
      <c r="B25" t="s">
        <v>4582</v>
      </c>
      <c r="C25" t="s">
        <v>149</v>
      </c>
      <c r="D25" t="s">
        <v>6378</v>
      </c>
      <c r="E25" t="s">
        <v>54</v>
      </c>
      <c r="F25" t="s">
        <v>55</v>
      </c>
      <c r="G25" t="s">
        <v>125</v>
      </c>
      <c r="H25" t="s">
        <v>49</v>
      </c>
      <c r="I25" t="s">
        <v>50</v>
      </c>
      <c r="J25" t="s">
        <v>10171</v>
      </c>
      <c r="K25" s="3">
        <v>11002</v>
      </c>
      <c r="L25" s="3">
        <v>10106</v>
      </c>
      <c r="M25" s="6" t="s">
        <v>5623</v>
      </c>
    </row>
    <row r="26" spans="1:13">
      <c r="A26" s="1">
        <v>45689</v>
      </c>
      <c r="B26" t="s">
        <v>4600</v>
      </c>
      <c r="C26" t="s">
        <v>243</v>
      </c>
      <c r="D26" t="s">
        <v>6384</v>
      </c>
      <c r="E26" t="s">
        <v>54</v>
      </c>
      <c r="F26" t="s">
        <v>55</v>
      </c>
      <c r="G26" t="s">
        <v>245</v>
      </c>
      <c r="H26" t="s">
        <v>103</v>
      </c>
      <c r="I26" t="s">
        <v>104</v>
      </c>
      <c r="J26" t="s">
        <v>10171</v>
      </c>
      <c r="K26" s="3">
        <v>180413</v>
      </c>
      <c r="L26" s="3">
        <v>211341</v>
      </c>
      <c r="M26" s="2" t="s">
        <v>140</v>
      </c>
    </row>
    <row r="27" spans="1:13">
      <c r="A27" s="1">
        <v>45689</v>
      </c>
      <c r="B27" t="s">
        <v>4604</v>
      </c>
      <c r="C27" t="s">
        <v>262</v>
      </c>
      <c r="D27" t="s">
        <v>6392</v>
      </c>
      <c r="E27" t="s">
        <v>54</v>
      </c>
      <c r="F27" t="s">
        <v>55</v>
      </c>
      <c r="G27" t="s">
        <v>73</v>
      </c>
      <c r="H27" t="s">
        <v>18</v>
      </c>
      <c r="I27" t="s">
        <v>19</v>
      </c>
      <c r="J27" t="s">
        <v>10171</v>
      </c>
      <c r="K27" s="3">
        <v>45513</v>
      </c>
      <c r="L27" s="3">
        <v>39882</v>
      </c>
      <c r="M27" s="6" t="s">
        <v>48</v>
      </c>
    </row>
    <row r="28" spans="1:13">
      <c r="A28" s="1">
        <v>45689</v>
      </c>
      <c r="B28" t="s">
        <v>4605</v>
      </c>
      <c r="C28" t="s">
        <v>264</v>
      </c>
      <c r="D28" t="s">
        <v>6393</v>
      </c>
      <c r="E28" t="s">
        <v>54</v>
      </c>
      <c r="F28" t="s">
        <v>55</v>
      </c>
      <c r="G28" t="s">
        <v>51</v>
      </c>
      <c r="H28" t="s">
        <v>103</v>
      </c>
      <c r="I28" t="s">
        <v>104</v>
      </c>
      <c r="J28" t="s">
        <v>10171</v>
      </c>
      <c r="K28" s="3">
        <v>4816</v>
      </c>
      <c r="L28" s="3">
        <v>5392</v>
      </c>
      <c r="M28" s="2" t="s">
        <v>5620</v>
      </c>
    </row>
    <row r="29" spans="1:13">
      <c r="A29" s="1">
        <v>45689</v>
      </c>
      <c r="B29" t="s">
        <v>4608</v>
      </c>
      <c r="C29" t="s">
        <v>280</v>
      </c>
      <c r="D29" t="s">
        <v>6398</v>
      </c>
      <c r="E29" t="s">
        <v>54</v>
      </c>
      <c r="F29" t="s">
        <v>55</v>
      </c>
      <c r="G29" t="s">
        <v>21</v>
      </c>
      <c r="H29" t="s">
        <v>282</v>
      </c>
      <c r="I29" t="s">
        <v>283</v>
      </c>
      <c r="J29" t="s">
        <v>10171</v>
      </c>
      <c r="K29" s="3">
        <v>8214</v>
      </c>
      <c r="L29" s="3">
        <v>9042</v>
      </c>
      <c r="M29" s="6" t="s">
        <v>5619</v>
      </c>
    </row>
    <row r="30" spans="1:13">
      <c r="A30" s="1">
        <v>45689</v>
      </c>
      <c r="B30" t="s">
        <v>4610</v>
      </c>
      <c r="C30" t="s">
        <v>288</v>
      </c>
      <c r="D30" t="s">
        <v>6400</v>
      </c>
      <c r="E30" t="s">
        <v>54</v>
      </c>
      <c r="F30" t="s">
        <v>55</v>
      </c>
      <c r="G30" t="s">
        <v>143</v>
      </c>
      <c r="H30" t="s">
        <v>78</v>
      </c>
      <c r="I30" t="s">
        <v>79</v>
      </c>
      <c r="J30" t="s">
        <v>10171</v>
      </c>
      <c r="K30" s="3">
        <v>8265</v>
      </c>
      <c r="L30" s="3">
        <v>7501</v>
      </c>
      <c r="M30" s="6" t="s">
        <v>5620</v>
      </c>
    </row>
    <row r="31" spans="1:13">
      <c r="A31" s="1">
        <v>45690</v>
      </c>
      <c r="B31" t="s">
        <v>4611</v>
      </c>
      <c r="C31" t="s">
        <v>294</v>
      </c>
      <c r="D31" t="s">
        <v>6406</v>
      </c>
      <c r="E31" t="s">
        <v>54</v>
      </c>
      <c r="F31" t="s">
        <v>55</v>
      </c>
      <c r="G31" t="s">
        <v>51</v>
      </c>
      <c r="H31" t="s">
        <v>18</v>
      </c>
      <c r="I31" t="s">
        <v>19</v>
      </c>
      <c r="J31" t="s">
        <v>10171</v>
      </c>
      <c r="K31" s="3">
        <v>184977</v>
      </c>
      <c r="L31" s="3">
        <v>207316</v>
      </c>
      <c r="M31" s="6" t="s">
        <v>48</v>
      </c>
    </row>
    <row r="32" spans="1:13">
      <c r="A32" s="1">
        <v>45693</v>
      </c>
      <c r="B32" t="s">
        <v>4621</v>
      </c>
      <c r="C32" t="s">
        <v>334</v>
      </c>
      <c r="D32" t="s">
        <v>6421</v>
      </c>
      <c r="E32" t="s">
        <v>54</v>
      </c>
      <c r="F32" t="s">
        <v>55</v>
      </c>
      <c r="G32" t="s">
        <v>336</v>
      </c>
      <c r="H32" t="s">
        <v>165</v>
      </c>
      <c r="I32" t="s">
        <v>166</v>
      </c>
      <c r="J32" t="s">
        <v>10171</v>
      </c>
      <c r="K32" s="3">
        <v>43072</v>
      </c>
      <c r="L32" s="3">
        <v>15334</v>
      </c>
      <c r="M32" s="6" t="s">
        <v>26</v>
      </c>
    </row>
    <row r="33" spans="1:13">
      <c r="A33" s="1">
        <v>45694</v>
      </c>
      <c r="B33" t="s">
        <v>6071</v>
      </c>
      <c r="C33" t="s">
        <v>6072</v>
      </c>
      <c r="D33" t="s">
        <v>6422</v>
      </c>
      <c r="E33" t="s">
        <v>54</v>
      </c>
      <c r="F33" t="s">
        <v>55</v>
      </c>
      <c r="G33" t="s">
        <v>73</v>
      </c>
      <c r="H33" t="s">
        <v>59</v>
      </c>
      <c r="I33" t="s">
        <v>60</v>
      </c>
      <c r="J33" t="s">
        <v>10172</v>
      </c>
      <c r="K33" s="3"/>
      <c r="L33" s="3">
        <v>46243</v>
      </c>
      <c r="M33" s="2" t="s">
        <v>5620</v>
      </c>
    </row>
    <row r="34" spans="1:13">
      <c r="A34" s="1">
        <v>45697</v>
      </c>
      <c r="B34" t="s">
        <v>4628</v>
      </c>
      <c r="C34" t="s">
        <v>365</v>
      </c>
      <c r="D34" t="s">
        <v>6434</v>
      </c>
      <c r="E34" t="s">
        <v>54</v>
      </c>
      <c r="F34" t="s">
        <v>55</v>
      </c>
      <c r="G34" t="s">
        <v>51</v>
      </c>
      <c r="H34" t="s">
        <v>49</v>
      </c>
      <c r="I34" t="s">
        <v>50</v>
      </c>
      <c r="J34" t="s">
        <v>10171</v>
      </c>
      <c r="K34" s="3">
        <v>16677</v>
      </c>
      <c r="L34" s="3">
        <v>23478</v>
      </c>
      <c r="M34" s="2" t="s">
        <v>5623</v>
      </c>
    </row>
    <row r="35" spans="1:13">
      <c r="A35" s="1">
        <v>45698</v>
      </c>
      <c r="B35" t="s">
        <v>4629</v>
      </c>
      <c r="C35" t="s">
        <v>367</v>
      </c>
      <c r="D35" t="s">
        <v>6440</v>
      </c>
      <c r="E35" t="s">
        <v>54</v>
      </c>
      <c r="F35" t="s">
        <v>55</v>
      </c>
      <c r="G35" t="s">
        <v>115</v>
      </c>
      <c r="H35" t="s">
        <v>78</v>
      </c>
      <c r="I35" t="s">
        <v>79</v>
      </c>
      <c r="J35" t="s">
        <v>10171</v>
      </c>
      <c r="K35" s="3">
        <v>33770</v>
      </c>
      <c r="L35" s="3">
        <v>32402</v>
      </c>
      <c r="M35" s="2" t="s">
        <v>5620</v>
      </c>
    </row>
    <row r="36" spans="1:13">
      <c r="A36" s="1">
        <v>45701</v>
      </c>
      <c r="B36" t="s">
        <v>4637</v>
      </c>
      <c r="C36" t="s">
        <v>407</v>
      </c>
      <c r="D36" t="s">
        <v>6465</v>
      </c>
      <c r="E36" t="s">
        <v>54</v>
      </c>
      <c r="F36" t="s">
        <v>55</v>
      </c>
      <c r="G36" t="s">
        <v>409</v>
      </c>
      <c r="H36" t="s">
        <v>201</v>
      </c>
      <c r="I36" t="s">
        <v>202</v>
      </c>
      <c r="J36" t="s">
        <v>10171</v>
      </c>
      <c r="K36" s="3">
        <v>19162</v>
      </c>
      <c r="L36" s="3">
        <v>20376</v>
      </c>
      <c r="M36" s="2" t="s">
        <v>5660</v>
      </c>
    </row>
    <row r="37" spans="1:13">
      <c r="A37" s="1">
        <v>45704</v>
      </c>
      <c r="B37" t="s">
        <v>4642</v>
      </c>
      <c r="C37" t="s">
        <v>429</v>
      </c>
      <c r="D37" t="s">
        <v>6480</v>
      </c>
      <c r="E37" t="s">
        <v>54</v>
      </c>
      <c r="F37" t="s">
        <v>55</v>
      </c>
      <c r="G37" t="s">
        <v>80</v>
      </c>
      <c r="H37" t="s">
        <v>59</v>
      </c>
      <c r="I37" t="s">
        <v>60</v>
      </c>
      <c r="J37" t="s">
        <v>10171</v>
      </c>
      <c r="K37" s="3">
        <v>11234</v>
      </c>
      <c r="L37" s="3">
        <v>11202</v>
      </c>
      <c r="M37" s="6" t="s">
        <v>5620</v>
      </c>
    </row>
    <row r="38" spans="1:13">
      <c r="A38" s="1">
        <v>45705</v>
      </c>
      <c r="B38" t="s">
        <v>4644</v>
      </c>
      <c r="C38" t="s">
        <v>442</v>
      </c>
      <c r="D38" t="s">
        <v>6493</v>
      </c>
      <c r="E38" t="s">
        <v>54</v>
      </c>
      <c r="F38" t="s">
        <v>55</v>
      </c>
      <c r="G38" t="s">
        <v>125</v>
      </c>
      <c r="H38" t="s">
        <v>270</v>
      </c>
      <c r="I38" t="s">
        <v>271</v>
      </c>
      <c r="J38" t="s">
        <v>10171</v>
      </c>
      <c r="K38" s="3">
        <v>18559</v>
      </c>
      <c r="L38" s="3">
        <v>18527</v>
      </c>
      <c r="M38" s="6" t="s">
        <v>5624</v>
      </c>
    </row>
    <row r="39" spans="1:13">
      <c r="A39" s="1">
        <v>45708</v>
      </c>
      <c r="B39" t="s">
        <v>4650</v>
      </c>
      <c r="C39" t="s">
        <v>465</v>
      </c>
      <c r="D39" t="s">
        <v>6507</v>
      </c>
      <c r="E39" t="s">
        <v>54</v>
      </c>
      <c r="F39" t="s">
        <v>55</v>
      </c>
      <c r="G39" t="s">
        <v>61</v>
      </c>
      <c r="H39" t="s">
        <v>59</v>
      </c>
      <c r="I39" t="s">
        <v>60</v>
      </c>
      <c r="J39" t="s">
        <v>10171</v>
      </c>
      <c r="K39" s="3">
        <v>7733</v>
      </c>
      <c r="L39" s="3">
        <v>7300</v>
      </c>
      <c r="M39" s="6" t="s">
        <v>5620</v>
      </c>
    </row>
    <row r="40" spans="1:13">
      <c r="A40" s="1">
        <v>45709</v>
      </c>
      <c r="B40" t="s">
        <v>4634</v>
      </c>
      <c r="C40" t="s">
        <v>390</v>
      </c>
      <c r="D40" t="s">
        <v>6512</v>
      </c>
      <c r="E40" t="s">
        <v>54</v>
      </c>
      <c r="F40" t="s">
        <v>55</v>
      </c>
      <c r="G40" t="s">
        <v>21</v>
      </c>
      <c r="H40" t="s">
        <v>18</v>
      </c>
      <c r="I40" t="s">
        <v>19</v>
      </c>
      <c r="J40" t="s">
        <v>10171</v>
      </c>
      <c r="K40" s="3">
        <v>3574</v>
      </c>
      <c r="L40" s="3">
        <v>4197</v>
      </c>
      <c r="M40" s="6" t="s">
        <v>5624</v>
      </c>
    </row>
    <row r="41" spans="1:13">
      <c r="A41" s="1">
        <v>45711</v>
      </c>
      <c r="B41" t="s">
        <v>4655</v>
      </c>
      <c r="C41" t="s">
        <v>490</v>
      </c>
      <c r="D41" t="s">
        <v>6525</v>
      </c>
      <c r="E41" t="s">
        <v>54</v>
      </c>
      <c r="F41" t="s">
        <v>55</v>
      </c>
      <c r="G41" t="s">
        <v>125</v>
      </c>
      <c r="H41" t="s">
        <v>492</v>
      </c>
      <c r="I41" t="s">
        <v>493</v>
      </c>
      <c r="J41" t="s">
        <v>10171</v>
      </c>
      <c r="K41" s="3">
        <v>19994</v>
      </c>
      <c r="L41" s="3">
        <v>18954</v>
      </c>
      <c r="M41" s="2" t="s">
        <v>1179</v>
      </c>
    </row>
    <row r="42" spans="1:13">
      <c r="A42" s="1">
        <v>45712</v>
      </c>
      <c r="B42" t="s">
        <v>4657</v>
      </c>
      <c r="C42" t="s">
        <v>500</v>
      </c>
      <c r="D42" t="s">
        <v>6531</v>
      </c>
      <c r="E42" t="s">
        <v>54</v>
      </c>
      <c r="F42" t="s">
        <v>55</v>
      </c>
      <c r="G42" t="s">
        <v>105</v>
      </c>
      <c r="H42" t="s">
        <v>103</v>
      </c>
      <c r="I42" t="s">
        <v>104</v>
      </c>
      <c r="J42" t="s">
        <v>10171</v>
      </c>
      <c r="K42" s="3">
        <v>10912</v>
      </c>
      <c r="L42" s="3">
        <v>10872</v>
      </c>
      <c r="M42" s="6" t="s">
        <v>5620</v>
      </c>
    </row>
    <row r="43" spans="1:13">
      <c r="A43" s="1">
        <v>45714</v>
      </c>
      <c r="B43" t="s">
        <v>4660</v>
      </c>
      <c r="C43" t="s">
        <v>517</v>
      </c>
      <c r="D43" t="s">
        <v>6538</v>
      </c>
      <c r="E43" t="s">
        <v>54</v>
      </c>
      <c r="F43" t="s">
        <v>55</v>
      </c>
      <c r="G43" t="s">
        <v>73</v>
      </c>
      <c r="H43" t="s">
        <v>165</v>
      </c>
      <c r="I43" t="s">
        <v>166</v>
      </c>
      <c r="J43" t="s">
        <v>10171</v>
      </c>
      <c r="K43" s="3">
        <v>29015</v>
      </c>
      <c r="L43" s="3">
        <v>28210</v>
      </c>
      <c r="M43" s="6" t="s">
        <v>26</v>
      </c>
    </row>
    <row r="44" spans="1:13">
      <c r="A44" s="1">
        <v>45714</v>
      </c>
      <c r="B44" t="s">
        <v>4662</v>
      </c>
      <c r="C44" t="s">
        <v>524</v>
      </c>
      <c r="D44" t="s">
        <v>6543</v>
      </c>
      <c r="E44" t="s">
        <v>54</v>
      </c>
      <c r="F44" t="s">
        <v>55</v>
      </c>
      <c r="G44" t="s">
        <v>310</v>
      </c>
      <c r="H44" t="s">
        <v>103</v>
      </c>
      <c r="I44" t="s">
        <v>104</v>
      </c>
      <c r="J44" t="s">
        <v>10171</v>
      </c>
      <c r="K44" s="3">
        <v>12754</v>
      </c>
      <c r="L44" s="3">
        <v>13276</v>
      </c>
      <c r="M44" s="2" t="s">
        <v>5620</v>
      </c>
    </row>
    <row r="45" spans="1:13">
      <c r="A45" s="1">
        <v>45716</v>
      </c>
      <c r="B45" t="s">
        <v>4666</v>
      </c>
      <c r="C45" t="s">
        <v>538</v>
      </c>
      <c r="D45" t="s">
        <v>6550</v>
      </c>
      <c r="E45" t="s">
        <v>54</v>
      </c>
      <c r="F45" t="s">
        <v>55</v>
      </c>
      <c r="G45" t="s">
        <v>125</v>
      </c>
      <c r="H45" t="s">
        <v>540</v>
      </c>
      <c r="I45" t="s">
        <v>541</v>
      </c>
      <c r="J45" t="s">
        <v>10171</v>
      </c>
      <c r="K45" s="3">
        <v>69498</v>
      </c>
      <c r="L45" s="3">
        <v>72061</v>
      </c>
      <c r="M45" s="2" t="s">
        <v>1179</v>
      </c>
    </row>
    <row r="46" spans="1:13">
      <c r="A46" s="1">
        <v>45716</v>
      </c>
      <c r="B46" t="s">
        <v>4672</v>
      </c>
      <c r="C46" t="s">
        <v>566</v>
      </c>
      <c r="D46" t="s">
        <v>6562</v>
      </c>
      <c r="E46" t="s">
        <v>54</v>
      </c>
      <c r="F46" t="s">
        <v>55</v>
      </c>
      <c r="G46" t="s">
        <v>73</v>
      </c>
      <c r="H46" t="s">
        <v>103</v>
      </c>
      <c r="I46" t="s">
        <v>104</v>
      </c>
      <c r="J46" t="s">
        <v>10171</v>
      </c>
      <c r="K46" s="3">
        <v>35952</v>
      </c>
      <c r="L46" s="3">
        <v>51559</v>
      </c>
      <c r="M46" s="2" t="s">
        <v>5620</v>
      </c>
    </row>
    <row r="47" spans="1:13">
      <c r="A47" s="1">
        <v>45717</v>
      </c>
      <c r="B47" t="s">
        <v>4680</v>
      </c>
      <c r="C47" t="s">
        <v>606</v>
      </c>
      <c r="D47" t="s">
        <v>6585</v>
      </c>
      <c r="E47" t="s">
        <v>54</v>
      </c>
      <c r="F47" t="s">
        <v>55</v>
      </c>
      <c r="G47" t="s">
        <v>125</v>
      </c>
      <c r="H47" t="s">
        <v>49</v>
      </c>
      <c r="I47" t="s">
        <v>50</v>
      </c>
      <c r="J47" t="s">
        <v>10171</v>
      </c>
      <c r="K47" s="3">
        <v>13869</v>
      </c>
      <c r="L47" s="3">
        <v>9118</v>
      </c>
      <c r="M47" s="2" t="s">
        <v>5623</v>
      </c>
    </row>
    <row r="48" spans="1:13">
      <c r="A48" s="1">
        <v>45717</v>
      </c>
      <c r="B48" t="s">
        <v>4684</v>
      </c>
      <c r="C48" t="s">
        <v>623</v>
      </c>
      <c r="D48" t="s">
        <v>6596</v>
      </c>
      <c r="E48" t="s">
        <v>54</v>
      </c>
      <c r="F48" t="s">
        <v>55</v>
      </c>
      <c r="G48" t="s">
        <v>105</v>
      </c>
      <c r="H48" t="s">
        <v>103</v>
      </c>
      <c r="I48" t="s">
        <v>104</v>
      </c>
      <c r="J48" t="s">
        <v>10171</v>
      </c>
      <c r="K48" s="3">
        <v>50044</v>
      </c>
      <c r="L48" s="3">
        <v>56850</v>
      </c>
      <c r="M48" s="6" t="s">
        <v>140</v>
      </c>
    </row>
    <row r="49" spans="1:13">
      <c r="A49" s="1">
        <v>45717</v>
      </c>
      <c r="B49" t="s">
        <v>4687</v>
      </c>
      <c r="C49" t="s">
        <v>633</v>
      </c>
      <c r="D49" t="s">
        <v>6603</v>
      </c>
      <c r="E49" t="s">
        <v>54</v>
      </c>
      <c r="F49" t="s">
        <v>55</v>
      </c>
      <c r="G49" t="s">
        <v>51</v>
      </c>
      <c r="H49" t="s">
        <v>49</v>
      </c>
      <c r="I49" t="s">
        <v>50</v>
      </c>
      <c r="J49" t="s">
        <v>10171</v>
      </c>
      <c r="K49" s="3">
        <v>18282</v>
      </c>
      <c r="L49" s="3">
        <v>24765</v>
      </c>
      <c r="M49" s="2" t="s">
        <v>5623</v>
      </c>
    </row>
    <row r="50" spans="1:13">
      <c r="A50" s="1">
        <v>45718</v>
      </c>
      <c r="B50" t="s">
        <v>4694</v>
      </c>
      <c r="C50" t="s">
        <v>667</v>
      </c>
      <c r="D50" t="s">
        <v>6625</v>
      </c>
      <c r="E50" t="s">
        <v>54</v>
      </c>
      <c r="F50" t="s">
        <v>55</v>
      </c>
      <c r="G50" t="s">
        <v>203</v>
      </c>
      <c r="H50" t="s">
        <v>78</v>
      </c>
      <c r="I50" t="s">
        <v>79</v>
      </c>
      <c r="J50" t="s">
        <v>10171</v>
      </c>
      <c r="K50" s="3">
        <v>36426</v>
      </c>
      <c r="L50" s="3">
        <v>36672</v>
      </c>
      <c r="M50" s="2" t="s">
        <v>5620</v>
      </c>
    </row>
    <row r="51" spans="1:13">
      <c r="A51" s="1">
        <v>45721</v>
      </c>
      <c r="B51" t="s">
        <v>4700</v>
      </c>
      <c r="C51" t="s">
        <v>691</v>
      </c>
      <c r="D51" t="s">
        <v>6635</v>
      </c>
      <c r="E51" t="s">
        <v>54</v>
      </c>
      <c r="F51" t="s">
        <v>55</v>
      </c>
      <c r="G51" t="s">
        <v>51</v>
      </c>
      <c r="H51" t="s">
        <v>78</v>
      </c>
      <c r="I51" t="s">
        <v>79</v>
      </c>
      <c r="J51" t="s">
        <v>10171</v>
      </c>
      <c r="K51" s="3">
        <v>57043</v>
      </c>
      <c r="L51" s="3">
        <v>30242</v>
      </c>
      <c r="M51" s="6" t="s">
        <v>77</v>
      </c>
    </row>
    <row r="52" spans="1:13">
      <c r="A52" s="1">
        <v>45724</v>
      </c>
      <c r="B52" t="s">
        <v>4706</v>
      </c>
      <c r="C52" t="s">
        <v>720</v>
      </c>
      <c r="D52" t="s">
        <v>6650</v>
      </c>
      <c r="E52" t="s">
        <v>54</v>
      </c>
      <c r="F52" t="s">
        <v>55</v>
      </c>
      <c r="G52" t="s">
        <v>51</v>
      </c>
      <c r="H52" t="s">
        <v>49</v>
      </c>
      <c r="I52" t="s">
        <v>50</v>
      </c>
      <c r="J52" t="s">
        <v>10171</v>
      </c>
      <c r="K52" s="3">
        <v>57318</v>
      </c>
      <c r="L52" s="3">
        <v>66088</v>
      </c>
      <c r="M52" s="6" t="s">
        <v>48</v>
      </c>
    </row>
    <row r="53" spans="1:13">
      <c r="A53" s="1">
        <v>45724</v>
      </c>
      <c r="B53" t="s">
        <v>5885</v>
      </c>
      <c r="C53" t="s">
        <v>5886</v>
      </c>
      <c r="D53" t="s">
        <v>6662</v>
      </c>
      <c r="E53" t="s">
        <v>54</v>
      </c>
      <c r="F53" t="s">
        <v>55</v>
      </c>
      <c r="G53" t="s">
        <v>336</v>
      </c>
      <c r="H53" t="s">
        <v>846</v>
      </c>
      <c r="I53" t="s">
        <v>847</v>
      </c>
      <c r="J53" t="s">
        <v>10172</v>
      </c>
      <c r="K53" s="3"/>
      <c r="L53" s="3">
        <v>37334</v>
      </c>
      <c r="M53" s="6" t="s">
        <v>77</v>
      </c>
    </row>
    <row r="54" spans="1:13">
      <c r="A54" s="1">
        <v>45725</v>
      </c>
      <c r="B54" t="s">
        <v>4713</v>
      </c>
      <c r="C54" t="s">
        <v>747</v>
      </c>
      <c r="D54" t="s">
        <v>6666</v>
      </c>
      <c r="E54" t="s">
        <v>54</v>
      </c>
      <c r="F54" t="s">
        <v>55</v>
      </c>
      <c r="G54" t="s">
        <v>61</v>
      </c>
      <c r="H54" t="s">
        <v>59</v>
      </c>
      <c r="I54" t="s">
        <v>60</v>
      </c>
      <c r="J54" t="s">
        <v>10171</v>
      </c>
      <c r="K54" s="3">
        <v>14272</v>
      </c>
      <c r="L54" s="3">
        <v>10059</v>
      </c>
      <c r="M54" s="6" t="s">
        <v>5620</v>
      </c>
    </row>
    <row r="55" spans="1:13">
      <c r="A55" s="1">
        <v>45725</v>
      </c>
      <c r="B55" t="s">
        <v>4714</v>
      </c>
      <c r="C55" t="s">
        <v>749</v>
      </c>
      <c r="D55" t="s">
        <v>6670</v>
      </c>
      <c r="E55" t="s">
        <v>54</v>
      </c>
      <c r="F55" t="s">
        <v>55</v>
      </c>
      <c r="G55" t="s">
        <v>225</v>
      </c>
      <c r="H55" t="s">
        <v>375</v>
      </c>
      <c r="I55" t="s">
        <v>376</v>
      </c>
      <c r="J55" t="s">
        <v>10171</v>
      </c>
      <c r="K55" s="3">
        <v>5696</v>
      </c>
      <c r="L55" s="3">
        <v>7493</v>
      </c>
      <c r="M55" s="6" t="s">
        <v>5620</v>
      </c>
    </row>
    <row r="56" spans="1:13">
      <c r="A56" s="1">
        <v>45725</v>
      </c>
      <c r="B56" t="s">
        <v>4716</v>
      </c>
      <c r="C56" t="s">
        <v>754</v>
      </c>
      <c r="D56" t="s">
        <v>6671</v>
      </c>
      <c r="E56" t="s">
        <v>54</v>
      </c>
      <c r="F56" t="s">
        <v>55</v>
      </c>
      <c r="G56" t="s">
        <v>125</v>
      </c>
      <c r="H56" t="s">
        <v>270</v>
      </c>
      <c r="I56" t="s">
        <v>271</v>
      </c>
      <c r="J56" t="s">
        <v>10171</v>
      </c>
      <c r="K56" s="3">
        <v>9369</v>
      </c>
      <c r="L56" s="3">
        <v>10877</v>
      </c>
      <c r="M56" s="2" t="s">
        <v>5624</v>
      </c>
    </row>
    <row r="57" spans="1:13">
      <c r="A57" s="1">
        <v>45730</v>
      </c>
      <c r="B57" t="s">
        <v>5979</v>
      </c>
      <c r="C57" t="s">
        <v>5980</v>
      </c>
      <c r="D57" t="s">
        <v>6689</v>
      </c>
      <c r="E57" t="s">
        <v>54</v>
      </c>
      <c r="F57" t="s">
        <v>55</v>
      </c>
      <c r="G57" t="s">
        <v>310</v>
      </c>
      <c r="H57" t="s">
        <v>103</v>
      </c>
      <c r="I57" t="s">
        <v>104</v>
      </c>
      <c r="J57" t="s">
        <v>10172</v>
      </c>
      <c r="K57" s="3"/>
      <c r="L57" s="3">
        <v>198895</v>
      </c>
      <c r="M57" s="6" t="s">
        <v>140</v>
      </c>
    </row>
    <row r="58" spans="1:13">
      <c r="A58" s="1">
        <v>45731</v>
      </c>
      <c r="B58" t="s">
        <v>6083</v>
      </c>
      <c r="C58" t="s">
        <v>6084</v>
      </c>
      <c r="D58" t="s">
        <v>6695</v>
      </c>
      <c r="E58" t="s">
        <v>54</v>
      </c>
      <c r="F58" t="s">
        <v>55</v>
      </c>
      <c r="G58" t="s">
        <v>105</v>
      </c>
      <c r="H58" t="s">
        <v>103</v>
      </c>
      <c r="I58" t="s">
        <v>104</v>
      </c>
      <c r="J58" t="s">
        <v>10172</v>
      </c>
      <c r="K58" s="3"/>
      <c r="L58" s="3">
        <v>31817</v>
      </c>
      <c r="M58" s="6" t="s">
        <v>140</v>
      </c>
    </row>
    <row r="59" spans="1:13">
      <c r="A59" s="1">
        <v>45734</v>
      </c>
      <c r="B59" t="s">
        <v>4738</v>
      </c>
      <c r="C59" t="s">
        <v>853</v>
      </c>
      <c r="D59" t="s">
        <v>6730</v>
      </c>
      <c r="E59" t="s">
        <v>54</v>
      </c>
      <c r="F59" t="s">
        <v>55</v>
      </c>
      <c r="G59" t="s">
        <v>61</v>
      </c>
      <c r="H59" t="s">
        <v>236</v>
      </c>
      <c r="I59" t="s">
        <v>237</v>
      </c>
      <c r="J59" t="s">
        <v>10171</v>
      </c>
      <c r="K59" s="3">
        <v>131557</v>
      </c>
      <c r="L59" s="3">
        <v>74590</v>
      </c>
      <c r="M59" s="6" t="s">
        <v>112</v>
      </c>
    </row>
    <row r="60" spans="1:13">
      <c r="A60" s="1">
        <v>45735</v>
      </c>
      <c r="B60" t="s">
        <v>4739</v>
      </c>
      <c r="C60" t="s">
        <v>859</v>
      </c>
      <c r="D60" t="s">
        <v>6741</v>
      </c>
      <c r="E60" t="s">
        <v>54</v>
      </c>
      <c r="F60" t="s">
        <v>55</v>
      </c>
      <c r="G60" t="s">
        <v>336</v>
      </c>
      <c r="H60" t="s">
        <v>861</v>
      </c>
      <c r="I60" t="s">
        <v>862</v>
      </c>
      <c r="J60" t="s">
        <v>10171</v>
      </c>
      <c r="K60" s="3">
        <v>30892</v>
      </c>
      <c r="L60" s="3">
        <v>29829</v>
      </c>
      <c r="M60" s="6" t="s">
        <v>112</v>
      </c>
    </row>
    <row r="61" spans="1:13">
      <c r="A61" s="1">
        <v>45736</v>
      </c>
      <c r="B61" t="s">
        <v>5675</v>
      </c>
      <c r="C61" t="s">
        <v>5676</v>
      </c>
      <c r="D61" t="s">
        <v>6742</v>
      </c>
      <c r="E61" t="s">
        <v>54</v>
      </c>
      <c r="F61" t="s">
        <v>55</v>
      </c>
      <c r="G61" t="s">
        <v>98</v>
      </c>
      <c r="H61" t="s">
        <v>396</v>
      </c>
      <c r="I61" t="s">
        <v>397</v>
      </c>
      <c r="J61" t="s">
        <v>10172</v>
      </c>
      <c r="K61" s="3"/>
      <c r="L61" s="3">
        <v>2480</v>
      </c>
      <c r="M61" s="2" t="s">
        <v>5623</v>
      </c>
    </row>
    <row r="62" spans="1:13">
      <c r="A62" s="1">
        <v>45738</v>
      </c>
      <c r="B62" t="s">
        <v>4742</v>
      </c>
      <c r="C62" t="s">
        <v>870</v>
      </c>
      <c r="D62" t="s">
        <v>6747</v>
      </c>
      <c r="E62" t="s">
        <v>54</v>
      </c>
      <c r="F62" t="s">
        <v>55</v>
      </c>
      <c r="G62" t="s">
        <v>245</v>
      </c>
      <c r="H62" t="s">
        <v>65</v>
      </c>
      <c r="I62" t="s">
        <v>66</v>
      </c>
      <c r="J62" t="s">
        <v>10171</v>
      </c>
      <c r="K62" s="3">
        <v>18773</v>
      </c>
      <c r="L62" s="3">
        <v>21858</v>
      </c>
      <c r="M62" s="6" t="s">
        <v>5620</v>
      </c>
    </row>
    <row r="63" spans="1:13">
      <c r="A63" s="1">
        <v>45740</v>
      </c>
      <c r="B63" t="s">
        <v>4747</v>
      </c>
      <c r="C63" t="s">
        <v>891</v>
      </c>
      <c r="D63" t="s">
        <v>6758</v>
      </c>
      <c r="E63" t="s">
        <v>54</v>
      </c>
      <c r="F63" t="s">
        <v>55</v>
      </c>
      <c r="G63" t="s">
        <v>310</v>
      </c>
      <c r="H63" t="s">
        <v>103</v>
      </c>
      <c r="I63" t="s">
        <v>104</v>
      </c>
      <c r="J63" t="s">
        <v>10171</v>
      </c>
      <c r="K63" s="3">
        <v>7444</v>
      </c>
      <c r="L63" s="3">
        <v>9023</v>
      </c>
      <c r="M63" s="2" t="s">
        <v>5620</v>
      </c>
    </row>
    <row r="64" spans="1:13">
      <c r="A64" s="1">
        <v>45745</v>
      </c>
      <c r="B64" t="s">
        <v>6780</v>
      </c>
      <c r="C64" t="s">
        <v>6781</v>
      </c>
      <c r="D64" t="s">
        <v>6782</v>
      </c>
      <c r="E64" t="s">
        <v>54</v>
      </c>
      <c r="F64" t="s">
        <v>55</v>
      </c>
      <c r="G64" t="s">
        <v>43</v>
      </c>
      <c r="H64" t="s">
        <v>165</v>
      </c>
      <c r="I64" t="s">
        <v>166</v>
      </c>
      <c r="J64" t="s">
        <v>10171</v>
      </c>
      <c r="K64" s="3">
        <v>6879</v>
      </c>
      <c r="L64" s="3">
        <v>6989</v>
      </c>
      <c r="M64" s="2" t="s">
        <v>1179</v>
      </c>
    </row>
    <row r="65" spans="1:13">
      <c r="A65" s="1">
        <v>45746</v>
      </c>
      <c r="B65" t="s">
        <v>5679</v>
      </c>
      <c r="C65" t="s">
        <v>5680</v>
      </c>
      <c r="D65" t="s">
        <v>6786</v>
      </c>
      <c r="E65" t="s">
        <v>54</v>
      </c>
      <c r="F65" t="s">
        <v>55</v>
      </c>
      <c r="G65" t="s">
        <v>245</v>
      </c>
      <c r="H65" t="s">
        <v>103</v>
      </c>
      <c r="I65" t="s">
        <v>104</v>
      </c>
      <c r="J65" t="s">
        <v>10172</v>
      </c>
      <c r="K65" s="3"/>
      <c r="L65" s="3">
        <v>17747</v>
      </c>
      <c r="M65" s="2" t="s">
        <v>5620</v>
      </c>
    </row>
    <row r="66" spans="1:13">
      <c r="A66" s="1">
        <v>45746</v>
      </c>
      <c r="B66" t="s">
        <v>4762</v>
      </c>
      <c r="C66" t="s">
        <v>954</v>
      </c>
      <c r="D66" t="s">
        <v>6797</v>
      </c>
      <c r="E66" t="s">
        <v>54</v>
      </c>
      <c r="F66" t="s">
        <v>55</v>
      </c>
      <c r="G66" t="s">
        <v>167</v>
      </c>
      <c r="H66" t="s">
        <v>165</v>
      </c>
      <c r="I66" t="s">
        <v>166</v>
      </c>
      <c r="J66" t="s">
        <v>10171</v>
      </c>
      <c r="K66" s="3">
        <v>30771</v>
      </c>
      <c r="L66" s="3">
        <v>32816</v>
      </c>
      <c r="M66" s="6" t="s">
        <v>26</v>
      </c>
    </row>
    <row r="67" spans="1:13">
      <c r="A67" s="1">
        <v>45746</v>
      </c>
      <c r="B67" t="s">
        <v>4765</v>
      </c>
      <c r="C67" t="s">
        <v>967</v>
      </c>
      <c r="D67" t="s">
        <v>6800</v>
      </c>
      <c r="E67" t="s">
        <v>54</v>
      </c>
      <c r="F67" t="s">
        <v>55</v>
      </c>
      <c r="G67" t="s">
        <v>51</v>
      </c>
      <c r="H67" t="s">
        <v>948</v>
      </c>
      <c r="I67" t="s">
        <v>949</v>
      </c>
      <c r="J67" t="s">
        <v>10171</v>
      </c>
      <c r="K67" s="3">
        <v>70477</v>
      </c>
      <c r="L67" s="3">
        <v>94804</v>
      </c>
      <c r="M67" s="6" t="s">
        <v>304</v>
      </c>
    </row>
    <row r="68" spans="1:13">
      <c r="A68" s="1">
        <v>45748</v>
      </c>
      <c r="B68" t="s">
        <v>4771</v>
      </c>
      <c r="C68" t="s">
        <v>993</v>
      </c>
      <c r="D68" t="s">
        <v>6819</v>
      </c>
      <c r="E68" t="s">
        <v>54</v>
      </c>
      <c r="F68" t="s">
        <v>55</v>
      </c>
      <c r="G68" t="s">
        <v>61</v>
      </c>
      <c r="H68" t="s">
        <v>59</v>
      </c>
      <c r="I68" t="s">
        <v>60</v>
      </c>
      <c r="J68" t="s">
        <v>10171</v>
      </c>
      <c r="K68" s="3">
        <v>17733</v>
      </c>
      <c r="L68" s="3">
        <v>19939</v>
      </c>
      <c r="M68" s="6" t="s">
        <v>5620</v>
      </c>
    </row>
    <row r="69" spans="1:13">
      <c r="A69" s="1">
        <v>45748</v>
      </c>
      <c r="B69" t="s">
        <v>4772</v>
      </c>
      <c r="C69" t="s">
        <v>999</v>
      </c>
      <c r="D69" t="s">
        <v>6823</v>
      </c>
      <c r="E69" t="s">
        <v>54</v>
      </c>
      <c r="F69" t="s">
        <v>55</v>
      </c>
      <c r="G69" t="s">
        <v>73</v>
      </c>
      <c r="H69" t="s">
        <v>103</v>
      </c>
      <c r="I69" t="s">
        <v>104</v>
      </c>
      <c r="J69" t="s">
        <v>10171</v>
      </c>
      <c r="K69" s="3">
        <v>7965</v>
      </c>
      <c r="L69" s="3">
        <v>8370</v>
      </c>
      <c r="M69" s="6" t="s">
        <v>140</v>
      </c>
    </row>
    <row r="70" spans="1:13">
      <c r="A70" s="1">
        <v>45748</v>
      </c>
      <c r="B70" t="s">
        <v>4773</v>
      </c>
      <c r="C70" t="s">
        <v>1001</v>
      </c>
      <c r="D70" t="s">
        <v>6829</v>
      </c>
      <c r="E70" t="s">
        <v>54</v>
      </c>
      <c r="F70" t="s">
        <v>55</v>
      </c>
      <c r="G70" t="s">
        <v>21</v>
      </c>
      <c r="H70" t="s">
        <v>18</v>
      </c>
      <c r="I70" t="s">
        <v>19</v>
      </c>
      <c r="J70" t="s">
        <v>10171</v>
      </c>
      <c r="K70" s="3">
        <v>753446</v>
      </c>
      <c r="L70" s="3">
        <v>978804</v>
      </c>
      <c r="M70" s="6" t="s">
        <v>48</v>
      </c>
    </row>
    <row r="71" spans="1:13">
      <c r="A71" s="1">
        <v>45748</v>
      </c>
      <c r="B71" t="s">
        <v>4776</v>
      </c>
      <c r="C71" t="s">
        <v>1018</v>
      </c>
      <c r="D71" t="s">
        <v>6837</v>
      </c>
      <c r="E71" t="s">
        <v>54</v>
      </c>
      <c r="F71" t="s">
        <v>55</v>
      </c>
      <c r="G71" t="s">
        <v>590</v>
      </c>
      <c r="H71" t="s">
        <v>396</v>
      </c>
      <c r="I71" t="s">
        <v>397</v>
      </c>
      <c r="J71" t="s">
        <v>10171</v>
      </c>
      <c r="K71" s="3">
        <v>118405</v>
      </c>
      <c r="L71" s="3">
        <v>113747</v>
      </c>
      <c r="M71" s="2" t="s">
        <v>5660</v>
      </c>
    </row>
    <row r="72" spans="1:13">
      <c r="A72" s="1">
        <v>45748</v>
      </c>
      <c r="B72" t="s">
        <v>4782</v>
      </c>
      <c r="C72" t="s">
        <v>1042</v>
      </c>
      <c r="D72" t="s">
        <v>6852</v>
      </c>
      <c r="E72" t="s">
        <v>54</v>
      </c>
      <c r="F72" t="s">
        <v>55</v>
      </c>
      <c r="G72" t="s">
        <v>61</v>
      </c>
      <c r="H72" t="s">
        <v>59</v>
      </c>
      <c r="I72" t="s">
        <v>60</v>
      </c>
      <c r="J72" t="s">
        <v>10171</v>
      </c>
      <c r="K72" s="3">
        <v>12318</v>
      </c>
      <c r="L72" s="3">
        <v>11913</v>
      </c>
      <c r="M72" s="6" t="s">
        <v>5620</v>
      </c>
    </row>
    <row r="73" spans="1:13">
      <c r="A73" s="1">
        <v>45748</v>
      </c>
      <c r="B73" t="s">
        <v>4791</v>
      </c>
      <c r="C73" t="s">
        <v>1082</v>
      </c>
      <c r="D73" t="s">
        <v>6873</v>
      </c>
      <c r="E73" t="s">
        <v>54</v>
      </c>
      <c r="F73" t="s">
        <v>55</v>
      </c>
      <c r="G73" t="s">
        <v>225</v>
      </c>
      <c r="H73" t="s">
        <v>846</v>
      </c>
      <c r="I73" t="s">
        <v>847</v>
      </c>
      <c r="J73" t="s">
        <v>10171</v>
      </c>
      <c r="K73" s="3">
        <v>15460</v>
      </c>
      <c r="L73" s="3">
        <v>15430</v>
      </c>
      <c r="M73" s="6" t="s">
        <v>77</v>
      </c>
    </row>
    <row r="74" spans="1:13">
      <c r="A74" s="1">
        <v>45750</v>
      </c>
      <c r="B74" t="s">
        <v>5951</v>
      </c>
      <c r="C74" t="s">
        <v>5952</v>
      </c>
      <c r="D74" t="s">
        <v>6885</v>
      </c>
      <c r="E74" t="s">
        <v>54</v>
      </c>
      <c r="F74" t="s">
        <v>55</v>
      </c>
      <c r="G74" t="s">
        <v>167</v>
      </c>
      <c r="H74" t="s">
        <v>165</v>
      </c>
      <c r="I74" t="s">
        <v>166</v>
      </c>
      <c r="J74" t="s">
        <v>10171</v>
      </c>
      <c r="K74" s="3">
        <v>10560</v>
      </c>
      <c r="L74" s="3">
        <v>10654</v>
      </c>
      <c r="M74" s="2" t="s">
        <v>1179</v>
      </c>
    </row>
    <row r="75" spans="1:13">
      <c r="A75" s="1">
        <v>45752</v>
      </c>
      <c r="B75" t="s">
        <v>4796</v>
      </c>
      <c r="C75" t="s">
        <v>1102</v>
      </c>
      <c r="D75" t="s">
        <v>6886</v>
      </c>
      <c r="E75" t="s">
        <v>54</v>
      </c>
      <c r="F75" t="s">
        <v>55</v>
      </c>
      <c r="G75" t="s">
        <v>51</v>
      </c>
      <c r="H75" t="s">
        <v>18</v>
      </c>
      <c r="I75" t="s">
        <v>19</v>
      </c>
      <c r="J75" t="s">
        <v>10171</v>
      </c>
      <c r="K75" s="3">
        <v>321420</v>
      </c>
      <c r="L75" s="3">
        <v>328118</v>
      </c>
      <c r="M75" s="2" t="s">
        <v>48</v>
      </c>
    </row>
    <row r="76" spans="1:13">
      <c r="A76" s="1">
        <v>45762</v>
      </c>
      <c r="B76" t="s">
        <v>4815</v>
      </c>
      <c r="C76" t="s">
        <v>1187</v>
      </c>
      <c r="D76" t="s">
        <v>6945</v>
      </c>
      <c r="E76" t="s">
        <v>54</v>
      </c>
      <c r="F76" t="s">
        <v>55</v>
      </c>
      <c r="G76" t="s">
        <v>310</v>
      </c>
      <c r="H76" t="s">
        <v>18</v>
      </c>
      <c r="I76" t="s">
        <v>19</v>
      </c>
      <c r="J76" t="s">
        <v>10171</v>
      </c>
      <c r="K76" s="3">
        <v>18399</v>
      </c>
      <c r="L76" s="3">
        <v>18603</v>
      </c>
      <c r="M76" s="6" t="s">
        <v>48</v>
      </c>
    </row>
    <row r="77" spans="1:13">
      <c r="A77" s="1">
        <v>45762</v>
      </c>
      <c r="B77" t="s">
        <v>4821</v>
      </c>
      <c r="C77" t="s">
        <v>1206</v>
      </c>
      <c r="D77" t="s">
        <v>6947</v>
      </c>
      <c r="E77" t="s">
        <v>54</v>
      </c>
      <c r="F77" t="s">
        <v>55</v>
      </c>
      <c r="G77" t="s">
        <v>80</v>
      </c>
      <c r="H77" t="s">
        <v>59</v>
      </c>
      <c r="I77" t="s">
        <v>60</v>
      </c>
      <c r="J77" t="s">
        <v>10171</v>
      </c>
      <c r="K77" s="3">
        <v>14601</v>
      </c>
      <c r="L77" s="3">
        <v>14681</v>
      </c>
      <c r="M77" s="2" t="s">
        <v>5620</v>
      </c>
    </row>
    <row r="78" spans="1:13">
      <c r="A78" s="1">
        <v>45762</v>
      </c>
      <c r="B78" t="s">
        <v>4818</v>
      </c>
      <c r="C78" t="s">
        <v>1198</v>
      </c>
      <c r="D78" t="s">
        <v>6946</v>
      </c>
      <c r="E78" t="s">
        <v>54</v>
      </c>
      <c r="F78" t="s">
        <v>55</v>
      </c>
      <c r="G78" t="s">
        <v>51</v>
      </c>
      <c r="H78" t="s">
        <v>103</v>
      </c>
      <c r="I78" t="s">
        <v>104</v>
      </c>
      <c r="J78" t="s">
        <v>10171</v>
      </c>
      <c r="K78" s="3">
        <v>18329</v>
      </c>
      <c r="L78" s="3">
        <v>20070</v>
      </c>
      <c r="M78" s="2" t="s">
        <v>5620</v>
      </c>
    </row>
    <row r="79" spans="1:13">
      <c r="A79" s="1">
        <v>45762</v>
      </c>
      <c r="B79" t="s">
        <v>4822</v>
      </c>
      <c r="C79" t="s">
        <v>1208</v>
      </c>
      <c r="D79" t="s">
        <v>6948</v>
      </c>
      <c r="E79" t="s">
        <v>54</v>
      </c>
      <c r="F79" t="s">
        <v>55</v>
      </c>
      <c r="G79" t="s">
        <v>43</v>
      </c>
      <c r="H79" t="s">
        <v>1210</v>
      </c>
      <c r="I79" t="s">
        <v>1211</v>
      </c>
      <c r="J79" t="s">
        <v>10171</v>
      </c>
      <c r="K79" s="3">
        <v>4471</v>
      </c>
      <c r="L79" s="3">
        <v>4589</v>
      </c>
      <c r="M79" s="2" t="s">
        <v>1179</v>
      </c>
    </row>
    <row r="80" spans="1:13">
      <c r="A80" s="1">
        <v>45765</v>
      </c>
      <c r="B80" t="s">
        <v>4830</v>
      </c>
      <c r="C80" t="s">
        <v>1243</v>
      </c>
      <c r="D80" t="s">
        <v>6973</v>
      </c>
      <c r="E80" t="s">
        <v>54</v>
      </c>
      <c r="F80" t="s">
        <v>55</v>
      </c>
      <c r="G80" t="s">
        <v>51</v>
      </c>
      <c r="H80" t="s">
        <v>18</v>
      </c>
      <c r="I80" t="s">
        <v>19</v>
      </c>
      <c r="J80" t="s">
        <v>10171</v>
      </c>
      <c r="K80" s="3">
        <v>150888</v>
      </c>
      <c r="L80" s="3">
        <v>130214</v>
      </c>
      <c r="M80" s="6" t="s">
        <v>48</v>
      </c>
    </row>
    <row r="81" spans="1:13">
      <c r="A81" s="1">
        <v>45769</v>
      </c>
      <c r="B81" t="s">
        <v>5691</v>
      </c>
      <c r="C81" t="s">
        <v>5692</v>
      </c>
      <c r="D81" t="s">
        <v>7005</v>
      </c>
      <c r="E81" t="s">
        <v>54</v>
      </c>
      <c r="F81" t="s">
        <v>55</v>
      </c>
      <c r="G81" t="s">
        <v>310</v>
      </c>
      <c r="H81" t="s">
        <v>78</v>
      </c>
      <c r="I81" t="s">
        <v>79</v>
      </c>
      <c r="J81" t="s">
        <v>10172</v>
      </c>
      <c r="K81" s="3"/>
      <c r="L81" s="3">
        <v>16064</v>
      </c>
      <c r="M81" s="6" t="s">
        <v>77</v>
      </c>
    </row>
    <row r="82" spans="1:13">
      <c r="A82" s="1">
        <v>45769</v>
      </c>
      <c r="B82" t="s">
        <v>6089</v>
      </c>
      <c r="C82" t="s">
        <v>6090</v>
      </c>
      <c r="D82" t="s">
        <v>7006</v>
      </c>
      <c r="E82" t="s">
        <v>54</v>
      </c>
      <c r="F82" t="s">
        <v>55</v>
      </c>
      <c r="G82" t="s">
        <v>73</v>
      </c>
      <c r="H82" t="s">
        <v>71</v>
      </c>
      <c r="I82" t="s">
        <v>72</v>
      </c>
      <c r="J82" t="s">
        <v>10171</v>
      </c>
      <c r="K82" s="3">
        <v>27457</v>
      </c>
      <c r="L82" s="3">
        <v>36101</v>
      </c>
      <c r="M82" s="2" t="s">
        <v>5623</v>
      </c>
    </row>
    <row r="83" spans="1:13">
      <c r="A83" s="1">
        <v>45771</v>
      </c>
      <c r="B83" t="s">
        <v>4842</v>
      </c>
      <c r="C83" t="s">
        <v>1294</v>
      </c>
      <c r="D83" t="s">
        <v>7013</v>
      </c>
      <c r="E83" t="s">
        <v>54</v>
      </c>
      <c r="F83" t="s">
        <v>55</v>
      </c>
      <c r="G83" t="s">
        <v>167</v>
      </c>
      <c r="H83" t="s">
        <v>165</v>
      </c>
      <c r="I83" t="s">
        <v>166</v>
      </c>
      <c r="J83" t="s">
        <v>10172</v>
      </c>
      <c r="K83" s="3"/>
      <c r="L83" s="3">
        <v>24958</v>
      </c>
      <c r="M83" s="6" t="s">
        <v>1179</v>
      </c>
    </row>
    <row r="84" spans="1:13">
      <c r="A84" s="1">
        <v>45772</v>
      </c>
      <c r="B84" t="s">
        <v>4846</v>
      </c>
      <c r="C84" t="s">
        <v>1308</v>
      </c>
      <c r="D84" t="s">
        <v>7022</v>
      </c>
      <c r="E84" t="s">
        <v>54</v>
      </c>
      <c r="F84" t="s">
        <v>55</v>
      </c>
      <c r="G84" t="s">
        <v>51</v>
      </c>
      <c r="H84" t="s">
        <v>49</v>
      </c>
      <c r="I84" t="s">
        <v>50</v>
      </c>
      <c r="J84" t="s">
        <v>10171</v>
      </c>
      <c r="K84" s="3">
        <v>15125</v>
      </c>
      <c r="L84" s="3">
        <v>10514</v>
      </c>
      <c r="M84" s="6" t="s">
        <v>48</v>
      </c>
    </row>
    <row r="85" spans="1:13">
      <c r="A85" s="1">
        <v>45772</v>
      </c>
      <c r="B85" t="s">
        <v>4847</v>
      </c>
      <c r="C85" t="s">
        <v>1310</v>
      </c>
      <c r="D85" t="s">
        <v>7026</v>
      </c>
      <c r="E85" t="s">
        <v>54</v>
      </c>
      <c r="F85" t="s">
        <v>55</v>
      </c>
      <c r="G85" t="s">
        <v>310</v>
      </c>
      <c r="H85" t="s">
        <v>165</v>
      </c>
      <c r="I85" t="s">
        <v>166</v>
      </c>
      <c r="J85" t="s">
        <v>10171</v>
      </c>
      <c r="K85" s="3">
        <v>28255</v>
      </c>
      <c r="L85" s="3">
        <v>33242</v>
      </c>
      <c r="M85" s="6" t="s">
        <v>26</v>
      </c>
    </row>
    <row r="86" spans="1:13">
      <c r="A86" s="1">
        <v>45772</v>
      </c>
      <c r="B86" t="s">
        <v>4849</v>
      </c>
      <c r="C86" t="s">
        <v>1316</v>
      </c>
      <c r="D86" t="s">
        <v>7033</v>
      </c>
      <c r="E86" t="s">
        <v>54</v>
      </c>
      <c r="F86" t="s">
        <v>55</v>
      </c>
      <c r="G86" t="s">
        <v>98</v>
      </c>
      <c r="H86" t="s">
        <v>396</v>
      </c>
      <c r="I86" t="s">
        <v>397</v>
      </c>
      <c r="J86" t="s">
        <v>10171</v>
      </c>
      <c r="K86" s="3">
        <v>2924</v>
      </c>
      <c r="L86" s="3">
        <v>3268</v>
      </c>
      <c r="M86" s="6" t="s">
        <v>5623</v>
      </c>
    </row>
    <row r="87" spans="1:13">
      <c r="A87" s="1">
        <v>45772</v>
      </c>
      <c r="B87" t="s">
        <v>4850</v>
      </c>
      <c r="C87" t="s">
        <v>1321</v>
      </c>
      <c r="D87" t="s">
        <v>7036</v>
      </c>
      <c r="E87" t="s">
        <v>54</v>
      </c>
      <c r="F87" t="s">
        <v>55</v>
      </c>
      <c r="G87" t="s">
        <v>1325</v>
      </c>
      <c r="H87" t="s">
        <v>1323</v>
      </c>
      <c r="I87" t="s">
        <v>1324</v>
      </c>
      <c r="J87" t="s">
        <v>10171</v>
      </c>
      <c r="K87" s="3">
        <v>25818</v>
      </c>
      <c r="L87" s="3">
        <v>16712</v>
      </c>
      <c r="M87" s="6" t="s">
        <v>1179</v>
      </c>
    </row>
    <row r="88" spans="1:13">
      <c r="A88" s="1">
        <v>45773</v>
      </c>
      <c r="B88" t="s">
        <v>4851</v>
      </c>
      <c r="C88" t="s">
        <v>1326</v>
      </c>
      <c r="D88" t="s">
        <v>7040</v>
      </c>
      <c r="E88" t="s">
        <v>54</v>
      </c>
      <c r="F88" t="s">
        <v>55</v>
      </c>
      <c r="G88" t="s">
        <v>125</v>
      </c>
      <c r="H88" t="s">
        <v>1328</v>
      </c>
      <c r="I88" t="s">
        <v>1329</v>
      </c>
      <c r="J88" t="s">
        <v>10171</v>
      </c>
      <c r="K88" s="3">
        <v>14396</v>
      </c>
      <c r="L88" s="3">
        <v>22590</v>
      </c>
      <c r="M88" s="2" t="s">
        <v>1179</v>
      </c>
    </row>
    <row r="89" spans="1:13">
      <c r="A89" s="1">
        <v>45774</v>
      </c>
      <c r="B89" t="s">
        <v>5973</v>
      </c>
      <c r="C89" t="s">
        <v>5974</v>
      </c>
      <c r="D89" t="s">
        <v>7046</v>
      </c>
      <c r="E89" t="s">
        <v>54</v>
      </c>
      <c r="F89" t="s">
        <v>55</v>
      </c>
      <c r="G89" t="s">
        <v>43</v>
      </c>
      <c r="H89" t="s">
        <v>165</v>
      </c>
      <c r="I89" t="s">
        <v>166</v>
      </c>
      <c r="J89" t="s">
        <v>10172</v>
      </c>
      <c r="K89" s="3"/>
      <c r="L89" s="3">
        <v>19978</v>
      </c>
      <c r="M89" s="2" t="s">
        <v>1179</v>
      </c>
    </row>
    <row r="90" spans="1:13">
      <c r="A90" s="1">
        <v>45775</v>
      </c>
      <c r="B90" t="s">
        <v>4855</v>
      </c>
      <c r="C90" t="s">
        <v>1342</v>
      </c>
      <c r="D90" t="s">
        <v>7054</v>
      </c>
      <c r="E90" t="s">
        <v>54</v>
      </c>
      <c r="F90" t="s">
        <v>55</v>
      </c>
      <c r="G90" t="s">
        <v>125</v>
      </c>
      <c r="H90" t="s">
        <v>570</v>
      </c>
      <c r="I90" t="s">
        <v>571</v>
      </c>
      <c r="J90" t="s">
        <v>10171</v>
      </c>
      <c r="K90" s="3">
        <v>31593</v>
      </c>
      <c r="L90" s="3">
        <v>30560</v>
      </c>
      <c r="M90" s="2" t="s">
        <v>5623</v>
      </c>
    </row>
    <row r="91" spans="1:13">
      <c r="A91" s="1">
        <v>45778</v>
      </c>
      <c r="B91" t="s">
        <v>4871</v>
      </c>
      <c r="C91" t="s">
        <v>1408</v>
      </c>
      <c r="D91" t="s">
        <v>7091</v>
      </c>
      <c r="E91" t="s">
        <v>54</v>
      </c>
      <c r="F91" t="s">
        <v>55</v>
      </c>
      <c r="G91" t="s">
        <v>125</v>
      </c>
      <c r="H91" t="s">
        <v>49</v>
      </c>
      <c r="I91" t="s">
        <v>50</v>
      </c>
      <c r="J91" t="s">
        <v>10171</v>
      </c>
      <c r="K91" s="3">
        <v>60907</v>
      </c>
      <c r="L91" s="3">
        <v>76256</v>
      </c>
      <c r="M91" s="2" t="s">
        <v>5660</v>
      </c>
    </row>
    <row r="92" spans="1:13">
      <c r="A92" s="1">
        <v>45778</v>
      </c>
      <c r="B92" t="s">
        <v>4873</v>
      </c>
      <c r="C92" t="s">
        <v>1415</v>
      </c>
      <c r="D92" t="s">
        <v>7096</v>
      </c>
      <c r="E92" t="s">
        <v>54</v>
      </c>
      <c r="F92" t="s">
        <v>55</v>
      </c>
      <c r="G92" t="s">
        <v>245</v>
      </c>
      <c r="H92" t="s">
        <v>103</v>
      </c>
      <c r="I92" t="s">
        <v>104</v>
      </c>
      <c r="J92" t="s">
        <v>10171</v>
      </c>
      <c r="K92" s="3">
        <v>21738</v>
      </c>
      <c r="L92" s="3">
        <v>23588</v>
      </c>
      <c r="M92" s="6" t="s">
        <v>140</v>
      </c>
    </row>
    <row r="93" spans="1:13">
      <c r="A93" s="1">
        <v>45778</v>
      </c>
      <c r="B93" t="s">
        <v>4875</v>
      </c>
      <c r="C93" t="s">
        <v>1422</v>
      </c>
      <c r="D93" t="s">
        <v>7101</v>
      </c>
      <c r="E93" t="s">
        <v>54</v>
      </c>
      <c r="F93" t="s">
        <v>55</v>
      </c>
      <c r="G93" t="s">
        <v>414</v>
      </c>
      <c r="H93" t="s">
        <v>165</v>
      </c>
      <c r="I93" t="s">
        <v>166</v>
      </c>
      <c r="J93" t="s">
        <v>10171</v>
      </c>
      <c r="K93" s="3">
        <v>7687</v>
      </c>
      <c r="L93" s="3">
        <v>8813</v>
      </c>
      <c r="M93" s="2" t="s">
        <v>1179</v>
      </c>
    </row>
    <row r="94" spans="1:13">
      <c r="A94" s="1">
        <v>45778</v>
      </c>
      <c r="B94" t="s">
        <v>4880</v>
      </c>
      <c r="C94" t="s">
        <v>1441</v>
      </c>
      <c r="D94" t="s">
        <v>7109</v>
      </c>
      <c r="E94" t="s">
        <v>54</v>
      </c>
      <c r="F94" t="s">
        <v>55</v>
      </c>
      <c r="G94" t="s">
        <v>61</v>
      </c>
      <c r="H94" t="s">
        <v>1443</v>
      </c>
      <c r="I94" t="s">
        <v>1444</v>
      </c>
      <c r="J94" t="s">
        <v>10171</v>
      </c>
      <c r="K94" s="3">
        <v>50673</v>
      </c>
      <c r="L94" s="3">
        <v>44889</v>
      </c>
      <c r="M94" s="2" t="s">
        <v>1179</v>
      </c>
    </row>
    <row r="95" spans="1:13">
      <c r="A95" s="1">
        <v>45778</v>
      </c>
      <c r="B95" t="s">
        <v>4882</v>
      </c>
      <c r="C95" t="s">
        <v>1450</v>
      </c>
      <c r="D95" t="s">
        <v>7113</v>
      </c>
      <c r="E95" t="s">
        <v>54</v>
      </c>
      <c r="F95" t="s">
        <v>55</v>
      </c>
      <c r="G95" t="s">
        <v>125</v>
      </c>
      <c r="H95" t="s">
        <v>570</v>
      </c>
      <c r="I95" t="s">
        <v>571</v>
      </c>
      <c r="J95" t="s">
        <v>10171</v>
      </c>
      <c r="K95" s="3">
        <v>11944</v>
      </c>
      <c r="L95" s="3">
        <v>8857</v>
      </c>
      <c r="M95" s="2" t="s">
        <v>5623</v>
      </c>
    </row>
    <row r="96" spans="1:13">
      <c r="A96" s="1">
        <v>45778</v>
      </c>
      <c r="B96" t="s">
        <v>4884</v>
      </c>
      <c r="C96" t="s">
        <v>1458</v>
      </c>
      <c r="D96" t="s">
        <v>7122</v>
      </c>
      <c r="E96" t="s">
        <v>54</v>
      </c>
      <c r="F96" t="s">
        <v>55</v>
      </c>
      <c r="G96" t="s">
        <v>98</v>
      </c>
      <c r="H96" t="s">
        <v>1460</v>
      </c>
      <c r="I96" t="s">
        <v>1461</v>
      </c>
      <c r="J96" t="s">
        <v>10171</v>
      </c>
      <c r="K96" s="3">
        <v>144457</v>
      </c>
      <c r="L96" s="3">
        <v>143783</v>
      </c>
      <c r="M96" s="2" t="s">
        <v>304</v>
      </c>
    </row>
    <row r="97" spans="1:13">
      <c r="A97" s="1">
        <v>45778</v>
      </c>
      <c r="B97" t="s">
        <v>4886</v>
      </c>
      <c r="C97" t="s">
        <v>1464</v>
      </c>
      <c r="D97" t="s">
        <v>7129</v>
      </c>
      <c r="E97" t="s">
        <v>54</v>
      </c>
      <c r="F97" t="s">
        <v>55</v>
      </c>
      <c r="G97" t="s">
        <v>1325</v>
      </c>
      <c r="H97" t="s">
        <v>71</v>
      </c>
      <c r="I97" t="s">
        <v>72</v>
      </c>
      <c r="J97" t="s">
        <v>10171</v>
      </c>
      <c r="K97" s="3">
        <v>14443</v>
      </c>
      <c r="L97" s="3">
        <v>22893</v>
      </c>
      <c r="M97" s="6" t="s">
        <v>26</v>
      </c>
    </row>
    <row r="98" spans="1:13">
      <c r="A98" s="1">
        <v>45778</v>
      </c>
      <c r="B98" t="s">
        <v>5705</v>
      </c>
      <c r="C98" t="s">
        <v>5706</v>
      </c>
      <c r="D98" t="s">
        <v>7137</v>
      </c>
      <c r="E98" t="s">
        <v>54</v>
      </c>
      <c r="F98" t="s">
        <v>55</v>
      </c>
      <c r="G98" t="s">
        <v>1850</v>
      </c>
      <c r="H98" t="s">
        <v>270</v>
      </c>
      <c r="I98" t="s">
        <v>271</v>
      </c>
      <c r="J98" t="s">
        <v>10172</v>
      </c>
      <c r="K98" s="3"/>
      <c r="L98" s="3">
        <v>10388</v>
      </c>
      <c r="M98" s="2" t="s">
        <v>5624</v>
      </c>
    </row>
    <row r="99" spans="1:13">
      <c r="A99" s="1">
        <v>45779</v>
      </c>
      <c r="B99" t="s">
        <v>4890</v>
      </c>
      <c r="C99" t="s">
        <v>1479</v>
      </c>
      <c r="D99" t="s">
        <v>7150</v>
      </c>
      <c r="E99" t="s">
        <v>54</v>
      </c>
      <c r="F99" t="s">
        <v>55</v>
      </c>
      <c r="G99" t="s">
        <v>105</v>
      </c>
      <c r="H99" t="s">
        <v>103</v>
      </c>
      <c r="I99" t="s">
        <v>104</v>
      </c>
      <c r="J99" t="s">
        <v>10171</v>
      </c>
      <c r="K99" s="3">
        <v>6284</v>
      </c>
      <c r="L99" s="3">
        <v>6844</v>
      </c>
      <c r="M99" s="6" t="s">
        <v>5620</v>
      </c>
    </row>
    <row r="100" spans="1:13">
      <c r="A100" s="1">
        <v>45780</v>
      </c>
      <c r="B100" t="s">
        <v>4729</v>
      </c>
      <c r="C100" t="s">
        <v>811</v>
      </c>
      <c r="D100" t="s">
        <v>7156</v>
      </c>
      <c r="E100" t="s">
        <v>54</v>
      </c>
      <c r="F100" t="s">
        <v>55</v>
      </c>
      <c r="G100" t="s">
        <v>813</v>
      </c>
      <c r="H100" t="s">
        <v>375</v>
      </c>
      <c r="I100" t="s">
        <v>376</v>
      </c>
      <c r="J100" t="s">
        <v>10171</v>
      </c>
      <c r="K100" s="3">
        <v>8840</v>
      </c>
      <c r="L100" s="3">
        <v>10928</v>
      </c>
      <c r="M100" s="6" t="s">
        <v>5624</v>
      </c>
    </row>
    <row r="101" spans="1:13">
      <c r="A101" s="1">
        <v>45780</v>
      </c>
      <c r="B101" t="s">
        <v>4819</v>
      </c>
      <c r="C101" t="s">
        <v>1200</v>
      </c>
      <c r="D101" t="s">
        <v>7153</v>
      </c>
      <c r="E101" t="s">
        <v>54</v>
      </c>
      <c r="F101" t="s">
        <v>55</v>
      </c>
      <c r="G101" t="s">
        <v>225</v>
      </c>
      <c r="H101" t="s">
        <v>375</v>
      </c>
      <c r="I101" t="s">
        <v>376</v>
      </c>
      <c r="J101" t="s">
        <v>10172</v>
      </c>
      <c r="K101" s="3"/>
      <c r="L101" s="3">
        <v>45693</v>
      </c>
      <c r="M101" s="2" t="s">
        <v>5624</v>
      </c>
    </row>
    <row r="102" spans="1:13">
      <c r="A102" s="1">
        <v>45780</v>
      </c>
      <c r="B102" t="s">
        <v>4712</v>
      </c>
      <c r="C102" t="s">
        <v>743</v>
      </c>
      <c r="D102" t="s">
        <v>7157</v>
      </c>
      <c r="E102" t="s">
        <v>54</v>
      </c>
      <c r="F102" t="s">
        <v>55</v>
      </c>
      <c r="G102" t="s">
        <v>61</v>
      </c>
      <c r="H102" t="s">
        <v>103</v>
      </c>
      <c r="I102" t="s">
        <v>104</v>
      </c>
      <c r="J102" t="s">
        <v>10171</v>
      </c>
      <c r="K102" s="3">
        <v>38099</v>
      </c>
      <c r="L102" s="3">
        <v>62116</v>
      </c>
      <c r="M102" s="6" t="s">
        <v>140</v>
      </c>
    </row>
    <row r="103" spans="1:13">
      <c r="A103" s="1">
        <v>45781</v>
      </c>
      <c r="B103" t="s">
        <v>4895</v>
      </c>
      <c r="C103" t="s">
        <v>1500</v>
      </c>
      <c r="D103" t="s">
        <v>7159</v>
      </c>
      <c r="E103" t="s">
        <v>54</v>
      </c>
      <c r="F103" t="s">
        <v>55</v>
      </c>
      <c r="G103" t="s">
        <v>190</v>
      </c>
      <c r="H103" t="s">
        <v>218</v>
      </c>
      <c r="I103" t="s">
        <v>219</v>
      </c>
      <c r="J103" t="s">
        <v>10171</v>
      </c>
      <c r="K103" s="3">
        <v>7877</v>
      </c>
      <c r="L103" s="3">
        <v>7597</v>
      </c>
      <c r="M103" s="6" t="s">
        <v>1179</v>
      </c>
    </row>
    <row r="104" spans="1:13">
      <c r="A104" s="1">
        <v>45783</v>
      </c>
      <c r="B104" t="s">
        <v>4800</v>
      </c>
      <c r="C104" t="s">
        <v>1119</v>
      </c>
      <c r="D104" t="s">
        <v>7178</v>
      </c>
      <c r="E104" t="s">
        <v>54</v>
      </c>
      <c r="F104" t="s">
        <v>55</v>
      </c>
      <c r="G104" t="s">
        <v>61</v>
      </c>
      <c r="H104" t="s">
        <v>59</v>
      </c>
      <c r="I104" t="s">
        <v>60</v>
      </c>
      <c r="J104" t="s">
        <v>10171</v>
      </c>
      <c r="K104" s="3">
        <v>11370</v>
      </c>
      <c r="L104" s="3">
        <v>10261</v>
      </c>
      <c r="M104" s="6" t="s">
        <v>5620</v>
      </c>
    </row>
    <row r="105" spans="1:13">
      <c r="A105" s="1">
        <v>45784</v>
      </c>
      <c r="B105" t="s">
        <v>4906</v>
      </c>
      <c r="C105" t="s">
        <v>1548</v>
      </c>
      <c r="D105" t="s">
        <v>7193</v>
      </c>
      <c r="E105" t="s">
        <v>54</v>
      </c>
      <c r="F105" t="s">
        <v>55</v>
      </c>
      <c r="G105" t="s">
        <v>90</v>
      </c>
      <c r="H105" t="s">
        <v>1550</v>
      </c>
      <c r="I105" t="s">
        <v>1551</v>
      </c>
      <c r="J105" t="s">
        <v>10171</v>
      </c>
      <c r="K105" s="3">
        <v>10845</v>
      </c>
      <c r="L105" s="3">
        <v>16668</v>
      </c>
      <c r="M105" s="6" t="s">
        <v>4176</v>
      </c>
    </row>
    <row r="106" spans="1:13">
      <c r="A106" s="1">
        <v>45785</v>
      </c>
      <c r="B106" t="s">
        <v>4910</v>
      </c>
      <c r="C106" t="s">
        <v>1569</v>
      </c>
      <c r="D106" t="s">
        <v>7199</v>
      </c>
      <c r="E106" t="s">
        <v>54</v>
      </c>
      <c r="F106" t="s">
        <v>55</v>
      </c>
      <c r="G106" t="s">
        <v>125</v>
      </c>
      <c r="H106" t="s">
        <v>570</v>
      </c>
      <c r="I106" t="s">
        <v>571</v>
      </c>
      <c r="J106" t="s">
        <v>10171</v>
      </c>
      <c r="K106" s="3">
        <v>77802</v>
      </c>
      <c r="L106" s="3">
        <v>73138</v>
      </c>
      <c r="M106" s="2" t="s">
        <v>5623</v>
      </c>
    </row>
    <row r="107" spans="1:13">
      <c r="A107" s="1">
        <v>45786</v>
      </c>
      <c r="B107" t="s">
        <v>4911</v>
      </c>
      <c r="C107" t="s">
        <v>1571</v>
      </c>
      <c r="D107" t="s">
        <v>7200</v>
      </c>
      <c r="E107" t="s">
        <v>54</v>
      </c>
      <c r="F107" t="s">
        <v>55</v>
      </c>
      <c r="G107" t="s">
        <v>125</v>
      </c>
      <c r="H107" t="s">
        <v>1573</v>
      </c>
      <c r="I107" t="s">
        <v>1574</v>
      </c>
      <c r="J107" t="s">
        <v>10171</v>
      </c>
      <c r="K107" s="3">
        <v>44612</v>
      </c>
      <c r="L107" s="3">
        <v>42817</v>
      </c>
      <c r="M107" s="2" t="s">
        <v>5623</v>
      </c>
    </row>
    <row r="108" spans="1:13">
      <c r="A108" s="1">
        <v>45786</v>
      </c>
      <c r="B108" t="s">
        <v>4914</v>
      </c>
      <c r="C108" t="s">
        <v>1586</v>
      </c>
      <c r="D108" t="s">
        <v>7206</v>
      </c>
      <c r="E108" t="s">
        <v>54</v>
      </c>
      <c r="F108" t="s">
        <v>55</v>
      </c>
      <c r="G108" t="s">
        <v>336</v>
      </c>
      <c r="H108" t="s">
        <v>861</v>
      </c>
      <c r="I108" t="s">
        <v>862</v>
      </c>
      <c r="J108" t="s">
        <v>10171</v>
      </c>
      <c r="K108" s="3">
        <v>12153</v>
      </c>
      <c r="L108" s="3">
        <v>14327</v>
      </c>
      <c r="M108" s="6" t="s">
        <v>112</v>
      </c>
    </row>
    <row r="109" spans="1:13">
      <c r="A109" s="1">
        <v>45790</v>
      </c>
      <c r="B109" t="s">
        <v>4807</v>
      </c>
      <c r="C109" t="s">
        <v>1152</v>
      </c>
      <c r="D109" t="s">
        <v>7213</v>
      </c>
      <c r="E109" t="s">
        <v>54</v>
      </c>
      <c r="F109" t="s">
        <v>55</v>
      </c>
      <c r="G109" t="s">
        <v>21</v>
      </c>
      <c r="H109" t="s">
        <v>1154</v>
      </c>
      <c r="I109" t="s">
        <v>1155</v>
      </c>
      <c r="J109" t="s">
        <v>10171</v>
      </c>
      <c r="K109" s="3">
        <v>10632</v>
      </c>
      <c r="L109" s="3">
        <v>6137</v>
      </c>
      <c r="M109" s="6" t="s">
        <v>1179</v>
      </c>
    </row>
    <row r="110" spans="1:13">
      <c r="A110" s="1">
        <v>45793</v>
      </c>
      <c r="B110" t="s">
        <v>5791</v>
      </c>
      <c r="C110" t="s">
        <v>5792</v>
      </c>
      <c r="D110" t="s">
        <v>7236</v>
      </c>
      <c r="E110" t="s">
        <v>54</v>
      </c>
      <c r="F110" t="s">
        <v>55</v>
      </c>
      <c r="G110" t="s">
        <v>225</v>
      </c>
      <c r="H110" t="s">
        <v>270</v>
      </c>
      <c r="I110" t="s">
        <v>271</v>
      </c>
      <c r="J110" t="s">
        <v>10172</v>
      </c>
      <c r="K110" s="3"/>
      <c r="L110" s="3">
        <v>122634</v>
      </c>
      <c r="M110" s="6" t="s">
        <v>77</v>
      </c>
    </row>
    <row r="111" spans="1:13">
      <c r="A111" s="1">
        <v>45796</v>
      </c>
      <c r="B111" t="s">
        <v>4927</v>
      </c>
      <c r="C111" t="s">
        <v>1634</v>
      </c>
      <c r="D111" t="s">
        <v>7246</v>
      </c>
      <c r="E111" t="s">
        <v>54</v>
      </c>
      <c r="F111" t="s">
        <v>55</v>
      </c>
      <c r="G111" t="s">
        <v>105</v>
      </c>
      <c r="H111" t="s">
        <v>103</v>
      </c>
      <c r="I111" t="s">
        <v>104</v>
      </c>
      <c r="J111" t="s">
        <v>10171</v>
      </c>
      <c r="K111" s="3">
        <v>10428</v>
      </c>
      <c r="L111" s="3">
        <v>10740</v>
      </c>
      <c r="M111" s="2" t="s">
        <v>5620</v>
      </c>
    </row>
    <row r="112" spans="1:13">
      <c r="A112" s="1">
        <v>45797</v>
      </c>
      <c r="B112" t="s">
        <v>4931</v>
      </c>
      <c r="C112" t="s">
        <v>1649</v>
      </c>
      <c r="D112" t="s">
        <v>7254</v>
      </c>
      <c r="E112" t="s">
        <v>54</v>
      </c>
      <c r="F112" t="s">
        <v>55</v>
      </c>
      <c r="G112" t="s">
        <v>310</v>
      </c>
      <c r="H112" t="s">
        <v>103</v>
      </c>
      <c r="I112" t="s">
        <v>104</v>
      </c>
      <c r="J112" t="s">
        <v>10171</v>
      </c>
      <c r="K112" s="3">
        <v>9743</v>
      </c>
      <c r="L112" s="3">
        <v>11138</v>
      </c>
      <c r="M112" s="2" t="s">
        <v>140</v>
      </c>
    </row>
    <row r="113" spans="1:13">
      <c r="A113" s="1">
        <v>45799</v>
      </c>
      <c r="B113" t="s">
        <v>4936</v>
      </c>
      <c r="C113" t="s">
        <v>1668</v>
      </c>
      <c r="D113" t="s">
        <v>7262</v>
      </c>
      <c r="E113" t="s">
        <v>54</v>
      </c>
      <c r="F113" t="s">
        <v>55</v>
      </c>
      <c r="G113" t="s">
        <v>125</v>
      </c>
      <c r="H113" t="s">
        <v>123</v>
      </c>
      <c r="I113" t="s">
        <v>124</v>
      </c>
      <c r="J113" t="s">
        <v>10171</v>
      </c>
      <c r="K113" s="3">
        <v>17336</v>
      </c>
      <c r="L113" s="3">
        <v>16346</v>
      </c>
      <c r="M113" s="2" t="s">
        <v>5660</v>
      </c>
    </row>
    <row r="114" spans="1:13">
      <c r="A114" s="1">
        <v>45799</v>
      </c>
      <c r="B114" t="s">
        <v>4937</v>
      </c>
      <c r="C114" t="s">
        <v>1670</v>
      </c>
      <c r="D114" t="s">
        <v>7264</v>
      </c>
      <c r="E114" t="s">
        <v>54</v>
      </c>
      <c r="F114" t="s">
        <v>55</v>
      </c>
      <c r="G114" t="s">
        <v>105</v>
      </c>
      <c r="H114" t="s">
        <v>103</v>
      </c>
      <c r="I114" t="s">
        <v>104</v>
      </c>
      <c r="J114" t="s">
        <v>10171</v>
      </c>
      <c r="K114" s="3">
        <v>8581</v>
      </c>
      <c r="L114" s="3">
        <v>34195</v>
      </c>
      <c r="M114" s="6" t="s">
        <v>140</v>
      </c>
    </row>
    <row r="115" spans="1:13">
      <c r="A115" s="1">
        <v>45802</v>
      </c>
      <c r="B115" t="s">
        <v>5715</v>
      </c>
      <c r="C115" t="s">
        <v>5716</v>
      </c>
      <c r="D115" t="s">
        <v>7267</v>
      </c>
      <c r="E115" t="s">
        <v>54</v>
      </c>
      <c r="F115" t="s">
        <v>55</v>
      </c>
      <c r="G115" t="s">
        <v>225</v>
      </c>
      <c r="H115" t="s">
        <v>375</v>
      </c>
      <c r="I115" t="s">
        <v>376</v>
      </c>
      <c r="J115" t="s">
        <v>10172</v>
      </c>
      <c r="K115" s="3"/>
      <c r="L115" s="3">
        <v>27219</v>
      </c>
      <c r="M115" s="2" t="s">
        <v>5624</v>
      </c>
    </row>
    <row r="116" spans="1:13">
      <c r="A116" s="1">
        <v>45807</v>
      </c>
      <c r="B116" t="s">
        <v>4948</v>
      </c>
      <c r="C116" t="s">
        <v>1720</v>
      </c>
      <c r="D116" t="s">
        <v>7292</v>
      </c>
      <c r="E116" t="s">
        <v>54</v>
      </c>
      <c r="F116" t="s">
        <v>55</v>
      </c>
      <c r="G116" t="s">
        <v>310</v>
      </c>
      <c r="H116" t="s">
        <v>103</v>
      </c>
      <c r="I116" t="s">
        <v>104</v>
      </c>
      <c r="J116" t="s">
        <v>10171</v>
      </c>
      <c r="K116" s="3">
        <v>13034</v>
      </c>
      <c r="L116" s="3">
        <v>14439</v>
      </c>
      <c r="M116" s="2" t="s">
        <v>5620</v>
      </c>
    </row>
    <row r="117" spans="1:13">
      <c r="A117" s="1">
        <v>45809</v>
      </c>
      <c r="B117" t="s">
        <v>4954</v>
      </c>
      <c r="C117" t="s">
        <v>1747</v>
      </c>
      <c r="D117" t="s">
        <v>7317</v>
      </c>
      <c r="E117" t="s">
        <v>54</v>
      </c>
      <c r="F117" t="s">
        <v>55</v>
      </c>
      <c r="G117" t="s">
        <v>203</v>
      </c>
      <c r="H117" t="s">
        <v>78</v>
      </c>
      <c r="I117" t="s">
        <v>79</v>
      </c>
      <c r="J117" t="s">
        <v>10171</v>
      </c>
      <c r="K117" s="3">
        <v>130145</v>
      </c>
      <c r="L117" s="3">
        <v>135884</v>
      </c>
      <c r="M117" s="6" t="s">
        <v>77</v>
      </c>
    </row>
    <row r="118" spans="1:13">
      <c r="A118" s="1">
        <v>45809</v>
      </c>
      <c r="B118" t="s">
        <v>4956</v>
      </c>
      <c r="C118" t="s">
        <v>1753</v>
      </c>
      <c r="D118" t="s">
        <v>7324</v>
      </c>
      <c r="E118" t="s">
        <v>54</v>
      </c>
      <c r="F118" t="s">
        <v>55</v>
      </c>
      <c r="G118" t="s">
        <v>98</v>
      </c>
      <c r="H118" t="s">
        <v>396</v>
      </c>
      <c r="I118" t="s">
        <v>397</v>
      </c>
      <c r="J118" t="s">
        <v>10171</v>
      </c>
      <c r="K118" s="3">
        <v>2549</v>
      </c>
      <c r="L118" s="3">
        <v>2549</v>
      </c>
      <c r="M118" s="6" t="s">
        <v>5660</v>
      </c>
    </row>
    <row r="119" spans="1:13">
      <c r="A119" s="1">
        <v>45809</v>
      </c>
      <c r="B119" t="s">
        <v>4965</v>
      </c>
      <c r="C119" t="s">
        <v>1792</v>
      </c>
      <c r="D119" t="s">
        <v>7347</v>
      </c>
      <c r="E119" t="s">
        <v>54</v>
      </c>
      <c r="F119" t="s">
        <v>55</v>
      </c>
      <c r="G119" t="s">
        <v>90</v>
      </c>
      <c r="H119" t="s">
        <v>165</v>
      </c>
      <c r="I119" t="s">
        <v>166</v>
      </c>
      <c r="J119" t="s">
        <v>10171</v>
      </c>
      <c r="K119" s="3">
        <v>30985</v>
      </c>
      <c r="L119" s="3">
        <v>28918</v>
      </c>
      <c r="M119" s="2" t="s">
        <v>1179</v>
      </c>
    </row>
    <row r="120" spans="1:13">
      <c r="A120" s="1">
        <v>45809</v>
      </c>
      <c r="B120" t="s">
        <v>4866</v>
      </c>
      <c r="C120" t="s">
        <v>1385</v>
      </c>
      <c r="D120" t="s">
        <v>7348</v>
      </c>
      <c r="E120" t="s">
        <v>54</v>
      </c>
      <c r="F120" t="s">
        <v>55</v>
      </c>
      <c r="G120" t="s">
        <v>1387</v>
      </c>
      <c r="H120" t="s">
        <v>165</v>
      </c>
      <c r="I120" t="s">
        <v>166</v>
      </c>
      <c r="J120" t="s">
        <v>10171</v>
      </c>
      <c r="K120" s="3">
        <v>67716</v>
      </c>
      <c r="L120" s="3">
        <v>72625</v>
      </c>
      <c r="M120" s="6" t="s">
        <v>26</v>
      </c>
    </row>
    <row r="121" spans="1:13">
      <c r="A121" s="1">
        <v>45809</v>
      </c>
      <c r="B121" t="s">
        <v>4969</v>
      </c>
      <c r="C121" t="s">
        <v>1809</v>
      </c>
      <c r="D121" t="s">
        <v>7365</v>
      </c>
      <c r="E121" t="s">
        <v>54</v>
      </c>
      <c r="F121" t="s">
        <v>55</v>
      </c>
      <c r="G121" t="s">
        <v>203</v>
      </c>
      <c r="H121" t="s">
        <v>49</v>
      </c>
      <c r="I121" t="s">
        <v>50</v>
      </c>
      <c r="J121" t="s">
        <v>10171</v>
      </c>
      <c r="K121" s="3">
        <v>43294</v>
      </c>
      <c r="L121" s="3">
        <v>39601</v>
      </c>
      <c r="M121" s="2" t="s">
        <v>5623</v>
      </c>
    </row>
    <row r="122" spans="1:13">
      <c r="A122" s="1">
        <v>45811</v>
      </c>
      <c r="B122" t="s">
        <v>4970</v>
      </c>
      <c r="C122" t="s">
        <v>1812</v>
      </c>
      <c r="D122" t="s">
        <v>7376</v>
      </c>
      <c r="E122" t="s">
        <v>54</v>
      </c>
      <c r="F122" t="s">
        <v>55</v>
      </c>
      <c r="G122" t="s">
        <v>61</v>
      </c>
      <c r="H122" t="s">
        <v>59</v>
      </c>
      <c r="I122" t="s">
        <v>60</v>
      </c>
      <c r="J122" t="s">
        <v>10171</v>
      </c>
      <c r="K122" s="3">
        <v>20470</v>
      </c>
      <c r="L122" s="3">
        <v>22146</v>
      </c>
      <c r="M122" s="6" t="s">
        <v>5620</v>
      </c>
    </row>
    <row r="123" spans="1:13">
      <c r="A123" s="1">
        <v>45816</v>
      </c>
      <c r="B123" t="s">
        <v>4975</v>
      </c>
      <c r="C123" t="s">
        <v>1835</v>
      </c>
      <c r="D123" t="s">
        <v>7389</v>
      </c>
      <c r="E123" t="s">
        <v>54</v>
      </c>
      <c r="F123" t="s">
        <v>55</v>
      </c>
      <c r="G123" t="s">
        <v>813</v>
      </c>
      <c r="H123" t="s">
        <v>270</v>
      </c>
      <c r="I123" t="s">
        <v>271</v>
      </c>
      <c r="J123" t="s">
        <v>10171</v>
      </c>
      <c r="K123" s="3">
        <v>22952</v>
      </c>
      <c r="L123" s="3">
        <v>23219</v>
      </c>
      <c r="M123" s="2" t="s">
        <v>5624</v>
      </c>
    </row>
    <row r="124" spans="1:13">
      <c r="A124" s="1">
        <v>45816</v>
      </c>
      <c r="B124" t="s">
        <v>4976</v>
      </c>
      <c r="C124" t="s">
        <v>1837</v>
      </c>
      <c r="D124" t="s">
        <v>7390</v>
      </c>
      <c r="E124" t="s">
        <v>54</v>
      </c>
      <c r="F124" t="s">
        <v>55</v>
      </c>
      <c r="G124" t="s">
        <v>813</v>
      </c>
      <c r="H124" t="s">
        <v>270</v>
      </c>
      <c r="I124" t="s">
        <v>271</v>
      </c>
      <c r="J124" t="s">
        <v>10171</v>
      </c>
      <c r="K124" s="3">
        <v>5000</v>
      </c>
      <c r="L124" s="3">
        <v>25606</v>
      </c>
      <c r="M124" s="6" t="s">
        <v>77</v>
      </c>
    </row>
    <row r="125" spans="1:13">
      <c r="A125" s="1">
        <v>45820</v>
      </c>
      <c r="B125" t="s">
        <v>4982</v>
      </c>
      <c r="C125" t="s">
        <v>1856</v>
      </c>
      <c r="D125" t="s">
        <v>7408</v>
      </c>
      <c r="E125" t="s">
        <v>54</v>
      </c>
      <c r="F125" t="s">
        <v>55</v>
      </c>
      <c r="G125" t="s">
        <v>887</v>
      </c>
      <c r="H125" t="s">
        <v>1858</v>
      </c>
      <c r="I125" t="s">
        <v>1859</v>
      </c>
      <c r="J125" t="s">
        <v>10171</v>
      </c>
      <c r="K125" s="3">
        <v>23932</v>
      </c>
      <c r="L125" s="3">
        <v>8741</v>
      </c>
      <c r="M125" s="6" t="s">
        <v>112</v>
      </c>
    </row>
    <row r="126" spans="1:13">
      <c r="A126" s="1">
        <v>45821</v>
      </c>
      <c r="B126" t="s">
        <v>4987</v>
      </c>
      <c r="C126" t="s">
        <v>1877</v>
      </c>
      <c r="D126" t="s">
        <v>7409</v>
      </c>
      <c r="E126" t="s">
        <v>54</v>
      </c>
      <c r="F126" t="s">
        <v>55</v>
      </c>
      <c r="G126" t="s">
        <v>51</v>
      </c>
      <c r="H126" t="s">
        <v>49</v>
      </c>
      <c r="I126" t="s">
        <v>50</v>
      </c>
      <c r="J126" t="s">
        <v>10171</v>
      </c>
      <c r="K126" s="3">
        <v>14741</v>
      </c>
      <c r="L126" s="3">
        <v>16511</v>
      </c>
      <c r="M126" s="2" t="s">
        <v>5623</v>
      </c>
    </row>
    <row r="127" spans="1:13">
      <c r="A127" s="1">
        <v>45821</v>
      </c>
      <c r="B127" t="s">
        <v>4989</v>
      </c>
      <c r="C127" t="s">
        <v>1883</v>
      </c>
      <c r="D127" t="s">
        <v>7410</v>
      </c>
      <c r="E127" t="s">
        <v>54</v>
      </c>
      <c r="F127" t="s">
        <v>55</v>
      </c>
      <c r="G127" t="s">
        <v>61</v>
      </c>
      <c r="H127" t="s">
        <v>59</v>
      </c>
      <c r="I127" t="s">
        <v>60</v>
      </c>
      <c r="J127" t="s">
        <v>10171</v>
      </c>
      <c r="K127" s="3">
        <v>17925</v>
      </c>
      <c r="L127" s="3">
        <v>18285</v>
      </c>
      <c r="M127" s="2" t="s">
        <v>5620</v>
      </c>
    </row>
    <row r="128" spans="1:13">
      <c r="A128" s="1">
        <v>45821</v>
      </c>
      <c r="B128" t="s">
        <v>4991</v>
      </c>
      <c r="C128" t="s">
        <v>1889</v>
      </c>
      <c r="D128" t="s">
        <v>7411</v>
      </c>
      <c r="E128" t="s">
        <v>54</v>
      </c>
      <c r="F128" t="s">
        <v>55</v>
      </c>
      <c r="G128" t="s">
        <v>143</v>
      </c>
      <c r="H128" t="s">
        <v>71</v>
      </c>
      <c r="I128" t="s">
        <v>72</v>
      </c>
      <c r="J128" t="s">
        <v>10171</v>
      </c>
      <c r="K128" s="3">
        <v>26447</v>
      </c>
      <c r="L128" s="3">
        <v>29504</v>
      </c>
      <c r="M128" s="2" t="s">
        <v>5660</v>
      </c>
    </row>
    <row r="129" spans="1:13">
      <c r="A129" s="1">
        <v>45821</v>
      </c>
      <c r="B129" t="s">
        <v>4992</v>
      </c>
      <c r="C129" t="s">
        <v>1891</v>
      </c>
      <c r="D129" t="s">
        <v>7412</v>
      </c>
      <c r="E129" t="s">
        <v>54</v>
      </c>
      <c r="F129" t="s">
        <v>55</v>
      </c>
      <c r="G129" t="s">
        <v>51</v>
      </c>
      <c r="H129" t="s">
        <v>103</v>
      </c>
      <c r="I129" t="s">
        <v>104</v>
      </c>
      <c r="J129" t="s">
        <v>10171</v>
      </c>
      <c r="K129" s="3">
        <v>5220</v>
      </c>
      <c r="L129" s="3">
        <v>5275</v>
      </c>
      <c r="M129" s="2" t="s">
        <v>5620</v>
      </c>
    </row>
    <row r="130" spans="1:13">
      <c r="A130" s="1">
        <v>45823</v>
      </c>
      <c r="B130" t="s">
        <v>4998</v>
      </c>
      <c r="C130" t="s">
        <v>1920</v>
      </c>
      <c r="D130" t="s">
        <v>7422</v>
      </c>
      <c r="E130" t="s">
        <v>54</v>
      </c>
      <c r="F130" t="s">
        <v>55</v>
      </c>
      <c r="G130" t="s">
        <v>1325</v>
      </c>
      <c r="H130" t="s">
        <v>78</v>
      </c>
      <c r="I130" t="s">
        <v>79</v>
      </c>
      <c r="J130" t="s">
        <v>10171</v>
      </c>
      <c r="K130" s="3">
        <v>11084</v>
      </c>
      <c r="L130" s="3">
        <v>9811</v>
      </c>
      <c r="M130" s="2" t="s">
        <v>5620</v>
      </c>
    </row>
    <row r="131" spans="1:13">
      <c r="A131" s="1">
        <v>45823</v>
      </c>
      <c r="B131" t="s">
        <v>4999</v>
      </c>
      <c r="C131" t="s">
        <v>1922</v>
      </c>
      <c r="D131" t="s">
        <v>7423</v>
      </c>
      <c r="E131" t="s">
        <v>54</v>
      </c>
      <c r="F131" t="s">
        <v>55</v>
      </c>
      <c r="G131" t="s">
        <v>245</v>
      </c>
      <c r="H131" t="s">
        <v>103</v>
      </c>
      <c r="I131" t="s">
        <v>104</v>
      </c>
      <c r="J131" t="s">
        <v>10171</v>
      </c>
      <c r="K131" s="3">
        <v>10652</v>
      </c>
      <c r="L131" s="3">
        <v>11136</v>
      </c>
      <c r="M131" s="2" t="s">
        <v>5620</v>
      </c>
    </row>
    <row r="132" spans="1:13">
      <c r="A132" s="1">
        <v>45825</v>
      </c>
      <c r="B132" t="s">
        <v>5002</v>
      </c>
      <c r="C132" t="s">
        <v>1939</v>
      </c>
      <c r="D132" t="s">
        <v>7433</v>
      </c>
      <c r="E132" t="s">
        <v>54</v>
      </c>
      <c r="F132" t="s">
        <v>55</v>
      </c>
      <c r="G132" t="s">
        <v>51</v>
      </c>
      <c r="H132" t="s">
        <v>18</v>
      </c>
      <c r="I132" t="s">
        <v>19</v>
      </c>
      <c r="J132" t="s">
        <v>10171</v>
      </c>
      <c r="K132" s="3">
        <v>15551</v>
      </c>
      <c r="L132" s="3">
        <v>17135</v>
      </c>
      <c r="M132" s="6" t="s">
        <v>5624</v>
      </c>
    </row>
    <row r="133" spans="1:13">
      <c r="A133" s="1">
        <v>45826</v>
      </c>
      <c r="B133" t="s">
        <v>5004</v>
      </c>
      <c r="C133" t="s">
        <v>1945</v>
      </c>
      <c r="D133" t="s">
        <v>7437</v>
      </c>
      <c r="E133" t="s">
        <v>54</v>
      </c>
      <c r="F133" t="s">
        <v>55</v>
      </c>
      <c r="G133" t="s">
        <v>167</v>
      </c>
      <c r="H133" t="s">
        <v>165</v>
      </c>
      <c r="I133" t="s">
        <v>166</v>
      </c>
      <c r="J133" t="s">
        <v>10171</v>
      </c>
      <c r="K133" s="3">
        <v>11256</v>
      </c>
      <c r="L133" s="3">
        <v>11856</v>
      </c>
      <c r="M133" s="2" t="s">
        <v>1179</v>
      </c>
    </row>
    <row r="134" spans="1:13">
      <c r="A134" s="1">
        <v>45827</v>
      </c>
      <c r="B134" t="s">
        <v>5006</v>
      </c>
      <c r="C134" t="s">
        <v>1951</v>
      </c>
      <c r="D134" t="s">
        <v>7441</v>
      </c>
      <c r="E134" t="s">
        <v>54</v>
      </c>
      <c r="F134" t="s">
        <v>55</v>
      </c>
      <c r="G134" t="s">
        <v>310</v>
      </c>
      <c r="H134" t="s">
        <v>103</v>
      </c>
      <c r="I134" t="s">
        <v>104</v>
      </c>
      <c r="J134" t="s">
        <v>10171</v>
      </c>
      <c r="K134" s="3">
        <v>20155</v>
      </c>
      <c r="L134" s="3">
        <v>20120</v>
      </c>
      <c r="M134" s="2" t="s">
        <v>5620</v>
      </c>
    </row>
    <row r="135" spans="1:13">
      <c r="A135" s="1">
        <v>45829</v>
      </c>
      <c r="B135" t="s">
        <v>5013</v>
      </c>
      <c r="C135" t="s">
        <v>1981</v>
      </c>
      <c r="D135" t="s">
        <v>7459</v>
      </c>
      <c r="E135" t="s">
        <v>54</v>
      </c>
      <c r="F135" t="s">
        <v>55</v>
      </c>
      <c r="G135" t="s">
        <v>105</v>
      </c>
      <c r="H135" t="s">
        <v>103</v>
      </c>
      <c r="I135" t="s">
        <v>104</v>
      </c>
      <c r="J135" t="s">
        <v>10171</v>
      </c>
      <c r="K135" s="3">
        <v>8073</v>
      </c>
      <c r="L135" s="3">
        <v>13185</v>
      </c>
      <c r="M135" s="2" t="s">
        <v>5620</v>
      </c>
    </row>
    <row r="136" spans="1:13">
      <c r="A136" s="1">
        <v>45834</v>
      </c>
      <c r="B136" t="s">
        <v>5026</v>
      </c>
      <c r="C136" t="s">
        <v>2033</v>
      </c>
      <c r="D136" t="s">
        <v>7489</v>
      </c>
      <c r="E136" t="s">
        <v>54</v>
      </c>
      <c r="F136" t="s">
        <v>55</v>
      </c>
      <c r="G136" t="s">
        <v>105</v>
      </c>
      <c r="H136" t="s">
        <v>103</v>
      </c>
      <c r="I136" t="s">
        <v>104</v>
      </c>
      <c r="J136" t="s">
        <v>10171</v>
      </c>
      <c r="K136" s="3">
        <v>15304</v>
      </c>
      <c r="L136" s="3">
        <v>15760</v>
      </c>
      <c r="M136" s="2" t="s">
        <v>5620</v>
      </c>
    </row>
    <row r="137" spans="1:13">
      <c r="A137" s="1">
        <v>45835</v>
      </c>
      <c r="B137" t="s">
        <v>5028</v>
      </c>
      <c r="C137" t="s">
        <v>2040</v>
      </c>
      <c r="D137" t="s">
        <v>7493</v>
      </c>
      <c r="E137" t="s">
        <v>54</v>
      </c>
      <c r="F137" t="s">
        <v>55</v>
      </c>
      <c r="G137" t="s">
        <v>310</v>
      </c>
      <c r="H137" t="s">
        <v>103</v>
      </c>
      <c r="I137" t="s">
        <v>104</v>
      </c>
      <c r="J137" t="s">
        <v>10171</v>
      </c>
      <c r="K137" s="3">
        <v>9934</v>
      </c>
      <c r="L137" s="3">
        <v>10930</v>
      </c>
      <c r="M137" s="6" t="s">
        <v>140</v>
      </c>
    </row>
    <row r="138" spans="1:13">
      <c r="A138" s="1">
        <v>45835</v>
      </c>
      <c r="B138" t="s">
        <v>6109</v>
      </c>
      <c r="C138" t="s">
        <v>6110</v>
      </c>
      <c r="D138" t="s">
        <v>7494</v>
      </c>
      <c r="E138" t="s">
        <v>54</v>
      </c>
      <c r="F138" t="s">
        <v>55</v>
      </c>
      <c r="G138" t="s">
        <v>225</v>
      </c>
      <c r="H138" t="s">
        <v>270</v>
      </c>
      <c r="I138" t="s">
        <v>271</v>
      </c>
      <c r="J138" t="s">
        <v>10172</v>
      </c>
      <c r="K138" s="3"/>
      <c r="L138" s="3">
        <v>12878</v>
      </c>
      <c r="M138" s="2" t="s">
        <v>5624</v>
      </c>
    </row>
    <row r="139" spans="1:13">
      <c r="A139" s="1">
        <v>45835</v>
      </c>
      <c r="B139" t="s">
        <v>5029</v>
      </c>
      <c r="C139" t="s">
        <v>2042</v>
      </c>
      <c r="D139" t="s">
        <v>7495</v>
      </c>
      <c r="E139" t="s">
        <v>54</v>
      </c>
      <c r="F139" t="s">
        <v>55</v>
      </c>
      <c r="G139" t="s">
        <v>167</v>
      </c>
      <c r="H139" t="s">
        <v>165</v>
      </c>
      <c r="I139" t="s">
        <v>166</v>
      </c>
      <c r="J139" t="s">
        <v>10171</v>
      </c>
      <c r="K139" s="3">
        <v>5228</v>
      </c>
      <c r="L139" s="3">
        <v>5487</v>
      </c>
      <c r="M139" s="6" t="s">
        <v>1179</v>
      </c>
    </row>
    <row r="140" spans="1:13">
      <c r="A140" s="1">
        <v>45835</v>
      </c>
      <c r="B140" t="s">
        <v>5032</v>
      </c>
      <c r="C140" t="s">
        <v>2052</v>
      </c>
      <c r="D140" t="s">
        <v>8879</v>
      </c>
      <c r="E140" t="s">
        <v>54</v>
      </c>
      <c r="F140" t="s">
        <v>55</v>
      </c>
      <c r="G140" t="s">
        <v>43</v>
      </c>
      <c r="H140" t="s">
        <v>846</v>
      </c>
      <c r="I140" t="s">
        <v>847</v>
      </c>
      <c r="J140" t="s">
        <v>10171</v>
      </c>
      <c r="K140" s="3">
        <v>20573</v>
      </c>
      <c r="L140" s="3">
        <v>10864</v>
      </c>
      <c r="M140" s="2" t="s">
        <v>77</v>
      </c>
    </row>
    <row r="141" spans="1:13">
      <c r="A141" s="1">
        <v>45835</v>
      </c>
      <c r="B141" t="s">
        <v>5033</v>
      </c>
      <c r="C141" t="s">
        <v>2054</v>
      </c>
      <c r="D141" t="s">
        <v>7502</v>
      </c>
      <c r="E141" t="s">
        <v>54</v>
      </c>
      <c r="F141" t="s">
        <v>55</v>
      </c>
      <c r="G141" t="s">
        <v>310</v>
      </c>
      <c r="H141" t="s">
        <v>103</v>
      </c>
      <c r="I141" t="s">
        <v>104</v>
      </c>
      <c r="J141" t="s">
        <v>10171</v>
      </c>
      <c r="K141" s="3">
        <v>55837</v>
      </c>
      <c r="L141" s="3">
        <v>55253</v>
      </c>
      <c r="M141" s="2" t="s">
        <v>5620</v>
      </c>
    </row>
    <row r="142" spans="1:13">
      <c r="A142" s="1">
        <v>45837</v>
      </c>
      <c r="B142" t="s">
        <v>5036</v>
      </c>
      <c r="C142" t="s">
        <v>2063</v>
      </c>
      <c r="D142" t="s">
        <v>7509</v>
      </c>
      <c r="E142" t="s">
        <v>54</v>
      </c>
      <c r="F142" t="s">
        <v>55</v>
      </c>
      <c r="G142" t="s">
        <v>125</v>
      </c>
      <c r="H142" t="s">
        <v>270</v>
      </c>
      <c r="I142" t="s">
        <v>271</v>
      </c>
      <c r="J142" t="s">
        <v>10171</v>
      </c>
      <c r="K142" s="3">
        <v>75826</v>
      </c>
      <c r="L142" s="3">
        <v>74647</v>
      </c>
      <c r="M142" s="2" t="s">
        <v>77</v>
      </c>
    </row>
    <row r="143" spans="1:13">
      <c r="A143" s="1">
        <v>45837</v>
      </c>
      <c r="B143" t="s">
        <v>4718</v>
      </c>
      <c r="C143" t="s">
        <v>762</v>
      </c>
      <c r="D143" t="s">
        <v>7508</v>
      </c>
      <c r="E143" t="s">
        <v>54</v>
      </c>
      <c r="F143" t="s">
        <v>55</v>
      </c>
      <c r="G143" t="s">
        <v>21</v>
      </c>
      <c r="H143" t="s">
        <v>174</v>
      </c>
      <c r="I143" t="s">
        <v>175</v>
      </c>
      <c r="J143" t="s">
        <v>10171</v>
      </c>
      <c r="K143" s="3">
        <v>4693</v>
      </c>
      <c r="L143" s="3">
        <v>4314</v>
      </c>
      <c r="M143" s="6" t="s">
        <v>5623</v>
      </c>
    </row>
    <row r="144" spans="1:13">
      <c r="A144" s="1">
        <v>45838</v>
      </c>
      <c r="B144" t="s">
        <v>5043</v>
      </c>
      <c r="C144" t="s">
        <v>2090</v>
      </c>
      <c r="D144" t="s">
        <v>7532</v>
      </c>
      <c r="E144" t="s">
        <v>54</v>
      </c>
      <c r="F144" t="s">
        <v>55</v>
      </c>
      <c r="G144" t="s">
        <v>310</v>
      </c>
      <c r="H144" t="s">
        <v>103</v>
      </c>
      <c r="I144" t="s">
        <v>104</v>
      </c>
      <c r="J144" t="s">
        <v>10171</v>
      </c>
      <c r="K144" s="3">
        <v>15335</v>
      </c>
      <c r="L144" s="3">
        <v>15580</v>
      </c>
      <c r="M144" s="2" t="s">
        <v>5620</v>
      </c>
    </row>
    <row r="145" spans="1:13">
      <c r="A145" s="1">
        <v>45838</v>
      </c>
      <c r="B145" t="s">
        <v>5044</v>
      </c>
      <c r="C145" t="s">
        <v>2092</v>
      </c>
      <c r="D145" t="s">
        <v>7533</v>
      </c>
      <c r="E145" t="s">
        <v>54</v>
      </c>
      <c r="F145" t="s">
        <v>55</v>
      </c>
      <c r="G145" t="s">
        <v>336</v>
      </c>
      <c r="H145" t="s">
        <v>165</v>
      </c>
      <c r="I145" t="s">
        <v>166</v>
      </c>
      <c r="J145" t="s">
        <v>10171</v>
      </c>
      <c r="K145" s="3">
        <v>10668</v>
      </c>
      <c r="L145" s="3">
        <v>10433</v>
      </c>
      <c r="M145" s="2" t="s">
        <v>1179</v>
      </c>
    </row>
    <row r="146" spans="1:13">
      <c r="A146" s="1">
        <v>45838</v>
      </c>
      <c r="B146" t="s">
        <v>5049</v>
      </c>
      <c r="C146" t="s">
        <v>2111</v>
      </c>
      <c r="D146" t="s">
        <v>7544</v>
      </c>
      <c r="E146" t="s">
        <v>54</v>
      </c>
      <c r="F146" t="s">
        <v>55</v>
      </c>
      <c r="G146" t="s">
        <v>203</v>
      </c>
      <c r="H146" t="s">
        <v>305</v>
      </c>
      <c r="I146" t="s">
        <v>306</v>
      </c>
      <c r="J146" t="s">
        <v>10171</v>
      </c>
      <c r="K146" s="3">
        <v>24579</v>
      </c>
      <c r="L146" s="3">
        <v>36511</v>
      </c>
      <c r="M146" s="2" t="s">
        <v>5623</v>
      </c>
    </row>
    <row r="147" spans="1:13">
      <c r="A147" s="1">
        <v>45838</v>
      </c>
      <c r="B147" t="s">
        <v>5051</v>
      </c>
      <c r="C147" t="s">
        <v>2117</v>
      </c>
      <c r="D147" t="s">
        <v>7546</v>
      </c>
      <c r="E147" t="s">
        <v>54</v>
      </c>
      <c r="F147" t="s">
        <v>55</v>
      </c>
      <c r="G147" t="s">
        <v>215</v>
      </c>
      <c r="H147" t="s">
        <v>103</v>
      </c>
      <c r="I147" t="s">
        <v>104</v>
      </c>
      <c r="J147" t="s">
        <v>10171</v>
      </c>
      <c r="K147" s="3">
        <v>49720</v>
      </c>
      <c r="L147" s="3">
        <v>59101</v>
      </c>
      <c r="M147" s="2" t="s">
        <v>5620</v>
      </c>
    </row>
    <row r="148" spans="1:13">
      <c r="A148" s="1">
        <v>45838</v>
      </c>
      <c r="B148" t="s">
        <v>5050</v>
      </c>
      <c r="C148" t="s">
        <v>2113</v>
      </c>
      <c r="D148" t="s">
        <v>7545</v>
      </c>
      <c r="E148" t="s">
        <v>54</v>
      </c>
      <c r="F148" t="s">
        <v>55</v>
      </c>
      <c r="G148" t="s">
        <v>21</v>
      </c>
      <c r="H148" t="s">
        <v>2115</v>
      </c>
      <c r="I148" t="s">
        <v>2116</v>
      </c>
      <c r="J148" t="s">
        <v>10171</v>
      </c>
      <c r="K148" s="3">
        <v>334050</v>
      </c>
      <c r="L148" s="3">
        <v>334598</v>
      </c>
      <c r="M148" s="6" t="s">
        <v>4176</v>
      </c>
    </row>
    <row r="149" spans="1:13">
      <c r="A149" s="1">
        <v>45839</v>
      </c>
      <c r="B149" t="s">
        <v>5061</v>
      </c>
      <c r="C149" t="s">
        <v>2152</v>
      </c>
      <c r="D149" t="s">
        <v>7568</v>
      </c>
      <c r="E149" t="s">
        <v>54</v>
      </c>
      <c r="F149" t="s">
        <v>55</v>
      </c>
      <c r="G149" t="s">
        <v>125</v>
      </c>
      <c r="H149" t="s">
        <v>49</v>
      </c>
      <c r="I149" t="s">
        <v>50</v>
      </c>
      <c r="J149" t="s">
        <v>10171</v>
      </c>
      <c r="K149" s="3">
        <v>7183</v>
      </c>
      <c r="L149" s="3">
        <v>7174</v>
      </c>
      <c r="M149" s="2" t="s">
        <v>5623</v>
      </c>
    </row>
    <row r="150" spans="1:13">
      <c r="A150" s="1">
        <v>45839</v>
      </c>
      <c r="B150" t="s">
        <v>5055</v>
      </c>
      <c r="C150" t="s">
        <v>2130</v>
      </c>
      <c r="D150" t="s">
        <v>7554</v>
      </c>
      <c r="E150" t="s">
        <v>54</v>
      </c>
      <c r="F150" t="s">
        <v>55</v>
      </c>
      <c r="G150" t="s">
        <v>61</v>
      </c>
      <c r="H150" t="s">
        <v>59</v>
      </c>
      <c r="I150" t="s">
        <v>60</v>
      </c>
      <c r="J150" t="s">
        <v>10171</v>
      </c>
      <c r="K150" s="3">
        <v>62778</v>
      </c>
      <c r="L150" s="3">
        <v>92028</v>
      </c>
      <c r="M150" s="6" t="s">
        <v>5619</v>
      </c>
    </row>
    <row r="151" spans="1:13">
      <c r="A151" s="1">
        <v>45839</v>
      </c>
      <c r="B151" t="s">
        <v>5059</v>
      </c>
      <c r="C151" t="s">
        <v>2145</v>
      </c>
      <c r="D151" t="s">
        <v>7562</v>
      </c>
      <c r="E151" t="s">
        <v>54</v>
      </c>
      <c r="F151" t="s">
        <v>55</v>
      </c>
      <c r="G151" t="s">
        <v>1405</v>
      </c>
      <c r="H151" t="s">
        <v>103</v>
      </c>
      <c r="I151" t="s">
        <v>104</v>
      </c>
      <c r="J151" t="s">
        <v>10171</v>
      </c>
      <c r="K151" s="3">
        <v>12033</v>
      </c>
      <c r="L151" s="3">
        <v>12442</v>
      </c>
      <c r="M151" s="2" t="s">
        <v>5620</v>
      </c>
    </row>
    <row r="152" spans="1:13">
      <c r="A152" s="1">
        <v>45839</v>
      </c>
      <c r="B152" t="s">
        <v>4893</v>
      </c>
      <c r="C152" t="s">
        <v>1492</v>
      </c>
      <c r="D152" t="s">
        <v>7563</v>
      </c>
      <c r="E152" t="s">
        <v>54</v>
      </c>
      <c r="F152" t="s">
        <v>55</v>
      </c>
      <c r="G152" t="s">
        <v>30</v>
      </c>
      <c r="H152" t="s">
        <v>920</v>
      </c>
      <c r="I152" t="s">
        <v>921</v>
      </c>
      <c r="J152" t="s">
        <v>10171</v>
      </c>
      <c r="K152" s="3">
        <v>179023</v>
      </c>
      <c r="L152" s="3">
        <v>227300</v>
      </c>
      <c r="M152" s="6" t="s">
        <v>112</v>
      </c>
    </row>
    <row r="153" spans="1:13">
      <c r="A153" s="1">
        <v>45839</v>
      </c>
      <c r="B153" t="s">
        <v>5058</v>
      </c>
      <c r="C153" t="s">
        <v>2140</v>
      </c>
      <c r="D153" t="s">
        <v>7555</v>
      </c>
      <c r="E153" t="s">
        <v>54</v>
      </c>
      <c r="F153" t="s">
        <v>55</v>
      </c>
      <c r="G153" t="s">
        <v>181</v>
      </c>
      <c r="H153" t="s">
        <v>179</v>
      </c>
      <c r="I153" t="s">
        <v>180</v>
      </c>
      <c r="J153" t="s">
        <v>10171</v>
      </c>
      <c r="K153" s="3">
        <v>47009</v>
      </c>
      <c r="L153" s="3">
        <v>46611</v>
      </c>
      <c r="M153" s="6" t="s">
        <v>26</v>
      </c>
    </row>
    <row r="154" spans="1:13">
      <c r="A154" s="1">
        <v>45839</v>
      </c>
      <c r="B154" t="s">
        <v>5062</v>
      </c>
      <c r="C154" t="s">
        <v>2154</v>
      </c>
      <c r="D154" t="s">
        <v>7572</v>
      </c>
      <c r="E154" t="s">
        <v>54</v>
      </c>
      <c r="F154" t="s">
        <v>55</v>
      </c>
      <c r="G154" t="s">
        <v>125</v>
      </c>
      <c r="H154" t="s">
        <v>570</v>
      </c>
      <c r="I154" t="s">
        <v>571</v>
      </c>
      <c r="J154" t="s">
        <v>10171</v>
      </c>
      <c r="K154" s="3">
        <v>44594</v>
      </c>
      <c r="L154" s="3">
        <v>40661</v>
      </c>
      <c r="M154" s="2" t="s">
        <v>5623</v>
      </c>
    </row>
    <row r="155" spans="1:13">
      <c r="A155" s="1">
        <v>45839</v>
      </c>
      <c r="B155" t="s">
        <v>5065</v>
      </c>
      <c r="C155" t="s">
        <v>2165</v>
      </c>
      <c r="D155" t="s">
        <v>7582</v>
      </c>
      <c r="E155" t="s">
        <v>54</v>
      </c>
      <c r="F155" t="s">
        <v>55</v>
      </c>
      <c r="G155" t="s">
        <v>1850</v>
      </c>
      <c r="H155" t="s">
        <v>2167</v>
      </c>
      <c r="I155" t="s">
        <v>2168</v>
      </c>
      <c r="J155" t="s">
        <v>10171</v>
      </c>
      <c r="K155" s="3">
        <v>18930</v>
      </c>
      <c r="L155" s="3">
        <v>17653</v>
      </c>
      <c r="M155" s="6" t="s">
        <v>112</v>
      </c>
    </row>
    <row r="156" spans="1:13">
      <c r="A156" s="1">
        <v>45839</v>
      </c>
      <c r="B156" t="s">
        <v>7569</v>
      </c>
      <c r="C156" t="s">
        <v>7570</v>
      </c>
      <c r="D156" t="s">
        <v>7571</v>
      </c>
      <c r="E156" t="s">
        <v>54</v>
      </c>
      <c r="F156" t="s">
        <v>55</v>
      </c>
      <c r="G156" t="s">
        <v>125</v>
      </c>
      <c r="H156" t="s">
        <v>570</v>
      </c>
      <c r="I156" t="s">
        <v>571</v>
      </c>
      <c r="J156" t="s">
        <v>10172</v>
      </c>
      <c r="K156" s="3"/>
      <c r="L156" s="3">
        <v>50612</v>
      </c>
      <c r="M156" s="2" t="s">
        <v>5623</v>
      </c>
    </row>
    <row r="157" spans="1:13">
      <c r="A157" s="1">
        <v>45839</v>
      </c>
      <c r="B157" t="s">
        <v>5057</v>
      </c>
      <c r="C157" t="s">
        <v>2138</v>
      </c>
      <c r="D157" t="s">
        <v>7583</v>
      </c>
      <c r="E157" t="s">
        <v>54</v>
      </c>
      <c r="F157" t="s">
        <v>55</v>
      </c>
      <c r="G157" t="s">
        <v>203</v>
      </c>
      <c r="H157" t="s">
        <v>305</v>
      </c>
      <c r="I157" t="s">
        <v>306</v>
      </c>
      <c r="J157" t="s">
        <v>10171</v>
      </c>
      <c r="K157" s="3">
        <v>10982</v>
      </c>
      <c r="L157" s="3">
        <v>12368</v>
      </c>
      <c r="M157" s="2" t="s">
        <v>5623</v>
      </c>
    </row>
    <row r="158" spans="1:13">
      <c r="A158" s="1">
        <v>45839</v>
      </c>
      <c r="B158" t="s">
        <v>5066</v>
      </c>
      <c r="C158" t="s">
        <v>2173</v>
      </c>
      <c r="D158" t="s">
        <v>7585</v>
      </c>
      <c r="E158" t="s">
        <v>54</v>
      </c>
      <c r="F158" t="s">
        <v>55</v>
      </c>
      <c r="G158" t="s">
        <v>310</v>
      </c>
      <c r="H158" t="s">
        <v>165</v>
      </c>
      <c r="I158" t="s">
        <v>166</v>
      </c>
      <c r="J158" t="s">
        <v>10171</v>
      </c>
      <c r="K158" s="3">
        <v>8909</v>
      </c>
      <c r="L158" s="3">
        <v>9818</v>
      </c>
      <c r="M158" s="6" t="s">
        <v>1179</v>
      </c>
    </row>
    <row r="159" spans="1:13">
      <c r="A159" s="1">
        <v>45839</v>
      </c>
      <c r="B159" t="s">
        <v>4815</v>
      </c>
      <c r="C159" t="s">
        <v>1187</v>
      </c>
      <c r="D159" t="s">
        <v>7591</v>
      </c>
      <c r="E159" t="s">
        <v>54</v>
      </c>
      <c r="F159" t="s">
        <v>55</v>
      </c>
      <c r="G159" t="s">
        <v>310</v>
      </c>
      <c r="H159" t="s">
        <v>18</v>
      </c>
      <c r="I159" t="s">
        <v>19</v>
      </c>
      <c r="J159" t="s">
        <v>10171</v>
      </c>
      <c r="K159" s="3">
        <v>98860</v>
      </c>
      <c r="L159" s="3">
        <v>89519</v>
      </c>
      <c r="M159" s="6" t="s">
        <v>48</v>
      </c>
    </row>
    <row r="160" spans="1:13">
      <c r="A160" s="1">
        <v>45839</v>
      </c>
      <c r="B160" t="s">
        <v>5070</v>
      </c>
      <c r="C160" t="s">
        <v>2190</v>
      </c>
      <c r="D160" t="s">
        <v>7599</v>
      </c>
      <c r="E160" t="s">
        <v>54</v>
      </c>
      <c r="F160" t="s">
        <v>55</v>
      </c>
      <c r="G160" t="s">
        <v>90</v>
      </c>
      <c r="H160" t="s">
        <v>2192</v>
      </c>
      <c r="I160" t="s">
        <v>2193</v>
      </c>
      <c r="J160" t="s">
        <v>10171</v>
      </c>
      <c r="K160" s="3">
        <v>8001</v>
      </c>
      <c r="L160" s="3">
        <v>7984</v>
      </c>
      <c r="M160" s="6" t="s">
        <v>4176</v>
      </c>
    </row>
    <row r="161" spans="1:13">
      <c r="A161" s="1">
        <v>45839</v>
      </c>
      <c r="B161" t="s">
        <v>5073</v>
      </c>
      <c r="C161" t="s">
        <v>2202</v>
      </c>
      <c r="D161" t="s">
        <v>7604</v>
      </c>
      <c r="E161" t="s">
        <v>54</v>
      </c>
      <c r="F161" t="s">
        <v>55</v>
      </c>
      <c r="G161" t="s">
        <v>409</v>
      </c>
      <c r="H161" t="s">
        <v>201</v>
      </c>
      <c r="I161" t="s">
        <v>202</v>
      </c>
      <c r="J161" t="s">
        <v>10171</v>
      </c>
      <c r="K161" s="3">
        <v>60331</v>
      </c>
      <c r="L161" s="3">
        <v>38396</v>
      </c>
      <c r="M161" s="6" t="s">
        <v>5660</v>
      </c>
    </row>
    <row r="162" spans="1:13">
      <c r="A162" s="1">
        <v>45839</v>
      </c>
      <c r="B162" t="s">
        <v>5078</v>
      </c>
      <c r="C162" t="s">
        <v>2220</v>
      </c>
      <c r="D162" t="s">
        <v>7616</v>
      </c>
      <c r="E162" t="s">
        <v>54</v>
      </c>
      <c r="F162" t="s">
        <v>55</v>
      </c>
      <c r="G162" t="s">
        <v>98</v>
      </c>
      <c r="H162" t="s">
        <v>396</v>
      </c>
      <c r="I162" t="s">
        <v>397</v>
      </c>
      <c r="J162" t="s">
        <v>10171</v>
      </c>
      <c r="K162" s="3">
        <v>19561</v>
      </c>
      <c r="L162" s="3">
        <v>24896</v>
      </c>
      <c r="M162" s="2" t="s">
        <v>5623</v>
      </c>
    </row>
    <row r="163" spans="1:13">
      <c r="A163" s="1">
        <v>45839</v>
      </c>
      <c r="B163" t="s">
        <v>5079</v>
      </c>
      <c r="C163" t="s">
        <v>2222</v>
      </c>
      <c r="D163" t="s">
        <v>7619</v>
      </c>
      <c r="E163" t="s">
        <v>54</v>
      </c>
      <c r="F163" t="s">
        <v>55</v>
      </c>
      <c r="G163" t="s">
        <v>328</v>
      </c>
      <c r="H163" t="s">
        <v>2224</v>
      </c>
      <c r="I163" t="s">
        <v>2225</v>
      </c>
      <c r="J163" t="s">
        <v>10171</v>
      </c>
      <c r="K163" s="3">
        <v>8514</v>
      </c>
      <c r="L163" s="3">
        <v>9442</v>
      </c>
      <c r="M163" s="6" t="s">
        <v>48</v>
      </c>
    </row>
    <row r="164" spans="1:13">
      <c r="A164" s="1">
        <v>45839</v>
      </c>
      <c r="B164" t="s">
        <v>4891</v>
      </c>
      <c r="C164" t="s">
        <v>1483</v>
      </c>
      <c r="D164" t="s">
        <v>7620</v>
      </c>
      <c r="E164" t="s">
        <v>54</v>
      </c>
      <c r="F164" t="s">
        <v>55</v>
      </c>
      <c r="G164" t="s">
        <v>61</v>
      </c>
      <c r="H164" t="s">
        <v>59</v>
      </c>
      <c r="I164" t="s">
        <v>60</v>
      </c>
      <c r="J164" t="s">
        <v>10171</v>
      </c>
      <c r="K164" s="3">
        <v>21493</v>
      </c>
      <c r="L164" s="3">
        <v>22309</v>
      </c>
      <c r="M164" s="6" t="s">
        <v>5620</v>
      </c>
    </row>
    <row r="165" spans="1:13">
      <c r="A165" s="1">
        <v>45839</v>
      </c>
      <c r="B165" t="s">
        <v>5086</v>
      </c>
      <c r="C165" t="s">
        <v>2251</v>
      </c>
      <c r="D165" t="s">
        <v>7632</v>
      </c>
      <c r="E165" t="s">
        <v>54</v>
      </c>
      <c r="F165" t="s">
        <v>55</v>
      </c>
      <c r="G165" t="s">
        <v>98</v>
      </c>
      <c r="H165" t="s">
        <v>396</v>
      </c>
      <c r="I165" t="s">
        <v>397</v>
      </c>
      <c r="J165" t="s">
        <v>10171</v>
      </c>
      <c r="K165" s="3">
        <v>2277</v>
      </c>
      <c r="L165" s="3">
        <v>2007</v>
      </c>
      <c r="M165" s="6" t="s">
        <v>5660</v>
      </c>
    </row>
    <row r="166" spans="1:13">
      <c r="A166" s="1">
        <v>45839</v>
      </c>
      <c r="B166" t="s">
        <v>5087</v>
      </c>
      <c r="C166" t="s">
        <v>2257</v>
      </c>
      <c r="D166" t="s">
        <v>7636</v>
      </c>
      <c r="E166" t="s">
        <v>54</v>
      </c>
      <c r="F166" t="s">
        <v>55</v>
      </c>
      <c r="G166" t="s">
        <v>125</v>
      </c>
      <c r="H166" t="s">
        <v>570</v>
      </c>
      <c r="I166" t="s">
        <v>571</v>
      </c>
      <c r="J166" t="s">
        <v>10171</v>
      </c>
      <c r="K166" s="3">
        <v>55130</v>
      </c>
      <c r="L166" s="3">
        <v>73584</v>
      </c>
      <c r="M166" s="6" t="s">
        <v>26</v>
      </c>
    </row>
    <row r="167" spans="1:13">
      <c r="A167" s="1">
        <v>45842</v>
      </c>
      <c r="B167" t="s">
        <v>5093</v>
      </c>
      <c r="C167" t="s">
        <v>2280</v>
      </c>
      <c r="D167" t="s">
        <v>7655</v>
      </c>
      <c r="E167" t="s">
        <v>54</v>
      </c>
      <c r="F167" t="s">
        <v>55</v>
      </c>
      <c r="G167" t="s">
        <v>61</v>
      </c>
      <c r="H167" t="s">
        <v>59</v>
      </c>
      <c r="I167" t="s">
        <v>60</v>
      </c>
      <c r="J167" t="s">
        <v>10171</v>
      </c>
      <c r="K167" s="3">
        <v>20644</v>
      </c>
      <c r="L167" s="3">
        <v>13361</v>
      </c>
      <c r="M167" s="6" t="s">
        <v>5620</v>
      </c>
    </row>
    <row r="168" spans="1:13">
      <c r="A168" s="1">
        <v>45843</v>
      </c>
      <c r="B168" t="s">
        <v>5094</v>
      </c>
      <c r="C168" t="s">
        <v>2285</v>
      </c>
      <c r="D168" t="s">
        <v>7660</v>
      </c>
      <c r="E168" t="s">
        <v>54</v>
      </c>
      <c r="F168" t="s">
        <v>55</v>
      </c>
      <c r="G168" t="s">
        <v>310</v>
      </c>
      <c r="H168" t="s">
        <v>103</v>
      </c>
      <c r="I168" t="s">
        <v>104</v>
      </c>
      <c r="J168" t="s">
        <v>10171</v>
      </c>
      <c r="K168" s="3">
        <v>5206</v>
      </c>
      <c r="L168" s="3">
        <v>6515</v>
      </c>
      <c r="M168" s="2" t="s">
        <v>140</v>
      </c>
    </row>
    <row r="169" spans="1:13">
      <c r="A169" s="1">
        <v>45844</v>
      </c>
      <c r="B169" t="s">
        <v>5099</v>
      </c>
      <c r="C169" t="s">
        <v>2301</v>
      </c>
      <c r="D169" t="s">
        <v>7667</v>
      </c>
      <c r="E169" t="s">
        <v>54</v>
      </c>
      <c r="F169" t="s">
        <v>55</v>
      </c>
      <c r="G169" t="s">
        <v>414</v>
      </c>
      <c r="H169" t="s">
        <v>103</v>
      </c>
      <c r="I169" t="s">
        <v>104</v>
      </c>
      <c r="J169" t="s">
        <v>10171</v>
      </c>
      <c r="K169" s="3">
        <v>8408</v>
      </c>
      <c r="L169" s="3">
        <v>8826</v>
      </c>
      <c r="M169" s="6" t="s">
        <v>5620</v>
      </c>
    </row>
    <row r="170" spans="1:13">
      <c r="A170" s="1">
        <v>45846</v>
      </c>
      <c r="B170" t="s">
        <v>5729</v>
      </c>
      <c r="C170" t="s">
        <v>5730</v>
      </c>
      <c r="D170" t="s">
        <v>7669</v>
      </c>
      <c r="E170" t="s">
        <v>54</v>
      </c>
      <c r="F170" t="s">
        <v>55</v>
      </c>
      <c r="G170" t="s">
        <v>167</v>
      </c>
      <c r="H170" t="s">
        <v>165</v>
      </c>
      <c r="I170" t="s">
        <v>166</v>
      </c>
      <c r="J170" t="s">
        <v>10172</v>
      </c>
      <c r="K170" s="3"/>
      <c r="L170" s="3">
        <v>23408</v>
      </c>
      <c r="M170" s="2" t="s">
        <v>1179</v>
      </c>
    </row>
    <row r="171" spans="1:13">
      <c r="A171" s="1">
        <v>45847</v>
      </c>
      <c r="B171" t="s">
        <v>5100</v>
      </c>
      <c r="C171" t="s">
        <v>2304</v>
      </c>
      <c r="D171" t="s">
        <v>7673</v>
      </c>
      <c r="E171" t="s">
        <v>54</v>
      </c>
      <c r="F171" t="s">
        <v>55</v>
      </c>
      <c r="G171" t="s">
        <v>73</v>
      </c>
      <c r="H171" t="s">
        <v>71</v>
      </c>
      <c r="I171" t="s">
        <v>72</v>
      </c>
      <c r="J171" t="s">
        <v>10171</v>
      </c>
      <c r="K171" s="3">
        <v>18762</v>
      </c>
      <c r="L171" s="3">
        <v>23378</v>
      </c>
      <c r="M171" s="6" t="s">
        <v>5660</v>
      </c>
    </row>
    <row r="172" spans="1:13">
      <c r="A172" s="1">
        <v>45858</v>
      </c>
      <c r="B172" t="s">
        <v>5127</v>
      </c>
      <c r="C172" t="s">
        <v>2417</v>
      </c>
      <c r="D172" t="s">
        <v>7745</v>
      </c>
      <c r="E172" t="s">
        <v>54</v>
      </c>
      <c r="F172" t="s">
        <v>55</v>
      </c>
      <c r="G172" t="s">
        <v>105</v>
      </c>
      <c r="H172" t="s">
        <v>103</v>
      </c>
      <c r="I172" t="s">
        <v>104</v>
      </c>
      <c r="J172" t="s">
        <v>10171</v>
      </c>
      <c r="K172" s="3">
        <v>17870</v>
      </c>
      <c r="L172" s="3">
        <v>18358</v>
      </c>
      <c r="M172" s="2" t="s">
        <v>5620</v>
      </c>
    </row>
    <row r="173" spans="1:13">
      <c r="A173" s="1">
        <v>45859</v>
      </c>
      <c r="B173" t="s">
        <v>5129</v>
      </c>
      <c r="C173" t="s">
        <v>2424</v>
      </c>
      <c r="D173" t="s">
        <v>7749</v>
      </c>
      <c r="E173" t="s">
        <v>54</v>
      </c>
      <c r="F173" t="s">
        <v>55</v>
      </c>
      <c r="G173" t="s">
        <v>51</v>
      </c>
      <c r="H173" t="s">
        <v>174</v>
      </c>
      <c r="I173" t="s">
        <v>175</v>
      </c>
      <c r="J173" t="s">
        <v>10171</v>
      </c>
      <c r="K173" s="3">
        <v>36685</v>
      </c>
      <c r="L173" s="3">
        <v>22623</v>
      </c>
      <c r="M173" s="6" t="s">
        <v>112</v>
      </c>
    </row>
    <row r="174" spans="1:13">
      <c r="A174" s="1">
        <v>45860</v>
      </c>
      <c r="B174" t="s">
        <v>6007</v>
      </c>
      <c r="C174" t="s">
        <v>6008</v>
      </c>
      <c r="D174" t="s">
        <v>7750</v>
      </c>
      <c r="E174" t="s">
        <v>54</v>
      </c>
      <c r="F174" t="s">
        <v>55</v>
      </c>
      <c r="G174" t="s">
        <v>90</v>
      </c>
      <c r="H174" t="s">
        <v>305</v>
      </c>
      <c r="I174" t="s">
        <v>306</v>
      </c>
      <c r="J174" t="s">
        <v>10171</v>
      </c>
      <c r="K174" s="3">
        <v>40240</v>
      </c>
      <c r="L174" s="3">
        <v>36450</v>
      </c>
      <c r="M174" s="6" t="s">
        <v>304</v>
      </c>
    </row>
    <row r="175" spans="1:13">
      <c r="A175" s="1">
        <v>45862</v>
      </c>
      <c r="B175" t="s">
        <v>5139</v>
      </c>
      <c r="C175" t="s">
        <v>2464</v>
      </c>
      <c r="D175" t="s">
        <v>7781</v>
      </c>
      <c r="E175" t="s">
        <v>54</v>
      </c>
      <c r="F175" t="s">
        <v>55</v>
      </c>
      <c r="G175" t="s">
        <v>135</v>
      </c>
      <c r="H175" t="s">
        <v>270</v>
      </c>
      <c r="I175" t="s">
        <v>271</v>
      </c>
      <c r="J175" t="s">
        <v>10171</v>
      </c>
      <c r="K175" s="3">
        <v>14332</v>
      </c>
      <c r="L175" s="3">
        <v>14218</v>
      </c>
      <c r="M175" s="6" t="s">
        <v>5624</v>
      </c>
    </row>
    <row r="176" spans="1:13">
      <c r="A176" s="1">
        <v>45865</v>
      </c>
      <c r="B176" t="s">
        <v>5143</v>
      </c>
      <c r="C176" t="s">
        <v>2477</v>
      </c>
      <c r="D176" t="s">
        <v>7788</v>
      </c>
      <c r="E176" t="s">
        <v>54</v>
      </c>
      <c r="F176" t="s">
        <v>55</v>
      </c>
      <c r="G176" t="s">
        <v>61</v>
      </c>
      <c r="H176" t="s">
        <v>59</v>
      </c>
      <c r="I176" t="s">
        <v>60</v>
      </c>
      <c r="J176" t="s">
        <v>10171</v>
      </c>
      <c r="K176" s="3">
        <v>28495</v>
      </c>
      <c r="L176" s="3">
        <v>26862</v>
      </c>
      <c r="M176" s="6" t="s">
        <v>5619</v>
      </c>
    </row>
    <row r="177" spans="1:13">
      <c r="A177" s="1">
        <v>45869</v>
      </c>
      <c r="B177" t="s">
        <v>5147</v>
      </c>
      <c r="C177" t="s">
        <v>2493</v>
      </c>
      <c r="D177" t="s">
        <v>7797</v>
      </c>
      <c r="E177" t="s">
        <v>54</v>
      </c>
      <c r="F177" t="s">
        <v>55</v>
      </c>
      <c r="G177" t="s">
        <v>582</v>
      </c>
      <c r="H177" t="s">
        <v>861</v>
      </c>
      <c r="I177" t="s">
        <v>862</v>
      </c>
      <c r="J177" t="s">
        <v>10171</v>
      </c>
      <c r="K177" s="3">
        <v>13476</v>
      </c>
      <c r="L177" s="3">
        <v>7227</v>
      </c>
      <c r="M177" s="2" t="s">
        <v>5624</v>
      </c>
    </row>
    <row r="178" spans="1:13">
      <c r="A178" s="1">
        <v>45869</v>
      </c>
      <c r="B178" t="s">
        <v>5149</v>
      </c>
      <c r="C178" t="s">
        <v>2501</v>
      </c>
      <c r="D178" t="s">
        <v>7801</v>
      </c>
      <c r="E178" t="s">
        <v>54</v>
      </c>
      <c r="F178" t="s">
        <v>55</v>
      </c>
      <c r="G178" t="s">
        <v>801</v>
      </c>
      <c r="H178" t="s">
        <v>165</v>
      </c>
      <c r="I178" t="s">
        <v>166</v>
      </c>
      <c r="J178" t="s">
        <v>10171</v>
      </c>
      <c r="K178" s="3">
        <v>11248</v>
      </c>
      <c r="L178" s="3">
        <v>11250</v>
      </c>
      <c r="M178" s="2" t="s">
        <v>1179</v>
      </c>
    </row>
    <row r="179" spans="1:13">
      <c r="A179" s="1">
        <v>45870</v>
      </c>
      <c r="B179" t="s">
        <v>5151</v>
      </c>
      <c r="C179" t="s">
        <v>2508</v>
      </c>
      <c r="D179" t="s">
        <v>7806</v>
      </c>
      <c r="E179" t="s">
        <v>54</v>
      </c>
      <c r="F179" t="s">
        <v>55</v>
      </c>
      <c r="G179" t="s">
        <v>453</v>
      </c>
      <c r="H179" t="s">
        <v>165</v>
      </c>
      <c r="I179" t="s">
        <v>166</v>
      </c>
      <c r="J179" t="s">
        <v>10171</v>
      </c>
      <c r="K179" s="3">
        <v>60153</v>
      </c>
      <c r="L179" s="3">
        <v>63931</v>
      </c>
      <c r="M179" s="2" t="s">
        <v>1179</v>
      </c>
    </row>
    <row r="180" spans="1:13">
      <c r="A180" s="1">
        <v>45870</v>
      </c>
      <c r="B180" t="s">
        <v>5154</v>
      </c>
      <c r="C180" t="s">
        <v>2517</v>
      </c>
      <c r="D180" t="s">
        <v>7811</v>
      </c>
      <c r="E180" t="s">
        <v>54</v>
      </c>
      <c r="F180" t="s">
        <v>55</v>
      </c>
      <c r="G180" t="s">
        <v>409</v>
      </c>
      <c r="H180" t="s">
        <v>201</v>
      </c>
      <c r="I180" t="s">
        <v>202</v>
      </c>
      <c r="J180" t="s">
        <v>10171</v>
      </c>
      <c r="K180" s="3">
        <v>9033</v>
      </c>
      <c r="L180" s="3">
        <v>9623</v>
      </c>
      <c r="M180" s="6" t="s">
        <v>5623</v>
      </c>
    </row>
    <row r="181" spans="1:13">
      <c r="A181" s="1">
        <v>45870</v>
      </c>
      <c r="B181" t="s">
        <v>5164</v>
      </c>
      <c r="C181" t="s">
        <v>2560</v>
      </c>
      <c r="D181" t="s">
        <v>7838</v>
      </c>
      <c r="E181" t="s">
        <v>54</v>
      </c>
      <c r="F181" t="s">
        <v>55</v>
      </c>
      <c r="G181" t="s">
        <v>225</v>
      </c>
      <c r="H181" t="s">
        <v>2562</v>
      </c>
      <c r="I181" t="s">
        <v>2563</v>
      </c>
      <c r="J181" t="s">
        <v>10171</v>
      </c>
      <c r="K181" s="3">
        <v>45955</v>
      </c>
      <c r="L181" s="3">
        <v>44604</v>
      </c>
      <c r="M181" s="6" t="s">
        <v>48</v>
      </c>
    </row>
    <row r="182" spans="1:13">
      <c r="A182" s="1">
        <v>45870</v>
      </c>
      <c r="B182" t="s">
        <v>5157</v>
      </c>
      <c r="C182" t="s">
        <v>2530</v>
      </c>
      <c r="D182" t="s">
        <v>7821</v>
      </c>
      <c r="E182" t="s">
        <v>54</v>
      </c>
      <c r="F182" t="s">
        <v>55</v>
      </c>
      <c r="G182" t="s">
        <v>345</v>
      </c>
      <c r="H182" t="s">
        <v>343</v>
      </c>
      <c r="I182" t="s">
        <v>344</v>
      </c>
      <c r="J182" t="s">
        <v>10171</v>
      </c>
      <c r="K182" s="3">
        <v>616225</v>
      </c>
      <c r="L182" s="3">
        <v>574497</v>
      </c>
      <c r="M182" s="6" t="s">
        <v>4176</v>
      </c>
    </row>
    <row r="183" spans="1:13">
      <c r="A183" s="1">
        <v>45873</v>
      </c>
      <c r="B183" t="s">
        <v>5134</v>
      </c>
      <c r="C183" t="s">
        <v>2445</v>
      </c>
      <c r="D183" t="s">
        <v>7864</v>
      </c>
      <c r="E183" t="s">
        <v>54</v>
      </c>
      <c r="F183" t="s">
        <v>55</v>
      </c>
      <c r="G183" t="s">
        <v>51</v>
      </c>
      <c r="H183" t="s">
        <v>165</v>
      </c>
      <c r="I183" t="s">
        <v>166</v>
      </c>
      <c r="J183" t="s">
        <v>10171</v>
      </c>
      <c r="K183" s="3">
        <v>71829</v>
      </c>
      <c r="L183" s="3">
        <v>96721</v>
      </c>
      <c r="M183" s="6" t="s">
        <v>26</v>
      </c>
    </row>
    <row r="184" spans="1:13">
      <c r="A184" s="1">
        <v>45874</v>
      </c>
      <c r="B184" t="s">
        <v>5172</v>
      </c>
      <c r="C184" t="s">
        <v>2611</v>
      </c>
      <c r="D184" t="s">
        <v>7868</v>
      </c>
      <c r="E184" t="s">
        <v>54</v>
      </c>
      <c r="F184" t="s">
        <v>55</v>
      </c>
      <c r="G184" t="s">
        <v>43</v>
      </c>
      <c r="H184" t="s">
        <v>103</v>
      </c>
      <c r="I184" t="s">
        <v>104</v>
      </c>
      <c r="J184" t="s">
        <v>10171</v>
      </c>
      <c r="K184" s="3">
        <v>17489</v>
      </c>
      <c r="L184" s="3">
        <v>20929</v>
      </c>
      <c r="M184" s="2" t="s">
        <v>5620</v>
      </c>
    </row>
    <row r="185" spans="1:13">
      <c r="A185" s="1">
        <v>45877</v>
      </c>
      <c r="B185" t="s">
        <v>5177</v>
      </c>
      <c r="C185" t="s">
        <v>2631</v>
      </c>
      <c r="D185" t="s">
        <v>7881</v>
      </c>
      <c r="E185" t="s">
        <v>54</v>
      </c>
      <c r="F185" t="s">
        <v>55</v>
      </c>
      <c r="G185" t="s">
        <v>105</v>
      </c>
      <c r="H185" t="s">
        <v>103</v>
      </c>
      <c r="I185" t="s">
        <v>104</v>
      </c>
      <c r="J185" t="s">
        <v>10171</v>
      </c>
      <c r="K185" s="3">
        <v>34314</v>
      </c>
      <c r="L185" s="3">
        <v>31115</v>
      </c>
      <c r="M185" s="2" t="s">
        <v>5620</v>
      </c>
    </row>
    <row r="186" spans="1:13">
      <c r="A186" s="1">
        <v>45877</v>
      </c>
      <c r="B186" t="s">
        <v>5158</v>
      </c>
      <c r="C186" t="s">
        <v>2536</v>
      </c>
      <c r="D186" t="s">
        <v>7882</v>
      </c>
      <c r="E186" t="s">
        <v>54</v>
      </c>
      <c r="F186" t="s">
        <v>55</v>
      </c>
      <c r="G186" t="s">
        <v>386</v>
      </c>
      <c r="H186" t="s">
        <v>2538</v>
      </c>
      <c r="I186" t="s">
        <v>2539</v>
      </c>
      <c r="J186" t="s">
        <v>10171</v>
      </c>
      <c r="K186" s="3">
        <v>3647</v>
      </c>
      <c r="L186" s="3">
        <v>3647</v>
      </c>
      <c r="M186" s="6" t="s">
        <v>5623</v>
      </c>
    </row>
    <row r="187" spans="1:13">
      <c r="A187" s="1">
        <v>45879</v>
      </c>
      <c r="B187" t="s">
        <v>5903</v>
      </c>
      <c r="C187" t="s">
        <v>5904</v>
      </c>
      <c r="D187" t="s">
        <v>7889</v>
      </c>
      <c r="E187" t="s">
        <v>54</v>
      </c>
      <c r="F187" t="s">
        <v>55</v>
      </c>
      <c r="G187" t="s">
        <v>310</v>
      </c>
      <c r="H187" t="s">
        <v>570</v>
      </c>
      <c r="I187" t="s">
        <v>571</v>
      </c>
      <c r="J187" t="s">
        <v>10172</v>
      </c>
      <c r="K187" s="3"/>
      <c r="L187" s="3">
        <v>13020</v>
      </c>
      <c r="M187" s="2" t="s">
        <v>5623</v>
      </c>
    </row>
    <row r="188" spans="1:13">
      <c r="A188" s="1">
        <v>45882</v>
      </c>
      <c r="B188" t="s">
        <v>5182</v>
      </c>
      <c r="C188" t="s">
        <v>2654</v>
      </c>
      <c r="D188" t="s">
        <v>7906</v>
      </c>
      <c r="E188" t="s">
        <v>54</v>
      </c>
      <c r="F188" t="s">
        <v>55</v>
      </c>
      <c r="G188" t="s">
        <v>328</v>
      </c>
      <c r="H188" t="s">
        <v>165</v>
      </c>
      <c r="I188" t="s">
        <v>166</v>
      </c>
      <c r="J188" t="s">
        <v>10171</v>
      </c>
      <c r="K188" s="3">
        <v>7997</v>
      </c>
      <c r="L188" s="3">
        <v>5922</v>
      </c>
      <c r="M188" s="6" t="s">
        <v>1179</v>
      </c>
    </row>
    <row r="189" spans="1:13">
      <c r="A189" s="1">
        <v>45882</v>
      </c>
      <c r="B189" t="s">
        <v>5184</v>
      </c>
      <c r="C189" t="s">
        <v>2661</v>
      </c>
      <c r="D189" t="s">
        <v>7911</v>
      </c>
      <c r="E189" t="s">
        <v>54</v>
      </c>
      <c r="F189" t="s">
        <v>55</v>
      </c>
      <c r="G189" t="s">
        <v>310</v>
      </c>
      <c r="H189" t="s">
        <v>209</v>
      </c>
      <c r="I189" t="s">
        <v>210</v>
      </c>
      <c r="J189" t="s">
        <v>10171</v>
      </c>
      <c r="K189" s="3">
        <v>6808</v>
      </c>
      <c r="L189" s="3">
        <v>13170</v>
      </c>
      <c r="M189" s="6" t="s">
        <v>4176</v>
      </c>
    </row>
    <row r="190" spans="1:13">
      <c r="A190" s="1">
        <v>45884</v>
      </c>
      <c r="B190" t="s">
        <v>5755</v>
      </c>
      <c r="C190" t="s">
        <v>5756</v>
      </c>
      <c r="D190" t="s">
        <v>7936</v>
      </c>
      <c r="E190" t="s">
        <v>54</v>
      </c>
      <c r="F190" t="s">
        <v>55</v>
      </c>
      <c r="G190" t="s">
        <v>328</v>
      </c>
      <c r="H190" t="s">
        <v>78</v>
      </c>
      <c r="I190" t="s">
        <v>79</v>
      </c>
      <c r="J190" t="s">
        <v>10172</v>
      </c>
      <c r="K190" s="3"/>
      <c r="L190" s="3">
        <v>28066</v>
      </c>
      <c r="M190" s="2" t="s">
        <v>5620</v>
      </c>
    </row>
    <row r="191" spans="1:13">
      <c r="A191" s="1">
        <v>45884</v>
      </c>
      <c r="B191" t="s">
        <v>7937</v>
      </c>
      <c r="C191" t="s">
        <v>7938</v>
      </c>
      <c r="D191" t="s">
        <v>7939</v>
      </c>
      <c r="E191" t="s">
        <v>54</v>
      </c>
      <c r="F191" t="s">
        <v>55</v>
      </c>
      <c r="G191" t="s">
        <v>310</v>
      </c>
      <c r="H191" t="s">
        <v>103</v>
      </c>
      <c r="I191" t="s">
        <v>104</v>
      </c>
      <c r="J191" t="s">
        <v>10172</v>
      </c>
      <c r="K191" s="3"/>
      <c r="L191" s="3">
        <v>15630</v>
      </c>
      <c r="M191" s="2" t="s">
        <v>5620</v>
      </c>
    </row>
    <row r="192" spans="1:13">
      <c r="A192" s="1">
        <v>45884</v>
      </c>
      <c r="B192" t="s">
        <v>5150</v>
      </c>
      <c r="C192" t="s">
        <v>2503</v>
      </c>
      <c r="D192" t="s">
        <v>7940</v>
      </c>
      <c r="E192" t="s">
        <v>54</v>
      </c>
      <c r="F192" t="s">
        <v>55</v>
      </c>
      <c r="G192" t="s">
        <v>310</v>
      </c>
      <c r="H192" t="s">
        <v>78</v>
      </c>
      <c r="I192" t="s">
        <v>79</v>
      </c>
      <c r="J192" t="s">
        <v>10171</v>
      </c>
      <c r="K192" s="3">
        <v>40419</v>
      </c>
      <c r="L192" s="3">
        <v>45989</v>
      </c>
      <c r="M192" s="6" t="s">
        <v>77</v>
      </c>
    </row>
    <row r="193" spans="1:13">
      <c r="A193" s="1">
        <v>45884</v>
      </c>
      <c r="B193" t="s">
        <v>5194</v>
      </c>
      <c r="C193" t="s">
        <v>2703</v>
      </c>
      <c r="D193" t="s">
        <v>7952</v>
      </c>
      <c r="E193" t="s">
        <v>54</v>
      </c>
      <c r="F193" t="s">
        <v>55</v>
      </c>
      <c r="G193" t="s">
        <v>98</v>
      </c>
      <c r="H193" t="s">
        <v>396</v>
      </c>
      <c r="I193" t="s">
        <v>397</v>
      </c>
      <c r="J193" t="s">
        <v>10171</v>
      </c>
      <c r="K193" s="3">
        <v>2455</v>
      </c>
      <c r="L193" s="3">
        <v>2475</v>
      </c>
      <c r="M193" s="6" t="s">
        <v>5660</v>
      </c>
    </row>
    <row r="194" spans="1:13">
      <c r="A194" s="1">
        <v>45884</v>
      </c>
      <c r="B194" t="s">
        <v>5598</v>
      </c>
      <c r="C194" t="s">
        <v>4426</v>
      </c>
      <c r="D194" t="s">
        <v>7954</v>
      </c>
      <c r="E194" t="s">
        <v>54</v>
      </c>
      <c r="F194" t="s">
        <v>55</v>
      </c>
      <c r="G194" t="s">
        <v>21</v>
      </c>
      <c r="H194" t="s">
        <v>282</v>
      </c>
      <c r="I194" t="s">
        <v>283</v>
      </c>
      <c r="J194" t="s">
        <v>10171</v>
      </c>
      <c r="K194" s="3">
        <v>28005</v>
      </c>
      <c r="L194" s="3">
        <v>39546</v>
      </c>
      <c r="M194" s="6" t="s">
        <v>5619</v>
      </c>
    </row>
    <row r="195" spans="1:13">
      <c r="A195" s="1">
        <v>45889</v>
      </c>
      <c r="B195" t="s">
        <v>5207</v>
      </c>
      <c r="C195" t="s">
        <v>2772</v>
      </c>
      <c r="D195" t="s">
        <v>7999</v>
      </c>
      <c r="E195" t="s">
        <v>54</v>
      </c>
      <c r="F195" t="s">
        <v>55</v>
      </c>
      <c r="G195" t="s">
        <v>61</v>
      </c>
      <c r="H195" t="s">
        <v>236</v>
      </c>
      <c r="I195" t="s">
        <v>237</v>
      </c>
      <c r="J195" t="s">
        <v>10171</v>
      </c>
      <c r="K195" s="3">
        <v>15705</v>
      </c>
      <c r="L195" s="3">
        <v>12983</v>
      </c>
      <c r="M195" s="2" t="s">
        <v>112</v>
      </c>
    </row>
    <row r="196" spans="1:13">
      <c r="A196" s="1">
        <v>45890</v>
      </c>
      <c r="B196" t="s">
        <v>5208</v>
      </c>
      <c r="C196" t="s">
        <v>2774</v>
      </c>
      <c r="D196" t="s">
        <v>8000</v>
      </c>
      <c r="E196" t="s">
        <v>54</v>
      </c>
      <c r="F196" t="s">
        <v>55</v>
      </c>
      <c r="G196" t="s">
        <v>125</v>
      </c>
      <c r="H196" t="s">
        <v>570</v>
      </c>
      <c r="I196" t="s">
        <v>571</v>
      </c>
      <c r="J196" t="s">
        <v>10171</v>
      </c>
      <c r="K196" s="3">
        <v>35551</v>
      </c>
      <c r="L196" s="3">
        <v>34342</v>
      </c>
      <c r="M196" s="2" t="s">
        <v>5623</v>
      </c>
    </row>
    <row r="197" spans="1:13">
      <c r="A197" s="1">
        <v>45890</v>
      </c>
      <c r="B197" t="s">
        <v>5122</v>
      </c>
      <c r="C197" t="s">
        <v>2397</v>
      </c>
      <c r="D197" t="s">
        <v>8001</v>
      </c>
      <c r="E197" t="s">
        <v>54</v>
      </c>
      <c r="F197" t="s">
        <v>55</v>
      </c>
      <c r="G197" t="s">
        <v>414</v>
      </c>
      <c r="H197" t="s">
        <v>2399</v>
      </c>
      <c r="I197" t="s">
        <v>2400</v>
      </c>
      <c r="J197" t="s">
        <v>10171</v>
      </c>
      <c r="K197" s="3">
        <v>9732</v>
      </c>
      <c r="L197" s="3">
        <v>6434</v>
      </c>
      <c r="M197" s="6" t="s">
        <v>1179</v>
      </c>
    </row>
    <row r="198" spans="1:13">
      <c r="A198" s="1">
        <v>45890</v>
      </c>
      <c r="B198" t="s">
        <v>4840</v>
      </c>
      <c r="C198" t="s">
        <v>1286</v>
      </c>
      <c r="D198" t="s">
        <v>8002</v>
      </c>
      <c r="E198" t="s">
        <v>54</v>
      </c>
      <c r="F198" t="s">
        <v>55</v>
      </c>
      <c r="G198" t="s">
        <v>125</v>
      </c>
      <c r="H198" t="s">
        <v>712</v>
      </c>
      <c r="I198" t="s">
        <v>713</v>
      </c>
      <c r="J198" t="s">
        <v>10171</v>
      </c>
      <c r="K198" s="3">
        <v>30648</v>
      </c>
      <c r="L198" s="3">
        <v>21834</v>
      </c>
      <c r="M198" s="6" t="s">
        <v>1179</v>
      </c>
    </row>
    <row r="199" spans="1:13">
      <c r="A199" s="1">
        <v>45891</v>
      </c>
      <c r="B199" t="s">
        <v>5210</v>
      </c>
      <c r="C199" t="s">
        <v>2782</v>
      </c>
      <c r="D199" t="s">
        <v>8006</v>
      </c>
      <c r="E199" t="s">
        <v>54</v>
      </c>
      <c r="F199" t="s">
        <v>55</v>
      </c>
      <c r="G199" t="s">
        <v>61</v>
      </c>
      <c r="H199" t="s">
        <v>885</v>
      </c>
      <c r="I199" t="s">
        <v>886</v>
      </c>
      <c r="J199" t="s">
        <v>10171</v>
      </c>
      <c r="K199" s="3">
        <v>26706</v>
      </c>
      <c r="L199" s="3">
        <v>22554</v>
      </c>
      <c r="M199" s="2" t="s">
        <v>5624</v>
      </c>
    </row>
    <row r="200" spans="1:13">
      <c r="A200" s="1">
        <v>45893</v>
      </c>
      <c r="B200" t="s">
        <v>5215</v>
      </c>
      <c r="C200" t="s">
        <v>2804</v>
      </c>
      <c r="D200" t="s">
        <v>8020</v>
      </c>
      <c r="E200" t="s">
        <v>54</v>
      </c>
      <c r="F200" t="s">
        <v>55</v>
      </c>
      <c r="G200" t="s">
        <v>143</v>
      </c>
      <c r="H200" t="s">
        <v>270</v>
      </c>
      <c r="I200" t="s">
        <v>271</v>
      </c>
      <c r="J200" t="s">
        <v>10171</v>
      </c>
      <c r="K200" s="3">
        <v>5254</v>
      </c>
      <c r="L200" s="3">
        <v>19169</v>
      </c>
      <c r="M200" s="2" t="s">
        <v>5624</v>
      </c>
    </row>
    <row r="201" spans="1:13">
      <c r="A201" s="1">
        <v>45901</v>
      </c>
      <c r="B201" t="s">
        <v>5223</v>
      </c>
      <c r="C201" t="s">
        <v>2840</v>
      </c>
      <c r="D201" t="s">
        <v>8047</v>
      </c>
      <c r="E201" t="s">
        <v>54</v>
      </c>
      <c r="F201" t="s">
        <v>55</v>
      </c>
      <c r="G201" t="s">
        <v>125</v>
      </c>
      <c r="H201" t="s">
        <v>270</v>
      </c>
      <c r="I201" t="s">
        <v>271</v>
      </c>
      <c r="J201" t="s">
        <v>10171</v>
      </c>
      <c r="K201" s="3">
        <v>42599</v>
      </c>
      <c r="L201" s="3">
        <v>44896</v>
      </c>
      <c r="M201" s="2" t="s">
        <v>5624</v>
      </c>
    </row>
    <row r="202" spans="1:13">
      <c r="A202" s="1">
        <v>45901</v>
      </c>
      <c r="B202" t="s">
        <v>5225</v>
      </c>
      <c r="C202" t="s">
        <v>2846</v>
      </c>
      <c r="D202" t="s">
        <v>8048</v>
      </c>
      <c r="E202" t="s">
        <v>54</v>
      </c>
      <c r="F202" t="s">
        <v>55</v>
      </c>
      <c r="G202" t="s">
        <v>73</v>
      </c>
      <c r="H202" t="s">
        <v>71</v>
      </c>
      <c r="I202" t="s">
        <v>72</v>
      </c>
      <c r="J202" t="s">
        <v>10171</v>
      </c>
      <c r="K202" s="3">
        <v>14492</v>
      </c>
      <c r="L202" s="3">
        <v>13783</v>
      </c>
      <c r="M202" s="2" t="s">
        <v>5623</v>
      </c>
    </row>
    <row r="203" spans="1:13">
      <c r="A203" s="1">
        <v>45901</v>
      </c>
      <c r="B203" t="s">
        <v>4677</v>
      </c>
      <c r="C203" t="s">
        <v>594</v>
      </c>
      <c r="D203" t="s">
        <v>8049</v>
      </c>
      <c r="E203" t="s">
        <v>54</v>
      </c>
      <c r="F203" t="s">
        <v>55</v>
      </c>
      <c r="G203" t="s">
        <v>51</v>
      </c>
      <c r="H203" t="s">
        <v>103</v>
      </c>
      <c r="I203" t="s">
        <v>104</v>
      </c>
      <c r="J203" t="s">
        <v>10171</v>
      </c>
      <c r="K203" s="3">
        <v>96401</v>
      </c>
      <c r="L203" s="3">
        <v>112206</v>
      </c>
      <c r="M203" s="6" t="s">
        <v>140</v>
      </c>
    </row>
    <row r="204" spans="1:13">
      <c r="A204" s="1">
        <v>45901</v>
      </c>
      <c r="B204" t="s">
        <v>5226</v>
      </c>
      <c r="C204" t="s">
        <v>2849</v>
      </c>
      <c r="D204" t="s">
        <v>8053</v>
      </c>
      <c r="E204" t="s">
        <v>54</v>
      </c>
      <c r="F204" t="s">
        <v>55</v>
      </c>
      <c r="G204" t="s">
        <v>125</v>
      </c>
      <c r="H204" t="s">
        <v>570</v>
      </c>
      <c r="I204" t="s">
        <v>571</v>
      </c>
      <c r="J204" t="s">
        <v>10171</v>
      </c>
      <c r="K204" s="3">
        <v>128403</v>
      </c>
      <c r="L204" s="3">
        <v>149162</v>
      </c>
      <c r="M204" s="6" t="s">
        <v>26</v>
      </c>
    </row>
    <row r="205" spans="1:13">
      <c r="A205" s="1">
        <v>45901</v>
      </c>
      <c r="B205" t="s">
        <v>5097</v>
      </c>
      <c r="C205" t="s">
        <v>2295</v>
      </c>
      <c r="D205" t="s">
        <v>8072</v>
      </c>
      <c r="E205" t="s">
        <v>54</v>
      </c>
      <c r="F205" t="s">
        <v>55</v>
      </c>
      <c r="G205" t="s">
        <v>43</v>
      </c>
      <c r="H205" t="s">
        <v>78</v>
      </c>
      <c r="I205" t="s">
        <v>79</v>
      </c>
      <c r="J205" t="s">
        <v>10172</v>
      </c>
      <c r="K205" s="3"/>
      <c r="L205" s="3">
        <v>16372</v>
      </c>
      <c r="M205" s="2" t="s">
        <v>5620</v>
      </c>
    </row>
    <row r="206" spans="1:13">
      <c r="A206" s="1">
        <v>45901</v>
      </c>
      <c r="B206" t="s">
        <v>5231</v>
      </c>
      <c r="C206" t="s">
        <v>2874</v>
      </c>
      <c r="D206" t="s">
        <v>8075</v>
      </c>
      <c r="E206" t="s">
        <v>54</v>
      </c>
      <c r="F206" t="s">
        <v>55</v>
      </c>
      <c r="G206" t="s">
        <v>51</v>
      </c>
      <c r="H206" t="s">
        <v>103</v>
      </c>
      <c r="I206" t="s">
        <v>104</v>
      </c>
      <c r="J206" t="s">
        <v>10171</v>
      </c>
      <c r="K206" s="3">
        <v>24559</v>
      </c>
      <c r="L206" s="3">
        <v>17841</v>
      </c>
      <c r="M206" s="2" t="s">
        <v>5620</v>
      </c>
    </row>
    <row r="207" spans="1:13">
      <c r="A207" s="1">
        <v>45901</v>
      </c>
      <c r="B207" t="s">
        <v>5173</v>
      </c>
      <c r="C207" t="s">
        <v>2613</v>
      </c>
      <c r="D207" t="s">
        <v>8082</v>
      </c>
      <c r="E207" t="s">
        <v>54</v>
      </c>
      <c r="F207" t="s">
        <v>55</v>
      </c>
      <c r="G207" t="s">
        <v>51</v>
      </c>
      <c r="H207" t="s">
        <v>49</v>
      </c>
      <c r="I207" t="s">
        <v>50</v>
      </c>
      <c r="J207" t="s">
        <v>10171</v>
      </c>
      <c r="K207" s="3">
        <v>5230</v>
      </c>
      <c r="L207" s="3">
        <v>5468</v>
      </c>
      <c r="M207" s="2" t="s">
        <v>5623</v>
      </c>
    </row>
    <row r="208" spans="1:13">
      <c r="A208" s="1">
        <v>45902</v>
      </c>
      <c r="B208" t="s">
        <v>5233</v>
      </c>
      <c r="C208" t="s">
        <v>2884</v>
      </c>
      <c r="D208" t="s">
        <v>8090</v>
      </c>
      <c r="E208" t="s">
        <v>54</v>
      </c>
      <c r="F208" t="s">
        <v>55</v>
      </c>
      <c r="G208" t="s">
        <v>61</v>
      </c>
      <c r="H208" t="s">
        <v>59</v>
      </c>
      <c r="I208" t="s">
        <v>60</v>
      </c>
      <c r="J208" t="s">
        <v>10171</v>
      </c>
      <c r="K208" s="3">
        <v>11419</v>
      </c>
      <c r="L208" s="3">
        <v>10003</v>
      </c>
      <c r="M208" s="2" t="s">
        <v>5620</v>
      </c>
    </row>
    <row r="209" spans="1:13">
      <c r="A209" s="1">
        <v>45910</v>
      </c>
      <c r="B209" t="s">
        <v>5185</v>
      </c>
      <c r="C209" t="s">
        <v>2666</v>
      </c>
      <c r="D209" t="s">
        <v>8136</v>
      </c>
      <c r="E209" t="s">
        <v>54</v>
      </c>
      <c r="F209" t="s">
        <v>55</v>
      </c>
      <c r="G209" t="s">
        <v>225</v>
      </c>
      <c r="H209" t="s">
        <v>71</v>
      </c>
      <c r="I209" t="s">
        <v>72</v>
      </c>
      <c r="J209" t="s">
        <v>10171</v>
      </c>
      <c r="K209" s="3">
        <v>35655</v>
      </c>
      <c r="L209" s="3">
        <v>22717</v>
      </c>
      <c r="M209" s="6" t="s">
        <v>5660</v>
      </c>
    </row>
    <row r="210" spans="1:13">
      <c r="A210" s="1">
        <v>45911</v>
      </c>
      <c r="B210" t="s">
        <v>5249</v>
      </c>
      <c r="C210" t="s">
        <v>2946</v>
      </c>
      <c r="D210" t="s">
        <v>8137</v>
      </c>
      <c r="E210" t="s">
        <v>54</v>
      </c>
      <c r="F210" t="s">
        <v>55</v>
      </c>
      <c r="G210" t="s">
        <v>336</v>
      </c>
      <c r="H210" t="s">
        <v>861</v>
      </c>
      <c r="I210" t="s">
        <v>862</v>
      </c>
      <c r="J210" t="s">
        <v>10171</v>
      </c>
      <c r="K210" s="3">
        <v>26097</v>
      </c>
      <c r="L210" s="3">
        <v>26568</v>
      </c>
      <c r="M210" s="6" t="s">
        <v>112</v>
      </c>
    </row>
    <row r="211" spans="1:13">
      <c r="A211" s="1">
        <v>45913</v>
      </c>
      <c r="B211" t="s">
        <v>5252</v>
      </c>
      <c r="C211" t="s">
        <v>2956</v>
      </c>
      <c r="D211" t="s">
        <v>8148</v>
      </c>
      <c r="E211" t="s">
        <v>54</v>
      </c>
      <c r="F211" t="s">
        <v>55</v>
      </c>
      <c r="G211" t="s">
        <v>409</v>
      </c>
      <c r="H211" t="s">
        <v>165</v>
      </c>
      <c r="I211" t="s">
        <v>166</v>
      </c>
      <c r="J211" t="s">
        <v>10171</v>
      </c>
      <c r="K211" s="3">
        <v>13106</v>
      </c>
      <c r="L211" s="3">
        <v>14240</v>
      </c>
      <c r="M211" s="6" t="s">
        <v>1179</v>
      </c>
    </row>
    <row r="212" spans="1:13">
      <c r="A212" s="1">
        <v>45917</v>
      </c>
      <c r="B212" t="s">
        <v>4789</v>
      </c>
      <c r="C212" t="s">
        <v>1071</v>
      </c>
      <c r="D212" t="s">
        <v>8188</v>
      </c>
      <c r="E212" t="s">
        <v>54</v>
      </c>
      <c r="F212" t="s">
        <v>55</v>
      </c>
      <c r="G212" t="s">
        <v>51</v>
      </c>
      <c r="H212" t="s">
        <v>49</v>
      </c>
      <c r="I212" t="s">
        <v>50</v>
      </c>
      <c r="J212" t="s">
        <v>10171</v>
      </c>
      <c r="K212" s="3">
        <v>41939</v>
      </c>
      <c r="L212" s="3">
        <v>40462</v>
      </c>
      <c r="M212" s="6" t="s">
        <v>48</v>
      </c>
    </row>
    <row r="213" spans="1:13">
      <c r="A213" s="1">
        <v>45918</v>
      </c>
      <c r="B213" t="s">
        <v>5265</v>
      </c>
      <c r="C213" t="s">
        <v>3014</v>
      </c>
      <c r="D213" t="s">
        <v>8192</v>
      </c>
      <c r="E213" t="s">
        <v>54</v>
      </c>
      <c r="F213" t="s">
        <v>55</v>
      </c>
      <c r="G213" t="s">
        <v>1699</v>
      </c>
      <c r="H213" t="s">
        <v>270</v>
      </c>
      <c r="I213" t="s">
        <v>271</v>
      </c>
      <c r="J213" t="s">
        <v>10171</v>
      </c>
      <c r="K213" s="3">
        <v>9967</v>
      </c>
      <c r="L213" s="3">
        <v>6121</v>
      </c>
      <c r="M213" s="2" t="s">
        <v>5624</v>
      </c>
    </row>
    <row r="214" spans="1:13">
      <c r="A214" s="1">
        <v>45921</v>
      </c>
      <c r="B214" t="s">
        <v>5270</v>
      </c>
      <c r="C214" t="s">
        <v>3035</v>
      </c>
      <c r="D214" t="s">
        <v>8206</v>
      </c>
      <c r="E214" t="s">
        <v>54</v>
      </c>
      <c r="F214" t="s">
        <v>55</v>
      </c>
      <c r="G214" t="s">
        <v>21</v>
      </c>
      <c r="H214" t="s">
        <v>1154</v>
      </c>
      <c r="I214" t="s">
        <v>1155</v>
      </c>
      <c r="J214" t="s">
        <v>10171</v>
      </c>
      <c r="K214" s="3">
        <v>7367</v>
      </c>
      <c r="L214" s="3">
        <v>7299</v>
      </c>
      <c r="M214" s="6" t="s">
        <v>1179</v>
      </c>
    </row>
    <row r="215" spans="1:13">
      <c r="A215" s="1">
        <v>45922</v>
      </c>
      <c r="B215" t="s">
        <v>5272</v>
      </c>
      <c r="C215" t="s">
        <v>3041</v>
      </c>
      <c r="D215" t="s">
        <v>8210</v>
      </c>
      <c r="E215" t="s">
        <v>54</v>
      </c>
      <c r="F215" t="s">
        <v>55</v>
      </c>
      <c r="G215" t="s">
        <v>61</v>
      </c>
      <c r="H215" t="s">
        <v>59</v>
      </c>
      <c r="I215" t="s">
        <v>60</v>
      </c>
      <c r="J215" t="s">
        <v>10171</v>
      </c>
      <c r="K215" s="3">
        <v>91170</v>
      </c>
      <c r="L215" s="3">
        <v>113220</v>
      </c>
      <c r="M215" s="6" t="s">
        <v>5620</v>
      </c>
    </row>
    <row r="216" spans="1:13">
      <c r="A216" s="1">
        <v>45922</v>
      </c>
      <c r="B216" t="s">
        <v>5273</v>
      </c>
      <c r="C216" t="s">
        <v>3046</v>
      </c>
      <c r="D216" t="s">
        <v>8220</v>
      </c>
      <c r="E216" t="s">
        <v>54</v>
      </c>
      <c r="F216" t="s">
        <v>55</v>
      </c>
      <c r="G216" t="s">
        <v>2017</v>
      </c>
      <c r="H216" t="s">
        <v>2216</v>
      </c>
      <c r="I216" t="s">
        <v>2217</v>
      </c>
      <c r="J216" t="s">
        <v>10171</v>
      </c>
      <c r="K216" s="3">
        <v>24177</v>
      </c>
      <c r="L216" s="3">
        <v>21863</v>
      </c>
      <c r="M216" s="6" t="s">
        <v>140</v>
      </c>
    </row>
    <row r="217" spans="1:13">
      <c r="A217" s="1">
        <v>45925</v>
      </c>
      <c r="B217" t="s">
        <v>5277</v>
      </c>
      <c r="C217" t="s">
        <v>3065</v>
      </c>
      <c r="D217" t="s">
        <v>8231</v>
      </c>
      <c r="E217" t="s">
        <v>54</v>
      </c>
      <c r="F217" t="s">
        <v>55</v>
      </c>
      <c r="G217" t="s">
        <v>51</v>
      </c>
      <c r="H217" t="s">
        <v>174</v>
      </c>
      <c r="I217" t="s">
        <v>175</v>
      </c>
      <c r="J217" t="s">
        <v>10171</v>
      </c>
      <c r="K217" s="3">
        <v>33207</v>
      </c>
      <c r="L217" s="3">
        <v>33963</v>
      </c>
      <c r="M217" s="2" t="s">
        <v>5623</v>
      </c>
    </row>
    <row r="218" spans="1:13">
      <c r="A218" s="1">
        <v>45928</v>
      </c>
      <c r="B218" t="s">
        <v>5284</v>
      </c>
      <c r="C218" t="s">
        <v>3095</v>
      </c>
      <c r="D218" t="s">
        <v>8248</v>
      </c>
      <c r="E218" t="s">
        <v>54</v>
      </c>
      <c r="F218" t="s">
        <v>55</v>
      </c>
      <c r="G218" t="s">
        <v>813</v>
      </c>
      <c r="H218" t="s">
        <v>1685</v>
      </c>
      <c r="I218" t="s">
        <v>1686</v>
      </c>
      <c r="J218" t="s">
        <v>10171</v>
      </c>
      <c r="K218" s="3">
        <v>16202</v>
      </c>
      <c r="L218" s="3">
        <v>15653</v>
      </c>
      <c r="M218" s="2" t="s">
        <v>5624</v>
      </c>
    </row>
    <row r="219" spans="1:13">
      <c r="A219" s="1">
        <v>45929</v>
      </c>
      <c r="B219" t="s">
        <v>5286</v>
      </c>
      <c r="C219" t="s">
        <v>3102</v>
      </c>
      <c r="D219" t="s">
        <v>8255</v>
      </c>
      <c r="E219" t="s">
        <v>54</v>
      </c>
      <c r="F219" t="s">
        <v>55</v>
      </c>
      <c r="G219" t="s">
        <v>125</v>
      </c>
      <c r="H219" t="s">
        <v>270</v>
      </c>
      <c r="I219" t="s">
        <v>271</v>
      </c>
      <c r="J219" t="s">
        <v>10171</v>
      </c>
      <c r="K219" s="3">
        <v>46983</v>
      </c>
      <c r="L219" s="3">
        <v>44595</v>
      </c>
      <c r="M219" s="6" t="s">
        <v>77</v>
      </c>
    </row>
    <row r="220" spans="1:13">
      <c r="A220" s="1">
        <v>45930</v>
      </c>
      <c r="B220" t="s">
        <v>5291</v>
      </c>
      <c r="C220" t="s">
        <v>3122</v>
      </c>
      <c r="D220" t="s">
        <v>8268</v>
      </c>
      <c r="E220" t="s">
        <v>54</v>
      </c>
      <c r="F220" t="s">
        <v>55</v>
      </c>
      <c r="G220" t="s">
        <v>310</v>
      </c>
      <c r="H220" t="s">
        <v>103</v>
      </c>
      <c r="I220" t="s">
        <v>104</v>
      </c>
      <c r="J220" t="s">
        <v>10171</v>
      </c>
      <c r="K220" s="3">
        <v>15030</v>
      </c>
      <c r="L220" s="3">
        <v>15005</v>
      </c>
      <c r="M220" s="2" t="s">
        <v>5620</v>
      </c>
    </row>
    <row r="221" spans="1:13">
      <c r="A221" s="1">
        <v>45931</v>
      </c>
      <c r="B221" t="s">
        <v>5309</v>
      </c>
      <c r="C221" t="s">
        <v>3191</v>
      </c>
      <c r="D221" t="s">
        <v>8333</v>
      </c>
      <c r="E221" t="s">
        <v>54</v>
      </c>
      <c r="F221" t="s">
        <v>55</v>
      </c>
      <c r="G221" t="s">
        <v>1346</v>
      </c>
      <c r="H221" t="s">
        <v>165</v>
      </c>
      <c r="I221" t="s">
        <v>166</v>
      </c>
      <c r="J221" t="s">
        <v>10171</v>
      </c>
      <c r="K221" s="3">
        <v>15660</v>
      </c>
      <c r="L221" s="3">
        <v>15187</v>
      </c>
      <c r="M221" s="6" t="s">
        <v>26</v>
      </c>
    </row>
    <row r="222" spans="1:13">
      <c r="A222" s="1">
        <v>45931</v>
      </c>
      <c r="B222" t="s">
        <v>5298</v>
      </c>
      <c r="C222" t="s">
        <v>3151</v>
      </c>
      <c r="D222" t="s">
        <v>8290</v>
      </c>
      <c r="E222" t="s">
        <v>54</v>
      </c>
      <c r="F222" t="s">
        <v>55</v>
      </c>
      <c r="G222" t="s">
        <v>125</v>
      </c>
      <c r="H222" t="s">
        <v>2544</v>
      </c>
      <c r="I222" t="s">
        <v>2545</v>
      </c>
      <c r="J222" t="s">
        <v>10171</v>
      </c>
      <c r="K222" s="3">
        <v>431714</v>
      </c>
      <c r="L222" s="3">
        <v>253422</v>
      </c>
      <c r="M222" s="6" t="s">
        <v>4176</v>
      </c>
    </row>
    <row r="223" spans="1:13">
      <c r="A223" s="1">
        <v>45931</v>
      </c>
      <c r="B223" t="s">
        <v>5307</v>
      </c>
      <c r="C223" t="s">
        <v>3185</v>
      </c>
      <c r="D223" t="s">
        <v>8324</v>
      </c>
      <c r="E223" t="s">
        <v>54</v>
      </c>
      <c r="F223" t="s">
        <v>55</v>
      </c>
      <c r="G223" t="s">
        <v>225</v>
      </c>
      <c r="H223" t="s">
        <v>270</v>
      </c>
      <c r="I223" t="s">
        <v>271</v>
      </c>
      <c r="J223" t="s">
        <v>10171</v>
      </c>
      <c r="K223" s="3">
        <v>10557</v>
      </c>
      <c r="L223" s="3">
        <v>10828</v>
      </c>
      <c r="M223" s="6" t="s">
        <v>77</v>
      </c>
    </row>
    <row r="224" spans="1:13">
      <c r="A224" s="1">
        <v>45931</v>
      </c>
      <c r="B224" t="s">
        <v>5301</v>
      </c>
      <c r="C224" t="s">
        <v>3163</v>
      </c>
      <c r="D224" t="s">
        <v>8303</v>
      </c>
      <c r="E224" t="s">
        <v>54</v>
      </c>
      <c r="F224" t="s">
        <v>55</v>
      </c>
      <c r="G224" t="s">
        <v>590</v>
      </c>
      <c r="H224" t="s">
        <v>2643</v>
      </c>
      <c r="I224" t="s">
        <v>2644</v>
      </c>
      <c r="J224" t="s">
        <v>10171</v>
      </c>
      <c r="K224" s="3">
        <v>53214</v>
      </c>
      <c r="L224" s="3">
        <v>53788</v>
      </c>
      <c r="M224" s="6" t="s">
        <v>112</v>
      </c>
    </row>
    <row r="225" spans="1:13">
      <c r="A225" s="1">
        <v>45931</v>
      </c>
      <c r="B225" t="s">
        <v>5809</v>
      </c>
      <c r="C225" t="s">
        <v>5810</v>
      </c>
      <c r="D225" t="s">
        <v>8315</v>
      </c>
      <c r="E225" t="s">
        <v>54</v>
      </c>
      <c r="F225" t="s">
        <v>55</v>
      </c>
      <c r="G225" t="s">
        <v>310</v>
      </c>
      <c r="H225" t="s">
        <v>165</v>
      </c>
      <c r="I225" t="s">
        <v>166</v>
      </c>
      <c r="J225" t="s">
        <v>10172</v>
      </c>
      <c r="K225" s="3"/>
      <c r="L225" s="3">
        <v>20093</v>
      </c>
      <c r="M225" s="6" t="s">
        <v>26</v>
      </c>
    </row>
    <row r="226" spans="1:13">
      <c r="A226" s="1">
        <v>45931</v>
      </c>
      <c r="B226" t="s">
        <v>5305</v>
      </c>
      <c r="C226" t="s">
        <v>3179</v>
      </c>
      <c r="D226" t="s">
        <v>8320</v>
      </c>
      <c r="E226" t="s">
        <v>54</v>
      </c>
      <c r="F226" t="s">
        <v>55</v>
      </c>
      <c r="G226" t="s">
        <v>1332</v>
      </c>
      <c r="H226" t="s">
        <v>78</v>
      </c>
      <c r="I226" t="s">
        <v>79</v>
      </c>
      <c r="J226" t="s">
        <v>10171</v>
      </c>
      <c r="K226" s="3">
        <v>7949</v>
      </c>
      <c r="L226" s="3">
        <v>7968</v>
      </c>
      <c r="M226" s="2" t="s">
        <v>5620</v>
      </c>
    </row>
    <row r="227" spans="1:13">
      <c r="A227" s="1">
        <v>45931</v>
      </c>
      <c r="B227" t="s">
        <v>5813</v>
      </c>
      <c r="C227" t="s">
        <v>5814</v>
      </c>
      <c r="D227" t="s">
        <v>8335</v>
      </c>
      <c r="E227" t="s">
        <v>54</v>
      </c>
      <c r="F227" t="s">
        <v>55</v>
      </c>
      <c r="G227" t="s">
        <v>125</v>
      </c>
      <c r="H227" t="s">
        <v>49</v>
      </c>
      <c r="I227" t="s">
        <v>50</v>
      </c>
      <c r="J227" t="s">
        <v>10172</v>
      </c>
      <c r="K227" s="3"/>
      <c r="L227" s="3">
        <v>19932</v>
      </c>
      <c r="M227" s="6" t="s">
        <v>5623</v>
      </c>
    </row>
    <row r="228" spans="1:13">
      <c r="A228" s="1">
        <v>45931</v>
      </c>
      <c r="B228" t="s">
        <v>5319</v>
      </c>
      <c r="C228" t="s">
        <v>3237</v>
      </c>
      <c r="D228" t="s">
        <v>8369</v>
      </c>
      <c r="E228" t="s">
        <v>54</v>
      </c>
      <c r="F228" t="s">
        <v>55</v>
      </c>
      <c r="G228" t="s">
        <v>310</v>
      </c>
      <c r="H228" t="s">
        <v>103</v>
      </c>
      <c r="I228" t="s">
        <v>104</v>
      </c>
      <c r="J228" t="s">
        <v>10171</v>
      </c>
      <c r="K228" s="3">
        <v>46725</v>
      </c>
      <c r="L228" s="3">
        <v>50474</v>
      </c>
      <c r="M228" s="2" t="s">
        <v>5620</v>
      </c>
    </row>
    <row r="229" spans="1:13">
      <c r="A229" s="1">
        <v>45931</v>
      </c>
      <c r="B229" t="s">
        <v>5311</v>
      </c>
      <c r="C229" t="s">
        <v>3197</v>
      </c>
      <c r="D229" t="s">
        <v>8341</v>
      </c>
      <c r="E229" t="s">
        <v>54</v>
      </c>
      <c r="F229" t="s">
        <v>55</v>
      </c>
      <c r="G229" t="s">
        <v>167</v>
      </c>
      <c r="H229" t="s">
        <v>218</v>
      </c>
      <c r="I229" t="s">
        <v>219</v>
      </c>
      <c r="J229" t="s">
        <v>10171</v>
      </c>
      <c r="K229" s="3">
        <v>8741</v>
      </c>
      <c r="L229" s="3">
        <v>8521</v>
      </c>
      <c r="M229" s="2" t="s">
        <v>1179</v>
      </c>
    </row>
    <row r="230" spans="1:13">
      <c r="A230" s="1">
        <v>45931</v>
      </c>
      <c r="B230" t="s">
        <v>5313</v>
      </c>
      <c r="C230" t="s">
        <v>3204</v>
      </c>
      <c r="D230" t="s">
        <v>8349</v>
      </c>
      <c r="E230" t="s">
        <v>54</v>
      </c>
      <c r="F230" t="s">
        <v>55</v>
      </c>
      <c r="G230" t="s">
        <v>1850</v>
      </c>
      <c r="H230" t="s">
        <v>2580</v>
      </c>
      <c r="I230" t="s">
        <v>2581</v>
      </c>
      <c r="J230" t="s">
        <v>10171</v>
      </c>
      <c r="K230" s="3">
        <v>15075</v>
      </c>
      <c r="L230" s="3">
        <v>15471</v>
      </c>
      <c r="M230" s="6" t="s">
        <v>5660</v>
      </c>
    </row>
    <row r="231" spans="1:13">
      <c r="A231" s="1">
        <v>45931</v>
      </c>
      <c r="B231" t="s">
        <v>5159</v>
      </c>
      <c r="C231" t="s">
        <v>2542</v>
      </c>
      <c r="D231" t="s">
        <v>8351</v>
      </c>
      <c r="E231" t="s">
        <v>54</v>
      </c>
      <c r="F231" t="s">
        <v>55</v>
      </c>
      <c r="G231" t="s">
        <v>125</v>
      </c>
      <c r="H231" t="s">
        <v>2544</v>
      </c>
      <c r="I231" t="s">
        <v>2545</v>
      </c>
      <c r="J231" t="s">
        <v>10171</v>
      </c>
      <c r="K231" s="3">
        <v>626017</v>
      </c>
      <c r="L231" s="3">
        <v>561557</v>
      </c>
      <c r="M231" s="6" t="s">
        <v>4176</v>
      </c>
    </row>
    <row r="232" spans="1:13">
      <c r="A232" s="1">
        <v>45931</v>
      </c>
      <c r="B232" t="s">
        <v>5314</v>
      </c>
      <c r="C232" t="s">
        <v>3211</v>
      </c>
      <c r="D232" t="s">
        <v>8353</v>
      </c>
      <c r="E232" t="s">
        <v>54</v>
      </c>
      <c r="F232" t="s">
        <v>55</v>
      </c>
      <c r="G232" t="s">
        <v>61</v>
      </c>
      <c r="H232" t="s">
        <v>3213</v>
      </c>
      <c r="I232" t="s">
        <v>3214</v>
      </c>
      <c r="J232" t="s">
        <v>10171</v>
      </c>
      <c r="K232" s="3">
        <v>119169</v>
      </c>
      <c r="L232" s="3">
        <v>84706</v>
      </c>
      <c r="M232" s="6" t="s">
        <v>5619</v>
      </c>
    </row>
    <row r="233" spans="1:13">
      <c r="A233" s="1">
        <v>45931</v>
      </c>
      <c r="B233" t="s">
        <v>5315</v>
      </c>
      <c r="C233" t="s">
        <v>3219</v>
      </c>
      <c r="D233" t="s">
        <v>8358</v>
      </c>
      <c r="E233" t="s">
        <v>54</v>
      </c>
      <c r="F233" t="s">
        <v>55</v>
      </c>
      <c r="G233" t="s">
        <v>125</v>
      </c>
      <c r="H233" t="s">
        <v>695</v>
      </c>
      <c r="I233" t="s">
        <v>696</v>
      </c>
      <c r="J233" t="s">
        <v>10171</v>
      </c>
      <c r="K233" s="3">
        <v>271719</v>
      </c>
      <c r="L233" s="3">
        <v>217514</v>
      </c>
      <c r="M233" s="6" t="s">
        <v>5660</v>
      </c>
    </row>
    <row r="234" spans="1:13">
      <c r="A234" s="1">
        <v>45931</v>
      </c>
      <c r="B234" t="s">
        <v>5318</v>
      </c>
      <c r="C234" t="s">
        <v>3231</v>
      </c>
      <c r="D234" t="s">
        <v>8365</v>
      </c>
      <c r="E234" t="s">
        <v>54</v>
      </c>
      <c r="F234" t="s">
        <v>55</v>
      </c>
      <c r="G234" t="s">
        <v>30</v>
      </c>
      <c r="H234" t="s">
        <v>165</v>
      </c>
      <c r="I234" t="s">
        <v>166</v>
      </c>
      <c r="J234" t="s">
        <v>10171</v>
      </c>
      <c r="K234" s="3">
        <v>10101</v>
      </c>
      <c r="L234" s="3">
        <v>10176</v>
      </c>
      <c r="M234" s="6" t="s">
        <v>1179</v>
      </c>
    </row>
    <row r="235" spans="1:13">
      <c r="A235" s="1">
        <v>45931</v>
      </c>
      <c r="B235" t="s">
        <v>5320</v>
      </c>
      <c r="C235" t="s">
        <v>3239</v>
      </c>
      <c r="D235" t="s">
        <v>8370</v>
      </c>
      <c r="E235" t="s">
        <v>54</v>
      </c>
      <c r="F235" t="s">
        <v>55</v>
      </c>
      <c r="G235" t="s">
        <v>328</v>
      </c>
      <c r="H235" t="s">
        <v>570</v>
      </c>
      <c r="I235" t="s">
        <v>571</v>
      </c>
      <c r="J235" t="s">
        <v>10171</v>
      </c>
      <c r="K235" s="3">
        <v>16641</v>
      </c>
      <c r="L235" s="3">
        <v>16054</v>
      </c>
      <c r="M235" s="2" t="s">
        <v>5623</v>
      </c>
    </row>
    <row r="236" spans="1:13">
      <c r="A236" s="1">
        <v>45931</v>
      </c>
      <c r="B236" t="s">
        <v>5325</v>
      </c>
      <c r="C236" t="s">
        <v>3254</v>
      </c>
      <c r="D236" t="s">
        <v>8381</v>
      </c>
      <c r="E236" t="s">
        <v>54</v>
      </c>
      <c r="F236" t="s">
        <v>55</v>
      </c>
      <c r="G236" t="s">
        <v>1325</v>
      </c>
      <c r="H236" t="s">
        <v>71</v>
      </c>
      <c r="I236" t="s">
        <v>72</v>
      </c>
      <c r="J236" t="s">
        <v>10171</v>
      </c>
      <c r="K236" s="3">
        <v>25142</v>
      </c>
      <c r="L236" s="3">
        <v>19765</v>
      </c>
      <c r="M236" s="6" t="s">
        <v>5623</v>
      </c>
    </row>
    <row r="237" spans="1:13">
      <c r="A237" s="1">
        <v>45931</v>
      </c>
      <c r="B237" t="s">
        <v>5324</v>
      </c>
      <c r="C237" t="s">
        <v>3250</v>
      </c>
      <c r="D237" t="s">
        <v>8376</v>
      </c>
      <c r="E237" t="s">
        <v>54</v>
      </c>
      <c r="F237" t="s">
        <v>55</v>
      </c>
      <c r="G237" t="s">
        <v>125</v>
      </c>
      <c r="H237" t="s">
        <v>2544</v>
      </c>
      <c r="I237" t="s">
        <v>2545</v>
      </c>
      <c r="J237" t="s">
        <v>10171</v>
      </c>
      <c r="K237" s="3">
        <v>791319</v>
      </c>
      <c r="L237" s="3">
        <v>670116</v>
      </c>
      <c r="M237" s="6" t="s">
        <v>4176</v>
      </c>
    </row>
    <row r="238" spans="1:13">
      <c r="A238" s="1">
        <v>45931</v>
      </c>
      <c r="B238" t="s">
        <v>5302</v>
      </c>
      <c r="C238" t="s">
        <v>3168</v>
      </c>
      <c r="D238" t="s">
        <v>8307</v>
      </c>
      <c r="E238" t="s">
        <v>54</v>
      </c>
      <c r="F238" t="s">
        <v>55</v>
      </c>
      <c r="G238" t="s">
        <v>245</v>
      </c>
      <c r="H238" t="s">
        <v>103</v>
      </c>
      <c r="I238" t="s">
        <v>104</v>
      </c>
      <c r="J238" t="s">
        <v>10171</v>
      </c>
      <c r="K238" s="3">
        <v>31526</v>
      </c>
      <c r="L238" s="3">
        <v>47207</v>
      </c>
      <c r="M238" s="6" t="s">
        <v>140</v>
      </c>
    </row>
    <row r="239" spans="1:13">
      <c r="A239" s="1">
        <v>45933</v>
      </c>
      <c r="B239" t="s">
        <v>6131</v>
      </c>
      <c r="C239" t="s">
        <v>6132</v>
      </c>
      <c r="D239" t="s">
        <v>8395</v>
      </c>
      <c r="E239" t="s">
        <v>54</v>
      </c>
      <c r="F239" t="s">
        <v>55</v>
      </c>
      <c r="G239" t="s">
        <v>245</v>
      </c>
      <c r="H239" t="s">
        <v>103</v>
      </c>
      <c r="I239" t="s">
        <v>104</v>
      </c>
      <c r="J239" t="s">
        <v>10171</v>
      </c>
      <c r="K239" s="3">
        <v>10135</v>
      </c>
      <c r="L239" s="3">
        <v>6731</v>
      </c>
      <c r="M239" s="2" t="s">
        <v>5620</v>
      </c>
    </row>
    <row r="240" spans="1:13">
      <c r="A240" s="1">
        <v>45934</v>
      </c>
      <c r="B240" t="s">
        <v>5328</v>
      </c>
      <c r="C240" t="s">
        <v>3267</v>
      </c>
      <c r="D240" t="s">
        <v>8402</v>
      </c>
      <c r="E240" t="s">
        <v>54</v>
      </c>
      <c r="F240" t="s">
        <v>55</v>
      </c>
      <c r="G240" t="s">
        <v>1234</v>
      </c>
      <c r="H240" t="s">
        <v>103</v>
      </c>
      <c r="I240" t="s">
        <v>104</v>
      </c>
      <c r="J240" t="s">
        <v>10171</v>
      </c>
      <c r="K240" s="3">
        <v>23632</v>
      </c>
      <c r="L240" s="3">
        <v>17430</v>
      </c>
      <c r="M240" s="6" t="s">
        <v>140</v>
      </c>
    </row>
    <row r="241" spans="1:13">
      <c r="A241" s="1">
        <v>45935</v>
      </c>
      <c r="B241" t="s">
        <v>5332</v>
      </c>
      <c r="C241" t="s">
        <v>3281</v>
      </c>
      <c r="D241" t="s">
        <v>8412</v>
      </c>
      <c r="E241" t="s">
        <v>54</v>
      </c>
      <c r="F241" t="s">
        <v>55</v>
      </c>
      <c r="G241" t="s">
        <v>73</v>
      </c>
      <c r="H241" t="s">
        <v>71</v>
      </c>
      <c r="I241" t="s">
        <v>72</v>
      </c>
      <c r="J241" t="s">
        <v>10171</v>
      </c>
      <c r="K241" s="3">
        <v>22601</v>
      </c>
      <c r="L241" s="3">
        <v>10829</v>
      </c>
      <c r="M241" s="6" t="s">
        <v>26</v>
      </c>
    </row>
    <row r="242" spans="1:13">
      <c r="A242" s="1">
        <v>45937</v>
      </c>
      <c r="B242" t="s">
        <v>5304</v>
      </c>
      <c r="C242" t="s">
        <v>3175</v>
      </c>
      <c r="D242" t="s">
        <v>8420</v>
      </c>
      <c r="E242" t="s">
        <v>54</v>
      </c>
      <c r="F242" t="s">
        <v>55</v>
      </c>
      <c r="G242" t="s">
        <v>105</v>
      </c>
      <c r="H242" t="s">
        <v>103</v>
      </c>
      <c r="I242" t="s">
        <v>104</v>
      </c>
      <c r="J242" t="s">
        <v>10171</v>
      </c>
      <c r="K242" s="3">
        <v>31211</v>
      </c>
      <c r="L242" s="3">
        <v>30941</v>
      </c>
      <c r="M242" s="6" t="s">
        <v>140</v>
      </c>
    </row>
    <row r="243" spans="1:13">
      <c r="A243" s="1">
        <v>45941</v>
      </c>
      <c r="B243" t="s">
        <v>5793</v>
      </c>
      <c r="C243" t="s">
        <v>5794</v>
      </c>
      <c r="D243" t="s">
        <v>8450</v>
      </c>
      <c r="E243" t="s">
        <v>54</v>
      </c>
      <c r="F243" t="s">
        <v>55</v>
      </c>
      <c r="G243" t="s">
        <v>30</v>
      </c>
      <c r="H243" t="s">
        <v>165</v>
      </c>
      <c r="I243" t="s">
        <v>166</v>
      </c>
      <c r="J243" t="s">
        <v>10172</v>
      </c>
      <c r="K243" s="3"/>
      <c r="L243" s="3">
        <v>24375</v>
      </c>
      <c r="M243" s="2" t="s">
        <v>5623</v>
      </c>
    </row>
    <row r="244" spans="1:13">
      <c r="A244" s="1">
        <v>45942</v>
      </c>
      <c r="B244" t="s">
        <v>5817</v>
      </c>
      <c r="C244" t="s">
        <v>5818</v>
      </c>
      <c r="D244" t="s">
        <v>8458</v>
      </c>
      <c r="E244" t="s">
        <v>54</v>
      </c>
      <c r="F244" t="s">
        <v>55</v>
      </c>
      <c r="G244" t="s">
        <v>310</v>
      </c>
      <c r="H244" t="s">
        <v>103</v>
      </c>
      <c r="I244" t="s">
        <v>104</v>
      </c>
      <c r="J244" t="s">
        <v>10171</v>
      </c>
      <c r="K244" s="3">
        <v>25313</v>
      </c>
      <c r="L244" s="3">
        <v>18599</v>
      </c>
      <c r="M244" s="2" t="s">
        <v>5620</v>
      </c>
    </row>
    <row r="245" spans="1:13">
      <c r="A245" s="1">
        <v>45946</v>
      </c>
      <c r="B245" t="s">
        <v>5354</v>
      </c>
      <c r="C245" t="s">
        <v>3391</v>
      </c>
      <c r="D245" t="s">
        <v>8495</v>
      </c>
      <c r="E245" t="s">
        <v>54</v>
      </c>
      <c r="F245" t="s">
        <v>55</v>
      </c>
      <c r="G245" t="s">
        <v>61</v>
      </c>
      <c r="H245" t="s">
        <v>59</v>
      </c>
      <c r="I245" t="s">
        <v>60</v>
      </c>
      <c r="J245" t="s">
        <v>10171</v>
      </c>
      <c r="K245" s="3">
        <v>14676</v>
      </c>
      <c r="L245" s="3">
        <v>13232</v>
      </c>
      <c r="M245" s="6" t="s">
        <v>5620</v>
      </c>
    </row>
    <row r="246" spans="1:13">
      <c r="A246" s="1">
        <v>45946</v>
      </c>
      <c r="B246" t="s">
        <v>5355</v>
      </c>
      <c r="C246" t="s">
        <v>3393</v>
      </c>
      <c r="D246" t="s">
        <v>8496</v>
      </c>
      <c r="E246" t="s">
        <v>54</v>
      </c>
      <c r="F246" t="s">
        <v>55</v>
      </c>
      <c r="G246" t="s">
        <v>61</v>
      </c>
      <c r="H246" t="s">
        <v>59</v>
      </c>
      <c r="I246" t="s">
        <v>60</v>
      </c>
      <c r="J246" t="s">
        <v>10171</v>
      </c>
      <c r="K246" s="3">
        <v>16358</v>
      </c>
      <c r="L246" s="3">
        <v>15647</v>
      </c>
      <c r="M246" s="2" t="s">
        <v>5620</v>
      </c>
    </row>
    <row r="247" spans="1:13">
      <c r="A247" s="1">
        <v>45946</v>
      </c>
      <c r="B247" t="s">
        <v>5357</v>
      </c>
      <c r="C247" t="s">
        <v>3399</v>
      </c>
      <c r="D247" t="s">
        <v>8501</v>
      </c>
      <c r="E247" t="s">
        <v>54</v>
      </c>
      <c r="F247" t="s">
        <v>55</v>
      </c>
      <c r="G247" t="s">
        <v>115</v>
      </c>
      <c r="H247" t="s">
        <v>165</v>
      </c>
      <c r="I247" t="s">
        <v>166</v>
      </c>
      <c r="J247" t="s">
        <v>10171</v>
      </c>
      <c r="K247" s="3">
        <v>29720</v>
      </c>
      <c r="L247" s="3">
        <v>35138</v>
      </c>
      <c r="M247" s="6" t="s">
        <v>26</v>
      </c>
    </row>
    <row r="248" spans="1:13">
      <c r="A248" s="1">
        <v>45952</v>
      </c>
      <c r="B248" t="s">
        <v>5368</v>
      </c>
      <c r="C248" t="s">
        <v>3443</v>
      </c>
      <c r="D248" t="s">
        <v>8530</v>
      </c>
      <c r="E248" t="s">
        <v>54</v>
      </c>
      <c r="F248" t="s">
        <v>55</v>
      </c>
      <c r="G248" t="s">
        <v>51</v>
      </c>
      <c r="H248" t="s">
        <v>49</v>
      </c>
      <c r="I248" t="s">
        <v>50</v>
      </c>
      <c r="J248" t="s">
        <v>10171</v>
      </c>
      <c r="K248" s="3">
        <v>5026</v>
      </c>
      <c r="L248" s="3">
        <v>4577</v>
      </c>
      <c r="M248" s="2" t="s">
        <v>5623</v>
      </c>
    </row>
    <row r="249" spans="1:13">
      <c r="A249" s="1">
        <v>45956</v>
      </c>
      <c r="B249" t="s">
        <v>5829</v>
      </c>
      <c r="C249" t="s">
        <v>5830</v>
      </c>
      <c r="D249" t="s">
        <v>8542</v>
      </c>
      <c r="E249" t="s">
        <v>54</v>
      </c>
      <c r="F249" t="s">
        <v>55</v>
      </c>
      <c r="G249" t="s">
        <v>215</v>
      </c>
      <c r="H249" t="s">
        <v>270</v>
      </c>
      <c r="I249" t="s">
        <v>271</v>
      </c>
      <c r="J249" t="s">
        <v>10172</v>
      </c>
      <c r="K249" s="3"/>
      <c r="L249" s="3">
        <v>46494</v>
      </c>
      <c r="M249" s="2" t="s">
        <v>77</v>
      </c>
    </row>
    <row r="250" spans="1:13">
      <c r="A250" s="1">
        <v>45957</v>
      </c>
      <c r="B250" t="s">
        <v>5375</v>
      </c>
      <c r="C250" t="s">
        <v>3468</v>
      </c>
      <c r="D250" t="s">
        <v>8553</v>
      </c>
      <c r="E250" t="s">
        <v>54</v>
      </c>
      <c r="F250" t="s">
        <v>55</v>
      </c>
      <c r="G250" t="s">
        <v>225</v>
      </c>
      <c r="H250" t="s">
        <v>141</v>
      </c>
      <c r="I250" t="s">
        <v>142</v>
      </c>
      <c r="J250" t="s">
        <v>10171</v>
      </c>
      <c r="K250" s="3">
        <v>18915</v>
      </c>
      <c r="L250" s="3">
        <v>17706</v>
      </c>
      <c r="M250" s="6" t="s">
        <v>5660</v>
      </c>
    </row>
    <row r="251" spans="1:13">
      <c r="A251" s="1">
        <v>45962</v>
      </c>
      <c r="B251" t="s">
        <v>5390</v>
      </c>
      <c r="C251" t="s">
        <v>3535</v>
      </c>
      <c r="D251" t="s">
        <v>8624</v>
      </c>
      <c r="E251" t="s">
        <v>54</v>
      </c>
      <c r="F251" t="s">
        <v>55</v>
      </c>
      <c r="G251" t="s">
        <v>115</v>
      </c>
      <c r="H251" t="s">
        <v>165</v>
      </c>
      <c r="I251" t="s">
        <v>166</v>
      </c>
      <c r="J251" t="s">
        <v>10171</v>
      </c>
      <c r="K251" s="3">
        <v>115870</v>
      </c>
      <c r="L251" s="3">
        <v>91488</v>
      </c>
      <c r="M251" s="2" t="s">
        <v>26</v>
      </c>
    </row>
    <row r="252" spans="1:13">
      <c r="A252" s="1">
        <v>45962</v>
      </c>
      <c r="B252" t="s">
        <v>5389</v>
      </c>
      <c r="C252" t="s">
        <v>3533</v>
      </c>
      <c r="D252" t="s">
        <v>8623</v>
      </c>
      <c r="E252" t="s">
        <v>54</v>
      </c>
      <c r="F252" t="s">
        <v>55</v>
      </c>
      <c r="G252" t="s">
        <v>453</v>
      </c>
      <c r="H252" t="s">
        <v>270</v>
      </c>
      <c r="I252" t="s">
        <v>271</v>
      </c>
      <c r="J252" t="s">
        <v>10171</v>
      </c>
      <c r="K252" s="3">
        <v>6282</v>
      </c>
      <c r="L252" s="3">
        <v>7663</v>
      </c>
      <c r="M252" s="6" t="s">
        <v>5624</v>
      </c>
    </row>
    <row r="253" spans="1:13">
      <c r="A253" s="1">
        <v>45962</v>
      </c>
      <c r="B253" t="s">
        <v>5387</v>
      </c>
      <c r="C253" t="s">
        <v>3527</v>
      </c>
      <c r="D253" t="s">
        <v>8622</v>
      </c>
      <c r="E253" t="s">
        <v>54</v>
      </c>
      <c r="F253" t="s">
        <v>55</v>
      </c>
      <c r="G253" t="s">
        <v>105</v>
      </c>
      <c r="H253" t="s">
        <v>103</v>
      </c>
      <c r="I253" t="s">
        <v>104</v>
      </c>
      <c r="J253" t="s">
        <v>10171</v>
      </c>
      <c r="K253" s="3">
        <v>3925</v>
      </c>
      <c r="L253" s="3">
        <v>4115</v>
      </c>
      <c r="M253" s="2" t="s">
        <v>5620</v>
      </c>
    </row>
    <row r="254" spans="1:13">
      <c r="A254" s="1">
        <v>45962</v>
      </c>
      <c r="B254" t="s">
        <v>5380</v>
      </c>
      <c r="C254" t="s">
        <v>3499</v>
      </c>
      <c r="D254" t="s">
        <v>8591</v>
      </c>
      <c r="E254" t="s">
        <v>54</v>
      </c>
      <c r="F254" t="s">
        <v>55</v>
      </c>
      <c r="G254" t="s">
        <v>61</v>
      </c>
      <c r="H254" t="s">
        <v>59</v>
      </c>
      <c r="I254" t="s">
        <v>60</v>
      </c>
      <c r="J254" t="s">
        <v>10171</v>
      </c>
      <c r="K254" s="3">
        <v>34577</v>
      </c>
      <c r="L254" s="3">
        <v>33771</v>
      </c>
      <c r="M254" s="6" t="s">
        <v>5620</v>
      </c>
    </row>
    <row r="255" spans="1:13">
      <c r="A255" s="1">
        <v>45962</v>
      </c>
      <c r="B255" t="s">
        <v>5383</v>
      </c>
      <c r="C255" t="s">
        <v>3512</v>
      </c>
      <c r="D255" t="s">
        <v>8604</v>
      </c>
      <c r="E255" t="s">
        <v>54</v>
      </c>
      <c r="F255" t="s">
        <v>55</v>
      </c>
      <c r="G255" t="s">
        <v>30</v>
      </c>
      <c r="H255" t="s">
        <v>165</v>
      </c>
      <c r="I255" t="s">
        <v>166</v>
      </c>
      <c r="J255" t="s">
        <v>10171</v>
      </c>
      <c r="K255" s="3">
        <v>17442</v>
      </c>
      <c r="L255" s="3">
        <v>15432</v>
      </c>
      <c r="M255" s="6" t="s">
        <v>26</v>
      </c>
    </row>
    <row r="256" spans="1:13">
      <c r="A256" s="1">
        <v>45964</v>
      </c>
      <c r="B256" t="s">
        <v>5396</v>
      </c>
      <c r="C256" t="s">
        <v>3556</v>
      </c>
      <c r="D256" t="s">
        <v>8638</v>
      </c>
      <c r="E256" t="s">
        <v>54</v>
      </c>
      <c r="F256" t="s">
        <v>55</v>
      </c>
      <c r="G256" t="s">
        <v>61</v>
      </c>
      <c r="H256" t="s">
        <v>59</v>
      </c>
      <c r="I256" t="s">
        <v>60</v>
      </c>
      <c r="J256" t="s">
        <v>10171</v>
      </c>
      <c r="K256" s="3">
        <v>16120</v>
      </c>
      <c r="L256" s="3">
        <v>15384</v>
      </c>
      <c r="M256" s="2" t="s">
        <v>5620</v>
      </c>
    </row>
    <row r="257" spans="1:13">
      <c r="A257" s="1">
        <v>45967</v>
      </c>
      <c r="B257" t="s">
        <v>5399</v>
      </c>
      <c r="C257" t="s">
        <v>3570</v>
      </c>
      <c r="D257" t="s">
        <v>8648</v>
      </c>
      <c r="E257" t="s">
        <v>54</v>
      </c>
      <c r="F257" t="s">
        <v>55</v>
      </c>
      <c r="G257" t="s">
        <v>105</v>
      </c>
      <c r="H257" t="s">
        <v>305</v>
      </c>
      <c r="I257" t="s">
        <v>306</v>
      </c>
      <c r="J257" t="s">
        <v>10171</v>
      </c>
      <c r="K257" s="3">
        <v>19245</v>
      </c>
      <c r="L257" s="3">
        <v>15712</v>
      </c>
      <c r="M257" s="6" t="s">
        <v>304</v>
      </c>
    </row>
    <row r="258" spans="1:13">
      <c r="A258" s="1">
        <v>45967</v>
      </c>
      <c r="B258" t="s">
        <v>5853</v>
      </c>
      <c r="C258" t="s">
        <v>5854</v>
      </c>
      <c r="D258" t="s">
        <v>8653</v>
      </c>
      <c r="E258" t="s">
        <v>54</v>
      </c>
      <c r="F258" t="s">
        <v>55</v>
      </c>
      <c r="G258" t="s">
        <v>43</v>
      </c>
      <c r="H258" t="s">
        <v>165</v>
      </c>
      <c r="I258" t="s">
        <v>166</v>
      </c>
      <c r="J258" t="s">
        <v>10172</v>
      </c>
      <c r="K258" s="3"/>
      <c r="L258" s="3">
        <v>31639</v>
      </c>
      <c r="M258" s="6" t="s">
        <v>26</v>
      </c>
    </row>
    <row r="259" spans="1:13">
      <c r="A259" s="1">
        <v>45971</v>
      </c>
      <c r="B259" t="s">
        <v>5346</v>
      </c>
      <c r="C259" t="s">
        <v>3349</v>
      </c>
      <c r="D259" t="s">
        <v>8686</v>
      </c>
      <c r="E259" t="s">
        <v>54</v>
      </c>
      <c r="F259" t="s">
        <v>55</v>
      </c>
      <c r="G259" t="s">
        <v>1325</v>
      </c>
      <c r="H259" t="s">
        <v>71</v>
      </c>
      <c r="I259" t="s">
        <v>72</v>
      </c>
      <c r="J259" t="s">
        <v>10171</v>
      </c>
      <c r="K259" s="3">
        <v>20793</v>
      </c>
      <c r="L259" s="3">
        <v>16188</v>
      </c>
      <c r="M259" s="6" t="s">
        <v>5623</v>
      </c>
    </row>
    <row r="260" spans="1:13">
      <c r="A260" s="1">
        <v>45971</v>
      </c>
      <c r="B260" t="s">
        <v>5409</v>
      </c>
      <c r="C260" t="s">
        <v>3615</v>
      </c>
      <c r="D260" t="s">
        <v>8685</v>
      </c>
      <c r="E260" t="s">
        <v>54</v>
      </c>
      <c r="F260" t="s">
        <v>55</v>
      </c>
      <c r="G260" t="s">
        <v>73</v>
      </c>
      <c r="H260" t="s">
        <v>103</v>
      </c>
      <c r="I260" t="s">
        <v>104</v>
      </c>
      <c r="J260" t="s">
        <v>10171</v>
      </c>
      <c r="K260" s="3">
        <v>14708</v>
      </c>
      <c r="L260" s="3">
        <v>14890</v>
      </c>
      <c r="M260" s="6" t="s">
        <v>5620</v>
      </c>
    </row>
    <row r="261" spans="1:13">
      <c r="A261" s="1">
        <v>45973</v>
      </c>
      <c r="B261" t="s">
        <v>5414</v>
      </c>
      <c r="C261" t="s">
        <v>3634</v>
      </c>
      <c r="D261" t="s">
        <v>8697</v>
      </c>
      <c r="E261" t="s">
        <v>54</v>
      </c>
      <c r="F261" t="s">
        <v>55</v>
      </c>
      <c r="G261" t="s">
        <v>245</v>
      </c>
      <c r="H261" t="s">
        <v>103</v>
      </c>
      <c r="I261" t="s">
        <v>104</v>
      </c>
      <c r="J261" t="s">
        <v>10171</v>
      </c>
      <c r="K261" s="3">
        <v>205524</v>
      </c>
      <c r="L261" s="3">
        <v>191906</v>
      </c>
      <c r="M261" s="6" t="s">
        <v>140</v>
      </c>
    </row>
    <row r="262" spans="1:13">
      <c r="A262" s="1">
        <v>45974</v>
      </c>
      <c r="B262" t="s">
        <v>5416</v>
      </c>
      <c r="C262" t="s">
        <v>3644</v>
      </c>
      <c r="D262" t="s">
        <v>8705</v>
      </c>
      <c r="E262" t="s">
        <v>54</v>
      </c>
      <c r="F262" t="s">
        <v>55</v>
      </c>
      <c r="G262" t="s">
        <v>105</v>
      </c>
      <c r="H262" t="s">
        <v>103</v>
      </c>
      <c r="I262" t="s">
        <v>104</v>
      </c>
      <c r="J262" t="s">
        <v>10171</v>
      </c>
      <c r="K262" s="3">
        <v>33855</v>
      </c>
      <c r="L262" s="3">
        <v>33639</v>
      </c>
      <c r="M262" s="2" t="s">
        <v>5620</v>
      </c>
    </row>
    <row r="263" spans="1:13">
      <c r="A263" s="1">
        <v>45976</v>
      </c>
      <c r="B263" t="s">
        <v>5419</v>
      </c>
      <c r="C263" t="s">
        <v>3657</v>
      </c>
      <c r="D263" t="s">
        <v>8715</v>
      </c>
      <c r="E263" t="s">
        <v>54</v>
      </c>
      <c r="F263" t="s">
        <v>55</v>
      </c>
      <c r="G263" t="s">
        <v>125</v>
      </c>
      <c r="H263" t="s">
        <v>123</v>
      </c>
      <c r="I263" t="s">
        <v>124</v>
      </c>
      <c r="J263" t="s">
        <v>10171</v>
      </c>
      <c r="K263" s="3">
        <v>40229</v>
      </c>
      <c r="L263" s="3">
        <v>40101</v>
      </c>
      <c r="M263" s="2" t="s">
        <v>5623</v>
      </c>
    </row>
    <row r="264" spans="1:13">
      <c r="A264" s="1">
        <v>45976</v>
      </c>
      <c r="B264" t="s">
        <v>5422</v>
      </c>
      <c r="C264" t="s">
        <v>3668</v>
      </c>
      <c r="D264" t="s">
        <v>8728</v>
      </c>
      <c r="E264" t="s">
        <v>54</v>
      </c>
      <c r="F264" t="s">
        <v>55</v>
      </c>
      <c r="G264" t="s">
        <v>1346</v>
      </c>
      <c r="H264" t="s">
        <v>1106</v>
      </c>
      <c r="I264" t="s">
        <v>1107</v>
      </c>
      <c r="J264" t="s">
        <v>10171</v>
      </c>
      <c r="K264" s="3">
        <v>22926</v>
      </c>
      <c r="L264" s="3">
        <v>26319</v>
      </c>
      <c r="M264" s="6" t="s">
        <v>304</v>
      </c>
    </row>
    <row r="265" spans="1:13">
      <c r="A265" s="1">
        <v>45976</v>
      </c>
      <c r="B265" t="s">
        <v>4593</v>
      </c>
      <c r="C265" t="s">
        <v>207</v>
      </c>
      <c r="D265" t="s">
        <v>8724</v>
      </c>
      <c r="E265" t="s">
        <v>54</v>
      </c>
      <c r="F265" t="s">
        <v>55</v>
      </c>
      <c r="G265" t="s">
        <v>43</v>
      </c>
      <c r="H265" t="s">
        <v>209</v>
      </c>
      <c r="I265" t="s">
        <v>210</v>
      </c>
      <c r="J265" t="s">
        <v>10171</v>
      </c>
      <c r="K265" s="3">
        <v>129927</v>
      </c>
      <c r="L265" s="3">
        <v>83945</v>
      </c>
      <c r="M265" s="6" t="s">
        <v>4176</v>
      </c>
    </row>
    <row r="266" spans="1:13">
      <c r="A266" s="1">
        <v>45977</v>
      </c>
      <c r="B266" t="s">
        <v>5405</v>
      </c>
      <c r="C266" t="s">
        <v>3600</v>
      </c>
      <c r="D266" t="s">
        <v>8729</v>
      </c>
      <c r="E266" t="s">
        <v>54</v>
      </c>
      <c r="F266" t="s">
        <v>55</v>
      </c>
      <c r="G266" t="s">
        <v>21</v>
      </c>
      <c r="H266" t="s">
        <v>18</v>
      </c>
      <c r="I266" t="s">
        <v>19</v>
      </c>
      <c r="J266" t="s">
        <v>10171</v>
      </c>
      <c r="K266" s="3">
        <v>16395</v>
      </c>
      <c r="L266" s="3">
        <v>17363</v>
      </c>
      <c r="M266" s="6" t="s">
        <v>48</v>
      </c>
    </row>
    <row r="267" spans="1:13">
      <c r="A267" s="1">
        <v>45980</v>
      </c>
      <c r="B267" t="s">
        <v>5647</v>
      </c>
      <c r="C267" t="s">
        <v>5648</v>
      </c>
      <c r="D267" t="s">
        <v>8740</v>
      </c>
      <c r="E267" t="s">
        <v>54</v>
      </c>
      <c r="F267" t="s">
        <v>55</v>
      </c>
      <c r="G267" t="s">
        <v>203</v>
      </c>
      <c r="H267" t="s">
        <v>348</v>
      </c>
      <c r="I267" t="s">
        <v>349</v>
      </c>
      <c r="J267" t="s">
        <v>10172</v>
      </c>
      <c r="K267" s="3"/>
      <c r="L267" s="3">
        <v>92707</v>
      </c>
      <c r="M267" s="6" t="s">
        <v>5619</v>
      </c>
    </row>
    <row r="268" spans="1:13">
      <c r="A268" s="1">
        <v>45982</v>
      </c>
      <c r="B268" t="s">
        <v>6133</v>
      </c>
      <c r="C268" t="s">
        <v>6134</v>
      </c>
      <c r="D268" t="s">
        <v>8750</v>
      </c>
      <c r="E268" t="s">
        <v>54</v>
      </c>
      <c r="F268" t="s">
        <v>55</v>
      </c>
      <c r="G268" t="s">
        <v>43</v>
      </c>
      <c r="H268" t="s">
        <v>78</v>
      </c>
      <c r="I268" t="s">
        <v>79</v>
      </c>
      <c r="J268" t="s">
        <v>10172</v>
      </c>
      <c r="K268" s="3"/>
      <c r="L268" s="3">
        <v>5896</v>
      </c>
      <c r="M268" s="6" t="s">
        <v>5620</v>
      </c>
    </row>
    <row r="269" spans="1:13">
      <c r="A269" s="1">
        <v>45982</v>
      </c>
      <c r="B269" t="s">
        <v>5431</v>
      </c>
      <c r="C269" t="s">
        <v>3703</v>
      </c>
      <c r="D269" t="s">
        <v>8753</v>
      </c>
      <c r="E269" t="s">
        <v>54</v>
      </c>
      <c r="F269" t="s">
        <v>55</v>
      </c>
      <c r="G269" t="s">
        <v>167</v>
      </c>
      <c r="H269" t="s">
        <v>71</v>
      </c>
      <c r="I269" t="s">
        <v>72</v>
      </c>
      <c r="J269" t="s">
        <v>10171</v>
      </c>
      <c r="K269" s="3">
        <v>8739</v>
      </c>
      <c r="L269" s="3">
        <v>5022</v>
      </c>
      <c r="M269" s="6" t="s">
        <v>5623</v>
      </c>
    </row>
    <row r="270" spans="1:13">
      <c r="A270" s="1">
        <v>45983</v>
      </c>
      <c r="B270" t="s">
        <v>5436</v>
      </c>
      <c r="C270" t="s">
        <v>3723</v>
      </c>
      <c r="D270" t="s">
        <v>8767</v>
      </c>
      <c r="E270" t="s">
        <v>54</v>
      </c>
      <c r="F270" t="s">
        <v>55</v>
      </c>
      <c r="G270" t="s">
        <v>98</v>
      </c>
      <c r="H270" t="s">
        <v>396</v>
      </c>
      <c r="I270" t="s">
        <v>397</v>
      </c>
      <c r="J270" t="s">
        <v>10171</v>
      </c>
      <c r="K270" s="3">
        <v>114364</v>
      </c>
      <c r="L270" s="3">
        <v>2888</v>
      </c>
      <c r="M270" s="6" t="s">
        <v>5660</v>
      </c>
    </row>
    <row r="271" spans="1:13">
      <c r="A271" s="1">
        <v>45983</v>
      </c>
      <c r="B271" t="s">
        <v>5438</v>
      </c>
      <c r="C271" t="s">
        <v>3733</v>
      </c>
      <c r="D271" t="s">
        <v>8777</v>
      </c>
      <c r="E271" t="s">
        <v>54</v>
      </c>
      <c r="F271" t="s">
        <v>55</v>
      </c>
      <c r="G271" t="s">
        <v>203</v>
      </c>
      <c r="H271" t="s">
        <v>348</v>
      </c>
      <c r="I271" t="s">
        <v>349</v>
      </c>
      <c r="J271" t="s">
        <v>10171</v>
      </c>
      <c r="K271" s="3">
        <v>44547</v>
      </c>
      <c r="L271" s="3">
        <v>51463</v>
      </c>
      <c r="M271" s="2" t="s">
        <v>5624</v>
      </c>
    </row>
    <row r="272" spans="1:13">
      <c r="A272" s="1">
        <v>45986</v>
      </c>
      <c r="B272" t="s">
        <v>5447</v>
      </c>
      <c r="C272" t="s">
        <v>3766</v>
      </c>
      <c r="D272" t="s">
        <v>8801</v>
      </c>
      <c r="E272" t="s">
        <v>54</v>
      </c>
      <c r="F272" t="s">
        <v>55</v>
      </c>
      <c r="G272" t="s">
        <v>245</v>
      </c>
      <c r="H272" t="s">
        <v>103</v>
      </c>
      <c r="I272" t="s">
        <v>104</v>
      </c>
      <c r="J272" t="s">
        <v>10171</v>
      </c>
      <c r="K272" s="3">
        <v>7735</v>
      </c>
      <c r="L272" s="3">
        <v>7678</v>
      </c>
      <c r="M272" s="2" t="s">
        <v>5620</v>
      </c>
    </row>
    <row r="273" spans="1:13">
      <c r="A273" s="1">
        <v>45987</v>
      </c>
      <c r="B273" t="s">
        <v>5448</v>
      </c>
      <c r="C273" t="s">
        <v>3768</v>
      </c>
      <c r="D273" t="s">
        <v>8802</v>
      </c>
      <c r="E273" t="s">
        <v>54</v>
      </c>
      <c r="F273" t="s">
        <v>55</v>
      </c>
      <c r="G273" t="s">
        <v>51</v>
      </c>
      <c r="H273" t="s">
        <v>174</v>
      </c>
      <c r="I273" t="s">
        <v>175</v>
      </c>
      <c r="J273" t="s">
        <v>10171</v>
      </c>
      <c r="K273" s="3">
        <v>66951</v>
      </c>
      <c r="L273" s="3">
        <v>55191</v>
      </c>
      <c r="M273" s="6" t="s">
        <v>112</v>
      </c>
    </row>
    <row r="274" spans="1:13">
      <c r="A274" s="1">
        <v>45990</v>
      </c>
      <c r="B274" t="s">
        <v>5873</v>
      </c>
      <c r="C274" t="s">
        <v>5874</v>
      </c>
      <c r="D274" t="s">
        <v>8840</v>
      </c>
      <c r="E274" t="s">
        <v>54</v>
      </c>
      <c r="F274" t="s">
        <v>55</v>
      </c>
      <c r="G274" t="s">
        <v>167</v>
      </c>
      <c r="H274" t="s">
        <v>165</v>
      </c>
      <c r="I274" t="s">
        <v>166</v>
      </c>
      <c r="J274" t="s">
        <v>10172</v>
      </c>
      <c r="K274" s="3"/>
      <c r="L274" s="3">
        <v>90224</v>
      </c>
      <c r="M274" s="2" t="s">
        <v>26</v>
      </c>
    </row>
    <row r="275" spans="1:13">
      <c r="A275" s="1">
        <v>45991</v>
      </c>
      <c r="B275" t="s">
        <v>5460</v>
      </c>
      <c r="C275" t="s">
        <v>3820</v>
      </c>
      <c r="D275" t="s">
        <v>8845</v>
      </c>
      <c r="E275" t="s">
        <v>54</v>
      </c>
      <c r="F275" t="s">
        <v>55</v>
      </c>
      <c r="G275" t="s">
        <v>245</v>
      </c>
      <c r="H275" t="s">
        <v>103</v>
      </c>
      <c r="I275" t="s">
        <v>104</v>
      </c>
      <c r="J275" t="s">
        <v>10171</v>
      </c>
      <c r="K275" s="3">
        <v>28829</v>
      </c>
      <c r="L275" s="3">
        <v>17793</v>
      </c>
      <c r="M275" s="6" t="s">
        <v>5620</v>
      </c>
    </row>
    <row r="276" spans="1:13">
      <c r="A276" s="1">
        <v>45991</v>
      </c>
      <c r="B276" t="s">
        <v>5875</v>
      </c>
      <c r="C276" t="s">
        <v>5876</v>
      </c>
      <c r="D276" t="s">
        <v>8853</v>
      </c>
      <c r="E276" t="s">
        <v>54</v>
      </c>
      <c r="F276" t="s">
        <v>55</v>
      </c>
      <c r="G276" t="s">
        <v>1699</v>
      </c>
      <c r="H276" t="s">
        <v>885</v>
      </c>
      <c r="I276" t="s">
        <v>886</v>
      </c>
      <c r="J276" t="s">
        <v>10172</v>
      </c>
      <c r="K276" s="3"/>
      <c r="L276" s="3">
        <v>33713</v>
      </c>
      <c r="M276" s="6" t="s">
        <v>112</v>
      </c>
    </row>
    <row r="277" spans="1:13">
      <c r="A277" s="1">
        <v>45992</v>
      </c>
      <c r="B277" t="s">
        <v>5472</v>
      </c>
      <c r="C277" t="s">
        <v>3879</v>
      </c>
      <c r="D277" t="s">
        <v>8883</v>
      </c>
      <c r="E277" t="s">
        <v>54</v>
      </c>
      <c r="F277" t="s">
        <v>55</v>
      </c>
      <c r="G277" t="s">
        <v>125</v>
      </c>
      <c r="H277" t="s">
        <v>570</v>
      </c>
      <c r="I277" t="s">
        <v>571</v>
      </c>
      <c r="J277" t="s">
        <v>10171</v>
      </c>
      <c r="K277" s="3">
        <v>40288</v>
      </c>
      <c r="L277" s="3">
        <v>50803</v>
      </c>
      <c r="M277" s="2" t="s">
        <v>5657</v>
      </c>
    </row>
    <row r="278" spans="1:13">
      <c r="A278" s="1">
        <v>45992</v>
      </c>
      <c r="B278" t="s">
        <v>5475</v>
      </c>
      <c r="C278" t="s">
        <v>3887</v>
      </c>
      <c r="D278" t="s">
        <v>8896</v>
      </c>
      <c r="E278" t="s">
        <v>54</v>
      </c>
      <c r="F278" t="s">
        <v>55</v>
      </c>
      <c r="G278" t="s">
        <v>21</v>
      </c>
      <c r="H278" t="s">
        <v>282</v>
      </c>
      <c r="I278" t="s">
        <v>283</v>
      </c>
      <c r="J278" t="s">
        <v>10171</v>
      </c>
      <c r="K278" s="3">
        <v>7449</v>
      </c>
      <c r="L278" s="3">
        <v>8659</v>
      </c>
      <c r="M278" s="6" t="s">
        <v>5620</v>
      </c>
    </row>
    <row r="279" spans="1:13">
      <c r="A279" s="1">
        <v>45992</v>
      </c>
      <c r="B279" t="s">
        <v>5887</v>
      </c>
      <c r="C279" t="s">
        <v>5888</v>
      </c>
      <c r="D279" t="s">
        <v>8900</v>
      </c>
      <c r="E279" t="s">
        <v>54</v>
      </c>
      <c r="F279" t="s">
        <v>55</v>
      </c>
      <c r="G279" t="s">
        <v>409</v>
      </c>
      <c r="H279" t="s">
        <v>201</v>
      </c>
      <c r="I279" t="s">
        <v>202</v>
      </c>
      <c r="J279" t="s">
        <v>10172</v>
      </c>
      <c r="K279" s="3"/>
      <c r="L279" s="3">
        <v>8275</v>
      </c>
      <c r="M279" s="6" t="s">
        <v>112</v>
      </c>
    </row>
    <row r="280" spans="1:13">
      <c r="A280" s="1">
        <v>45992</v>
      </c>
      <c r="B280" t="s">
        <v>4692</v>
      </c>
      <c r="C280" t="s">
        <v>657</v>
      </c>
      <c r="D280" t="s">
        <v>8929</v>
      </c>
      <c r="E280" t="s">
        <v>54</v>
      </c>
      <c r="F280" t="s">
        <v>55</v>
      </c>
      <c r="G280" t="s">
        <v>190</v>
      </c>
      <c r="H280" t="s">
        <v>165</v>
      </c>
      <c r="I280" t="s">
        <v>166</v>
      </c>
      <c r="J280" t="s">
        <v>10171</v>
      </c>
      <c r="K280" s="3">
        <v>17380</v>
      </c>
      <c r="L280" s="3">
        <v>13409</v>
      </c>
      <c r="M280" s="6" t="s">
        <v>1179</v>
      </c>
    </row>
    <row r="281" spans="1:13">
      <c r="A281" s="1">
        <v>45992</v>
      </c>
      <c r="B281" t="s">
        <v>5474</v>
      </c>
      <c r="C281" t="s">
        <v>3885</v>
      </c>
      <c r="D281" t="s">
        <v>8891</v>
      </c>
      <c r="E281" t="s">
        <v>54</v>
      </c>
      <c r="F281" t="s">
        <v>55</v>
      </c>
      <c r="G281" t="s">
        <v>105</v>
      </c>
      <c r="H281" t="s">
        <v>103</v>
      </c>
      <c r="I281" t="s">
        <v>104</v>
      </c>
      <c r="J281" t="s">
        <v>10171</v>
      </c>
      <c r="K281" s="3">
        <v>9592</v>
      </c>
      <c r="L281" s="3">
        <v>9828</v>
      </c>
      <c r="M281" s="2" t="s">
        <v>64</v>
      </c>
    </row>
    <row r="282" spans="1:13">
      <c r="A282" s="1">
        <v>45992</v>
      </c>
      <c r="B282" t="s">
        <v>5467</v>
      </c>
      <c r="C282" t="s">
        <v>3855</v>
      </c>
      <c r="D282" t="s">
        <v>8866</v>
      </c>
      <c r="E282" t="s">
        <v>54</v>
      </c>
      <c r="F282" t="s">
        <v>55</v>
      </c>
      <c r="G282" t="s">
        <v>125</v>
      </c>
      <c r="H282" t="s">
        <v>3857</v>
      </c>
      <c r="I282" t="s">
        <v>3858</v>
      </c>
      <c r="J282" t="s">
        <v>10171</v>
      </c>
      <c r="K282" s="3">
        <v>60480</v>
      </c>
      <c r="L282" s="3">
        <v>59772</v>
      </c>
      <c r="M282" s="2" t="s">
        <v>5660</v>
      </c>
    </row>
    <row r="283" spans="1:13">
      <c r="A283" s="1">
        <v>45992</v>
      </c>
      <c r="B283" t="s">
        <v>5481</v>
      </c>
      <c r="C283" t="s">
        <v>3913</v>
      </c>
      <c r="D283" t="s">
        <v>8920</v>
      </c>
      <c r="E283" t="s">
        <v>54</v>
      </c>
      <c r="F283" t="s">
        <v>55</v>
      </c>
      <c r="G283" t="s">
        <v>51</v>
      </c>
      <c r="H283" t="s">
        <v>528</v>
      </c>
      <c r="I283" t="s">
        <v>529</v>
      </c>
      <c r="J283" t="s">
        <v>10171</v>
      </c>
      <c r="K283" s="3">
        <v>23584</v>
      </c>
      <c r="L283" s="3">
        <v>26858</v>
      </c>
      <c r="M283" s="2" t="s">
        <v>48</v>
      </c>
    </row>
    <row r="284" spans="1:13">
      <c r="A284" s="1">
        <v>45992</v>
      </c>
      <c r="B284" t="s">
        <v>5879</v>
      </c>
      <c r="C284" t="s">
        <v>5880</v>
      </c>
      <c r="D284" t="s">
        <v>8877</v>
      </c>
      <c r="E284" t="s">
        <v>54</v>
      </c>
      <c r="F284" t="s">
        <v>55</v>
      </c>
      <c r="G284" t="s">
        <v>167</v>
      </c>
      <c r="H284" t="s">
        <v>5881</v>
      </c>
      <c r="I284" t="s">
        <v>5882</v>
      </c>
      <c r="J284" t="s">
        <v>10172</v>
      </c>
      <c r="K284" s="3"/>
      <c r="L284" s="3">
        <v>20412</v>
      </c>
      <c r="M284" s="6" t="s">
        <v>112</v>
      </c>
    </row>
    <row r="285" spans="1:13">
      <c r="A285" s="1">
        <v>45992</v>
      </c>
      <c r="B285" t="s">
        <v>4811</v>
      </c>
      <c r="C285" t="s">
        <v>1169</v>
      </c>
      <c r="D285" t="s">
        <v>8911</v>
      </c>
      <c r="E285" t="s">
        <v>54</v>
      </c>
      <c r="F285" t="s">
        <v>55</v>
      </c>
      <c r="G285" t="s">
        <v>453</v>
      </c>
      <c r="H285" t="s">
        <v>375</v>
      </c>
      <c r="I285" t="s">
        <v>376</v>
      </c>
      <c r="J285" t="s">
        <v>10172</v>
      </c>
      <c r="K285" s="3"/>
      <c r="L285" s="3">
        <v>14207</v>
      </c>
      <c r="M285" s="6" t="s">
        <v>5624</v>
      </c>
    </row>
    <row r="286" spans="1:13">
      <c r="A286" s="1">
        <v>45994</v>
      </c>
      <c r="B286" t="s">
        <v>5025</v>
      </c>
      <c r="C286" t="s">
        <v>2027</v>
      </c>
      <c r="D286" t="s">
        <v>8938</v>
      </c>
      <c r="E286" t="s">
        <v>54</v>
      </c>
      <c r="F286" t="s">
        <v>55</v>
      </c>
      <c r="G286" t="s">
        <v>225</v>
      </c>
      <c r="H286" t="s">
        <v>270</v>
      </c>
      <c r="I286" t="s">
        <v>271</v>
      </c>
      <c r="J286" t="s">
        <v>10171</v>
      </c>
      <c r="K286" s="3">
        <v>46063</v>
      </c>
      <c r="L286" s="3">
        <v>50927</v>
      </c>
      <c r="M286" s="6" t="s">
        <v>77</v>
      </c>
    </row>
    <row r="287" spans="1:13">
      <c r="A287" s="1">
        <v>45998</v>
      </c>
      <c r="B287" t="s">
        <v>5498</v>
      </c>
      <c r="C287" t="s">
        <v>3988</v>
      </c>
      <c r="D287" t="s">
        <v>8965</v>
      </c>
      <c r="E287" t="s">
        <v>54</v>
      </c>
      <c r="F287" t="s">
        <v>55</v>
      </c>
      <c r="G287" t="s">
        <v>98</v>
      </c>
      <c r="H287" t="s">
        <v>396</v>
      </c>
      <c r="I287" t="s">
        <v>397</v>
      </c>
      <c r="J287" t="s">
        <v>10171</v>
      </c>
      <c r="K287" s="3">
        <v>2709</v>
      </c>
      <c r="L287" s="3">
        <v>2600</v>
      </c>
      <c r="M287" s="6" t="s">
        <v>304</v>
      </c>
    </row>
    <row r="288" spans="1:13">
      <c r="A288" s="1">
        <v>46002</v>
      </c>
      <c r="B288" t="s">
        <v>5509</v>
      </c>
      <c r="C288" t="s">
        <v>4043</v>
      </c>
      <c r="D288" t="s">
        <v>9007</v>
      </c>
      <c r="E288" t="s">
        <v>54</v>
      </c>
      <c r="F288" t="s">
        <v>55</v>
      </c>
      <c r="G288" t="s">
        <v>61</v>
      </c>
      <c r="H288" t="s">
        <v>59</v>
      </c>
      <c r="I288" t="s">
        <v>60</v>
      </c>
      <c r="J288" t="s">
        <v>10171</v>
      </c>
      <c r="K288" s="3">
        <v>26723</v>
      </c>
      <c r="L288" s="3">
        <v>28780</v>
      </c>
      <c r="M288" s="6" t="s">
        <v>5620</v>
      </c>
    </row>
    <row r="289" spans="1:13">
      <c r="A289" s="1">
        <v>46004</v>
      </c>
      <c r="B289" t="s">
        <v>5515</v>
      </c>
      <c r="C289" t="s">
        <v>4070</v>
      </c>
      <c r="D289" t="s">
        <v>9033</v>
      </c>
      <c r="E289" t="s">
        <v>54</v>
      </c>
      <c r="F289" t="s">
        <v>55</v>
      </c>
      <c r="G289" t="s">
        <v>167</v>
      </c>
      <c r="H289" t="s">
        <v>165</v>
      </c>
      <c r="I289" t="s">
        <v>166</v>
      </c>
      <c r="J289" t="s">
        <v>10171</v>
      </c>
      <c r="K289" s="3">
        <v>15274</v>
      </c>
      <c r="L289" s="3">
        <v>15218</v>
      </c>
      <c r="M289" s="6" t="s">
        <v>5620</v>
      </c>
    </row>
    <row r="290" spans="1:13">
      <c r="A290" s="1">
        <v>46010</v>
      </c>
      <c r="B290" t="s">
        <v>5524</v>
      </c>
      <c r="C290" t="s">
        <v>4111</v>
      </c>
      <c r="D290" t="s">
        <v>9069</v>
      </c>
      <c r="E290" t="s">
        <v>54</v>
      </c>
      <c r="F290" t="s">
        <v>55</v>
      </c>
      <c r="G290" t="s">
        <v>51</v>
      </c>
      <c r="H290" t="s">
        <v>174</v>
      </c>
      <c r="I290" t="s">
        <v>175</v>
      </c>
      <c r="J290" t="s">
        <v>10171</v>
      </c>
      <c r="K290" s="3">
        <v>19792</v>
      </c>
      <c r="L290" s="3">
        <v>20815</v>
      </c>
      <c r="M290" s="6" t="s">
        <v>112</v>
      </c>
    </row>
    <row r="291" spans="1:13">
      <c r="A291" s="1">
        <v>46010</v>
      </c>
      <c r="B291" t="s">
        <v>5278</v>
      </c>
      <c r="C291" t="s">
        <v>3067</v>
      </c>
      <c r="D291" t="s">
        <v>9070</v>
      </c>
      <c r="E291" t="s">
        <v>54</v>
      </c>
      <c r="F291" t="s">
        <v>55</v>
      </c>
      <c r="G291" t="s">
        <v>328</v>
      </c>
      <c r="H291" t="s">
        <v>78</v>
      </c>
      <c r="I291" t="s">
        <v>79</v>
      </c>
      <c r="J291" t="s">
        <v>10171</v>
      </c>
      <c r="K291" s="3">
        <v>13699</v>
      </c>
      <c r="L291" s="3">
        <v>14037</v>
      </c>
      <c r="M291" s="6" t="s">
        <v>77</v>
      </c>
    </row>
    <row r="292" spans="1:13">
      <c r="A292" s="1">
        <v>46012</v>
      </c>
      <c r="B292" t="s">
        <v>5450</v>
      </c>
      <c r="C292" t="s">
        <v>3776</v>
      </c>
      <c r="D292" t="s">
        <v>9082</v>
      </c>
      <c r="E292" t="s">
        <v>54</v>
      </c>
      <c r="F292" t="s">
        <v>55</v>
      </c>
      <c r="G292" t="s">
        <v>21</v>
      </c>
      <c r="H292" t="s">
        <v>282</v>
      </c>
      <c r="I292" t="s">
        <v>283</v>
      </c>
      <c r="J292" t="s">
        <v>10171</v>
      </c>
      <c r="K292" s="3">
        <v>4781</v>
      </c>
      <c r="L292" s="3">
        <v>6311</v>
      </c>
      <c r="M292" s="6" t="s">
        <v>5620</v>
      </c>
    </row>
    <row r="293" spans="1:13">
      <c r="A293" s="1">
        <v>46013</v>
      </c>
      <c r="B293" t="s">
        <v>5531</v>
      </c>
      <c r="C293" t="s">
        <v>4139</v>
      </c>
      <c r="D293" t="s">
        <v>9089</v>
      </c>
      <c r="E293" t="s">
        <v>54</v>
      </c>
      <c r="F293" t="s">
        <v>55</v>
      </c>
      <c r="G293" t="s">
        <v>215</v>
      </c>
      <c r="H293" t="s">
        <v>165</v>
      </c>
      <c r="I293" t="s">
        <v>166</v>
      </c>
      <c r="J293" t="s">
        <v>10171</v>
      </c>
      <c r="K293" s="3">
        <v>79466</v>
      </c>
      <c r="L293" s="3">
        <v>66459</v>
      </c>
      <c r="M293" s="2" t="s">
        <v>5620</v>
      </c>
    </row>
    <row r="294" spans="1:13">
      <c r="A294" s="1">
        <v>46014</v>
      </c>
      <c r="B294" t="s">
        <v>5535</v>
      </c>
      <c r="C294" t="s">
        <v>4153</v>
      </c>
      <c r="D294" t="s">
        <v>9099</v>
      </c>
      <c r="E294" t="s">
        <v>54</v>
      </c>
      <c r="F294" t="s">
        <v>55</v>
      </c>
      <c r="G294" t="s">
        <v>125</v>
      </c>
      <c r="H294" t="s">
        <v>270</v>
      </c>
      <c r="I294" t="s">
        <v>271</v>
      </c>
      <c r="J294" t="s">
        <v>10171</v>
      </c>
      <c r="K294" s="3">
        <v>64443</v>
      </c>
      <c r="L294" s="3">
        <v>64967</v>
      </c>
      <c r="M294" s="2" t="s">
        <v>5620</v>
      </c>
    </row>
    <row r="295" spans="1:13">
      <c r="A295" s="1">
        <v>46021</v>
      </c>
      <c r="B295" t="s">
        <v>5548</v>
      </c>
      <c r="C295" t="s">
        <v>4208</v>
      </c>
      <c r="D295" t="s">
        <v>9130</v>
      </c>
      <c r="E295" t="s">
        <v>54</v>
      </c>
      <c r="F295" t="s">
        <v>55</v>
      </c>
      <c r="G295" t="s">
        <v>51</v>
      </c>
      <c r="H295" t="s">
        <v>174</v>
      </c>
      <c r="I295" t="s">
        <v>175</v>
      </c>
      <c r="J295" t="s">
        <v>10171</v>
      </c>
      <c r="K295" s="3">
        <v>9347</v>
      </c>
      <c r="L295" s="3">
        <v>9094</v>
      </c>
      <c r="M295" s="6" t="s">
        <v>5619</v>
      </c>
    </row>
    <row r="296" spans="1:13">
      <c r="A296" s="1">
        <v>46015</v>
      </c>
      <c r="B296" t="s">
        <v>5541</v>
      </c>
      <c r="C296" t="s">
        <v>4181</v>
      </c>
      <c r="D296" t="s">
        <v>9109</v>
      </c>
      <c r="E296" t="s">
        <v>54</v>
      </c>
      <c r="F296" t="s">
        <v>55</v>
      </c>
      <c r="G296" t="s">
        <v>386</v>
      </c>
      <c r="H296" t="s">
        <v>2236</v>
      </c>
      <c r="I296" t="s">
        <v>2237</v>
      </c>
      <c r="J296" t="s">
        <v>10171</v>
      </c>
      <c r="K296" s="3">
        <v>2781</v>
      </c>
      <c r="L296" s="3">
        <v>2705</v>
      </c>
      <c r="M296" s="2" t="s">
        <v>64</v>
      </c>
    </row>
  </sheetData>
  <sheetProtection algorithmName="SHA-512" hashValue="clYwOcnqAZejXBIWj+7umoJ9ubutVl1m8KPbIF82Su585543YJq6L3a9D4eldfI9QQgdQRZ8rDqRjvNA57MVHg==" saltValue="Dj8RsDOXSwagLz9h3JirOg==" spinCount="100000" sheet="1" objects="1" scenarios="1" selectLockedCells="1" selectUnlockedCells="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BCB7A-903C-4BE3-820B-B618FA8B7E5C}">
  <sheetPr codeName="Sheet7"/>
  <dimension ref="A1:M1283"/>
  <sheetViews>
    <sheetView showGridLines="0" zoomScaleNormal="100" workbookViewId="0"/>
  </sheetViews>
  <sheetFormatPr defaultRowHeight="14.4"/>
  <cols>
    <col min="1" max="1" width="11.33203125" style="1" customWidth="1"/>
    <col min="2" max="2" width="12.44140625" customWidth="1"/>
    <col min="3" max="3" width="45.44140625" bestFit="1" customWidth="1"/>
    <col min="4" max="4" width="7.88671875" customWidth="1"/>
    <col min="5" max="5" width="11.44140625" customWidth="1"/>
    <col min="6" max="6" width="31.6640625" bestFit="1" customWidth="1"/>
    <col min="7" max="7" width="26.88671875" customWidth="1"/>
    <col min="8" max="8" width="15.5546875" customWidth="1"/>
    <col min="9" max="9" width="16.6640625" bestFit="1" customWidth="1"/>
    <col min="10" max="10" width="10.88671875" bestFit="1" customWidth="1"/>
    <col min="11" max="11" width="42.109375" bestFit="1" customWidth="1"/>
    <col min="12" max="12" width="18.44140625" style="3" customWidth="1"/>
    <col min="13" max="13" width="17.109375" style="3" customWidth="1"/>
  </cols>
  <sheetData>
    <row r="1" spans="1:13">
      <c r="A1" s="1" t="s">
        <v>4561</v>
      </c>
      <c r="B1" t="s">
        <v>4563</v>
      </c>
      <c r="C1" t="s">
        <v>0</v>
      </c>
      <c r="D1" t="s">
        <v>10</v>
      </c>
      <c r="E1" t="s">
        <v>6</v>
      </c>
      <c r="F1" t="s">
        <v>7</v>
      </c>
      <c r="G1" t="s">
        <v>3</v>
      </c>
      <c r="H1" t="s">
        <v>4</v>
      </c>
      <c r="I1" t="s">
        <v>5</v>
      </c>
      <c r="J1" t="s">
        <v>10187</v>
      </c>
      <c r="K1" t="s">
        <v>10188</v>
      </c>
      <c r="L1" s="3" t="s">
        <v>10189</v>
      </c>
      <c r="M1" s="3" t="s">
        <v>10190</v>
      </c>
    </row>
    <row r="2" spans="1:13">
      <c r="A2" s="1">
        <v>45658</v>
      </c>
      <c r="B2" t="s">
        <v>10191</v>
      </c>
      <c r="C2" t="s">
        <v>10192</v>
      </c>
      <c r="D2" t="s">
        <v>98</v>
      </c>
      <c r="E2" t="s">
        <v>706</v>
      </c>
      <c r="F2" t="s">
        <v>707</v>
      </c>
      <c r="G2" t="s">
        <v>15</v>
      </c>
      <c r="H2" t="s">
        <v>16</v>
      </c>
      <c r="I2" t="s">
        <v>48</v>
      </c>
      <c r="J2" t="s">
        <v>10193</v>
      </c>
      <c r="K2" t="s">
        <v>10173</v>
      </c>
      <c r="L2" s="3">
        <v>111744</v>
      </c>
    </row>
    <row r="3" spans="1:13">
      <c r="A3" s="1">
        <v>45658</v>
      </c>
      <c r="B3" t="s">
        <v>10194</v>
      </c>
      <c r="C3" t="s">
        <v>10195</v>
      </c>
      <c r="D3" t="s">
        <v>125</v>
      </c>
      <c r="E3" t="s">
        <v>570</v>
      </c>
      <c r="F3" t="s">
        <v>571</v>
      </c>
      <c r="G3" t="s">
        <v>661</v>
      </c>
      <c r="H3" t="s">
        <v>16</v>
      </c>
      <c r="I3" t="s">
        <v>26</v>
      </c>
      <c r="J3" t="s">
        <v>10193</v>
      </c>
      <c r="K3" t="s">
        <v>10173</v>
      </c>
      <c r="L3" s="3">
        <v>39393</v>
      </c>
    </row>
    <row r="4" spans="1:13">
      <c r="A4" s="1">
        <v>45658</v>
      </c>
      <c r="B4" t="s">
        <v>10196</v>
      </c>
      <c r="C4" t="s">
        <v>10197</v>
      </c>
      <c r="D4" t="s">
        <v>125</v>
      </c>
      <c r="E4" t="s">
        <v>492</v>
      </c>
      <c r="F4" t="s">
        <v>493</v>
      </c>
      <c r="G4" t="s">
        <v>661</v>
      </c>
      <c r="H4" t="s">
        <v>16</v>
      </c>
      <c r="I4" t="s">
        <v>5657</v>
      </c>
      <c r="J4" t="s">
        <v>10198</v>
      </c>
      <c r="K4" t="s">
        <v>10173</v>
      </c>
      <c r="L4" s="3">
        <v>45767</v>
      </c>
    </row>
    <row r="5" spans="1:13">
      <c r="A5" s="1">
        <v>45658</v>
      </c>
      <c r="B5" t="s">
        <v>10199</v>
      </c>
      <c r="C5" t="s">
        <v>10200</v>
      </c>
      <c r="D5" t="s">
        <v>125</v>
      </c>
      <c r="E5" t="s">
        <v>270</v>
      </c>
      <c r="F5" t="s">
        <v>271</v>
      </c>
      <c r="G5" t="s">
        <v>661</v>
      </c>
      <c r="H5" t="s">
        <v>16</v>
      </c>
      <c r="I5" t="s">
        <v>26</v>
      </c>
      <c r="J5" t="s">
        <v>10193</v>
      </c>
      <c r="K5" t="s">
        <v>10173</v>
      </c>
      <c r="L5" s="3">
        <v>81381</v>
      </c>
    </row>
    <row r="6" spans="1:13">
      <c r="A6" s="1">
        <v>45658</v>
      </c>
      <c r="B6" t="s">
        <v>5319</v>
      </c>
      <c r="C6" t="s">
        <v>3237</v>
      </c>
      <c r="D6" t="s">
        <v>310</v>
      </c>
      <c r="E6" t="s">
        <v>103</v>
      </c>
      <c r="F6" t="s">
        <v>104</v>
      </c>
      <c r="G6" t="s">
        <v>15</v>
      </c>
      <c r="H6" t="s">
        <v>16</v>
      </c>
      <c r="I6" t="s">
        <v>140</v>
      </c>
      <c r="J6" t="s">
        <v>10198</v>
      </c>
      <c r="K6" t="s">
        <v>10173</v>
      </c>
    </row>
    <row r="7" spans="1:13">
      <c r="A7" s="1">
        <v>45658</v>
      </c>
      <c r="B7" t="s">
        <v>5621</v>
      </c>
      <c r="C7" t="s">
        <v>5622</v>
      </c>
      <c r="D7" t="s">
        <v>125</v>
      </c>
      <c r="E7" t="s">
        <v>270</v>
      </c>
      <c r="F7" t="s">
        <v>271</v>
      </c>
      <c r="G7" t="s">
        <v>15</v>
      </c>
      <c r="H7" t="s">
        <v>16</v>
      </c>
      <c r="I7" t="s">
        <v>77</v>
      </c>
      <c r="J7" t="s">
        <v>10201</v>
      </c>
      <c r="L7" s="3">
        <v>7424</v>
      </c>
      <c r="M7" s="3">
        <v>7424</v>
      </c>
    </row>
    <row r="8" spans="1:13">
      <c r="A8" s="1">
        <v>45658</v>
      </c>
      <c r="B8" t="s">
        <v>10202</v>
      </c>
      <c r="C8" t="s">
        <v>10203</v>
      </c>
      <c r="D8" t="s">
        <v>21</v>
      </c>
      <c r="E8" t="s">
        <v>18</v>
      </c>
      <c r="F8" t="s">
        <v>19</v>
      </c>
      <c r="G8" t="s">
        <v>15</v>
      </c>
      <c r="H8" t="s">
        <v>16</v>
      </c>
      <c r="I8" t="s">
        <v>48</v>
      </c>
      <c r="J8" t="s">
        <v>10193</v>
      </c>
      <c r="K8" t="s">
        <v>10204</v>
      </c>
      <c r="L8" s="3">
        <v>8936</v>
      </c>
    </row>
    <row r="9" spans="1:13">
      <c r="A9" s="1">
        <v>45658</v>
      </c>
      <c r="B9" t="s">
        <v>5915</v>
      </c>
      <c r="C9" t="s">
        <v>5916</v>
      </c>
      <c r="D9" t="s">
        <v>125</v>
      </c>
      <c r="E9" t="s">
        <v>570</v>
      </c>
      <c r="F9" t="s">
        <v>571</v>
      </c>
      <c r="G9" t="s">
        <v>15</v>
      </c>
      <c r="H9" t="s">
        <v>16</v>
      </c>
      <c r="I9" t="s">
        <v>26</v>
      </c>
      <c r="J9" t="s">
        <v>10193</v>
      </c>
      <c r="K9" t="s">
        <v>10204</v>
      </c>
      <c r="L9" s="3">
        <v>159345</v>
      </c>
    </row>
    <row r="10" spans="1:13">
      <c r="A10" s="1">
        <v>45658</v>
      </c>
      <c r="B10" t="s">
        <v>5570</v>
      </c>
      <c r="C10" t="s">
        <v>4310</v>
      </c>
      <c r="D10" t="s">
        <v>125</v>
      </c>
      <c r="E10" t="s">
        <v>846</v>
      </c>
      <c r="F10" t="s">
        <v>847</v>
      </c>
      <c r="G10" t="s">
        <v>15</v>
      </c>
      <c r="H10" t="s">
        <v>16</v>
      </c>
      <c r="I10" t="s">
        <v>77</v>
      </c>
      <c r="J10" t="s">
        <v>10201</v>
      </c>
      <c r="L10" s="3">
        <v>28278</v>
      </c>
      <c r="M10" s="3">
        <v>28278</v>
      </c>
    </row>
    <row r="11" spans="1:13">
      <c r="A11" s="1">
        <v>45658</v>
      </c>
      <c r="B11" t="s">
        <v>10205</v>
      </c>
      <c r="C11" t="s">
        <v>10206</v>
      </c>
      <c r="D11" t="s">
        <v>345</v>
      </c>
      <c r="E11" t="s">
        <v>1447</v>
      </c>
      <c r="F11" t="s">
        <v>1448</v>
      </c>
      <c r="G11" t="s">
        <v>15</v>
      </c>
      <c r="H11" t="s">
        <v>16</v>
      </c>
      <c r="I11" t="s">
        <v>5657</v>
      </c>
      <c r="J11" t="s">
        <v>10198</v>
      </c>
      <c r="K11" t="s">
        <v>10207</v>
      </c>
    </row>
    <row r="12" spans="1:13">
      <c r="A12" s="1">
        <v>45658</v>
      </c>
      <c r="B12" t="s">
        <v>10208</v>
      </c>
      <c r="C12" t="s">
        <v>10209</v>
      </c>
      <c r="D12" t="s">
        <v>30</v>
      </c>
      <c r="E12" t="s">
        <v>103</v>
      </c>
      <c r="F12" t="s">
        <v>104</v>
      </c>
      <c r="G12" t="s">
        <v>661</v>
      </c>
      <c r="H12" t="s">
        <v>16</v>
      </c>
      <c r="I12" t="s">
        <v>140</v>
      </c>
      <c r="J12" t="s">
        <v>10198</v>
      </c>
      <c r="K12" t="s">
        <v>10173</v>
      </c>
      <c r="L12" s="3">
        <v>166634</v>
      </c>
    </row>
    <row r="13" spans="1:13">
      <c r="A13" s="1">
        <v>45658</v>
      </c>
      <c r="B13" t="s">
        <v>10210</v>
      </c>
      <c r="C13" t="s">
        <v>10211</v>
      </c>
      <c r="D13" t="s">
        <v>125</v>
      </c>
      <c r="E13" t="s">
        <v>6031</v>
      </c>
      <c r="F13" t="s">
        <v>6032</v>
      </c>
      <c r="G13" t="s">
        <v>15</v>
      </c>
      <c r="H13" t="s">
        <v>16</v>
      </c>
      <c r="I13" t="s">
        <v>5660</v>
      </c>
      <c r="J13" t="s">
        <v>10198</v>
      </c>
      <c r="K13" t="s">
        <v>10173</v>
      </c>
      <c r="L13" s="3">
        <v>175389</v>
      </c>
    </row>
    <row r="14" spans="1:13">
      <c r="A14" s="1">
        <v>45658</v>
      </c>
      <c r="B14" t="s">
        <v>10212</v>
      </c>
      <c r="C14" t="s">
        <v>10213</v>
      </c>
      <c r="D14" t="s">
        <v>125</v>
      </c>
      <c r="E14" t="s">
        <v>270</v>
      </c>
      <c r="F14" t="s">
        <v>271</v>
      </c>
      <c r="G14" t="s">
        <v>661</v>
      </c>
      <c r="H14" t="s">
        <v>16</v>
      </c>
      <c r="I14" t="s">
        <v>77</v>
      </c>
      <c r="J14" t="s">
        <v>10193</v>
      </c>
      <c r="K14" t="s">
        <v>10204</v>
      </c>
      <c r="L14" s="3">
        <v>37438</v>
      </c>
    </row>
    <row r="15" spans="1:13">
      <c r="A15" s="1">
        <v>45658</v>
      </c>
      <c r="B15" t="s">
        <v>10214</v>
      </c>
      <c r="C15" t="s">
        <v>10215</v>
      </c>
      <c r="D15" t="s">
        <v>125</v>
      </c>
      <c r="E15" t="s">
        <v>165</v>
      </c>
      <c r="F15" t="s">
        <v>166</v>
      </c>
      <c r="G15" t="s">
        <v>661</v>
      </c>
      <c r="H15" t="s">
        <v>16</v>
      </c>
      <c r="I15" t="s">
        <v>140</v>
      </c>
      <c r="J15" t="s">
        <v>10193</v>
      </c>
      <c r="K15" t="s">
        <v>10216</v>
      </c>
      <c r="L15" s="3">
        <v>80348</v>
      </c>
    </row>
    <row r="16" spans="1:13">
      <c r="A16" s="1">
        <v>45658</v>
      </c>
      <c r="B16" t="s">
        <v>6043</v>
      </c>
      <c r="C16" t="s">
        <v>6044</v>
      </c>
      <c r="D16" t="s">
        <v>125</v>
      </c>
      <c r="E16" t="s">
        <v>540</v>
      </c>
      <c r="F16" t="s">
        <v>541</v>
      </c>
      <c r="G16" t="s">
        <v>54</v>
      </c>
      <c r="H16" t="s">
        <v>55</v>
      </c>
      <c r="I16" t="s">
        <v>112</v>
      </c>
      <c r="J16" t="s">
        <v>10193</v>
      </c>
      <c r="K16" t="s">
        <v>10204</v>
      </c>
      <c r="L16" s="3">
        <v>47104</v>
      </c>
    </row>
    <row r="17" spans="1:13">
      <c r="A17" s="1">
        <v>45658</v>
      </c>
      <c r="B17" t="s">
        <v>5512</v>
      </c>
      <c r="C17" t="s">
        <v>4058</v>
      </c>
      <c r="D17" t="s">
        <v>167</v>
      </c>
      <c r="E17" t="s">
        <v>165</v>
      </c>
      <c r="F17" t="s">
        <v>166</v>
      </c>
      <c r="G17" t="s">
        <v>54</v>
      </c>
      <c r="H17" t="s">
        <v>55</v>
      </c>
      <c r="I17" t="s">
        <v>26</v>
      </c>
      <c r="J17" t="s">
        <v>10201</v>
      </c>
      <c r="L17" s="3">
        <v>23681</v>
      </c>
      <c r="M17" s="3">
        <v>23681</v>
      </c>
    </row>
    <row r="18" spans="1:13">
      <c r="A18" s="1">
        <v>45658</v>
      </c>
      <c r="B18" t="s">
        <v>5564</v>
      </c>
      <c r="C18" t="s">
        <v>4288</v>
      </c>
      <c r="D18" t="s">
        <v>167</v>
      </c>
      <c r="E18" t="s">
        <v>165</v>
      </c>
      <c r="F18" t="s">
        <v>166</v>
      </c>
      <c r="G18" t="s">
        <v>54</v>
      </c>
      <c r="H18" t="s">
        <v>55</v>
      </c>
      <c r="I18" t="s">
        <v>26</v>
      </c>
      <c r="J18" t="s">
        <v>10201</v>
      </c>
      <c r="L18" s="3">
        <v>13050</v>
      </c>
      <c r="M18" s="3">
        <v>13050</v>
      </c>
    </row>
    <row r="19" spans="1:13">
      <c r="A19" s="1">
        <v>45658</v>
      </c>
      <c r="B19" t="s">
        <v>10210</v>
      </c>
      <c r="C19" t="s">
        <v>10211</v>
      </c>
      <c r="D19" t="s">
        <v>125</v>
      </c>
      <c r="E19" t="s">
        <v>6031</v>
      </c>
      <c r="F19" t="s">
        <v>6032</v>
      </c>
      <c r="G19" t="s">
        <v>54</v>
      </c>
      <c r="H19" t="s">
        <v>55</v>
      </c>
      <c r="I19" t="s">
        <v>5660</v>
      </c>
      <c r="J19" t="s">
        <v>10198</v>
      </c>
      <c r="K19" t="s">
        <v>10173</v>
      </c>
    </row>
    <row r="20" spans="1:13">
      <c r="A20" s="1">
        <v>45658</v>
      </c>
      <c r="B20" t="s">
        <v>10196</v>
      </c>
      <c r="C20" t="s">
        <v>10197</v>
      </c>
      <c r="D20" t="s">
        <v>125</v>
      </c>
      <c r="E20" t="s">
        <v>492</v>
      </c>
      <c r="F20" t="s">
        <v>493</v>
      </c>
      <c r="G20" t="s">
        <v>54</v>
      </c>
      <c r="H20" t="s">
        <v>55</v>
      </c>
      <c r="I20" t="s">
        <v>5657</v>
      </c>
      <c r="J20" t="s">
        <v>10198</v>
      </c>
      <c r="K20" t="s">
        <v>10254</v>
      </c>
    </row>
    <row r="21" spans="1:13">
      <c r="A21" s="1">
        <v>45658</v>
      </c>
      <c r="B21" t="s">
        <v>5312</v>
      </c>
      <c r="C21" t="s">
        <v>3199</v>
      </c>
      <c r="D21" t="s">
        <v>125</v>
      </c>
      <c r="E21" t="s">
        <v>570</v>
      </c>
      <c r="F21" t="s">
        <v>571</v>
      </c>
      <c r="G21" t="s">
        <v>54</v>
      </c>
      <c r="H21" t="s">
        <v>55</v>
      </c>
      <c r="I21" t="s">
        <v>26</v>
      </c>
      <c r="J21" t="s">
        <v>10193</v>
      </c>
      <c r="K21" t="s">
        <v>10204</v>
      </c>
      <c r="L21" s="3">
        <v>107326</v>
      </c>
    </row>
    <row r="22" spans="1:13">
      <c r="A22" s="1">
        <v>45658</v>
      </c>
      <c r="B22" t="s">
        <v>10214</v>
      </c>
      <c r="C22" t="s">
        <v>10215</v>
      </c>
      <c r="D22" t="s">
        <v>125</v>
      </c>
      <c r="E22" t="s">
        <v>165</v>
      </c>
      <c r="F22" t="s">
        <v>166</v>
      </c>
      <c r="G22" t="s">
        <v>54</v>
      </c>
      <c r="H22" t="s">
        <v>55</v>
      </c>
      <c r="I22" t="s">
        <v>140</v>
      </c>
      <c r="J22" t="s">
        <v>10193</v>
      </c>
      <c r="K22" t="s">
        <v>10216</v>
      </c>
      <c r="L22" s="3">
        <v>102012</v>
      </c>
    </row>
    <row r="23" spans="1:13">
      <c r="A23" s="1">
        <v>45658</v>
      </c>
      <c r="B23" t="s">
        <v>5552</v>
      </c>
      <c r="C23" t="s">
        <v>4237</v>
      </c>
      <c r="D23" t="s">
        <v>225</v>
      </c>
      <c r="E23" t="s">
        <v>165</v>
      </c>
      <c r="F23" t="s">
        <v>166</v>
      </c>
      <c r="G23" t="s">
        <v>54</v>
      </c>
      <c r="H23" t="s">
        <v>55</v>
      </c>
      <c r="I23" t="s">
        <v>26</v>
      </c>
      <c r="J23" t="s">
        <v>10201</v>
      </c>
      <c r="L23" s="3">
        <v>10095</v>
      </c>
      <c r="M23" s="3">
        <v>10095</v>
      </c>
    </row>
    <row r="24" spans="1:13">
      <c r="A24" s="1">
        <v>45658</v>
      </c>
      <c r="B24" t="s">
        <v>5561</v>
      </c>
      <c r="C24" t="s">
        <v>4269</v>
      </c>
      <c r="D24" t="s">
        <v>125</v>
      </c>
      <c r="E24" t="s">
        <v>71</v>
      </c>
      <c r="F24" t="s">
        <v>72</v>
      </c>
      <c r="G24" t="s">
        <v>54</v>
      </c>
      <c r="H24" t="s">
        <v>55</v>
      </c>
      <c r="I24" t="s">
        <v>5660</v>
      </c>
      <c r="J24" t="s">
        <v>10201</v>
      </c>
      <c r="L24" s="3">
        <v>29868</v>
      </c>
      <c r="M24" s="3">
        <v>29868</v>
      </c>
    </row>
    <row r="25" spans="1:13">
      <c r="A25" s="1">
        <v>45658</v>
      </c>
      <c r="B25" t="s">
        <v>10205</v>
      </c>
      <c r="C25" t="s">
        <v>10206</v>
      </c>
      <c r="D25" t="s">
        <v>345</v>
      </c>
      <c r="E25" t="s">
        <v>165</v>
      </c>
      <c r="F25" t="s">
        <v>166</v>
      </c>
      <c r="G25" t="s">
        <v>54</v>
      </c>
      <c r="H25" t="s">
        <v>55</v>
      </c>
      <c r="I25" t="s">
        <v>5657</v>
      </c>
      <c r="J25" t="s">
        <v>10198</v>
      </c>
      <c r="K25" t="s">
        <v>10324</v>
      </c>
    </row>
    <row r="26" spans="1:13">
      <c r="A26" s="1">
        <v>45658</v>
      </c>
      <c r="B26" t="s">
        <v>4575</v>
      </c>
      <c r="C26" t="s">
        <v>108</v>
      </c>
      <c r="D26" t="s">
        <v>21</v>
      </c>
      <c r="E26" t="s">
        <v>65</v>
      </c>
      <c r="F26" t="s">
        <v>66</v>
      </c>
      <c r="G26" t="s">
        <v>54</v>
      </c>
      <c r="H26" t="s">
        <v>55</v>
      </c>
      <c r="I26" t="s">
        <v>5619</v>
      </c>
      <c r="J26" t="s">
        <v>10201</v>
      </c>
      <c r="L26" s="3">
        <v>15991</v>
      </c>
      <c r="M26" s="3">
        <v>15991</v>
      </c>
    </row>
    <row r="27" spans="1:13">
      <c r="A27" s="1">
        <v>45658</v>
      </c>
      <c r="B27" t="s">
        <v>5625</v>
      </c>
      <c r="C27" t="s">
        <v>5626</v>
      </c>
      <c r="D27" t="s">
        <v>336</v>
      </c>
      <c r="E27" t="s">
        <v>570</v>
      </c>
      <c r="F27" t="s">
        <v>571</v>
      </c>
      <c r="G27" t="s">
        <v>54</v>
      </c>
      <c r="H27" t="s">
        <v>55</v>
      </c>
      <c r="I27" t="s">
        <v>26</v>
      </c>
      <c r="J27" t="s">
        <v>10193</v>
      </c>
      <c r="K27" t="s">
        <v>10204</v>
      </c>
      <c r="L27" s="3">
        <v>72034</v>
      </c>
    </row>
    <row r="28" spans="1:13">
      <c r="A28" s="1">
        <v>45658</v>
      </c>
      <c r="B28" t="s">
        <v>5558</v>
      </c>
      <c r="C28" t="s">
        <v>4263</v>
      </c>
      <c r="D28" t="s">
        <v>125</v>
      </c>
      <c r="E28" t="s">
        <v>3857</v>
      </c>
      <c r="F28" t="s">
        <v>3858</v>
      </c>
      <c r="G28" t="s">
        <v>54</v>
      </c>
      <c r="H28" t="s">
        <v>55</v>
      </c>
      <c r="I28" t="s">
        <v>5660</v>
      </c>
      <c r="J28" t="s">
        <v>10201</v>
      </c>
      <c r="L28" s="3">
        <v>116325</v>
      </c>
      <c r="M28" s="3">
        <v>116325</v>
      </c>
    </row>
    <row r="29" spans="1:13">
      <c r="A29" s="1">
        <v>45658</v>
      </c>
      <c r="B29" t="s">
        <v>10194</v>
      </c>
      <c r="C29" t="s">
        <v>10195</v>
      </c>
      <c r="D29" t="s">
        <v>125</v>
      </c>
      <c r="E29" t="s">
        <v>570</v>
      </c>
      <c r="F29" t="s">
        <v>571</v>
      </c>
      <c r="G29" t="s">
        <v>54</v>
      </c>
      <c r="H29" t="s">
        <v>55</v>
      </c>
      <c r="I29" t="s">
        <v>26</v>
      </c>
      <c r="J29" t="s">
        <v>10198</v>
      </c>
      <c r="K29" t="s">
        <v>10225</v>
      </c>
    </row>
    <row r="30" spans="1:13">
      <c r="A30" s="1">
        <v>45658</v>
      </c>
      <c r="B30" t="s">
        <v>5527</v>
      </c>
      <c r="C30" t="s">
        <v>4122</v>
      </c>
      <c r="D30" t="s">
        <v>51</v>
      </c>
      <c r="E30" t="s">
        <v>103</v>
      </c>
      <c r="F30" t="s">
        <v>104</v>
      </c>
      <c r="G30" t="s">
        <v>54</v>
      </c>
      <c r="H30" t="s">
        <v>55</v>
      </c>
      <c r="I30" t="s">
        <v>140</v>
      </c>
      <c r="J30" t="s">
        <v>10201</v>
      </c>
      <c r="L30" s="3">
        <v>18736</v>
      </c>
      <c r="M30" s="3">
        <v>18736</v>
      </c>
    </row>
    <row r="31" spans="1:13">
      <c r="A31" s="1">
        <v>45658</v>
      </c>
      <c r="B31" t="s">
        <v>11200</v>
      </c>
      <c r="C31" t="s">
        <v>11201</v>
      </c>
      <c r="D31" t="s">
        <v>125</v>
      </c>
      <c r="E31" t="s">
        <v>570</v>
      </c>
      <c r="F31" t="s">
        <v>571</v>
      </c>
      <c r="G31" t="s">
        <v>54</v>
      </c>
      <c r="H31" t="s">
        <v>55</v>
      </c>
      <c r="I31" t="s">
        <v>26</v>
      </c>
      <c r="J31" t="s">
        <v>10193</v>
      </c>
      <c r="K31" t="s">
        <v>10324</v>
      </c>
      <c r="L31" s="3">
        <v>21819</v>
      </c>
    </row>
    <row r="32" spans="1:13">
      <c r="A32" s="1">
        <v>45658</v>
      </c>
      <c r="B32" t="s">
        <v>5554</v>
      </c>
      <c r="C32" t="s">
        <v>4245</v>
      </c>
      <c r="D32" t="s">
        <v>125</v>
      </c>
      <c r="E32" t="s">
        <v>540</v>
      </c>
      <c r="F32" t="s">
        <v>541</v>
      </c>
      <c r="G32" t="s">
        <v>54</v>
      </c>
      <c r="H32" t="s">
        <v>55</v>
      </c>
      <c r="I32" t="s">
        <v>112</v>
      </c>
      <c r="J32" t="s">
        <v>10201</v>
      </c>
      <c r="L32" s="3">
        <v>24956</v>
      </c>
      <c r="M32" s="3">
        <v>24956</v>
      </c>
    </row>
    <row r="33" spans="1:13">
      <c r="A33" s="1">
        <v>45658</v>
      </c>
      <c r="B33" t="s">
        <v>11348</v>
      </c>
      <c r="C33" t="s">
        <v>11349</v>
      </c>
      <c r="D33" t="s">
        <v>125</v>
      </c>
      <c r="E33" t="s">
        <v>570</v>
      </c>
      <c r="F33" t="s">
        <v>571</v>
      </c>
      <c r="G33" t="s">
        <v>54</v>
      </c>
      <c r="H33" t="s">
        <v>55</v>
      </c>
      <c r="I33" t="s">
        <v>26</v>
      </c>
      <c r="J33" t="s">
        <v>10193</v>
      </c>
      <c r="K33" t="s">
        <v>10204</v>
      </c>
      <c r="L33" s="3">
        <v>17378</v>
      </c>
    </row>
    <row r="34" spans="1:13">
      <c r="A34" s="1">
        <v>45658</v>
      </c>
      <c r="B34" t="s">
        <v>4845</v>
      </c>
      <c r="C34" t="s">
        <v>1305</v>
      </c>
      <c r="D34" t="s">
        <v>21</v>
      </c>
      <c r="E34" t="s">
        <v>18</v>
      </c>
      <c r="F34" t="s">
        <v>19</v>
      </c>
      <c r="G34" t="s">
        <v>54</v>
      </c>
      <c r="H34" t="s">
        <v>55</v>
      </c>
      <c r="I34" t="s">
        <v>48</v>
      </c>
      <c r="J34" t="s">
        <v>10193</v>
      </c>
      <c r="K34" t="s">
        <v>10284</v>
      </c>
      <c r="L34" s="3">
        <v>18893</v>
      </c>
    </row>
    <row r="35" spans="1:13">
      <c r="A35" s="1">
        <v>45659</v>
      </c>
      <c r="B35" t="s">
        <v>9208</v>
      </c>
      <c r="C35" t="s">
        <v>9209</v>
      </c>
      <c r="D35" t="s">
        <v>51</v>
      </c>
      <c r="E35" t="s">
        <v>65</v>
      </c>
      <c r="F35" t="s">
        <v>66</v>
      </c>
      <c r="G35" t="s">
        <v>15</v>
      </c>
      <c r="H35" t="s">
        <v>16</v>
      </c>
      <c r="I35" t="s">
        <v>5619</v>
      </c>
      <c r="J35" t="s">
        <v>10201</v>
      </c>
      <c r="L35" s="3">
        <v>70516</v>
      </c>
      <c r="M35" s="3">
        <v>70516</v>
      </c>
    </row>
    <row r="36" spans="1:13">
      <c r="A36" s="1">
        <v>45659</v>
      </c>
      <c r="B36" t="s">
        <v>10217</v>
      </c>
      <c r="C36" t="s">
        <v>10218</v>
      </c>
      <c r="D36" t="s">
        <v>245</v>
      </c>
      <c r="E36" t="s">
        <v>550</v>
      </c>
      <c r="F36" t="s">
        <v>551</v>
      </c>
      <c r="G36" t="s">
        <v>15</v>
      </c>
      <c r="H36" t="s">
        <v>16</v>
      </c>
      <c r="I36" t="s">
        <v>304</v>
      </c>
      <c r="J36" t="s">
        <v>10198</v>
      </c>
      <c r="K36" t="s">
        <v>10216</v>
      </c>
    </row>
    <row r="37" spans="1:13">
      <c r="A37" s="1">
        <v>45660</v>
      </c>
      <c r="B37" t="s">
        <v>5575</v>
      </c>
      <c r="C37" t="s">
        <v>4332</v>
      </c>
      <c r="D37" t="s">
        <v>125</v>
      </c>
      <c r="E37" t="s">
        <v>570</v>
      </c>
      <c r="F37" t="s">
        <v>571</v>
      </c>
      <c r="G37" t="s">
        <v>54</v>
      </c>
      <c r="H37" t="s">
        <v>55</v>
      </c>
      <c r="I37" t="s">
        <v>26</v>
      </c>
      <c r="J37" t="s">
        <v>10201</v>
      </c>
      <c r="L37" s="3">
        <v>26264</v>
      </c>
      <c r="M37" s="3">
        <v>26264</v>
      </c>
    </row>
    <row r="38" spans="1:13">
      <c r="A38" s="1">
        <v>45661</v>
      </c>
      <c r="B38" t="s">
        <v>5577</v>
      </c>
      <c r="C38" t="s">
        <v>4338</v>
      </c>
      <c r="D38" t="s">
        <v>21</v>
      </c>
      <c r="E38" t="s">
        <v>282</v>
      </c>
      <c r="F38" t="s">
        <v>283</v>
      </c>
      <c r="G38" t="s">
        <v>15</v>
      </c>
      <c r="H38" t="s">
        <v>16</v>
      </c>
      <c r="I38" t="s">
        <v>5619</v>
      </c>
      <c r="J38" t="s">
        <v>10201</v>
      </c>
      <c r="L38" s="3">
        <v>83665</v>
      </c>
      <c r="M38" s="3">
        <v>83665</v>
      </c>
    </row>
    <row r="39" spans="1:13">
      <c r="A39" s="1">
        <v>45662</v>
      </c>
      <c r="B39" t="s">
        <v>10219</v>
      </c>
      <c r="C39" t="s">
        <v>10220</v>
      </c>
      <c r="D39" t="s">
        <v>225</v>
      </c>
      <c r="E39" t="s">
        <v>270</v>
      </c>
      <c r="F39" t="s">
        <v>271</v>
      </c>
      <c r="G39" t="s">
        <v>15</v>
      </c>
      <c r="H39" t="s">
        <v>16</v>
      </c>
      <c r="I39" t="s">
        <v>77</v>
      </c>
      <c r="J39" t="s">
        <v>10193</v>
      </c>
      <c r="K39" t="s">
        <v>10173</v>
      </c>
      <c r="L39" s="3">
        <v>40470</v>
      </c>
    </row>
    <row r="40" spans="1:13">
      <c r="A40" s="1">
        <v>45663</v>
      </c>
      <c r="B40" t="s">
        <v>5579</v>
      </c>
      <c r="C40" t="s">
        <v>4347</v>
      </c>
      <c r="D40" t="s">
        <v>249</v>
      </c>
      <c r="E40" t="s">
        <v>375</v>
      </c>
      <c r="F40" t="s">
        <v>376</v>
      </c>
      <c r="G40" t="s">
        <v>15</v>
      </c>
      <c r="H40" t="s">
        <v>16</v>
      </c>
      <c r="I40" t="s">
        <v>77</v>
      </c>
      <c r="J40" t="s">
        <v>10201</v>
      </c>
      <c r="L40" s="3">
        <v>5957</v>
      </c>
      <c r="M40" s="3">
        <v>5957</v>
      </c>
    </row>
    <row r="41" spans="1:13">
      <c r="A41" s="1">
        <v>45663</v>
      </c>
      <c r="B41" t="s">
        <v>10221</v>
      </c>
      <c r="C41" t="s">
        <v>10222</v>
      </c>
      <c r="D41" t="s">
        <v>43</v>
      </c>
      <c r="E41" t="s">
        <v>96</v>
      </c>
      <c r="F41" t="s">
        <v>97</v>
      </c>
      <c r="G41" t="s">
        <v>15</v>
      </c>
      <c r="H41" t="s">
        <v>16</v>
      </c>
      <c r="I41" t="s">
        <v>26</v>
      </c>
      <c r="J41" t="s">
        <v>10193</v>
      </c>
      <c r="K41" t="s">
        <v>10216</v>
      </c>
      <c r="L41" s="3">
        <v>26637</v>
      </c>
    </row>
    <row r="42" spans="1:13">
      <c r="A42" s="1">
        <v>45664</v>
      </c>
      <c r="B42" t="s">
        <v>10223</v>
      </c>
      <c r="C42" t="s">
        <v>10224</v>
      </c>
      <c r="D42" t="s">
        <v>310</v>
      </c>
      <c r="E42" t="s">
        <v>550</v>
      </c>
      <c r="F42" t="s">
        <v>551</v>
      </c>
      <c r="G42" t="s">
        <v>15</v>
      </c>
      <c r="H42" t="s">
        <v>16</v>
      </c>
      <c r="I42" t="s">
        <v>304</v>
      </c>
      <c r="J42" t="s">
        <v>10198</v>
      </c>
      <c r="K42" t="s">
        <v>10225</v>
      </c>
    </row>
    <row r="43" spans="1:13">
      <c r="A43" s="1">
        <v>45664</v>
      </c>
      <c r="B43" t="s">
        <v>4815</v>
      </c>
      <c r="C43" t="s">
        <v>1187</v>
      </c>
      <c r="D43" t="s">
        <v>21</v>
      </c>
      <c r="E43" t="s">
        <v>18</v>
      </c>
      <c r="F43" t="s">
        <v>19</v>
      </c>
      <c r="G43" t="s">
        <v>15</v>
      </c>
      <c r="H43" t="s">
        <v>16</v>
      </c>
      <c r="I43" t="s">
        <v>48</v>
      </c>
      <c r="J43" t="s">
        <v>10193</v>
      </c>
      <c r="K43" t="s">
        <v>10216</v>
      </c>
      <c r="L43" s="3">
        <v>31475</v>
      </c>
    </row>
    <row r="44" spans="1:13">
      <c r="A44" s="1">
        <v>45665</v>
      </c>
      <c r="B44" t="s">
        <v>5581</v>
      </c>
      <c r="C44" t="s">
        <v>4355</v>
      </c>
      <c r="D44" t="s">
        <v>345</v>
      </c>
      <c r="E44" t="s">
        <v>1564</v>
      </c>
      <c r="F44" t="s">
        <v>1565</v>
      </c>
      <c r="G44" t="s">
        <v>661</v>
      </c>
      <c r="H44" t="s">
        <v>16</v>
      </c>
      <c r="I44" t="s">
        <v>48</v>
      </c>
      <c r="J44" t="s">
        <v>10201</v>
      </c>
      <c r="L44" s="3">
        <v>3429</v>
      </c>
      <c r="M44" s="3">
        <v>3429</v>
      </c>
    </row>
    <row r="45" spans="1:13">
      <c r="A45" s="1">
        <v>45665</v>
      </c>
      <c r="B45" t="s">
        <v>5582</v>
      </c>
      <c r="C45" t="s">
        <v>4359</v>
      </c>
      <c r="D45" t="s">
        <v>167</v>
      </c>
      <c r="E45" t="s">
        <v>165</v>
      </c>
      <c r="F45" t="s">
        <v>166</v>
      </c>
      <c r="G45" t="s">
        <v>15</v>
      </c>
      <c r="H45" t="s">
        <v>16</v>
      </c>
      <c r="I45" t="s">
        <v>26</v>
      </c>
      <c r="J45" t="s">
        <v>10201</v>
      </c>
      <c r="L45" s="3">
        <v>16128</v>
      </c>
      <c r="M45" s="3">
        <v>16128</v>
      </c>
    </row>
    <row r="46" spans="1:13">
      <c r="A46" s="1">
        <v>45665</v>
      </c>
      <c r="B46" t="s">
        <v>5583</v>
      </c>
      <c r="C46" t="s">
        <v>4364</v>
      </c>
      <c r="D46" t="s">
        <v>453</v>
      </c>
      <c r="E46" t="s">
        <v>5671</v>
      </c>
      <c r="F46" t="s">
        <v>5672</v>
      </c>
      <c r="G46" t="s">
        <v>15</v>
      </c>
      <c r="H46" t="s">
        <v>16</v>
      </c>
      <c r="I46" t="s">
        <v>48</v>
      </c>
      <c r="J46" t="s">
        <v>10201</v>
      </c>
      <c r="L46" s="3">
        <v>40314</v>
      </c>
      <c r="M46" s="3">
        <v>40314</v>
      </c>
    </row>
    <row r="47" spans="1:13">
      <c r="A47" s="1">
        <v>45665</v>
      </c>
      <c r="B47" t="s">
        <v>11344</v>
      </c>
      <c r="C47" t="s">
        <v>11345</v>
      </c>
      <c r="D47" t="s">
        <v>203</v>
      </c>
      <c r="E47" t="s">
        <v>165</v>
      </c>
      <c r="F47" t="s">
        <v>166</v>
      </c>
      <c r="G47" t="s">
        <v>54</v>
      </c>
      <c r="H47" t="s">
        <v>55</v>
      </c>
      <c r="I47" t="s">
        <v>26</v>
      </c>
      <c r="J47" t="s">
        <v>10198</v>
      </c>
      <c r="K47" t="s">
        <v>10225</v>
      </c>
    </row>
    <row r="48" spans="1:13">
      <c r="A48" s="1">
        <v>45665</v>
      </c>
      <c r="B48" t="s">
        <v>5759</v>
      </c>
      <c r="C48" t="s">
        <v>5760</v>
      </c>
      <c r="D48" t="s">
        <v>1234</v>
      </c>
      <c r="E48" t="s">
        <v>1685</v>
      </c>
      <c r="F48" t="s">
        <v>1686</v>
      </c>
      <c r="G48" t="s">
        <v>54</v>
      </c>
      <c r="H48" t="s">
        <v>55</v>
      </c>
      <c r="I48" t="s">
        <v>48</v>
      </c>
      <c r="J48" t="s">
        <v>10198</v>
      </c>
      <c r="K48" t="s">
        <v>10284</v>
      </c>
    </row>
    <row r="49" spans="1:13">
      <c r="A49" s="1">
        <v>45666</v>
      </c>
      <c r="B49" t="s">
        <v>10226</v>
      </c>
      <c r="C49" t="s">
        <v>10227</v>
      </c>
      <c r="D49" t="s">
        <v>310</v>
      </c>
      <c r="E49" t="s">
        <v>3427</v>
      </c>
      <c r="F49" t="s">
        <v>3428</v>
      </c>
      <c r="G49" t="s">
        <v>15</v>
      </c>
      <c r="H49" t="s">
        <v>16</v>
      </c>
      <c r="I49" t="s">
        <v>112</v>
      </c>
      <c r="J49" t="s">
        <v>10198</v>
      </c>
      <c r="K49" t="s">
        <v>10228</v>
      </c>
      <c r="L49" s="3">
        <v>24916</v>
      </c>
    </row>
    <row r="50" spans="1:13">
      <c r="A50" s="1">
        <v>45666</v>
      </c>
      <c r="B50" t="s">
        <v>5587</v>
      </c>
      <c r="C50" t="s">
        <v>4380</v>
      </c>
      <c r="D50" t="s">
        <v>43</v>
      </c>
      <c r="E50" t="s">
        <v>71</v>
      </c>
      <c r="F50" t="s">
        <v>72</v>
      </c>
      <c r="G50" t="s">
        <v>15</v>
      </c>
      <c r="H50" t="s">
        <v>16</v>
      </c>
      <c r="I50" t="s">
        <v>5660</v>
      </c>
      <c r="J50" t="s">
        <v>10201</v>
      </c>
      <c r="L50" s="3">
        <v>20455</v>
      </c>
      <c r="M50" s="3">
        <v>20455</v>
      </c>
    </row>
    <row r="51" spans="1:13">
      <c r="A51" s="1">
        <v>45666</v>
      </c>
      <c r="B51" t="s">
        <v>5588</v>
      </c>
      <c r="C51" t="s">
        <v>4384</v>
      </c>
      <c r="D51" t="s">
        <v>190</v>
      </c>
      <c r="E51" t="s">
        <v>1685</v>
      </c>
      <c r="F51" t="s">
        <v>1686</v>
      </c>
      <c r="G51" t="s">
        <v>15</v>
      </c>
      <c r="H51" t="s">
        <v>16</v>
      </c>
      <c r="I51" t="s">
        <v>48</v>
      </c>
      <c r="J51" t="s">
        <v>10201</v>
      </c>
      <c r="L51" s="3">
        <v>51879</v>
      </c>
      <c r="M51" s="3">
        <v>51879</v>
      </c>
    </row>
    <row r="52" spans="1:13">
      <c r="A52" s="1">
        <v>45667</v>
      </c>
      <c r="B52" t="s">
        <v>10229</v>
      </c>
      <c r="C52" t="s">
        <v>10230</v>
      </c>
      <c r="D52" t="s">
        <v>414</v>
      </c>
      <c r="E52" t="s">
        <v>78</v>
      </c>
      <c r="F52" t="s">
        <v>79</v>
      </c>
      <c r="G52" t="s">
        <v>15</v>
      </c>
      <c r="H52" t="s">
        <v>16</v>
      </c>
      <c r="I52" t="s">
        <v>77</v>
      </c>
      <c r="J52" t="s">
        <v>10193</v>
      </c>
      <c r="K52" t="s">
        <v>10204</v>
      </c>
      <c r="L52" s="3">
        <v>14438</v>
      </c>
    </row>
    <row r="53" spans="1:13">
      <c r="A53" s="1">
        <v>45667</v>
      </c>
      <c r="B53" t="s">
        <v>6065</v>
      </c>
      <c r="C53" t="s">
        <v>6066</v>
      </c>
      <c r="D53" t="s">
        <v>167</v>
      </c>
      <c r="E53" t="s">
        <v>165</v>
      </c>
      <c r="F53" t="s">
        <v>166</v>
      </c>
      <c r="G53" t="s">
        <v>661</v>
      </c>
      <c r="H53" t="s">
        <v>16</v>
      </c>
      <c r="I53" t="s">
        <v>140</v>
      </c>
      <c r="J53" t="s">
        <v>10193</v>
      </c>
      <c r="K53" t="s">
        <v>10173</v>
      </c>
      <c r="L53" s="3">
        <v>19779</v>
      </c>
    </row>
    <row r="54" spans="1:13">
      <c r="A54" s="1">
        <v>45667</v>
      </c>
      <c r="B54" t="s">
        <v>4845</v>
      </c>
      <c r="C54" t="s">
        <v>1305</v>
      </c>
      <c r="D54" t="s">
        <v>21</v>
      </c>
      <c r="E54" t="s">
        <v>18</v>
      </c>
      <c r="F54" t="s">
        <v>19</v>
      </c>
      <c r="G54" t="s">
        <v>661</v>
      </c>
      <c r="H54" t="s">
        <v>16</v>
      </c>
      <c r="I54" t="s">
        <v>48</v>
      </c>
      <c r="J54" t="s">
        <v>10201</v>
      </c>
      <c r="L54" s="3">
        <v>69604</v>
      </c>
      <c r="M54" s="3">
        <v>69604</v>
      </c>
    </row>
    <row r="55" spans="1:13">
      <c r="A55" s="1">
        <v>45667</v>
      </c>
      <c r="B55" t="s">
        <v>5591</v>
      </c>
      <c r="C55" t="s">
        <v>4395</v>
      </c>
      <c r="D55" t="s">
        <v>43</v>
      </c>
      <c r="E55" t="s">
        <v>96</v>
      </c>
      <c r="F55" t="s">
        <v>97</v>
      </c>
      <c r="G55" t="s">
        <v>15</v>
      </c>
      <c r="H55" t="s">
        <v>16</v>
      </c>
      <c r="I55" t="s">
        <v>26</v>
      </c>
      <c r="J55" t="s">
        <v>10201</v>
      </c>
      <c r="L55" s="3">
        <v>52998</v>
      </c>
      <c r="M55" s="3">
        <v>52998</v>
      </c>
    </row>
    <row r="56" spans="1:13">
      <c r="A56" s="1">
        <v>45667</v>
      </c>
      <c r="B56" t="s">
        <v>5592</v>
      </c>
      <c r="C56" t="s">
        <v>4399</v>
      </c>
      <c r="D56" t="s">
        <v>225</v>
      </c>
      <c r="E56" t="s">
        <v>846</v>
      </c>
      <c r="F56" t="s">
        <v>847</v>
      </c>
      <c r="G56" t="s">
        <v>661</v>
      </c>
      <c r="H56" t="s">
        <v>16</v>
      </c>
      <c r="I56" t="s">
        <v>77</v>
      </c>
      <c r="J56" t="s">
        <v>10201</v>
      </c>
      <c r="L56" s="3">
        <v>52607</v>
      </c>
      <c r="M56" s="3">
        <v>52607</v>
      </c>
    </row>
    <row r="57" spans="1:13">
      <c r="A57" s="1">
        <v>45667</v>
      </c>
      <c r="B57" t="s">
        <v>10231</v>
      </c>
      <c r="C57" t="s">
        <v>10232</v>
      </c>
      <c r="D57" t="s">
        <v>167</v>
      </c>
      <c r="E57" t="s">
        <v>65</v>
      </c>
      <c r="F57" t="s">
        <v>66</v>
      </c>
      <c r="G57" t="s">
        <v>661</v>
      </c>
      <c r="H57" t="s">
        <v>16</v>
      </c>
      <c r="I57" t="s">
        <v>5619</v>
      </c>
      <c r="J57" t="s">
        <v>10198</v>
      </c>
      <c r="K57" t="s">
        <v>10228</v>
      </c>
    </row>
    <row r="58" spans="1:13">
      <c r="A58" s="1">
        <v>45667</v>
      </c>
      <c r="B58" t="s">
        <v>9267</v>
      </c>
      <c r="C58" t="s">
        <v>9268</v>
      </c>
      <c r="D58" t="s">
        <v>225</v>
      </c>
      <c r="E58" t="s">
        <v>165</v>
      </c>
      <c r="F58" t="s">
        <v>166</v>
      </c>
      <c r="G58" t="s">
        <v>661</v>
      </c>
      <c r="H58" t="s">
        <v>16</v>
      </c>
      <c r="I58" t="s">
        <v>26</v>
      </c>
      <c r="J58" t="s">
        <v>10201</v>
      </c>
      <c r="L58" s="3">
        <v>166815</v>
      </c>
      <c r="M58" s="3">
        <v>166815</v>
      </c>
    </row>
    <row r="59" spans="1:13">
      <c r="A59" s="1">
        <v>45667</v>
      </c>
      <c r="B59" t="s">
        <v>5589</v>
      </c>
      <c r="C59" t="s">
        <v>4388</v>
      </c>
      <c r="D59" t="s">
        <v>51</v>
      </c>
      <c r="E59" t="s">
        <v>65</v>
      </c>
      <c r="F59" t="s">
        <v>66</v>
      </c>
      <c r="G59" t="s">
        <v>54</v>
      </c>
      <c r="H59" t="s">
        <v>55</v>
      </c>
      <c r="I59" t="s">
        <v>5619</v>
      </c>
      <c r="J59" t="s">
        <v>10201</v>
      </c>
      <c r="L59" s="3">
        <v>21494</v>
      </c>
      <c r="M59" s="3">
        <v>21494</v>
      </c>
    </row>
    <row r="60" spans="1:13">
      <c r="A60" s="1">
        <v>45668</v>
      </c>
      <c r="B60" t="s">
        <v>5594</v>
      </c>
      <c r="C60" t="s">
        <v>4409</v>
      </c>
      <c r="D60" t="s">
        <v>43</v>
      </c>
      <c r="E60" t="s">
        <v>96</v>
      </c>
      <c r="F60" t="s">
        <v>97</v>
      </c>
      <c r="G60" t="s">
        <v>15</v>
      </c>
      <c r="H60" t="s">
        <v>16</v>
      </c>
      <c r="I60" t="s">
        <v>26</v>
      </c>
      <c r="J60" t="s">
        <v>10201</v>
      </c>
      <c r="L60" s="3">
        <v>54570</v>
      </c>
      <c r="M60" s="3">
        <v>54570</v>
      </c>
    </row>
    <row r="61" spans="1:13">
      <c r="A61" s="1">
        <v>45668</v>
      </c>
      <c r="B61" t="s">
        <v>5595</v>
      </c>
      <c r="C61" t="s">
        <v>4411</v>
      </c>
      <c r="D61" t="s">
        <v>125</v>
      </c>
      <c r="E61" t="s">
        <v>123</v>
      </c>
      <c r="F61" t="s">
        <v>124</v>
      </c>
      <c r="G61" t="s">
        <v>15</v>
      </c>
      <c r="H61" t="s">
        <v>16</v>
      </c>
      <c r="I61" t="s">
        <v>5660</v>
      </c>
      <c r="J61" t="s">
        <v>10201</v>
      </c>
      <c r="L61" s="3">
        <v>34282</v>
      </c>
      <c r="M61" s="3">
        <v>34282</v>
      </c>
    </row>
    <row r="62" spans="1:13">
      <c r="A62" s="1">
        <v>45668</v>
      </c>
      <c r="B62" t="s">
        <v>5595</v>
      </c>
      <c r="C62" t="s">
        <v>4411</v>
      </c>
      <c r="D62" t="s">
        <v>125</v>
      </c>
      <c r="E62" t="s">
        <v>123</v>
      </c>
      <c r="F62" t="s">
        <v>124</v>
      </c>
      <c r="G62" t="s">
        <v>54</v>
      </c>
      <c r="H62" t="s">
        <v>55</v>
      </c>
      <c r="I62" t="s">
        <v>5660</v>
      </c>
      <c r="J62" t="s">
        <v>10201</v>
      </c>
      <c r="L62" s="3">
        <v>77325</v>
      </c>
      <c r="M62" s="3">
        <v>77325</v>
      </c>
    </row>
    <row r="63" spans="1:13">
      <c r="A63" s="1">
        <v>45669</v>
      </c>
      <c r="B63" t="s">
        <v>5596</v>
      </c>
      <c r="C63" t="s">
        <v>4417</v>
      </c>
      <c r="D63" t="s">
        <v>125</v>
      </c>
      <c r="E63" t="s">
        <v>270</v>
      </c>
      <c r="F63" t="s">
        <v>271</v>
      </c>
      <c r="G63" t="s">
        <v>15</v>
      </c>
      <c r="H63" t="s">
        <v>16</v>
      </c>
      <c r="I63" t="s">
        <v>77</v>
      </c>
      <c r="J63" t="s">
        <v>10201</v>
      </c>
      <c r="L63" s="3">
        <v>14944</v>
      </c>
      <c r="M63" s="3">
        <v>14944</v>
      </c>
    </row>
    <row r="64" spans="1:13">
      <c r="A64" s="1">
        <v>45669</v>
      </c>
      <c r="B64" t="s">
        <v>10233</v>
      </c>
      <c r="C64" t="s">
        <v>10234</v>
      </c>
      <c r="D64" t="s">
        <v>2017</v>
      </c>
      <c r="E64" t="s">
        <v>5863</v>
      </c>
      <c r="F64" t="s">
        <v>5864</v>
      </c>
      <c r="G64" t="s">
        <v>15</v>
      </c>
      <c r="H64" t="s">
        <v>16</v>
      </c>
      <c r="I64" t="s">
        <v>304</v>
      </c>
      <c r="J64" t="s">
        <v>10193</v>
      </c>
      <c r="K64" t="s">
        <v>10207</v>
      </c>
      <c r="L64" s="3">
        <v>84713</v>
      </c>
    </row>
    <row r="65" spans="1:13">
      <c r="A65" s="1">
        <v>45670</v>
      </c>
      <c r="B65" t="s">
        <v>5599</v>
      </c>
      <c r="C65" t="s">
        <v>4430</v>
      </c>
      <c r="D65" t="s">
        <v>225</v>
      </c>
      <c r="E65" t="s">
        <v>375</v>
      </c>
      <c r="F65" t="s">
        <v>376</v>
      </c>
      <c r="G65" t="s">
        <v>15</v>
      </c>
      <c r="H65" t="s">
        <v>16</v>
      </c>
      <c r="I65" t="s">
        <v>77</v>
      </c>
      <c r="J65" t="s">
        <v>10201</v>
      </c>
      <c r="L65" s="3">
        <v>25697</v>
      </c>
      <c r="M65" s="3">
        <v>25697</v>
      </c>
    </row>
    <row r="66" spans="1:13">
      <c r="A66" s="1">
        <v>45670</v>
      </c>
      <c r="B66" t="s">
        <v>10235</v>
      </c>
      <c r="C66" t="s">
        <v>10236</v>
      </c>
      <c r="D66" t="s">
        <v>2966</v>
      </c>
      <c r="E66" t="s">
        <v>846</v>
      </c>
      <c r="F66" t="s">
        <v>847</v>
      </c>
      <c r="G66" t="s">
        <v>15</v>
      </c>
      <c r="H66" t="s">
        <v>16</v>
      </c>
      <c r="I66" t="s">
        <v>77</v>
      </c>
      <c r="J66" t="s">
        <v>10193</v>
      </c>
      <c r="K66" t="s">
        <v>10216</v>
      </c>
      <c r="L66" s="3">
        <v>120675</v>
      </c>
    </row>
    <row r="67" spans="1:13">
      <c r="A67" s="1">
        <v>45670</v>
      </c>
      <c r="B67" t="s">
        <v>5600</v>
      </c>
      <c r="C67" t="s">
        <v>4434</v>
      </c>
      <c r="D67" t="s">
        <v>125</v>
      </c>
      <c r="E67" t="s">
        <v>540</v>
      </c>
      <c r="F67" t="s">
        <v>541</v>
      </c>
      <c r="G67" t="s">
        <v>54</v>
      </c>
      <c r="H67" t="s">
        <v>55</v>
      </c>
      <c r="I67" t="s">
        <v>112</v>
      </c>
      <c r="J67" t="s">
        <v>10201</v>
      </c>
      <c r="L67" s="3">
        <v>6676</v>
      </c>
      <c r="M67" s="3">
        <v>6676</v>
      </c>
    </row>
    <row r="68" spans="1:13">
      <c r="A68" s="1">
        <v>45671</v>
      </c>
      <c r="B68" t="s">
        <v>5602</v>
      </c>
      <c r="C68" t="s">
        <v>4441</v>
      </c>
      <c r="D68" t="s">
        <v>190</v>
      </c>
      <c r="E68" t="s">
        <v>65</v>
      </c>
      <c r="F68" t="s">
        <v>66</v>
      </c>
      <c r="G68" t="s">
        <v>15</v>
      </c>
      <c r="H68" t="s">
        <v>16</v>
      </c>
      <c r="I68" t="s">
        <v>5619</v>
      </c>
      <c r="J68" t="s">
        <v>10201</v>
      </c>
      <c r="L68" s="3">
        <v>11317</v>
      </c>
      <c r="M68" s="3">
        <v>11317</v>
      </c>
    </row>
    <row r="69" spans="1:13">
      <c r="A69" s="1">
        <v>45672</v>
      </c>
      <c r="B69" t="s">
        <v>5604</v>
      </c>
      <c r="C69" t="s">
        <v>4450</v>
      </c>
      <c r="D69" t="s">
        <v>105</v>
      </c>
      <c r="E69" t="s">
        <v>305</v>
      </c>
      <c r="F69" t="s">
        <v>306</v>
      </c>
      <c r="G69" t="s">
        <v>15</v>
      </c>
      <c r="H69" t="s">
        <v>16</v>
      </c>
      <c r="I69" t="s">
        <v>304</v>
      </c>
      <c r="J69" t="s">
        <v>10201</v>
      </c>
      <c r="L69" s="3">
        <v>36939</v>
      </c>
      <c r="M69" s="3">
        <v>36939</v>
      </c>
    </row>
    <row r="70" spans="1:13">
      <c r="A70" s="1">
        <v>45672</v>
      </c>
      <c r="B70" t="s">
        <v>10237</v>
      </c>
      <c r="C70" t="s">
        <v>10238</v>
      </c>
      <c r="D70" t="s">
        <v>51</v>
      </c>
      <c r="E70" t="s">
        <v>96</v>
      </c>
      <c r="F70" t="s">
        <v>97</v>
      </c>
      <c r="G70" t="s">
        <v>661</v>
      </c>
      <c r="H70" t="s">
        <v>16</v>
      </c>
      <c r="I70" t="s">
        <v>26</v>
      </c>
      <c r="J70" t="s">
        <v>10198</v>
      </c>
      <c r="K70" t="s">
        <v>10239</v>
      </c>
    </row>
    <row r="71" spans="1:13">
      <c r="A71" s="1">
        <v>45672</v>
      </c>
      <c r="B71" t="s">
        <v>10240</v>
      </c>
      <c r="C71" t="s">
        <v>10241</v>
      </c>
      <c r="D71" t="s">
        <v>143</v>
      </c>
      <c r="E71" t="s">
        <v>570</v>
      </c>
      <c r="F71" t="s">
        <v>571</v>
      </c>
      <c r="G71" t="s">
        <v>15</v>
      </c>
      <c r="H71" t="s">
        <v>16</v>
      </c>
      <c r="I71" t="s">
        <v>26</v>
      </c>
      <c r="J71" t="s">
        <v>10193</v>
      </c>
      <c r="K71" t="s">
        <v>10204</v>
      </c>
      <c r="L71" s="3">
        <v>35567</v>
      </c>
    </row>
    <row r="72" spans="1:13">
      <c r="A72" s="1">
        <v>45672</v>
      </c>
      <c r="B72" t="s">
        <v>4998</v>
      </c>
      <c r="C72" t="s">
        <v>1920</v>
      </c>
      <c r="D72" t="s">
        <v>1325</v>
      </c>
      <c r="E72" t="s">
        <v>78</v>
      </c>
      <c r="F72" t="s">
        <v>79</v>
      </c>
      <c r="G72" t="s">
        <v>661</v>
      </c>
      <c r="H72" t="s">
        <v>16</v>
      </c>
      <c r="I72" t="s">
        <v>77</v>
      </c>
      <c r="J72" t="s">
        <v>10201</v>
      </c>
      <c r="L72" s="3">
        <v>12378</v>
      </c>
      <c r="M72" s="3">
        <v>12378</v>
      </c>
    </row>
    <row r="73" spans="1:13">
      <c r="A73" s="1">
        <v>45672</v>
      </c>
      <c r="B73" t="s">
        <v>4711</v>
      </c>
      <c r="C73" t="s">
        <v>739</v>
      </c>
      <c r="D73" t="s">
        <v>43</v>
      </c>
      <c r="E73" t="s">
        <v>528</v>
      </c>
      <c r="F73" t="s">
        <v>529</v>
      </c>
      <c r="G73" t="s">
        <v>661</v>
      </c>
      <c r="H73" t="s">
        <v>16</v>
      </c>
      <c r="I73" t="s">
        <v>48</v>
      </c>
      <c r="J73" t="s">
        <v>10193</v>
      </c>
      <c r="K73" t="s">
        <v>10173</v>
      </c>
      <c r="L73" s="3">
        <v>30023</v>
      </c>
    </row>
    <row r="74" spans="1:13">
      <c r="A74" s="1">
        <v>45672</v>
      </c>
      <c r="B74" t="s">
        <v>5605</v>
      </c>
      <c r="C74" t="s">
        <v>4458</v>
      </c>
      <c r="D74" t="s">
        <v>167</v>
      </c>
      <c r="E74" t="s">
        <v>10242</v>
      </c>
      <c r="F74" t="s">
        <v>10243</v>
      </c>
      <c r="G74" t="s">
        <v>661</v>
      </c>
      <c r="H74" t="s">
        <v>16</v>
      </c>
      <c r="I74" t="s">
        <v>140</v>
      </c>
      <c r="J74" t="s">
        <v>10201</v>
      </c>
      <c r="L74" s="3">
        <v>21354</v>
      </c>
      <c r="M74" s="3">
        <v>21354</v>
      </c>
    </row>
    <row r="75" spans="1:13">
      <c r="A75" s="1">
        <v>45672</v>
      </c>
      <c r="B75" t="s">
        <v>10244</v>
      </c>
      <c r="C75" t="s">
        <v>10245</v>
      </c>
      <c r="D75" t="s">
        <v>125</v>
      </c>
      <c r="E75" t="s">
        <v>96</v>
      </c>
      <c r="F75" t="s">
        <v>97</v>
      </c>
      <c r="G75" t="s">
        <v>661</v>
      </c>
      <c r="H75" t="s">
        <v>16</v>
      </c>
      <c r="I75" t="s">
        <v>26</v>
      </c>
      <c r="J75" t="s">
        <v>10198</v>
      </c>
      <c r="K75" t="s">
        <v>10225</v>
      </c>
    </row>
    <row r="76" spans="1:13">
      <c r="A76" s="1">
        <v>45672</v>
      </c>
      <c r="B76" t="s">
        <v>5919</v>
      </c>
      <c r="C76" t="s">
        <v>5920</v>
      </c>
      <c r="D76" t="s">
        <v>105</v>
      </c>
      <c r="E76" t="s">
        <v>103</v>
      </c>
      <c r="F76" t="s">
        <v>104</v>
      </c>
      <c r="G76" t="s">
        <v>661</v>
      </c>
      <c r="H76" t="s">
        <v>16</v>
      </c>
      <c r="I76" t="s">
        <v>140</v>
      </c>
      <c r="J76" t="s">
        <v>10198</v>
      </c>
      <c r="K76" t="s">
        <v>10225</v>
      </c>
    </row>
    <row r="77" spans="1:13">
      <c r="A77" s="1">
        <v>45672</v>
      </c>
      <c r="B77" t="s">
        <v>5611</v>
      </c>
      <c r="C77" t="s">
        <v>4486</v>
      </c>
      <c r="D77" t="s">
        <v>245</v>
      </c>
      <c r="E77" t="s">
        <v>78</v>
      </c>
      <c r="F77" t="s">
        <v>79</v>
      </c>
      <c r="G77" t="s">
        <v>15</v>
      </c>
      <c r="H77" t="s">
        <v>16</v>
      </c>
      <c r="I77" t="s">
        <v>140</v>
      </c>
      <c r="J77" t="s">
        <v>10201</v>
      </c>
      <c r="L77" s="3">
        <v>14274</v>
      </c>
      <c r="M77" s="3">
        <v>14274</v>
      </c>
    </row>
    <row r="78" spans="1:13">
      <c r="A78" s="1">
        <v>45672</v>
      </c>
      <c r="B78" t="s">
        <v>10246</v>
      </c>
      <c r="C78" t="s">
        <v>10247</v>
      </c>
      <c r="D78" t="s">
        <v>105</v>
      </c>
      <c r="E78" t="s">
        <v>103</v>
      </c>
      <c r="F78" t="s">
        <v>104</v>
      </c>
      <c r="G78" t="s">
        <v>661</v>
      </c>
      <c r="H78" t="s">
        <v>16</v>
      </c>
      <c r="I78" t="s">
        <v>140</v>
      </c>
      <c r="J78" t="s">
        <v>10198</v>
      </c>
      <c r="K78" t="s">
        <v>10207</v>
      </c>
    </row>
    <row r="79" spans="1:13">
      <c r="A79" s="1">
        <v>45672</v>
      </c>
      <c r="B79" t="s">
        <v>5609</v>
      </c>
      <c r="C79" t="s">
        <v>4476</v>
      </c>
      <c r="D79" t="s">
        <v>453</v>
      </c>
      <c r="E79" t="s">
        <v>3494</v>
      </c>
      <c r="F79" t="s">
        <v>3495</v>
      </c>
      <c r="G79" t="s">
        <v>54</v>
      </c>
      <c r="H79" t="s">
        <v>55</v>
      </c>
      <c r="I79" t="s">
        <v>48</v>
      </c>
      <c r="J79" t="s">
        <v>10198</v>
      </c>
      <c r="K79" t="s">
        <v>10173</v>
      </c>
    </row>
    <row r="80" spans="1:13">
      <c r="A80" s="1">
        <v>45672</v>
      </c>
      <c r="B80" t="s">
        <v>5605</v>
      </c>
      <c r="C80" t="s">
        <v>4458</v>
      </c>
      <c r="D80" t="s">
        <v>167</v>
      </c>
      <c r="E80" t="s">
        <v>10242</v>
      </c>
      <c r="F80" t="s">
        <v>10243</v>
      </c>
      <c r="G80" t="s">
        <v>54</v>
      </c>
      <c r="H80" t="s">
        <v>55</v>
      </c>
      <c r="I80" t="s">
        <v>140</v>
      </c>
      <c r="J80" t="s">
        <v>10193</v>
      </c>
      <c r="K80" t="s">
        <v>10284</v>
      </c>
      <c r="L80" s="3">
        <v>6559</v>
      </c>
    </row>
    <row r="81" spans="1:13">
      <c r="A81" s="1">
        <v>45674</v>
      </c>
      <c r="B81" t="s">
        <v>5633</v>
      </c>
      <c r="C81" t="s">
        <v>5634</v>
      </c>
      <c r="D81" t="s">
        <v>336</v>
      </c>
      <c r="E81" t="s">
        <v>861</v>
      </c>
      <c r="F81" t="s">
        <v>862</v>
      </c>
      <c r="G81" t="s">
        <v>661</v>
      </c>
      <c r="H81" t="s">
        <v>16</v>
      </c>
      <c r="I81" t="s">
        <v>5619</v>
      </c>
      <c r="J81" t="s">
        <v>10193</v>
      </c>
      <c r="K81" t="s">
        <v>10173</v>
      </c>
      <c r="L81" s="3">
        <v>54746</v>
      </c>
    </row>
    <row r="82" spans="1:13">
      <c r="A82" s="1">
        <v>45674</v>
      </c>
      <c r="B82" t="s">
        <v>10248</v>
      </c>
      <c r="C82" t="s">
        <v>10249</v>
      </c>
      <c r="D82" t="s">
        <v>1332</v>
      </c>
      <c r="E82" t="s">
        <v>795</v>
      </c>
      <c r="F82" t="s">
        <v>796</v>
      </c>
      <c r="G82" t="s">
        <v>15</v>
      </c>
      <c r="H82" t="s">
        <v>16</v>
      </c>
      <c r="I82" t="s">
        <v>140</v>
      </c>
      <c r="J82" t="s">
        <v>10198</v>
      </c>
      <c r="K82" t="s">
        <v>10204</v>
      </c>
    </row>
    <row r="83" spans="1:13">
      <c r="A83" s="1">
        <v>45674</v>
      </c>
      <c r="B83" t="s">
        <v>10250</v>
      </c>
      <c r="C83" t="s">
        <v>10251</v>
      </c>
      <c r="D83" t="s">
        <v>43</v>
      </c>
      <c r="E83" t="s">
        <v>2216</v>
      </c>
      <c r="F83" t="s">
        <v>2217</v>
      </c>
      <c r="G83" t="s">
        <v>661</v>
      </c>
      <c r="H83" t="s">
        <v>16</v>
      </c>
      <c r="I83" t="s">
        <v>140</v>
      </c>
      <c r="J83" t="s">
        <v>10198</v>
      </c>
      <c r="K83" t="s">
        <v>10228</v>
      </c>
    </row>
    <row r="84" spans="1:13">
      <c r="A84" s="1">
        <v>45674</v>
      </c>
      <c r="B84" t="s">
        <v>9339</v>
      </c>
      <c r="C84" t="s">
        <v>9340</v>
      </c>
      <c r="D84" t="s">
        <v>43</v>
      </c>
      <c r="E84" t="s">
        <v>96</v>
      </c>
      <c r="F84" t="s">
        <v>97</v>
      </c>
      <c r="G84" t="s">
        <v>661</v>
      </c>
      <c r="H84" t="s">
        <v>16</v>
      </c>
      <c r="I84" t="s">
        <v>26</v>
      </c>
      <c r="J84" t="s">
        <v>10201</v>
      </c>
      <c r="L84" s="3">
        <v>43942</v>
      </c>
      <c r="M84" s="3">
        <v>43942</v>
      </c>
    </row>
    <row r="85" spans="1:13">
      <c r="A85" s="1">
        <v>45675</v>
      </c>
      <c r="B85" t="s">
        <v>4760</v>
      </c>
      <c r="C85" t="s">
        <v>946</v>
      </c>
      <c r="D85" t="s">
        <v>51</v>
      </c>
      <c r="E85" t="s">
        <v>948</v>
      </c>
      <c r="F85" t="s">
        <v>949</v>
      </c>
      <c r="G85" t="s">
        <v>15</v>
      </c>
      <c r="H85" t="s">
        <v>16</v>
      </c>
      <c r="I85" t="s">
        <v>304</v>
      </c>
      <c r="J85" t="s">
        <v>10201</v>
      </c>
      <c r="L85" s="3">
        <v>26034</v>
      </c>
      <c r="M85" s="3">
        <v>26034</v>
      </c>
    </row>
    <row r="86" spans="1:13">
      <c r="A86" s="1">
        <v>45676</v>
      </c>
      <c r="B86" t="s">
        <v>10252</v>
      </c>
      <c r="C86" t="s">
        <v>10253</v>
      </c>
      <c r="D86" t="s">
        <v>21</v>
      </c>
      <c r="E86" t="s">
        <v>305</v>
      </c>
      <c r="F86" t="s">
        <v>306</v>
      </c>
      <c r="G86" t="s">
        <v>15</v>
      </c>
      <c r="H86" t="s">
        <v>16</v>
      </c>
      <c r="I86" t="s">
        <v>304</v>
      </c>
      <c r="J86" t="s">
        <v>10193</v>
      </c>
      <c r="K86" t="s">
        <v>10216</v>
      </c>
      <c r="L86" s="3">
        <v>156433</v>
      </c>
    </row>
    <row r="87" spans="1:13">
      <c r="A87" s="1">
        <v>45676</v>
      </c>
      <c r="B87" t="s">
        <v>5616</v>
      </c>
      <c r="C87" t="s">
        <v>4517</v>
      </c>
      <c r="D87" t="s">
        <v>215</v>
      </c>
      <c r="E87" t="s">
        <v>528</v>
      </c>
      <c r="F87" t="s">
        <v>529</v>
      </c>
      <c r="G87" t="s">
        <v>15</v>
      </c>
      <c r="H87" t="s">
        <v>16</v>
      </c>
      <c r="I87" t="s">
        <v>48</v>
      </c>
      <c r="J87" t="s">
        <v>10193</v>
      </c>
      <c r="K87" t="s">
        <v>10254</v>
      </c>
      <c r="L87" s="3">
        <v>69626</v>
      </c>
    </row>
    <row r="88" spans="1:13">
      <c r="A88" s="1">
        <v>45676</v>
      </c>
      <c r="B88" t="s">
        <v>5616</v>
      </c>
      <c r="C88" t="s">
        <v>4517</v>
      </c>
      <c r="D88" t="s">
        <v>215</v>
      </c>
      <c r="E88" t="s">
        <v>528</v>
      </c>
      <c r="F88" t="s">
        <v>529</v>
      </c>
      <c r="G88" t="s">
        <v>54</v>
      </c>
      <c r="H88" t="s">
        <v>55</v>
      </c>
      <c r="I88" t="s">
        <v>48</v>
      </c>
      <c r="J88" t="s">
        <v>10201</v>
      </c>
      <c r="L88" s="3">
        <v>9562</v>
      </c>
      <c r="M88" s="3">
        <v>9562</v>
      </c>
    </row>
    <row r="89" spans="1:13">
      <c r="A89" s="1">
        <v>45677</v>
      </c>
      <c r="B89" t="s">
        <v>5472</v>
      </c>
      <c r="C89" t="s">
        <v>3879</v>
      </c>
      <c r="D89" t="s">
        <v>125</v>
      </c>
      <c r="E89" t="s">
        <v>570</v>
      </c>
      <c r="F89" t="s">
        <v>571</v>
      </c>
      <c r="G89" t="s">
        <v>15</v>
      </c>
      <c r="H89" t="s">
        <v>16</v>
      </c>
      <c r="I89" t="s">
        <v>26</v>
      </c>
      <c r="J89" t="s">
        <v>10193</v>
      </c>
      <c r="K89" t="s">
        <v>10173</v>
      </c>
      <c r="L89" s="3">
        <v>46628</v>
      </c>
    </row>
    <row r="90" spans="1:13">
      <c r="A90" s="1">
        <v>45677</v>
      </c>
      <c r="B90" t="s">
        <v>10255</v>
      </c>
      <c r="C90" t="s">
        <v>10256</v>
      </c>
      <c r="D90" t="s">
        <v>245</v>
      </c>
      <c r="E90" t="s">
        <v>103</v>
      </c>
      <c r="F90" t="s">
        <v>104</v>
      </c>
      <c r="G90" t="s">
        <v>661</v>
      </c>
      <c r="H90" t="s">
        <v>16</v>
      </c>
      <c r="I90" t="s">
        <v>140</v>
      </c>
      <c r="J90" t="s">
        <v>10198</v>
      </c>
      <c r="K90" t="s">
        <v>10207</v>
      </c>
    </row>
    <row r="91" spans="1:13">
      <c r="A91" s="1">
        <v>45678</v>
      </c>
      <c r="B91" t="s">
        <v>4566</v>
      </c>
      <c r="C91" t="s">
        <v>37</v>
      </c>
      <c r="D91" t="s">
        <v>43</v>
      </c>
      <c r="E91" t="s">
        <v>41</v>
      </c>
      <c r="F91" t="s">
        <v>42</v>
      </c>
      <c r="G91" t="s">
        <v>661</v>
      </c>
      <c r="H91" t="s">
        <v>16</v>
      </c>
      <c r="I91" t="s">
        <v>112</v>
      </c>
      <c r="J91" t="s">
        <v>10201</v>
      </c>
      <c r="L91" s="3">
        <v>53392</v>
      </c>
      <c r="M91" s="3">
        <v>53392</v>
      </c>
    </row>
    <row r="92" spans="1:13">
      <c r="A92" s="1">
        <v>45678</v>
      </c>
      <c r="B92" t="s">
        <v>4569</v>
      </c>
      <c r="C92" t="s">
        <v>62</v>
      </c>
      <c r="D92" t="s">
        <v>21</v>
      </c>
      <c r="E92" t="s">
        <v>65</v>
      </c>
      <c r="F92" t="s">
        <v>66</v>
      </c>
      <c r="G92" t="s">
        <v>15</v>
      </c>
      <c r="H92" t="s">
        <v>16</v>
      </c>
      <c r="I92" t="s">
        <v>5619</v>
      </c>
      <c r="J92" t="s">
        <v>10201</v>
      </c>
      <c r="L92" s="3">
        <v>167234</v>
      </c>
      <c r="M92" s="3">
        <v>167234</v>
      </c>
    </row>
    <row r="93" spans="1:13">
      <c r="A93" s="1">
        <v>45678</v>
      </c>
      <c r="B93" t="s">
        <v>10257</v>
      </c>
      <c r="C93" t="s">
        <v>10258</v>
      </c>
      <c r="D93" t="s">
        <v>245</v>
      </c>
      <c r="E93" t="s">
        <v>103</v>
      </c>
      <c r="F93" t="s">
        <v>104</v>
      </c>
      <c r="G93" t="s">
        <v>661</v>
      </c>
      <c r="H93" t="s">
        <v>16</v>
      </c>
      <c r="I93" t="s">
        <v>140</v>
      </c>
      <c r="J93" t="s">
        <v>10198</v>
      </c>
      <c r="K93" t="s">
        <v>10173</v>
      </c>
      <c r="L93" s="3">
        <v>11141</v>
      </c>
    </row>
    <row r="94" spans="1:13">
      <c r="A94" s="1">
        <v>45678</v>
      </c>
      <c r="B94" t="s">
        <v>10259</v>
      </c>
      <c r="C94" t="s">
        <v>10260</v>
      </c>
      <c r="D94" t="s">
        <v>21</v>
      </c>
      <c r="E94" t="s">
        <v>570</v>
      </c>
      <c r="F94" t="s">
        <v>571</v>
      </c>
      <c r="G94" t="s">
        <v>661</v>
      </c>
      <c r="H94" t="s">
        <v>16</v>
      </c>
      <c r="I94" t="s">
        <v>26</v>
      </c>
      <c r="J94" t="s">
        <v>10198</v>
      </c>
      <c r="K94" t="s">
        <v>10207</v>
      </c>
    </row>
    <row r="95" spans="1:13">
      <c r="A95" s="1">
        <v>45678</v>
      </c>
      <c r="B95" t="s">
        <v>10261</v>
      </c>
      <c r="C95" t="s">
        <v>10262</v>
      </c>
      <c r="D95" t="s">
        <v>43</v>
      </c>
      <c r="E95" t="s">
        <v>96</v>
      </c>
      <c r="F95" t="s">
        <v>97</v>
      </c>
      <c r="G95" t="s">
        <v>661</v>
      </c>
      <c r="H95" t="s">
        <v>16</v>
      </c>
      <c r="I95" t="s">
        <v>26</v>
      </c>
      <c r="J95" t="s">
        <v>10198</v>
      </c>
      <c r="K95" t="s">
        <v>10216</v>
      </c>
      <c r="L95" s="3">
        <v>23045</v>
      </c>
    </row>
    <row r="96" spans="1:13">
      <c r="A96" s="1">
        <v>45679</v>
      </c>
      <c r="B96" t="s">
        <v>4573</v>
      </c>
      <c r="C96" t="s">
        <v>93</v>
      </c>
      <c r="D96" t="s">
        <v>190</v>
      </c>
      <c r="E96" t="s">
        <v>96</v>
      </c>
      <c r="F96" t="s">
        <v>97</v>
      </c>
      <c r="G96" t="s">
        <v>661</v>
      </c>
      <c r="H96" t="s">
        <v>16</v>
      </c>
      <c r="I96" t="s">
        <v>26</v>
      </c>
      <c r="J96" t="s">
        <v>10201</v>
      </c>
      <c r="L96" s="3">
        <v>10228</v>
      </c>
      <c r="M96" s="3">
        <v>10228</v>
      </c>
    </row>
    <row r="97" spans="1:13">
      <c r="A97" s="1">
        <v>45679</v>
      </c>
      <c r="B97" t="s">
        <v>11346</v>
      </c>
      <c r="C97" t="s">
        <v>11347</v>
      </c>
      <c r="D97" t="s">
        <v>125</v>
      </c>
      <c r="E97" t="s">
        <v>540</v>
      </c>
      <c r="F97" t="s">
        <v>541</v>
      </c>
      <c r="G97" t="s">
        <v>54</v>
      </c>
      <c r="H97" t="s">
        <v>55</v>
      </c>
      <c r="I97" t="s">
        <v>112</v>
      </c>
      <c r="J97" t="s">
        <v>10198</v>
      </c>
      <c r="K97" t="s">
        <v>10289</v>
      </c>
    </row>
    <row r="98" spans="1:13">
      <c r="A98" s="1">
        <v>45680</v>
      </c>
      <c r="B98" t="s">
        <v>9074</v>
      </c>
      <c r="C98" t="s">
        <v>9075</v>
      </c>
      <c r="D98" t="s">
        <v>125</v>
      </c>
      <c r="E98" t="s">
        <v>570</v>
      </c>
      <c r="F98" t="s">
        <v>571</v>
      </c>
      <c r="G98" t="s">
        <v>54</v>
      </c>
      <c r="H98" t="s">
        <v>55</v>
      </c>
      <c r="I98" t="s">
        <v>26</v>
      </c>
      <c r="J98" t="s">
        <v>10201</v>
      </c>
      <c r="L98" s="3">
        <v>10698</v>
      </c>
      <c r="M98" s="3">
        <v>10698</v>
      </c>
    </row>
    <row r="99" spans="1:13">
      <c r="A99" s="1">
        <v>45681</v>
      </c>
      <c r="B99" t="s">
        <v>10263</v>
      </c>
      <c r="C99" t="s">
        <v>10264</v>
      </c>
      <c r="D99" t="s">
        <v>43</v>
      </c>
      <c r="E99" t="s">
        <v>528</v>
      </c>
      <c r="F99" t="s">
        <v>529</v>
      </c>
      <c r="G99" t="s">
        <v>661</v>
      </c>
      <c r="H99" t="s">
        <v>16</v>
      </c>
      <c r="I99" t="s">
        <v>48</v>
      </c>
      <c r="J99" t="s">
        <v>10198</v>
      </c>
      <c r="K99" t="s">
        <v>10225</v>
      </c>
      <c r="L99" s="3">
        <v>25497</v>
      </c>
    </row>
    <row r="100" spans="1:13">
      <c r="A100" s="1">
        <v>45681</v>
      </c>
      <c r="B100" t="s">
        <v>4577</v>
      </c>
      <c r="C100" t="s">
        <v>118</v>
      </c>
      <c r="D100" t="s">
        <v>80</v>
      </c>
      <c r="E100" t="s">
        <v>59</v>
      </c>
      <c r="F100" t="s">
        <v>60</v>
      </c>
      <c r="G100" t="s">
        <v>661</v>
      </c>
      <c r="H100" t="s">
        <v>16</v>
      </c>
      <c r="I100" t="s">
        <v>5619</v>
      </c>
      <c r="J100" t="s">
        <v>10201</v>
      </c>
      <c r="L100" s="3">
        <v>14728</v>
      </c>
      <c r="M100" s="3">
        <v>14728</v>
      </c>
    </row>
    <row r="101" spans="1:13">
      <c r="A101" s="1">
        <v>45682</v>
      </c>
      <c r="B101" t="s">
        <v>10265</v>
      </c>
      <c r="C101" t="s">
        <v>10266</v>
      </c>
      <c r="D101" t="s">
        <v>225</v>
      </c>
      <c r="E101" t="s">
        <v>5827</v>
      </c>
      <c r="F101" t="s">
        <v>5828</v>
      </c>
      <c r="G101" t="s">
        <v>661</v>
      </c>
      <c r="H101" t="s">
        <v>16</v>
      </c>
      <c r="I101" t="s">
        <v>112</v>
      </c>
      <c r="J101" t="s">
        <v>10198</v>
      </c>
      <c r="K101" t="s">
        <v>10228</v>
      </c>
    </row>
    <row r="102" spans="1:13">
      <c r="A102" s="1">
        <v>45682</v>
      </c>
      <c r="B102" t="s">
        <v>10267</v>
      </c>
      <c r="C102" t="s">
        <v>10268</v>
      </c>
      <c r="D102" t="s">
        <v>190</v>
      </c>
      <c r="E102" t="s">
        <v>96</v>
      </c>
      <c r="F102" t="s">
        <v>97</v>
      </c>
      <c r="G102" t="s">
        <v>661</v>
      </c>
      <c r="H102" t="s">
        <v>16</v>
      </c>
      <c r="I102" t="s">
        <v>26</v>
      </c>
      <c r="J102" t="s">
        <v>10198</v>
      </c>
      <c r="K102" t="s">
        <v>10225</v>
      </c>
    </row>
    <row r="103" spans="1:13">
      <c r="A103" s="1">
        <v>45682</v>
      </c>
      <c r="B103" t="s">
        <v>4578</v>
      </c>
      <c r="C103" t="s">
        <v>121</v>
      </c>
      <c r="D103" t="s">
        <v>125</v>
      </c>
      <c r="E103" t="s">
        <v>123</v>
      </c>
      <c r="F103" t="s">
        <v>124</v>
      </c>
      <c r="G103" t="s">
        <v>54</v>
      </c>
      <c r="H103" t="s">
        <v>55</v>
      </c>
      <c r="I103" t="s">
        <v>5660</v>
      </c>
      <c r="J103" t="s">
        <v>10201</v>
      </c>
      <c r="L103" s="3">
        <v>16079</v>
      </c>
      <c r="M103" s="3">
        <v>16079</v>
      </c>
    </row>
    <row r="104" spans="1:13">
      <c r="A104" s="1">
        <v>45683</v>
      </c>
      <c r="B104" t="s">
        <v>10269</v>
      </c>
      <c r="C104" t="s">
        <v>10270</v>
      </c>
      <c r="D104" t="s">
        <v>125</v>
      </c>
      <c r="E104" t="s">
        <v>570</v>
      </c>
      <c r="F104" t="s">
        <v>571</v>
      </c>
      <c r="G104" t="s">
        <v>661</v>
      </c>
      <c r="H104" t="s">
        <v>16</v>
      </c>
      <c r="I104" t="s">
        <v>26</v>
      </c>
      <c r="J104" t="s">
        <v>10193</v>
      </c>
      <c r="K104" t="s">
        <v>10173</v>
      </c>
      <c r="L104" s="3">
        <v>40404</v>
      </c>
    </row>
    <row r="105" spans="1:13">
      <c r="A105" s="1">
        <v>45683</v>
      </c>
      <c r="B105" t="s">
        <v>10271</v>
      </c>
      <c r="C105" t="s">
        <v>10272</v>
      </c>
      <c r="D105" t="s">
        <v>125</v>
      </c>
      <c r="E105" t="s">
        <v>270</v>
      </c>
      <c r="F105" t="s">
        <v>271</v>
      </c>
      <c r="G105" t="s">
        <v>15</v>
      </c>
      <c r="H105" t="s">
        <v>16</v>
      </c>
      <c r="I105" t="s">
        <v>77</v>
      </c>
      <c r="J105" t="s">
        <v>10193</v>
      </c>
      <c r="K105" t="s">
        <v>10173</v>
      </c>
      <c r="L105" s="3">
        <v>14967</v>
      </c>
    </row>
    <row r="106" spans="1:13">
      <c r="A106" s="1">
        <v>45684</v>
      </c>
      <c r="B106" t="s">
        <v>10273</v>
      </c>
      <c r="C106" t="s">
        <v>10274</v>
      </c>
      <c r="D106" t="s">
        <v>98</v>
      </c>
      <c r="E106" t="s">
        <v>230</v>
      </c>
      <c r="F106" t="s">
        <v>231</v>
      </c>
      <c r="G106" t="s">
        <v>15</v>
      </c>
      <c r="H106" t="s">
        <v>16</v>
      </c>
      <c r="I106" t="s">
        <v>48</v>
      </c>
      <c r="J106" t="s">
        <v>10198</v>
      </c>
      <c r="K106" t="s">
        <v>10207</v>
      </c>
    </row>
    <row r="107" spans="1:13">
      <c r="A107" s="1">
        <v>45684</v>
      </c>
      <c r="B107" t="s">
        <v>10275</v>
      </c>
      <c r="C107" t="s">
        <v>10276</v>
      </c>
      <c r="D107" t="s">
        <v>43</v>
      </c>
      <c r="E107" t="s">
        <v>96</v>
      </c>
      <c r="F107" t="s">
        <v>97</v>
      </c>
      <c r="G107" t="s">
        <v>15</v>
      </c>
      <c r="H107" t="s">
        <v>16</v>
      </c>
      <c r="I107" t="s">
        <v>26</v>
      </c>
      <c r="J107" t="s">
        <v>10198</v>
      </c>
      <c r="K107" t="s">
        <v>10225</v>
      </c>
    </row>
    <row r="108" spans="1:13">
      <c r="A108" s="1">
        <v>45684</v>
      </c>
      <c r="B108" t="s">
        <v>10277</v>
      </c>
      <c r="C108" t="s">
        <v>10278</v>
      </c>
      <c r="D108" t="s">
        <v>590</v>
      </c>
      <c r="E108" t="s">
        <v>3592</v>
      </c>
      <c r="F108" t="s">
        <v>3593</v>
      </c>
      <c r="G108" t="s">
        <v>15</v>
      </c>
      <c r="H108" t="s">
        <v>16</v>
      </c>
      <c r="I108" t="s">
        <v>5657</v>
      </c>
      <c r="J108" t="s">
        <v>10198</v>
      </c>
      <c r="K108" t="s">
        <v>10279</v>
      </c>
    </row>
    <row r="109" spans="1:13">
      <c r="A109" s="1">
        <v>45684</v>
      </c>
      <c r="B109" t="s">
        <v>10273</v>
      </c>
      <c r="C109" t="s">
        <v>10274</v>
      </c>
      <c r="D109" t="s">
        <v>98</v>
      </c>
      <c r="E109" t="s">
        <v>230</v>
      </c>
      <c r="F109" t="s">
        <v>231</v>
      </c>
      <c r="G109" t="s">
        <v>54</v>
      </c>
      <c r="H109" t="s">
        <v>55</v>
      </c>
      <c r="I109" t="s">
        <v>48</v>
      </c>
      <c r="J109" t="s">
        <v>10198</v>
      </c>
      <c r="K109" t="s">
        <v>10207</v>
      </c>
    </row>
    <row r="110" spans="1:13">
      <c r="A110" s="1">
        <v>45685</v>
      </c>
      <c r="B110" t="s">
        <v>4587</v>
      </c>
      <c r="C110" t="s">
        <v>172</v>
      </c>
      <c r="D110" t="s">
        <v>21</v>
      </c>
      <c r="E110" t="s">
        <v>174</v>
      </c>
      <c r="F110" t="s">
        <v>175</v>
      </c>
      <c r="G110" t="s">
        <v>15</v>
      </c>
      <c r="H110" t="s">
        <v>16</v>
      </c>
      <c r="I110" t="s">
        <v>112</v>
      </c>
      <c r="J110" t="s">
        <v>10201</v>
      </c>
      <c r="L110" s="3">
        <v>17978</v>
      </c>
      <c r="M110" s="3">
        <v>17978</v>
      </c>
    </row>
    <row r="111" spans="1:13">
      <c r="A111" s="1">
        <v>45685</v>
      </c>
      <c r="B111" t="s">
        <v>6035</v>
      </c>
      <c r="C111" t="s">
        <v>6036</v>
      </c>
      <c r="D111" t="s">
        <v>125</v>
      </c>
      <c r="E111" t="s">
        <v>540</v>
      </c>
      <c r="F111" t="s">
        <v>541</v>
      </c>
      <c r="G111" t="s">
        <v>54</v>
      </c>
      <c r="H111" t="s">
        <v>55</v>
      </c>
      <c r="I111" t="s">
        <v>112</v>
      </c>
      <c r="J111" t="s">
        <v>10193</v>
      </c>
      <c r="K111" t="s">
        <v>10204</v>
      </c>
      <c r="L111" s="3">
        <v>167403</v>
      </c>
    </row>
    <row r="112" spans="1:13">
      <c r="A112" s="1">
        <v>45685</v>
      </c>
      <c r="B112" t="s">
        <v>5597</v>
      </c>
      <c r="C112" t="s">
        <v>4423</v>
      </c>
      <c r="D112" t="s">
        <v>21</v>
      </c>
      <c r="E112" t="s">
        <v>65</v>
      </c>
      <c r="F112" t="s">
        <v>66</v>
      </c>
      <c r="G112" t="s">
        <v>54</v>
      </c>
      <c r="H112" t="s">
        <v>55</v>
      </c>
      <c r="I112" t="s">
        <v>5619</v>
      </c>
      <c r="J112" t="s">
        <v>10193</v>
      </c>
      <c r="K112" t="s">
        <v>10204</v>
      </c>
      <c r="L112" s="3">
        <v>4706</v>
      </c>
    </row>
    <row r="113" spans="1:13">
      <c r="A113" s="1">
        <v>45686</v>
      </c>
      <c r="B113" t="s">
        <v>6135</v>
      </c>
      <c r="C113" t="s">
        <v>6136</v>
      </c>
      <c r="D113" t="s">
        <v>125</v>
      </c>
      <c r="E113" t="s">
        <v>123</v>
      </c>
      <c r="F113" t="s">
        <v>124</v>
      </c>
      <c r="G113" t="s">
        <v>54</v>
      </c>
      <c r="H113" t="s">
        <v>55</v>
      </c>
      <c r="I113" t="s">
        <v>5660</v>
      </c>
      <c r="J113" t="s">
        <v>10198</v>
      </c>
      <c r="K113" t="s">
        <v>10173</v>
      </c>
      <c r="L113" s="3">
        <v>60757</v>
      </c>
    </row>
    <row r="114" spans="1:13">
      <c r="A114" s="1">
        <v>45687</v>
      </c>
      <c r="B114" t="s">
        <v>10280</v>
      </c>
      <c r="C114" t="s">
        <v>10281</v>
      </c>
      <c r="D114" t="s">
        <v>125</v>
      </c>
      <c r="E114" t="s">
        <v>270</v>
      </c>
      <c r="F114" t="s">
        <v>271</v>
      </c>
      <c r="G114" t="s">
        <v>15</v>
      </c>
      <c r="H114" t="s">
        <v>16</v>
      </c>
      <c r="I114" t="s">
        <v>77</v>
      </c>
      <c r="J114" t="s">
        <v>10193</v>
      </c>
      <c r="K114" t="s">
        <v>10216</v>
      </c>
      <c r="L114" s="3">
        <v>48762</v>
      </c>
    </row>
    <row r="115" spans="1:13">
      <c r="A115" s="1">
        <v>45688</v>
      </c>
      <c r="B115" t="s">
        <v>4597</v>
      </c>
      <c r="C115" t="s">
        <v>228</v>
      </c>
      <c r="D115" t="s">
        <v>203</v>
      </c>
      <c r="E115" t="s">
        <v>230</v>
      </c>
      <c r="F115" t="s">
        <v>231</v>
      </c>
      <c r="G115" t="s">
        <v>15</v>
      </c>
      <c r="H115" t="s">
        <v>16</v>
      </c>
      <c r="I115" t="s">
        <v>48</v>
      </c>
      <c r="J115" t="s">
        <v>10201</v>
      </c>
      <c r="L115" s="3">
        <v>80724</v>
      </c>
      <c r="M115" s="3">
        <v>80724</v>
      </c>
    </row>
    <row r="116" spans="1:13">
      <c r="A116" s="1">
        <v>45688</v>
      </c>
      <c r="B116" t="s">
        <v>4595</v>
      </c>
      <c r="C116" t="s">
        <v>216</v>
      </c>
      <c r="D116" t="s">
        <v>190</v>
      </c>
      <c r="E116" t="s">
        <v>218</v>
      </c>
      <c r="F116" t="s">
        <v>219</v>
      </c>
      <c r="G116" t="s">
        <v>54</v>
      </c>
      <c r="H116" t="s">
        <v>55</v>
      </c>
      <c r="I116" t="s">
        <v>48</v>
      </c>
      <c r="J116" t="s">
        <v>10193</v>
      </c>
      <c r="K116" t="s">
        <v>10254</v>
      </c>
      <c r="L116" s="3">
        <v>7599</v>
      </c>
    </row>
    <row r="117" spans="1:13">
      <c r="A117" s="1">
        <v>45688</v>
      </c>
      <c r="B117" t="s">
        <v>4594</v>
      </c>
      <c r="C117" t="s">
        <v>213</v>
      </c>
      <c r="D117" t="s">
        <v>215</v>
      </c>
      <c r="E117" t="s">
        <v>165</v>
      </c>
      <c r="F117" t="s">
        <v>166</v>
      </c>
      <c r="G117" t="s">
        <v>54</v>
      </c>
      <c r="H117" t="s">
        <v>55</v>
      </c>
      <c r="I117" t="s">
        <v>26</v>
      </c>
      <c r="J117" t="s">
        <v>10201</v>
      </c>
      <c r="L117" s="3">
        <v>20315</v>
      </c>
      <c r="M117" s="3">
        <v>20315</v>
      </c>
    </row>
    <row r="118" spans="1:13">
      <c r="A118" s="1">
        <v>45688</v>
      </c>
      <c r="B118" t="s">
        <v>11350</v>
      </c>
      <c r="C118" t="s">
        <v>11351</v>
      </c>
      <c r="D118" t="s">
        <v>125</v>
      </c>
      <c r="E118" t="s">
        <v>570</v>
      </c>
      <c r="F118" t="s">
        <v>571</v>
      </c>
      <c r="G118" t="s">
        <v>54</v>
      </c>
      <c r="H118" t="s">
        <v>55</v>
      </c>
      <c r="I118" t="s">
        <v>26</v>
      </c>
      <c r="J118" t="s">
        <v>10193</v>
      </c>
      <c r="K118" t="s">
        <v>10204</v>
      </c>
      <c r="L118" s="3">
        <v>67911</v>
      </c>
    </row>
    <row r="119" spans="1:13">
      <c r="A119" s="1">
        <v>45689</v>
      </c>
      <c r="B119" t="s">
        <v>10282</v>
      </c>
      <c r="C119" t="s">
        <v>10283</v>
      </c>
      <c r="D119" t="s">
        <v>310</v>
      </c>
      <c r="E119" t="s">
        <v>103</v>
      </c>
      <c r="F119" t="s">
        <v>104</v>
      </c>
      <c r="G119" t="s">
        <v>661</v>
      </c>
      <c r="H119" t="s">
        <v>16</v>
      </c>
      <c r="I119" t="s">
        <v>140</v>
      </c>
      <c r="J119" t="s">
        <v>10198</v>
      </c>
      <c r="K119" t="s">
        <v>10284</v>
      </c>
    </row>
    <row r="120" spans="1:13">
      <c r="A120" s="1">
        <v>45689</v>
      </c>
      <c r="B120" t="s">
        <v>4598</v>
      </c>
      <c r="C120" t="s">
        <v>234</v>
      </c>
      <c r="D120" t="s">
        <v>61</v>
      </c>
      <c r="E120" t="s">
        <v>236</v>
      </c>
      <c r="F120" t="s">
        <v>237</v>
      </c>
      <c r="G120" t="s">
        <v>15</v>
      </c>
      <c r="H120" t="s">
        <v>16</v>
      </c>
      <c r="I120" t="s">
        <v>5619</v>
      </c>
      <c r="J120" t="s">
        <v>10201</v>
      </c>
      <c r="L120" s="3">
        <v>42040</v>
      </c>
      <c r="M120" s="3">
        <v>42040</v>
      </c>
    </row>
    <row r="121" spans="1:13">
      <c r="A121" s="1">
        <v>45689</v>
      </c>
      <c r="B121" t="s">
        <v>10285</v>
      </c>
      <c r="C121" t="s">
        <v>10286</v>
      </c>
      <c r="D121" t="s">
        <v>1346</v>
      </c>
      <c r="E121" t="s">
        <v>5717</v>
      </c>
      <c r="F121" t="s">
        <v>5718</v>
      </c>
      <c r="G121" t="s">
        <v>661</v>
      </c>
      <c r="H121" t="s">
        <v>16</v>
      </c>
      <c r="I121" t="s">
        <v>4176</v>
      </c>
      <c r="J121" t="s">
        <v>10198</v>
      </c>
      <c r="K121" t="s">
        <v>10207</v>
      </c>
    </row>
    <row r="122" spans="1:13">
      <c r="A122" s="1">
        <v>45689</v>
      </c>
      <c r="B122" t="s">
        <v>10287</v>
      </c>
      <c r="C122" t="s">
        <v>10288</v>
      </c>
      <c r="D122" t="s">
        <v>1850</v>
      </c>
      <c r="E122" t="s">
        <v>2167</v>
      </c>
      <c r="F122" t="s">
        <v>2168</v>
      </c>
      <c r="G122" t="s">
        <v>15</v>
      </c>
      <c r="H122" t="s">
        <v>16</v>
      </c>
      <c r="I122" t="s">
        <v>112</v>
      </c>
      <c r="J122" t="s">
        <v>10198</v>
      </c>
      <c r="K122" t="s">
        <v>10289</v>
      </c>
      <c r="L122" s="3">
        <v>8230</v>
      </c>
    </row>
    <row r="123" spans="1:13">
      <c r="A123" s="1">
        <v>45689</v>
      </c>
      <c r="B123" t="s">
        <v>5645</v>
      </c>
      <c r="C123" t="s">
        <v>5646</v>
      </c>
      <c r="D123" t="s">
        <v>245</v>
      </c>
      <c r="E123" t="s">
        <v>103</v>
      </c>
      <c r="F123" t="s">
        <v>104</v>
      </c>
      <c r="G123" t="s">
        <v>661</v>
      </c>
      <c r="H123" t="s">
        <v>16</v>
      </c>
      <c r="I123" t="s">
        <v>140</v>
      </c>
      <c r="J123" t="s">
        <v>10193</v>
      </c>
      <c r="K123" t="s">
        <v>10204</v>
      </c>
      <c r="L123" s="3">
        <v>48097</v>
      </c>
    </row>
    <row r="124" spans="1:13">
      <c r="A124" s="1">
        <v>45689</v>
      </c>
      <c r="B124" t="s">
        <v>4602</v>
      </c>
      <c r="C124" t="s">
        <v>252</v>
      </c>
      <c r="D124" t="s">
        <v>30</v>
      </c>
      <c r="E124" t="s">
        <v>218</v>
      </c>
      <c r="F124" t="s">
        <v>219</v>
      </c>
      <c r="G124" t="s">
        <v>661</v>
      </c>
      <c r="H124" t="s">
        <v>16</v>
      </c>
      <c r="I124" t="s">
        <v>48</v>
      </c>
      <c r="J124" t="s">
        <v>10201</v>
      </c>
      <c r="L124" s="3">
        <v>68065</v>
      </c>
      <c r="M124" s="3">
        <v>68065</v>
      </c>
    </row>
    <row r="125" spans="1:13">
      <c r="A125" s="1">
        <v>45689</v>
      </c>
      <c r="B125" t="s">
        <v>4607</v>
      </c>
      <c r="C125" t="s">
        <v>274</v>
      </c>
      <c r="D125" t="s">
        <v>249</v>
      </c>
      <c r="E125" t="s">
        <v>276</v>
      </c>
      <c r="F125" t="s">
        <v>277</v>
      </c>
      <c r="G125" t="s">
        <v>661</v>
      </c>
      <c r="H125" t="s">
        <v>16</v>
      </c>
      <c r="I125" t="s">
        <v>48</v>
      </c>
      <c r="J125" t="s">
        <v>10201</v>
      </c>
      <c r="L125" s="3">
        <v>13753</v>
      </c>
      <c r="M125" s="3">
        <v>13753</v>
      </c>
    </row>
    <row r="126" spans="1:13">
      <c r="A126" s="1">
        <v>45689</v>
      </c>
      <c r="B126" t="s">
        <v>10290</v>
      </c>
      <c r="C126" t="s">
        <v>10291</v>
      </c>
      <c r="D126" t="s">
        <v>143</v>
      </c>
      <c r="E126" t="s">
        <v>141</v>
      </c>
      <c r="F126" t="s">
        <v>142</v>
      </c>
      <c r="G126" t="s">
        <v>661</v>
      </c>
      <c r="H126" t="s">
        <v>16</v>
      </c>
      <c r="I126" t="s">
        <v>5660</v>
      </c>
      <c r="J126" t="s">
        <v>10198</v>
      </c>
      <c r="K126" t="s">
        <v>10289</v>
      </c>
    </row>
    <row r="127" spans="1:13">
      <c r="A127" s="1">
        <v>45689</v>
      </c>
      <c r="B127" t="s">
        <v>4609</v>
      </c>
      <c r="C127" t="s">
        <v>284</v>
      </c>
      <c r="D127" t="s">
        <v>61</v>
      </c>
      <c r="E127" t="s">
        <v>59</v>
      </c>
      <c r="F127" t="s">
        <v>60</v>
      </c>
      <c r="G127" t="s">
        <v>661</v>
      </c>
      <c r="H127" t="s">
        <v>16</v>
      </c>
      <c r="I127" t="s">
        <v>5619</v>
      </c>
      <c r="J127" t="s">
        <v>10201</v>
      </c>
      <c r="L127" s="3">
        <v>16511</v>
      </c>
      <c r="M127" s="3">
        <v>16511</v>
      </c>
    </row>
    <row r="128" spans="1:13">
      <c r="A128" s="1">
        <v>45689</v>
      </c>
      <c r="B128" t="s">
        <v>4606</v>
      </c>
      <c r="C128" t="s">
        <v>268</v>
      </c>
      <c r="D128" t="s">
        <v>225</v>
      </c>
      <c r="E128" t="s">
        <v>270</v>
      </c>
      <c r="F128" t="s">
        <v>271</v>
      </c>
      <c r="G128" t="s">
        <v>661</v>
      </c>
      <c r="H128" t="s">
        <v>16</v>
      </c>
      <c r="I128" t="s">
        <v>77</v>
      </c>
      <c r="J128" t="s">
        <v>10201</v>
      </c>
      <c r="L128" s="3">
        <v>94236</v>
      </c>
      <c r="M128" s="3">
        <v>94236</v>
      </c>
    </row>
    <row r="129" spans="1:13">
      <c r="A129" s="1">
        <v>45689</v>
      </c>
      <c r="B129" t="s">
        <v>10292</v>
      </c>
      <c r="C129" t="s">
        <v>10293</v>
      </c>
      <c r="D129" t="s">
        <v>98</v>
      </c>
      <c r="E129" t="s">
        <v>326</v>
      </c>
      <c r="F129" t="s">
        <v>327</v>
      </c>
      <c r="G129" t="s">
        <v>661</v>
      </c>
      <c r="H129" t="s">
        <v>16</v>
      </c>
      <c r="I129" t="s">
        <v>5660</v>
      </c>
      <c r="J129" t="s">
        <v>10198</v>
      </c>
      <c r="K129" t="s">
        <v>10216</v>
      </c>
    </row>
    <row r="130" spans="1:13">
      <c r="A130" s="1">
        <v>45689</v>
      </c>
      <c r="B130" t="s">
        <v>10294</v>
      </c>
      <c r="C130" t="s">
        <v>10295</v>
      </c>
      <c r="D130" t="s">
        <v>345</v>
      </c>
      <c r="E130" t="s">
        <v>343</v>
      </c>
      <c r="F130" t="s">
        <v>344</v>
      </c>
      <c r="G130" t="s">
        <v>661</v>
      </c>
      <c r="H130" t="s">
        <v>16</v>
      </c>
      <c r="I130" t="s">
        <v>4176</v>
      </c>
      <c r="J130" t="s">
        <v>10198</v>
      </c>
      <c r="K130" t="s">
        <v>10207</v>
      </c>
    </row>
    <row r="131" spans="1:13">
      <c r="A131" s="1">
        <v>45689</v>
      </c>
      <c r="B131" t="s">
        <v>4605</v>
      </c>
      <c r="C131" t="s">
        <v>264</v>
      </c>
      <c r="D131" t="s">
        <v>51</v>
      </c>
      <c r="E131" t="s">
        <v>103</v>
      </c>
      <c r="F131" t="s">
        <v>104</v>
      </c>
      <c r="G131" t="s">
        <v>15</v>
      </c>
      <c r="H131" t="s">
        <v>16</v>
      </c>
      <c r="I131" t="s">
        <v>140</v>
      </c>
      <c r="J131" t="s">
        <v>10201</v>
      </c>
      <c r="L131" s="3">
        <v>14632</v>
      </c>
      <c r="M131" s="3">
        <v>14632</v>
      </c>
    </row>
    <row r="132" spans="1:13">
      <c r="A132" s="1">
        <v>45689</v>
      </c>
      <c r="B132" t="s">
        <v>10296</v>
      </c>
      <c r="C132" t="s">
        <v>10297</v>
      </c>
      <c r="D132" t="s">
        <v>51</v>
      </c>
      <c r="E132" t="s">
        <v>230</v>
      </c>
      <c r="F132" t="s">
        <v>231</v>
      </c>
      <c r="G132" t="s">
        <v>661</v>
      </c>
      <c r="H132" t="s">
        <v>16</v>
      </c>
      <c r="I132" t="s">
        <v>48</v>
      </c>
      <c r="J132" t="s">
        <v>10198</v>
      </c>
      <c r="K132" t="s">
        <v>10289</v>
      </c>
    </row>
    <row r="133" spans="1:13">
      <c r="A133" s="1">
        <v>45689</v>
      </c>
      <c r="B133" t="s">
        <v>10298</v>
      </c>
      <c r="C133" t="s">
        <v>10299</v>
      </c>
      <c r="D133" t="s">
        <v>125</v>
      </c>
      <c r="E133" t="s">
        <v>570</v>
      </c>
      <c r="F133" t="s">
        <v>571</v>
      </c>
      <c r="G133" t="s">
        <v>661</v>
      </c>
      <c r="H133" t="s">
        <v>16</v>
      </c>
      <c r="I133" t="s">
        <v>26</v>
      </c>
      <c r="J133" t="s">
        <v>10198</v>
      </c>
      <c r="K133" t="s">
        <v>10216</v>
      </c>
    </row>
    <row r="134" spans="1:13">
      <c r="A134" s="1">
        <v>45689</v>
      </c>
      <c r="B134" t="s">
        <v>10300</v>
      </c>
      <c r="C134" t="s">
        <v>10301</v>
      </c>
      <c r="D134" t="s">
        <v>249</v>
      </c>
      <c r="E134" t="s">
        <v>174</v>
      </c>
      <c r="F134" t="s">
        <v>175</v>
      </c>
      <c r="G134" t="s">
        <v>15</v>
      </c>
      <c r="H134" t="s">
        <v>16</v>
      </c>
      <c r="I134" t="s">
        <v>112</v>
      </c>
      <c r="J134" t="s">
        <v>10198</v>
      </c>
      <c r="K134" t="s">
        <v>10225</v>
      </c>
      <c r="L134" s="3">
        <v>8960</v>
      </c>
    </row>
    <row r="135" spans="1:13">
      <c r="A135" s="1">
        <v>45689</v>
      </c>
      <c r="B135" t="s">
        <v>10302</v>
      </c>
      <c r="C135" t="s">
        <v>10303</v>
      </c>
      <c r="D135" t="s">
        <v>105</v>
      </c>
      <c r="E135" t="s">
        <v>174</v>
      </c>
      <c r="F135" t="s">
        <v>175</v>
      </c>
      <c r="G135" t="s">
        <v>15</v>
      </c>
      <c r="H135" t="s">
        <v>16</v>
      </c>
      <c r="I135" t="s">
        <v>112</v>
      </c>
      <c r="J135" t="s">
        <v>10193</v>
      </c>
      <c r="K135" t="s">
        <v>10207</v>
      </c>
      <c r="L135" s="3">
        <v>4182</v>
      </c>
    </row>
    <row r="136" spans="1:13">
      <c r="A136" s="1">
        <v>45689</v>
      </c>
      <c r="B136" t="s">
        <v>10304</v>
      </c>
      <c r="C136" t="s">
        <v>10305</v>
      </c>
      <c r="D136" t="s">
        <v>51</v>
      </c>
      <c r="E136" t="s">
        <v>103</v>
      </c>
      <c r="F136" t="s">
        <v>104</v>
      </c>
      <c r="G136" t="s">
        <v>15</v>
      </c>
      <c r="H136" t="s">
        <v>16</v>
      </c>
      <c r="I136" t="s">
        <v>140</v>
      </c>
      <c r="J136" t="s">
        <v>10198</v>
      </c>
      <c r="K136" t="s">
        <v>10225</v>
      </c>
      <c r="L136" s="3">
        <v>9128</v>
      </c>
    </row>
    <row r="137" spans="1:13">
      <c r="A137" s="1">
        <v>45689</v>
      </c>
      <c r="B137" t="s">
        <v>5384</v>
      </c>
      <c r="C137" t="s">
        <v>3514</v>
      </c>
      <c r="D137" t="s">
        <v>73</v>
      </c>
      <c r="E137" t="s">
        <v>71</v>
      </c>
      <c r="F137" t="s">
        <v>72</v>
      </c>
      <c r="G137" t="s">
        <v>54</v>
      </c>
      <c r="H137" t="s">
        <v>55</v>
      </c>
      <c r="I137" t="s">
        <v>5660</v>
      </c>
      <c r="J137" t="s">
        <v>10198</v>
      </c>
      <c r="K137" t="s">
        <v>10216</v>
      </c>
      <c r="L137" s="3">
        <v>53377</v>
      </c>
    </row>
    <row r="138" spans="1:13">
      <c r="A138" s="1">
        <v>45689</v>
      </c>
      <c r="B138" t="s">
        <v>11148</v>
      </c>
      <c r="C138" t="s">
        <v>11149</v>
      </c>
      <c r="D138" t="s">
        <v>125</v>
      </c>
      <c r="E138" t="s">
        <v>3857</v>
      </c>
      <c r="F138" t="s">
        <v>3858</v>
      </c>
      <c r="G138" t="s">
        <v>54</v>
      </c>
      <c r="H138" t="s">
        <v>55</v>
      </c>
      <c r="I138" t="s">
        <v>5660</v>
      </c>
      <c r="J138" t="s">
        <v>10198</v>
      </c>
      <c r="K138" t="s">
        <v>10225</v>
      </c>
      <c r="L138" s="3">
        <v>160637</v>
      </c>
    </row>
    <row r="139" spans="1:13">
      <c r="A139" s="1">
        <v>45689</v>
      </c>
      <c r="B139" t="s">
        <v>11356</v>
      </c>
      <c r="C139" t="s">
        <v>11357</v>
      </c>
      <c r="D139" t="s">
        <v>143</v>
      </c>
      <c r="E139" t="s">
        <v>1106</v>
      </c>
      <c r="F139" t="s">
        <v>1107</v>
      </c>
      <c r="G139" t="s">
        <v>54</v>
      </c>
      <c r="H139" t="s">
        <v>55</v>
      </c>
      <c r="I139" t="s">
        <v>4176</v>
      </c>
      <c r="J139" t="s">
        <v>10198</v>
      </c>
      <c r="K139" t="s">
        <v>10216</v>
      </c>
      <c r="L139" s="3">
        <v>46355</v>
      </c>
    </row>
    <row r="140" spans="1:13">
      <c r="A140" s="1">
        <v>45689</v>
      </c>
      <c r="B140" t="s">
        <v>10294</v>
      </c>
      <c r="C140" t="s">
        <v>10295</v>
      </c>
      <c r="D140" t="s">
        <v>345</v>
      </c>
      <c r="E140" t="s">
        <v>343</v>
      </c>
      <c r="F140" t="s">
        <v>344</v>
      </c>
      <c r="G140" t="s">
        <v>54</v>
      </c>
      <c r="H140" t="s">
        <v>55</v>
      </c>
      <c r="I140" t="s">
        <v>4176</v>
      </c>
      <c r="J140" t="s">
        <v>10198</v>
      </c>
      <c r="K140" t="s">
        <v>10207</v>
      </c>
    </row>
    <row r="141" spans="1:13">
      <c r="A141" s="1">
        <v>45689</v>
      </c>
      <c r="B141" t="s">
        <v>4602</v>
      </c>
      <c r="C141" t="s">
        <v>252</v>
      </c>
      <c r="D141" t="s">
        <v>30</v>
      </c>
      <c r="E141" t="s">
        <v>218</v>
      </c>
      <c r="F141" t="s">
        <v>219</v>
      </c>
      <c r="G141" t="s">
        <v>54</v>
      </c>
      <c r="H141" t="s">
        <v>55</v>
      </c>
      <c r="I141" t="s">
        <v>48</v>
      </c>
      <c r="J141" t="s">
        <v>10193</v>
      </c>
      <c r="K141" t="s">
        <v>10216</v>
      </c>
      <c r="L141" s="3">
        <v>30107</v>
      </c>
    </row>
    <row r="142" spans="1:13">
      <c r="A142" s="1">
        <v>45691</v>
      </c>
      <c r="B142" t="s">
        <v>10306</v>
      </c>
      <c r="C142" t="s">
        <v>10307</v>
      </c>
      <c r="D142" t="s">
        <v>125</v>
      </c>
      <c r="E142" t="s">
        <v>270</v>
      </c>
      <c r="F142" t="s">
        <v>271</v>
      </c>
      <c r="G142" t="s">
        <v>15</v>
      </c>
      <c r="H142" t="s">
        <v>16</v>
      </c>
      <c r="I142" t="s">
        <v>77</v>
      </c>
      <c r="J142" t="s">
        <v>10193</v>
      </c>
      <c r="K142" t="s">
        <v>10173</v>
      </c>
      <c r="L142" s="3">
        <v>11758</v>
      </c>
    </row>
    <row r="143" spans="1:13">
      <c r="A143" s="1">
        <v>45691</v>
      </c>
      <c r="B143" t="s">
        <v>4619</v>
      </c>
      <c r="C143" t="s">
        <v>324</v>
      </c>
      <c r="D143" t="s">
        <v>328</v>
      </c>
      <c r="E143" t="s">
        <v>326</v>
      </c>
      <c r="F143" t="s">
        <v>327</v>
      </c>
      <c r="G143" t="s">
        <v>15</v>
      </c>
      <c r="H143" t="s">
        <v>16</v>
      </c>
      <c r="I143" t="s">
        <v>5660</v>
      </c>
      <c r="J143" t="s">
        <v>10201</v>
      </c>
      <c r="L143" s="3">
        <v>12177</v>
      </c>
      <c r="M143" s="3">
        <v>12177</v>
      </c>
    </row>
    <row r="144" spans="1:13">
      <c r="A144" s="1">
        <v>45691</v>
      </c>
      <c r="B144" t="s">
        <v>4616</v>
      </c>
      <c r="C144" t="s">
        <v>316</v>
      </c>
      <c r="D144" t="s">
        <v>310</v>
      </c>
      <c r="E144" t="s">
        <v>103</v>
      </c>
      <c r="F144" t="s">
        <v>104</v>
      </c>
      <c r="G144" t="s">
        <v>54</v>
      </c>
      <c r="H144" t="s">
        <v>55</v>
      </c>
      <c r="I144" t="s">
        <v>140</v>
      </c>
      <c r="J144" t="s">
        <v>10201</v>
      </c>
      <c r="L144" s="3">
        <v>6036</v>
      </c>
      <c r="M144" s="3">
        <v>6036</v>
      </c>
    </row>
    <row r="145" spans="1:13">
      <c r="A145" s="1">
        <v>45691</v>
      </c>
      <c r="B145" t="s">
        <v>4618</v>
      </c>
      <c r="C145" t="s">
        <v>322</v>
      </c>
      <c r="D145" t="s">
        <v>51</v>
      </c>
      <c r="E145" t="s">
        <v>49</v>
      </c>
      <c r="F145" t="s">
        <v>50</v>
      </c>
      <c r="G145" t="s">
        <v>54</v>
      </c>
      <c r="H145" t="s">
        <v>55</v>
      </c>
      <c r="I145" t="s">
        <v>48</v>
      </c>
      <c r="J145" t="s">
        <v>10201</v>
      </c>
      <c r="L145" s="3">
        <v>14083</v>
      </c>
      <c r="M145" s="3">
        <v>14083</v>
      </c>
    </row>
    <row r="146" spans="1:13">
      <c r="A146" s="1">
        <v>45693</v>
      </c>
      <c r="B146" t="s">
        <v>4622</v>
      </c>
      <c r="C146" t="s">
        <v>337</v>
      </c>
      <c r="D146" t="s">
        <v>125</v>
      </c>
      <c r="E146" t="s">
        <v>71</v>
      </c>
      <c r="F146" t="s">
        <v>72</v>
      </c>
      <c r="G146" t="s">
        <v>15</v>
      </c>
      <c r="H146" t="s">
        <v>16</v>
      </c>
      <c r="I146" t="s">
        <v>5660</v>
      </c>
      <c r="J146" t="s">
        <v>10201</v>
      </c>
      <c r="L146" s="3">
        <v>56619</v>
      </c>
      <c r="M146" s="3">
        <v>56619</v>
      </c>
    </row>
    <row r="147" spans="1:13">
      <c r="A147" s="1">
        <v>45693</v>
      </c>
      <c r="B147" t="s">
        <v>4623</v>
      </c>
      <c r="C147" t="s">
        <v>341</v>
      </c>
      <c r="D147" t="s">
        <v>345</v>
      </c>
      <c r="E147" t="s">
        <v>343</v>
      </c>
      <c r="F147" t="s">
        <v>344</v>
      </c>
      <c r="G147" t="s">
        <v>54</v>
      </c>
      <c r="H147" t="s">
        <v>55</v>
      </c>
      <c r="I147" t="s">
        <v>4176</v>
      </c>
      <c r="J147" t="s">
        <v>10201</v>
      </c>
      <c r="L147" s="3">
        <v>16471</v>
      </c>
      <c r="M147" s="3">
        <v>16471</v>
      </c>
    </row>
    <row r="148" spans="1:13">
      <c r="A148" s="1">
        <v>45694</v>
      </c>
      <c r="B148" t="s">
        <v>11354</v>
      </c>
      <c r="C148" t="s">
        <v>11355</v>
      </c>
      <c r="D148" t="s">
        <v>125</v>
      </c>
      <c r="E148" t="s">
        <v>540</v>
      </c>
      <c r="F148" t="s">
        <v>541</v>
      </c>
      <c r="G148" t="s">
        <v>54</v>
      </c>
      <c r="H148" t="s">
        <v>55</v>
      </c>
      <c r="I148" t="s">
        <v>112</v>
      </c>
      <c r="J148" t="s">
        <v>10198</v>
      </c>
      <c r="K148" t="s">
        <v>10254</v>
      </c>
    </row>
    <row r="149" spans="1:13">
      <c r="A149" s="1">
        <v>45695</v>
      </c>
      <c r="B149" t="s">
        <v>5651</v>
      </c>
      <c r="C149" t="s">
        <v>5652</v>
      </c>
      <c r="D149" t="s">
        <v>125</v>
      </c>
      <c r="E149" t="s">
        <v>270</v>
      </c>
      <c r="F149" t="s">
        <v>271</v>
      </c>
      <c r="G149" t="s">
        <v>15</v>
      </c>
      <c r="H149" t="s">
        <v>16</v>
      </c>
      <c r="I149" t="s">
        <v>5660</v>
      </c>
      <c r="J149" t="s">
        <v>10198</v>
      </c>
      <c r="K149" t="s">
        <v>10173</v>
      </c>
    </row>
    <row r="150" spans="1:13">
      <c r="A150" s="1">
        <v>45696</v>
      </c>
      <c r="B150" t="s">
        <v>5177</v>
      </c>
      <c r="C150" t="s">
        <v>2631</v>
      </c>
      <c r="D150" t="s">
        <v>105</v>
      </c>
      <c r="E150" t="s">
        <v>103</v>
      </c>
      <c r="F150" t="s">
        <v>104</v>
      </c>
      <c r="G150" t="s">
        <v>661</v>
      </c>
      <c r="H150" t="s">
        <v>16</v>
      </c>
      <c r="I150" t="s">
        <v>140</v>
      </c>
      <c r="J150" t="s">
        <v>10198</v>
      </c>
      <c r="K150" t="s">
        <v>10216</v>
      </c>
      <c r="L150" s="3">
        <v>74900</v>
      </c>
    </row>
    <row r="151" spans="1:13">
      <c r="A151" s="1">
        <v>45697</v>
      </c>
      <c r="B151" t="s">
        <v>5653</v>
      </c>
      <c r="C151" t="s">
        <v>5654</v>
      </c>
      <c r="D151" t="s">
        <v>167</v>
      </c>
      <c r="E151" t="s">
        <v>165</v>
      </c>
      <c r="F151" t="s">
        <v>166</v>
      </c>
      <c r="G151" t="s">
        <v>54</v>
      </c>
      <c r="H151" t="s">
        <v>55</v>
      </c>
      <c r="I151" t="s">
        <v>26</v>
      </c>
      <c r="J151" t="s">
        <v>10193</v>
      </c>
      <c r="K151" t="s">
        <v>10173</v>
      </c>
      <c r="L151" s="3">
        <v>23274</v>
      </c>
    </row>
    <row r="152" spans="1:13">
      <c r="A152" s="1">
        <v>45699</v>
      </c>
      <c r="B152" t="s">
        <v>10308</v>
      </c>
      <c r="C152" t="s">
        <v>10309</v>
      </c>
      <c r="D152" t="s">
        <v>453</v>
      </c>
      <c r="E152" t="s">
        <v>230</v>
      </c>
      <c r="F152" t="s">
        <v>231</v>
      </c>
      <c r="G152" t="s">
        <v>661</v>
      </c>
      <c r="H152" t="s">
        <v>16</v>
      </c>
      <c r="I152" t="s">
        <v>48</v>
      </c>
      <c r="J152" t="s">
        <v>10198</v>
      </c>
      <c r="K152" t="s">
        <v>10207</v>
      </c>
    </row>
    <row r="153" spans="1:13">
      <c r="A153" s="1">
        <v>45699</v>
      </c>
      <c r="B153" t="s">
        <v>10310</v>
      </c>
      <c r="C153" t="s">
        <v>10311</v>
      </c>
      <c r="D153" t="s">
        <v>43</v>
      </c>
      <c r="E153" t="s">
        <v>96</v>
      </c>
      <c r="F153" t="s">
        <v>97</v>
      </c>
      <c r="G153" t="s">
        <v>661</v>
      </c>
      <c r="H153" t="s">
        <v>16</v>
      </c>
      <c r="I153" t="s">
        <v>26</v>
      </c>
      <c r="J153" t="s">
        <v>10198</v>
      </c>
      <c r="K153" t="s">
        <v>10173</v>
      </c>
    </row>
    <row r="154" spans="1:13">
      <c r="A154" s="1">
        <v>45700</v>
      </c>
      <c r="B154" t="s">
        <v>10312</v>
      </c>
      <c r="C154" t="s">
        <v>10313</v>
      </c>
      <c r="D154" t="s">
        <v>143</v>
      </c>
      <c r="E154" t="s">
        <v>10314</v>
      </c>
      <c r="F154" t="s">
        <v>10315</v>
      </c>
      <c r="G154" t="s">
        <v>661</v>
      </c>
      <c r="H154" t="s">
        <v>16</v>
      </c>
      <c r="I154" t="s">
        <v>4176</v>
      </c>
      <c r="J154" t="s">
        <v>10198</v>
      </c>
      <c r="K154" t="s">
        <v>10225</v>
      </c>
    </row>
    <row r="155" spans="1:13">
      <c r="A155" s="1">
        <v>45700</v>
      </c>
      <c r="B155" t="s">
        <v>4666</v>
      </c>
      <c r="C155" t="s">
        <v>538</v>
      </c>
      <c r="D155" t="s">
        <v>125</v>
      </c>
      <c r="E155" t="s">
        <v>540</v>
      </c>
      <c r="F155" t="s">
        <v>541</v>
      </c>
      <c r="G155" t="s">
        <v>661</v>
      </c>
      <c r="H155" t="s">
        <v>16</v>
      </c>
      <c r="I155" t="s">
        <v>112</v>
      </c>
      <c r="J155" t="s">
        <v>10193</v>
      </c>
      <c r="K155" t="s">
        <v>10173</v>
      </c>
      <c r="L155" s="3">
        <v>29138</v>
      </c>
    </row>
    <row r="156" spans="1:13">
      <c r="A156" s="1">
        <v>45700</v>
      </c>
      <c r="B156" t="s">
        <v>4635</v>
      </c>
      <c r="C156" t="s">
        <v>394</v>
      </c>
      <c r="D156" t="s">
        <v>98</v>
      </c>
      <c r="E156" t="s">
        <v>396</v>
      </c>
      <c r="F156" t="s">
        <v>397</v>
      </c>
      <c r="G156" t="s">
        <v>661</v>
      </c>
      <c r="H156" t="s">
        <v>16</v>
      </c>
      <c r="I156" t="s">
        <v>5660</v>
      </c>
      <c r="J156" t="s">
        <v>10201</v>
      </c>
      <c r="L156" s="3">
        <v>23736</v>
      </c>
      <c r="M156" s="3">
        <v>23736</v>
      </c>
    </row>
    <row r="157" spans="1:13">
      <c r="A157" s="1">
        <v>45700</v>
      </c>
      <c r="B157" t="s">
        <v>4635</v>
      </c>
      <c r="C157" t="s">
        <v>394</v>
      </c>
      <c r="D157" t="s">
        <v>98</v>
      </c>
      <c r="E157" t="s">
        <v>396</v>
      </c>
      <c r="F157" t="s">
        <v>397</v>
      </c>
      <c r="G157" t="s">
        <v>54</v>
      </c>
      <c r="H157" t="s">
        <v>55</v>
      </c>
      <c r="I157" t="s">
        <v>5660</v>
      </c>
      <c r="J157" t="s">
        <v>10201</v>
      </c>
      <c r="L157" s="3">
        <v>2427</v>
      </c>
      <c r="M157" s="3">
        <v>2427</v>
      </c>
    </row>
    <row r="158" spans="1:13">
      <c r="A158" s="1">
        <v>45700</v>
      </c>
      <c r="B158" t="s">
        <v>10312</v>
      </c>
      <c r="C158" t="s">
        <v>10313</v>
      </c>
      <c r="D158" t="s">
        <v>143</v>
      </c>
      <c r="E158" t="s">
        <v>348</v>
      </c>
      <c r="F158" t="s">
        <v>349</v>
      </c>
      <c r="G158" t="s">
        <v>54</v>
      </c>
      <c r="H158" t="s">
        <v>55</v>
      </c>
      <c r="I158" t="s">
        <v>4176</v>
      </c>
      <c r="J158" t="s">
        <v>10198</v>
      </c>
      <c r="K158" t="s">
        <v>10216</v>
      </c>
    </row>
    <row r="159" spans="1:13">
      <c r="A159" s="1">
        <v>45702</v>
      </c>
      <c r="B159" t="s">
        <v>10316</v>
      </c>
      <c r="C159" t="s">
        <v>10317</v>
      </c>
      <c r="D159" t="s">
        <v>167</v>
      </c>
      <c r="E159" t="s">
        <v>218</v>
      </c>
      <c r="F159" t="s">
        <v>219</v>
      </c>
      <c r="G159" t="s">
        <v>661</v>
      </c>
      <c r="H159" t="s">
        <v>16</v>
      </c>
      <c r="I159" t="s">
        <v>48</v>
      </c>
      <c r="J159" t="s">
        <v>10193</v>
      </c>
      <c r="K159" t="s">
        <v>10204</v>
      </c>
      <c r="L159" s="3">
        <v>26056</v>
      </c>
    </row>
    <row r="160" spans="1:13">
      <c r="A160" s="1">
        <v>45702</v>
      </c>
      <c r="B160" t="s">
        <v>10318</v>
      </c>
      <c r="C160" t="s">
        <v>10319</v>
      </c>
      <c r="D160" t="s">
        <v>225</v>
      </c>
      <c r="E160" t="s">
        <v>96</v>
      </c>
      <c r="F160" t="s">
        <v>97</v>
      </c>
      <c r="G160" t="s">
        <v>661</v>
      </c>
      <c r="H160" t="s">
        <v>16</v>
      </c>
      <c r="I160" t="s">
        <v>26</v>
      </c>
      <c r="J160" t="s">
        <v>10198</v>
      </c>
      <c r="K160" t="s">
        <v>10228</v>
      </c>
    </row>
    <row r="161" spans="1:13">
      <c r="A161" s="1">
        <v>45703</v>
      </c>
      <c r="B161" t="s">
        <v>10320</v>
      </c>
      <c r="C161" t="s">
        <v>10321</v>
      </c>
      <c r="D161" t="s">
        <v>386</v>
      </c>
      <c r="E161" t="s">
        <v>920</v>
      </c>
      <c r="F161" t="s">
        <v>921</v>
      </c>
      <c r="G161" t="s">
        <v>661</v>
      </c>
      <c r="H161" t="s">
        <v>16</v>
      </c>
      <c r="I161" t="s">
        <v>112</v>
      </c>
      <c r="J161" t="s">
        <v>10193</v>
      </c>
      <c r="K161" t="s">
        <v>10204</v>
      </c>
      <c r="L161" s="3">
        <v>197537</v>
      </c>
    </row>
    <row r="162" spans="1:13">
      <c r="A162" s="1">
        <v>45703</v>
      </c>
      <c r="B162" t="s">
        <v>10322</v>
      </c>
      <c r="C162" t="s">
        <v>10323</v>
      </c>
      <c r="D162" t="s">
        <v>1850</v>
      </c>
      <c r="E162" t="s">
        <v>6063</v>
      </c>
      <c r="F162" t="s">
        <v>6064</v>
      </c>
      <c r="G162" t="s">
        <v>661</v>
      </c>
      <c r="H162" t="s">
        <v>16</v>
      </c>
      <c r="I162" t="s">
        <v>112</v>
      </c>
      <c r="J162" t="s">
        <v>10193</v>
      </c>
      <c r="K162" t="s">
        <v>10324</v>
      </c>
      <c r="L162" s="3">
        <v>10505</v>
      </c>
    </row>
    <row r="163" spans="1:13">
      <c r="A163" s="1">
        <v>45703</v>
      </c>
      <c r="B163" t="s">
        <v>5565</v>
      </c>
      <c r="C163" t="s">
        <v>4290</v>
      </c>
      <c r="D163" t="s">
        <v>125</v>
      </c>
      <c r="E163" t="s">
        <v>270</v>
      </c>
      <c r="F163" t="s">
        <v>271</v>
      </c>
      <c r="G163" t="s">
        <v>661</v>
      </c>
      <c r="H163" t="s">
        <v>16</v>
      </c>
      <c r="I163" t="s">
        <v>77</v>
      </c>
      <c r="J163" t="s">
        <v>10193</v>
      </c>
      <c r="K163" t="s">
        <v>10173</v>
      </c>
      <c r="L163" s="3">
        <v>9795</v>
      </c>
    </row>
    <row r="164" spans="1:13">
      <c r="A164" s="1">
        <v>45703</v>
      </c>
      <c r="B164" t="s">
        <v>10325</v>
      </c>
      <c r="C164" t="s">
        <v>10326</v>
      </c>
      <c r="D164" t="s">
        <v>125</v>
      </c>
      <c r="E164" t="s">
        <v>570</v>
      </c>
      <c r="F164" t="s">
        <v>571</v>
      </c>
      <c r="G164" t="s">
        <v>661</v>
      </c>
      <c r="H164" t="s">
        <v>16</v>
      </c>
      <c r="I164" t="s">
        <v>26</v>
      </c>
      <c r="J164" t="s">
        <v>10198</v>
      </c>
      <c r="K164" t="s">
        <v>10289</v>
      </c>
    </row>
    <row r="165" spans="1:13">
      <c r="A165" s="1">
        <v>45703</v>
      </c>
      <c r="B165" t="s">
        <v>9377</v>
      </c>
      <c r="C165" t="s">
        <v>9378</v>
      </c>
      <c r="D165" t="s">
        <v>51</v>
      </c>
      <c r="E165" t="s">
        <v>165</v>
      </c>
      <c r="F165" t="s">
        <v>166</v>
      </c>
      <c r="G165" t="s">
        <v>15</v>
      </c>
      <c r="H165" t="s">
        <v>16</v>
      </c>
      <c r="I165" t="s">
        <v>26</v>
      </c>
      <c r="J165" t="s">
        <v>10201</v>
      </c>
      <c r="L165" s="3">
        <v>16788</v>
      </c>
      <c r="M165" s="3">
        <v>16788</v>
      </c>
    </row>
    <row r="166" spans="1:13">
      <c r="A166" s="1">
        <v>45703</v>
      </c>
      <c r="B166" t="s">
        <v>10327</v>
      </c>
      <c r="C166" t="s">
        <v>10328</v>
      </c>
      <c r="D166" t="s">
        <v>51</v>
      </c>
      <c r="E166" t="s">
        <v>706</v>
      </c>
      <c r="F166" t="s">
        <v>707</v>
      </c>
      <c r="G166" t="s">
        <v>15</v>
      </c>
      <c r="H166" t="s">
        <v>16</v>
      </c>
      <c r="I166" t="s">
        <v>48</v>
      </c>
      <c r="J166" t="s">
        <v>10198</v>
      </c>
      <c r="K166" t="s">
        <v>10228</v>
      </c>
    </row>
    <row r="167" spans="1:13">
      <c r="A167" s="1">
        <v>45703</v>
      </c>
      <c r="B167" t="s">
        <v>4640</v>
      </c>
      <c r="C167" t="s">
        <v>420</v>
      </c>
      <c r="D167" t="s">
        <v>105</v>
      </c>
      <c r="E167" t="s">
        <v>103</v>
      </c>
      <c r="F167" t="s">
        <v>104</v>
      </c>
      <c r="G167" t="s">
        <v>54</v>
      </c>
      <c r="H167" t="s">
        <v>55</v>
      </c>
      <c r="I167" t="s">
        <v>140</v>
      </c>
      <c r="J167" t="s">
        <v>10689</v>
      </c>
      <c r="L167" s="3">
        <v>5932</v>
      </c>
      <c r="M167" s="3">
        <v>5932</v>
      </c>
    </row>
    <row r="168" spans="1:13">
      <c r="A168" s="1">
        <v>45703</v>
      </c>
      <c r="B168" t="s">
        <v>9377</v>
      </c>
      <c r="C168" t="s">
        <v>9378</v>
      </c>
      <c r="D168" t="s">
        <v>51</v>
      </c>
      <c r="E168" t="s">
        <v>165</v>
      </c>
      <c r="F168" t="s">
        <v>166</v>
      </c>
      <c r="G168" t="s">
        <v>54</v>
      </c>
      <c r="H168" t="s">
        <v>55</v>
      </c>
      <c r="I168" t="s">
        <v>26</v>
      </c>
      <c r="J168" t="s">
        <v>10201</v>
      </c>
      <c r="L168" s="3">
        <v>5160</v>
      </c>
      <c r="M168" s="3">
        <v>5160</v>
      </c>
    </row>
    <row r="169" spans="1:13">
      <c r="A169" s="1">
        <v>45704</v>
      </c>
      <c r="B169" t="s">
        <v>10329</v>
      </c>
      <c r="C169" t="s">
        <v>10330</v>
      </c>
      <c r="D169" t="s">
        <v>43</v>
      </c>
      <c r="E169" t="s">
        <v>2216</v>
      </c>
      <c r="F169" t="s">
        <v>2217</v>
      </c>
      <c r="G169" t="s">
        <v>15</v>
      </c>
      <c r="H169" t="s">
        <v>16</v>
      </c>
      <c r="I169" t="s">
        <v>140</v>
      </c>
      <c r="J169" t="s">
        <v>10198</v>
      </c>
      <c r="K169" t="s">
        <v>10173</v>
      </c>
      <c r="L169" s="3">
        <v>196872</v>
      </c>
    </row>
    <row r="170" spans="1:13">
      <c r="A170" s="1">
        <v>45705</v>
      </c>
      <c r="B170" t="s">
        <v>10331</v>
      </c>
      <c r="C170" t="s">
        <v>10332</v>
      </c>
      <c r="D170" t="s">
        <v>125</v>
      </c>
      <c r="E170" t="s">
        <v>570</v>
      </c>
      <c r="F170" t="s">
        <v>571</v>
      </c>
      <c r="G170" t="s">
        <v>15</v>
      </c>
      <c r="H170" t="s">
        <v>16</v>
      </c>
      <c r="I170" t="s">
        <v>26</v>
      </c>
      <c r="J170" t="s">
        <v>10198</v>
      </c>
      <c r="K170" t="s">
        <v>10225</v>
      </c>
    </row>
    <row r="171" spans="1:13">
      <c r="A171" s="1">
        <v>45705</v>
      </c>
      <c r="B171" t="s">
        <v>10333</v>
      </c>
      <c r="C171" t="s">
        <v>10334</v>
      </c>
      <c r="D171" t="s">
        <v>143</v>
      </c>
      <c r="E171" t="s">
        <v>4016</v>
      </c>
      <c r="F171" t="s">
        <v>4017</v>
      </c>
      <c r="G171" t="s">
        <v>15</v>
      </c>
      <c r="H171" t="s">
        <v>16</v>
      </c>
      <c r="I171" t="s">
        <v>5657</v>
      </c>
      <c r="J171" t="s">
        <v>10193</v>
      </c>
      <c r="K171" t="s">
        <v>10173</v>
      </c>
      <c r="L171" s="3">
        <v>54153</v>
      </c>
    </row>
    <row r="172" spans="1:13">
      <c r="A172" s="1">
        <v>45705</v>
      </c>
      <c r="B172" t="s">
        <v>10335</v>
      </c>
      <c r="C172" t="s">
        <v>10336</v>
      </c>
      <c r="D172" t="s">
        <v>105</v>
      </c>
      <c r="E172" t="s">
        <v>103</v>
      </c>
      <c r="F172" t="s">
        <v>104</v>
      </c>
      <c r="G172" t="s">
        <v>15</v>
      </c>
      <c r="H172" t="s">
        <v>16</v>
      </c>
      <c r="I172" t="s">
        <v>140</v>
      </c>
      <c r="J172" t="s">
        <v>10193</v>
      </c>
      <c r="K172" t="s">
        <v>10204</v>
      </c>
      <c r="L172" s="3">
        <v>54276</v>
      </c>
    </row>
    <row r="173" spans="1:13">
      <c r="A173" s="1">
        <v>45705</v>
      </c>
      <c r="B173" t="s">
        <v>10337</v>
      </c>
      <c r="C173" t="s">
        <v>10338</v>
      </c>
      <c r="D173" t="s">
        <v>21</v>
      </c>
      <c r="E173" t="s">
        <v>305</v>
      </c>
      <c r="F173" t="s">
        <v>306</v>
      </c>
      <c r="G173" t="s">
        <v>15</v>
      </c>
      <c r="H173" t="s">
        <v>16</v>
      </c>
      <c r="I173" t="s">
        <v>304</v>
      </c>
      <c r="J173" t="s">
        <v>10198</v>
      </c>
      <c r="K173" t="s">
        <v>10225</v>
      </c>
      <c r="L173" s="3">
        <v>26642</v>
      </c>
    </row>
    <row r="174" spans="1:13">
      <c r="A174" s="1">
        <v>45707</v>
      </c>
      <c r="B174" t="s">
        <v>10339</v>
      </c>
      <c r="C174" t="s">
        <v>10340</v>
      </c>
      <c r="D174" t="s">
        <v>2017</v>
      </c>
      <c r="E174" t="s">
        <v>71</v>
      </c>
      <c r="F174" t="s">
        <v>72</v>
      </c>
      <c r="G174" t="s">
        <v>15</v>
      </c>
      <c r="H174" t="s">
        <v>16</v>
      </c>
      <c r="I174" t="s">
        <v>5660</v>
      </c>
      <c r="J174" t="s">
        <v>10193</v>
      </c>
      <c r="K174" t="s">
        <v>10173</v>
      </c>
      <c r="L174" s="3">
        <v>14067</v>
      </c>
    </row>
    <row r="175" spans="1:13">
      <c r="A175" s="1">
        <v>45707</v>
      </c>
      <c r="B175" t="s">
        <v>10341</v>
      </c>
      <c r="C175" t="s">
        <v>10342</v>
      </c>
      <c r="D175" t="s">
        <v>409</v>
      </c>
      <c r="E175" t="s">
        <v>695</v>
      </c>
      <c r="F175" t="s">
        <v>696</v>
      </c>
      <c r="G175" t="s">
        <v>15</v>
      </c>
      <c r="H175" t="s">
        <v>16</v>
      </c>
      <c r="I175" t="s">
        <v>5660</v>
      </c>
      <c r="J175" t="s">
        <v>10198</v>
      </c>
      <c r="K175" t="s">
        <v>10204</v>
      </c>
      <c r="L175" s="3">
        <v>60977</v>
      </c>
    </row>
    <row r="176" spans="1:13">
      <c r="A176" s="1">
        <v>45707</v>
      </c>
      <c r="B176" t="s">
        <v>4648</v>
      </c>
      <c r="C176" t="s">
        <v>456</v>
      </c>
      <c r="D176" t="s">
        <v>310</v>
      </c>
      <c r="E176" t="s">
        <v>343</v>
      </c>
      <c r="F176" t="s">
        <v>344</v>
      </c>
      <c r="G176" t="s">
        <v>661</v>
      </c>
      <c r="H176" t="s">
        <v>16</v>
      </c>
      <c r="I176" t="s">
        <v>4176</v>
      </c>
      <c r="J176" t="s">
        <v>10201</v>
      </c>
      <c r="L176" s="3">
        <v>22050</v>
      </c>
      <c r="M176" s="3">
        <v>22050</v>
      </c>
    </row>
    <row r="177" spans="1:13">
      <c r="A177" s="1">
        <v>45707</v>
      </c>
      <c r="B177" t="s">
        <v>4647</v>
      </c>
      <c r="C177" t="s">
        <v>451</v>
      </c>
      <c r="D177" t="s">
        <v>453</v>
      </c>
      <c r="E177" t="s">
        <v>96</v>
      </c>
      <c r="F177" t="s">
        <v>97</v>
      </c>
      <c r="G177" t="s">
        <v>661</v>
      </c>
      <c r="H177" t="s">
        <v>16</v>
      </c>
      <c r="I177" t="s">
        <v>26</v>
      </c>
      <c r="J177" t="s">
        <v>10201</v>
      </c>
      <c r="L177" s="3">
        <v>8877</v>
      </c>
      <c r="M177" s="3">
        <v>8877</v>
      </c>
    </row>
    <row r="178" spans="1:13">
      <c r="A178" s="1">
        <v>45707</v>
      </c>
      <c r="B178" t="s">
        <v>4648</v>
      </c>
      <c r="C178" t="s">
        <v>456</v>
      </c>
      <c r="D178" t="s">
        <v>310</v>
      </c>
      <c r="E178" t="s">
        <v>343</v>
      </c>
      <c r="F178" t="s">
        <v>344</v>
      </c>
      <c r="G178" t="s">
        <v>54</v>
      </c>
      <c r="H178" t="s">
        <v>55</v>
      </c>
      <c r="I178" t="s">
        <v>4176</v>
      </c>
      <c r="J178" t="s">
        <v>10201</v>
      </c>
      <c r="L178" s="3">
        <v>6456</v>
      </c>
      <c r="M178" s="3">
        <v>6456</v>
      </c>
    </row>
    <row r="179" spans="1:13">
      <c r="A179" s="1">
        <v>45708</v>
      </c>
      <c r="B179" t="s">
        <v>10343</v>
      </c>
      <c r="C179" t="s">
        <v>10344</v>
      </c>
      <c r="D179" t="s">
        <v>43</v>
      </c>
      <c r="E179" t="s">
        <v>2216</v>
      </c>
      <c r="F179" t="s">
        <v>2217</v>
      </c>
      <c r="G179" t="s">
        <v>661</v>
      </c>
      <c r="H179" t="s">
        <v>16</v>
      </c>
      <c r="I179" t="s">
        <v>140</v>
      </c>
      <c r="J179" t="s">
        <v>10198</v>
      </c>
      <c r="K179" t="s">
        <v>10173</v>
      </c>
      <c r="L179" s="3">
        <v>59519</v>
      </c>
    </row>
    <row r="180" spans="1:13">
      <c r="A180" s="1">
        <v>45708</v>
      </c>
      <c r="B180" t="s">
        <v>6081</v>
      </c>
      <c r="C180" t="s">
        <v>6082</v>
      </c>
      <c r="D180" t="s">
        <v>125</v>
      </c>
      <c r="E180" t="s">
        <v>570</v>
      </c>
      <c r="F180" t="s">
        <v>571</v>
      </c>
      <c r="G180" t="s">
        <v>661</v>
      </c>
      <c r="H180" t="s">
        <v>16</v>
      </c>
      <c r="I180" t="s">
        <v>26</v>
      </c>
      <c r="J180" t="s">
        <v>10198</v>
      </c>
      <c r="K180" t="s">
        <v>10228</v>
      </c>
    </row>
    <row r="181" spans="1:13">
      <c r="A181" s="1">
        <v>45708</v>
      </c>
      <c r="B181" t="s">
        <v>5329</v>
      </c>
      <c r="C181" t="s">
        <v>3269</v>
      </c>
      <c r="D181" t="s">
        <v>51</v>
      </c>
      <c r="E181" t="s">
        <v>282</v>
      </c>
      <c r="F181" t="s">
        <v>283</v>
      </c>
      <c r="G181" t="s">
        <v>54</v>
      </c>
      <c r="H181" t="s">
        <v>55</v>
      </c>
      <c r="I181" t="s">
        <v>5619</v>
      </c>
      <c r="J181" t="s">
        <v>10198</v>
      </c>
      <c r="K181" t="s">
        <v>10239</v>
      </c>
      <c r="L181" s="3">
        <v>23578</v>
      </c>
    </row>
    <row r="182" spans="1:13">
      <c r="A182" s="1">
        <v>45709</v>
      </c>
      <c r="B182" t="s">
        <v>10345</v>
      </c>
      <c r="C182" t="s">
        <v>10346</v>
      </c>
      <c r="D182" t="s">
        <v>245</v>
      </c>
      <c r="E182" t="s">
        <v>71</v>
      </c>
      <c r="F182" t="s">
        <v>72</v>
      </c>
      <c r="G182" t="s">
        <v>661</v>
      </c>
      <c r="H182" t="s">
        <v>16</v>
      </c>
      <c r="I182" t="s">
        <v>5660</v>
      </c>
      <c r="J182" t="s">
        <v>10198</v>
      </c>
      <c r="K182" t="s">
        <v>10239</v>
      </c>
    </row>
    <row r="183" spans="1:13">
      <c r="A183" s="1">
        <v>45709</v>
      </c>
      <c r="B183" t="s">
        <v>4651</v>
      </c>
      <c r="C183" t="s">
        <v>469</v>
      </c>
      <c r="D183" t="s">
        <v>225</v>
      </c>
      <c r="E183" t="s">
        <v>343</v>
      </c>
      <c r="F183" t="s">
        <v>344</v>
      </c>
      <c r="G183" t="s">
        <v>661</v>
      </c>
      <c r="H183" t="s">
        <v>16</v>
      </c>
      <c r="I183" t="s">
        <v>4176</v>
      </c>
      <c r="J183" t="s">
        <v>10201</v>
      </c>
      <c r="L183" s="3">
        <v>15557</v>
      </c>
      <c r="M183" s="3">
        <v>15557</v>
      </c>
    </row>
    <row r="184" spans="1:13">
      <c r="A184" s="1">
        <v>45709</v>
      </c>
      <c r="B184" t="s">
        <v>10347</v>
      </c>
      <c r="C184" t="s">
        <v>10348</v>
      </c>
      <c r="D184" t="s">
        <v>51</v>
      </c>
      <c r="E184" t="s">
        <v>96</v>
      </c>
      <c r="F184" t="s">
        <v>97</v>
      </c>
      <c r="G184" t="s">
        <v>661</v>
      </c>
      <c r="H184" t="s">
        <v>16</v>
      </c>
      <c r="I184" t="s">
        <v>26</v>
      </c>
      <c r="J184" t="s">
        <v>10193</v>
      </c>
      <c r="K184" t="s">
        <v>10204</v>
      </c>
      <c r="L184" s="3">
        <v>25064</v>
      </c>
    </row>
    <row r="185" spans="1:13">
      <c r="A185" s="1">
        <v>45710</v>
      </c>
      <c r="B185" t="s">
        <v>10349</v>
      </c>
      <c r="C185" t="s">
        <v>10350</v>
      </c>
      <c r="D185" t="s">
        <v>98</v>
      </c>
      <c r="E185" t="s">
        <v>396</v>
      </c>
      <c r="F185" t="s">
        <v>397</v>
      </c>
      <c r="G185" t="s">
        <v>661</v>
      </c>
      <c r="H185" t="s">
        <v>16</v>
      </c>
      <c r="I185" t="s">
        <v>5660</v>
      </c>
      <c r="J185" t="s">
        <v>10193</v>
      </c>
      <c r="K185" t="s">
        <v>10173</v>
      </c>
      <c r="L185" s="3">
        <v>30235</v>
      </c>
    </row>
    <row r="186" spans="1:13">
      <c r="A186" s="1">
        <v>45710</v>
      </c>
      <c r="B186" t="s">
        <v>4622</v>
      </c>
      <c r="C186" t="s">
        <v>337</v>
      </c>
      <c r="D186" t="s">
        <v>125</v>
      </c>
      <c r="E186" t="s">
        <v>71</v>
      </c>
      <c r="F186" t="s">
        <v>72</v>
      </c>
      <c r="G186" t="s">
        <v>54</v>
      </c>
      <c r="H186" t="s">
        <v>55</v>
      </c>
      <c r="I186" t="s">
        <v>5660</v>
      </c>
      <c r="J186" t="s">
        <v>10198</v>
      </c>
      <c r="K186" t="s">
        <v>10216</v>
      </c>
      <c r="L186" s="3">
        <v>112454</v>
      </c>
    </row>
    <row r="187" spans="1:13">
      <c r="A187" s="1">
        <v>45711</v>
      </c>
      <c r="B187" t="s">
        <v>4656</v>
      </c>
      <c r="C187" t="s">
        <v>494</v>
      </c>
      <c r="D187" t="s">
        <v>125</v>
      </c>
      <c r="E187" t="s">
        <v>348</v>
      </c>
      <c r="F187" t="s">
        <v>349</v>
      </c>
      <c r="G187" t="s">
        <v>54</v>
      </c>
      <c r="H187" t="s">
        <v>55</v>
      </c>
      <c r="I187" t="s">
        <v>5619</v>
      </c>
      <c r="J187" t="s">
        <v>10201</v>
      </c>
      <c r="L187" s="3">
        <v>20783</v>
      </c>
      <c r="M187" s="3">
        <v>20783</v>
      </c>
    </row>
    <row r="188" spans="1:13">
      <c r="A188" s="1">
        <v>45712</v>
      </c>
      <c r="B188" t="s">
        <v>10263</v>
      </c>
      <c r="C188" t="s">
        <v>10264</v>
      </c>
      <c r="D188" t="s">
        <v>43</v>
      </c>
      <c r="E188" t="s">
        <v>528</v>
      </c>
      <c r="F188" t="s">
        <v>529</v>
      </c>
      <c r="G188" t="s">
        <v>54</v>
      </c>
      <c r="H188" t="s">
        <v>55</v>
      </c>
      <c r="I188" t="s">
        <v>48</v>
      </c>
      <c r="J188" t="s">
        <v>10198</v>
      </c>
      <c r="K188" t="s">
        <v>10216</v>
      </c>
      <c r="L188" s="3">
        <v>3334</v>
      </c>
    </row>
    <row r="189" spans="1:13">
      <c r="A189" s="1">
        <v>45713</v>
      </c>
      <c r="B189" t="s">
        <v>4658</v>
      </c>
      <c r="C189" t="s">
        <v>506</v>
      </c>
      <c r="D189" t="s">
        <v>125</v>
      </c>
      <c r="E189" t="s">
        <v>71</v>
      </c>
      <c r="F189" t="s">
        <v>72</v>
      </c>
      <c r="G189" t="s">
        <v>661</v>
      </c>
      <c r="H189" t="s">
        <v>16</v>
      </c>
      <c r="I189" t="s">
        <v>5660</v>
      </c>
      <c r="J189" t="s">
        <v>10201</v>
      </c>
      <c r="L189" s="3">
        <v>19199</v>
      </c>
      <c r="M189" s="3">
        <v>19199</v>
      </c>
    </row>
    <row r="190" spans="1:13">
      <c r="A190" s="1">
        <v>45713</v>
      </c>
      <c r="B190" t="s">
        <v>10351</v>
      </c>
      <c r="C190" t="s">
        <v>10352</v>
      </c>
      <c r="D190" t="s">
        <v>21</v>
      </c>
      <c r="E190" t="s">
        <v>174</v>
      </c>
      <c r="F190" t="s">
        <v>175</v>
      </c>
      <c r="G190" t="s">
        <v>661</v>
      </c>
      <c r="H190" t="s">
        <v>16</v>
      </c>
      <c r="I190" t="s">
        <v>112</v>
      </c>
      <c r="J190" t="s">
        <v>10193</v>
      </c>
      <c r="K190" t="s">
        <v>10228</v>
      </c>
    </row>
    <row r="191" spans="1:13">
      <c r="A191" s="1">
        <v>45713</v>
      </c>
      <c r="B191" t="s">
        <v>10353</v>
      </c>
      <c r="C191" t="s">
        <v>10354</v>
      </c>
      <c r="D191" t="s">
        <v>167</v>
      </c>
      <c r="E191" t="s">
        <v>78</v>
      </c>
      <c r="F191" t="s">
        <v>79</v>
      </c>
      <c r="G191" t="s">
        <v>15</v>
      </c>
      <c r="H191" t="s">
        <v>16</v>
      </c>
      <c r="I191" t="s">
        <v>77</v>
      </c>
      <c r="J191" t="s">
        <v>10198</v>
      </c>
      <c r="K191" t="s">
        <v>10289</v>
      </c>
      <c r="L191" s="3">
        <v>13404</v>
      </c>
    </row>
    <row r="192" spans="1:13">
      <c r="A192" s="1">
        <v>45713</v>
      </c>
      <c r="B192" t="s">
        <v>5544</v>
      </c>
      <c r="C192" t="s">
        <v>4191</v>
      </c>
      <c r="D192" t="s">
        <v>328</v>
      </c>
      <c r="E192" t="s">
        <v>201</v>
      </c>
      <c r="F192" t="s">
        <v>202</v>
      </c>
      <c r="G192" t="s">
        <v>54</v>
      </c>
      <c r="H192" t="s">
        <v>55</v>
      </c>
      <c r="I192" t="s">
        <v>5660</v>
      </c>
      <c r="J192" t="s">
        <v>10193</v>
      </c>
      <c r="K192" t="s">
        <v>10173</v>
      </c>
      <c r="L192" s="3">
        <v>12734</v>
      </c>
    </row>
    <row r="193" spans="1:13">
      <c r="A193" s="1">
        <v>45714</v>
      </c>
      <c r="B193" t="s">
        <v>10355</v>
      </c>
      <c r="C193" t="s">
        <v>10356</v>
      </c>
      <c r="D193" t="s">
        <v>225</v>
      </c>
      <c r="E193" t="s">
        <v>326</v>
      </c>
      <c r="F193" t="s">
        <v>327</v>
      </c>
      <c r="G193" t="s">
        <v>15</v>
      </c>
      <c r="H193" t="s">
        <v>16</v>
      </c>
      <c r="I193" t="s">
        <v>5660</v>
      </c>
      <c r="J193" t="s">
        <v>10193</v>
      </c>
      <c r="K193" t="s">
        <v>10254</v>
      </c>
      <c r="L193" s="3">
        <v>34145</v>
      </c>
    </row>
    <row r="194" spans="1:13">
      <c r="A194" s="1">
        <v>45714</v>
      </c>
      <c r="B194" t="s">
        <v>4662</v>
      </c>
      <c r="C194" t="s">
        <v>524</v>
      </c>
      <c r="D194" t="s">
        <v>310</v>
      </c>
      <c r="E194" t="s">
        <v>103</v>
      </c>
      <c r="F194" t="s">
        <v>104</v>
      </c>
      <c r="G194" t="s">
        <v>661</v>
      </c>
      <c r="H194" t="s">
        <v>16</v>
      </c>
      <c r="I194" t="s">
        <v>140</v>
      </c>
      <c r="J194" t="s">
        <v>10198</v>
      </c>
      <c r="K194" t="s">
        <v>10173</v>
      </c>
      <c r="L194" s="3">
        <v>35081</v>
      </c>
    </row>
    <row r="195" spans="1:13">
      <c r="A195" s="1">
        <v>45714</v>
      </c>
      <c r="B195" t="s">
        <v>10357</v>
      </c>
      <c r="C195" t="s">
        <v>10358</v>
      </c>
      <c r="D195" t="s">
        <v>167</v>
      </c>
      <c r="E195" t="s">
        <v>5851</v>
      </c>
      <c r="F195" t="s">
        <v>5852</v>
      </c>
      <c r="G195" t="s">
        <v>661</v>
      </c>
      <c r="H195" t="s">
        <v>16</v>
      </c>
      <c r="I195" t="s">
        <v>5657</v>
      </c>
      <c r="J195" t="s">
        <v>10198</v>
      </c>
      <c r="K195" t="s">
        <v>10225</v>
      </c>
    </row>
    <row r="196" spans="1:13">
      <c r="A196" s="1">
        <v>45714</v>
      </c>
      <c r="B196" t="s">
        <v>10359</v>
      </c>
      <c r="C196" t="s">
        <v>10360</v>
      </c>
      <c r="D196" t="s">
        <v>245</v>
      </c>
      <c r="E196" t="s">
        <v>103</v>
      </c>
      <c r="F196" t="s">
        <v>104</v>
      </c>
      <c r="G196" t="s">
        <v>15</v>
      </c>
      <c r="H196" t="s">
        <v>16</v>
      </c>
      <c r="I196" t="s">
        <v>140</v>
      </c>
      <c r="J196" t="s">
        <v>10198</v>
      </c>
      <c r="K196" t="s">
        <v>10239</v>
      </c>
      <c r="L196" s="3">
        <v>8768</v>
      </c>
    </row>
    <row r="197" spans="1:13">
      <c r="A197" s="1">
        <v>45715</v>
      </c>
      <c r="B197" t="s">
        <v>10361</v>
      </c>
      <c r="C197" t="s">
        <v>10362</v>
      </c>
      <c r="D197" t="s">
        <v>190</v>
      </c>
      <c r="E197" t="s">
        <v>218</v>
      </c>
      <c r="F197" t="s">
        <v>219</v>
      </c>
      <c r="G197" t="s">
        <v>15</v>
      </c>
      <c r="H197" t="s">
        <v>16</v>
      </c>
      <c r="I197" t="s">
        <v>48</v>
      </c>
      <c r="J197" t="s">
        <v>10193</v>
      </c>
      <c r="K197" t="s">
        <v>10254</v>
      </c>
      <c r="L197" s="3">
        <v>21389</v>
      </c>
    </row>
    <row r="198" spans="1:13">
      <c r="A198" s="1">
        <v>45715</v>
      </c>
      <c r="B198" t="s">
        <v>4663</v>
      </c>
      <c r="C198" t="s">
        <v>526</v>
      </c>
      <c r="D198" t="s">
        <v>414</v>
      </c>
      <c r="E198" t="s">
        <v>528</v>
      </c>
      <c r="F198" t="s">
        <v>529</v>
      </c>
      <c r="G198" t="s">
        <v>15</v>
      </c>
      <c r="H198" t="s">
        <v>16</v>
      </c>
      <c r="I198" t="s">
        <v>48</v>
      </c>
      <c r="J198" t="s">
        <v>10193</v>
      </c>
      <c r="K198" t="s">
        <v>10363</v>
      </c>
      <c r="L198" s="3">
        <v>9683</v>
      </c>
    </row>
    <row r="199" spans="1:13">
      <c r="A199" s="1">
        <v>45715</v>
      </c>
      <c r="B199" t="s">
        <v>4663</v>
      </c>
      <c r="C199" t="s">
        <v>526</v>
      </c>
      <c r="D199" t="s">
        <v>414</v>
      </c>
      <c r="E199" t="s">
        <v>528</v>
      </c>
      <c r="F199" t="s">
        <v>529</v>
      </c>
      <c r="G199" t="s">
        <v>54</v>
      </c>
      <c r="H199" t="s">
        <v>55</v>
      </c>
      <c r="I199" t="s">
        <v>48</v>
      </c>
      <c r="J199" t="s">
        <v>10201</v>
      </c>
      <c r="L199" s="3">
        <v>5037</v>
      </c>
      <c r="M199" s="3">
        <v>5037</v>
      </c>
    </row>
    <row r="200" spans="1:13">
      <c r="A200" s="1">
        <v>45716</v>
      </c>
      <c r="B200" t="s">
        <v>10364</v>
      </c>
      <c r="C200" t="s">
        <v>10365</v>
      </c>
      <c r="D200" t="s">
        <v>125</v>
      </c>
      <c r="E200" t="s">
        <v>270</v>
      </c>
      <c r="F200" t="s">
        <v>271</v>
      </c>
      <c r="G200" t="s">
        <v>15</v>
      </c>
      <c r="H200" t="s">
        <v>16</v>
      </c>
      <c r="I200" t="s">
        <v>77</v>
      </c>
      <c r="J200" t="s">
        <v>10193</v>
      </c>
      <c r="K200" t="s">
        <v>10173</v>
      </c>
      <c r="L200" s="3">
        <v>13681</v>
      </c>
    </row>
    <row r="201" spans="1:13">
      <c r="A201" s="1">
        <v>45716</v>
      </c>
      <c r="B201" t="s">
        <v>10366</v>
      </c>
      <c r="C201" t="s">
        <v>10367</v>
      </c>
      <c r="D201" t="s">
        <v>43</v>
      </c>
      <c r="E201" t="s">
        <v>2216</v>
      </c>
      <c r="F201" t="s">
        <v>2217</v>
      </c>
      <c r="G201" t="s">
        <v>15</v>
      </c>
      <c r="H201" t="s">
        <v>16</v>
      </c>
      <c r="I201" t="s">
        <v>140</v>
      </c>
      <c r="J201" t="s">
        <v>10198</v>
      </c>
      <c r="K201" t="s">
        <v>10228</v>
      </c>
    </row>
    <row r="202" spans="1:13">
      <c r="A202" s="1">
        <v>45716</v>
      </c>
      <c r="B202" t="s">
        <v>5658</v>
      </c>
      <c r="C202" t="s">
        <v>5659</v>
      </c>
      <c r="D202" t="s">
        <v>203</v>
      </c>
      <c r="E202" t="s">
        <v>71</v>
      </c>
      <c r="F202" t="s">
        <v>72</v>
      </c>
      <c r="G202" t="s">
        <v>15</v>
      </c>
      <c r="H202" t="s">
        <v>16</v>
      </c>
      <c r="I202" t="s">
        <v>5660</v>
      </c>
      <c r="J202" t="s">
        <v>10198</v>
      </c>
      <c r="K202" t="s">
        <v>10225</v>
      </c>
    </row>
    <row r="203" spans="1:13">
      <c r="A203" s="1">
        <v>45716</v>
      </c>
      <c r="B203" t="s">
        <v>10368</v>
      </c>
      <c r="C203" t="s">
        <v>10369</v>
      </c>
      <c r="D203" t="s">
        <v>21</v>
      </c>
      <c r="E203" t="s">
        <v>174</v>
      </c>
      <c r="F203" t="s">
        <v>175</v>
      </c>
      <c r="G203" t="s">
        <v>661</v>
      </c>
      <c r="H203" t="s">
        <v>16</v>
      </c>
      <c r="I203" t="s">
        <v>112</v>
      </c>
      <c r="J203" t="s">
        <v>10193</v>
      </c>
      <c r="K203" t="s">
        <v>10204</v>
      </c>
      <c r="L203" s="3">
        <v>19947</v>
      </c>
    </row>
    <row r="204" spans="1:13">
      <c r="A204" s="1">
        <v>45716</v>
      </c>
      <c r="B204" t="s">
        <v>4669</v>
      </c>
      <c r="C204" t="s">
        <v>554</v>
      </c>
      <c r="D204" t="s">
        <v>203</v>
      </c>
      <c r="E204" t="s">
        <v>78</v>
      </c>
      <c r="F204" t="s">
        <v>79</v>
      </c>
      <c r="G204" t="s">
        <v>661</v>
      </c>
      <c r="H204" t="s">
        <v>16</v>
      </c>
      <c r="I204" t="s">
        <v>77</v>
      </c>
      <c r="J204" t="s">
        <v>10201</v>
      </c>
      <c r="L204" s="3">
        <v>14676</v>
      </c>
      <c r="M204" s="3">
        <v>14676</v>
      </c>
    </row>
    <row r="205" spans="1:13">
      <c r="A205" s="1">
        <v>45716</v>
      </c>
      <c r="B205" t="s">
        <v>10370</v>
      </c>
      <c r="C205" t="s">
        <v>10371</v>
      </c>
      <c r="D205" t="s">
        <v>73</v>
      </c>
      <c r="E205" t="s">
        <v>71</v>
      </c>
      <c r="F205" t="s">
        <v>72</v>
      </c>
      <c r="G205" t="s">
        <v>661</v>
      </c>
      <c r="H205" t="s">
        <v>16</v>
      </c>
      <c r="I205" t="s">
        <v>5660</v>
      </c>
      <c r="J205" t="s">
        <v>10198</v>
      </c>
      <c r="K205" t="s">
        <v>10207</v>
      </c>
    </row>
    <row r="206" spans="1:13">
      <c r="A206" s="1">
        <v>45716</v>
      </c>
      <c r="B206" t="s">
        <v>10372</v>
      </c>
      <c r="C206" t="s">
        <v>10373</v>
      </c>
      <c r="D206" t="s">
        <v>190</v>
      </c>
      <c r="E206" t="s">
        <v>10374</v>
      </c>
      <c r="F206" t="s">
        <v>10375</v>
      </c>
      <c r="G206" t="s">
        <v>661</v>
      </c>
      <c r="H206" t="s">
        <v>16</v>
      </c>
      <c r="I206" t="s">
        <v>5660</v>
      </c>
      <c r="J206" t="s">
        <v>10198</v>
      </c>
      <c r="K206" t="s">
        <v>10376</v>
      </c>
      <c r="L206" s="3">
        <v>49065</v>
      </c>
    </row>
    <row r="207" spans="1:13">
      <c r="A207" s="1">
        <v>45716</v>
      </c>
      <c r="B207" t="s">
        <v>10377</v>
      </c>
      <c r="C207" t="s">
        <v>10378</v>
      </c>
      <c r="D207" t="s">
        <v>225</v>
      </c>
      <c r="E207" t="s">
        <v>3592</v>
      </c>
      <c r="F207" t="s">
        <v>3593</v>
      </c>
      <c r="G207" t="s">
        <v>661</v>
      </c>
      <c r="H207" t="s">
        <v>16</v>
      </c>
      <c r="I207" t="s">
        <v>5657</v>
      </c>
      <c r="J207" t="s">
        <v>10198</v>
      </c>
      <c r="K207" t="s">
        <v>10289</v>
      </c>
    </row>
    <row r="208" spans="1:13">
      <c r="A208" s="1">
        <v>45716</v>
      </c>
      <c r="B208" t="s">
        <v>10379</v>
      </c>
      <c r="C208" t="s">
        <v>10380</v>
      </c>
      <c r="D208" t="s">
        <v>125</v>
      </c>
      <c r="E208" t="s">
        <v>10381</v>
      </c>
      <c r="F208" t="s">
        <v>10382</v>
      </c>
      <c r="G208" t="s">
        <v>661</v>
      </c>
      <c r="H208" t="s">
        <v>16</v>
      </c>
      <c r="I208" t="s">
        <v>5660</v>
      </c>
      <c r="J208" t="s">
        <v>10198</v>
      </c>
      <c r="K208" t="s">
        <v>10376</v>
      </c>
      <c r="L208" s="3">
        <v>75300</v>
      </c>
    </row>
    <row r="209" spans="1:13">
      <c r="A209" s="1">
        <v>45716</v>
      </c>
      <c r="B209" t="s">
        <v>5701</v>
      </c>
      <c r="C209" t="s">
        <v>5702</v>
      </c>
      <c r="D209" t="s">
        <v>143</v>
      </c>
      <c r="E209" t="s">
        <v>1447</v>
      </c>
      <c r="F209" t="s">
        <v>1448</v>
      </c>
      <c r="G209" t="s">
        <v>661</v>
      </c>
      <c r="H209" t="s">
        <v>16</v>
      </c>
      <c r="I209" t="s">
        <v>5660</v>
      </c>
      <c r="J209" t="s">
        <v>10198</v>
      </c>
      <c r="K209" t="s">
        <v>10376</v>
      </c>
      <c r="L209" s="3">
        <v>64920</v>
      </c>
    </row>
    <row r="210" spans="1:13">
      <c r="A210" s="1">
        <v>45716</v>
      </c>
      <c r="B210" t="s">
        <v>4671</v>
      </c>
      <c r="C210" t="s">
        <v>562</v>
      </c>
      <c r="D210" t="s">
        <v>203</v>
      </c>
      <c r="E210" t="s">
        <v>78</v>
      </c>
      <c r="F210" t="s">
        <v>79</v>
      </c>
      <c r="G210" t="s">
        <v>661</v>
      </c>
      <c r="H210" t="s">
        <v>16</v>
      </c>
      <c r="I210" t="s">
        <v>77</v>
      </c>
      <c r="J210" t="s">
        <v>10201</v>
      </c>
      <c r="L210" s="3">
        <v>11575</v>
      </c>
      <c r="M210" s="3">
        <v>11575</v>
      </c>
    </row>
    <row r="211" spans="1:13">
      <c r="A211" s="1">
        <v>45716</v>
      </c>
      <c r="B211" t="s">
        <v>10383</v>
      </c>
      <c r="C211" t="s">
        <v>10384</v>
      </c>
      <c r="D211" t="s">
        <v>43</v>
      </c>
      <c r="E211" t="s">
        <v>1038</v>
      </c>
      <c r="F211" t="s">
        <v>1039</v>
      </c>
      <c r="G211" t="s">
        <v>661</v>
      </c>
      <c r="H211" t="s">
        <v>16</v>
      </c>
      <c r="I211" t="s">
        <v>26</v>
      </c>
      <c r="J211" t="s">
        <v>10198</v>
      </c>
      <c r="K211" t="s">
        <v>10225</v>
      </c>
    </row>
    <row r="212" spans="1:13">
      <c r="A212" s="1">
        <v>45716</v>
      </c>
      <c r="B212" t="s">
        <v>11352</v>
      </c>
      <c r="C212" t="s">
        <v>11353</v>
      </c>
      <c r="D212" t="s">
        <v>1346</v>
      </c>
      <c r="E212" t="s">
        <v>10622</v>
      </c>
      <c r="F212" t="s">
        <v>10623</v>
      </c>
      <c r="G212" t="s">
        <v>54</v>
      </c>
      <c r="H212" t="s">
        <v>55</v>
      </c>
      <c r="I212" t="s">
        <v>5660</v>
      </c>
      <c r="J212" t="s">
        <v>10198</v>
      </c>
      <c r="K212" t="s">
        <v>10216</v>
      </c>
      <c r="L212" s="3">
        <v>78549</v>
      </c>
    </row>
    <row r="213" spans="1:13">
      <c r="A213" s="1">
        <v>45716</v>
      </c>
      <c r="B213" t="s">
        <v>10370</v>
      </c>
      <c r="C213" t="s">
        <v>10371</v>
      </c>
      <c r="D213" t="s">
        <v>73</v>
      </c>
      <c r="E213" t="s">
        <v>71</v>
      </c>
      <c r="F213" t="s">
        <v>72</v>
      </c>
      <c r="G213" t="s">
        <v>54</v>
      </c>
      <c r="H213" t="s">
        <v>55</v>
      </c>
      <c r="I213" t="s">
        <v>5660</v>
      </c>
      <c r="J213" t="s">
        <v>10198</v>
      </c>
      <c r="K213" t="s">
        <v>10207</v>
      </c>
    </row>
    <row r="214" spans="1:13">
      <c r="A214" s="1">
        <v>45716</v>
      </c>
      <c r="B214" t="s">
        <v>5658</v>
      </c>
      <c r="C214" t="s">
        <v>5659</v>
      </c>
      <c r="D214" t="s">
        <v>203</v>
      </c>
      <c r="E214" t="s">
        <v>71</v>
      </c>
      <c r="F214" t="s">
        <v>72</v>
      </c>
      <c r="G214" t="s">
        <v>54</v>
      </c>
      <c r="H214" t="s">
        <v>55</v>
      </c>
      <c r="I214" t="s">
        <v>5660</v>
      </c>
      <c r="J214" t="s">
        <v>10198</v>
      </c>
      <c r="K214" t="s">
        <v>10173</v>
      </c>
    </row>
    <row r="215" spans="1:13">
      <c r="A215" s="1">
        <v>45717</v>
      </c>
      <c r="B215" t="s">
        <v>10385</v>
      </c>
      <c r="C215" t="s">
        <v>10386</v>
      </c>
      <c r="D215" t="s">
        <v>190</v>
      </c>
      <c r="E215" t="s">
        <v>218</v>
      </c>
      <c r="F215" t="s">
        <v>219</v>
      </c>
      <c r="G215" t="s">
        <v>15</v>
      </c>
      <c r="H215" t="s">
        <v>16</v>
      </c>
      <c r="I215" t="s">
        <v>48</v>
      </c>
      <c r="J215" t="s">
        <v>10198</v>
      </c>
      <c r="K215" t="s">
        <v>10228</v>
      </c>
    </row>
    <row r="216" spans="1:13">
      <c r="A216" s="1">
        <v>45717</v>
      </c>
      <c r="B216" t="s">
        <v>4678</v>
      </c>
      <c r="C216" t="s">
        <v>598</v>
      </c>
      <c r="D216" t="s">
        <v>225</v>
      </c>
      <c r="E216" t="s">
        <v>375</v>
      </c>
      <c r="F216" t="s">
        <v>376</v>
      </c>
      <c r="G216" t="s">
        <v>15</v>
      </c>
      <c r="H216" t="s">
        <v>16</v>
      </c>
      <c r="I216" t="s">
        <v>77</v>
      </c>
      <c r="J216" t="s">
        <v>10201</v>
      </c>
      <c r="L216" s="3">
        <v>14197</v>
      </c>
      <c r="M216" s="3">
        <v>14197</v>
      </c>
    </row>
    <row r="217" spans="1:13">
      <c r="A217" s="1">
        <v>45717</v>
      </c>
      <c r="B217" t="s">
        <v>10387</v>
      </c>
      <c r="C217" t="s">
        <v>10388</v>
      </c>
      <c r="D217" t="s">
        <v>167</v>
      </c>
      <c r="E217" t="s">
        <v>270</v>
      </c>
      <c r="F217" t="s">
        <v>271</v>
      </c>
      <c r="G217" t="s">
        <v>661</v>
      </c>
      <c r="H217" t="s">
        <v>16</v>
      </c>
      <c r="I217" t="s">
        <v>77</v>
      </c>
      <c r="J217" t="s">
        <v>10198</v>
      </c>
      <c r="K217" t="s">
        <v>10225</v>
      </c>
      <c r="L217" s="3">
        <v>8809</v>
      </c>
    </row>
    <row r="218" spans="1:13">
      <c r="A218" s="1">
        <v>45717</v>
      </c>
      <c r="B218" t="s">
        <v>5663</v>
      </c>
      <c r="C218" t="s">
        <v>5664</v>
      </c>
      <c r="D218" t="s">
        <v>225</v>
      </c>
      <c r="E218" t="s">
        <v>375</v>
      </c>
      <c r="F218" t="s">
        <v>376</v>
      </c>
      <c r="G218" t="s">
        <v>661</v>
      </c>
      <c r="H218" t="s">
        <v>16</v>
      </c>
      <c r="I218" t="s">
        <v>77</v>
      </c>
      <c r="J218" t="s">
        <v>10193</v>
      </c>
      <c r="K218" t="s">
        <v>10254</v>
      </c>
      <c r="L218" s="3">
        <v>20414</v>
      </c>
    </row>
    <row r="219" spans="1:13">
      <c r="A219" s="1">
        <v>45717</v>
      </c>
      <c r="B219" t="s">
        <v>5935</v>
      </c>
      <c r="C219" t="s">
        <v>5936</v>
      </c>
      <c r="D219" t="s">
        <v>21</v>
      </c>
      <c r="E219" t="s">
        <v>174</v>
      </c>
      <c r="F219" t="s">
        <v>175</v>
      </c>
      <c r="G219" t="s">
        <v>661</v>
      </c>
      <c r="H219" t="s">
        <v>16</v>
      </c>
      <c r="I219" t="s">
        <v>112</v>
      </c>
      <c r="J219" t="s">
        <v>10198</v>
      </c>
      <c r="K219" t="s">
        <v>10389</v>
      </c>
    </row>
    <row r="220" spans="1:13">
      <c r="A220" s="1">
        <v>45717</v>
      </c>
      <c r="B220" t="s">
        <v>10390</v>
      </c>
      <c r="C220" t="s">
        <v>10391</v>
      </c>
      <c r="D220" t="s">
        <v>125</v>
      </c>
      <c r="E220" t="s">
        <v>96</v>
      </c>
      <c r="F220" t="s">
        <v>97</v>
      </c>
      <c r="G220" t="s">
        <v>661</v>
      </c>
      <c r="H220" t="s">
        <v>16</v>
      </c>
      <c r="I220" t="s">
        <v>26</v>
      </c>
      <c r="J220" t="s">
        <v>10198</v>
      </c>
      <c r="K220" t="s">
        <v>10289</v>
      </c>
    </row>
    <row r="221" spans="1:13">
      <c r="A221" s="1">
        <v>45717</v>
      </c>
      <c r="B221" t="s">
        <v>10392</v>
      </c>
      <c r="C221" t="s">
        <v>10393</v>
      </c>
      <c r="D221" t="s">
        <v>249</v>
      </c>
      <c r="E221" t="s">
        <v>174</v>
      </c>
      <c r="F221" t="s">
        <v>175</v>
      </c>
      <c r="G221" t="s">
        <v>661</v>
      </c>
      <c r="H221" t="s">
        <v>16</v>
      </c>
      <c r="I221" t="s">
        <v>112</v>
      </c>
      <c r="J221" t="s">
        <v>10198</v>
      </c>
      <c r="K221" t="s">
        <v>10207</v>
      </c>
    </row>
    <row r="222" spans="1:13">
      <c r="A222" s="1">
        <v>45717</v>
      </c>
      <c r="B222" t="s">
        <v>10394</v>
      </c>
      <c r="C222" t="s">
        <v>10395</v>
      </c>
      <c r="D222" t="s">
        <v>386</v>
      </c>
      <c r="E222" t="s">
        <v>3332</v>
      </c>
      <c r="F222" t="s">
        <v>3333</v>
      </c>
      <c r="G222" t="s">
        <v>661</v>
      </c>
      <c r="H222" t="s">
        <v>16</v>
      </c>
      <c r="I222" t="s">
        <v>112</v>
      </c>
      <c r="J222" t="s">
        <v>10193</v>
      </c>
      <c r="K222" t="s">
        <v>10173</v>
      </c>
      <c r="L222" s="3">
        <v>45665</v>
      </c>
    </row>
    <row r="223" spans="1:13">
      <c r="A223" s="1">
        <v>45717</v>
      </c>
      <c r="B223" t="s">
        <v>10396</v>
      </c>
      <c r="C223" t="s">
        <v>10397</v>
      </c>
      <c r="D223" t="s">
        <v>125</v>
      </c>
      <c r="E223" t="s">
        <v>570</v>
      </c>
      <c r="F223" t="s">
        <v>571</v>
      </c>
      <c r="G223" t="s">
        <v>661</v>
      </c>
      <c r="H223" t="s">
        <v>16</v>
      </c>
      <c r="I223" t="s">
        <v>26</v>
      </c>
      <c r="J223" t="s">
        <v>10198</v>
      </c>
      <c r="K223" t="s">
        <v>10225</v>
      </c>
    </row>
    <row r="224" spans="1:13">
      <c r="A224" s="1">
        <v>45717</v>
      </c>
      <c r="B224" t="s">
        <v>10398</v>
      </c>
      <c r="C224" t="s">
        <v>10399</v>
      </c>
      <c r="D224" t="s">
        <v>225</v>
      </c>
      <c r="E224" t="s">
        <v>375</v>
      </c>
      <c r="F224" t="s">
        <v>376</v>
      </c>
      <c r="G224" t="s">
        <v>661</v>
      </c>
      <c r="H224" t="s">
        <v>16</v>
      </c>
      <c r="I224" t="s">
        <v>77</v>
      </c>
      <c r="J224" t="s">
        <v>10198</v>
      </c>
      <c r="K224" t="s">
        <v>10225</v>
      </c>
    </row>
    <row r="225" spans="1:13">
      <c r="A225" s="1">
        <v>45717</v>
      </c>
      <c r="B225" t="s">
        <v>10400</v>
      </c>
      <c r="C225" t="s">
        <v>10401</v>
      </c>
      <c r="D225" t="s">
        <v>125</v>
      </c>
      <c r="E225" t="s">
        <v>570</v>
      </c>
      <c r="F225" t="s">
        <v>571</v>
      </c>
      <c r="G225" t="s">
        <v>661</v>
      </c>
      <c r="H225" t="s">
        <v>16</v>
      </c>
      <c r="I225" t="s">
        <v>26</v>
      </c>
      <c r="J225" t="s">
        <v>10193</v>
      </c>
      <c r="K225" t="s">
        <v>10324</v>
      </c>
      <c r="L225" s="3">
        <v>14770</v>
      </c>
    </row>
    <row r="226" spans="1:13">
      <c r="A226" s="1">
        <v>45717</v>
      </c>
      <c r="B226" t="s">
        <v>10402</v>
      </c>
      <c r="C226" t="s">
        <v>10403</v>
      </c>
      <c r="D226" t="s">
        <v>125</v>
      </c>
      <c r="E226" t="s">
        <v>570</v>
      </c>
      <c r="F226" t="s">
        <v>571</v>
      </c>
      <c r="G226" t="s">
        <v>661</v>
      </c>
      <c r="H226" t="s">
        <v>16</v>
      </c>
      <c r="I226" t="s">
        <v>26</v>
      </c>
      <c r="J226" t="s">
        <v>10193</v>
      </c>
      <c r="K226" t="s">
        <v>10173</v>
      </c>
      <c r="L226" s="3">
        <v>35459</v>
      </c>
    </row>
    <row r="227" spans="1:13">
      <c r="A227" s="1">
        <v>45717</v>
      </c>
      <c r="B227" t="s">
        <v>10404</v>
      </c>
      <c r="C227" t="s">
        <v>10405</v>
      </c>
      <c r="D227" t="s">
        <v>386</v>
      </c>
      <c r="E227" t="s">
        <v>2538</v>
      </c>
      <c r="F227" t="s">
        <v>2539</v>
      </c>
      <c r="G227" t="s">
        <v>661</v>
      </c>
      <c r="H227" t="s">
        <v>16</v>
      </c>
      <c r="I227" t="s">
        <v>112</v>
      </c>
      <c r="J227" t="s">
        <v>10193</v>
      </c>
      <c r="K227" t="s">
        <v>10204</v>
      </c>
      <c r="L227" s="3">
        <v>10930</v>
      </c>
    </row>
    <row r="228" spans="1:13">
      <c r="A228" s="1">
        <v>45717</v>
      </c>
      <c r="B228" t="s">
        <v>10406</v>
      </c>
      <c r="C228" t="s">
        <v>10407</v>
      </c>
      <c r="D228" t="s">
        <v>125</v>
      </c>
      <c r="E228" t="s">
        <v>570</v>
      </c>
      <c r="F228" t="s">
        <v>571</v>
      </c>
      <c r="G228" t="s">
        <v>661</v>
      </c>
      <c r="H228" t="s">
        <v>16</v>
      </c>
      <c r="I228" t="s">
        <v>26</v>
      </c>
      <c r="J228" t="s">
        <v>10198</v>
      </c>
      <c r="K228" t="s">
        <v>10225</v>
      </c>
    </row>
    <row r="229" spans="1:13">
      <c r="A229" s="1">
        <v>45717</v>
      </c>
      <c r="B229" t="s">
        <v>5661</v>
      </c>
      <c r="C229" t="s">
        <v>5662</v>
      </c>
      <c r="D229" t="s">
        <v>143</v>
      </c>
      <c r="E229" t="s">
        <v>1106</v>
      </c>
      <c r="F229" t="s">
        <v>1107</v>
      </c>
      <c r="G229" t="s">
        <v>54</v>
      </c>
      <c r="H229" t="s">
        <v>55</v>
      </c>
      <c r="I229" t="s">
        <v>4176</v>
      </c>
      <c r="J229" t="s">
        <v>10198</v>
      </c>
      <c r="K229" t="s">
        <v>10279</v>
      </c>
    </row>
    <row r="230" spans="1:13">
      <c r="A230" s="1">
        <v>45717</v>
      </c>
      <c r="B230" t="s">
        <v>4651</v>
      </c>
      <c r="C230" t="s">
        <v>469</v>
      </c>
      <c r="D230" t="s">
        <v>225</v>
      </c>
      <c r="E230" t="s">
        <v>343</v>
      </c>
      <c r="F230" t="s">
        <v>344</v>
      </c>
      <c r="G230" t="s">
        <v>54</v>
      </c>
      <c r="H230" t="s">
        <v>55</v>
      </c>
      <c r="I230" t="s">
        <v>4176</v>
      </c>
      <c r="J230" t="s">
        <v>10193</v>
      </c>
      <c r="K230" t="s">
        <v>10173</v>
      </c>
      <c r="L230" s="3">
        <v>8786</v>
      </c>
    </row>
    <row r="231" spans="1:13">
      <c r="A231" s="1">
        <v>45718</v>
      </c>
      <c r="B231" t="s">
        <v>5172</v>
      </c>
      <c r="C231" t="s">
        <v>2611</v>
      </c>
      <c r="D231" t="s">
        <v>43</v>
      </c>
      <c r="E231" t="s">
        <v>103</v>
      </c>
      <c r="F231" t="s">
        <v>104</v>
      </c>
      <c r="G231" t="s">
        <v>15</v>
      </c>
      <c r="H231" t="s">
        <v>16</v>
      </c>
      <c r="I231" t="s">
        <v>140</v>
      </c>
      <c r="J231" t="s">
        <v>10198</v>
      </c>
      <c r="K231" t="s">
        <v>10173</v>
      </c>
      <c r="L231" s="3">
        <v>1089830</v>
      </c>
    </row>
    <row r="232" spans="1:13">
      <c r="A232" s="1">
        <v>45718</v>
      </c>
      <c r="B232" t="s">
        <v>10408</v>
      </c>
      <c r="C232" t="s">
        <v>10409</v>
      </c>
      <c r="D232" t="s">
        <v>30</v>
      </c>
      <c r="E232" t="s">
        <v>10181</v>
      </c>
      <c r="F232" t="s">
        <v>10182</v>
      </c>
      <c r="G232" t="s">
        <v>15</v>
      </c>
      <c r="H232" t="s">
        <v>16</v>
      </c>
      <c r="I232" t="s">
        <v>5657</v>
      </c>
      <c r="J232" t="s">
        <v>10198</v>
      </c>
      <c r="K232" t="s">
        <v>10216</v>
      </c>
    </row>
    <row r="233" spans="1:13">
      <c r="A233" s="1">
        <v>45718</v>
      </c>
      <c r="B233" t="s">
        <v>4695</v>
      </c>
      <c r="C233" t="s">
        <v>669</v>
      </c>
      <c r="D233" t="s">
        <v>43</v>
      </c>
      <c r="E233" t="s">
        <v>96</v>
      </c>
      <c r="F233" t="s">
        <v>97</v>
      </c>
      <c r="G233" t="s">
        <v>661</v>
      </c>
      <c r="H233" t="s">
        <v>16</v>
      </c>
      <c r="I233" t="s">
        <v>26</v>
      </c>
      <c r="J233" t="s">
        <v>10201</v>
      </c>
      <c r="L233" s="3">
        <v>16489</v>
      </c>
      <c r="M233" s="3">
        <v>16489</v>
      </c>
    </row>
    <row r="234" spans="1:13">
      <c r="A234" s="1">
        <v>45719</v>
      </c>
      <c r="B234" t="s">
        <v>4697</v>
      </c>
      <c r="C234" t="s">
        <v>677</v>
      </c>
      <c r="D234" t="s">
        <v>590</v>
      </c>
      <c r="E234" t="s">
        <v>528</v>
      </c>
      <c r="F234" t="s">
        <v>529</v>
      </c>
      <c r="G234" t="s">
        <v>661</v>
      </c>
      <c r="H234" t="s">
        <v>16</v>
      </c>
      <c r="I234" t="s">
        <v>48</v>
      </c>
      <c r="J234" t="s">
        <v>10201</v>
      </c>
      <c r="L234" s="3">
        <v>51345</v>
      </c>
      <c r="M234" s="3">
        <v>51345</v>
      </c>
    </row>
    <row r="235" spans="1:13">
      <c r="A235" s="1">
        <v>45721</v>
      </c>
      <c r="B235" t="s">
        <v>4701</v>
      </c>
      <c r="C235" t="s">
        <v>693</v>
      </c>
      <c r="D235" t="s">
        <v>590</v>
      </c>
      <c r="E235" t="s">
        <v>695</v>
      </c>
      <c r="F235" t="s">
        <v>696</v>
      </c>
      <c r="G235" t="s">
        <v>661</v>
      </c>
      <c r="H235" t="s">
        <v>16</v>
      </c>
      <c r="I235" t="s">
        <v>5660</v>
      </c>
      <c r="J235" t="s">
        <v>10201</v>
      </c>
      <c r="L235" s="3">
        <v>22578</v>
      </c>
      <c r="M235" s="3">
        <v>22578</v>
      </c>
    </row>
    <row r="236" spans="1:13">
      <c r="A236" s="1">
        <v>45722</v>
      </c>
      <c r="B236" t="s">
        <v>10410</v>
      </c>
      <c r="C236" t="s">
        <v>10411</v>
      </c>
      <c r="D236" t="s">
        <v>167</v>
      </c>
      <c r="E236" t="s">
        <v>165</v>
      </c>
      <c r="F236" t="s">
        <v>166</v>
      </c>
      <c r="G236" t="s">
        <v>661</v>
      </c>
      <c r="H236" t="s">
        <v>16</v>
      </c>
      <c r="I236" t="s">
        <v>26</v>
      </c>
      <c r="J236" t="s">
        <v>10198</v>
      </c>
      <c r="K236" t="s">
        <v>10228</v>
      </c>
    </row>
    <row r="237" spans="1:13">
      <c r="A237" s="1">
        <v>45722</v>
      </c>
      <c r="B237" t="s">
        <v>4702</v>
      </c>
      <c r="C237" t="s">
        <v>700</v>
      </c>
      <c r="D237" t="s">
        <v>203</v>
      </c>
      <c r="E237" t="s">
        <v>96</v>
      </c>
      <c r="F237" t="s">
        <v>97</v>
      </c>
      <c r="G237" t="s">
        <v>661</v>
      </c>
      <c r="H237" t="s">
        <v>16</v>
      </c>
      <c r="I237" t="s">
        <v>26</v>
      </c>
      <c r="J237" t="s">
        <v>10201</v>
      </c>
      <c r="L237" s="3">
        <v>18630</v>
      </c>
      <c r="M237" s="3">
        <v>18630</v>
      </c>
    </row>
    <row r="238" spans="1:13">
      <c r="A238" s="1">
        <v>45723</v>
      </c>
      <c r="B238" t="s">
        <v>10412</v>
      </c>
      <c r="C238" t="s">
        <v>10413</v>
      </c>
      <c r="D238" t="s">
        <v>125</v>
      </c>
      <c r="E238" t="s">
        <v>570</v>
      </c>
      <c r="F238" t="s">
        <v>571</v>
      </c>
      <c r="G238" t="s">
        <v>661</v>
      </c>
      <c r="H238" t="s">
        <v>16</v>
      </c>
      <c r="I238" t="s">
        <v>26</v>
      </c>
      <c r="J238" t="s">
        <v>10198</v>
      </c>
      <c r="K238" t="s">
        <v>10225</v>
      </c>
    </row>
    <row r="239" spans="1:13">
      <c r="A239" s="1">
        <v>45724</v>
      </c>
      <c r="B239" t="s">
        <v>4711</v>
      </c>
      <c r="C239" t="s">
        <v>739</v>
      </c>
      <c r="D239" t="s">
        <v>43</v>
      </c>
      <c r="E239" t="s">
        <v>528</v>
      </c>
      <c r="F239" t="s">
        <v>529</v>
      </c>
      <c r="G239" t="s">
        <v>661</v>
      </c>
      <c r="H239" t="s">
        <v>16</v>
      </c>
      <c r="I239" t="s">
        <v>48</v>
      </c>
      <c r="J239" t="s">
        <v>10201</v>
      </c>
      <c r="L239" s="3">
        <v>26201</v>
      </c>
      <c r="M239" s="3">
        <v>26201</v>
      </c>
    </row>
    <row r="240" spans="1:13">
      <c r="A240" s="1">
        <v>45724</v>
      </c>
      <c r="B240" t="s">
        <v>4707</v>
      </c>
      <c r="C240" t="s">
        <v>724</v>
      </c>
      <c r="D240" t="s">
        <v>43</v>
      </c>
      <c r="E240" t="s">
        <v>165</v>
      </c>
      <c r="F240" t="s">
        <v>166</v>
      </c>
      <c r="G240" t="s">
        <v>15</v>
      </c>
      <c r="H240" t="s">
        <v>16</v>
      </c>
      <c r="I240" t="s">
        <v>26</v>
      </c>
      <c r="J240" t="s">
        <v>10201</v>
      </c>
      <c r="L240" s="3">
        <v>1541</v>
      </c>
      <c r="M240" s="3">
        <v>1541</v>
      </c>
    </row>
    <row r="241" spans="1:13">
      <c r="A241" s="1">
        <v>45724</v>
      </c>
      <c r="B241" t="s">
        <v>10414</v>
      </c>
      <c r="C241" t="s">
        <v>10415</v>
      </c>
      <c r="D241" t="s">
        <v>167</v>
      </c>
      <c r="E241" t="s">
        <v>343</v>
      </c>
      <c r="F241" t="s">
        <v>344</v>
      </c>
      <c r="G241" t="s">
        <v>661</v>
      </c>
      <c r="H241" t="s">
        <v>16</v>
      </c>
      <c r="I241" t="s">
        <v>4176</v>
      </c>
      <c r="J241" t="s">
        <v>10198</v>
      </c>
      <c r="K241" t="s">
        <v>10207</v>
      </c>
    </row>
    <row r="242" spans="1:13">
      <c r="A242" s="1">
        <v>45724</v>
      </c>
      <c r="B242" t="s">
        <v>5665</v>
      </c>
      <c r="C242" t="s">
        <v>5666</v>
      </c>
      <c r="D242" t="s">
        <v>61</v>
      </c>
      <c r="E242" t="s">
        <v>103</v>
      </c>
      <c r="F242" t="s">
        <v>104</v>
      </c>
      <c r="G242" t="s">
        <v>661</v>
      </c>
      <c r="H242" t="s">
        <v>16</v>
      </c>
      <c r="I242" t="s">
        <v>140</v>
      </c>
      <c r="J242" t="s">
        <v>10198</v>
      </c>
      <c r="K242" t="s">
        <v>10173</v>
      </c>
      <c r="L242" s="3">
        <v>38374</v>
      </c>
    </row>
    <row r="243" spans="1:13">
      <c r="A243" s="1">
        <v>45724</v>
      </c>
      <c r="B243" t="s">
        <v>10416</v>
      </c>
      <c r="C243" t="s">
        <v>10417</v>
      </c>
      <c r="D243" t="s">
        <v>125</v>
      </c>
      <c r="E243" t="s">
        <v>570</v>
      </c>
      <c r="F243" t="s">
        <v>571</v>
      </c>
      <c r="G243" t="s">
        <v>661</v>
      </c>
      <c r="H243" t="s">
        <v>16</v>
      </c>
      <c r="I243" t="s">
        <v>26</v>
      </c>
      <c r="J243" t="s">
        <v>10193</v>
      </c>
      <c r="K243" t="s">
        <v>10254</v>
      </c>
      <c r="L243" s="3">
        <v>5356</v>
      </c>
    </row>
    <row r="244" spans="1:13">
      <c r="A244" s="1">
        <v>45724</v>
      </c>
      <c r="B244" t="s">
        <v>10414</v>
      </c>
      <c r="C244" t="s">
        <v>10415</v>
      </c>
      <c r="D244" t="s">
        <v>167</v>
      </c>
      <c r="E244" t="s">
        <v>343</v>
      </c>
      <c r="F244" t="s">
        <v>344</v>
      </c>
      <c r="G244" t="s">
        <v>54</v>
      </c>
      <c r="H244" t="s">
        <v>55</v>
      </c>
      <c r="I244" t="s">
        <v>4176</v>
      </c>
      <c r="J244" t="s">
        <v>10198</v>
      </c>
      <c r="K244" t="s">
        <v>10207</v>
      </c>
    </row>
    <row r="245" spans="1:13">
      <c r="A245" s="1">
        <v>45724</v>
      </c>
      <c r="B245" t="s">
        <v>10416</v>
      </c>
      <c r="C245" t="s">
        <v>10417</v>
      </c>
      <c r="D245" t="s">
        <v>125</v>
      </c>
      <c r="E245" t="s">
        <v>570</v>
      </c>
      <c r="F245" t="s">
        <v>571</v>
      </c>
      <c r="G245" t="s">
        <v>54</v>
      </c>
      <c r="H245" t="s">
        <v>55</v>
      </c>
      <c r="I245" t="s">
        <v>26</v>
      </c>
      <c r="J245" t="s">
        <v>10193</v>
      </c>
      <c r="K245" t="s">
        <v>10173</v>
      </c>
      <c r="L245" s="3">
        <v>10501</v>
      </c>
    </row>
    <row r="246" spans="1:13">
      <c r="A246" s="1">
        <v>45725</v>
      </c>
      <c r="B246" t="s">
        <v>10418</v>
      </c>
      <c r="C246" t="s">
        <v>10419</v>
      </c>
      <c r="D246" t="s">
        <v>115</v>
      </c>
      <c r="E246" t="s">
        <v>71</v>
      </c>
      <c r="F246" t="s">
        <v>72</v>
      </c>
      <c r="G246" t="s">
        <v>15</v>
      </c>
      <c r="H246" t="s">
        <v>16</v>
      </c>
      <c r="I246" t="s">
        <v>5660</v>
      </c>
      <c r="J246" t="s">
        <v>10193</v>
      </c>
      <c r="K246" t="s">
        <v>10173</v>
      </c>
      <c r="L246" s="3">
        <v>70989</v>
      </c>
    </row>
    <row r="247" spans="1:13">
      <c r="A247" s="1">
        <v>45725</v>
      </c>
      <c r="B247" t="s">
        <v>10420</v>
      </c>
      <c r="C247" t="s">
        <v>10421</v>
      </c>
      <c r="D247" t="s">
        <v>225</v>
      </c>
      <c r="E247" t="s">
        <v>570</v>
      </c>
      <c r="F247" t="s">
        <v>571</v>
      </c>
      <c r="G247" t="s">
        <v>15</v>
      </c>
      <c r="H247" t="s">
        <v>16</v>
      </c>
      <c r="I247" t="s">
        <v>26</v>
      </c>
      <c r="J247" t="s">
        <v>10198</v>
      </c>
      <c r="K247" t="s">
        <v>10225</v>
      </c>
    </row>
    <row r="248" spans="1:13">
      <c r="A248" s="1">
        <v>45725</v>
      </c>
      <c r="B248" t="s">
        <v>4715</v>
      </c>
      <c r="C248" t="s">
        <v>751</v>
      </c>
      <c r="D248" t="s">
        <v>98</v>
      </c>
      <c r="E248" t="s">
        <v>65</v>
      </c>
      <c r="F248" t="s">
        <v>66</v>
      </c>
      <c r="G248" t="s">
        <v>15</v>
      </c>
      <c r="H248" t="s">
        <v>16</v>
      </c>
      <c r="I248" t="s">
        <v>5619</v>
      </c>
      <c r="J248" t="s">
        <v>10201</v>
      </c>
      <c r="L248" s="3">
        <v>38498</v>
      </c>
      <c r="M248" s="3">
        <v>38498</v>
      </c>
    </row>
    <row r="249" spans="1:13">
      <c r="A249" s="1">
        <v>45725</v>
      </c>
      <c r="B249" t="s">
        <v>10422</v>
      </c>
      <c r="C249" t="s">
        <v>10423</v>
      </c>
      <c r="D249" t="s">
        <v>43</v>
      </c>
      <c r="E249" t="s">
        <v>96</v>
      </c>
      <c r="F249" t="s">
        <v>97</v>
      </c>
      <c r="G249" t="s">
        <v>661</v>
      </c>
      <c r="H249" t="s">
        <v>16</v>
      </c>
      <c r="I249" t="s">
        <v>26</v>
      </c>
      <c r="J249" t="s">
        <v>10198</v>
      </c>
      <c r="K249" t="s">
        <v>10173</v>
      </c>
    </row>
    <row r="250" spans="1:13">
      <c r="A250" s="1">
        <v>45726</v>
      </c>
      <c r="B250" t="s">
        <v>10424</v>
      </c>
      <c r="C250" t="s">
        <v>10425</v>
      </c>
      <c r="D250" t="s">
        <v>51</v>
      </c>
      <c r="E250" t="s">
        <v>103</v>
      </c>
      <c r="F250" t="s">
        <v>104</v>
      </c>
      <c r="G250" t="s">
        <v>661</v>
      </c>
      <c r="H250" t="s">
        <v>16</v>
      </c>
      <c r="I250" t="s">
        <v>140</v>
      </c>
      <c r="J250" t="s">
        <v>10193</v>
      </c>
      <c r="K250" t="s">
        <v>10389</v>
      </c>
      <c r="L250" s="3">
        <v>15262</v>
      </c>
    </row>
    <row r="251" spans="1:13">
      <c r="A251" s="1">
        <v>45726</v>
      </c>
      <c r="B251" t="s">
        <v>5629</v>
      </c>
      <c r="C251" t="s">
        <v>5630</v>
      </c>
      <c r="D251" t="s">
        <v>125</v>
      </c>
      <c r="E251" t="s">
        <v>270</v>
      </c>
      <c r="F251" t="s">
        <v>271</v>
      </c>
      <c r="G251" t="s">
        <v>661</v>
      </c>
      <c r="H251" t="s">
        <v>16</v>
      </c>
      <c r="I251" t="s">
        <v>77</v>
      </c>
      <c r="J251" t="s">
        <v>10198</v>
      </c>
      <c r="K251" t="s">
        <v>10216</v>
      </c>
      <c r="L251" s="3">
        <v>10095</v>
      </c>
    </row>
    <row r="252" spans="1:13">
      <c r="A252" s="1">
        <v>45726</v>
      </c>
      <c r="B252" t="s">
        <v>10426</v>
      </c>
      <c r="C252" t="s">
        <v>10427</v>
      </c>
      <c r="D252" t="s">
        <v>167</v>
      </c>
      <c r="E252" t="s">
        <v>2216</v>
      </c>
      <c r="F252" t="s">
        <v>2217</v>
      </c>
      <c r="G252" t="s">
        <v>661</v>
      </c>
      <c r="H252" t="s">
        <v>16</v>
      </c>
      <c r="I252" t="s">
        <v>140</v>
      </c>
      <c r="J252" t="s">
        <v>10198</v>
      </c>
      <c r="K252" t="s">
        <v>10225</v>
      </c>
    </row>
    <row r="253" spans="1:13">
      <c r="A253" s="1">
        <v>45726</v>
      </c>
      <c r="B253" t="s">
        <v>10428</v>
      </c>
      <c r="C253" t="s">
        <v>10429</v>
      </c>
      <c r="D253" t="s">
        <v>43</v>
      </c>
      <c r="E253" t="s">
        <v>96</v>
      </c>
      <c r="F253" t="s">
        <v>97</v>
      </c>
      <c r="G253" t="s">
        <v>661</v>
      </c>
      <c r="H253" t="s">
        <v>16</v>
      </c>
      <c r="I253" t="s">
        <v>26</v>
      </c>
      <c r="J253" t="s">
        <v>10193</v>
      </c>
      <c r="K253" t="s">
        <v>10216</v>
      </c>
      <c r="L253" s="3">
        <v>75985</v>
      </c>
    </row>
    <row r="254" spans="1:13">
      <c r="A254" s="1">
        <v>45728</v>
      </c>
      <c r="B254" t="s">
        <v>4723</v>
      </c>
      <c r="C254" t="s">
        <v>781</v>
      </c>
      <c r="D254" t="s">
        <v>61</v>
      </c>
      <c r="E254" t="s">
        <v>305</v>
      </c>
      <c r="F254" t="s">
        <v>306</v>
      </c>
      <c r="G254" t="s">
        <v>661</v>
      </c>
      <c r="H254" t="s">
        <v>16</v>
      </c>
      <c r="I254" t="s">
        <v>304</v>
      </c>
      <c r="J254" t="s">
        <v>10201</v>
      </c>
      <c r="L254" s="3">
        <v>179027</v>
      </c>
      <c r="M254" s="3">
        <v>179027</v>
      </c>
    </row>
    <row r="255" spans="1:13">
      <c r="A255" s="1">
        <v>45728</v>
      </c>
      <c r="B255" t="s">
        <v>10430</v>
      </c>
      <c r="C255" t="s">
        <v>10431</v>
      </c>
      <c r="D255" t="s">
        <v>51</v>
      </c>
      <c r="E255" t="s">
        <v>103</v>
      </c>
      <c r="F255" t="s">
        <v>104</v>
      </c>
      <c r="G255" t="s">
        <v>661</v>
      </c>
      <c r="H255" t="s">
        <v>16</v>
      </c>
      <c r="I255" t="s">
        <v>140</v>
      </c>
      <c r="J255" t="s">
        <v>10193</v>
      </c>
      <c r="K255" t="s">
        <v>10204</v>
      </c>
      <c r="L255" s="3">
        <v>36410</v>
      </c>
    </row>
    <row r="256" spans="1:13">
      <c r="A256" s="1">
        <v>45728</v>
      </c>
      <c r="B256" t="s">
        <v>10432</v>
      </c>
      <c r="C256" t="s">
        <v>10433</v>
      </c>
      <c r="D256" t="s">
        <v>30</v>
      </c>
      <c r="E256" t="s">
        <v>10181</v>
      </c>
      <c r="F256" t="s">
        <v>10182</v>
      </c>
      <c r="G256" t="s">
        <v>661</v>
      </c>
      <c r="H256" t="s">
        <v>16</v>
      </c>
      <c r="I256" t="s">
        <v>5657</v>
      </c>
      <c r="J256" t="s">
        <v>10198</v>
      </c>
      <c r="K256" t="s">
        <v>10228</v>
      </c>
      <c r="L256" s="3">
        <v>47404</v>
      </c>
    </row>
    <row r="257" spans="1:13">
      <c r="A257" s="1">
        <v>45728</v>
      </c>
      <c r="B257" t="s">
        <v>10434</v>
      </c>
      <c r="C257" t="s">
        <v>10435</v>
      </c>
      <c r="D257" t="s">
        <v>203</v>
      </c>
      <c r="E257" t="s">
        <v>348</v>
      </c>
      <c r="F257" t="s">
        <v>349</v>
      </c>
      <c r="G257" t="s">
        <v>661</v>
      </c>
      <c r="H257" t="s">
        <v>16</v>
      </c>
      <c r="I257" t="s">
        <v>5619</v>
      </c>
      <c r="J257" t="s">
        <v>10193</v>
      </c>
      <c r="K257" t="s">
        <v>10173</v>
      </c>
      <c r="L257" s="3">
        <v>53081</v>
      </c>
    </row>
    <row r="258" spans="1:13">
      <c r="A258" s="1">
        <v>45728</v>
      </c>
      <c r="B258" t="s">
        <v>4721</v>
      </c>
      <c r="C258" t="s">
        <v>772</v>
      </c>
      <c r="D258" t="s">
        <v>774</v>
      </c>
      <c r="E258" t="s">
        <v>96</v>
      </c>
      <c r="F258" t="s">
        <v>97</v>
      </c>
      <c r="G258" t="s">
        <v>661</v>
      </c>
      <c r="H258" t="s">
        <v>16</v>
      </c>
      <c r="I258" t="s">
        <v>26</v>
      </c>
      <c r="J258" t="s">
        <v>10201</v>
      </c>
      <c r="L258" s="3">
        <v>3318</v>
      </c>
      <c r="M258" s="3">
        <v>3318</v>
      </c>
    </row>
    <row r="259" spans="1:13">
      <c r="A259" s="1">
        <v>45728</v>
      </c>
      <c r="B259" t="s">
        <v>10436</v>
      </c>
      <c r="C259" t="s">
        <v>10437</v>
      </c>
      <c r="D259" t="s">
        <v>30</v>
      </c>
      <c r="E259" t="s">
        <v>103</v>
      </c>
      <c r="F259" t="s">
        <v>104</v>
      </c>
      <c r="G259" t="s">
        <v>15</v>
      </c>
      <c r="H259" t="s">
        <v>16</v>
      </c>
      <c r="I259" t="s">
        <v>140</v>
      </c>
      <c r="J259" t="s">
        <v>10198</v>
      </c>
      <c r="K259" t="s">
        <v>10284</v>
      </c>
    </row>
    <row r="260" spans="1:13">
      <c r="A260" s="1">
        <v>45728</v>
      </c>
      <c r="B260" t="s">
        <v>4723</v>
      </c>
      <c r="C260" t="s">
        <v>781</v>
      </c>
      <c r="D260" t="s">
        <v>61</v>
      </c>
      <c r="E260" t="s">
        <v>305</v>
      </c>
      <c r="F260" t="s">
        <v>306</v>
      </c>
      <c r="G260" t="s">
        <v>54</v>
      </c>
      <c r="H260" t="s">
        <v>55</v>
      </c>
      <c r="I260" t="s">
        <v>304</v>
      </c>
      <c r="J260" t="s">
        <v>10201</v>
      </c>
      <c r="L260" s="3">
        <v>56579</v>
      </c>
      <c r="M260" s="3">
        <v>56579</v>
      </c>
    </row>
    <row r="261" spans="1:13">
      <c r="A261" s="1">
        <v>45729</v>
      </c>
      <c r="B261" t="s">
        <v>10438</v>
      </c>
      <c r="C261" t="s">
        <v>10439</v>
      </c>
      <c r="D261" t="s">
        <v>409</v>
      </c>
      <c r="E261" t="s">
        <v>343</v>
      </c>
      <c r="F261" t="s">
        <v>344</v>
      </c>
      <c r="G261" t="s">
        <v>15</v>
      </c>
      <c r="H261" t="s">
        <v>16</v>
      </c>
      <c r="I261" t="s">
        <v>4176</v>
      </c>
      <c r="J261" t="s">
        <v>10198</v>
      </c>
      <c r="K261" t="s">
        <v>10225</v>
      </c>
    </row>
    <row r="262" spans="1:13">
      <c r="A262" s="1">
        <v>45729</v>
      </c>
      <c r="B262" t="s">
        <v>4725</v>
      </c>
      <c r="C262" t="s">
        <v>790</v>
      </c>
      <c r="D262" t="s">
        <v>21</v>
      </c>
      <c r="E262" t="s">
        <v>18</v>
      </c>
      <c r="F262" t="s">
        <v>19</v>
      </c>
      <c r="G262" t="s">
        <v>15</v>
      </c>
      <c r="H262" t="s">
        <v>16</v>
      </c>
      <c r="I262" t="s">
        <v>48</v>
      </c>
      <c r="J262" t="s">
        <v>10201</v>
      </c>
      <c r="L262" s="3">
        <v>46006</v>
      </c>
      <c r="M262" s="3">
        <v>46006</v>
      </c>
    </row>
    <row r="263" spans="1:13">
      <c r="A263" s="1">
        <v>45729</v>
      </c>
      <c r="B263" t="s">
        <v>4724</v>
      </c>
      <c r="C263" t="s">
        <v>787</v>
      </c>
      <c r="D263" t="s">
        <v>21</v>
      </c>
      <c r="E263" t="s">
        <v>18</v>
      </c>
      <c r="F263" t="s">
        <v>19</v>
      </c>
      <c r="G263" t="s">
        <v>15</v>
      </c>
      <c r="H263" t="s">
        <v>16</v>
      </c>
      <c r="I263" t="s">
        <v>48</v>
      </c>
      <c r="J263" t="s">
        <v>10201</v>
      </c>
      <c r="L263" s="3">
        <v>9211</v>
      </c>
      <c r="M263" s="3">
        <v>9211</v>
      </c>
    </row>
    <row r="264" spans="1:13">
      <c r="A264" s="1">
        <v>45729</v>
      </c>
      <c r="B264" t="s">
        <v>10438</v>
      </c>
      <c r="C264" t="s">
        <v>10439</v>
      </c>
      <c r="D264" t="s">
        <v>409</v>
      </c>
      <c r="E264" t="s">
        <v>343</v>
      </c>
      <c r="F264" t="s">
        <v>344</v>
      </c>
      <c r="G264" t="s">
        <v>54</v>
      </c>
      <c r="H264" t="s">
        <v>55</v>
      </c>
      <c r="I264" t="s">
        <v>4176</v>
      </c>
      <c r="J264" t="s">
        <v>10198</v>
      </c>
      <c r="K264" t="s">
        <v>10207</v>
      </c>
    </row>
    <row r="265" spans="1:13">
      <c r="A265" s="1">
        <v>45730</v>
      </c>
      <c r="B265" t="s">
        <v>10440</v>
      </c>
      <c r="C265" t="s">
        <v>10441</v>
      </c>
      <c r="D265" t="s">
        <v>43</v>
      </c>
      <c r="E265" t="s">
        <v>10442</v>
      </c>
      <c r="F265" t="s">
        <v>10443</v>
      </c>
      <c r="G265" t="s">
        <v>15</v>
      </c>
      <c r="H265" t="s">
        <v>16</v>
      </c>
      <c r="I265" t="s">
        <v>4176</v>
      </c>
      <c r="J265" t="s">
        <v>10198</v>
      </c>
      <c r="K265" t="s">
        <v>10173</v>
      </c>
    </row>
    <row r="266" spans="1:13">
      <c r="A266" s="1">
        <v>45731</v>
      </c>
      <c r="B266" t="s">
        <v>6067</v>
      </c>
      <c r="C266" t="s">
        <v>6068</v>
      </c>
      <c r="D266" t="s">
        <v>225</v>
      </c>
      <c r="E266" t="s">
        <v>270</v>
      </c>
      <c r="F266" t="s">
        <v>271</v>
      </c>
      <c r="G266" t="s">
        <v>15</v>
      </c>
      <c r="H266" t="s">
        <v>16</v>
      </c>
      <c r="I266" t="s">
        <v>77</v>
      </c>
      <c r="J266" t="s">
        <v>10198</v>
      </c>
      <c r="K266" t="s">
        <v>10173</v>
      </c>
      <c r="L266" s="3">
        <v>42719</v>
      </c>
    </row>
    <row r="267" spans="1:13">
      <c r="A267" s="1">
        <v>45731</v>
      </c>
      <c r="B267" t="s">
        <v>10444</v>
      </c>
      <c r="C267" t="s">
        <v>10445</v>
      </c>
      <c r="D267" t="s">
        <v>98</v>
      </c>
      <c r="E267" t="s">
        <v>96</v>
      </c>
      <c r="F267" t="s">
        <v>97</v>
      </c>
      <c r="G267" t="s">
        <v>661</v>
      </c>
      <c r="H267" t="s">
        <v>16</v>
      </c>
      <c r="I267" t="s">
        <v>26</v>
      </c>
      <c r="J267" t="s">
        <v>10198</v>
      </c>
      <c r="K267" t="s">
        <v>10228</v>
      </c>
    </row>
    <row r="268" spans="1:13">
      <c r="A268" s="1">
        <v>45731</v>
      </c>
      <c r="B268" t="s">
        <v>4731</v>
      </c>
      <c r="C268" t="s">
        <v>821</v>
      </c>
      <c r="D268" t="s">
        <v>61</v>
      </c>
      <c r="E268" t="s">
        <v>59</v>
      </c>
      <c r="F268" t="s">
        <v>60</v>
      </c>
      <c r="G268" t="s">
        <v>661</v>
      </c>
      <c r="H268" t="s">
        <v>16</v>
      </c>
      <c r="I268" t="s">
        <v>5619</v>
      </c>
      <c r="J268" t="s">
        <v>10201</v>
      </c>
      <c r="L268" s="3">
        <v>43884</v>
      </c>
      <c r="M268" s="3">
        <v>43884</v>
      </c>
    </row>
    <row r="269" spans="1:13">
      <c r="A269" s="1">
        <v>45731</v>
      </c>
      <c r="B269" t="s">
        <v>10446</v>
      </c>
      <c r="C269" t="s">
        <v>10447</v>
      </c>
      <c r="D269" t="s">
        <v>43</v>
      </c>
      <c r="E269" t="s">
        <v>10448</v>
      </c>
      <c r="F269" t="s">
        <v>10449</v>
      </c>
      <c r="G269" t="s">
        <v>661</v>
      </c>
      <c r="H269" t="s">
        <v>16</v>
      </c>
      <c r="I269" t="s">
        <v>112</v>
      </c>
      <c r="J269" t="s">
        <v>10198</v>
      </c>
      <c r="K269" t="s">
        <v>10225</v>
      </c>
    </row>
    <row r="270" spans="1:13">
      <c r="A270" s="1">
        <v>45731</v>
      </c>
      <c r="B270" t="s">
        <v>5937</v>
      </c>
      <c r="C270" t="s">
        <v>5938</v>
      </c>
      <c r="D270" t="s">
        <v>43</v>
      </c>
      <c r="E270" t="s">
        <v>96</v>
      </c>
      <c r="F270" t="s">
        <v>97</v>
      </c>
      <c r="G270" t="s">
        <v>661</v>
      </c>
      <c r="H270" t="s">
        <v>16</v>
      </c>
      <c r="I270" t="s">
        <v>26</v>
      </c>
      <c r="J270" t="s">
        <v>10198</v>
      </c>
      <c r="K270" t="s">
        <v>10173</v>
      </c>
    </row>
    <row r="271" spans="1:13">
      <c r="A271" s="1">
        <v>45731</v>
      </c>
      <c r="B271" t="s">
        <v>4728</v>
      </c>
      <c r="C271" t="s">
        <v>805</v>
      </c>
      <c r="D271" t="s">
        <v>125</v>
      </c>
      <c r="E271" t="s">
        <v>807</v>
      </c>
      <c r="F271" t="s">
        <v>808</v>
      </c>
      <c r="G271" t="s">
        <v>661</v>
      </c>
      <c r="H271" t="s">
        <v>16</v>
      </c>
      <c r="I271" t="s">
        <v>5657</v>
      </c>
      <c r="J271" t="s">
        <v>10201</v>
      </c>
      <c r="L271" s="3">
        <v>26940</v>
      </c>
      <c r="M271" s="3">
        <v>26940</v>
      </c>
    </row>
    <row r="272" spans="1:13">
      <c r="A272" s="1">
        <v>45731</v>
      </c>
      <c r="B272" t="s">
        <v>4731</v>
      </c>
      <c r="C272" t="s">
        <v>821</v>
      </c>
      <c r="D272" t="s">
        <v>61</v>
      </c>
      <c r="E272" t="s">
        <v>59</v>
      </c>
      <c r="F272" t="s">
        <v>60</v>
      </c>
      <c r="G272" t="s">
        <v>54</v>
      </c>
      <c r="H272" t="s">
        <v>55</v>
      </c>
      <c r="I272" t="s">
        <v>5619</v>
      </c>
      <c r="J272" t="s">
        <v>10201</v>
      </c>
      <c r="L272" s="3">
        <v>29446</v>
      </c>
      <c r="M272" s="3">
        <v>29446</v>
      </c>
    </row>
    <row r="273" spans="1:13">
      <c r="A273" s="1">
        <v>45731</v>
      </c>
      <c r="B273" t="s">
        <v>5669</v>
      </c>
      <c r="C273" t="s">
        <v>5670</v>
      </c>
      <c r="D273" t="s">
        <v>215</v>
      </c>
      <c r="E273" t="s">
        <v>209</v>
      </c>
      <c r="F273" t="s">
        <v>210</v>
      </c>
      <c r="G273" t="s">
        <v>54</v>
      </c>
      <c r="H273" t="s">
        <v>55</v>
      </c>
      <c r="I273" t="s">
        <v>4176</v>
      </c>
      <c r="J273" t="s">
        <v>10193</v>
      </c>
      <c r="K273" t="s">
        <v>10173</v>
      </c>
      <c r="L273" s="3">
        <v>91320</v>
      </c>
    </row>
    <row r="274" spans="1:13">
      <c r="A274" s="1">
        <v>45732</v>
      </c>
      <c r="B274" t="s">
        <v>11192</v>
      </c>
      <c r="C274" t="s">
        <v>11193</v>
      </c>
      <c r="D274" t="s">
        <v>125</v>
      </c>
      <c r="E274" t="s">
        <v>540</v>
      </c>
      <c r="F274" t="s">
        <v>541</v>
      </c>
      <c r="G274" t="s">
        <v>54</v>
      </c>
      <c r="H274" t="s">
        <v>55</v>
      </c>
      <c r="I274" t="s">
        <v>112</v>
      </c>
      <c r="J274" t="s">
        <v>10193</v>
      </c>
      <c r="K274" t="s">
        <v>10173</v>
      </c>
      <c r="L274" s="3">
        <v>70156</v>
      </c>
    </row>
    <row r="275" spans="1:13">
      <c r="A275" s="1">
        <v>45732</v>
      </c>
      <c r="B275" t="s">
        <v>4733</v>
      </c>
      <c r="C275" t="s">
        <v>832</v>
      </c>
      <c r="D275" t="s">
        <v>310</v>
      </c>
      <c r="E275" t="s">
        <v>103</v>
      </c>
      <c r="F275" t="s">
        <v>104</v>
      </c>
      <c r="G275" t="s">
        <v>54</v>
      </c>
      <c r="H275" t="s">
        <v>55</v>
      </c>
      <c r="I275" t="s">
        <v>140</v>
      </c>
      <c r="J275" t="s">
        <v>10201</v>
      </c>
      <c r="L275" s="3">
        <v>15330</v>
      </c>
      <c r="M275" s="3">
        <v>15330</v>
      </c>
    </row>
    <row r="276" spans="1:13">
      <c r="A276" s="1">
        <v>45732</v>
      </c>
      <c r="B276" t="s">
        <v>4734</v>
      </c>
      <c r="C276" t="s">
        <v>837</v>
      </c>
      <c r="D276" t="s">
        <v>125</v>
      </c>
      <c r="E276" t="s">
        <v>570</v>
      </c>
      <c r="F276" t="s">
        <v>571</v>
      </c>
      <c r="G276" t="s">
        <v>54</v>
      </c>
      <c r="H276" t="s">
        <v>55</v>
      </c>
      <c r="I276" t="s">
        <v>26</v>
      </c>
      <c r="J276" t="s">
        <v>10198</v>
      </c>
      <c r="K276" t="s">
        <v>10289</v>
      </c>
    </row>
    <row r="277" spans="1:13">
      <c r="A277" s="1">
        <v>45733</v>
      </c>
      <c r="B277" t="s">
        <v>10450</v>
      </c>
      <c r="C277" t="s">
        <v>10451</v>
      </c>
      <c r="D277" t="s">
        <v>51</v>
      </c>
      <c r="E277" t="s">
        <v>103</v>
      </c>
      <c r="F277" t="s">
        <v>104</v>
      </c>
      <c r="G277" t="s">
        <v>661</v>
      </c>
      <c r="H277" t="s">
        <v>16</v>
      </c>
      <c r="I277" t="s">
        <v>140</v>
      </c>
      <c r="J277" t="s">
        <v>10198</v>
      </c>
      <c r="K277" t="s">
        <v>10324</v>
      </c>
      <c r="L277" s="3">
        <v>16065</v>
      </c>
    </row>
    <row r="278" spans="1:13">
      <c r="A278" s="1">
        <v>45735</v>
      </c>
      <c r="B278" t="s">
        <v>10452</v>
      </c>
      <c r="C278" t="s">
        <v>10453</v>
      </c>
      <c r="D278" t="s">
        <v>310</v>
      </c>
      <c r="E278" t="s">
        <v>103</v>
      </c>
      <c r="F278" t="s">
        <v>104</v>
      </c>
      <c r="G278" t="s">
        <v>661</v>
      </c>
      <c r="H278" t="s">
        <v>16</v>
      </c>
      <c r="I278" t="s">
        <v>140</v>
      </c>
      <c r="J278" t="s">
        <v>10198</v>
      </c>
      <c r="K278" t="s">
        <v>10454</v>
      </c>
      <c r="L278" s="3">
        <v>20488</v>
      </c>
    </row>
    <row r="279" spans="1:13">
      <c r="A279" s="1">
        <v>45735</v>
      </c>
      <c r="B279" t="s">
        <v>10455</v>
      </c>
      <c r="C279" t="s">
        <v>10456</v>
      </c>
      <c r="D279" t="s">
        <v>43</v>
      </c>
      <c r="E279" t="s">
        <v>2216</v>
      </c>
      <c r="F279" t="s">
        <v>2217</v>
      </c>
      <c r="G279" t="s">
        <v>661</v>
      </c>
      <c r="H279" t="s">
        <v>16</v>
      </c>
      <c r="I279" t="s">
        <v>140</v>
      </c>
      <c r="J279" t="s">
        <v>10198</v>
      </c>
      <c r="K279" t="s">
        <v>10225</v>
      </c>
    </row>
    <row r="280" spans="1:13">
      <c r="A280" s="1">
        <v>45735</v>
      </c>
      <c r="B280" t="s">
        <v>10457</v>
      </c>
      <c r="C280" t="s">
        <v>10458</v>
      </c>
      <c r="D280" t="s">
        <v>125</v>
      </c>
      <c r="E280" t="s">
        <v>570</v>
      </c>
      <c r="F280" t="s">
        <v>571</v>
      </c>
      <c r="G280" t="s">
        <v>661</v>
      </c>
      <c r="H280" t="s">
        <v>16</v>
      </c>
      <c r="I280" t="s">
        <v>26</v>
      </c>
      <c r="J280" t="s">
        <v>10198</v>
      </c>
      <c r="K280" t="s">
        <v>10216</v>
      </c>
    </row>
    <row r="281" spans="1:13">
      <c r="A281" s="1">
        <v>45736</v>
      </c>
      <c r="B281" t="s">
        <v>4992</v>
      </c>
      <c r="C281" t="s">
        <v>1891</v>
      </c>
      <c r="D281" t="s">
        <v>51</v>
      </c>
      <c r="E281" t="s">
        <v>103</v>
      </c>
      <c r="F281" t="s">
        <v>104</v>
      </c>
      <c r="G281" t="s">
        <v>661</v>
      </c>
      <c r="H281" t="s">
        <v>16</v>
      </c>
      <c r="I281" t="s">
        <v>140</v>
      </c>
      <c r="J281" t="s">
        <v>10198</v>
      </c>
      <c r="K281" t="s">
        <v>10173</v>
      </c>
    </row>
    <row r="282" spans="1:13">
      <c r="A282" s="1">
        <v>45737</v>
      </c>
      <c r="B282" t="s">
        <v>10459</v>
      </c>
      <c r="C282" t="s">
        <v>10460</v>
      </c>
      <c r="D282" t="s">
        <v>167</v>
      </c>
      <c r="E282" t="s">
        <v>10181</v>
      </c>
      <c r="F282" t="s">
        <v>10182</v>
      </c>
      <c r="G282" t="s">
        <v>661</v>
      </c>
      <c r="H282" t="s">
        <v>16</v>
      </c>
      <c r="I282" t="s">
        <v>5657</v>
      </c>
      <c r="J282" t="s">
        <v>10198</v>
      </c>
      <c r="K282" t="s">
        <v>10216</v>
      </c>
    </row>
    <row r="283" spans="1:13">
      <c r="A283" s="1">
        <v>45737</v>
      </c>
      <c r="B283" t="s">
        <v>10461</v>
      </c>
      <c r="C283" t="s">
        <v>10462</v>
      </c>
      <c r="D283" t="s">
        <v>582</v>
      </c>
      <c r="E283" t="s">
        <v>270</v>
      </c>
      <c r="F283" t="s">
        <v>271</v>
      </c>
      <c r="G283" t="s">
        <v>661</v>
      </c>
      <c r="H283" t="s">
        <v>16</v>
      </c>
      <c r="I283" t="s">
        <v>77</v>
      </c>
      <c r="J283" t="s">
        <v>10198</v>
      </c>
      <c r="K283" t="s">
        <v>10225</v>
      </c>
      <c r="L283" s="3">
        <v>5931</v>
      </c>
    </row>
    <row r="284" spans="1:13">
      <c r="A284" s="1">
        <v>45737</v>
      </c>
      <c r="B284" t="s">
        <v>4632</v>
      </c>
      <c r="C284" t="s">
        <v>379</v>
      </c>
      <c r="D284" t="s">
        <v>51</v>
      </c>
      <c r="E284" t="s">
        <v>65</v>
      </c>
      <c r="F284" t="s">
        <v>66</v>
      </c>
      <c r="G284" t="s">
        <v>54</v>
      </c>
      <c r="H284" t="s">
        <v>55</v>
      </c>
      <c r="I284" t="s">
        <v>5619</v>
      </c>
      <c r="J284" t="s">
        <v>10201</v>
      </c>
      <c r="L284" s="3">
        <v>21929</v>
      </c>
      <c r="M284" s="3">
        <v>21929</v>
      </c>
    </row>
    <row r="285" spans="1:13">
      <c r="A285" s="1">
        <v>45739</v>
      </c>
      <c r="B285" t="s">
        <v>10463</v>
      </c>
      <c r="C285" t="s">
        <v>10464</v>
      </c>
      <c r="D285" t="s">
        <v>143</v>
      </c>
      <c r="E285" t="s">
        <v>10314</v>
      </c>
      <c r="F285" t="s">
        <v>10315</v>
      </c>
      <c r="G285" t="s">
        <v>15</v>
      </c>
      <c r="H285" t="s">
        <v>16</v>
      </c>
      <c r="I285" t="s">
        <v>5657</v>
      </c>
      <c r="J285" t="s">
        <v>10198</v>
      </c>
      <c r="K285" t="s">
        <v>10254</v>
      </c>
    </row>
    <row r="286" spans="1:13">
      <c r="A286" s="1">
        <v>45739</v>
      </c>
      <c r="B286" t="s">
        <v>10463</v>
      </c>
      <c r="C286" t="s">
        <v>10464</v>
      </c>
      <c r="D286" t="s">
        <v>143</v>
      </c>
      <c r="E286" t="s">
        <v>165</v>
      </c>
      <c r="F286" t="s">
        <v>166</v>
      </c>
      <c r="G286" t="s">
        <v>54</v>
      </c>
      <c r="H286" t="s">
        <v>55</v>
      </c>
      <c r="I286" t="s">
        <v>5657</v>
      </c>
      <c r="J286" t="s">
        <v>10198</v>
      </c>
      <c r="K286" t="s">
        <v>10254</v>
      </c>
    </row>
    <row r="287" spans="1:13">
      <c r="A287" s="1">
        <v>45739</v>
      </c>
      <c r="B287" t="s">
        <v>5000</v>
      </c>
      <c r="C287" t="s">
        <v>1924</v>
      </c>
      <c r="D287" t="s">
        <v>73</v>
      </c>
      <c r="E287" t="s">
        <v>1926</v>
      </c>
      <c r="F287" t="s">
        <v>1927</v>
      </c>
      <c r="G287" t="s">
        <v>54</v>
      </c>
      <c r="H287" t="s">
        <v>55</v>
      </c>
      <c r="I287" t="s">
        <v>5657</v>
      </c>
      <c r="J287" t="s">
        <v>10198</v>
      </c>
      <c r="K287" t="s">
        <v>10225</v>
      </c>
      <c r="L287" s="3">
        <v>10632</v>
      </c>
    </row>
    <row r="288" spans="1:13">
      <c r="A288" s="1">
        <v>45740</v>
      </c>
      <c r="B288" t="s">
        <v>4746</v>
      </c>
      <c r="C288" t="s">
        <v>883</v>
      </c>
      <c r="D288" t="s">
        <v>887</v>
      </c>
      <c r="E288" t="s">
        <v>885</v>
      </c>
      <c r="F288" t="s">
        <v>886</v>
      </c>
      <c r="G288" t="s">
        <v>661</v>
      </c>
      <c r="H288" t="s">
        <v>16</v>
      </c>
      <c r="I288" t="s">
        <v>5619</v>
      </c>
      <c r="J288" t="s">
        <v>10201</v>
      </c>
      <c r="L288" s="3">
        <v>11533</v>
      </c>
      <c r="M288" s="3">
        <v>11533</v>
      </c>
    </row>
    <row r="289" spans="1:13">
      <c r="A289" s="1">
        <v>45740</v>
      </c>
      <c r="B289" t="s">
        <v>9399</v>
      </c>
      <c r="C289" t="s">
        <v>9400</v>
      </c>
      <c r="D289" t="s">
        <v>98</v>
      </c>
      <c r="E289" t="s">
        <v>326</v>
      </c>
      <c r="F289" t="s">
        <v>327</v>
      </c>
      <c r="G289" t="s">
        <v>661</v>
      </c>
      <c r="H289" t="s">
        <v>16</v>
      </c>
      <c r="I289" t="s">
        <v>5660</v>
      </c>
      <c r="J289" t="s">
        <v>10201</v>
      </c>
      <c r="L289" s="3">
        <v>7071</v>
      </c>
      <c r="M289" s="3">
        <v>7071</v>
      </c>
    </row>
    <row r="290" spans="1:13">
      <c r="A290" s="1">
        <v>45740</v>
      </c>
      <c r="B290" t="s">
        <v>10465</v>
      </c>
      <c r="C290" t="s">
        <v>10466</v>
      </c>
      <c r="D290" t="s">
        <v>21</v>
      </c>
      <c r="E290" t="s">
        <v>305</v>
      </c>
      <c r="F290" t="s">
        <v>306</v>
      </c>
      <c r="G290" t="s">
        <v>15</v>
      </c>
      <c r="H290" t="s">
        <v>16</v>
      </c>
      <c r="I290" t="s">
        <v>304</v>
      </c>
      <c r="J290" t="s">
        <v>10198</v>
      </c>
      <c r="K290" t="s">
        <v>10289</v>
      </c>
      <c r="L290" s="3">
        <v>69648</v>
      </c>
    </row>
    <row r="291" spans="1:13">
      <c r="A291" s="1">
        <v>45740</v>
      </c>
      <c r="B291" t="s">
        <v>5923</v>
      </c>
      <c r="C291" t="s">
        <v>5924</v>
      </c>
      <c r="D291" t="s">
        <v>21</v>
      </c>
      <c r="E291" t="s">
        <v>18</v>
      </c>
      <c r="F291" t="s">
        <v>19</v>
      </c>
      <c r="G291" t="s">
        <v>661</v>
      </c>
      <c r="H291" t="s">
        <v>16</v>
      </c>
      <c r="I291" t="s">
        <v>48</v>
      </c>
      <c r="J291" t="s">
        <v>10201</v>
      </c>
      <c r="L291" s="3">
        <v>106082</v>
      </c>
      <c r="M291" s="3">
        <v>106082</v>
      </c>
    </row>
    <row r="292" spans="1:13">
      <c r="A292" s="1">
        <v>45740</v>
      </c>
      <c r="B292" t="s">
        <v>4746</v>
      </c>
      <c r="C292" t="s">
        <v>883</v>
      </c>
      <c r="D292" t="s">
        <v>887</v>
      </c>
      <c r="E292" t="s">
        <v>885</v>
      </c>
      <c r="F292" t="s">
        <v>886</v>
      </c>
      <c r="G292" t="s">
        <v>54</v>
      </c>
      <c r="H292" t="s">
        <v>55</v>
      </c>
      <c r="I292" t="s">
        <v>5619</v>
      </c>
      <c r="J292" t="s">
        <v>10193</v>
      </c>
      <c r="K292" t="s">
        <v>10216</v>
      </c>
      <c r="L292" s="3">
        <v>5067</v>
      </c>
    </row>
    <row r="293" spans="1:13">
      <c r="A293" s="1">
        <v>45741</v>
      </c>
      <c r="B293" t="s">
        <v>5941</v>
      </c>
      <c r="C293" t="s">
        <v>5942</v>
      </c>
      <c r="D293" t="s">
        <v>43</v>
      </c>
      <c r="E293" t="s">
        <v>10467</v>
      </c>
      <c r="F293" t="s">
        <v>10468</v>
      </c>
      <c r="G293" t="s">
        <v>661</v>
      </c>
      <c r="H293" t="s">
        <v>16</v>
      </c>
      <c r="I293" t="s">
        <v>140</v>
      </c>
      <c r="J293" t="s">
        <v>10198</v>
      </c>
      <c r="K293" t="s">
        <v>10228</v>
      </c>
    </row>
    <row r="294" spans="1:13">
      <c r="A294" s="1">
        <v>45741</v>
      </c>
      <c r="B294" t="s">
        <v>10469</v>
      </c>
      <c r="C294" t="s">
        <v>10470</v>
      </c>
      <c r="D294" t="s">
        <v>190</v>
      </c>
      <c r="E294" t="s">
        <v>218</v>
      </c>
      <c r="F294" t="s">
        <v>219</v>
      </c>
      <c r="G294" t="s">
        <v>661</v>
      </c>
      <c r="H294" t="s">
        <v>16</v>
      </c>
      <c r="I294" t="s">
        <v>48</v>
      </c>
      <c r="J294" t="s">
        <v>10198</v>
      </c>
      <c r="K294" t="s">
        <v>10216</v>
      </c>
    </row>
    <row r="295" spans="1:13">
      <c r="A295" s="1">
        <v>45741</v>
      </c>
      <c r="B295" t="s">
        <v>5013</v>
      </c>
      <c r="C295" t="s">
        <v>1981</v>
      </c>
      <c r="D295" t="s">
        <v>105</v>
      </c>
      <c r="E295" t="s">
        <v>103</v>
      </c>
      <c r="F295" t="s">
        <v>104</v>
      </c>
      <c r="G295" t="s">
        <v>32</v>
      </c>
      <c r="H295" t="s">
        <v>16</v>
      </c>
      <c r="I295" t="s">
        <v>140</v>
      </c>
      <c r="J295" t="s">
        <v>10193</v>
      </c>
      <c r="K295" t="s">
        <v>10204</v>
      </c>
      <c r="L295" s="3">
        <v>13102</v>
      </c>
    </row>
    <row r="296" spans="1:13">
      <c r="A296" s="1">
        <v>45741</v>
      </c>
      <c r="B296" t="s">
        <v>10471</v>
      </c>
      <c r="C296" t="s">
        <v>10472</v>
      </c>
      <c r="D296" t="s">
        <v>167</v>
      </c>
      <c r="E296" t="s">
        <v>165</v>
      </c>
      <c r="F296" t="s">
        <v>166</v>
      </c>
      <c r="G296" t="s">
        <v>661</v>
      </c>
      <c r="H296" t="s">
        <v>16</v>
      </c>
      <c r="I296" t="s">
        <v>26</v>
      </c>
      <c r="J296" t="s">
        <v>10198</v>
      </c>
      <c r="K296" t="s">
        <v>10225</v>
      </c>
    </row>
    <row r="297" spans="1:13">
      <c r="A297" s="1">
        <v>45741</v>
      </c>
      <c r="B297" t="s">
        <v>10469</v>
      </c>
      <c r="C297" t="s">
        <v>10470</v>
      </c>
      <c r="D297" t="s">
        <v>190</v>
      </c>
      <c r="E297" t="s">
        <v>218</v>
      </c>
      <c r="F297" t="s">
        <v>219</v>
      </c>
      <c r="G297" t="s">
        <v>54</v>
      </c>
      <c r="H297" t="s">
        <v>55</v>
      </c>
      <c r="I297" t="s">
        <v>48</v>
      </c>
      <c r="J297" t="s">
        <v>10198</v>
      </c>
      <c r="K297" t="s">
        <v>10216</v>
      </c>
    </row>
    <row r="298" spans="1:13">
      <c r="A298" s="1">
        <v>45742</v>
      </c>
      <c r="B298" t="s">
        <v>4750</v>
      </c>
      <c r="C298" t="s">
        <v>903</v>
      </c>
      <c r="D298" t="s">
        <v>310</v>
      </c>
      <c r="E298" t="s">
        <v>103</v>
      </c>
      <c r="F298" t="s">
        <v>104</v>
      </c>
      <c r="G298" t="s">
        <v>661</v>
      </c>
      <c r="H298" t="s">
        <v>16</v>
      </c>
      <c r="I298" t="s">
        <v>140</v>
      </c>
      <c r="J298" t="s">
        <v>10201</v>
      </c>
      <c r="L298" s="3">
        <v>18395</v>
      </c>
      <c r="M298" s="3">
        <v>18395</v>
      </c>
    </row>
    <row r="299" spans="1:13">
      <c r="A299" s="1">
        <v>45742</v>
      </c>
      <c r="B299" t="s">
        <v>4751</v>
      </c>
      <c r="C299" t="s">
        <v>907</v>
      </c>
      <c r="D299" t="s">
        <v>21</v>
      </c>
      <c r="E299" t="s">
        <v>174</v>
      </c>
      <c r="F299" t="s">
        <v>175</v>
      </c>
      <c r="G299" t="s">
        <v>15</v>
      </c>
      <c r="H299" t="s">
        <v>16</v>
      </c>
      <c r="I299" t="s">
        <v>112</v>
      </c>
      <c r="J299" t="s">
        <v>10201</v>
      </c>
      <c r="L299" s="3">
        <v>33930</v>
      </c>
      <c r="M299" s="3">
        <v>33930</v>
      </c>
    </row>
    <row r="300" spans="1:13">
      <c r="A300" s="1">
        <v>45743</v>
      </c>
      <c r="B300" t="s">
        <v>10521</v>
      </c>
      <c r="C300" t="s">
        <v>10522</v>
      </c>
      <c r="D300" t="s">
        <v>203</v>
      </c>
      <c r="E300" t="s">
        <v>78</v>
      </c>
      <c r="F300" t="s">
        <v>79</v>
      </c>
      <c r="G300" t="s">
        <v>54</v>
      </c>
      <c r="H300" t="s">
        <v>55</v>
      </c>
      <c r="I300" t="s">
        <v>77</v>
      </c>
      <c r="J300" t="s">
        <v>10193</v>
      </c>
      <c r="K300" t="s">
        <v>10173</v>
      </c>
      <c r="L300" s="3">
        <v>17245</v>
      </c>
    </row>
    <row r="301" spans="1:13">
      <c r="A301" s="1">
        <v>45744</v>
      </c>
      <c r="B301" t="s">
        <v>5947</v>
      </c>
      <c r="C301" t="s">
        <v>5948</v>
      </c>
      <c r="D301" t="s">
        <v>887</v>
      </c>
      <c r="E301" t="s">
        <v>1858</v>
      </c>
      <c r="F301" t="s">
        <v>1859</v>
      </c>
      <c r="G301" t="s">
        <v>15</v>
      </c>
      <c r="H301" t="s">
        <v>16</v>
      </c>
      <c r="I301" t="s">
        <v>5619</v>
      </c>
      <c r="J301" t="s">
        <v>10193</v>
      </c>
      <c r="K301" t="s">
        <v>10173</v>
      </c>
      <c r="L301" s="3">
        <v>59606</v>
      </c>
    </row>
    <row r="302" spans="1:13">
      <c r="A302" s="1">
        <v>45744</v>
      </c>
      <c r="B302" t="s">
        <v>5945</v>
      </c>
      <c r="C302" t="s">
        <v>5946</v>
      </c>
      <c r="D302" t="s">
        <v>328</v>
      </c>
      <c r="E302" t="s">
        <v>201</v>
      </c>
      <c r="F302" t="s">
        <v>202</v>
      </c>
      <c r="G302" t="s">
        <v>54</v>
      </c>
      <c r="H302" t="s">
        <v>55</v>
      </c>
      <c r="I302" t="s">
        <v>5660</v>
      </c>
      <c r="J302" t="s">
        <v>10193</v>
      </c>
      <c r="K302" t="s">
        <v>10216</v>
      </c>
      <c r="L302" s="3">
        <v>11822</v>
      </c>
    </row>
    <row r="303" spans="1:13">
      <c r="A303" s="1">
        <v>45745</v>
      </c>
      <c r="B303" t="s">
        <v>4756</v>
      </c>
      <c r="C303" t="s">
        <v>928</v>
      </c>
      <c r="D303" t="s">
        <v>930</v>
      </c>
      <c r="E303" t="s">
        <v>103</v>
      </c>
      <c r="F303" t="s">
        <v>104</v>
      </c>
      <c r="G303" t="s">
        <v>15</v>
      </c>
      <c r="H303" t="s">
        <v>16</v>
      </c>
      <c r="I303" t="s">
        <v>140</v>
      </c>
      <c r="J303" t="s">
        <v>10201</v>
      </c>
      <c r="L303" s="3">
        <v>18102</v>
      </c>
      <c r="M303" s="3">
        <v>18102</v>
      </c>
    </row>
    <row r="304" spans="1:13">
      <c r="A304" s="1">
        <v>45746</v>
      </c>
      <c r="B304" t="s">
        <v>10473</v>
      </c>
      <c r="C304" t="s">
        <v>10474</v>
      </c>
      <c r="D304" t="s">
        <v>249</v>
      </c>
      <c r="E304" t="s">
        <v>201</v>
      </c>
      <c r="F304" t="s">
        <v>202</v>
      </c>
      <c r="G304" t="s">
        <v>15</v>
      </c>
      <c r="H304" t="s">
        <v>16</v>
      </c>
      <c r="I304" t="s">
        <v>5660</v>
      </c>
      <c r="J304" t="s">
        <v>10198</v>
      </c>
      <c r="K304" t="s">
        <v>10225</v>
      </c>
    </row>
    <row r="305" spans="1:13">
      <c r="A305" s="1">
        <v>45746</v>
      </c>
      <c r="B305" t="s">
        <v>4763</v>
      </c>
      <c r="C305" t="s">
        <v>958</v>
      </c>
      <c r="D305" t="s">
        <v>80</v>
      </c>
      <c r="E305" t="s">
        <v>59</v>
      </c>
      <c r="F305" t="s">
        <v>60</v>
      </c>
      <c r="G305" t="s">
        <v>661</v>
      </c>
      <c r="H305" t="s">
        <v>16</v>
      </c>
      <c r="I305" t="s">
        <v>5619</v>
      </c>
      <c r="J305" t="s">
        <v>10201</v>
      </c>
      <c r="L305" s="3">
        <v>31052</v>
      </c>
      <c r="M305" s="3">
        <v>31052</v>
      </c>
    </row>
    <row r="306" spans="1:13">
      <c r="A306" s="1">
        <v>45746</v>
      </c>
      <c r="B306" t="s">
        <v>10475</v>
      </c>
      <c r="C306" t="s">
        <v>10476</v>
      </c>
      <c r="D306" t="s">
        <v>225</v>
      </c>
      <c r="E306" t="s">
        <v>270</v>
      </c>
      <c r="F306" t="s">
        <v>271</v>
      </c>
      <c r="G306" t="s">
        <v>15</v>
      </c>
      <c r="H306" t="s">
        <v>16</v>
      </c>
      <c r="I306" t="s">
        <v>77</v>
      </c>
      <c r="J306" t="s">
        <v>10193</v>
      </c>
      <c r="K306" t="s">
        <v>10173</v>
      </c>
      <c r="L306" s="3">
        <v>1860</v>
      </c>
    </row>
    <row r="307" spans="1:13">
      <c r="A307" s="1">
        <v>45746</v>
      </c>
      <c r="B307" t="s">
        <v>4764</v>
      </c>
      <c r="C307" t="s">
        <v>962</v>
      </c>
      <c r="D307" t="s">
        <v>125</v>
      </c>
      <c r="E307" t="s">
        <v>165</v>
      </c>
      <c r="F307" t="s">
        <v>166</v>
      </c>
      <c r="G307" t="s">
        <v>661</v>
      </c>
      <c r="H307" t="s">
        <v>16</v>
      </c>
      <c r="I307" t="s">
        <v>26</v>
      </c>
      <c r="J307" t="s">
        <v>10201</v>
      </c>
      <c r="L307" s="3">
        <v>52885</v>
      </c>
      <c r="M307" s="3">
        <v>52885</v>
      </c>
    </row>
    <row r="308" spans="1:13">
      <c r="A308" s="1">
        <v>45746</v>
      </c>
      <c r="B308" t="s">
        <v>10477</v>
      </c>
      <c r="C308" t="s">
        <v>10478</v>
      </c>
      <c r="D308" t="s">
        <v>43</v>
      </c>
      <c r="E308" t="s">
        <v>230</v>
      </c>
      <c r="F308" t="s">
        <v>231</v>
      </c>
      <c r="G308" t="s">
        <v>661</v>
      </c>
      <c r="H308" t="s">
        <v>16</v>
      </c>
      <c r="I308" t="s">
        <v>48</v>
      </c>
      <c r="J308" t="s">
        <v>10198</v>
      </c>
      <c r="K308" t="s">
        <v>10284</v>
      </c>
    </row>
    <row r="309" spans="1:13">
      <c r="A309" s="1">
        <v>45746</v>
      </c>
      <c r="B309" t="s">
        <v>5677</v>
      </c>
      <c r="C309" t="s">
        <v>5678</v>
      </c>
      <c r="D309" t="s">
        <v>345</v>
      </c>
      <c r="E309" t="s">
        <v>2574</v>
      </c>
      <c r="F309" t="s">
        <v>2575</v>
      </c>
      <c r="G309" t="s">
        <v>661</v>
      </c>
      <c r="H309" t="s">
        <v>16</v>
      </c>
      <c r="I309" t="s">
        <v>77</v>
      </c>
      <c r="J309" t="s">
        <v>10198</v>
      </c>
      <c r="K309" t="s">
        <v>10289</v>
      </c>
    </row>
    <row r="310" spans="1:13">
      <c r="A310" s="1">
        <v>45746</v>
      </c>
      <c r="B310" t="s">
        <v>4758</v>
      </c>
      <c r="C310" t="s">
        <v>937</v>
      </c>
      <c r="D310" t="s">
        <v>225</v>
      </c>
      <c r="E310" t="s">
        <v>375</v>
      </c>
      <c r="F310" t="s">
        <v>376</v>
      </c>
      <c r="G310" t="s">
        <v>661</v>
      </c>
      <c r="H310" t="s">
        <v>16</v>
      </c>
      <c r="I310" t="s">
        <v>77</v>
      </c>
      <c r="J310" t="s">
        <v>10201</v>
      </c>
      <c r="L310" s="3">
        <v>34428</v>
      </c>
      <c r="M310" s="3">
        <v>34428</v>
      </c>
    </row>
    <row r="311" spans="1:13">
      <c r="A311" s="1">
        <v>45746</v>
      </c>
      <c r="B311" t="s">
        <v>5679</v>
      </c>
      <c r="C311" t="s">
        <v>5680</v>
      </c>
      <c r="D311" t="s">
        <v>245</v>
      </c>
      <c r="E311" t="s">
        <v>103</v>
      </c>
      <c r="F311" t="s">
        <v>104</v>
      </c>
      <c r="G311" t="s">
        <v>661</v>
      </c>
      <c r="H311" t="s">
        <v>16</v>
      </c>
      <c r="I311" t="s">
        <v>140</v>
      </c>
      <c r="J311" t="s">
        <v>10198</v>
      </c>
      <c r="K311" t="s">
        <v>10225</v>
      </c>
    </row>
    <row r="312" spans="1:13">
      <c r="A312" s="1">
        <v>45746</v>
      </c>
      <c r="B312" t="s">
        <v>10479</v>
      </c>
      <c r="C312" t="s">
        <v>10480</v>
      </c>
      <c r="D312" t="s">
        <v>225</v>
      </c>
      <c r="E312" t="s">
        <v>96</v>
      </c>
      <c r="F312" t="s">
        <v>97</v>
      </c>
      <c r="G312" t="s">
        <v>661</v>
      </c>
      <c r="H312" t="s">
        <v>16</v>
      </c>
      <c r="I312" t="s">
        <v>26</v>
      </c>
      <c r="J312" t="s">
        <v>10198</v>
      </c>
      <c r="K312" t="s">
        <v>10216</v>
      </c>
    </row>
    <row r="313" spans="1:13">
      <c r="A313" s="1">
        <v>45746</v>
      </c>
      <c r="B313" t="s">
        <v>4760</v>
      </c>
      <c r="C313" t="s">
        <v>946</v>
      </c>
      <c r="D313" t="s">
        <v>51</v>
      </c>
      <c r="E313" t="s">
        <v>948</v>
      </c>
      <c r="F313" t="s">
        <v>949</v>
      </c>
      <c r="G313" t="s">
        <v>54</v>
      </c>
      <c r="H313" t="s">
        <v>55</v>
      </c>
      <c r="I313" t="s">
        <v>304</v>
      </c>
      <c r="J313" t="s">
        <v>10201</v>
      </c>
      <c r="L313" s="3">
        <v>9502</v>
      </c>
      <c r="M313" s="3">
        <v>9502</v>
      </c>
    </row>
    <row r="314" spans="1:13">
      <c r="A314" s="1">
        <v>45746</v>
      </c>
      <c r="B314" t="s">
        <v>5677</v>
      </c>
      <c r="C314" t="s">
        <v>5678</v>
      </c>
      <c r="D314" t="s">
        <v>345</v>
      </c>
      <c r="E314" t="s">
        <v>2574</v>
      </c>
      <c r="F314" t="s">
        <v>2575</v>
      </c>
      <c r="G314" t="s">
        <v>54</v>
      </c>
      <c r="H314" t="s">
        <v>55</v>
      </c>
      <c r="I314" t="s">
        <v>77</v>
      </c>
      <c r="J314" t="s">
        <v>10193</v>
      </c>
      <c r="K314" t="s">
        <v>10204</v>
      </c>
      <c r="L314" s="3">
        <v>32318</v>
      </c>
    </row>
    <row r="315" spans="1:13">
      <c r="A315" s="1">
        <v>45746</v>
      </c>
      <c r="B315" t="s">
        <v>4764</v>
      </c>
      <c r="C315" t="s">
        <v>962</v>
      </c>
      <c r="D315" t="s">
        <v>125</v>
      </c>
      <c r="E315" t="s">
        <v>165</v>
      </c>
      <c r="F315" t="s">
        <v>166</v>
      </c>
      <c r="G315" t="s">
        <v>54</v>
      </c>
      <c r="H315" t="s">
        <v>55</v>
      </c>
      <c r="I315" t="s">
        <v>26</v>
      </c>
      <c r="J315" t="s">
        <v>10201</v>
      </c>
      <c r="L315" s="3">
        <v>28699</v>
      </c>
      <c r="M315" s="3">
        <v>28699</v>
      </c>
    </row>
    <row r="316" spans="1:13">
      <c r="A316" s="1">
        <v>45748</v>
      </c>
      <c r="B316" t="s">
        <v>10481</v>
      </c>
      <c r="C316" t="s">
        <v>10482</v>
      </c>
      <c r="D316" t="s">
        <v>105</v>
      </c>
      <c r="E316" t="s">
        <v>103</v>
      </c>
      <c r="F316" t="s">
        <v>104</v>
      </c>
      <c r="G316" t="s">
        <v>661</v>
      </c>
      <c r="H316" t="s">
        <v>16</v>
      </c>
      <c r="I316" t="s">
        <v>140</v>
      </c>
      <c r="J316" t="s">
        <v>10198</v>
      </c>
      <c r="K316" t="s">
        <v>10225</v>
      </c>
    </row>
    <row r="317" spans="1:13">
      <c r="A317" s="1">
        <v>45748</v>
      </c>
      <c r="B317" t="s">
        <v>10483</v>
      </c>
      <c r="C317" t="s">
        <v>10484</v>
      </c>
      <c r="D317" t="s">
        <v>203</v>
      </c>
      <c r="E317" t="s">
        <v>201</v>
      </c>
      <c r="F317" t="s">
        <v>202</v>
      </c>
      <c r="G317" t="s">
        <v>661</v>
      </c>
      <c r="H317" t="s">
        <v>16</v>
      </c>
      <c r="I317" t="s">
        <v>5660</v>
      </c>
      <c r="J317" t="s">
        <v>10198</v>
      </c>
      <c r="K317" t="s">
        <v>10207</v>
      </c>
    </row>
    <row r="318" spans="1:13">
      <c r="A318" s="1">
        <v>45748</v>
      </c>
      <c r="B318" t="s">
        <v>5681</v>
      </c>
      <c r="C318" t="s">
        <v>5682</v>
      </c>
      <c r="D318" t="s">
        <v>336</v>
      </c>
      <c r="E318" t="s">
        <v>10485</v>
      </c>
      <c r="F318" t="s">
        <v>10486</v>
      </c>
      <c r="G318" t="s">
        <v>661</v>
      </c>
      <c r="H318" t="s">
        <v>16</v>
      </c>
      <c r="I318" t="s">
        <v>26</v>
      </c>
      <c r="J318" t="s">
        <v>10198</v>
      </c>
      <c r="K318" t="s">
        <v>10225</v>
      </c>
    </row>
    <row r="319" spans="1:13">
      <c r="A319" s="1">
        <v>45748</v>
      </c>
      <c r="B319" t="s">
        <v>10487</v>
      </c>
      <c r="C319" t="s">
        <v>10488</v>
      </c>
      <c r="D319" t="s">
        <v>582</v>
      </c>
      <c r="E319" t="s">
        <v>570</v>
      </c>
      <c r="F319" t="s">
        <v>571</v>
      </c>
      <c r="G319" t="s">
        <v>661</v>
      </c>
      <c r="H319" t="s">
        <v>16</v>
      </c>
      <c r="I319" t="s">
        <v>26</v>
      </c>
      <c r="J319" t="s">
        <v>10198</v>
      </c>
      <c r="K319" t="s">
        <v>10289</v>
      </c>
      <c r="L319" s="3">
        <v>172381</v>
      </c>
    </row>
    <row r="320" spans="1:13">
      <c r="A320" s="1">
        <v>45748</v>
      </c>
      <c r="B320" t="s">
        <v>10489</v>
      </c>
      <c r="C320" t="s">
        <v>10490</v>
      </c>
      <c r="D320" t="s">
        <v>1387</v>
      </c>
      <c r="E320" t="s">
        <v>570</v>
      </c>
      <c r="F320" t="s">
        <v>571</v>
      </c>
      <c r="G320" t="s">
        <v>661</v>
      </c>
      <c r="H320" t="s">
        <v>16</v>
      </c>
      <c r="I320" t="s">
        <v>26</v>
      </c>
      <c r="J320" t="s">
        <v>10193</v>
      </c>
      <c r="K320" t="s">
        <v>10363</v>
      </c>
      <c r="L320" s="3">
        <v>18739</v>
      </c>
    </row>
    <row r="321" spans="1:13">
      <c r="A321" s="1">
        <v>45748</v>
      </c>
      <c r="B321" t="s">
        <v>10491</v>
      </c>
      <c r="C321" t="s">
        <v>10492</v>
      </c>
      <c r="D321" t="s">
        <v>310</v>
      </c>
      <c r="E321" t="s">
        <v>103</v>
      </c>
      <c r="F321" t="s">
        <v>104</v>
      </c>
      <c r="G321" t="s">
        <v>661</v>
      </c>
      <c r="H321" t="s">
        <v>16</v>
      </c>
      <c r="I321" t="s">
        <v>140</v>
      </c>
      <c r="J321" t="s">
        <v>10198</v>
      </c>
      <c r="K321" t="s">
        <v>10225</v>
      </c>
      <c r="L321" s="3">
        <v>58708</v>
      </c>
    </row>
    <row r="322" spans="1:13">
      <c r="A322" s="1">
        <v>45748</v>
      </c>
      <c r="B322" t="s">
        <v>5641</v>
      </c>
      <c r="C322" t="s">
        <v>5642</v>
      </c>
      <c r="D322" t="s">
        <v>1234</v>
      </c>
      <c r="E322" t="s">
        <v>570</v>
      </c>
      <c r="F322" t="s">
        <v>571</v>
      </c>
      <c r="G322" t="s">
        <v>661</v>
      </c>
      <c r="H322" t="s">
        <v>16</v>
      </c>
      <c r="I322" t="s">
        <v>26</v>
      </c>
      <c r="J322" t="s">
        <v>10198</v>
      </c>
      <c r="K322" t="s">
        <v>10225</v>
      </c>
    </row>
    <row r="323" spans="1:13">
      <c r="A323" s="1">
        <v>45748</v>
      </c>
      <c r="B323" t="s">
        <v>10493</v>
      </c>
      <c r="C323" t="s">
        <v>10494</v>
      </c>
      <c r="D323" t="s">
        <v>1067</v>
      </c>
      <c r="E323" t="s">
        <v>695</v>
      </c>
      <c r="F323" t="s">
        <v>696</v>
      </c>
      <c r="G323" t="s">
        <v>661</v>
      </c>
      <c r="H323" t="s">
        <v>16</v>
      </c>
      <c r="I323" t="s">
        <v>5660</v>
      </c>
      <c r="J323" t="s">
        <v>10193</v>
      </c>
      <c r="K323" t="s">
        <v>10204</v>
      </c>
      <c r="L323" s="3">
        <v>13762</v>
      </c>
    </row>
    <row r="324" spans="1:13">
      <c r="A324" s="1">
        <v>45748</v>
      </c>
      <c r="B324" t="s">
        <v>5911</v>
      </c>
      <c r="C324" t="s">
        <v>5912</v>
      </c>
      <c r="D324" t="s">
        <v>125</v>
      </c>
      <c r="E324" t="s">
        <v>570</v>
      </c>
      <c r="F324" t="s">
        <v>571</v>
      </c>
      <c r="G324" t="s">
        <v>661</v>
      </c>
      <c r="H324" t="s">
        <v>16</v>
      </c>
      <c r="I324" t="s">
        <v>26</v>
      </c>
      <c r="J324" t="s">
        <v>10198</v>
      </c>
      <c r="K324" t="s">
        <v>10225</v>
      </c>
      <c r="L324" s="3">
        <v>139436</v>
      </c>
    </row>
    <row r="325" spans="1:13">
      <c r="A325" s="1">
        <v>45748</v>
      </c>
      <c r="B325" t="s">
        <v>4987</v>
      </c>
      <c r="C325" t="s">
        <v>1877</v>
      </c>
      <c r="D325" t="s">
        <v>51</v>
      </c>
      <c r="E325" t="s">
        <v>49</v>
      </c>
      <c r="F325" t="s">
        <v>50</v>
      </c>
      <c r="G325" t="s">
        <v>661</v>
      </c>
      <c r="H325" t="s">
        <v>16</v>
      </c>
      <c r="I325" t="s">
        <v>48</v>
      </c>
      <c r="J325" t="s">
        <v>10198</v>
      </c>
      <c r="K325" t="s">
        <v>10216</v>
      </c>
    </row>
    <row r="326" spans="1:13">
      <c r="A326" s="1">
        <v>45748</v>
      </c>
      <c r="B326" t="s">
        <v>10495</v>
      </c>
      <c r="C326" t="s">
        <v>10496</v>
      </c>
      <c r="D326" t="s">
        <v>203</v>
      </c>
      <c r="E326" t="s">
        <v>201</v>
      </c>
      <c r="F326" t="s">
        <v>202</v>
      </c>
      <c r="G326" t="s">
        <v>15</v>
      </c>
      <c r="H326" t="s">
        <v>16</v>
      </c>
      <c r="I326" t="s">
        <v>5660</v>
      </c>
      <c r="J326" t="s">
        <v>10198</v>
      </c>
      <c r="K326" t="s">
        <v>10207</v>
      </c>
    </row>
    <row r="327" spans="1:13">
      <c r="A327" s="1">
        <v>45748</v>
      </c>
      <c r="B327" t="s">
        <v>10497</v>
      </c>
      <c r="C327" t="s">
        <v>10498</v>
      </c>
      <c r="D327" t="s">
        <v>98</v>
      </c>
      <c r="E327" t="s">
        <v>570</v>
      </c>
      <c r="F327" t="s">
        <v>571</v>
      </c>
      <c r="G327" t="s">
        <v>661</v>
      </c>
      <c r="H327" t="s">
        <v>16</v>
      </c>
      <c r="I327" t="s">
        <v>26</v>
      </c>
      <c r="J327" t="s">
        <v>10198</v>
      </c>
      <c r="K327" t="s">
        <v>10216</v>
      </c>
    </row>
    <row r="328" spans="1:13">
      <c r="A328" s="1">
        <v>45748</v>
      </c>
      <c r="B328" t="s">
        <v>4780</v>
      </c>
      <c r="C328" t="s">
        <v>1034</v>
      </c>
      <c r="D328" t="s">
        <v>249</v>
      </c>
      <c r="E328" t="s">
        <v>103</v>
      </c>
      <c r="F328" t="s">
        <v>104</v>
      </c>
      <c r="G328" t="s">
        <v>32</v>
      </c>
      <c r="H328" t="s">
        <v>16</v>
      </c>
      <c r="I328" t="s">
        <v>140</v>
      </c>
      <c r="J328" t="s">
        <v>10201</v>
      </c>
      <c r="L328" s="3">
        <v>123407</v>
      </c>
      <c r="M328" s="3">
        <v>123407</v>
      </c>
    </row>
    <row r="329" spans="1:13">
      <c r="A329" s="1">
        <v>45748</v>
      </c>
      <c r="B329" t="s">
        <v>10499</v>
      </c>
      <c r="C329" t="s">
        <v>10500</v>
      </c>
      <c r="D329" t="s">
        <v>30</v>
      </c>
      <c r="E329" t="s">
        <v>570</v>
      </c>
      <c r="F329" t="s">
        <v>571</v>
      </c>
      <c r="G329" t="s">
        <v>661</v>
      </c>
      <c r="H329" t="s">
        <v>16</v>
      </c>
      <c r="I329" t="s">
        <v>26</v>
      </c>
      <c r="J329" t="s">
        <v>10198</v>
      </c>
      <c r="K329" t="s">
        <v>10289</v>
      </c>
    </row>
    <row r="330" spans="1:13">
      <c r="A330" s="1">
        <v>45748</v>
      </c>
      <c r="B330" t="s">
        <v>4787</v>
      </c>
      <c r="C330" t="s">
        <v>1061</v>
      </c>
      <c r="D330" t="s">
        <v>61</v>
      </c>
      <c r="E330" t="s">
        <v>570</v>
      </c>
      <c r="F330" t="s">
        <v>571</v>
      </c>
      <c r="G330" t="s">
        <v>661</v>
      </c>
      <c r="H330" t="s">
        <v>16</v>
      </c>
      <c r="I330" t="s">
        <v>26</v>
      </c>
      <c r="J330" t="s">
        <v>10198</v>
      </c>
      <c r="K330" t="s">
        <v>10225</v>
      </c>
    </row>
    <row r="331" spans="1:13">
      <c r="A331" s="1">
        <v>45748</v>
      </c>
      <c r="B331" t="s">
        <v>10501</v>
      </c>
      <c r="C331" t="s">
        <v>10502</v>
      </c>
      <c r="D331" t="s">
        <v>203</v>
      </c>
      <c r="E331" t="s">
        <v>201</v>
      </c>
      <c r="F331" t="s">
        <v>202</v>
      </c>
      <c r="G331" t="s">
        <v>15</v>
      </c>
      <c r="H331" t="s">
        <v>16</v>
      </c>
      <c r="I331" t="s">
        <v>5660</v>
      </c>
      <c r="J331" t="s">
        <v>10198</v>
      </c>
      <c r="K331" t="s">
        <v>10173</v>
      </c>
      <c r="L331" s="3">
        <v>18133</v>
      </c>
    </row>
    <row r="332" spans="1:13">
      <c r="A332" s="1">
        <v>45748</v>
      </c>
      <c r="B332" t="s">
        <v>10503</v>
      </c>
      <c r="C332" t="s">
        <v>10504</v>
      </c>
      <c r="D332" t="s">
        <v>125</v>
      </c>
      <c r="E332" t="s">
        <v>570</v>
      </c>
      <c r="F332" t="s">
        <v>571</v>
      </c>
      <c r="G332" t="s">
        <v>661</v>
      </c>
      <c r="H332" t="s">
        <v>16</v>
      </c>
      <c r="I332" t="s">
        <v>26</v>
      </c>
      <c r="J332" t="s">
        <v>10198</v>
      </c>
      <c r="K332" t="s">
        <v>10225</v>
      </c>
    </row>
    <row r="333" spans="1:13">
      <c r="A333" s="1">
        <v>45748</v>
      </c>
      <c r="B333" t="s">
        <v>10505</v>
      </c>
      <c r="C333" t="s">
        <v>10506</v>
      </c>
      <c r="D333" t="s">
        <v>125</v>
      </c>
      <c r="E333" t="s">
        <v>570</v>
      </c>
      <c r="F333" t="s">
        <v>571</v>
      </c>
      <c r="G333" t="s">
        <v>661</v>
      </c>
      <c r="H333" t="s">
        <v>16</v>
      </c>
      <c r="I333" t="s">
        <v>26</v>
      </c>
      <c r="J333" t="s">
        <v>10198</v>
      </c>
      <c r="K333" t="s">
        <v>10228</v>
      </c>
    </row>
    <row r="334" spans="1:13">
      <c r="A334" s="1">
        <v>45748</v>
      </c>
      <c r="B334" t="s">
        <v>10507</v>
      </c>
      <c r="C334" t="s">
        <v>10508</v>
      </c>
      <c r="D334" t="s">
        <v>453</v>
      </c>
      <c r="E334" t="s">
        <v>570</v>
      </c>
      <c r="F334" t="s">
        <v>571</v>
      </c>
      <c r="G334" t="s">
        <v>661</v>
      </c>
      <c r="H334" t="s">
        <v>16</v>
      </c>
      <c r="I334" t="s">
        <v>26</v>
      </c>
      <c r="J334" t="s">
        <v>10198</v>
      </c>
      <c r="K334" t="s">
        <v>10225</v>
      </c>
    </row>
    <row r="335" spans="1:13">
      <c r="A335" s="1">
        <v>45748</v>
      </c>
      <c r="B335" t="s">
        <v>4777</v>
      </c>
      <c r="C335" t="s">
        <v>1020</v>
      </c>
      <c r="D335" t="s">
        <v>43</v>
      </c>
      <c r="E335" t="s">
        <v>846</v>
      </c>
      <c r="F335" t="s">
        <v>847</v>
      </c>
      <c r="G335" t="s">
        <v>32</v>
      </c>
      <c r="H335" t="s">
        <v>16</v>
      </c>
      <c r="I335" t="s">
        <v>77</v>
      </c>
      <c r="J335" t="s">
        <v>10201</v>
      </c>
      <c r="L335" s="3">
        <v>6961</v>
      </c>
      <c r="M335" s="3">
        <v>6961</v>
      </c>
    </row>
    <row r="336" spans="1:13">
      <c r="A336" s="1">
        <v>45748</v>
      </c>
      <c r="B336" t="s">
        <v>10509</v>
      </c>
      <c r="C336" t="s">
        <v>10510</v>
      </c>
      <c r="D336" t="s">
        <v>1332</v>
      </c>
      <c r="E336" t="s">
        <v>570</v>
      </c>
      <c r="F336" t="s">
        <v>571</v>
      </c>
      <c r="G336" t="s">
        <v>15</v>
      </c>
      <c r="H336" t="s">
        <v>16</v>
      </c>
      <c r="I336" t="s">
        <v>26</v>
      </c>
      <c r="J336" t="s">
        <v>10198</v>
      </c>
      <c r="K336" t="s">
        <v>10289</v>
      </c>
    </row>
    <row r="337" spans="1:13">
      <c r="A337" s="1">
        <v>45748</v>
      </c>
      <c r="B337" t="s">
        <v>10511</v>
      </c>
      <c r="C337" t="s">
        <v>10512</v>
      </c>
      <c r="D337" t="s">
        <v>310</v>
      </c>
      <c r="E337" t="s">
        <v>209</v>
      </c>
      <c r="F337" t="s">
        <v>210</v>
      </c>
      <c r="G337" t="s">
        <v>661</v>
      </c>
      <c r="H337" t="s">
        <v>16</v>
      </c>
      <c r="I337" t="s">
        <v>5660</v>
      </c>
      <c r="J337" t="s">
        <v>10198</v>
      </c>
      <c r="K337" t="s">
        <v>10225</v>
      </c>
    </row>
    <row r="338" spans="1:13">
      <c r="A338" s="1">
        <v>45748</v>
      </c>
      <c r="B338" t="s">
        <v>4785</v>
      </c>
      <c r="C338" t="s">
        <v>1054</v>
      </c>
      <c r="D338" t="s">
        <v>105</v>
      </c>
      <c r="E338" t="s">
        <v>174</v>
      </c>
      <c r="F338" t="s">
        <v>175</v>
      </c>
      <c r="G338" t="s">
        <v>15</v>
      </c>
      <c r="H338" t="s">
        <v>16</v>
      </c>
      <c r="I338" t="s">
        <v>112</v>
      </c>
      <c r="J338" t="s">
        <v>10201</v>
      </c>
      <c r="L338" s="3">
        <v>16872</v>
      </c>
      <c r="M338" s="3">
        <v>16872</v>
      </c>
    </row>
    <row r="339" spans="1:13">
      <c r="A339" s="1">
        <v>45748</v>
      </c>
      <c r="B339" t="s">
        <v>10513</v>
      </c>
      <c r="C339" t="s">
        <v>10514</v>
      </c>
      <c r="D339" t="s">
        <v>336</v>
      </c>
      <c r="E339" t="s">
        <v>1447</v>
      </c>
      <c r="F339" t="s">
        <v>1448</v>
      </c>
      <c r="G339" t="s">
        <v>661</v>
      </c>
      <c r="H339" t="s">
        <v>16</v>
      </c>
      <c r="I339" t="s">
        <v>5657</v>
      </c>
      <c r="J339" t="s">
        <v>10198</v>
      </c>
      <c r="K339" t="s">
        <v>10225</v>
      </c>
      <c r="L339" s="3">
        <v>90771</v>
      </c>
    </row>
    <row r="340" spans="1:13">
      <c r="A340" s="1">
        <v>45748</v>
      </c>
      <c r="B340" t="s">
        <v>10515</v>
      </c>
      <c r="C340" t="s">
        <v>10516</v>
      </c>
      <c r="D340" t="s">
        <v>225</v>
      </c>
      <c r="E340" t="s">
        <v>218</v>
      </c>
      <c r="F340" t="s">
        <v>219</v>
      </c>
      <c r="G340" t="s">
        <v>661</v>
      </c>
      <c r="H340" t="s">
        <v>16</v>
      </c>
      <c r="I340" t="s">
        <v>48</v>
      </c>
      <c r="J340" t="s">
        <v>10193</v>
      </c>
      <c r="K340" t="s">
        <v>10204</v>
      </c>
      <c r="L340" s="3">
        <v>43058</v>
      </c>
    </row>
    <row r="341" spans="1:13">
      <c r="A341" s="1">
        <v>45748</v>
      </c>
      <c r="B341" t="s">
        <v>10517</v>
      </c>
      <c r="C341" t="s">
        <v>10518</v>
      </c>
      <c r="D341" t="s">
        <v>167</v>
      </c>
      <c r="E341" t="s">
        <v>165</v>
      </c>
      <c r="F341" t="s">
        <v>166</v>
      </c>
      <c r="G341" t="s">
        <v>32</v>
      </c>
      <c r="H341" t="s">
        <v>16</v>
      </c>
      <c r="I341" t="s">
        <v>26</v>
      </c>
      <c r="J341" t="s">
        <v>10193</v>
      </c>
      <c r="K341" t="s">
        <v>10173</v>
      </c>
      <c r="L341" s="3">
        <v>17398</v>
      </c>
    </row>
    <row r="342" spans="1:13">
      <c r="A342" s="1">
        <v>45748</v>
      </c>
      <c r="B342" t="s">
        <v>5575</v>
      </c>
      <c r="C342" t="s">
        <v>4332</v>
      </c>
      <c r="D342" t="s">
        <v>125</v>
      </c>
      <c r="E342" t="s">
        <v>570</v>
      </c>
      <c r="F342" t="s">
        <v>571</v>
      </c>
      <c r="G342" t="s">
        <v>661</v>
      </c>
      <c r="H342" t="s">
        <v>16</v>
      </c>
      <c r="I342" t="s">
        <v>26</v>
      </c>
      <c r="J342" t="s">
        <v>10193</v>
      </c>
      <c r="K342" t="s">
        <v>10173</v>
      </c>
      <c r="L342" s="3">
        <v>52454</v>
      </c>
    </row>
    <row r="343" spans="1:13">
      <c r="A343" s="1">
        <v>45748</v>
      </c>
      <c r="B343" t="s">
        <v>5949</v>
      </c>
      <c r="C343" t="s">
        <v>5950</v>
      </c>
      <c r="D343" t="s">
        <v>51</v>
      </c>
      <c r="E343" t="s">
        <v>103</v>
      </c>
      <c r="F343" t="s">
        <v>104</v>
      </c>
      <c r="G343" t="s">
        <v>661</v>
      </c>
      <c r="H343" t="s">
        <v>16</v>
      </c>
      <c r="I343" t="s">
        <v>140</v>
      </c>
      <c r="J343" t="s">
        <v>10198</v>
      </c>
      <c r="K343" t="s">
        <v>10173</v>
      </c>
      <c r="L343" s="3">
        <v>57107</v>
      </c>
    </row>
    <row r="344" spans="1:13">
      <c r="A344" s="1">
        <v>45748</v>
      </c>
      <c r="B344" t="s">
        <v>10519</v>
      </c>
      <c r="C344" t="s">
        <v>10520</v>
      </c>
      <c r="D344" t="s">
        <v>43</v>
      </c>
      <c r="E344" t="s">
        <v>846</v>
      </c>
      <c r="F344" t="s">
        <v>847</v>
      </c>
      <c r="G344" t="s">
        <v>661</v>
      </c>
      <c r="H344" t="s">
        <v>16</v>
      </c>
      <c r="I344" t="s">
        <v>48</v>
      </c>
      <c r="J344" t="s">
        <v>10198</v>
      </c>
      <c r="K344" t="s">
        <v>10289</v>
      </c>
    </row>
    <row r="345" spans="1:13">
      <c r="A345" s="1">
        <v>45748</v>
      </c>
      <c r="B345" t="s">
        <v>10521</v>
      </c>
      <c r="C345" t="s">
        <v>10522</v>
      </c>
      <c r="D345" t="s">
        <v>203</v>
      </c>
      <c r="E345" t="s">
        <v>78</v>
      </c>
      <c r="F345" t="s">
        <v>79</v>
      </c>
      <c r="G345" t="s">
        <v>661</v>
      </c>
      <c r="H345" t="s">
        <v>16</v>
      </c>
      <c r="I345" t="s">
        <v>77</v>
      </c>
      <c r="J345" t="s">
        <v>10193</v>
      </c>
      <c r="K345" t="s">
        <v>10173</v>
      </c>
      <c r="L345" s="3">
        <v>19969</v>
      </c>
    </row>
    <row r="346" spans="1:13">
      <c r="A346" s="1">
        <v>45748</v>
      </c>
      <c r="B346" t="s">
        <v>10523</v>
      </c>
      <c r="C346" t="s">
        <v>10524</v>
      </c>
      <c r="D346" t="s">
        <v>225</v>
      </c>
      <c r="E346" t="s">
        <v>71</v>
      </c>
      <c r="F346" t="s">
        <v>72</v>
      </c>
      <c r="G346" t="s">
        <v>15</v>
      </c>
      <c r="H346" t="s">
        <v>16</v>
      </c>
      <c r="I346" t="s">
        <v>5660</v>
      </c>
      <c r="J346" t="s">
        <v>10198</v>
      </c>
      <c r="K346" t="s">
        <v>10284</v>
      </c>
      <c r="L346" s="3">
        <v>5433</v>
      </c>
    </row>
    <row r="347" spans="1:13">
      <c r="A347" s="1">
        <v>45748</v>
      </c>
      <c r="B347" t="s">
        <v>10525</v>
      </c>
      <c r="C347" t="s">
        <v>10526</v>
      </c>
      <c r="D347" t="s">
        <v>590</v>
      </c>
      <c r="E347" t="s">
        <v>65</v>
      </c>
      <c r="F347" t="s">
        <v>66</v>
      </c>
      <c r="G347" t="s">
        <v>661</v>
      </c>
      <c r="H347" t="s">
        <v>16</v>
      </c>
      <c r="I347" t="s">
        <v>95</v>
      </c>
      <c r="J347" t="s">
        <v>10198</v>
      </c>
      <c r="K347" t="s">
        <v>10228</v>
      </c>
    </row>
    <row r="348" spans="1:13">
      <c r="A348" s="1">
        <v>45748</v>
      </c>
      <c r="B348" t="s">
        <v>10527</v>
      </c>
      <c r="C348" t="s">
        <v>10528</v>
      </c>
      <c r="D348" t="s">
        <v>61</v>
      </c>
      <c r="E348" t="s">
        <v>846</v>
      </c>
      <c r="F348" t="s">
        <v>847</v>
      </c>
      <c r="G348" t="s">
        <v>661</v>
      </c>
      <c r="H348" t="s">
        <v>16</v>
      </c>
      <c r="I348" t="s">
        <v>77</v>
      </c>
      <c r="J348" t="s">
        <v>10193</v>
      </c>
      <c r="K348" t="s">
        <v>10204</v>
      </c>
    </row>
    <row r="349" spans="1:13">
      <c r="A349" s="1">
        <v>45748</v>
      </c>
      <c r="B349" t="s">
        <v>5681</v>
      </c>
      <c r="C349" t="s">
        <v>5682</v>
      </c>
      <c r="D349" t="s">
        <v>336</v>
      </c>
      <c r="E349" t="s">
        <v>570</v>
      </c>
      <c r="F349" t="s">
        <v>571</v>
      </c>
      <c r="G349" t="s">
        <v>54</v>
      </c>
      <c r="H349" t="s">
        <v>55</v>
      </c>
      <c r="I349" t="s">
        <v>5657</v>
      </c>
      <c r="J349" t="s">
        <v>10198</v>
      </c>
      <c r="K349" t="s">
        <v>10279</v>
      </c>
    </row>
    <row r="350" spans="1:13">
      <c r="A350" s="1">
        <v>45748</v>
      </c>
      <c r="B350" t="s">
        <v>10487</v>
      </c>
      <c r="C350" t="s">
        <v>10488</v>
      </c>
      <c r="D350" t="s">
        <v>582</v>
      </c>
      <c r="E350" t="s">
        <v>570</v>
      </c>
      <c r="F350" t="s">
        <v>571</v>
      </c>
      <c r="G350" t="s">
        <v>54</v>
      </c>
      <c r="H350" t="s">
        <v>55</v>
      </c>
      <c r="I350" t="s">
        <v>26</v>
      </c>
      <c r="J350" t="s">
        <v>10193</v>
      </c>
      <c r="K350" t="s">
        <v>10389</v>
      </c>
    </row>
    <row r="351" spans="1:13">
      <c r="A351" s="1">
        <v>45748</v>
      </c>
      <c r="B351" t="s">
        <v>10489</v>
      </c>
      <c r="C351" t="s">
        <v>10490</v>
      </c>
      <c r="D351" t="s">
        <v>1387</v>
      </c>
      <c r="E351" t="s">
        <v>570</v>
      </c>
      <c r="F351" t="s">
        <v>571</v>
      </c>
      <c r="G351" t="s">
        <v>54</v>
      </c>
      <c r="H351" t="s">
        <v>55</v>
      </c>
      <c r="I351" t="s">
        <v>26</v>
      </c>
      <c r="J351" t="s">
        <v>10193</v>
      </c>
      <c r="K351" t="s">
        <v>10324</v>
      </c>
      <c r="L351" s="3">
        <v>7660</v>
      </c>
    </row>
    <row r="352" spans="1:13">
      <c r="A352" s="1">
        <v>45748</v>
      </c>
      <c r="B352" t="s">
        <v>10491</v>
      </c>
      <c r="C352" t="s">
        <v>10492</v>
      </c>
      <c r="D352" t="s">
        <v>310</v>
      </c>
      <c r="E352" t="s">
        <v>103</v>
      </c>
      <c r="F352" t="s">
        <v>104</v>
      </c>
      <c r="G352" t="s">
        <v>54</v>
      </c>
      <c r="H352" t="s">
        <v>55</v>
      </c>
      <c r="I352" t="s">
        <v>140</v>
      </c>
      <c r="J352" t="s">
        <v>10198</v>
      </c>
      <c r="K352" t="s">
        <v>10225</v>
      </c>
      <c r="L352" s="3">
        <v>47782</v>
      </c>
    </row>
    <row r="353" spans="1:13">
      <c r="A353" s="1">
        <v>45748</v>
      </c>
      <c r="B353" t="s">
        <v>11358</v>
      </c>
      <c r="C353" t="s">
        <v>11359</v>
      </c>
      <c r="D353" t="s">
        <v>143</v>
      </c>
      <c r="E353" t="s">
        <v>1106</v>
      </c>
      <c r="F353" t="s">
        <v>1107</v>
      </c>
      <c r="G353" t="s">
        <v>54</v>
      </c>
      <c r="H353" t="s">
        <v>55</v>
      </c>
      <c r="I353" t="s">
        <v>4176</v>
      </c>
      <c r="J353" t="s">
        <v>10193</v>
      </c>
      <c r="K353" t="s">
        <v>10173</v>
      </c>
      <c r="L353" s="3">
        <v>29559</v>
      </c>
    </row>
    <row r="354" spans="1:13">
      <c r="A354" s="1">
        <v>45748</v>
      </c>
      <c r="B354" t="s">
        <v>11362</v>
      </c>
      <c r="C354" t="s">
        <v>11281</v>
      </c>
      <c r="D354" t="s">
        <v>336</v>
      </c>
      <c r="E354" t="s">
        <v>570</v>
      </c>
      <c r="F354" t="s">
        <v>571</v>
      </c>
      <c r="G354" t="s">
        <v>54</v>
      </c>
      <c r="H354" t="s">
        <v>55</v>
      </c>
      <c r="I354" t="s">
        <v>26</v>
      </c>
      <c r="J354" t="s">
        <v>10198</v>
      </c>
      <c r="K354" t="s">
        <v>10225</v>
      </c>
    </row>
    <row r="355" spans="1:13">
      <c r="A355" s="1">
        <v>45748</v>
      </c>
      <c r="B355" t="s">
        <v>10495</v>
      </c>
      <c r="C355" t="s">
        <v>10496</v>
      </c>
      <c r="D355" t="s">
        <v>203</v>
      </c>
      <c r="E355" t="s">
        <v>201</v>
      </c>
      <c r="F355" t="s">
        <v>202</v>
      </c>
      <c r="G355" t="s">
        <v>54</v>
      </c>
      <c r="H355" t="s">
        <v>55</v>
      </c>
      <c r="I355" t="s">
        <v>5660</v>
      </c>
      <c r="J355" t="s">
        <v>10198</v>
      </c>
      <c r="K355" t="s">
        <v>10207</v>
      </c>
    </row>
    <row r="356" spans="1:13">
      <c r="A356" s="1">
        <v>45748</v>
      </c>
      <c r="B356" t="s">
        <v>10497</v>
      </c>
      <c r="C356" t="s">
        <v>10498</v>
      </c>
      <c r="D356" t="s">
        <v>98</v>
      </c>
      <c r="E356" t="s">
        <v>570</v>
      </c>
      <c r="F356" t="s">
        <v>571</v>
      </c>
      <c r="G356" t="s">
        <v>54</v>
      </c>
      <c r="H356" t="s">
        <v>55</v>
      </c>
      <c r="I356" t="s">
        <v>26</v>
      </c>
      <c r="J356" t="s">
        <v>10198</v>
      </c>
      <c r="K356" t="s">
        <v>10225</v>
      </c>
    </row>
    <row r="357" spans="1:13">
      <c r="A357" s="1">
        <v>45748</v>
      </c>
      <c r="B357" t="s">
        <v>11363</v>
      </c>
      <c r="C357" t="s">
        <v>11364</v>
      </c>
      <c r="D357" t="s">
        <v>590</v>
      </c>
      <c r="E357" t="s">
        <v>2643</v>
      </c>
      <c r="F357" t="s">
        <v>2644</v>
      </c>
      <c r="G357" t="s">
        <v>54</v>
      </c>
      <c r="H357" t="s">
        <v>55</v>
      </c>
      <c r="I357" t="s">
        <v>112</v>
      </c>
      <c r="J357" t="s">
        <v>10198</v>
      </c>
      <c r="K357" t="s">
        <v>10207</v>
      </c>
    </row>
    <row r="358" spans="1:13">
      <c r="A358" s="1">
        <v>45748</v>
      </c>
      <c r="B358" t="s">
        <v>4787</v>
      </c>
      <c r="C358" t="s">
        <v>1061</v>
      </c>
      <c r="D358" t="s">
        <v>61</v>
      </c>
      <c r="E358" t="s">
        <v>570</v>
      </c>
      <c r="F358" t="s">
        <v>571</v>
      </c>
      <c r="G358" t="s">
        <v>54</v>
      </c>
      <c r="H358" t="s">
        <v>55</v>
      </c>
      <c r="I358" t="s">
        <v>26</v>
      </c>
      <c r="J358" t="s">
        <v>10201</v>
      </c>
      <c r="L358" s="3">
        <v>315845</v>
      </c>
      <c r="M358" s="3">
        <v>315845</v>
      </c>
    </row>
    <row r="359" spans="1:13">
      <c r="A359" s="1">
        <v>45748</v>
      </c>
      <c r="B359" t="s">
        <v>5911</v>
      </c>
      <c r="C359" t="s">
        <v>5912</v>
      </c>
      <c r="D359" t="s">
        <v>125</v>
      </c>
      <c r="E359" t="s">
        <v>570</v>
      </c>
      <c r="F359" t="s">
        <v>571</v>
      </c>
      <c r="G359" t="s">
        <v>54</v>
      </c>
      <c r="H359" t="s">
        <v>55</v>
      </c>
      <c r="I359" t="s">
        <v>26</v>
      </c>
      <c r="J359" t="s">
        <v>10198</v>
      </c>
      <c r="K359" t="s">
        <v>10225</v>
      </c>
      <c r="L359" s="3">
        <v>96843</v>
      </c>
    </row>
    <row r="360" spans="1:13">
      <c r="A360" s="1">
        <v>45748</v>
      </c>
      <c r="B360" t="s">
        <v>4607</v>
      </c>
      <c r="C360" t="s">
        <v>274</v>
      </c>
      <c r="D360" t="s">
        <v>249</v>
      </c>
      <c r="E360" t="s">
        <v>276</v>
      </c>
      <c r="F360" t="s">
        <v>277</v>
      </c>
      <c r="G360" t="s">
        <v>54</v>
      </c>
      <c r="H360" t="s">
        <v>55</v>
      </c>
      <c r="I360" t="s">
        <v>48</v>
      </c>
      <c r="J360" t="s">
        <v>10193</v>
      </c>
      <c r="K360" t="s">
        <v>10254</v>
      </c>
      <c r="L360" s="3">
        <v>6142</v>
      </c>
    </row>
    <row r="361" spans="1:13">
      <c r="A361" s="1">
        <v>45748</v>
      </c>
      <c r="B361" t="s">
        <v>5506</v>
      </c>
      <c r="C361" t="s">
        <v>4025</v>
      </c>
      <c r="D361" t="s">
        <v>21</v>
      </c>
      <c r="E361" t="s">
        <v>305</v>
      </c>
      <c r="F361" t="s">
        <v>306</v>
      </c>
      <c r="G361" t="s">
        <v>54</v>
      </c>
      <c r="H361" t="s">
        <v>55</v>
      </c>
      <c r="I361" t="s">
        <v>304</v>
      </c>
      <c r="J361" t="s">
        <v>10198</v>
      </c>
      <c r="K361" t="s">
        <v>10204</v>
      </c>
    </row>
    <row r="362" spans="1:13">
      <c r="A362" s="1">
        <v>45748</v>
      </c>
      <c r="B362" t="s">
        <v>11365</v>
      </c>
      <c r="C362" t="s">
        <v>11366</v>
      </c>
      <c r="D362" t="s">
        <v>43</v>
      </c>
      <c r="E362" t="s">
        <v>570</v>
      </c>
      <c r="F362" t="s">
        <v>571</v>
      </c>
      <c r="G362" t="s">
        <v>54</v>
      </c>
      <c r="H362" t="s">
        <v>55</v>
      </c>
      <c r="I362" t="s">
        <v>26</v>
      </c>
      <c r="J362" t="s">
        <v>10198</v>
      </c>
      <c r="K362" t="s">
        <v>10216</v>
      </c>
      <c r="L362" s="3">
        <v>10356</v>
      </c>
    </row>
    <row r="363" spans="1:13">
      <c r="A363" s="1">
        <v>45748</v>
      </c>
      <c r="B363" t="s">
        <v>10503</v>
      </c>
      <c r="C363" t="s">
        <v>10504</v>
      </c>
      <c r="D363" t="s">
        <v>125</v>
      </c>
      <c r="E363" t="s">
        <v>570</v>
      </c>
      <c r="F363" t="s">
        <v>571</v>
      </c>
      <c r="G363" t="s">
        <v>54</v>
      </c>
      <c r="H363" t="s">
        <v>55</v>
      </c>
      <c r="I363" t="s">
        <v>26</v>
      </c>
      <c r="J363" t="s">
        <v>10198</v>
      </c>
      <c r="K363" t="s">
        <v>10225</v>
      </c>
    </row>
    <row r="364" spans="1:13">
      <c r="A364" s="1">
        <v>45748</v>
      </c>
      <c r="B364" t="s">
        <v>10505</v>
      </c>
      <c r="C364" t="s">
        <v>10506</v>
      </c>
      <c r="D364" t="s">
        <v>1234</v>
      </c>
      <c r="E364" t="s">
        <v>570</v>
      </c>
      <c r="F364" t="s">
        <v>571</v>
      </c>
      <c r="G364" t="s">
        <v>54</v>
      </c>
      <c r="H364" t="s">
        <v>55</v>
      </c>
      <c r="I364" t="s">
        <v>26</v>
      </c>
      <c r="J364" t="s">
        <v>10198</v>
      </c>
      <c r="K364" t="s">
        <v>10225</v>
      </c>
    </row>
    <row r="365" spans="1:13">
      <c r="A365" s="1">
        <v>45748</v>
      </c>
      <c r="B365" t="s">
        <v>11367</v>
      </c>
      <c r="C365" t="s">
        <v>11368</v>
      </c>
      <c r="D365" t="s">
        <v>453</v>
      </c>
      <c r="E365" t="s">
        <v>570</v>
      </c>
      <c r="F365" t="s">
        <v>571</v>
      </c>
      <c r="G365" t="s">
        <v>54</v>
      </c>
      <c r="H365" t="s">
        <v>55</v>
      </c>
      <c r="I365" t="s">
        <v>26</v>
      </c>
      <c r="J365" t="s">
        <v>10198</v>
      </c>
      <c r="K365" t="s">
        <v>10225</v>
      </c>
    </row>
    <row r="366" spans="1:13">
      <c r="A366" s="1">
        <v>45748</v>
      </c>
      <c r="B366" t="s">
        <v>10501</v>
      </c>
      <c r="C366" t="s">
        <v>10502</v>
      </c>
      <c r="D366" t="s">
        <v>203</v>
      </c>
      <c r="E366" t="s">
        <v>201</v>
      </c>
      <c r="F366" t="s">
        <v>202</v>
      </c>
      <c r="G366" t="s">
        <v>54</v>
      </c>
      <c r="H366" t="s">
        <v>55</v>
      </c>
      <c r="I366" t="s">
        <v>5660</v>
      </c>
      <c r="J366" t="s">
        <v>10198</v>
      </c>
      <c r="K366" t="s">
        <v>10225</v>
      </c>
    </row>
    <row r="367" spans="1:13">
      <c r="A367" s="1">
        <v>45748</v>
      </c>
      <c r="B367" t="s">
        <v>10507</v>
      </c>
      <c r="C367" t="s">
        <v>10508</v>
      </c>
      <c r="D367" t="s">
        <v>453</v>
      </c>
      <c r="E367" t="s">
        <v>570</v>
      </c>
      <c r="F367" t="s">
        <v>571</v>
      </c>
      <c r="G367" t="s">
        <v>54</v>
      </c>
      <c r="H367" t="s">
        <v>55</v>
      </c>
      <c r="I367" t="s">
        <v>26</v>
      </c>
      <c r="J367" t="s">
        <v>10198</v>
      </c>
      <c r="K367" t="s">
        <v>10225</v>
      </c>
    </row>
    <row r="368" spans="1:13">
      <c r="A368" s="1">
        <v>45748</v>
      </c>
      <c r="B368" t="s">
        <v>4777</v>
      </c>
      <c r="C368" t="s">
        <v>1020</v>
      </c>
      <c r="D368" t="s">
        <v>43</v>
      </c>
      <c r="E368" t="s">
        <v>846</v>
      </c>
      <c r="F368" t="s">
        <v>847</v>
      </c>
      <c r="G368" t="s">
        <v>54</v>
      </c>
      <c r="H368" t="s">
        <v>55</v>
      </c>
      <c r="I368" t="s">
        <v>77</v>
      </c>
      <c r="J368" t="s">
        <v>10193</v>
      </c>
      <c r="K368" t="s">
        <v>10204</v>
      </c>
      <c r="L368" s="3">
        <v>6302</v>
      </c>
    </row>
    <row r="369" spans="1:13">
      <c r="A369" s="1">
        <v>45748</v>
      </c>
      <c r="B369" t="s">
        <v>10509</v>
      </c>
      <c r="C369" t="s">
        <v>10510</v>
      </c>
      <c r="D369" t="s">
        <v>1332</v>
      </c>
      <c r="E369" t="s">
        <v>570</v>
      </c>
      <c r="F369" t="s">
        <v>571</v>
      </c>
      <c r="G369" t="s">
        <v>54</v>
      </c>
      <c r="H369" t="s">
        <v>55</v>
      </c>
      <c r="I369" t="s">
        <v>26</v>
      </c>
      <c r="J369" t="s">
        <v>10198</v>
      </c>
      <c r="K369" t="s">
        <v>10225</v>
      </c>
    </row>
    <row r="370" spans="1:13">
      <c r="A370" s="1">
        <v>45748</v>
      </c>
      <c r="B370" t="s">
        <v>10513</v>
      </c>
      <c r="C370" t="s">
        <v>10514</v>
      </c>
      <c r="D370" t="s">
        <v>336</v>
      </c>
      <c r="E370" t="s">
        <v>201</v>
      </c>
      <c r="F370" t="s">
        <v>202</v>
      </c>
      <c r="G370" t="s">
        <v>54</v>
      </c>
      <c r="H370" t="s">
        <v>55</v>
      </c>
      <c r="I370" t="s">
        <v>5657</v>
      </c>
      <c r="J370" t="s">
        <v>10193</v>
      </c>
      <c r="K370" t="s">
        <v>10204</v>
      </c>
      <c r="L370" s="3">
        <v>11733</v>
      </c>
    </row>
    <row r="371" spans="1:13">
      <c r="A371" s="1">
        <v>45748</v>
      </c>
      <c r="B371" t="s">
        <v>10515</v>
      </c>
      <c r="C371" t="s">
        <v>10516</v>
      </c>
      <c r="D371" t="s">
        <v>225</v>
      </c>
      <c r="E371" t="s">
        <v>218</v>
      </c>
      <c r="F371" t="s">
        <v>219</v>
      </c>
      <c r="G371" t="s">
        <v>54</v>
      </c>
      <c r="H371" t="s">
        <v>55</v>
      </c>
      <c r="I371" t="s">
        <v>48</v>
      </c>
      <c r="J371" t="s">
        <v>10193</v>
      </c>
      <c r="K371" t="s">
        <v>10216</v>
      </c>
      <c r="L371" s="3">
        <v>8742</v>
      </c>
    </row>
    <row r="372" spans="1:13">
      <c r="A372" s="1">
        <v>45748</v>
      </c>
      <c r="B372" t="s">
        <v>11369</v>
      </c>
      <c r="C372" t="s">
        <v>11370</v>
      </c>
      <c r="D372" t="s">
        <v>125</v>
      </c>
      <c r="E372" t="s">
        <v>528</v>
      </c>
      <c r="F372" t="s">
        <v>529</v>
      </c>
      <c r="G372" t="s">
        <v>54</v>
      </c>
      <c r="H372" t="s">
        <v>55</v>
      </c>
      <c r="I372" t="s">
        <v>48</v>
      </c>
      <c r="J372" t="s">
        <v>10193</v>
      </c>
      <c r="K372" t="s">
        <v>10204</v>
      </c>
      <c r="L372" s="3">
        <v>42750</v>
      </c>
    </row>
    <row r="373" spans="1:13">
      <c r="A373" s="1">
        <v>45748</v>
      </c>
      <c r="B373" t="s">
        <v>10523</v>
      </c>
      <c r="C373" t="s">
        <v>10524</v>
      </c>
      <c r="D373" t="s">
        <v>225</v>
      </c>
      <c r="E373" t="s">
        <v>71</v>
      </c>
      <c r="F373" t="s">
        <v>72</v>
      </c>
      <c r="G373" t="s">
        <v>54</v>
      </c>
      <c r="H373" t="s">
        <v>55</v>
      </c>
      <c r="I373" t="s">
        <v>5660</v>
      </c>
      <c r="J373" t="s">
        <v>10198</v>
      </c>
      <c r="K373" t="s">
        <v>10284</v>
      </c>
    </row>
    <row r="374" spans="1:13">
      <c r="A374" s="1">
        <v>45748</v>
      </c>
      <c r="B374" t="s">
        <v>10527</v>
      </c>
      <c r="C374" t="s">
        <v>10528</v>
      </c>
      <c r="D374" t="s">
        <v>61</v>
      </c>
      <c r="E374" t="s">
        <v>846</v>
      </c>
      <c r="F374" t="s">
        <v>847</v>
      </c>
      <c r="G374" t="s">
        <v>54</v>
      </c>
      <c r="H374" t="s">
        <v>55</v>
      </c>
      <c r="I374" t="s">
        <v>77</v>
      </c>
      <c r="J374" t="s">
        <v>10193</v>
      </c>
      <c r="K374" t="s">
        <v>10204</v>
      </c>
      <c r="L374" s="3">
        <v>20729</v>
      </c>
    </row>
    <row r="375" spans="1:13">
      <c r="A375" s="1">
        <v>45749</v>
      </c>
      <c r="B375" t="s">
        <v>5416</v>
      </c>
      <c r="C375" t="s">
        <v>3644</v>
      </c>
      <c r="D375" t="s">
        <v>105</v>
      </c>
      <c r="E375" t="s">
        <v>103</v>
      </c>
      <c r="F375" t="s">
        <v>104</v>
      </c>
      <c r="G375" t="s">
        <v>32</v>
      </c>
      <c r="H375" t="s">
        <v>16</v>
      </c>
      <c r="I375" t="s">
        <v>140</v>
      </c>
      <c r="J375" t="s">
        <v>10193</v>
      </c>
      <c r="K375" t="s">
        <v>10173</v>
      </c>
      <c r="L375" s="3">
        <v>26798</v>
      </c>
    </row>
    <row r="376" spans="1:13">
      <c r="A376" s="1">
        <v>45749</v>
      </c>
      <c r="B376" t="s">
        <v>10529</v>
      </c>
      <c r="C376" t="s">
        <v>10530</v>
      </c>
      <c r="D376" t="s">
        <v>98</v>
      </c>
      <c r="E376" t="s">
        <v>570</v>
      </c>
      <c r="F376" t="s">
        <v>571</v>
      </c>
      <c r="G376" t="s">
        <v>15</v>
      </c>
      <c r="H376" t="s">
        <v>16</v>
      </c>
      <c r="I376" t="s">
        <v>26</v>
      </c>
      <c r="J376" t="s">
        <v>10193</v>
      </c>
      <c r="K376" t="s">
        <v>10204</v>
      </c>
      <c r="L376" s="3">
        <v>70183</v>
      </c>
    </row>
    <row r="377" spans="1:13">
      <c r="A377" s="1">
        <v>45749</v>
      </c>
      <c r="B377" t="s">
        <v>10531</v>
      </c>
      <c r="C377" t="s">
        <v>10532</v>
      </c>
      <c r="D377" t="s">
        <v>51</v>
      </c>
      <c r="E377" t="s">
        <v>706</v>
      </c>
      <c r="F377" t="s">
        <v>707</v>
      </c>
      <c r="G377" t="s">
        <v>15</v>
      </c>
      <c r="H377" t="s">
        <v>16</v>
      </c>
      <c r="I377" t="s">
        <v>48</v>
      </c>
      <c r="J377" t="s">
        <v>10198</v>
      </c>
      <c r="K377" t="s">
        <v>10207</v>
      </c>
    </row>
    <row r="378" spans="1:13">
      <c r="A378" s="1">
        <v>45750</v>
      </c>
      <c r="B378" t="s">
        <v>5951</v>
      </c>
      <c r="C378" t="s">
        <v>5952</v>
      </c>
      <c r="D378" t="s">
        <v>167</v>
      </c>
      <c r="E378" t="s">
        <v>165</v>
      </c>
      <c r="F378" t="s">
        <v>166</v>
      </c>
      <c r="G378" t="s">
        <v>15</v>
      </c>
      <c r="H378" t="s">
        <v>16</v>
      </c>
      <c r="I378" t="s">
        <v>26</v>
      </c>
      <c r="J378" t="s">
        <v>10193</v>
      </c>
      <c r="K378" t="s">
        <v>10173</v>
      </c>
      <c r="L378" s="3">
        <v>39609</v>
      </c>
    </row>
    <row r="379" spans="1:13">
      <c r="A379" s="1">
        <v>45750</v>
      </c>
      <c r="B379" t="s">
        <v>4795</v>
      </c>
      <c r="C379" t="s">
        <v>1097</v>
      </c>
      <c r="D379" t="s">
        <v>190</v>
      </c>
      <c r="E379" t="s">
        <v>123</v>
      </c>
      <c r="F379" t="s">
        <v>124</v>
      </c>
      <c r="G379" t="s">
        <v>15</v>
      </c>
      <c r="H379" t="s">
        <v>16</v>
      </c>
      <c r="I379" t="s">
        <v>5660</v>
      </c>
      <c r="J379" t="s">
        <v>10201</v>
      </c>
      <c r="L379" s="3">
        <v>11108</v>
      </c>
      <c r="M379" s="3">
        <v>11108</v>
      </c>
    </row>
    <row r="380" spans="1:13">
      <c r="A380" s="1">
        <v>45750</v>
      </c>
      <c r="B380" t="s">
        <v>4793</v>
      </c>
      <c r="C380" t="s">
        <v>1086</v>
      </c>
      <c r="D380" t="s">
        <v>125</v>
      </c>
      <c r="E380" t="s">
        <v>71</v>
      </c>
      <c r="F380" t="s">
        <v>72</v>
      </c>
      <c r="G380" t="s">
        <v>15</v>
      </c>
      <c r="H380" t="s">
        <v>16</v>
      </c>
      <c r="I380" t="s">
        <v>5660</v>
      </c>
      <c r="J380" t="s">
        <v>10201</v>
      </c>
      <c r="L380" s="3">
        <v>8687</v>
      </c>
      <c r="M380" s="3">
        <v>8687</v>
      </c>
    </row>
    <row r="381" spans="1:13">
      <c r="A381" s="1">
        <v>45750</v>
      </c>
      <c r="B381" t="s">
        <v>10533</v>
      </c>
      <c r="C381" t="s">
        <v>10534</v>
      </c>
      <c r="D381" t="s">
        <v>245</v>
      </c>
      <c r="E381" t="s">
        <v>3091</v>
      </c>
      <c r="F381" t="s">
        <v>3092</v>
      </c>
      <c r="G381" t="s">
        <v>15</v>
      </c>
      <c r="H381" t="s">
        <v>16</v>
      </c>
      <c r="I381" t="s">
        <v>5660</v>
      </c>
      <c r="J381" t="s">
        <v>10198</v>
      </c>
      <c r="K381" t="s">
        <v>10289</v>
      </c>
    </row>
    <row r="382" spans="1:13">
      <c r="A382" s="1">
        <v>45750</v>
      </c>
      <c r="B382" t="s">
        <v>10535</v>
      </c>
      <c r="C382" t="s">
        <v>10536</v>
      </c>
      <c r="D382" t="s">
        <v>51</v>
      </c>
      <c r="E382" t="s">
        <v>65</v>
      </c>
      <c r="F382" t="s">
        <v>66</v>
      </c>
      <c r="G382" t="s">
        <v>661</v>
      </c>
      <c r="H382" t="s">
        <v>16</v>
      </c>
      <c r="I382" t="s">
        <v>95</v>
      </c>
      <c r="J382" t="s">
        <v>10198</v>
      </c>
      <c r="K382" t="s">
        <v>10216</v>
      </c>
    </row>
    <row r="383" spans="1:13">
      <c r="A383" s="1">
        <v>45750</v>
      </c>
      <c r="B383" t="s">
        <v>11360</v>
      </c>
      <c r="C383" t="s">
        <v>11361</v>
      </c>
      <c r="D383" t="s">
        <v>125</v>
      </c>
      <c r="E383" t="s">
        <v>540</v>
      </c>
      <c r="F383" t="s">
        <v>541</v>
      </c>
      <c r="G383" t="s">
        <v>54</v>
      </c>
      <c r="H383" t="s">
        <v>55</v>
      </c>
      <c r="I383" t="s">
        <v>112</v>
      </c>
      <c r="J383" t="s">
        <v>10198</v>
      </c>
      <c r="K383" t="s">
        <v>10207</v>
      </c>
    </row>
    <row r="384" spans="1:13">
      <c r="A384" s="1">
        <v>45750</v>
      </c>
      <c r="B384" t="s">
        <v>4795</v>
      </c>
      <c r="C384" t="s">
        <v>1097</v>
      </c>
      <c r="D384" t="s">
        <v>190</v>
      </c>
      <c r="E384" t="s">
        <v>123</v>
      </c>
      <c r="F384" t="s">
        <v>124</v>
      </c>
      <c r="G384" t="s">
        <v>54</v>
      </c>
      <c r="H384" t="s">
        <v>55</v>
      </c>
      <c r="I384" t="s">
        <v>5660</v>
      </c>
      <c r="J384" t="s">
        <v>10201</v>
      </c>
      <c r="L384" s="3">
        <v>13710</v>
      </c>
      <c r="M384" s="3">
        <v>13710</v>
      </c>
    </row>
    <row r="385" spans="1:13">
      <c r="A385" s="1">
        <v>45750</v>
      </c>
      <c r="B385" t="s">
        <v>4793</v>
      </c>
      <c r="C385" t="s">
        <v>1086</v>
      </c>
      <c r="D385" t="s">
        <v>125</v>
      </c>
      <c r="E385" t="s">
        <v>71</v>
      </c>
      <c r="F385" t="s">
        <v>72</v>
      </c>
      <c r="G385" t="s">
        <v>54</v>
      </c>
      <c r="H385" t="s">
        <v>55</v>
      </c>
      <c r="I385" t="s">
        <v>5660</v>
      </c>
      <c r="J385" t="s">
        <v>10201</v>
      </c>
      <c r="L385" s="3">
        <v>16293</v>
      </c>
      <c r="M385" s="3">
        <v>16293</v>
      </c>
    </row>
    <row r="386" spans="1:13">
      <c r="A386" s="1">
        <v>45751</v>
      </c>
      <c r="B386" t="s">
        <v>10537</v>
      </c>
      <c r="C386" t="s">
        <v>10538</v>
      </c>
      <c r="D386" t="s">
        <v>21</v>
      </c>
      <c r="E386" t="s">
        <v>10448</v>
      </c>
      <c r="F386" t="s">
        <v>10449</v>
      </c>
      <c r="G386" t="s">
        <v>15</v>
      </c>
      <c r="H386" t="s">
        <v>16</v>
      </c>
      <c r="I386" t="s">
        <v>112</v>
      </c>
      <c r="J386" t="s">
        <v>10198</v>
      </c>
      <c r="K386" t="s">
        <v>10207</v>
      </c>
    </row>
    <row r="387" spans="1:13">
      <c r="A387" s="1">
        <v>45751</v>
      </c>
      <c r="B387" t="s">
        <v>10539</v>
      </c>
      <c r="C387" t="s">
        <v>10540</v>
      </c>
      <c r="D387" t="s">
        <v>125</v>
      </c>
      <c r="E387" t="s">
        <v>492</v>
      </c>
      <c r="F387" t="s">
        <v>493</v>
      </c>
      <c r="G387" t="s">
        <v>661</v>
      </c>
      <c r="H387" t="s">
        <v>16</v>
      </c>
      <c r="I387" t="s">
        <v>77</v>
      </c>
      <c r="J387" t="s">
        <v>10198</v>
      </c>
      <c r="K387" t="s">
        <v>10289</v>
      </c>
    </row>
    <row r="388" spans="1:13">
      <c r="A388" s="1">
        <v>45751</v>
      </c>
      <c r="B388" t="s">
        <v>5953</v>
      </c>
      <c r="C388" t="s">
        <v>5954</v>
      </c>
      <c r="D388" t="s">
        <v>2017</v>
      </c>
      <c r="E388" t="s">
        <v>375</v>
      </c>
      <c r="F388" t="s">
        <v>376</v>
      </c>
      <c r="G388" t="s">
        <v>15</v>
      </c>
      <c r="H388" t="s">
        <v>16</v>
      </c>
      <c r="I388" t="s">
        <v>77</v>
      </c>
      <c r="J388" t="s">
        <v>10201</v>
      </c>
      <c r="L388" s="3">
        <v>12418</v>
      </c>
      <c r="M388" s="3">
        <v>12418</v>
      </c>
    </row>
    <row r="389" spans="1:13">
      <c r="A389" s="1">
        <v>45752</v>
      </c>
      <c r="B389" t="s">
        <v>4796</v>
      </c>
      <c r="C389" t="s">
        <v>1102</v>
      </c>
      <c r="D389" t="s">
        <v>51</v>
      </c>
      <c r="E389" t="s">
        <v>18</v>
      </c>
      <c r="F389" t="s">
        <v>19</v>
      </c>
      <c r="G389" t="s">
        <v>661</v>
      </c>
      <c r="H389" t="s">
        <v>16</v>
      </c>
      <c r="I389" t="s">
        <v>48</v>
      </c>
      <c r="J389" t="s">
        <v>10193</v>
      </c>
      <c r="K389" t="s">
        <v>10284</v>
      </c>
      <c r="L389" s="3">
        <v>128862</v>
      </c>
    </row>
    <row r="390" spans="1:13">
      <c r="A390" s="1">
        <v>45753</v>
      </c>
      <c r="B390" t="s">
        <v>4798</v>
      </c>
      <c r="C390" t="s">
        <v>1110</v>
      </c>
      <c r="D390" t="s">
        <v>414</v>
      </c>
      <c r="E390" t="s">
        <v>343</v>
      </c>
      <c r="F390" t="s">
        <v>344</v>
      </c>
      <c r="G390" t="s">
        <v>661</v>
      </c>
      <c r="H390" t="s">
        <v>16</v>
      </c>
      <c r="I390" t="s">
        <v>4176</v>
      </c>
      <c r="J390" t="s">
        <v>10201</v>
      </c>
      <c r="L390" s="3">
        <v>49761</v>
      </c>
      <c r="M390" s="3">
        <v>49761</v>
      </c>
    </row>
    <row r="391" spans="1:13">
      <c r="A391" s="1">
        <v>45753</v>
      </c>
      <c r="B391" t="s">
        <v>10541</v>
      </c>
      <c r="C391" t="s">
        <v>10542</v>
      </c>
      <c r="D391" t="s">
        <v>43</v>
      </c>
      <c r="E391" t="s">
        <v>65</v>
      </c>
      <c r="F391" t="s">
        <v>66</v>
      </c>
      <c r="G391" t="s">
        <v>661</v>
      </c>
      <c r="H391" t="s">
        <v>16</v>
      </c>
      <c r="I391" t="s">
        <v>95</v>
      </c>
      <c r="J391" t="s">
        <v>10193</v>
      </c>
      <c r="K391" t="s">
        <v>10173</v>
      </c>
      <c r="L391" s="3">
        <v>86545</v>
      </c>
    </row>
    <row r="392" spans="1:13">
      <c r="A392" s="1">
        <v>45753</v>
      </c>
      <c r="B392" t="s">
        <v>4798</v>
      </c>
      <c r="C392" t="s">
        <v>1110</v>
      </c>
      <c r="D392" t="s">
        <v>414</v>
      </c>
      <c r="E392" t="s">
        <v>343</v>
      </c>
      <c r="F392" t="s">
        <v>344</v>
      </c>
      <c r="G392" t="s">
        <v>54</v>
      </c>
      <c r="H392" t="s">
        <v>55</v>
      </c>
      <c r="I392" t="s">
        <v>4176</v>
      </c>
      <c r="J392" t="s">
        <v>10201</v>
      </c>
      <c r="L392" s="3">
        <v>10404</v>
      </c>
      <c r="M392" s="3">
        <v>10404</v>
      </c>
    </row>
    <row r="393" spans="1:13">
      <c r="A393" s="1">
        <v>45754</v>
      </c>
      <c r="B393" t="s">
        <v>10543</v>
      </c>
      <c r="C393" t="s">
        <v>10544</v>
      </c>
      <c r="D393" t="s">
        <v>125</v>
      </c>
      <c r="E393" t="s">
        <v>71</v>
      </c>
      <c r="F393" t="s">
        <v>72</v>
      </c>
      <c r="G393" t="s">
        <v>32</v>
      </c>
      <c r="H393" t="s">
        <v>16</v>
      </c>
      <c r="I393" t="s">
        <v>5660</v>
      </c>
      <c r="J393" t="s">
        <v>10198</v>
      </c>
      <c r="K393" t="s">
        <v>10389</v>
      </c>
      <c r="L393" s="3">
        <v>27618</v>
      </c>
    </row>
    <row r="394" spans="1:13">
      <c r="A394" s="1">
        <v>45754</v>
      </c>
      <c r="B394" t="s">
        <v>10545</v>
      </c>
      <c r="C394" t="s">
        <v>10546</v>
      </c>
      <c r="D394" t="s">
        <v>43</v>
      </c>
      <c r="E394" t="s">
        <v>96</v>
      </c>
      <c r="F394" t="s">
        <v>97</v>
      </c>
      <c r="G394" t="s">
        <v>661</v>
      </c>
      <c r="H394" t="s">
        <v>16</v>
      </c>
      <c r="I394" t="s">
        <v>140</v>
      </c>
      <c r="J394" t="s">
        <v>10198</v>
      </c>
      <c r="K394" t="s">
        <v>10173</v>
      </c>
    </row>
    <row r="395" spans="1:13">
      <c r="A395" s="1">
        <v>45754</v>
      </c>
      <c r="B395" t="s">
        <v>5843</v>
      </c>
      <c r="C395" t="s">
        <v>5844</v>
      </c>
      <c r="D395" t="s">
        <v>1850</v>
      </c>
      <c r="E395" t="s">
        <v>5845</v>
      </c>
      <c r="F395" t="s">
        <v>5846</v>
      </c>
      <c r="G395" t="s">
        <v>54</v>
      </c>
      <c r="H395" t="s">
        <v>55</v>
      </c>
      <c r="I395" t="s">
        <v>5657</v>
      </c>
      <c r="J395" t="s">
        <v>10198</v>
      </c>
      <c r="K395" t="s">
        <v>10279</v>
      </c>
    </row>
    <row r="396" spans="1:13">
      <c r="A396" s="1">
        <v>45755</v>
      </c>
      <c r="B396" t="s">
        <v>5689</v>
      </c>
      <c r="C396" t="s">
        <v>5690</v>
      </c>
      <c r="D396" t="s">
        <v>1850</v>
      </c>
      <c r="E396" t="s">
        <v>1685</v>
      </c>
      <c r="F396" t="s">
        <v>1686</v>
      </c>
      <c r="G396" t="s">
        <v>661</v>
      </c>
      <c r="H396" t="s">
        <v>16</v>
      </c>
      <c r="I396" t="s">
        <v>48</v>
      </c>
      <c r="J396" t="s">
        <v>10198</v>
      </c>
      <c r="K396" t="s">
        <v>10225</v>
      </c>
      <c r="L396" s="3">
        <v>82714</v>
      </c>
    </row>
    <row r="397" spans="1:13">
      <c r="A397" s="1">
        <v>45755</v>
      </c>
      <c r="B397" t="s">
        <v>10547</v>
      </c>
      <c r="C397" t="s">
        <v>10548</v>
      </c>
      <c r="D397" t="s">
        <v>125</v>
      </c>
      <c r="E397" t="s">
        <v>570</v>
      </c>
      <c r="F397" t="s">
        <v>571</v>
      </c>
      <c r="G397" t="s">
        <v>661</v>
      </c>
      <c r="H397" t="s">
        <v>16</v>
      </c>
      <c r="I397" t="s">
        <v>26</v>
      </c>
      <c r="J397" t="s">
        <v>10198</v>
      </c>
      <c r="K397" t="s">
        <v>10225</v>
      </c>
    </row>
    <row r="398" spans="1:13">
      <c r="A398" s="1">
        <v>45755</v>
      </c>
      <c r="B398" t="s">
        <v>5689</v>
      </c>
      <c r="C398" t="s">
        <v>5690</v>
      </c>
      <c r="D398" t="s">
        <v>1850</v>
      </c>
      <c r="E398" t="s">
        <v>1685</v>
      </c>
      <c r="F398" t="s">
        <v>1686</v>
      </c>
      <c r="G398" t="s">
        <v>54</v>
      </c>
      <c r="H398" t="s">
        <v>55</v>
      </c>
      <c r="I398" t="s">
        <v>48</v>
      </c>
      <c r="J398" t="s">
        <v>10198</v>
      </c>
      <c r="K398" t="s">
        <v>10225</v>
      </c>
    </row>
    <row r="399" spans="1:13">
      <c r="A399" s="1">
        <v>45755</v>
      </c>
      <c r="B399" t="s">
        <v>5020</v>
      </c>
      <c r="C399" t="s">
        <v>2010</v>
      </c>
      <c r="D399" t="s">
        <v>105</v>
      </c>
      <c r="E399" t="s">
        <v>103</v>
      </c>
      <c r="F399" t="s">
        <v>104</v>
      </c>
      <c r="G399" t="s">
        <v>54</v>
      </c>
      <c r="H399" t="s">
        <v>55</v>
      </c>
      <c r="I399" t="s">
        <v>140</v>
      </c>
      <c r="J399" t="s">
        <v>10193</v>
      </c>
      <c r="K399" t="s">
        <v>10324</v>
      </c>
      <c r="L399" s="3">
        <v>17765</v>
      </c>
    </row>
    <row r="400" spans="1:13">
      <c r="A400" s="1">
        <v>45756</v>
      </c>
      <c r="B400" t="s">
        <v>4927</v>
      </c>
      <c r="C400" t="s">
        <v>1634</v>
      </c>
      <c r="D400" t="s">
        <v>105</v>
      </c>
      <c r="E400" t="s">
        <v>103</v>
      </c>
      <c r="F400" t="s">
        <v>104</v>
      </c>
      <c r="G400" t="s">
        <v>661</v>
      </c>
      <c r="H400" t="s">
        <v>16</v>
      </c>
      <c r="I400" t="s">
        <v>140</v>
      </c>
      <c r="J400" t="s">
        <v>10198</v>
      </c>
      <c r="K400" t="s">
        <v>10173</v>
      </c>
    </row>
    <row r="401" spans="1:13">
      <c r="A401" s="1">
        <v>45760</v>
      </c>
      <c r="B401" t="s">
        <v>9524</v>
      </c>
      <c r="C401" t="s">
        <v>9525</v>
      </c>
      <c r="D401" t="s">
        <v>43</v>
      </c>
      <c r="E401" t="s">
        <v>2216</v>
      </c>
      <c r="F401" t="s">
        <v>2217</v>
      </c>
      <c r="G401" t="s">
        <v>661</v>
      </c>
      <c r="H401" t="s">
        <v>16</v>
      </c>
      <c r="I401" t="s">
        <v>140</v>
      </c>
      <c r="J401" t="s">
        <v>10198</v>
      </c>
      <c r="K401" t="s">
        <v>10204</v>
      </c>
      <c r="L401" s="3">
        <v>66002</v>
      </c>
    </row>
    <row r="402" spans="1:13">
      <c r="A402" s="1">
        <v>45760</v>
      </c>
      <c r="B402" t="s">
        <v>5491</v>
      </c>
      <c r="C402" t="s">
        <v>3955</v>
      </c>
      <c r="D402" t="s">
        <v>21</v>
      </c>
      <c r="E402" t="s">
        <v>706</v>
      </c>
      <c r="F402" t="s">
        <v>707</v>
      </c>
      <c r="G402" t="s">
        <v>661</v>
      </c>
      <c r="H402" t="s">
        <v>16</v>
      </c>
      <c r="I402" t="s">
        <v>48</v>
      </c>
      <c r="J402" t="s">
        <v>10198</v>
      </c>
      <c r="K402" t="s">
        <v>10228</v>
      </c>
    </row>
    <row r="403" spans="1:13">
      <c r="A403" s="1">
        <v>45761</v>
      </c>
      <c r="B403" t="s">
        <v>4812</v>
      </c>
      <c r="C403" t="s">
        <v>1173</v>
      </c>
      <c r="D403" t="s">
        <v>225</v>
      </c>
      <c r="E403" t="s">
        <v>96</v>
      </c>
      <c r="F403" t="s">
        <v>97</v>
      </c>
      <c r="G403" t="s">
        <v>15</v>
      </c>
      <c r="H403" t="s">
        <v>16</v>
      </c>
      <c r="I403" t="s">
        <v>140</v>
      </c>
      <c r="J403" t="s">
        <v>10201</v>
      </c>
      <c r="L403" s="3">
        <v>27438</v>
      </c>
      <c r="M403" s="3">
        <v>27438</v>
      </c>
    </row>
    <row r="404" spans="1:13">
      <c r="A404" s="1">
        <v>45761</v>
      </c>
      <c r="B404" t="s">
        <v>5957</v>
      </c>
      <c r="C404" t="s">
        <v>5958</v>
      </c>
      <c r="D404" t="s">
        <v>21</v>
      </c>
      <c r="E404" t="s">
        <v>174</v>
      </c>
      <c r="F404" t="s">
        <v>175</v>
      </c>
      <c r="G404" t="s">
        <v>15</v>
      </c>
      <c r="H404" t="s">
        <v>16</v>
      </c>
      <c r="I404" t="s">
        <v>112</v>
      </c>
      <c r="J404" t="s">
        <v>10193</v>
      </c>
      <c r="K404" t="s">
        <v>10284</v>
      </c>
      <c r="L404" s="3">
        <v>10895</v>
      </c>
    </row>
    <row r="405" spans="1:13">
      <c r="A405" s="1">
        <v>45761</v>
      </c>
      <c r="B405" t="s">
        <v>10549</v>
      </c>
      <c r="C405" t="s">
        <v>10550</v>
      </c>
      <c r="D405" t="s">
        <v>51</v>
      </c>
      <c r="E405" t="s">
        <v>71</v>
      </c>
      <c r="F405" t="s">
        <v>72</v>
      </c>
      <c r="G405" t="s">
        <v>661</v>
      </c>
      <c r="H405" t="s">
        <v>16</v>
      </c>
      <c r="I405" t="s">
        <v>5660</v>
      </c>
      <c r="J405" t="s">
        <v>10198</v>
      </c>
      <c r="K405" t="s">
        <v>10284</v>
      </c>
      <c r="L405" s="3">
        <v>43943</v>
      </c>
    </row>
    <row r="406" spans="1:13">
      <c r="A406" s="1">
        <v>45762</v>
      </c>
      <c r="B406" t="s">
        <v>10551</v>
      </c>
      <c r="C406" t="s">
        <v>10552</v>
      </c>
      <c r="D406" t="s">
        <v>167</v>
      </c>
      <c r="E406" t="s">
        <v>5671</v>
      </c>
      <c r="F406" t="s">
        <v>5672</v>
      </c>
      <c r="G406" t="s">
        <v>661</v>
      </c>
      <c r="H406" t="s">
        <v>16</v>
      </c>
      <c r="I406" t="s">
        <v>48</v>
      </c>
      <c r="J406" t="s">
        <v>10198</v>
      </c>
      <c r="K406" t="s">
        <v>10216</v>
      </c>
    </row>
    <row r="407" spans="1:13">
      <c r="A407" s="1">
        <v>45762</v>
      </c>
      <c r="B407" t="s">
        <v>10553</v>
      </c>
      <c r="C407" t="s">
        <v>10554</v>
      </c>
      <c r="D407" t="s">
        <v>125</v>
      </c>
      <c r="E407" t="s">
        <v>570</v>
      </c>
      <c r="F407" t="s">
        <v>571</v>
      </c>
      <c r="G407" t="s">
        <v>661</v>
      </c>
      <c r="H407" t="s">
        <v>16</v>
      </c>
      <c r="I407" t="s">
        <v>26</v>
      </c>
      <c r="J407" t="s">
        <v>10198</v>
      </c>
      <c r="K407" t="s">
        <v>10225</v>
      </c>
    </row>
    <row r="408" spans="1:13">
      <c r="A408" s="1">
        <v>45762</v>
      </c>
      <c r="B408" t="s">
        <v>10555</v>
      </c>
      <c r="C408" t="s">
        <v>10556</v>
      </c>
      <c r="D408" t="s">
        <v>310</v>
      </c>
      <c r="E408" t="s">
        <v>41</v>
      </c>
      <c r="F408" t="s">
        <v>42</v>
      </c>
      <c r="G408" t="s">
        <v>661</v>
      </c>
      <c r="H408" t="s">
        <v>16</v>
      </c>
      <c r="I408" t="s">
        <v>112</v>
      </c>
      <c r="J408" t="s">
        <v>10198</v>
      </c>
      <c r="K408" t="s">
        <v>10207</v>
      </c>
      <c r="L408" s="3">
        <v>203653</v>
      </c>
    </row>
    <row r="409" spans="1:13">
      <c r="A409" s="1">
        <v>45762</v>
      </c>
      <c r="B409" t="s">
        <v>4819</v>
      </c>
      <c r="C409" t="s">
        <v>1200</v>
      </c>
      <c r="D409" t="s">
        <v>225</v>
      </c>
      <c r="E409" t="s">
        <v>375</v>
      </c>
      <c r="F409" t="s">
        <v>376</v>
      </c>
      <c r="G409" t="s">
        <v>15</v>
      </c>
      <c r="H409" t="s">
        <v>16</v>
      </c>
      <c r="I409" t="s">
        <v>77</v>
      </c>
      <c r="J409" t="s">
        <v>10201</v>
      </c>
      <c r="L409" s="3">
        <v>68887</v>
      </c>
      <c r="M409" s="3">
        <v>68887</v>
      </c>
    </row>
    <row r="410" spans="1:13">
      <c r="A410" s="1">
        <v>45762</v>
      </c>
      <c r="B410" t="s">
        <v>4817</v>
      </c>
      <c r="C410" t="s">
        <v>1194</v>
      </c>
      <c r="D410" t="s">
        <v>310</v>
      </c>
      <c r="E410" t="s">
        <v>41</v>
      </c>
      <c r="F410" t="s">
        <v>42</v>
      </c>
      <c r="G410" t="s">
        <v>661</v>
      </c>
      <c r="H410" t="s">
        <v>16</v>
      </c>
      <c r="I410" t="s">
        <v>112</v>
      </c>
      <c r="J410" t="s">
        <v>10201</v>
      </c>
      <c r="L410" s="3">
        <v>135848</v>
      </c>
      <c r="M410" s="3">
        <v>135848</v>
      </c>
    </row>
    <row r="411" spans="1:13">
      <c r="A411" s="1">
        <v>45762</v>
      </c>
      <c r="B411" t="s">
        <v>10557</v>
      </c>
      <c r="C411" t="s">
        <v>10558</v>
      </c>
      <c r="D411" t="s">
        <v>51</v>
      </c>
      <c r="E411" t="s">
        <v>96</v>
      </c>
      <c r="F411" t="s">
        <v>97</v>
      </c>
      <c r="G411" t="s">
        <v>661</v>
      </c>
      <c r="H411" t="s">
        <v>16</v>
      </c>
      <c r="I411" t="s">
        <v>140</v>
      </c>
      <c r="J411" t="s">
        <v>10198</v>
      </c>
      <c r="K411" t="s">
        <v>10225</v>
      </c>
    </row>
    <row r="412" spans="1:13">
      <c r="A412" s="1">
        <v>45762</v>
      </c>
      <c r="B412" t="s">
        <v>10559</v>
      </c>
      <c r="C412" t="s">
        <v>10560</v>
      </c>
      <c r="D412" t="s">
        <v>125</v>
      </c>
      <c r="E412" t="s">
        <v>570</v>
      </c>
      <c r="F412" t="s">
        <v>571</v>
      </c>
      <c r="G412" t="s">
        <v>661</v>
      </c>
      <c r="H412" t="s">
        <v>16</v>
      </c>
      <c r="I412" t="s">
        <v>26</v>
      </c>
      <c r="J412" t="s">
        <v>10198</v>
      </c>
      <c r="K412" t="s">
        <v>10228</v>
      </c>
    </row>
    <row r="413" spans="1:13">
      <c r="A413" s="1">
        <v>45762</v>
      </c>
      <c r="B413" t="s">
        <v>4816</v>
      </c>
      <c r="C413" t="s">
        <v>1189</v>
      </c>
      <c r="D413" t="s">
        <v>590</v>
      </c>
      <c r="E413" t="s">
        <v>528</v>
      </c>
      <c r="F413" t="s">
        <v>529</v>
      </c>
      <c r="G413" t="s">
        <v>661</v>
      </c>
      <c r="H413" t="s">
        <v>16</v>
      </c>
      <c r="I413" t="s">
        <v>48</v>
      </c>
      <c r="J413" t="s">
        <v>10201</v>
      </c>
      <c r="L413" s="3">
        <v>22724</v>
      </c>
      <c r="M413" s="3">
        <v>22724</v>
      </c>
    </row>
    <row r="414" spans="1:13">
      <c r="A414" s="1">
        <v>45762</v>
      </c>
      <c r="B414" t="s">
        <v>5933</v>
      </c>
      <c r="C414" t="s">
        <v>5934</v>
      </c>
      <c r="D414" t="s">
        <v>51</v>
      </c>
      <c r="E414" t="s">
        <v>706</v>
      </c>
      <c r="F414" t="s">
        <v>707</v>
      </c>
      <c r="G414" t="s">
        <v>32</v>
      </c>
      <c r="H414" t="s">
        <v>16</v>
      </c>
      <c r="I414" t="s">
        <v>48</v>
      </c>
      <c r="J414" t="s">
        <v>10198</v>
      </c>
      <c r="K414" t="s">
        <v>10289</v>
      </c>
    </row>
    <row r="415" spans="1:13">
      <c r="A415" s="1">
        <v>45762</v>
      </c>
      <c r="B415" t="s">
        <v>4823</v>
      </c>
      <c r="C415" t="s">
        <v>1212</v>
      </c>
      <c r="D415" t="s">
        <v>215</v>
      </c>
      <c r="E415" t="s">
        <v>165</v>
      </c>
      <c r="F415" t="s">
        <v>166</v>
      </c>
      <c r="G415" t="s">
        <v>54</v>
      </c>
      <c r="H415" t="s">
        <v>55</v>
      </c>
      <c r="I415" t="s">
        <v>26</v>
      </c>
      <c r="J415" t="s">
        <v>10193</v>
      </c>
      <c r="K415" t="s">
        <v>10284</v>
      </c>
      <c r="L415" s="3">
        <v>64989</v>
      </c>
    </row>
    <row r="416" spans="1:13">
      <c r="A416" s="1">
        <v>45762</v>
      </c>
      <c r="B416" t="s">
        <v>4820</v>
      </c>
      <c r="C416" t="s">
        <v>1204</v>
      </c>
      <c r="D416" t="s">
        <v>105</v>
      </c>
      <c r="E416" t="s">
        <v>103</v>
      </c>
      <c r="F416" t="s">
        <v>104</v>
      </c>
      <c r="G416" t="s">
        <v>54</v>
      </c>
      <c r="H416" t="s">
        <v>55</v>
      </c>
      <c r="I416" t="s">
        <v>140</v>
      </c>
      <c r="J416" t="s">
        <v>10201</v>
      </c>
      <c r="L416" s="3">
        <v>77216</v>
      </c>
      <c r="M416" s="3">
        <v>77216</v>
      </c>
    </row>
    <row r="417" spans="1:13">
      <c r="A417" s="1">
        <v>45765</v>
      </c>
      <c r="B417" t="s">
        <v>10561</v>
      </c>
      <c r="C417" t="s">
        <v>10562</v>
      </c>
      <c r="D417" t="s">
        <v>43</v>
      </c>
      <c r="E417" t="s">
        <v>174</v>
      </c>
      <c r="F417" t="s">
        <v>175</v>
      </c>
      <c r="G417" t="s">
        <v>15</v>
      </c>
      <c r="H417" t="s">
        <v>16</v>
      </c>
      <c r="I417" t="s">
        <v>112</v>
      </c>
      <c r="J417" t="s">
        <v>10198</v>
      </c>
      <c r="K417" t="s">
        <v>10454</v>
      </c>
      <c r="L417" s="3">
        <v>21120</v>
      </c>
    </row>
    <row r="418" spans="1:13">
      <c r="A418" s="1">
        <v>45765</v>
      </c>
      <c r="B418" t="s">
        <v>5222</v>
      </c>
      <c r="C418" t="s">
        <v>2831</v>
      </c>
      <c r="D418" t="s">
        <v>328</v>
      </c>
      <c r="E418" t="s">
        <v>570</v>
      </c>
      <c r="F418" t="s">
        <v>571</v>
      </c>
      <c r="G418" t="s">
        <v>54</v>
      </c>
      <c r="H418" t="s">
        <v>55</v>
      </c>
      <c r="I418" t="s">
        <v>26</v>
      </c>
      <c r="J418" t="s">
        <v>10193</v>
      </c>
      <c r="K418" t="s">
        <v>10204</v>
      </c>
    </row>
    <row r="419" spans="1:13">
      <c r="A419" s="1">
        <v>45766</v>
      </c>
      <c r="B419" t="s">
        <v>10563</v>
      </c>
      <c r="C419" t="s">
        <v>10564</v>
      </c>
      <c r="D419" t="s">
        <v>190</v>
      </c>
      <c r="E419" t="s">
        <v>218</v>
      </c>
      <c r="F419" t="s">
        <v>219</v>
      </c>
      <c r="G419" t="s">
        <v>661</v>
      </c>
      <c r="H419" t="s">
        <v>16</v>
      </c>
      <c r="I419" t="s">
        <v>48</v>
      </c>
      <c r="J419" t="s">
        <v>10193</v>
      </c>
      <c r="K419" t="s">
        <v>10204</v>
      </c>
      <c r="L419" s="3">
        <v>25919</v>
      </c>
    </row>
    <row r="420" spans="1:13">
      <c r="A420" s="1">
        <v>45766</v>
      </c>
      <c r="B420" t="s">
        <v>5239</v>
      </c>
      <c r="C420" t="s">
        <v>2908</v>
      </c>
      <c r="D420" t="s">
        <v>249</v>
      </c>
      <c r="E420" t="s">
        <v>276</v>
      </c>
      <c r="F420" t="s">
        <v>277</v>
      </c>
      <c r="G420" t="s">
        <v>54</v>
      </c>
      <c r="H420" t="s">
        <v>55</v>
      </c>
      <c r="I420" t="s">
        <v>48</v>
      </c>
      <c r="J420" t="s">
        <v>10193</v>
      </c>
      <c r="K420" t="s">
        <v>10204</v>
      </c>
      <c r="L420" s="3">
        <v>23008</v>
      </c>
    </row>
    <row r="421" spans="1:13">
      <c r="A421" s="1">
        <v>45767</v>
      </c>
      <c r="B421" t="s">
        <v>9526</v>
      </c>
      <c r="C421" t="s">
        <v>9527</v>
      </c>
      <c r="D421" t="s">
        <v>21</v>
      </c>
      <c r="E421" t="s">
        <v>174</v>
      </c>
      <c r="F421" t="s">
        <v>175</v>
      </c>
      <c r="G421" t="s">
        <v>15</v>
      </c>
      <c r="H421" t="s">
        <v>16</v>
      </c>
      <c r="I421" t="s">
        <v>112</v>
      </c>
      <c r="J421" t="s">
        <v>10198</v>
      </c>
      <c r="K421" t="s">
        <v>10454</v>
      </c>
    </row>
    <row r="422" spans="1:13">
      <c r="A422" s="1">
        <v>45768</v>
      </c>
      <c r="B422" t="s">
        <v>10565</v>
      </c>
      <c r="C422" t="s">
        <v>10566</v>
      </c>
      <c r="D422" t="s">
        <v>125</v>
      </c>
      <c r="E422" t="s">
        <v>712</v>
      </c>
      <c r="F422" t="s">
        <v>713</v>
      </c>
      <c r="G422" t="s">
        <v>661</v>
      </c>
      <c r="H422" t="s">
        <v>16</v>
      </c>
      <c r="I422" t="s">
        <v>26</v>
      </c>
      <c r="J422" t="s">
        <v>10198</v>
      </c>
      <c r="K422" t="s">
        <v>10228</v>
      </c>
    </row>
    <row r="423" spans="1:13">
      <c r="A423" s="1">
        <v>45768</v>
      </c>
      <c r="B423" t="s">
        <v>4837</v>
      </c>
      <c r="C423" t="s">
        <v>1274</v>
      </c>
      <c r="D423" t="s">
        <v>125</v>
      </c>
      <c r="E423" t="s">
        <v>570</v>
      </c>
      <c r="F423" t="s">
        <v>571</v>
      </c>
      <c r="G423" t="s">
        <v>54</v>
      </c>
      <c r="H423" t="s">
        <v>55</v>
      </c>
      <c r="I423" t="s">
        <v>26</v>
      </c>
      <c r="J423" t="s">
        <v>10689</v>
      </c>
      <c r="L423" s="3">
        <v>19123</v>
      </c>
      <c r="M423" s="3">
        <v>19123</v>
      </c>
    </row>
    <row r="424" spans="1:13">
      <c r="A424" s="1">
        <v>45769</v>
      </c>
      <c r="B424" t="s">
        <v>5965</v>
      </c>
      <c r="C424" t="s">
        <v>5966</v>
      </c>
      <c r="D424" t="s">
        <v>51</v>
      </c>
      <c r="E424" t="s">
        <v>5967</v>
      </c>
      <c r="F424" t="s">
        <v>5968</v>
      </c>
      <c r="G424" t="s">
        <v>54</v>
      </c>
      <c r="H424" t="s">
        <v>55</v>
      </c>
      <c r="I424" t="s">
        <v>112</v>
      </c>
      <c r="J424" t="s">
        <v>10193</v>
      </c>
      <c r="K424" t="s">
        <v>10173</v>
      </c>
      <c r="L424" s="3">
        <v>22151</v>
      </c>
    </row>
    <row r="425" spans="1:13">
      <c r="A425" s="1">
        <v>45770</v>
      </c>
      <c r="B425" t="s">
        <v>10567</v>
      </c>
      <c r="C425" t="s">
        <v>10568</v>
      </c>
      <c r="D425" t="s">
        <v>43</v>
      </c>
      <c r="E425" t="s">
        <v>96</v>
      </c>
      <c r="F425" t="s">
        <v>97</v>
      </c>
      <c r="G425" t="s">
        <v>661</v>
      </c>
      <c r="H425" t="s">
        <v>16</v>
      </c>
      <c r="I425" t="s">
        <v>140</v>
      </c>
      <c r="J425" t="s">
        <v>10198</v>
      </c>
      <c r="K425" t="s">
        <v>10173</v>
      </c>
    </row>
    <row r="426" spans="1:13">
      <c r="A426" s="1">
        <v>45771</v>
      </c>
      <c r="B426" t="s">
        <v>10569</v>
      </c>
      <c r="C426" t="s">
        <v>10570</v>
      </c>
      <c r="D426" t="s">
        <v>43</v>
      </c>
      <c r="E426" t="s">
        <v>10571</v>
      </c>
      <c r="F426" t="s">
        <v>10572</v>
      </c>
      <c r="G426" t="s">
        <v>661</v>
      </c>
      <c r="H426" t="s">
        <v>16</v>
      </c>
      <c r="I426" t="s">
        <v>48</v>
      </c>
      <c r="J426" t="s">
        <v>10193</v>
      </c>
      <c r="K426" t="s">
        <v>10216</v>
      </c>
      <c r="L426" s="3">
        <v>40408</v>
      </c>
    </row>
    <row r="427" spans="1:13">
      <c r="A427" s="1">
        <v>45771</v>
      </c>
      <c r="B427" t="s">
        <v>4844</v>
      </c>
      <c r="C427" t="s">
        <v>1301</v>
      </c>
      <c r="D427" t="s">
        <v>225</v>
      </c>
      <c r="E427" t="s">
        <v>375</v>
      </c>
      <c r="F427" t="s">
        <v>376</v>
      </c>
      <c r="G427" t="s">
        <v>661</v>
      </c>
      <c r="H427" t="s">
        <v>16</v>
      </c>
      <c r="I427" t="s">
        <v>77</v>
      </c>
      <c r="J427" t="s">
        <v>10201</v>
      </c>
      <c r="L427" s="3">
        <v>12065</v>
      </c>
      <c r="M427" s="3">
        <v>12065</v>
      </c>
    </row>
    <row r="428" spans="1:13">
      <c r="A428" s="1">
        <v>45771</v>
      </c>
      <c r="B428" t="s">
        <v>4586</v>
      </c>
      <c r="C428" t="s">
        <v>170</v>
      </c>
      <c r="D428" t="s">
        <v>51</v>
      </c>
      <c r="E428" t="s">
        <v>103</v>
      </c>
      <c r="F428" t="s">
        <v>104</v>
      </c>
      <c r="G428" t="s">
        <v>15</v>
      </c>
      <c r="H428" t="s">
        <v>16</v>
      </c>
      <c r="I428" t="s">
        <v>140</v>
      </c>
      <c r="J428" t="s">
        <v>10573</v>
      </c>
      <c r="K428" t="s">
        <v>10216</v>
      </c>
      <c r="L428" s="3">
        <v>31469</v>
      </c>
    </row>
    <row r="429" spans="1:13">
      <c r="A429" s="1">
        <v>45771</v>
      </c>
      <c r="B429" t="s">
        <v>10574</v>
      </c>
      <c r="C429" t="s">
        <v>10575</v>
      </c>
      <c r="D429" t="s">
        <v>43</v>
      </c>
      <c r="E429" t="s">
        <v>96</v>
      </c>
      <c r="F429" t="s">
        <v>97</v>
      </c>
      <c r="G429" t="s">
        <v>661</v>
      </c>
      <c r="H429" t="s">
        <v>16</v>
      </c>
      <c r="I429" t="s">
        <v>140</v>
      </c>
      <c r="J429" t="s">
        <v>10198</v>
      </c>
      <c r="K429" t="s">
        <v>10173</v>
      </c>
    </row>
    <row r="430" spans="1:13">
      <c r="A430" s="1">
        <v>45772</v>
      </c>
      <c r="B430" t="s">
        <v>10576</v>
      </c>
      <c r="C430" t="s">
        <v>10577</v>
      </c>
      <c r="D430" t="s">
        <v>43</v>
      </c>
      <c r="E430" t="s">
        <v>2216</v>
      </c>
      <c r="F430" t="s">
        <v>2217</v>
      </c>
      <c r="G430" t="s">
        <v>32</v>
      </c>
      <c r="H430" t="s">
        <v>16</v>
      </c>
      <c r="I430" t="s">
        <v>140</v>
      </c>
      <c r="J430" t="s">
        <v>10198</v>
      </c>
      <c r="K430" t="s">
        <v>10173</v>
      </c>
    </row>
    <row r="431" spans="1:13">
      <c r="A431" s="1">
        <v>45772</v>
      </c>
      <c r="B431" t="s">
        <v>4901</v>
      </c>
      <c r="C431" t="s">
        <v>1526</v>
      </c>
      <c r="D431" t="s">
        <v>21</v>
      </c>
      <c r="E431" t="s">
        <v>18</v>
      </c>
      <c r="F431" t="s">
        <v>19</v>
      </c>
      <c r="G431" t="s">
        <v>661</v>
      </c>
      <c r="H431" t="s">
        <v>16</v>
      </c>
      <c r="I431" t="s">
        <v>48</v>
      </c>
      <c r="J431" t="s">
        <v>10193</v>
      </c>
      <c r="K431" t="s">
        <v>10254</v>
      </c>
      <c r="L431" s="3">
        <v>66101</v>
      </c>
    </row>
    <row r="432" spans="1:13">
      <c r="A432" s="1">
        <v>45773</v>
      </c>
      <c r="B432" t="s">
        <v>5552</v>
      </c>
      <c r="C432" t="s">
        <v>4237</v>
      </c>
      <c r="D432" t="s">
        <v>225</v>
      </c>
      <c r="E432" t="s">
        <v>165</v>
      </c>
      <c r="F432" t="s">
        <v>166</v>
      </c>
      <c r="G432" t="s">
        <v>15</v>
      </c>
      <c r="H432" t="s">
        <v>16</v>
      </c>
      <c r="I432" t="s">
        <v>26</v>
      </c>
      <c r="J432" t="s">
        <v>10198</v>
      </c>
      <c r="K432" t="s">
        <v>10204</v>
      </c>
    </row>
    <row r="433" spans="1:13">
      <c r="A433" s="1">
        <v>45773</v>
      </c>
      <c r="B433" t="s">
        <v>10578</v>
      </c>
      <c r="C433" t="s">
        <v>10579</v>
      </c>
      <c r="D433" t="s">
        <v>43</v>
      </c>
      <c r="E433" t="s">
        <v>96</v>
      </c>
      <c r="F433" t="s">
        <v>97</v>
      </c>
      <c r="G433" t="s">
        <v>661</v>
      </c>
      <c r="H433" t="s">
        <v>16</v>
      </c>
      <c r="I433" t="s">
        <v>140</v>
      </c>
      <c r="J433" t="s">
        <v>10198</v>
      </c>
      <c r="K433" t="s">
        <v>10225</v>
      </c>
    </row>
    <row r="434" spans="1:13">
      <c r="A434" s="1">
        <v>45774</v>
      </c>
      <c r="B434" t="s">
        <v>10580</v>
      </c>
      <c r="C434" t="s">
        <v>10581</v>
      </c>
      <c r="D434" t="s">
        <v>105</v>
      </c>
      <c r="E434" t="s">
        <v>218</v>
      </c>
      <c r="F434" t="s">
        <v>219</v>
      </c>
      <c r="G434" t="s">
        <v>661</v>
      </c>
      <c r="H434" t="s">
        <v>16</v>
      </c>
      <c r="I434" t="s">
        <v>48</v>
      </c>
      <c r="J434" t="s">
        <v>10198</v>
      </c>
      <c r="K434" t="s">
        <v>10207</v>
      </c>
    </row>
    <row r="435" spans="1:13">
      <c r="A435" s="1">
        <v>45774</v>
      </c>
      <c r="B435" t="s">
        <v>5943</v>
      </c>
      <c r="C435" t="s">
        <v>5944</v>
      </c>
      <c r="D435" t="s">
        <v>21</v>
      </c>
      <c r="E435" t="s">
        <v>18</v>
      </c>
      <c r="F435" t="s">
        <v>19</v>
      </c>
      <c r="G435" t="s">
        <v>661</v>
      </c>
      <c r="H435" t="s">
        <v>16</v>
      </c>
      <c r="I435" t="s">
        <v>48</v>
      </c>
      <c r="J435" t="s">
        <v>10198</v>
      </c>
      <c r="K435" t="s">
        <v>10216</v>
      </c>
    </row>
    <row r="436" spans="1:13">
      <c r="A436" s="1">
        <v>45774</v>
      </c>
      <c r="B436" t="s">
        <v>10582</v>
      </c>
      <c r="C436" t="s">
        <v>10583</v>
      </c>
      <c r="D436" t="s">
        <v>203</v>
      </c>
      <c r="E436" t="s">
        <v>10584</v>
      </c>
      <c r="F436" t="s">
        <v>10585</v>
      </c>
      <c r="G436" t="s">
        <v>15</v>
      </c>
      <c r="H436" t="s">
        <v>16</v>
      </c>
      <c r="I436" t="s">
        <v>112</v>
      </c>
      <c r="J436" t="s">
        <v>10198</v>
      </c>
      <c r="K436" t="s">
        <v>10454</v>
      </c>
    </row>
    <row r="437" spans="1:13">
      <c r="A437" s="1">
        <v>45775</v>
      </c>
      <c r="B437" t="s">
        <v>4818</v>
      </c>
      <c r="C437" t="s">
        <v>1198</v>
      </c>
      <c r="D437" t="s">
        <v>51</v>
      </c>
      <c r="E437" t="s">
        <v>103</v>
      </c>
      <c r="F437" t="s">
        <v>104</v>
      </c>
      <c r="G437" t="s">
        <v>32</v>
      </c>
      <c r="H437" t="s">
        <v>16</v>
      </c>
      <c r="I437" t="s">
        <v>140</v>
      </c>
      <c r="J437" t="s">
        <v>10198</v>
      </c>
      <c r="K437" t="s">
        <v>10173</v>
      </c>
      <c r="L437" s="3">
        <v>9142</v>
      </c>
    </row>
    <row r="438" spans="1:13">
      <c r="A438" s="1">
        <v>45775</v>
      </c>
      <c r="B438" t="s">
        <v>5975</v>
      </c>
      <c r="C438" t="s">
        <v>5976</v>
      </c>
      <c r="D438" t="s">
        <v>105</v>
      </c>
      <c r="E438" t="s">
        <v>103</v>
      </c>
      <c r="F438" t="s">
        <v>104</v>
      </c>
      <c r="G438" t="s">
        <v>661</v>
      </c>
      <c r="H438" t="s">
        <v>16</v>
      </c>
      <c r="I438" t="s">
        <v>140</v>
      </c>
      <c r="J438" t="s">
        <v>10198</v>
      </c>
      <c r="K438" t="s">
        <v>10173</v>
      </c>
      <c r="L438" s="3">
        <v>27186</v>
      </c>
    </row>
    <row r="439" spans="1:13">
      <c r="A439" s="1">
        <v>45775</v>
      </c>
      <c r="B439" t="s">
        <v>4856</v>
      </c>
      <c r="C439" t="s">
        <v>1344</v>
      </c>
      <c r="D439" t="s">
        <v>1346</v>
      </c>
      <c r="E439" t="s">
        <v>165</v>
      </c>
      <c r="F439" t="s">
        <v>166</v>
      </c>
      <c r="G439" t="s">
        <v>661</v>
      </c>
      <c r="H439" t="s">
        <v>16</v>
      </c>
      <c r="I439" t="s">
        <v>26</v>
      </c>
      <c r="J439" t="s">
        <v>10198</v>
      </c>
      <c r="K439" t="s">
        <v>10363</v>
      </c>
    </row>
    <row r="440" spans="1:13">
      <c r="A440" s="1">
        <v>45775</v>
      </c>
      <c r="B440" t="s">
        <v>4856</v>
      </c>
      <c r="C440" t="s">
        <v>1344</v>
      </c>
      <c r="D440" t="s">
        <v>1346</v>
      </c>
      <c r="E440" t="s">
        <v>165</v>
      </c>
      <c r="F440" t="s">
        <v>166</v>
      </c>
      <c r="G440" t="s">
        <v>54</v>
      </c>
      <c r="H440" t="s">
        <v>55</v>
      </c>
      <c r="I440" t="s">
        <v>26</v>
      </c>
      <c r="J440" t="s">
        <v>10201</v>
      </c>
      <c r="L440" s="3">
        <v>19992</v>
      </c>
      <c r="M440" s="3">
        <v>19992</v>
      </c>
    </row>
    <row r="441" spans="1:13">
      <c r="A441" s="1">
        <v>45776</v>
      </c>
      <c r="B441" t="s">
        <v>4857</v>
      </c>
      <c r="C441" t="s">
        <v>1347</v>
      </c>
      <c r="D441" t="s">
        <v>43</v>
      </c>
      <c r="E441" t="s">
        <v>570</v>
      </c>
      <c r="F441" t="s">
        <v>571</v>
      </c>
      <c r="G441" t="s">
        <v>15</v>
      </c>
      <c r="H441" t="s">
        <v>16</v>
      </c>
      <c r="I441" t="s">
        <v>26</v>
      </c>
      <c r="J441" t="s">
        <v>10201</v>
      </c>
      <c r="L441" s="3">
        <v>28139</v>
      </c>
      <c r="M441" s="3">
        <v>28139</v>
      </c>
    </row>
    <row r="442" spans="1:13">
      <c r="A442" s="1">
        <v>45776</v>
      </c>
      <c r="B442" t="s">
        <v>4858</v>
      </c>
      <c r="C442" t="s">
        <v>1351</v>
      </c>
      <c r="D442" t="s">
        <v>190</v>
      </c>
      <c r="E442" t="s">
        <v>71</v>
      </c>
      <c r="F442" t="s">
        <v>72</v>
      </c>
      <c r="G442" t="s">
        <v>15</v>
      </c>
      <c r="H442" t="s">
        <v>16</v>
      </c>
      <c r="I442" t="s">
        <v>5660</v>
      </c>
      <c r="J442" t="s">
        <v>10201</v>
      </c>
      <c r="L442" s="3">
        <v>27520</v>
      </c>
      <c r="M442" s="3">
        <v>27520</v>
      </c>
    </row>
    <row r="443" spans="1:13">
      <c r="A443" s="1">
        <v>45776</v>
      </c>
      <c r="B443" t="s">
        <v>4859</v>
      </c>
      <c r="C443" t="s">
        <v>1355</v>
      </c>
      <c r="D443" t="s">
        <v>125</v>
      </c>
      <c r="E443" t="s">
        <v>71</v>
      </c>
      <c r="F443" t="s">
        <v>72</v>
      </c>
      <c r="G443" t="s">
        <v>15</v>
      </c>
      <c r="H443" t="s">
        <v>16</v>
      </c>
      <c r="I443" t="s">
        <v>5660</v>
      </c>
      <c r="J443" t="s">
        <v>10201</v>
      </c>
      <c r="L443" s="3">
        <v>14232</v>
      </c>
      <c r="M443" s="3">
        <v>14232</v>
      </c>
    </row>
    <row r="444" spans="1:13">
      <c r="A444" s="1">
        <v>45777</v>
      </c>
      <c r="B444" t="s">
        <v>10586</v>
      </c>
      <c r="C444" t="s">
        <v>10587</v>
      </c>
      <c r="D444" t="s">
        <v>125</v>
      </c>
      <c r="E444" t="s">
        <v>96</v>
      </c>
      <c r="F444" t="s">
        <v>97</v>
      </c>
      <c r="G444" t="s">
        <v>15</v>
      </c>
      <c r="H444" t="s">
        <v>16</v>
      </c>
      <c r="I444" t="s">
        <v>140</v>
      </c>
      <c r="J444" t="s">
        <v>10198</v>
      </c>
      <c r="K444" t="s">
        <v>10324</v>
      </c>
      <c r="L444" s="3">
        <v>6161</v>
      </c>
    </row>
    <row r="445" spans="1:13">
      <c r="A445" s="1">
        <v>45777</v>
      </c>
      <c r="B445" t="s">
        <v>4861</v>
      </c>
      <c r="C445" t="s">
        <v>1362</v>
      </c>
      <c r="D445" t="s">
        <v>414</v>
      </c>
      <c r="E445" t="s">
        <v>412</v>
      </c>
      <c r="F445" t="s">
        <v>413</v>
      </c>
      <c r="G445" t="s">
        <v>15</v>
      </c>
      <c r="H445" t="s">
        <v>16</v>
      </c>
      <c r="I445" t="s">
        <v>4176</v>
      </c>
      <c r="J445" t="s">
        <v>10201</v>
      </c>
      <c r="L445" s="3">
        <v>49413</v>
      </c>
      <c r="M445" s="3">
        <v>49413</v>
      </c>
    </row>
    <row r="446" spans="1:13">
      <c r="A446" s="1">
        <v>45777</v>
      </c>
      <c r="B446" t="s">
        <v>4865</v>
      </c>
      <c r="C446" t="s">
        <v>1381</v>
      </c>
      <c r="D446" t="s">
        <v>225</v>
      </c>
      <c r="E446" t="s">
        <v>270</v>
      </c>
      <c r="F446" t="s">
        <v>271</v>
      </c>
      <c r="G446" t="s">
        <v>15</v>
      </c>
      <c r="H446" t="s">
        <v>16</v>
      </c>
      <c r="I446" t="s">
        <v>77</v>
      </c>
      <c r="J446" t="s">
        <v>10201</v>
      </c>
      <c r="L446" s="3">
        <v>57200</v>
      </c>
      <c r="M446" s="3">
        <v>57200</v>
      </c>
    </row>
    <row r="447" spans="1:13">
      <c r="A447" s="1">
        <v>45777</v>
      </c>
      <c r="B447" t="s">
        <v>10588</v>
      </c>
      <c r="C447" t="s">
        <v>10589</v>
      </c>
      <c r="D447" t="s">
        <v>143</v>
      </c>
      <c r="E447" t="s">
        <v>3305</v>
      </c>
      <c r="F447" t="s">
        <v>3306</v>
      </c>
      <c r="G447" t="s">
        <v>15</v>
      </c>
      <c r="H447" t="s">
        <v>16</v>
      </c>
      <c r="I447" t="s">
        <v>5657</v>
      </c>
      <c r="J447" t="s">
        <v>10198</v>
      </c>
      <c r="K447" t="s">
        <v>10216</v>
      </c>
    </row>
    <row r="448" spans="1:13">
      <c r="A448" s="1">
        <v>45777</v>
      </c>
      <c r="B448" t="s">
        <v>10590</v>
      </c>
      <c r="C448" t="s">
        <v>10591</v>
      </c>
      <c r="D448" t="s">
        <v>1234</v>
      </c>
      <c r="E448" t="s">
        <v>570</v>
      </c>
      <c r="F448" t="s">
        <v>571</v>
      </c>
      <c r="G448" t="s">
        <v>32</v>
      </c>
      <c r="H448" t="s">
        <v>16</v>
      </c>
      <c r="I448" t="s">
        <v>26</v>
      </c>
      <c r="J448" t="s">
        <v>10198</v>
      </c>
      <c r="K448" t="s">
        <v>10204</v>
      </c>
      <c r="L448" s="3">
        <v>45859</v>
      </c>
    </row>
    <row r="449" spans="1:13">
      <c r="A449" s="1">
        <v>45777</v>
      </c>
      <c r="B449" t="s">
        <v>10592</v>
      </c>
      <c r="C449" t="s">
        <v>10593</v>
      </c>
      <c r="D449" t="s">
        <v>125</v>
      </c>
      <c r="E449" t="s">
        <v>10448</v>
      </c>
      <c r="F449" t="s">
        <v>10449</v>
      </c>
      <c r="G449" t="s">
        <v>32</v>
      </c>
      <c r="H449" t="s">
        <v>16</v>
      </c>
      <c r="I449" t="s">
        <v>112</v>
      </c>
      <c r="J449" t="s">
        <v>10198</v>
      </c>
      <c r="K449" t="s">
        <v>10207</v>
      </c>
    </row>
    <row r="450" spans="1:13">
      <c r="A450" s="1">
        <v>45777</v>
      </c>
      <c r="B450" t="s">
        <v>10594</v>
      </c>
      <c r="C450" t="s">
        <v>10595</v>
      </c>
      <c r="D450" t="s">
        <v>143</v>
      </c>
      <c r="E450" t="s">
        <v>10596</v>
      </c>
      <c r="F450" t="s">
        <v>10597</v>
      </c>
      <c r="G450" t="s">
        <v>15</v>
      </c>
      <c r="H450" t="s">
        <v>16</v>
      </c>
      <c r="I450" t="s">
        <v>4176</v>
      </c>
      <c r="J450" t="s">
        <v>10198</v>
      </c>
      <c r="K450" t="s">
        <v>10324</v>
      </c>
    </row>
    <row r="451" spans="1:13">
      <c r="A451" s="1">
        <v>45777</v>
      </c>
      <c r="B451" t="s">
        <v>4827</v>
      </c>
      <c r="C451" t="s">
        <v>1228</v>
      </c>
      <c r="D451" t="s">
        <v>582</v>
      </c>
      <c r="E451" t="s">
        <v>695</v>
      </c>
      <c r="F451" t="s">
        <v>696</v>
      </c>
      <c r="G451" t="s">
        <v>15</v>
      </c>
      <c r="H451" t="s">
        <v>16</v>
      </c>
      <c r="I451" t="s">
        <v>5660</v>
      </c>
      <c r="J451" t="s">
        <v>10201</v>
      </c>
      <c r="L451" s="3">
        <v>11762</v>
      </c>
      <c r="M451" s="3">
        <v>11762</v>
      </c>
    </row>
    <row r="452" spans="1:13">
      <c r="A452" s="1">
        <v>45777</v>
      </c>
      <c r="B452" t="s">
        <v>10598</v>
      </c>
      <c r="C452" t="s">
        <v>10599</v>
      </c>
      <c r="D452" t="s">
        <v>105</v>
      </c>
      <c r="E452" t="s">
        <v>174</v>
      </c>
      <c r="F452" t="s">
        <v>175</v>
      </c>
      <c r="G452" t="s">
        <v>15</v>
      </c>
      <c r="H452" t="s">
        <v>16</v>
      </c>
      <c r="I452" t="s">
        <v>112</v>
      </c>
      <c r="J452" t="s">
        <v>10193</v>
      </c>
      <c r="K452" t="s">
        <v>10284</v>
      </c>
      <c r="L452" s="3">
        <v>11132</v>
      </c>
    </row>
    <row r="453" spans="1:13">
      <c r="A453" s="1">
        <v>45777</v>
      </c>
      <c r="B453" t="s">
        <v>10600</v>
      </c>
      <c r="C453" t="s">
        <v>10601</v>
      </c>
      <c r="D453" t="s">
        <v>21</v>
      </c>
      <c r="E453" t="s">
        <v>305</v>
      </c>
      <c r="F453" t="s">
        <v>306</v>
      </c>
      <c r="G453" t="s">
        <v>661</v>
      </c>
      <c r="H453" t="s">
        <v>16</v>
      </c>
      <c r="I453" t="s">
        <v>304</v>
      </c>
      <c r="J453" t="s">
        <v>10198</v>
      </c>
      <c r="K453" t="s">
        <v>10207</v>
      </c>
    </row>
    <row r="454" spans="1:13">
      <c r="A454" s="1">
        <v>45777</v>
      </c>
      <c r="B454" t="s">
        <v>10602</v>
      </c>
      <c r="C454" t="s">
        <v>10603</v>
      </c>
      <c r="D454" t="s">
        <v>225</v>
      </c>
      <c r="E454" t="s">
        <v>550</v>
      </c>
      <c r="F454" t="s">
        <v>551</v>
      </c>
      <c r="G454" t="s">
        <v>15</v>
      </c>
      <c r="H454" t="s">
        <v>16</v>
      </c>
      <c r="I454" t="s">
        <v>304</v>
      </c>
      <c r="J454" t="s">
        <v>10198</v>
      </c>
      <c r="K454" t="s">
        <v>10207</v>
      </c>
    </row>
    <row r="455" spans="1:13">
      <c r="A455" s="1">
        <v>45777</v>
      </c>
      <c r="B455" t="s">
        <v>4860</v>
      </c>
      <c r="C455" t="s">
        <v>1360</v>
      </c>
      <c r="D455" t="s">
        <v>125</v>
      </c>
      <c r="E455" t="s">
        <v>570</v>
      </c>
      <c r="F455" t="s">
        <v>571</v>
      </c>
      <c r="G455" t="s">
        <v>54</v>
      </c>
      <c r="H455" t="s">
        <v>55</v>
      </c>
      <c r="I455" t="s">
        <v>26</v>
      </c>
      <c r="J455" t="s">
        <v>10201</v>
      </c>
      <c r="L455" s="3">
        <v>13550</v>
      </c>
      <c r="M455" s="3">
        <v>13550</v>
      </c>
    </row>
    <row r="456" spans="1:13">
      <c r="A456" s="1">
        <v>45777</v>
      </c>
      <c r="B456" t="s">
        <v>11371</v>
      </c>
      <c r="C456" t="s">
        <v>11372</v>
      </c>
      <c r="D456" t="s">
        <v>43</v>
      </c>
      <c r="E456" t="s">
        <v>2216</v>
      </c>
      <c r="F456" t="s">
        <v>2217</v>
      </c>
      <c r="G456" t="s">
        <v>54</v>
      </c>
      <c r="H456" t="s">
        <v>55</v>
      </c>
      <c r="I456" t="s">
        <v>140</v>
      </c>
      <c r="J456" t="s">
        <v>10198</v>
      </c>
      <c r="K456" t="s">
        <v>10225</v>
      </c>
      <c r="L456" s="3">
        <v>10452</v>
      </c>
    </row>
    <row r="457" spans="1:13">
      <c r="A457" s="1">
        <v>45778</v>
      </c>
      <c r="B457" t="s">
        <v>4884</v>
      </c>
      <c r="C457" t="s">
        <v>1458</v>
      </c>
      <c r="D457" t="s">
        <v>98</v>
      </c>
      <c r="E457" t="s">
        <v>1460</v>
      </c>
      <c r="F457" t="s">
        <v>1461</v>
      </c>
      <c r="G457" t="s">
        <v>15</v>
      </c>
      <c r="H457" t="s">
        <v>16</v>
      </c>
      <c r="I457" t="s">
        <v>304</v>
      </c>
      <c r="J457" t="s">
        <v>10198</v>
      </c>
      <c r="K457" t="s">
        <v>10173</v>
      </c>
      <c r="L457" s="3">
        <v>229571</v>
      </c>
    </row>
    <row r="458" spans="1:13">
      <c r="A458" s="1">
        <v>45778</v>
      </c>
      <c r="B458" t="s">
        <v>10604</v>
      </c>
      <c r="C458" t="s">
        <v>10605</v>
      </c>
      <c r="D458" t="s">
        <v>125</v>
      </c>
      <c r="E458" t="s">
        <v>71</v>
      </c>
      <c r="F458" t="s">
        <v>72</v>
      </c>
      <c r="G458" t="s">
        <v>15</v>
      </c>
      <c r="H458" t="s">
        <v>16</v>
      </c>
      <c r="I458" t="s">
        <v>5660</v>
      </c>
      <c r="J458" t="s">
        <v>10193</v>
      </c>
      <c r="K458" t="s">
        <v>10204</v>
      </c>
      <c r="L458" s="3">
        <v>90852</v>
      </c>
    </row>
    <row r="459" spans="1:13">
      <c r="A459" s="1">
        <v>45778</v>
      </c>
      <c r="B459" t="s">
        <v>4874</v>
      </c>
      <c r="C459" t="s">
        <v>1417</v>
      </c>
      <c r="D459" t="s">
        <v>225</v>
      </c>
      <c r="E459" t="s">
        <v>270</v>
      </c>
      <c r="F459" t="s">
        <v>271</v>
      </c>
      <c r="G459" t="s">
        <v>32</v>
      </c>
      <c r="H459" t="s">
        <v>16</v>
      </c>
      <c r="I459" t="s">
        <v>77</v>
      </c>
      <c r="J459" t="s">
        <v>10201</v>
      </c>
      <c r="L459" s="3">
        <v>13473</v>
      </c>
      <c r="M459" s="3">
        <v>13473</v>
      </c>
    </row>
    <row r="460" spans="1:13">
      <c r="A460" s="1">
        <v>45778</v>
      </c>
      <c r="B460" t="s">
        <v>10606</v>
      </c>
      <c r="C460" t="s">
        <v>10607</v>
      </c>
      <c r="D460" t="s">
        <v>43</v>
      </c>
      <c r="E460" t="s">
        <v>846</v>
      </c>
      <c r="F460" t="s">
        <v>847</v>
      </c>
      <c r="G460" t="s">
        <v>32</v>
      </c>
      <c r="H460" t="s">
        <v>16</v>
      </c>
      <c r="I460" t="s">
        <v>77</v>
      </c>
      <c r="J460" t="s">
        <v>10198</v>
      </c>
      <c r="K460" t="s">
        <v>10173</v>
      </c>
      <c r="L460" s="3">
        <v>7815</v>
      </c>
    </row>
    <row r="461" spans="1:13">
      <c r="A461" s="1">
        <v>45778</v>
      </c>
      <c r="B461" t="s">
        <v>4868</v>
      </c>
      <c r="C461" t="s">
        <v>1394</v>
      </c>
      <c r="D461" t="s">
        <v>453</v>
      </c>
      <c r="E461" t="s">
        <v>78</v>
      </c>
      <c r="F461" t="s">
        <v>79</v>
      </c>
      <c r="G461" t="s">
        <v>15</v>
      </c>
      <c r="H461" t="s">
        <v>16</v>
      </c>
      <c r="I461" t="s">
        <v>77</v>
      </c>
      <c r="J461" t="s">
        <v>10201</v>
      </c>
      <c r="L461" s="3">
        <v>38394</v>
      </c>
      <c r="M461" s="3">
        <v>38394</v>
      </c>
    </row>
    <row r="462" spans="1:13">
      <c r="A462" s="1">
        <v>45778</v>
      </c>
      <c r="B462" t="s">
        <v>10608</v>
      </c>
      <c r="C462" t="s">
        <v>10609</v>
      </c>
      <c r="D462" t="s">
        <v>813</v>
      </c>
      <c r="E462" t="s">
        <v>570</v>
      </c>
      <c r="F462" t="s">
        <v>571</v>
      </c>
      <c r="G462" t="s">
        <v>661</v>
      </c>
      <c r="H462" t="s">
        <v>16</v>
      </c>
      <c r="I462" t="s">
        <v>26</v>
      </c>
      <c r="J462" t="s">
        <v>10193</v>
      </c>
      <c r="K462" t="s">
        <v>10284</v>
      </c>
      <c r="L462" s="3">
        <v>69826</v>
      </c>
    </row>
    <row r="463" spans="1:13">
      <c r="A463" s="1">
        <v>45778</v>
      </c>
      <c r="B463" t="s">
        <v>10610</v>
      </c>
      <c r="C463" t="s">
        <v>10611</v>
      </c>
      <c r="D463" t="s">
        <v>43</v>
      </c>
      <c r="E463" t="s">
        <v>550</v>
      </c>
      <c r="F463" t="s">
        <v>551</v>
      </c>
      <c r="G463" t="s">
        <v>15</v>
      </c>
      <c r="H463" t="s">
        <v>16</v>
      </c>
      <c r="I463" t="s">
        <v>304</v>
      </c>
      <c r="J463" t="s">
        <v>10198</v>
      </c>
      <c r="K463" t="s">
        <v>10324</v>
      </c>
      <c r="L463" s="3">
        <v>47505</v>
      </c>
    </row>
    <row r="464" spans="1:13">
      <c r="A464" s="1">
        <v>45778</v>
      </c>
      <c r="B464" t="s">
        <v>5705</v>
      </c>
      <c r="C464" t="s">
        <v>5706</v>
      </c>
      <c r="D464" t="s">
        <v>1850</v>
      </c>
      <c r="E464" t="s">
        <v>270</v>
      </c>
      <c r="F464" t="s">
        <v>271</v>
      </c>
      <c r="G464" t="s">
        <v>661</v>
      </c>
      <c r="H464" t="s">
        <v>16</v>
      </c>
      <c r="I464" t="s">
        <v>77</v>
      </c>
      <c r="J464" t="s">
        <v>10193</v>
      </c>
      <c r="K464" t="s">
        <v>10284</v>
      </c>
      <c r="L464" s="3">
        <v>45825</v>
      </c>
    </row>
    <row r="465" spans="1:13">
      <c r="A465" s="1">
        <v>45778</v>
      </c>
      <c r="B465" t="s">
        <v>10255</v>
      </c>
      <c r="C465" t="s">
        <v>10256</v>
      </c>
      <c r="D465" t="s">
        <v>245</v>
      </c>
      <c r="E465" t="s">
        <v>103</v>
      </c>
      <c r="F465" t="s">
        <v>104</v>
      </c>
      <c r="G465" t="s">
        <v>32</v>
      </c>
      <c r="H465" t="s">
        <v>16</v>
      </c>
      <c r="I465" t="s">
        <v>140</v>
      </c>
      <c r="J465" t="s">
        <v>10198</v>
      </c>
      <c r="K465" t="s">
        <v>10207</v>
      </c>
      <c r="L465" s="3">
        <v>13579</v>
      </c>
    </row>
    <row r="466" spans="1:13">
      <c r="A466" s="1">
        <v>45778</v>
      </c>
      <c r="B466" t="s">
        <v>4887</v>
      </c>
      <c r="C466" t="s">
        <v>1469</v>
      </c>
      <c r="D466" t="s">
        <v>51</v>
      </c>
      <c r="E466" t="s">
        <v>103</v>
      </c>
      <c r="F466" t="s">
        <v>104</v>
      </c>
      <c r="G466" t="s">
        <v>15</v>
      </c>
      <c r="H466" t="s">
        <v>16</v>
      </c>
      <c r="I466" t="s">
        <v>140</v>
      </c>
      <c r="J466" t="s">
        <v>10201</v>
      </c>
      <c r="L466" s="3">
        <v>5600</v>
      </c>
      <c r="M466" s="3">
        <v>5600</v>
      </c>
    </row>
    <row r="467" spans="1:13">
      <c r="A467" s="1">
        <v>45778</v>
      </c>
      <c r="B467" t="s">
        <v>10612</v>
      </c>
      <c r="C467" t="s">
        <v>10613</v>
      </c>
      <c r="D467" t="s">
        <v>21</v>
      </c>
      <c r="E467" t="s">
        <v>174</v>
      </c>
      <c r="F467" t="s">
        <v>175</v>
      </c>
      <c r="G467" t="s">
        <v>32</v>
      </c>
      <c r="H467" t="s">
        <v>16</v>
      </c>
      <c r="I467" t="s">
        <v>304</v>
      </c>
      <c r="J467" t="s">
        <v>10193</v>
      </c>
      <c r="K467" t="s">
        <v>10225</v>
      </c>
      <c r="L467" s="3">
        <v>10943</v>
      </c>
    </row>
    <row r="468" spans="1:13">
      <c r="A468" s="1">
        <v>45778</v>
      </c>
      <c r="B468" t="s">
        <v>10614</v>
      </c>
      <c r="C468" t="s">
        <v>10615</v>
      </c>
      <c r="D468" t="s">
        <v>2966</v>
      </c>
      <c r="E468" t="s">
        <v>846</v>
      </c>
      <c r="F468" t="s">
        <v>847</v>
      </c>
      <c r="G468" t="s">
        <v>32</v>
      </c>
      <c r="H468" t="s">
        <v>16</v>
      </c>
      <c r="I468" t="s">
        <v>77</v>
      </c>
      <c r="J468" t="s">
        <v>10198</v>
      </c>
      <c r="K468" t="s">
        <v>10225</v>
      </c>
      <c r="L468" s="3">
        <v>50657</v>
      </c>
    </row>
    <row r="469" spans="1:13">
      <c r="A469" s="1">
        <v>45778</v>
      </c>
      <c r="B469" t="s">
        <v>10616</v>
      </c>
      <c r="C469" t="s">
        <v>10617</v>
      </c>
      <c r="D469" t="s">
        <v>167</v>
      </c>
      <c r="E469" t="s">
        <v>195</v>
      </c>
      <c r="F469" t="s">
        <v>196</v>
      </c>
      <c r="G469" t="s">
        <v>661</v>
      </c>
      <c r="H469" t="s">
        <v>16</v>
      </c>
      <c r="I469" t="s">
        <v>5657</v>
      </c>
      <c r="J469" t="s">
        <v>10198</v>
      </c>
      <c r="K469" t="s">
        <v>10289</v>
      </c>
    </row>
    <row r="470" spans="1:13">
      <c r="A470" s="1">
        <v>45778</v>
      </c>
      <c r="B470" t="s">
        <v>4876</v>
      </c>
      <c r="C470" t="s">
        <v>1424</v>
      </c>
      <c r="D470" t="s">
        <v>582</v>
      </c>
      <c r="E470" t="s">
        <v>78</v>
      </c>
      <c r="F470" t="s">
        <v>79</v>
      </c>
      <c r="G470" t="s">
        <v>661</v>
      </c>
      <c r="H470" t="s">
        <v>16</v>
      </c>
      <c r="I470" t="s">
        <v>77</v>
      </c>
      <c r="J470" t="s">
        <v>10201</v>
      </c>
      <c r="L470" s="3">
        <v>14380</v>
      </c>
      <c r="M470" s="3">
        <v>14380</v>
      </c>
    </row>
    <row r="471" spans="1:13">
      <c r="A471" s="1">
        <v>45778</v>
      </c>
      <c r="B471" t="s">
        <v>10618</v>
      </c>
      <c r="C471" t="s">
        <v>10619</v>
      </c>
      <c r="D471" t="s">
        <v>125</v>
      </c>
      <c r="E471" t="s">
        <v>10448</v>
      </c>
      <c r="F471" t="s">
        <v>10449</v>
      </c>
      <c r="G471" t="s">
        <v>661</v>
      </c>
      <c r="H471" t="s">
        <v>16</v>
      </c>
      <c r="I471" t="s">
        <v>112</v>
      </c>
      <c r="J471" t="s">
        <v>10193</v>
      </c>
      <c r="K471" t="s">
        <v>10239</v>
      </c>
      <c r="L471" s="3">
        <v>46491</v>
      </c>
    </row>
    <row r="472" spans="1:13">
      <c r="A472" s="1">
        <v>45778</v>
      </c>
      <c r="B472" t="s">
        <v>10620</v>
      </c>
      <c r="C472" t="s">
        <v>10621</v>
      </c>
      <c r="D472" t="s">
        <v>21</v>
      </c>
      <c r="E472" t="s">
        <v>10622</v>
      </c>
      <c r="F472" t="s">
        <v>10623</v>
      </c>
      <c r="G472" t="s">
        <v>661</v>
      </c>
      <c r="H472" t="s">
        <v>16</v>
      </c>
      <c r="I472" t="s">
        <v>5657</v>
      </c>
      <c r="J472" t="s">
        <v>10198</v>
      </c>
      <c r="K472" t="s">
        <v>10207</v>
      </c>
    </row>
    <row r="473" spans="1:13">
      <c r="A473" s="1">
        <v>45778</v>
      </c>
      <c r="B473" t="s">
        <v>4870</v>
      </c>
      <c r="C473" t="s">
        <v>1403</v>
      </c>
      <c r="D473" t="s">
        <v>1405</v>
      </c>
      <c r="E473" t="s">
        <v>18</v>
      </c>
      <c r="F473" t="s">
        <v>19</v>
      </c>
      <c r="G473" t="s">
        <v>15</v>
      </c>
      <c r="H473" t="s">
        <v>16</v>
      </c>
      <c r="I473" t="s">
        <v>48</v>
      </c>
      <c r="J473" t="s">
        <v>10201</v>
      </c>
      <c r="L473" s="3">
        <v>52616</v>
      </c>
      <c r="M473" s="3">
        <v>52616</v>
      </c>
    </row>
    <row r="474" spans="1:13">
      <c r="A474" s="1">
        <v>45778</v>
      </c>
      <c r="B474" t="s">
        <v>10624</v>
      </c>
      <c r="C474" t="s">
        <v>10625</v>
      </c>
      <c r="D474" t="s">
        <v>125</v>
      </c>
      <c r="E474" t="s">
        <v>492</v>
      </c>
      <c r="F474" t="s">
        <v>493</v>
      </c>
      <c r="G474" t="s">
        <v>32</v>
      </c>
      <c r="H474" t="s">
        <v>16</v>
      </c>
      <c r="I474" t="s">
        <v>77</v>
      </c>
      <c r="J474" t="s">
        <v>10193</v>
      </c>
      <c r="K474" t="s">
        <v>10289</v>
      </c>
      <c r="L474" s="3">
        <v>25116</v>
      </c>
    </row>
    <row r="475" spans="1:13">
      <c r="A475" s="1">
        <v>45778</v>
      </c>
      <c r="B475" t="s">
        <v>10626</v>
      </c>
      <c r="C475" t="s">
        <v>10627</v>
      </c>
      <c r="D475" t="s">
        <v>181</v>
      </c>
      <c r="E475" t="s">
        <v>326</v>
      </c>
      <c r="F475" t="s">
        <v>327</v>
      </c>
      <c r="G475" t="s">
        <v>15</v>
      </c>
      <c r="H475" t="s">
        <v>16</v>
      </c>
      <c r="I475" t="s">
        <v>5660</v>
      </c>
      <c r="J475" t="s">
        <v>10193</v>
      </c>
      <c r="K475" t="s">
        <v>10173</v>
      </c>
      <c r="L475" s="3">
        <v>14742</v>
      </c>
    </row>
    <row r="476" spans="1:13">
      <c r="A476" s="1">
        <v>45778</v>
      </c>
      <c r="B476" t="s">
        <v>10628</v>
      </c>
      <c r="C476" t="s">
        <v>10629</v>
      </c>
      <c r="D476" t="s">
        <v>328</v>
      </c>
      <c r="E476" t="s">
        <v>528</v>
      </c>
      <c r="F476" t="s">
        <v>529</v>
      </c>
      <c r="G476" t="s">
        <v>661</v>
      </c>
      <c r="H476" t="s">
        <v>16</v>
      </c>
      <c r="I476" t="s">
        <v>48</v>
      </c>
      <c r="J476" t="s">
        <v>10193</v>
      </c>
      <c r="K476" t="s">
        <v>10204</v>
      </c>
      <c r="L476" s="3">
        <v>20243</v>
      </c>
    </row>
    <row r="477" spans="1:13">
      <c r="A477" s="1">
        <v>45778</v>
      </c>
      <c r="B477" t="s">
        <v>10694</v>
      </c>
      <c r="C477" t="s">
        <v>10695</v>
      </c>
      <c r="D477" t="s">
        <v>409</v>
      </c>
      <c r="E477" t="s">
        <v>343</v>
      </c>
      <c r="F477" t="s">
        <v>344</v>
      </c>
      <c r="G477" t="s">
        <v>54</v>
      </c>
      <c r="H477" t="s">
        <v>55</v>
      </c>
      <c r="I477" t="s">
        <v>4176</v>
      </c>
      <c r="J477" t="s">
        <v>10193</v>
      </c>
      <c r="K477" t="s">
        <v>10207</v>
      </c>
      <c r="L477" s="3">
        <v>39166</v>
      </c>
    </row>
    <row r="478" spans="1:13">
      <c r="A478" s="1">
        <v>45778</v>
      </c>
      <c r="B478" t="s">
        <v>10608</v>
      </c>
      <c r="C478" t="s">
        <v>10609</v>
      </c>
      <c r="D478" t="s">
        <v>813</v>
      </c>
      <c r="E478" t="s">
        <v>570</v>
      </c>
      <c r="F478" t="s">
        <v>571</v>
      </c>
      <c r="G478" t="s">
        <v>54</v>
      </c>
      <c r="H478" t="s">
        <v>55</v>
      </c>
      <c r="I478" t="s">
        <v>26</v>
      </c>
      <c r="J478" t="s">
        <v>10193</v>
      </c>
      <c r="K478" t="s">
        <v>10216</v>
      </c>
    </row>
    <row r="479" spans="1:13">
      <c r="A479" s="1">
        <v>45778</v>
      </c>
      <c r="B479" t="s">
        <v>10614</v>
      </c>
      <c r="C479" t="s">
        <v>10615</v>
      </c>
      <c r="D479" t="s">
        <v>2966</v>
      </c>
      <c r="E479" t="s">
        <v>846</v>
      </c>
      <c r="F479" t="s">
        <v>847</v>
      </c>
      <c r="G479" t="s">
        <v>54</v>
      </c>
      <c r="H479" t="s">
        <v>55</v>
      </c>
      <c r="I479" t="s">
        <v>77</v>
      </c>
      <c r="J479" t="s">
        <v>10193</v>
      </c>
      <c r="K479" t="s">
        <v>10173</v>
      </c>
      <c r="L479" s="3">
        <v>35056</v>
      </c>
    </row>
    <row r="480" spans="1:13">
      <c r="A480" s="1">
        <v>45778</v>
      </c>
      <c r="B480" t="s">
        <v>4734</v>
      </c>
      <c r="C480" t="s">
        <v>837</v>
      </c>
      <c r="D480" t="s">
        <v>125</v>
      </c>
      <c r="E480" t="s">
        <v>570</v>
      </c>
      <c r="F480" t="s">
        <v>571</v>
      </c>
      <c r="G480" t="s">
        <v>54</v>
      </c>
      <c r="H480" t="s">
        <v>55</v>
      </c>
      <c r="I480" t="s">
        <v>26</v>
      </c>
      <c r="J480" t="s">
        <v>10198</v>
      </c>
      <c r="K480" t="s">
        <v>10216</v>
      </c>
    </row>
    <row r="481" spans="1:13">
      <c r="A481" s="1">
        <v>45778</v>
      </c>
      <c r="B481" t="s">
        <v>10628</v>
      </c>
      <c r="C481" t="s">
        <v>10629</v>
      </c>
      <c r="D481" t="s">
        <v>328</v>
      </c>
      <c r="E481" t="s">
        <v>528</v>
      </c>
      <c r="F481" t="s">
        <v>529</v>
      </c>
      <c r="G481" t="s">
        <v>54</v>
      </c>
      <c r="H481" t="s">
        <v>55</v>
      </c>
      <c r="I481" t="s">
        <v>48</v>
      </c>
      <c r="J481" t="s">
        <v>10193</v>
      </c>
      <c r="K481" t="s">
        <v>10204</v>
      </c>
      <c r="L481" s="3">
        <v>9865</v>
      </c>
    </row>
    <row r="482" spans="1:13">
      <c r="A482" s="1">
        <v>45778</v>
      </c>
      <c r="B482" t="s">
        <v>5063</v>
      </c>
      <c r="C482" t="s">
        <v>2156</v>
      </c>
      <c r="D482" t="s">
        <v>328</v>
      </c>
      <c r="E482" t="s">
        <v>570</v>
      </c>
      <c r="F482" t="s">
        <v>571</v>
      </c>
      <c r="G482" t="s">
        <v>54</v>
      </c>
      <c r="H482" t="s">
        <v>55</v>
      </c>
      <c r="I482" t="s">
        <v>26</v>
      </c>
      <c r="J482" t="s">
        <v>10198</v>
      </c>
      <c r="K482" t="s">
        <v>10289</v>
      </c>
    </row>
    <row r="483" spans="1:13">
      <c r="A483" s="1">
        <v>45780</v>
      </c>
      <c r="B483" t="s">
        <v>10630</v>
      </c>
      <c r="C483" t="s">
        <v>10631</v>
      </c>
      <c r="D483" t="s">
        <v>90</v>
      </c>
      <c r="E483" t="s">
        <v>653</v>
      </c>
      <c r="F483" t="s">
        <v>654</v>
      </c>
      <c r="G483" t="s">
        <v>661</v>
      </c>
      <c r="H483" t="s">
        <v>16</v>
      </c>
      <c r="I483" t="s">
        <v>48</v>
      </c>
      <c r="J483" t="s">
        <v>10193</v>
      </c>
      <c r="K483" t="s">
        <v>10216</v>
      </c>
      <c r="L483" s="3">
        <v>75683</v>
      </c>
    </row>
    <row r="484" spans="1:13">
      <c r="A484" s="1">
        <v>45781</v>
      </c>
      <c r="B484" t="s">
        <v>10632</v>
      </c>
      <c r="C484" t="s">
        <v>10633</v>
      </c>
      <c r="D484" t="s">
        <v>125</v>
      </c>
      <c r="E484" t="s">
        <v>570</v>
      </c>
      <c r="F484" t="s">
        <v>571</v>
      </c>
      <c r="G484" t="s">
        <v>15</v>
      </c>
      <c r="H484" t="s">
        <v>16</v>
      </c>
      <c r="I484" t="s">
        <v>26</v>
      </c>
      <c r="J484" t="s">
        <v>10193</v>
      </c>
      <c r="K484" t="s">
        <v>10173</v>
      </c>
      <c r="L484" s="3">
        <v>7973</v>
      </c>
    </row>
    <row r="485" spans="1:13">
      <c r="A485" s="1">
        <v>45781</v>
      </c>
      <c r="B485" t="s">
        <v>4896</v>
      </c>
      <c r="C485" t="s">
        <v>1506</v>
      </c>
      <c r="D485" t="s">
        <v>125</v>
      </c>
      <c r="E485" t="s">
        <v>78</v>
      </c>
      <c r="F485" t="s">
        <v>79</v>
      </c>
      <c r="G485" t="s">
        <v>54</v>
      </c>
      <c r="H485" t="s">
        <v>55</v>
      </c>
      <c r="I485" t="s">
        <v>77</v>
      </c>
      <c r="J485" t="s">
        <v>10201</v>
      </c>
      <c r="L485" s="3">
        <v>45380</v>
      </c>
      <c r="M485" s="3">
        <v>45380</v>
      </c>
    </row>
    <row r="486" spans="1:13">
      <c r="A486" s="1">
        <v>45782</v>
      </c>
      <c r="B486" t="s">
        <v>4901</v>
      </c>
      <c r="C486" t="s">
        <v>1526</v>
      </c>
      <c r="D486" t="s">
        <v>21</v>
      </c>
      <c r="E486" t="s">
        <v>18</v>
      </c>
      <c r="F486" t="s">
        <v>19</v>
      </c>
      <c r="G486" t="s">
        <v>661</v>
      </c>
      <c r="H486" t="s">
        <v>16</v>
      </c>
      <c r="I486" t="s">
        <v>48</v>
      </c>
      <c r="J486" t="s">
        <v>10201</v>
      </c>
      <c r="L486" s="3">
        <v>66349</v>
      </c>
      <c r="M486" s="3">
        <v>66349</v>
      </c>
    </row>
    <row r="487" spans="1:13">
      <c r="A487" s="1">
        <v>45782</v>
      </c>
      <c r="B487" t="s">
        <v>4899</v>
      </c>
      <c r="C487" t="s">
        <v>1519</v>
      </c>
      <c r="D487" t="s">
        <v>245</v>
      </c>
      <c r="E487" t="s">
        <v>103</v>
      </c>
      <c r="F487" t="s">
        <v>104</v>
      </c>
      <c r="G487" t="s">
        <v>661</v>
      </c>
      <c r="H487" t="s">
        <v>16</v>
      </c>
      <c r="I487" t="s">
        <v>140</v>
      </c>
      <c r="J487" t="s">
        <v>10201</v>
      </c>
      <c r="L487" s="3">
        <v>68089</v>
      </c>
      <c r="M487" s="3">
        <v>68089</v>
      </c>
    </row>
    <row r="488" spans="1:13">
      <c r="A488" s="1">
        <v>45782</v>
      </c>
      <c r="B488" t="s">
        <v>9528</v>
      </c>
      <c r="C488" t="s">
        <v>9529</v>
      </c>
      <c r="D488" t="s">
        <v>125</v>
      </c>
      <c r="E488" t="s">
        <v>570</v>
      </c>
      <c r="F488" t="s">
        <v>571</v>
      </c>
      <c r="G488" t="s">
        <v>661</v>
      </c>
      <c r="H488" t="s">
        <v>16</v>
      </c>
      <c r="I488" t="s">
        <v>26</v>
      </c>
      <c r="J488" t="s">
        <v>10198</v>
      </c>
      <c r="K488" t="s">
        <v>10225</v>
      </c>
      <c r="L488" s="3">
        <v>29336</v>
      </c>
    </row>
    <row r="489" spans="1:13">
      <c r="A489" s="1">
        <v>45783</v>
      </c>
      <c r="B489" t="s">
        <v>10634</v>
      </c>
      <c r="C489" t="s">
        <v>10635</v>
      </c>
      <c r="D489" t="s">
        <v>43</v>
      </c>
      <c r="E489" t="s">
        <v>96</v>
      </c>
      <c r="F489" t="s">
        <v>97</v>
      </c>
      <c r="G489" t="s">
        <v>15</v>
      </c>
      <c r="H489" t="s">
        <v>16</v>
      </c>
      <c r="I489" t="s">
        <v>140</v>
      </c>
      <c r="J489" t="s">
        <v>10193</v>
      </c>
      <c r="K489" t="s">
        <v>10216</v>
      </c>
      <c r="L489" s="3">
        <v>70424</v>
      </c>
    </row>
    <row r="490" spans="1:13">
      <c r="A490" s="1">
        <v>45783</v>
      </c>
      <c r="B490" t="s">
        <v>6099</v>
      </c>
      <c r="C490" t="s">
        <v>6100</v>
      </c>
      <c r="D490" t="s">
        <v>245</v>
      </c>
      <c r="E490" t="s">
        <v>103</v>
      </c>
      <c r="F490" t="s">
        <v>104</v>
      </c>
      <c r="G490" t="s">
        <v>54</v>
      </c>
      <c r="H490" t="s">
        <v>55</v>
      </c>
      <c r="I490" t="s">
        <v>140</v>
      </c>
      <c r="J490" t="s">
        <v>10198</v>
      </c>
      <c r="K490" t="s">
        <v>10204</v>
      </c>
    </row>
    <row r="491" spans="1:13">
      <c r="A491" s="1">
        <v>45784</v>
      </c>
      <c r="B491" t="s">
        <v>5707</v>
      </c>
      <c r="C491" t="s">
        <v>5708</v>
      </c>
      <c r="D491" t="s">
        <v>1850</v>
      </c>
      <c r="E491" t="s">
        <v>1685</v>
      </c>
      <c r="F491" t="s">
        <v>1686</v>
      </c>
      <c r="G491" t="s">
        <v>661</v>
      </c>
      <c r="H491" t="s">
        <v>16</v>
      </c>
      <c r="I491" t="s">
        <v>48</v>
      </c>
      <c r="J491" t="s">
        <v>10198</v>
      </c>
      <c r="K491" t="s">
        <v>10225</v>
      </c>
    </row>
    <row r="492" spans="1:13">
      <c r="A492" s="1">
        <v>45784</v>
      </c>
      <c r="B492" t="s">
        <v>4908</v>
      </c>
      <c r="C492" t="s">
        <v>1558</v>
      </c>
      <c r="D492" t="s">
        <v>386</v>
      </c>
      <c r="E492" t="s">
        <v>78</v>
      </c>
      <c r="F492" t="s">
        <v>79</v>
      </c>
      <c r="G492" t="s">
        <v>661</v>
      </c>
      <c r="H492" t="s">
        <v>16</v>
      </c>
      <c r="I492" t="s">
        <v>77</v>
      </c>
      <c r="J492" t="s">
        <v>10201</v>
      </c>
      <c r="L492" s="3">
        <v>2870</v>
      </c>
      <c r="M492" s="3">
        <v>2870</v>
      </c>
    </row>
    <row r="493" spans="1:13">
      <c r="A493" s="1">
        <v>45784</v>
      </c>
      <c r="B493" t="s">
        <v>5707</v>
      </c>
      <c r="C493" t="s">
        <v>5708</v>
      </c>
      <c r="D493" t="s">
        <v>1850</v>
      </c>
      <c r="E493" t="s">
        <v>1685</v>
      </c>
      <c r="F493" t="s">
        <v>1686</v>
      </c>
      <c r="G493" t="s">
        <v>54</v>
      </c>
      <c r="H493" t="s">
        <v>55</v>
      </c>
      <c r="I493" t="s">
        <v>48</v>
      </c>
      <c r="J493" t="s">
        <v>10198</v>
      </c>
      <c r="K493" t="s">
        <v>10225</v>
      </c>
    </row>
    <row r="494" spans="1:13">
      <c r="A494" s="1">
        <v>45785</v>
      </c>
      <c r="B494" t="s">
        <v>4909</v>
      </c>
      <c r="C494" t="s">
        <v>1562</v>
      </c>
      <c r="D494" t="s">
        <v>345</v>
      </c>
      <c r="E494" t="s">
        <v>1564</v>
      </c>
      <c r="F494" t="s">
        <v>1565</v>
      </c>
      <c r="G494" t="s">
        <v>32</v>
      </c>
      <c r="H494" t="s">
        <v>16</v>
      </c>
      <c r="I494" t="s">
        <v>112</v>
      </c>
      <c r="J494" t="s">
        <v>10201</v>
      </c>
      <c r="L494" s="3">
        <v>15143</v>
      </c>
      <c r="M494" s="3">
        <v>15143</v>
      </c>
    </row>
    <row r="495" spans="1:13">
      <c r="A495" s="1">
        <v>45786</v>
      </c>
      <c r="B495" t="s">
        <v>10636</v>
      </c>
      <c r="C495" t="s">
        <v>10637</v>
      </c>
      <c r="D495" t="s">
        <v>105</v>
      </c>
      <c r="E495" t="s">
        <v>78</v>
      </c>
      <c r="F495" t="s">
        <v>79</v>
      </c>
      <c r="G495" t="s">
        <v>661</v>
      </c>
      <c r="H495" t="s">
        <v>16</v>
      </c>
      <c r="I495" t="s">
        <v>77</v>
      </c>
      <c r="J495" t="s">
        <v>10193</v>
      </c>
      <c r="K495" t="s">
        <v>10204</v>
      </c>
      <c r="L495" s="3">
        <v>9180</v>
      </c>
    </row>
    <row r="496" spans="1:13">
      <c r="A496" s="1">
        <v>45786</v>
      </c>
      <c r="B496" t="s">
        <v>4911</v>
      </c>
      <c r="C496" t="s">
        <v>1571</v>
      </c>
      <c r="D496" t="s">
        <v>125</v>
      </c>
      <c r="E496" t="s">
        <v>1573</v>
      </c>
      <c r="F496" t="s">
        <v>1574</v>
      </c>
      <c r="G496" t="s">
        <v>32</v>
      </c>
      <c r="H496" t="s">
        <v>16</v>
      </c>
      <c r="I496" t="s">
        <v>5660</v>
      </c>
      <c r="J496" t="s">
        <v>10201</v>
      </c>
      <c r="L496" s="3">
        <v>13467</v>
      </c>
      <c r="M496" s="3">
        <v>13467</v>
      </c>
    </row>
    <row r="497" spans="1:13">
      <c r="A497" s="1">
        <v>45786</v>
      </c>
      <c r="B497" t="s">
        <v>4806</v>
      </c>
      <c r="C497" t="s">
        <v>1147</v>
      </c>
      <c r="D497" t="s">
        <v>225</v>
      </c>
      <c r="E497" t="s">
        <v>375</v>
      </c>
      <c r="F497" t="s">
        <v>376</v>
      </c>
      <c r="G497" t="s">
        <v>54</v>
      </c>
      <c r="H497" t="s">
        <v>55</v>
      </c>
      <c r="I497" t="s">
        <v>77</v>
      </c>
      <c r="J497" t="s">
        <v>10193</v>
      </c>
      <c r="K497" t="s">
        <v>10204</v>
      </c>
      <c r="L497" s="3">
        <v>107326</v>
      </c>
    </row>
    <row r="498" spans="1:13">
      <c r="A498" s="1">
        <v>45787</v>
      </c>
      <c r="B498" t="s">
        <v>10638</v>
      </c>
      <c r="C498" t="s">
        <v>10639</v>
      </c>
      <c r="D498" t="s">
        <v>245</v>
      </c>
      <c r="E498" t="s">
        <v>165</v>
      </c>
      <c r="F498" t="s">
        <v>166</v>
      </c>
      <c r="G498" t="s">
        <v>661</v>
      </c>
      <c r="H498" t="s">
        <v>16</v>
      </c>
      <c r="I498" t="s">
        <v>26</v>
      </c>
      <c r="J498" t="s">
        <v>10198</v>
      </c>
      <c r="K498" t="s">
        <v>10225</v>
      </c>
    </row>
    <row r="499" spans="1:13">
      <c r="A499" s="1">
        <v>45787</v>
      </c>
      <c r="B499" t="s">
        <v>11373</v>
      </c>
      <c r="C499" t="s">
        <v>11374</v>
      </c>
      <c r="D499" t="s">
        <v>215</v>
      </c>
      <c r="E499" t="s">
        <v>218</v>
      </c>
      <c r="F499" t="s">
        <v>219</v>
      </c>
      <c r="G499" t="s">
        <v>54</v>
      </c>
      <c r="H499" t="s">
        <v>55</v>
      </c>
      <c r="I499" t="s">
        <v>48</v>
      </c>
      <c r="J499" t="s">
        <v>10198</v>
      </c>
      <c r="K499" t="s">
        <v>10225</v>
      </c>
      <c r="L499" s="3">
        <v>37168</v>
      </c>
    </row>
    <row r="500" spans="1:13">
      <c r="A500" s="1">
        <v>45787</v>
      </c>
      <c r="B500" t="s">
        <v>11375</v>
      </c>
      <c r="C500" t="s">
        <v>11376</v>
      </c>
      <c r="D500" t="s">
        <v>190</v>
      </c>
      <c r="E500" t="s">
        <v>218</v>
      </c>
      <c r="F500" t="s">
        <v>219</v>
      </c>
      <c r="G500" t="s">
        <v>54</v>
      </c>
      <c r="H500" t="s">
        <v>55</v>
      </c>
      <c r="I500" t="s">
        <v>48</v>
      </c>
      <c r="J500" t="s">
        <v>10198</v>
      </c>
      <c r="K500" t="s">
        <v>10225</v>
      </c>
    </row>
    <row r="501" spans="1:13">
      <c r="A501" s="1">
        <v>45788</v>
      </c>
      <c r="B501" t="s">
        <v>10640</v>
      </c>
      <c r="C501" t="s">
        <v>10641</v>
      </c>
      <c r="D501" t="s">
        <v>225</v>
      </c>
      <c r="E501" t="s">
        <v>270</v>
      </c>
      <c r="F501" t="s">
        <v>271</v>
      </c>
      <c r="G501" t="s">
        <v>661</v>
      </c>
      <c r="H501" t="s">
        <v>16</v>
      </c>
      <c r="I501" t="s">
        <v>77</v>
      </c>
      <c r="J501" t="s">
        <v>10198</v>
      </c>
      <c r="K501" t="s">
        <v>10173</v>
      </c>
      <c r="L501" s="3">
        <v>411101</v>
      </c>
    </row>
    <row r="502" spans="1:13">
      <c r="A502" s="1">
        <v>45788</v>
      </c>
      <c r="B502" t="s">
        <v>10642</v>
      </c>
      <c r="C502" t="s">
        <v>10643</v>
      </c>
      <c r="D502" t="s">
        <v>125</v>
      </c>
      <c r="E502" t="s">
        <v>2554</v>
      </c>
      <c r="F502" t="s">
        <v>2555</v>
      </c>
      <c r="G502" t="s">
        <v>661</v>
      </c>
      <c r="H502" t="s">
        <v>16</v>
      </c>
      <c r="I502" t="s">
        <v>304</v>
      </c>
      <c r="J502" t="s">
        <v>10193</v>
      </c>
      <c r="K502" t="s">
        <v>10207</v>
      </c>
      <c r="L502" s="3">
        <v>19243</v>
      </c>
    </row>
    <row r="503" spans="1:13">
      <c r="A503" s="1">
        <v>45789</v>
      </c>
      <c r="B503" t="s">
        <v>4917</v>
      </c>
      <c r="C503" t="s">
        <v>1596</v>
      </c>
      <c r="D503" t="s">
        <v>21</v>
      </c>
      <c r="E503" t="s">
        <v>174</v>
      </c>
      <c r="F503" t="s">
        <v>175</v>
      </c>
      <c r="G503" t="s">
        <v>661</v>
      </c>
      <c r="H503" t="s">
        <v>16</v>
      </c>
      <c r="I503" t="s">
        <v>112</v>
      </c>
      <c r="J503" t="s">
        <v>10201</v>
      </c>
      <c r="L503" s="3">
        <v>232311</v>
      </c>
      <c r="M503" s="3">
        <v>232311</v>
      </c>
    </row>
    <row r="504" spans="1:13">
      <c r="A504" s="1">
        <v>45789</v>
      </c>
      <c r="B504" t="s">
        <v>4917</v>
      </c>
      <c r="C504" t="s">
        <v>1596</v>
      </c>
      <c r="D504" t="s">
        <v>21</v>
      </c>
      <c r="E504" t="s">
        <v>174</v>
      </c>
      <c r="F504" t="s">
        <v>175</v>
      </c>
      <c r="G504" t="s">
        <v>54</v>
      </c>
      <c r="H504" t="s">
        <v>55</v>
      </c>
      <c r="I504" t="s">
        <v>112</v>
      </c>
      <c r="J504" t="s">
        <v>10193</v>
      </c>
      <c r="K504" t="s">
        <v>10216</v>
      </c>
    </row>
    <row r="505" spans="1:13">
      <c r="A505" s="1">
        <v>45789</v>
      </c>
      <c r="B505" t="s">
        <v>11377</v>
      </c>
      <c r="C505" t="s">
        <v>11378</v>
      </c>
      <c r="D505" t="s">
        <v>125</v>
      </c>
      <c r="E505" t="s">
        <v>540</v>
      </c>
      <c r="F505" t="s">
        <v>541</v>
      </c>
      <c r="G505" t="s">
        <v>54</v>
      </c>
      <c r="H505" t="s">
        <v>55</v>
      </c>
      <c r="I505" t="s">
        <v>112</v>
      </c>
      <c r="J505" t="s">
        <v>10193</v>
      </c>
      <c r="K505" t="s">
        <v>10225</v>
      </c>
      <c r="L505" s="3">
        <v>20437</v>
      </c>
    </row>
    <row r="506" spans="1:13">
      <c r="A506" s="1">
        <v>45790</v>
      </c>
      <c r="B506" t="s">
        <v>10644</v>
      </c>
      <c r="C506" t="s">
        <v>10645</v>
      </c>
      <c r="D506" t="s">
        <v>125</v>
      </c>
      <c r="E506" t="s">
        <v>10448</v>
      </c>
      <c r="F506" t="s">
        <v>10449</v>
      </c>
      <c r="G506" t="s">
        <v>32</v>
      </c>
      <c r="H506" t="s">
        <v>16</v>
      </c>
      <c r="I506" t="s">
        <v>112</v>
      </c>
      <c r="J506" t="s">
        <v>10198</v>
      </c>
      <c r="K506" t="s">
        <v>10207</v>
      </c>
    </row>
    <row r="507" spans="1:13">
      <c r="A507" s="1">
        <v>45791</v>
      </c>
      <c r="B507" t="s">
        <v>10646</v>
      </c>
      <c r="C507" t="s">
        <v>10647</v>
      </c>
      <c r="D507" t="s">
        <v>105</v>
      </c>
      <c r="E507" t="s">
        <v>103</v>
      </c>
      <c r="F507" t="s">
        <v>104</v>
      </c>
      <c r="G507" t="s">
        <v>32</v>
      </c>
      <c r="H507" t="s">
        <v>16</v>
      </c>
      <c r="I507" t="s">
        <v>140</v>
      </c>
      <c r="J507" t="s">
        <v>10198</v>
      </c>
      <c r="K507" t="s">
        <v>10173</v>
      </c>
    </row>
    <row r="508" spans="1:13">
      <c r="A508" s="1">
        <v>45791</v>
      </c>
      <c r="B508" t="s">
        <v>5355</v>
      </c>
      <c r="C508" t="s">
        <v>3393</v>
      </c>
      <c r="D508" t="s">
        <v>61</v>
      </c>
      <c r="E508" t="s">
        <v>59</v>
      </c>
      <c r="F508" t="s">
        <v>60</v>
      </c>
      <c r="G508" t="s">
        <v>661</v>
      </c>
      <c r="H508" t="s">
        <v>16</v>
      </c>
      <c r="I508" t="s">
        <v>95</v>
      </c>
      <c r="J508" t="s">
        <v>10198</v>
      </c>
      <c r="K508" t="s">
        <v>10225</v>
      </c>
    </row>
    <row r="509" spans="1:13">
      <c r="A509" s="1">
        <v>45791</v>
      </c>
      <c r="B509" t="s">
        <v>10648</v>
      </c>
      <c r="C509" t="s">
        <v>10649</v>
      </c>
      <c r="D509" t="s">
        <v>225</v>
      </c>
      <c r="E509" t="s">
        <v>1065</v>
      </c>
      <c r="F509" t="s">
        <v>1066</v>
      </c>
      <c r="G509" t="s">
        <v>661</v>
      </c>
      <c r="H509" t="s">
        <v>16</v>
      </c>
      <c r="I509" t="s">
        <v>1179</v>
      </c>
      <c r="J509" t="s">
        <v>10198</v>
      </c>
      <c r="K509" t="s">
        <v>10207</v>
      </c>
    </row>
    <row r="510" spans="1:13">
      <c r="A510" s="1">
        <v>45792</v>
      </c>
      <c r="B510" t="s">
        <v>9435</v>
      </c>
      <c r="C510" t="s">
        <v>9436</v>
      </c>
      <c r="D510" t="s">
        <v>167</v>
      </c>
      <c r="E510" t="s">
        <v>165</v>
      </c>
      <c r="F510" t="s">
        <v>166</v>
      </c>
      <c r="G510" t="s">
        <v>661</v>
      </c>
      <c r="H510" t="s">
        <v>16</v>
      </c>
      <c r="I510" t="s">
        <v>26</v>
      </c>
      <c r="J510" t="s">
        <v>10201</v>
      </c>
      <c r="L510" s="3">
        <v>13182</v>
      </c>
      <c r="M510" s="3">
        <v>13182</v>
      </c>
    </row>
    <row r="511" spans="1:13">
      <c r="A511" s="1">
        <v>45792</v>
      </c>
      <c r="B511" t="s">
        <v>6101</v>
      </c>
      <c r="C511" t="s">
        <v>6102</v>
      </c>
      <c r="D511" t="s">
        <v>43</v>
      </c>
      <c r="E511" t="s">
        <v>165</v>
      </c>
      <c r="F511" t="s">
        <v>166</v>
      </c>
      <c r="G511" t="s">
        <v>32</v>
      </c>
      <c r="H511" t="s">
        <v>16</v>
      </c>
      <c r="I511" t="s">
        <v>26</v>
      </c>
      <c r="J511" t="s">
        <v>10193</v>
      </c>
      <c r="K511" t="s">
        <v>10173</v>
      </c>
      <c r="L511" s="3">
        <v>5976</v>
      </c>
    </row>
    <row r="512" spans="1:13">
      <c r="A512" s="1">
        <v>45792</v>
      </c>
      <c r="B512" t="s">
        <v>10650</v>
      </c>
      <c r="C512" t="s">
        <v>10651</v>
      </c>
      <c r="D512" t="s">
        <v>51</v>
      </c>
      <c r="E512" t="s">
        <v>103</v>
      </c>
      <c r="F512" t="s">
        <v>104</v>
      </c>
      <c r="G512" t="s">
        <v>661</v>
      </c>
      <c r="H512" t="s">
        <v>16</v>
      </c>
      <c r="I512" t="s">
        <v>140</v>
      </c>
      <c r="J512" t="s">
        <v>10198</v>
      </c>
      <c r="K512" t="s">
        <v>10173</v>
      </c>
      <c r="L512" s="3">
        <v>52188</v>
      </c>
    </row>
    <row r="513" spans="1:13">
      <c r="A513" s="1">
        <v>45792</v>
      </c>
      <c r="B513" t="s">
        <v>10652</v>
      </c>
      <c r="C513" t="s">
        <v>10653</v>
      </c>
      <c r="D513" t="s">
        <v>245</v>
      </c>
      <c r="E513" t="s">
        <v>65</v>
      </c>
      <c r="F513" t="s">
        <v>66</v>
      </c>
      <c r="G513" t="s">
        <v>15</v>
      </c>
      <c r="H513" t="s">
        <v>16</v>
      </c>
      <c r="I513" t="s">
        <v>95</v>
      </c>
      <c r="J513" t="s">
        <v>10193</v>
      </c>
      <c r="K513" t="s">
        <v>10284</v>
      </c>
      <c r="L513" s="3">
        <v>1261</v>
      </c>
    </row>
    <row r="514" spans="1:13">
      <c r="A514" s="1">
        <v>45793</v>
      </c>
      <c r="B514" t="s">
        <v>10654</v>
      </c>
      <c r="C514" t="s">
        <v>10655</v>
      </c>
      <c r="D514" t="s">
        <v>345</v>
      </c>
      <c r="E514" t="s">
        <v>2574</v>
      </c>
      <c r="F514" t="s">
        <v>2575</v>
      </c>
      <c r="G514" t="s">
        <v>32</v>
      </c>
      <c r="H514" t="s">
        <v>16</v>
      </c>
      <c r="I514" t="s">
        <v>77</v>
      </c>
      <c r="J514" t="s">
        <v>10193</v>
      </c>
      <c r="K514" t="s">
        <v>10284</v>
      </c>
      <c r="L514" s="3">
        <v>12000</v>
      </c>
    </row>
    <row r="515" spans="1:13">
      <c r="A515" s="1">
        <v>45794</v>
      </c>
      <c r="B515" t="s">
        <v>5711</v>
      </c>
      <c r="C515" t="s">
        <v>5712</v>
      </c>
      <c r="D515" t="s">
        <v>125</v>
      </c>
      <c r="E515" t="s">
        <v>123</v>
      </c>
      <c r="F515" t="s">
        <v>124</v>
      </c>
      <c r="G515" t="s">
        <v>661</v>
      </c>
      <c r="H515" t="s">
        <v>16</v>
      </c>
      <c r="I515" t="s">
        <v>5660</v>
      </c>
      <c r="J515" t="s">
        <v>10198</v>
      </c>
      <c r="K515" t="s">
        <v>10225</v>
      </c>
    </row>
    <row r="516" spans="1:13">
      <c r="A516" s="1">
        <v>45794</v>
      </c>
      <c r="B516" t="s">
        <v>5089</v>
      </c>
      <c r="C516" t="s">
        <v>2261</v>
      </c>
      <c r="D516" t="s">
        <v>813</v>
      </c>
      <c r="E516" t="s">
        <v>1685</v>
      </c>
      <c r="F516" t="s">
        <v>1686</v>
      </c>
      <c r="G516" t="s">
        <v>32</v>
      </c>
      <c r="H516" t="s">
        <v>16</v>
      </c>
      <c r="I516" t="s">
        <v>48</v>
      </c>
      <c r="J516" t="s">
        <v>10193</v>
      </c>
      <c r="K516" t="s">
        <v>10216</v>
      </c>
      <c r="L516" s="3">
        <v>14334</v>
      </c>
    </row>
    <row r="517" spans="1:13">
      <c r="A517" s="1">
        <v>45794</v>
      </c>
      <c r="B517" t="s">
        <v>10656</v>
      </c>
      <c r="C517" t="s">
        <v>10657</v>
      </c>
      <c r="D517" t="s">
        <v>43</v>
      </c>
      <c r="E517" t="s">
        <v>71</v>
      </c>
      <c r="F517" t="s">
        <v>72</v>
      </c>
      <c r="G517" t="s">
        <v>661</v>
      </c>
      <c r="H517" t="s">
        <v>16</v>
      </c>
      <c r="I517" t="s">
        <v>5660</v>
      </c>
      <c r="J517" t="s">
        <v>10198</v>
      </c>
      <c r="K517" t="s">
        <v>10225</v>
      </c>
      <c r="L517" s="3">
        <v>138154</v>
      </c>
    </row>
    <row r="518" spans="1:13">
      <c r="A518" s="1">
        <v>45795</v>
      </c>
      <c r="B518" t="s">
        <v>10658</v>
      </c>
      <c r="C518" t="s">
        <v>10659</v>
      </c>
      <c r="D518" t="s">
        <v>51</v>
      </c>
      <c r="E518" t="s">
        <v>96</v>
      </c>
      <c r="F518" t="s">
        <v>97</v>
      </c>
      <c r="G518" t="s">
        <v>661</v>
      </c>
      <c r="H518" t="s">
        <v>16</v>
      </c>
      <c r="I518" t="s">
        <v>26</v>
      </c>
      <c r="J518" t="s">
        <v>10198</v>
      </c>
      <c r="K518" t="s">
        <v>10228</v>
      </c>
    </row>
    <row r="519" spans="1:13">
      <c r="A519" s="1">
        <v>45795</v>
      </c>
      <c r="B519" t="s">
        <v>10660</v>
      </c>
      <c r="C519" t="s">
        <v>10661</v>
      </c>
      <c r="D519" t="s">
        <v>43</v>
      </c>
      <c r="E519" t="s">
        <v>96</v>
      </c>
      <c r="F519" t="s">
        <v>97</v>
      </c>
      <c r="G519" t="s">
        <v>661</v>
      </c>
      <c r="H519" t="s">
        <v>16</v>
      </c>
      <c r="I519" t="s">
        <v>140</v>
      </c>
      <c r="J519" t="s">
        <v>10198</v>
      </c>
      <c r="K519" t="s">
        <v>10173</v>
      </c>
    </row>
    <row r="520" spans="1:13">
      <c r="A520" s="1">
        <v>45795</v>
      </c>
      <c r="B520" t="s">
        <v>10662</v>
      </c>
      <c r="C520" t="s">
        <v>10663</v>
      </c>
      <c r="D520" t="s">
        <v>245</v>
      </c>
      <c r="E520" t="s">
        <v>71</v>
      </c>
      <c r="F520" t="s">
        <v>72</v>
      </c>
      <c r="G520" t="s">
        <v>15</v>
      </c>
      <c r="H520" t="s">
        <v>16</v>
      </c>
      <c r="I520" t="s">
        <v>5660</v>
      </c>
      <c r="J520" t="s">
        <v>10198</v>
      </c>
      <c r="K520" t="s">
        <v>10207</v>
      </c>
    </row>
    <row r="521" spans="1:13">
      <c r="A521" s="1">
        <v>45796</v>
      </c>
      <c r="B521" t="s">
        <v>10664</v>
      </c>
      <c r="C521" t="s">
        <v>10665</v>
      </c>
      <c r="D521" t="s">
        <v>215</v>
      </c>
      <c r="E521" t="s">
        <v>3332</v>
      </c>
      <c r="F521" t="s">
        <v>3333</v>
      </c>
      <c r="G521" t="s">
        <v>661</v>
      </c>
      <c r="H521" t="s">
        <v>16</v>
      </c>
      <c r="I521" t="s">
        <v>112</v>
      </c>
      <c r="J521" t="s">
        <v>10198</v>
      </c>
      <c r="K521" t="s">
        <v>10225</v>
      </c>
    </row>
    <row r="522" spans="1:13">
      <c r="A522" s="1">
        <v>45796</v>
      </c>
      <c r="B522" t="s">
        <v>4928</v>
      </c>
      <c r="C522" t="s">
        <v>1636</v>
      </c>
      <c r="D522" t="s">
        <v>90</v>
      </c>
      <c r="E522" t="s">
        <v>78</v>
      </c>
      <c r="F522" t="s">
        <v>79</v>
      </c>
      <c r="G522" t="s">
        <v>661</v>
      </c>
      <c r="H522" t="s">
        <v>16</v>
      </c>
      <c r="I522" t="s">
        <v>77</v>
      </c>
      <c r="J522" t="s">
        <v>10201</v>
      </c>
      <c r="L522" s="3">
        <v>27830</v>
      </c>
      <c r="M522" s="3">
        <v>27830</v>
      </c>
    </row>
    <row r="523" spans="1:13">
      <c r="A523" s="1">
        <v>45796</v>
      </c>
      <c r="B523" t="s">
        <v>10664</v>
      </c>
      <c r="C523" t="s">
        <v>10665</v>
      </c>
      <c r="D523" t="s">
        <v>215</v>
      </c>
      <c r="E523" t="s">
        <v>3332</v>
      </c>
      <c r="F523" t="s">
        <v>3333</v>
      </c>
      <c r="G523" t="s">
        <v>54</v>
      </c>
      <c r="H523" t="s">
        <v>55</v>
      </c>
      <c r="I523" t="s">
        <v>112</v>
      </c>
      <c r="J523" t="s">
        <v>10193</v>
      </c>
      <c r="K523" t="s">
        <v>10225</v>
      </c>
    </row>
    <row r="524" spans="1:13">
      <c r="A524" s="1">
        <v>45797</v>
      </c>
      <c r="B524" t="s">
        <v>6103</v>
      </c>
      <c r="C524" t="s">
        <v>6104</v>
      </c>
      <c r="D524" t="s">
        <v>90</v>
      </c>
      <c r="E524" t="s">
        <v>5847</v>
      </c>
      <c r="F524" t="s">
        <v>5848</v>
      </c>
      <c r="G524" t="s">
        <v>661</v>
      </c>
      <c r="H524" t="s">
        <v>16</v>
      </c>
      <c r="I524" t="s">
        <v>112</v>
      </c>
      <c r="J524" t="s">
        <v>10193</v>
      </c>
      <c r="K524" t="s">
        <v>10173</v>
      </c>
      <c r="L524" s="3">
        <v>201671</v>
      </c>
    </row>
    <row r="525" spans="1:13">
      <c r="A525" s="1">
        <v>45798</v>
      </c>
      <c r="B525" t="s">
        <v>5963</v>
      </c>
      <c r="C525" t="s">
        <v>5964</v>
      </c>
      <c r="D525" t="s">
        <v>43</v>
      </c>
      <c r="E525" t="s">
        <v>2216</v>
      </c>
      <c r="F525" t="s">
        <v>2217</v>
      </c>
      <c r="G525" t="s">
        <v>15</v>
      </c>
      <c r="H525" t="s">
        <v>16</v>
      </c>
      <c r="I525" t="s">
        <v>140</v>
      </c>
      <c r="J525" t="s">
        <v>10193</v>
      </c>
      <c r="K525" t="s">
        <v>10324</v>
      </c>
      <c r="L525" s="3">
        <v>27300</v>
      </c>
    </row>
    <row r="526" spans="1:13">
      <c r="A526" s="1">
        <v>45798</v>
      </c>
      <c r="B526" t="s">
        <v>4933</v>
      </c>
      <c r="C526" t="s">
        <v>1656</v>
      </c>
      <c r="D526" t="s">
        <v>125</v>
      </c>
      <c r="E526" t="s">
        <v>712</v>
      </c>
      <c r="F526" t="s">
        <v>713</v>
      </c>
      <c r="G526" t="s">
        <v>15</v>
      </c>
      <c r="H526" t="s">
        <v>16</v>
      </c>
      <c r="I526" t="s">
        <v>26</v>
      </c>
      <c r="J526" t="s">
        <v>10201</v>
      </c>
      <c r="L526" s="3">
        <v>3317</v>
      </c>
      <c r="M526" s="3">
        <v>3317</v>
      </c>
    </row>
    <row r="527" spans="1:13">
      <c r="A527" s="1">
        <v>45798</v>
      </c>
      <c r="B527" t="s">
        <v>10666</v>
      </c>
      <c r="C527" t="s">
        <v>10667</v>
      </c>
      <c r="D527" t="s">
        <v>125</v>
      </c>
      <c r="E527" t="s">
        <v>71</v>
      </c>
      <c r="F527" t="s">
        <v>72</v>
      </c>
      <c r="G527" t="s">
        <v>661</v>
      </c>
      <c r="H527" t="s">
        <v>16</v>
      </c>
      <c r="I527" t="s">
        <v>5660</v>
      </c>
      <c r="J527" t="s">
        <v>10198</v>
      </c>
      <c r="K527" t="s">
        <v>10216</v>
      </c>
      <c r="L527" s="3">
        <v>14429</v>
      </c>
    </row>
    <row r="528" spans="1:13">
      <c r="A528" s="1">
        <v>45798</v>
      </c>
      <c r="B528" t="s">
        <v>10668</v>
      </c>
      <c r="C528" t="s">
        <v>10669</v>
      </c>
      <c r="D528" t="s">
        <v>125</v>
      </c>
      <c r="E528" t="s">
        <v>492</v>
      </c>
      <c r="F528" t="s">
        <v>493</v>
      </c>
      <c r="G528" t="s">
        <v>32</v>
      </c>
      <c r="H528" t="s">
        <v>16</v>
      </c>
      <c r="I528" t="s">
        <v>77</v>
      </c>
      <c r="J528" t="s">
        <v>10193</v>
      </c>
      <c r="K528" t="s">
        <v>10204</v>
      </c>
      <c r="L528" s="3">
        <v>5822</v>
      </c>
    </row>
    <row r="529" spans="1:13">
      <c r="A529" s="1">
        <v>45798</v>
      </c>
      <c r="B529" t="s">
        <v>4932</v>
      </c>
      <c r="C529" t="s">
        <v>1651</v>
      </c>
      <c r="D529" t="s">
        <v>51</v>
      </c>
      <c r="E529" t="s">
        <v>174</v>
      </c>
      <c r="F529" t="s">
        <v>175</v>
      </c>
      <c r="G529" t="s">
        <v>661</v>
      </c>
      <c r="H529" t="s">
        <v>16</v>
      </c>
      <c r="I529" t="s">
        <v>112</v>
      </c>
      <c r="J529" t="s">
        <v>10201</v>
      </c>
      <c r="L529" s="3">
        <v>12047</v>
      </c>
      <c r="M529" s="3">
        <v>12047</v>
      </c>
    </row>
    <row r="530" spans="1:13">
      <c r="A530" s="1">
        <v>45798</v>
      </c>
      <c r="B530" t="s">
        <v>4932</v>
      </c>
      <c r="C530" t="s">
        <v>1651</v>
      </c>
      <c r="D530" t="s">
        <v>51</v>
      </c>
      <c r="E530" t="s">
        <v>174</v>
      </c>
      <c r="F530" t="s">
        <v>175</v>
      </c>
      <c r="G530" t="s">
        <v>54</v>
      </c>
      <c r="H530" t="s">
        <v>55</v>
      </c>
      <c r="I530" t="s">
        <v>112</v>
      </c>
      <c r="J530" t="s">
        <v>10201</v>
      </c>
      <c r="L530" s="3">
        <v>15004</v>
      </c>
      <c r="M530" s="3">
        <v>15004</v>
      </c>
    </row>
    <row r="531" spans="1:13">
      <c r="A531" s="1">
        <v>45799</v>
      </c>
      <c r="B531" t="s">
        <v>10670</v>
      </c>
      <c r="C531" t="s">
        <v>10671</v>
      </c>
      <c r="D531" t="s">
        <v>43</v>
      </c>
      <c r="E531" t="s">
        <v>10672</v>
      </c>
      <c r="F531" t="s">
        <v>10673</v>
      </c>
      <c r="G531" t="s">
        <v>661</v>
      </c>
      <c r="H531" t="s">
        <v>16</v>
      </c>
      <c r="I531" t="s">
        <v>26</v>
      </c>
      <c r="J531" t="s">
        <v>10198</v>
      </c>
      <c r="K531" t="s">
        <v>10225</v>
      </c>
    </row>
    <row r="532" spans="1:13">
      <c r="A532" s="1">
        <v>45802</v>
      </c>
      <c r="B532" t="s">
        <v>10674</v>
      </c>
      <c r="C532" t="s">
        <v>10675</v>
      </c>
      <c r="D532" t="s">
        <v>245</v>
      </c>
      <c r="E532" t="s">
        <v>103</v>
      </c>
      <c r="F532" t="s">
        <v>104</v>
      </c>
      <c r="G532" t="s">
        <v>32</v>
      </c>
      <c r="H532" t="s">
        <v>16</v>
      </c>
      <c r="I532" t="s">
        <v>140</v>
      </c>
      <c r="J532" t="s">
        <v>10198</v>
      </c>
      <c r="K532" t="s">
        <v>10216</v>
      </c>
      <c r="L532" s="3">
        <v>4428</v>
      </c>
    </row>
    <row r="533" spans="1:13">
      <c r="A533" s="1">
        <v>45803</v>
      </c>
      <c r="B533" t="s">
        <v>4940</v>
      </c>
      <c r="C533" t="s">
        <v>1683</v>
      </c>
      <c r="D533" t="s">
        <v>345</v>
      </c>
      <c r="E533" t="s">
        <v>1685</v>
      </c>
      <c r="F533" t="s">
        <v>1686</v>
      </c>
      <c r="G533" t="s">
        <v>661</v>
      </c>
      <c r="H533" t="s">
        <v>16</v>
      </c>
      <c r="I533" t="s">
        <v>48</v>
      </c>
      <c r="J533" t="s">
        <v>10201</v>
      </c>
      <c r="L533" s="3">
        <v>17984</v>
      </c>
      <c r="M533" s="3">
        <v>17984</v>
      </c>
    </row>
    <row r="534" spans="1:13">
      <c r="A534" s="1">
        <v>45803</v>
      </c>
      <c r="B534" t="s">
        <v>10676</v>
      </c>
      <c r="C534" t="s">
        <v>10677</v>
      </c>
      <c r="D534" t="s">
        <v>43</v>
      </c>
      <c r="E534" t="s">
        <v>96</v>
      </c>
      <c r="F534" t="s">
        <v>97</v>
      </c>
      <c r="G534" t="s">
        <v>32</v>
      </c>
      <c r="H534" t="s">
        <v>16</v>
      </c>
      <c r="I534" t="s">
        <v>140</v>
      </c>
      <c r="J534" t="s">
        <v>10198</v>
      </c>
      <c r="K534" t="s">
        <v>10225</v>
      </c>
    </row>
    <row r="535" spans="1:13">
      <c r="A535" s="1">
        <v>45803</v>
      </c>
      <c r="B535" t="s">
        <v>4939</v>
      </c>
      <c r="C535" t="s">
        <v>1679</v>
      </c>
      <c r="D535" t="s">
        <v>43</v>
      </c>
      <c r="E535" t="s">
        <v>96</v>
      </c>
      <c r="F535" t="s">
        <v>97</v>
      </c>
      <c r="G535" t="s">
        <v>32</v>
      </c>
      <c r="H535" t="s">
        <v>16</v>
      </c>
      <c r="I535" t="s">
        <v>140</v>
      </c>
      <c r="J535" t="s">
        <v>10678</v>
      </c>
      <c r="L535" s="3">
        <v>11239</v>
      </c>
      <c r="M535" s="3">
        <v>11239</v>
      </c>
    </row>
    <row r="536" spans="1:13">
      <c r="A536" s="1">
        <v>45804</v>
      </c>
      <c r="B536" t="s">
        <v>4942</v>
      </c>
      <c r="C536" t="s">
        <v>1693</v>
      </c>
      <c r="D536" t="s">
        <v>409</v>
      </c>
      <c r="E536" t="s">
        <v>174</v>
      </c>
      <c r="F536" t="s">
        <v>175</v>
      </c>
      <c r="G536" t="s">
        <v>54</v>
      </c>
      <c r="H536" t="s">
        <v>55</v>
      </c>
      <c r="I536" t="s">
        <v>112</v>
      </c>
      <c r="J536" t="s">
        <v>10201</v>
      </c>
      <c r="L536" s="3">
        <v>62236</v>
      </c>
      <c r="M536" s="3">
        <v>62236</v>
      </c>
    </row>
    <row r="537" spans="1:13">
      <c r="A537" s="1">
        <v>45805</v>
      </c>
      <c r="B537" t="s">
        <v>5933</v>
      </c>
      <c r="C537" t="s">
        <v>5934</v>
      </c>
      <c r="D537" t="s">
        <v>51</v>
      </c>
      <c r="E537" t="s">
        <v>706</v>
      </c>
      <c r="F537" t="s">
        <v>707</v>
      </c>
      <c r="G537" t="s">
        <v>32</v>
      </c>
      <c r="H537" t="s">
        <v>16</v>
      </c>
      <c r="I537" t="s">
        <v>48</v>
      </c>
      <c r="J537" t="s">
        <v>10193</v>
      </c>
      <c r="K537" t="s">
        <v>10216</v>
      </c>
      <c r="L537" s="3">
        <v>1770</v>
      </c>
    </row>
    <row r="538" spans="1:13">
      <c r="A538" s="1">
        <v>45805</v>
      </c>
      <c r="B538" t="s">
        <v>4946</v>
      </c>
      <c r="C538" t="s">
        <v>1709</v>
      </c>
      <c r="D538" t="s">
        <v>125</v>
      </c>
      <c r="E538" t="s">
        <v>71</v>
      </c>
      <c r="F538" t="s">
        <v>72</v>
      </c>
      <c r="G538" t="s">
        <v>32</v>
      </c>
      <c r="H538" t="s">
        <v>16</v>
      </c>
      <c r="I538" t="s">
        <v>5660</v>
      </c>
      <c r="J538" t="s">
        <v>10201</v>
      </c>
      <c r="L538" s="3">
        <v>18472</v>
      </c>
      <c r="M538" s="3">
        <v>18472</v>
      </c>
    </row>
    <row r="539" spans="1:13">
      <c r="A539" s="1">
        <v>45805</v>
      </c>
      <c r="B539" t="s">
        <v>4943</v>
      </c>
      <c r="C539" t="s">
        <v>1695</v>
      </c>
      <c r="D539" t="s">
        <v>1699</v>
      </c>
      <c r="E539" t="s">
        <v>1697</v>
      </c>
      <c r="F539" t="s">
        <v>1698</v>
      </c>
      <c r="G539" t="s">
        <v>54</v>
      </c>
      <c r="H539" t="s">
        <v>55</v>
      </c>
      <c r="I539" t="s">
        <v>4176</v>
      </c>
      <c r="J539" t="s">
        <v>10201</v>
      </c>
      <c r="L539" s="3">
        <v>41963</v>
      </c>
      <c r="M539" s="3">
        <v>41963</v>
      </c>
    </row>
    <row r="540" spans="1:13">
      <c r="A540" s="1">
        <v>45805</v>
      </c>
      <c r="B540" t="s">
        <v>11379</v>
      </c>
      <c r="C540" t="s">
        <v>11380</v>
      </c>
      <c r="D540" t="s">
        <v>125</v>
      </c>
      <c r="E540" t="s">
        <v>528</v>
      </c>
      <c r="F540" t="s">
        <v>529</v>
      </c>
      <c r="G540" t="s">
        <v>54</v>
      </c>
      <c r="H540" t="s">
        <v>55</v>
      </c>
      <c r="I540" t="s">
        <v>48</v>
      </c>
      <c r="J540" t="s">
        <v>10193</v>
      </c>
      <c r="K540" t="s">
        <v>10216</v>
      </c>
      <c r="L540" s="3">
        <v>27400</v>
      </c>
    </row>
    <row r="541" spans="1:13">
      <c r="A541" s="1">
        <v>45807</v>
      </c>
      <c r="B541" t="s">
        <v>10679</v>
      </c>
      <c r="C541" t="s">
        <v>10680</v>
      </c>
      <c r="D541" t="s">
        <v>386</v>
      </c>
      <c r="E541" t="s">
        <v>2867</v>
      </c>
      <c r="F541" t="s">
        <v>2868</v>
      </c>
      <c r="G541" t="s">
        <v>661</v>
      </c>
      <c r="H541" t="s">
        <v>16</v>
      </c>
      <c r="I541" t="s">
        <v>26</v>
      </c>
      <c r="J541" t="s">
        <v>10198</v>
      </c>
      <c r="K541" t="s">
        <v>10216</v>
      </c>
    </row>
    <row r="542" spans="1:13">
      <c r="A542" s="1">
        <v>45807</v>
      </c>
      <c r="B542" t="s">
        <v>6105</v>
      </c>
      <c r="C542" t="s">
        <v>6106</v>
      </c>
      <c r="D542" t="s">
        <v>310</v>
      </c>
      <c r="E542" t="s">
        <v>174</v>
      </c>
      <c r="F542" t="s">
        <v>175</v>
      </c>
      <c r="G542" t="s">
        <v>32</v>
      </c>
      <c r="H542" t="s">
        <v>16</v>
      </c>
      <c r="I542" t="s">
        <v>112</v>
      </c>
      <c r="J542" t="s">
        <v>10198</v>
      </c>
      <c r="K542" t="s">
        <v>10225</v>
      </c>
    </row>
    <row r="543" spans="1:13">
      <c r="A543" s="1">
        <v>45807</v>
      </c>
      <c r="B543" t="s">
        <v>4948</v>
      </c>
      <c r="C543" t="s">
        <v>1720</v>
      </c>
      <c r="D543" t="s">
        <v>310</v>
      </c>
      <c r="E543" t="s">
        <v>103</v>
      </c>
      <c r="F543" t="s">
        <v>104</v>
      </c>
      <c r="G543" t="s">
        <v>32</v>
      </c>
      <c r="H543" t="s">
        <v>16</v>
      </c>
      <c r="I543" t="s">
        <v>140</v>
      </c>
      <c r="J543" t="s">
        <v>10198</v>
      </c>
      <c r="K543" t="s">
        <v>10216</v>
      </c>
      <c r="L543" s="3">
        <v>37096</v>
      </c>
    </row>
    <row r="544" spans="1:13">
      <c r="A544" s="1">
        <v>45807</v>
      </c>
      <c r="B544" t="s">
        <v>10681</v>
      </c>
      <c r="C544" t="s">
        <v>10682</v>
      </c>
      <c r="D544" t="s">
        <v>203</v>
      </c>
      <c r="E544" t="s">
        <v>846</v>
      </c>
      <c r="F544" t="s">
        <v>847</v>
      </c>
      <c r="G544" t="s">
        <v>661</v>
      </c>
      <c r="H544" t="s">
        <v>16</v>
      </c>
      <c r="I544" t="s">
        <v>77</v>
      </c>
      <c r="J544" t="s">
        <v>10198</v>
      </c>
      <c r="K544" t="s">
        <v>10216</v>
      </c>
      <c r="L544" s="3">
        <v>54227</v>
      </c>
    </row>
    <row r="545" spans="1:13">
      <c r="A545" s="1">
        <v>45809</v>
      </c>
      <c r="B545" t="s">
        <v>10683</v>
      </c>
      <c r="C545" t="s">
        <v>10684</v>
      </c>
      <c r="D545" t="s">
        <v>43</v>
      </c>
      <c r="E545" t="s">
        <v>2216</v>
      </c>
      <c r="F545" t="s">
        <v>2217</v>
      </c>
      <c r="G545" t="s">
        <v>661</v>
      </c>
      <c r="H545" t="s">
        <v>16</v>
      </c>
      <c r="I545" t="s">
        <v>140</v>
      </c>
      <c r="J545" t="s">
        <v>10198</v>
      </c>
      <c r="K545" t="s">
        <v>10225</v>
      </c>
    </row>
    <row r="546" spans="1:13">
      <c r="A546" s="1">
        <v>45809</v>
      </c>
      <c r="B546" t="s">
        <v>10685</v>
      </c>
      <c r="C546" t="s">
        <v>10686</v>
      </c>
      <c r="D546" t="s">
        <v>590</v>
      </c>
      <c r="E546" t="s">
        <v>695</v>
      </c>
      <c r="F546" t="s">
        <v>696</v>
      </c>
      <c r="G546" t="s">
        <v>32</v>
      </c>
      <c r="H546" t="s">
        <v>16</v>
      </c>
      <c r="I546" t="s">
        <v>5660</v>
      </c>
      <c r="J546" t="s">
        <v>10193</v>
      </c>
      <c r="K546" t="s">
        <v>10173</v>
      </c>
      <c r="L546" s="3">
        <v>10479</v>
      </c>
    </row>
    <row r="547" spans="1:13">
      <c r="A547" s="1">
        <v>45809</v>
      </c>
      <c r="B547" t="s">
        <v>10687</v>
      </c>
      <c r="C547" t="s">
        <v>10688</v>
      </c>
      <c r="D547" t="s">
        <v>143</v>
      </c>
      <c r="E547" t="s">
        <v>326</v>
      </c>
      <c r="F547" t="s">
        <v>327</v>
      </c>
      <c r="G547" t="s">
        <v>15</v>
      </c>
      <c r="H547" t="s">
        <v>16</v>
      </c>
      <c r="I547" t="s">
        <v>5660</v>
      </c>
      <c r="J547" t="s">
        <v>10198</v>
      </c>
      <c r="K547" t="s">
        <v>10225</v>
      </c>
      <c r="L547" s="3">
        <v>13600</v>
      </c>
    </row>
    <row r="548" spans="1:13">
      <c r="A548" s="1">
        <v>45809</v>
      </c>
      <c r="B548" t="s">
        <v>4955</v>
      </c>
      <c r="C548" t="s">
        <v>1749</v>
      </c>
      <c r="D548" t="s">
        <v>73</v>
      </c>
      <c r="E548" t="s">
        <v>174</v>
      </c>
      <c r="F548" t="s">
        <v>175</v>
      </c>
      <c r="G548" t="s">
        <v>15</v>
      </c>
      <c r="H548" t="s">
        <v>16</v>
      </c>
      <c r="I548" t="s">
        <v>112</v>
      </c>
      <c r="J548" t="s">
        <v>10201</v>
      </c>
      <c r="L548" s="3">
        <v>11161</v>
      </c>
      <c r="M548" s="3">
        <v>11161</v>
      </c>
    </row>
    <row r="549" spans="1:13">
      <c r="A549" s="1">
        <v>45809</v>
      </c>
      <c r="B549" t="s">
        <v>4962</v>
      </c>
      <c r="C549" t="s">
        <v>1782</v>
      </c>
      <c r="D549" t="s">
        <v>105</v>
      </c>
      <c r="E549" t="s">
        <v>326</v>
      </c>
      <c r="F549" t="s">
        <v>327</v>
      </c>
      <c r="G549" t="s">
        <v>32</v>
      </c>
      <c r="H549" t="s">
        <v>16</v>
      </c>
      <c r="I549" t="s">
        <v>5660</v>
      </c>
      <c r="J549" t="s">
        <v>10689</v>
      </c>
      <c r="L549" s="3">
        <v>26098</v>
      </c>
      <c r="M549" s="3">
        <v>26098</v>
      </c>
    </row>
    <row r="550" spans="1:13">
      <c r="A550" s="1">
        <v>45809</v>
      </c>
      <c r="B550" t="s">
        <v>4965</v>
      </c>
      <c r="C550" t="s">
        <v>1792</v>
      </c>
      <c r="D550" t="s">
        <v>90</v>
      </c>
      <c r="E550" t="s">
        <v>165</v>
      </c>
      <c r="F550" t="s">
        <v>166</v>
      </c>
      <c r="G550" t="s">
        <v>32</v>
      </c>
      <c r="H550" t="s">
        <v>16</v>
      </c>
      <c r="I550" t="s">
        <v>26</v>
      </c>
      <c r="J550" t="s">
        <v>10198</v>
      </c>
      <c r="K550" t="s">
        <v>10173</v>
      </c>
      <c r="L550" s="3">
        <v>21996</v>
      </c>
    </row>
    <row r="551" spans="1:13">
      <c r="A551" s="1">
        <v>45809</v>
      </c>
      <c r="B551" t="s">
        <v>10690</v>
      </c>
      <c r="C551" t="s">
        <v>10691</v>
      </c>
      <c r="D551" t="s">
        <v>1234</v>
      </c>
      <c r="E551" t="s">
        <v>343</v>
      </c>
      <c r="F551" t="s">
        <v>344</v>
      </c>
      <c r="G551" t="s">
        <v>32</v>
      </c>
      <c r="H551" t="s">
        <v>16</v>
      </c>
      <c r="I551" t="s">
        <v>4176</v>
      </c>
      <c r="J551" t="s">
        <v>10689</v>
      </c>
      <c r="L551" s="3">
        <v>6083</v>
      </c>
      <c r="M551" s="3">
        <v>6083</v>
      </c>
    </row>
    <row r="552" spans="1:13">
      <c r="A552" s="1">
        <v>45809</v>
      </c>
      <c r="B552" t="s">
        <v>10692</v>
      </c>
      <c r="C552" t="s">
        <v>10693</v>
      </c>
      <c r="D552" t="s">
        <v>249</v>
      </c>
      <c r="E552" t="s">
        <v>78</v>
      </c>
      <c r="F552" t="s">
        <v>79</v>
      </c>
      <c r="G552" t="s">
        <v>661</v>
      </c>
      <c r="H552" t="s">
        <v>16</v>
      </c>
      <c r="I552" t="s">
        <v>77</v>
      </c>
      <c r="J552" t="s">
        <v>10193</v>
      </c>
      <c r="K552" t="s">
        <v>10216</v>
      </c>
      <c r="L552" s="3">
        <v>31200</v>
      </c>
    </row>
    <row r="553" spans="1:13">
      <c r="A553" s="1">
        <v>45809</v>
      </c>
      <c r="B553" t="s">
        <v>11381</v>
      </c>
      <c r="C553" t="s">
        <v>11382</v>
      </c>
      <c r="D553" t="s">
        <v>125</v>
      </c>
      <c r="E553" t="s">
        <v>540</v>
      </c>
      <c r="F553" t="s">
        <v>541</v>
      </c>
      <c r="G553" t="s">
        <v>54</v>
      </c>
      <c r="H553" t="s">
        <v>55</v>
      </c>
      <c r="I553" t="s">
        <v>112</v>
      </c>
      <c r="J553" t="s">
        <v>10198</v>
      </c>
      <c r="K553" t="s">
        <v>10216</v>
      </c>
    </row>
    <row r="554" spans="1:13">
      <c r="A554" s="1">
        <v>45809</v>
      </c>
      <c r="B554" t="s">
        <v>11385</v>
      </c>
      <c r="C554" t="s">
        <v>11386</v>
      </c>
      <c r="D554" t="s">
        <v>135</v>
      </c>
      <c r="E554" t="s">
        <v>305</v>
      </c>
      <c r="F554" t="s">
        <v>306</v>
      </c>
      <c r="G554" t="s">
        <v>54</v>
      </c>
      <c r="H554" t="s">
        <v>55</v>
      </c>
      <c r="I554" t="s">
        <v>304</v>
      </c>
      <c r="J554" t="s">
        <v>10198</v>
      </c>
      <c r="K554" t="s">
        <v>10279</v>
      </c>
    </row>
    <row r="555" spans="1:13">
      <c r="A555" s="1">
        <v>45809</v>
      </c>
      <c r="B555" t="s">
        <v>11387</v>
      </c>
      <c r="C555" t="s">
        <v>11388</v>
      </c>
      <c r="D555" t="s">
        <v>345</v>
      </c>
      <c r="E555" t="s">
        <v>326</v>
      </c>
      <c r="F555" t="s">
        <v>327</v>
      </c>
      <c r="G555" t="s">
        <v>54</v>
      </c>
      <c r="H555" t="s">
        <v>55</v>
      </c>
      <c r="I555" t="s">
        <v>5660</v>
      </c>
      <c r="J555" t="s">
        <v>10198</v>
      </c>
      <c r="K555" t="s">
        <v>10204</v>
      </c>
    </row>
    <row r="556" spans="1:13">
      <c r="A556" s="1">
        <v>45809</v>
      </c>
      <c r="B556" t="s">
        <v>10685</v>
      </c>
      <c r="C556" t="s">
        <v>10686</v>
      </c>
      <c r="D556" t="s">
        <v>590</v>
      </c>
      <c r="E556" t="s">
        <v>695</v>
      </c>
      <c r="F556" t="s">
        <v>696</v>
      </c>
      <c r="G556" t="s">
        <v>54</v>
      </c>
      <c r="H556" t="s">
        <v>55</v>
      </c>
      <c r="I556" t="s">
        <v>5660</v>
      </c>
      <c r="J556" t="s">
        <v>10198</v>
      </c>
      <c r="K556" t="s">
        <v>10216</v>
      </c>
      <c r="L556" s="3">
        <v>13842</v>
      </c>
    </row>
    <row r="557" spans="1:13">
      <c r="A557" s="1">
        <v>45809</v>
      </c>
      <c r="B557" t="s">
        <v>4958</v>
      </c>
      <c r="C557" t="s">
        <v>1764</v>
      </c>
      <c r="D557" t="s">
        <v>203</v>
      </c>
      <c r="E557" t="s">
        <v>78</v>
      </c>
      <c r="F557" t="s">
        <v>79</v>
      </c>
      <c r="G557" t="s">
        <v>54</v>
      </c>
      <c r="H557" t="s">
        <v>55</v>
      </c>
      <c r="I557" t="s">
        <v>77</v>
      </c>
      <c r="J557" t="s">
        <v>10201</v>
      </c>
      <c r="L557" s="3">
        <v>47359</v>
      </c>
      <c r="M557" s="3">
        <v>47359</v>
      </c>
    </row>
    <row r="558" spans="1:13">
      <c r="A558" s="1">
        <v>45809</v>
      </c>
      <c r="B558" t="s">
        <v>4953</v>
      </c>
      <c r="C558" t="s">
        <v>1743</v>
      </c>
      <c r="D558" t="s">
        <v>167</v>
      </c>
      <c r="E558" t="s">
        <v>41</v>
      </c>
      <c r="F558" t="s">
        <v>42</v>
      </c>
      <c r="G558" t="s">
        <v>54</v>
      </c>
      <c r="H558" t="s">
        <v>55</v>
      </c>
      <c r="I558" t="s">
        <v>112</v>
      </c>
      <c r="J558" t="s">
        <v>10193</v>
      </c>
      <c r="K558" t="s">
        <v>10225</v>
      </c>
      <c r="L558" s="3">
        <v>40892</v>
      </c>
    </row>
    <row r="559" spans="1:13">
      <c r="A559" s="1">
        <v>45810</v>
      </c>
      <c r="B559" t="s">
        <v>10694</v>
      </c>
      <c r="C559" t="s">
        <v>10695</v>
      </c>
      <c r="D559" t="s">
        <v>409</v>
      </c>
      <c r="E559" t="s">
        <v>343</v>
      </c>
      <c r="F559" t="s">
        <v>344</v>
      </c>
      <c r="G559" t="s">
        <v>661</v>
      </c>
      <c r="H559" t="s">
        <v>16</v>
      </c>
      <c r="I559" t="s">
        <v>4176</v>
      </c>
      <c r="J559" t="s">
        <v>10198</v>
      </c>
      <c r="K559" t="s">
        <v>10207</v>
      </c>
      <c r="L559" s="3">
        <v>32336</v>
      </c>
    </row>
    <row r="560" spans="1:13">
      <c r="A560" s="1">
        <v>45810</v>
      </c>
      <c r="B560" t="s">
        <v>4957</v>
      </c>
      <c r="C560" t="s">
        <v>1759</v>
      </c>
      <c r="D560" t="s">
        <v>30</v>
      </c>
      <c r="E560" t="s">
        <v>795</v>
      </c>
      <c r="F560" t="s">
        <v>796</v>
      </c>
      <c r="G560" t="s">
        <v>54</v>
      </c>
      <c r="H560" t="s">
        <v>55</v>
      </c>
      <c r="I560" t="s">
        <v>77</v>
      </c>
      <c r="J560" t="s">
        <v>10201</v>
      </c>
      <c r="L560" s="3">
        <v>15299</v>
      </c>
      <c r="M560" s="3">
        <v>15299</v>
      </c>
    </row>
    <row r="561" spans="1:13">
      <c r="A561" s="1">
        <v>45811</v>
      </c>
      <c r="B561" t="s">
        <v>10696</v>
      </c>
      <c r="C561" t="s">
        <v>10697</v>
      </c>
      <c r="D561" t="s">
        <v>245</v>
      </c>
      <c r="E561" t="s">
        <v>375</v>
      </c>
      <c r="F561" t="s">
        <v>376</v>
      </c>
      <c r="G561" t="s">
        <v>661</v>
      </c>
      <c r="H561" t="s">
        <v>16</v>
      </c>
      <c r="I561" t="s">
        <v>77</v>
      </c>
      <c r="J561" t="s">
        <v>10193</v>
      </c>
      <c r="K561" t="s">
        <v>10216</v>
      </c>
      <c r="L561" s="3">
        <v>3686</v>
      </c>
    </row>
    <row r="562" spans="1:13">
      <c r="A562" s="1">
        <v>45811</v>
      </c>
      <c r="B562" t="s">
        <v>10698</v>
      </c>
      <c r="C562" t="s">
        <v>10699</v>
      </c>
      <c r="D562" t="s">
        <v>21</v>
      </c>
      <c r="E562" t="s">
        <v>174</v>
      </c>
      <c r="F562" t="s">
        <v>175</v>
      </c>
      <c r="G562" t="s">
        <v>32</v>
      </c>
      <c r="H562" t="s">
        <v>16</v>
      </c>
      <c r="I562" t="s">
        <v>112</v>
      </c>
      <c r="J562" t="s">
        <v>10198</v>
      </c>
      <c r="K562" t="s">
        <v>10454</v>
      </c>
      <c r="L562" s="3">
        <v>64244</v>
      </c>
    </row>
    <row r="563" spans="1:13">
      <c r="A563" s="1">
        <v>45811</v>
      </c>
      <c r="B563" t="s">
        <v>10698</v>
      </c>
      <c r="C563" t="s">
        <v>10699</v>
      </c>
      <c r="D563" t="s">
        <v>21</v>
      </c>
      <c r="E563" t="s">
        <v>174</v>
      </c>
      <c r="F563" t="s">
        <v>175</v>
      </c>
      <c r="G563" t="s">
        <v>54</v>
      </c>
      <c r="H563" t="s">
        <v>55</v>
      </c>
      <c r="I563" t="s">
        <v>112</v>
      </c>
      <c r="J563" t="s">
        <v>10193</v>
      </c>
      <c r="K563" t="s">
        <v>10454</v>
      </c>
    </row>
    <row r="564" spans="1:13">
      <c r="A564" s="1">
        <v>45813</v>
      </c>
      <c r="B564" t="s">
        <v>10700</v>
      </c>
      <c r="C564" t="s">
        <v>10701</v>
      </c>
      <c r="D564" t="s">
        <v>10702</v>
      </c>
      <c r="E564" t="s">
        <v>343</v>
      </c>
      <c r="F564" t="s">
        <v>344</v>
      </c>
      <c r="G564" t="s">
        <v>32</v>
      </c>
      <c r="H564" t="s">
        <v>16</v>
      </c>
      <c r="I564" t="s">
        <v>112</v>
      </c>
      <c r="J564" t="s">
        <v>10193</v>
      </c>
      <c r="K564" t="s">
        <v>10254</v>
      </c>
      <c r="L564" s="3">
        <v>7244</v>
      </c>
    </row>
    <row r="565" spans="1:13">
      <c r="A565" s="1">
        <v>45813</v>
      </c>
      <c r="B565" t="s">
        <v>10703</v>
      </c>
      <c r="C565" t="s">
        <v>10704</v>
      </c>
      <c r="D565" t="s">
        <v>43</v>
      </c>
      <c r="E565" t="s">
        <v>165</v>
      </c>
      <c r="F565" t="s">
        <v>166</v>
      </c>
      <c r="G565" t="s">
        <v>661</v>
      </c>
      <c r="H565" t="s">
        <v>16</v>
      </c>
      <c r="I565" t="s">
        <v>26</v>
      </c>
      <c r="J565" t="s">
        <v>10193</v>
      </c>
      <c r="K565" t="s">
        <v>10173</v>
      </c>
      <c r="L565" s="3">
        <v>38391</v>
      </c>
    </row>
    <row r="566" spans="1:13">
      <c r="A566" s="1">
        <v>45814</v>
      </c>
      <c r="B566" t="s">
        <v>10705</v>
      </c>
      <c r="C566" t="s">
        <v>10706</v>
      </c>
      <c r="D566" t="s">
        <v>43</v>
      </c>
      <c r="E566" t="s">
        <v>71</v>
      </c>
      <c r="F566" t="s">
        <v>72</v>
      </c>
      <c r="G566" t="s">
        <v>661</v>
      </c>
      <c r="H566" t="s">
        <v>16</v>
      </c>
      <c r="I566" t="s">
        <v>5660</v>
      </c>
      <c r="J566" t="s">
        <v>10198</v>
      </c>
      <c r="K566" t="s">
        <v>10389</v>
      </c>
    </row>
    <row r="567" spans="1:13">
      <c r="A567" s="1">
        <v>45814</v>
      </c>
      <c r="B567" t="s">
        <v>10707</v>
      </c>
      <c r="C567" t="s">
        <v>10708</v>
      </c>
      <c r="D567" t="s">
        <v>125</v>
      </c>
      <c r="E567" t="s">
        <v>10709</v>
      </c>
      <c r="F567" t="s">
        <v>10710</v>
      </c>
      <c r="G567" t="s">
        <v>661</v>
      </c>
      <c r="H567" t="s">
        <v>16</v>
      </c>
      <c r="I567" t="s">
        <v>5660</v>
      </c>
      <c r="J567" t="s">
        <v>10198</v>
      </c>
      <c r="K567" t="s">
        <v>10225</v>
      </c>
    </row>
    <row r="568" spans="1:13">
      <c r="A568" s="1">
        <v>45815</v>
      </c>
      <c r="B568" t="s">
        <v>10711</v>
      </c>
      <c r="C568" t="s">
        <v>10712</v>
      </c>
      <c r="D568" t="s">
        <v>125</v>
      </c>
      <c r="E568" t="s">
        <v>570</v>
      </c>
      <c r="F568" t="s">
        <v>571</v>
      </c>
      <c r="G568" t="s">
        <v>661</v>
      </c>
      <c r="H568" t="s">
        <v>16</v>
      </c>
      <c r="I568" t="s">
        <v>26</v>
      </c>
      <c r="J568" t="s">
        <v>10193</v>
      </c>
      <c r="K568" t="s">
        <v>10173</v>
      </c>
      <c r="L568" s="3">
        <v>6954</v>
      </c>
    </row>
    <row r="569" spans="1:13">
      <c r="A569" s="1">
        <v>45816</v>
      </c>
      <c r="B569" t="s">
        <v>11383</v>
      </c>
      <c r="C569" t="s">
        <v>11384</v>
      </c>
      <c r="D569" t="s">
        <v>51</v>
      </c>
      <c r="E569" t="s">
        <v>65</v>
      </c>
      <c r="F569" t="s">
        <v>66</v>
      </c>
      <c r="G569" t="s">
        <v>54</v>
      </c>
      <c r="H569" t="s">
        <v>55</v>
      </c>
      <c r="I569" t="s">
        <v>95</v>
      </c>
      <c r="J569" t="s">
        <v>10198</v>
      </c>
      <c r="K569" t="s">
        <v>10225</v>
      </c>
    </row>
    <row r="570" spans="1:13">
      <c r="A570" s="1">
        <v>45817</v>
      </c>
      <c r="B570" t="s">
        <v>10713</v>
      </c>
      <c r="C570" t="s">
        <v>10714</v>
      </c>
      <c r="D570" t="s">
        <v>21</v>
      </c>
      <c r="E570" t="s">
        <v>71</v>
      </c>
      <c r="F570" t="s">
        <v>72</v>
      </c>
      <c r="G570" t="s">
        <v>32</v>
      </c>
      <c r="H570" t="s">
        <v>16</v>
      </c>
      <c r="I570" t="s">
        <v>5660</v>
      </c>
      <c r="J570" t="s">
        <v>10193</v>
      </c>
      <c r="K570" t="s">
        <v>10173</v>
      </c>
      <c r="L570" s="3">
        <v>8126</v>
      </c>
    </row>
    <row r="571" spans="1:13">
      <c r="A571" s="1">
        <v>45817</v>
      </c>
      <c r="B571" t="s">
        <v>4709</v>
      </c>
      <c r="C571" t="s">
        <v>732</v>
      </c>
      <c r="D571" t="s">
        <v>61</v>
      </c>
      <c r="E571" t="s">
        <v>103</v>
      </c>
      <c r="F571" t="s">
        <v>104</v>
      </c>
      <c r="G571" t="s">
        <v>54</v>
      </c>
      <c r="H571" t="s">
        <v>55</v>
      </c>
      <c r="I571" t="s">
        <v>140</v>
      </c>
      <c r="J571" t="s">
        <v>10198</v>
      </c>
      <c r="K571" t="s">
        <v>10173</v>
      </c>
    </row>
    <row r="572" spans="1:13">
      <c r="A572" s="1">
        <v>45817</v>
      </c>
      <c r="B572" t="s">
        <v>4979</v>
      </c>
      <c r="C572" t="s">
        <v>1846</v>
      </c>
      <c r="D572" t="s">
        <v>345</v>
      </c>
      <c r="E572" t="s">
        <v>570</v>
      </c>
      <c r="F572" t="s">
        <v>571</v>
      </c>
      <c r="G572" t="s">
        <v>54</v>
      </c>
      <c r="H572" t="s">
        <v>55</v>
      </c>
      <c r="I572" t="s">
        <v>26</v>
      </c>
      <c r="J572" t="s">
        <v>10201</v>
      </c>
      <c r="L572" s="3">
        <v>22291</v>
      </c>
      <c r="M572" s="3">
        <v>22291</v>
      </c>
    </row>
    <row r="573" spans="1:13">
      <c r="A573" s="1">
        <v>45818</v>
      </c>
      <c r="B573" t="s">
        <v>10715</v>
      </c>
      <c r="C573" t="s">
        <v>10716</v>
      </c>
      <c r="D573" t="s">
        <v>125</v>
      </c>
      <c r="E573" t="s">
        <v>570</v>
      </c>
      <c r="F573" t="s">
        <v>571</v>
      </c>
      <c r="G573" t="s">
        <v>32</v>
      </c>
      <c r="H573" t="s">
        <v>16</v>
      </c>
      <c r="I573" t="s">
        <v>26</v>
      </c>
      <c r="J573" t="s">
        <v>10193</v>
      </c>
      <c r="K573" t="s">
        <v>10173</v>
      </c>
      <c r="L573" s="3">
        <v>5530</v>
      </c>
    </row>
    <row r="574" spans="1:13">
      <c r="A574" s="1">
        <v>45818</v>
      </c>
      <c r="B574" t="s">
        <v>10717</v>
      </c>
      <c r="C574" t="s">
        <v>10718</v>
      </c>
      <c r="D574" t="s">
        <v>98</v>
      </c>
      <c r="E574" t="s">
        <v>695</v>
      </c>
      <c r="F574" t="s">
        <v>696</v>
      </c>
      <c r="G574" t="s">
        <v>32</v>
      </c>
      <c r="H574" t="s">
        <v>16</v>
      </c>
      <c r="I574" t="s">
        <v>5660</v>
      </c>
      <c r="J574" t="s">
        <v>10198</v>
      </c>
      <c r="K574" t="s">
        <v>10207</v>
      </c>
    </row>
    <row r="575" spans="1:13">
      <c r="A575" s="1">
        <v>45818</v>
      </c>
      <c r="B575" t="s">
        <v>11391</v>
      </c>
      <c r="C575" t="s">
        <v>11392</v>
      </c>
      <c r="D575" t="s">
        <v>125</v>
      </c>
      <c r="E575" t="s">
        <v>540</v>
      </c>
      <c r="F575" t="s">
        <v>541</v>
      </c>
      <c r="G575" t="s">
        <v>54</v>
      </c>
      <c r="H575" t="s">
        <v>55</v>
      </c>
      <c r="I575" t="s">
        <v>112</v>
      </c>
      <c r="J575" t="s">
        <v>10193</v>
      </c>
      <c r="K575" t="s">
        <v>10225</v>
      </c>
      <c r="L575" s="3">
        <v>64438</v>
      </c>
    </row>
    <row r="576" spans="1:13">
      <c r="A576" s="1">
        <v>45818</v>
      </c>
      <c r="B576" t="s">
        <v>4984</v>
      </c>
      <c r="C576" t="s">
        <v>1866</v>
      </c>
      <c r="D576" t="s">
        <v>21</v>
      </c>
      <c r="E576" t="s">
        <v>41</v>
      </c>
      <c r="F576" t="s">
        <v>42</v>
      </c>
      <c r="G576" t="s">
        <v>54</v>
      </c>
      <c r="H576" t="s">
        <v>55</v>
      </c>
      <c r="I576" t="s">
        <v>112</v>
      </c>
      <c r="J576" t="s">
        <v>10201</v>
      </c>
      <c r="L576" s="3">
        <v>44394</v>
      </c>
      <c r="M576" s="3">
        <v>44394</v>
      </c>
    </row>
    <row r="577" spans="1:13">
      <c r="A577" s="1">
        <v>45819</v>
      </c>
      <c r="B577" t="s">
        <v>4985</v>
      </c>
      <c r="C577" t="s">
        <v>1868</v>
      </c>
      <c r="D577" t="s">
        <v>345</v>
      </c>
      <c r="E577" t="s">
        <v>96</v>
      </c>
      <c r="F577" t="s">
        <v>97</v>
      </c>
      <c r="G577" t="s">
        <v>661</v>
      </c>
      <c r="H577" t="s">
        <v>16</v>
      </c>
      <c r="I577" t="s">
        <v>140</v>
      </c>
      <c r="J577" t="s">
        <v>10689</v>
      </c>
      <c r="L577" s="3">
        <v>20659</v>
      </c>
      <c r="M577" s="3">
        <v>20659</v>
      </c>
    </row>
    <row r="578" spans="1:13">
      <c r="A578" s="1">
        <v>45819</v>
      </c>
      <c r="B578" t="s">
        <v>10719</v>
      </c>
      <c r="C578" t="s">
        <v>10720</v>
      </c>
      <c r="D578" t="s">
        <v>310</v>
      </c>
      <c r="E578" t="s">
        <v>1685</v>
      </c>
      <c r="F578" t="s">
        <v>1686</v>
      </c>
      <c r="G578" t="s">
        <v>15</v>
      </c>
      <c r="H578" t="s">
        <v>16</v>
      </c>
      <c r="I578" t="s">
        <v>48</v>
      </c>
      <c r="J578" t="s">
        <v>10198</v>
      </c>
      <c r="K578" t="s">
        <v>10721</v>
      </c>
      <c r="L578" s="3">
        <v>9732</v>
      </c>
    </row>
    <row r="579" spans="1:13">
      <c r="A579" s="1">
        <v>45819</v>
      </c>
      <c r="B579" t="s">
        <v>10722</v>
      </c>
      <c r="C579" t="s">
        <v>10723</v>
      </c>
      <c r="D579" t="s">
        <v>125</v>
      </c>
      <c r="E579" t="s">
        <v>96</v>
      </c>
      <c r="F579" t="s">
        <v>97</v>
      </c>
      <c r="G579" t="s">
        <v>661</v>
      </c>
      <c r="H579" t="s">
        <v>16</v>
      </c>
      <c r="I579" t="s">
        <v>140</v>
      </c>
      <c r="J579" t="s">
        <v>10198</v>
      </c>
      <c r="K579" t="s">
        <v>10228</v>
      </c>
    </row>
    <row r="580" spans="1:13">
      <c r="A580" s="1">
        <v>45819</v>
      </c>
      <c r="B580" t="s">
        <v>4983</v>
      </c>
      <c r="C580" t="s">
        <v>1862</v>
      </c>
      <c r="D580" t="s">
        <v>105</v>
      </c>
      <c r="E580" t="s">
        <v>103</v>
      </c>
      <c r="F580" t="s">
        <v>104</v>
      </c>
      <c r="G580" t="s">
        <v>54</v>
      </c>
      <c r="H580" t="s">
        <v>55</v>
      </c>
      <c r="I580" t="s">
        <v>140</v>
      </c>
      <c r="J580" t="s">
        <v>10201</v>
      </c>
      <c r="L580" s="3">
        <v>5202</v>
      </c>
      <c r="M580" s="3">
        <v>5202</v>
      </c>
    </row>
    <row r="581" spans="1:13">
      <c r="A581" s="1">
        <v>45819</v>
      </c>
      <c r="B581" t="s">
        <v>11393</v>
      </c>
      <c r="C581" t="s">
        <v>11394</v>
      </c>
      <c r="D581" t="s">
        <v>105</v>
      </c>
      <c r="E581" t="s">
        <v>103</v>
      </c>
      <c r="F581" t="s">
        <v>104</v>
      </c>
      <c r="G581" t="s">
        <v>54</v>
      </c>
      <c r="H581" t="s">
        <v>55</v>
      </c>
      <c r="I581" t="s">
        <v>140</v>
      </c>
      <c r="J581" t="s">
        <v>10198</v>
      </c>
      <c r="K581" t="s">
        <v>10216</v>
      </c>
      <c r="L581" s="3">
        <v>4985</v>
      </c>
    </row>
    <row r="582" spans="1:13">
      <c r="A582" s="1">
        <v>45820</v>
      </c>
      <c r="B582" t="s">
        <v>10724</v>
      </c>
      <c r="C582" t="s">
        <v>10725</v>
      </c>
      <c r="D582" t="s">
        <v>225</v>
      </c>
      <c r="E582" t="s">
        <v>375</v>
      </c>
      <c r="F582" t="s">
        <v>376</v>
      </c>
      <c r="G582" t="s">
        <v>15</v>
      </c>
      <c r="H582" t="s">
        <v>16</v>
      </c>
      <c r="I582" t="s">
        <v>77</v>
      </c>
      <c r="J582" t="s">
        <v>10201</v>
      </c>
      <c r="L582" s="3">
        <v>13392</v>
      </c>
      <c r="M582" s="3">
        <v>13392</v>
      </c>
    </row>
    <row r="583" spans="1:13">
      <c r="A583" s="1">
        <v>45820</v>
      </c>
      <c r="B583" t="s">
        <v>10726</v>
      </c>
      <c r="C583" t="s">
        <v>10727</v>
      </c>
      <c r="D583" t="s">
        <v>43</v>
      </c>
      <c r="E583" t="s">
        <v>96</v>
      </c>
      <c r="F583" t="s">
        <v>97</v>
      </c>
      <c r="G583" t="s">
        <v>32</v>
      </c>
      <c r="H583" t="s">
        <v>16</v>
      </c>
      <c r="I583" t="s">
        <v>140</v>
      </c>
      <c r="J583" t="s">
        <v>10198</v>
      </c>
      <c r="K583" t="s">
        <v>10173</v>
      </c>
    </row>
    <row r="584" spans="1:13">
      <c r="A584" s="1">
        <v>45821</v>
      </c>
      <c r="B584" t="s">
        <v>10728</v>
      </c>
      <c r="C584" t="s">
        <v>10729</v>
      </c>
      <c r="D584" t="s">
        <v>225</v>
      </c>
      <c r="E584" t="s">
        <v>3332</v>
      </c>
      <c r="F584" t="s">
        <v>3333</v>
      </c>
      <c r="G584" t="s">
        <v>32</v>
      </c>
      <c r="H584" t="s">
        <v>16</v>
      </c>
      <c r="I584" t="s">
        <v>112</v>
      </c>
      <c r="J584" t="s">
        <v>10193</v>
      </c>
      <c r="K584" t="s">
        <v>10324</v>
      </c>
      <c r="L584" s="3">
        <v>32290</v>
      </c>
    </row>
    <row r="585" spans="1:13">
      <c r="A585" s="1">
        <v>45821</v>
      </c>
      <c r="B585" t="s">
        <v>4988</v>
      </c>
      <c r="C585" t="s">
        <v>1879</v>
      </c>
      <c r="D585" t="s">
        <v>21</v>
      </c>
      <c r="E585" t="s">
        <v>174</v>
      </c>
      <c r="F585" t="s">
        <v>175</v>
      </c>
      <c r="G585" t="s">
        <v>15</v>
      </c>
      <c r="H585" t="s">
        <v>16</v>
      </c>
      <c r="I585" t="s">
        <v>112</v>
      </c>
      <c r="J585" t="s">
        <v>10201</v>
      </c>
      <c r="L585" s="3">
        <v>43909</v>
      </c>
      <c r="M585" s="3">
        <v>43909</v>
      </c>
    </row>
    <row r="586" spans="1:13">
      <c r="A586" s="1">
        <v>45821</v>
      </c>
      <c r="B586" t="s">
        <v>10730</v>
      </c>
      <c r="C586" t="s">
        <v>10731</v>
      </c>
      <c r="D586" t="s">
        <v>225</v>
      </c>
      <c r="E586" t="s">
        <v>270</v>
      </c>
      <c r="F586" t="s">
        <v>271</v>
      </c>
      <c r="G586" t="s">
        <v>15</v>
      </c>
      <c r="H586" t="s">
        <v>16</v>
      </c>
      <c r="I586" t="s">
        <v>77</v>
      </c>
      <c r="J586" t="s">
        <v>10689</v>
      </c>
      <c r="L586" s="3">
        <v>18273</v>
      </c>
      <c r="M586" s="3">
        <v>18273</v>
      </c>
    </row>
    <row r="587" spans="1:13">
      <c r="A587" s="1">
        <v>45821</v>
      </c>
      <c r="B587" t="s">
        <v>5645</v>
      </c>
      <c r="C587" t="s">
        <v>5646</v>
      </c>
      <c r="D587" t="s">
        <v>245</v>
      </c>
      <c r="E587" t="s">
        <v>103</v>
      </c>
      <c r="F587" t="s">
        <v>104</v>
      </c>
      <c r="G587" t="s">
        <v>54</v>
      </c>
      <c r="H587" t="s">
        <v>55</v>
      </c>
      <c r="I587" t="s">
        <v>140</v>
      </c>
      <c r="J587" t="s">
        <v>10193</v>
      </c>
      <c r="K587" t="s">
        <v>10204</v>
      </c>
      <c r="L587" s="3">
        <v>13970</v>
      </c>
    </row>
    <row r="588" spans="1:13">
      <c r="A588" s="1">
        <v>45821</v>
      </c>
      <c r="B588" t="s">
        <v>4988</v>
      </c>
      <c r="C588" t="s">
        <v>1879</v>
      </c>
      <c r="D588" t="s">
        <v>21</v>
      </c>
      <c r="E588" t="s">
        <v>174</v>
      </c>
      <c r="F588" t="s">
        <v>175</v>
      </c>
      <c r="G588" t="s">
        <v>54</v>
      </c>
      <c r="H588" t="s">
        <v>55</v>
      </c>
      <c r="I588" t="s">
        <v>112</v>
      </c>
      <c r="J588" t="s">
        <v>10198</v>
      </c>
      <c r="K588" t="s">
        <v>10254</v>
      </c>
    </row>
    <row r="589" spans="1:13">
      <c r="A589" s="1">
        <v>45822</v>
      </c>
      <c r="B589" t="s">
        <v>10732</v>
      </c>
      <c r="C589" t="s">
        <v>10733</v>
      </c>
      <c r="D589" t="s">
        <v>336</v>
      </c>
      <c r="E589" t="s">
        <v>1685</v>
      </c>
      <c r="F589" t="s">
        <v>1686</v>
      </c>
      <c r="G589" t="s">
        <v>32</v>
      </c>
      <c r="H589" t="s">
        <v>16</v>
      </c>
      <c r="I589" t="s">
        <v>48</v>
      </c>
      <c r="J589" t="s">
        <v>10689</v>
      </c>
      <c r="L589" s="3">
        <v>1902</v>
      </c>
      <c r="M589" s="3">
        <v>1902</v>
      </c>
    </row>
    <row r="590" spans="1:13">
      <c r="A590" s="1">
        <v>45822</v>
      </c>
      <c r="B590" t="s">
        <v>4993</v>
      </c>
      <c r="D590" t="s">
        <v>336</v>
      </c>
      <c r="E590" t="s">
        <v>1685</v>
      </c>
      <c r="F590" t="s">
        <v>1686</v>
      </c>
      <c r="G590" t="s">
        <v>54</v>
      </c>
      <c r="H590" t="s">
        <v>55</v>
      </c>
      <c r="I590" t="s">
        <v>48</v>
      </c>
      <c r="J590" t="s">
        <v>10201</v>
      </c>
      <c r="L590" s="3">
        <v>5260</v>
      </c>
      <c r="M590" s="3">
        <v>5260</v>
      </c>
    </row>
    <row r="591" spans="1:13">
      <c r="A591" s="1">
        <v>45823</v>
      </c>
      <c r="B591" t="s">
        <v>4981</v>
      </c>
      <c r="C591" t="s">
        <v>1854</v>
      </c>
      <c r="D591" t="s">
        <v>887</v>
      </c>
      <c r="E591" t="s">
        <v>885</v>
      </c>
      <c r="F591" t="s">
        <v>886</v>
      </c>
      <c r="G591" t="s">
        <v>32</v>
      </c>
      <c r="H591" t="s">
        <v>16</v>
      </c>
      <c r="I591" t="s">
        <v>48</v>
      </c>
      <c r="J591" t="s">
        <v>10689</v>
      </c>
      <c r="L591" s="3">
        <v>9053</v>
      </c>
      <c r="M591" s="3">
        <v>9053</v>
      </c>
    </row>
    <row r="592" spans="1:13">
      <c r="A592" s="1">
        <v>45823</v>
      </c>
      <c r="B592" t="s">
        <v>5983</v>
      </c>
      <c r="C592" t="s">
        <v>5984</v>
      </c>
      <c r="D592" t="s">
        <v>125</v>
      </c>
      <c r="E592" t="s">
        <v>3857</v>
      </c>
      <c r="F592" t="s">
        <v>3858</v>
      </c>
      <c r="G592" t="s">
        <v>15</v>
      </c>
      <c r="H592" t="s">
        <v>16</v>
      </c>
      <c r="I592" t="s">
        <v>5660</v>
      </c>
      <c r="J592" t="s">
        <v>10198</v>
      </c>
      <c r="K592" t="s">
        <v>10173</v>
      </c>
      <c r="L592" s="3">
        <v>49694</v>
      </c>
    </row>
    <row r="593" spans="1:13">
      <c r="A593" s="1">
        <v>45823</v>
      </c>
      <c r="B593" t="s">
        <v>10734</v>
      </c>
      <c r="C593" t="s">
        <v>10735</v>
      </c>
      <c r="D593" t="s">
        <v>98</v>
      </c>
      <c r="E593" t="s">
        <v>396</v>
      </c>
      <c r="F593" t="s">
        <v>397</v>
      </c>
      <c r="G593" t="s">
        <v>32</v>
      </c>
      <c r="H593" t="s">
        <v>16</v>
      </c>
      <c r="I593" t="s">
        <v>5660</v>
      </c>
      <c r="J593" t="s">
        <v>10198</v>
      </c>
      <c r="K593" t="s">
        <v>10173</v>
      </c>
    </row>
    <row r="594" spans="1:13">
      <c r="A594" s="1">
        <v>45823</v>
      </c>
      <c r="B594" t="s">
        <v>10736</v>
      </c>
      <c r="C594" t="s">
        <v>10737</v>
      </c>
      <c r="D594" t="s">
        <v>125</v>
      </c>
      <c r="E594" t="s">
        <v>270</v>
      </c>
      <c r="F594" t="s">
        <v>271</v>
      </c>
      <c r="G594" t="s">
        <v>32</v>
      </c>
      <c r="H594" t="s">
        <v>16</v>
      </c>
      <c r="I594" t="s">
        <v>77</v>
      </c>
      <c r="J594" t="s">
        <v>10201</v>
      </c>
      <c r="L594" s="3">
        <v>13131</v>
      </c>
      <c r="M594" s="3">
        <v>13131</v>
      </c>
    </row>
    <row r="595" spans="1:13">
      <c r="A595" s="1">
        <v>45823</v>
      </c>
      <c r="B595" t="s">
        <v>5895</v>
      </c>
      <c r="C595" t="s">
        <v>5896</v>
      </c>
      <c r="D595" t="s">
        <v>105</v>
      </c>
      <c r="E595" t="s">
        <v>103</v>
      </c>
      <c r="F595" t="s">
        <v>104</v>
      </c>
      <c r="G595" t="s">
        <v>54</v>
      </c>
      <c r="H595" t="s">
        <v>55</v>
      </c>
      <c r="I595" t="s">
        <v>140</v>
      </c>
      <c r="J595" t="s">
        <v>10198</v>
      </c>
      <c r="K595" t="s">
        <v>10254</v>
      </c>
    </row>
    <row r="596" spans="1:13">
      <c r="A596" s="1">
        <v>45824</v>
      </c>
      <c r="B596" t="s">
        <v>10738</v>
      </c>
      <c r="C596" t="s">
        <v>10739</v>
      </c>
      <c r="D596" t="s">
        <v>105</v>
      </c>
      <c r="E596" t="s">
        <v>103</v>
      </c>
      <c r="F596" t="s">
        <v>104</v>
      </c>
      <c r="G596" t="s">
        <v>32</v>
      </c>
      <c r="H596" t="s">
        <v>16</v>
      </c>
      <c r="I596" t="s">
        <v>140</v>
      </c>
      <c r="J596" t="s">
        <v>10198</v>
      </c>
      <c r="K596" t="s">
        <v>10173</v>
      </c>
      <c r="L596" s="3">
        <v>12998</v>
      </c>
    </row>
    <row r="597" spans="1:13">
      <c r="A597" s="1">
        <v>45824</v>
      </c>
      <c r="B597" t="s">
        <v>10740</v>
      </c>
      <c r="C597" t="s">
        <v>10741</v>
      </c>
      <c r="D597" t="s">
        <v>43</v>
      </c>
      <c r="E597" t="s">
        <v>103</v>
      </c>
      <c r="F597" t="s">
        <v>104</v>
      </c>
      <c r="G597" t="s">
        <v>32</v>
      </c>
      <c r="H597" t="s">
        <v>16</v>
      </c>
      <c r="I597" t="s">
        <v>140</v>
      </c>
      <c r="J597" t="s">
        <v>10198</v>
      </c>
      <c r="K597" t="s">
        <v>10173</v>
      </c>
      <c r="L597" s="3">
        <v>9998</v>
      </c>
    </row>
    <row r="598" spans="1:13">
      <c r="A598" s="1">
        <v>45824</v>
      </c>
      <c r="B598" t="s">
        <v>10740</v>
      </c>
      <c r="C598" t="s">
        <v>10741</v>
      </c>
      <c r="D598" t="s">
        <v>43</v>
      </c>
      <c r="E598" t="s">
        <v>103</v>
      </c>
      <c r="F598" t="s">
        <v>104</v>
      </c>
      <c r="G598" t="s">
        <v>54</v>
      </c>
      <c r="H598" t="s">
        <v>55</v>
      </c>
      <c r="I598" t="s">
        <v>140</v>
      </c>
      <c r="J598" t="s">
        <v>10193</v>
      </c>
      <c r="K598" t="s">
        <v>10204</v>
      </c>
      <c r="L598" s="3">
        <v>9221</v>
      </c>
    </row>
    <row r="599" spans="1:13">
      <c r="A599" s="1">
        <v>45825</v>
      </c>
      <c r="B599" t="s">
        <v>5711</v>
      </c>
      <c r="C599" t="s">
        <v>5712</v>
      </c>
      <c r="D599" t="s">
        <v>125</v>
      </c>
      <c r="E599" t="s">
        <v>123</v>
      </c>
      <c r="F599" t="s">
        <v>124</v>
      </c>
      <c r="G599" t="s">
        <v>54</v>
      </c>
      <c r="H599" t="s">
        <v>55</v>
      </c>
      <c r="I599" t="s">
        <v>5660</v>
      </c>
      <c r="J599" t="s">
        <v>10198</v>
      </c>
      <c r="K599" t="s">
        <v>10173</v>
      </c>
    </row>
    <row r="600" spans="1:13">
      <c r="A600" s="1">
        <v>45826</v>
      </c>
      <c r="B600" t="s">
        <v>5721</v>
      </c>
      <c r="C600" t="s">
        <v>5722</v>
      </c>
      <c r="D600" t="s">
        <v>135</v>
      </c>
      <c r="E600" t="s">
        <v>10181</v>
      </c>
      <c r="F600" t="s">
        <v>10182</v>
      </c>
      <c r="G600" t="s">
        <v>54</v>
      </c>
      <c r="H600" t="s">
        <v>55</v>
      </c>
      <c r="I600" t="s">
        <v>112</v>
      </c>
      <c r="J600" t="s">
        <v>10193</v>
      </c>
      <c r="K600" t="s">
        <v>10216</v>
      </c>
      <c r="L600" s="3">
        <v>22961</v>
      </c>
    </row>
    <row r="601" spans="1:13">
      <c r="A601" s="1">
        <v>45826</v>
      </c>
      <c r="B601" t="s">
        <v>11389</v>
      </c>
      <c r="C601" t="s">
        <v>11390</v>
      </c>
      <c r="D601" t="s">
        <v>310</v>
      </c>
      <c r="E601" t="s">
        <v>103</v>
      </c>
      <c r="F601" t="s">
        <v>104</v>
      </c>
      <c r="G601" t="s">
        <v>54</v>
      </c>
      <c r="H601" t="s">
        <v>55</v>
      </c>
      <c r="I601" t="s">
        <v>140</v>
      </c>
      <c r="J601" t="s">
        <v>10193</v>
      </c>
      <c r="K601" t="s">
        <v>10284</v>
      </c>
      <c r="L601" s="3">
        <v>7606</v>
      </c>
    </row>
    <row r="602" spans="1:13">
      <c r="A602" s="1">
        <v>45827</v>
      </c>
      <c r="B602" t="s">
        <v>5007</v>
      </c>
      <c r="C602" t="s">
        <v>1953</v>
      </c>
      <c r="D602" t="s">
        <v>582</v>
      </c>
      <c r="E602" t="s">
        <v>580</v>
      </c>
      <c r="F602" t="s">
        <v>581</v>
      </c>
      <c r="G602" t="s">
        <v>32</v>
      </c>
      <c r="H602" t="s">
        <v>16</v>
      </c>
      <c r="I602" t="s">
        <v>48</v>
      </c>
      <c r="J602" t="s">
        <v>10201</v>
      </c>
      <c r="L602" s="3">
        <v>21445</v>
      </c>
      <c r="M602" s="3">
        <v>21445</v>
      </c>
    </row>
    <row r="603" spans="1:13">
      <c r="A603" s="1">
        <v>45828</v>
      </c>
      <c r="B603" t="s">
        <v>5993</v>
      </c>
      <c r="C603" t="s">
        <v>5994</v>
      </c>
      <c r="D603" t="s">
        <v>453</v>
      </c>
      <c r="E603" t="s">
        <v>165</v>
      </c>
      <c r="F603" t="s">
        <v>166</v>
      </c>
      <c r="G603" t="s">
        <v>15</v>
      </c>
      <c r="H603" t="s">
        <v>16</v>
      </c>
      <c r="I603" t="s">
        <v>26</v>
      </c>
      <c r="J603" t="s">
        <v>10201</v>
      </c>
      <c r="L603" s="3">
        <v>41613</v>
      </c>
      <c r="M603" s="3">
        <v>41613</v>
      </c>
    </row>
    <row r="604" spans="1:13">
      <c r="A604" s="1">
        <v>45830</v>
      </c>
      <c r="B604" t="s">
        <v>10742</v>
      </c>
      <c r="C604" t="s">
        <v>10743</v>
      </c>
      <c r="D604" t="s">
        <v>1405</v>
      </c>
      <c r="E604" t="s">
        <v>236</v>
      </c>
      <c r="F604" t="s">
        <v>237</v>
      </c>
      <c r="G604" t="s">
        <v>32</v>
      </c>
      <c r="H604" t="s">
        <v>16</v>
      </c>
      <c r="I604" t="s">
        <v>112</v>
      </c>
      <c r="J604" t="s">
        <v>10198</v>
      </c>
      <c r="K604" t="s">
        <v>10207</v>
      </c>
    </row>
    <row r="605" spans="1:13">
      <c r="A605" s="1">
        <v>45830</v>
      </c>
      <c r="B605" t="s">
        <v>10744</v>
      </c>
      <c r="C605" t="s">
        <v>10745</v>
      </c>
      <c r="D605" t="s">
        <v>167</v>
      </c>
      <c r="E605" t="s">
        <v>165</v>
      </c>
      <c r="F605" t="s">
        <v>166</v>
      </c>
      <c r="G605" t="s">
        <v>32</v>
      </c>
      <c r="H605" t="s">
        <v>16</v>
      </c>
      <c r="I605" t="s">
        <v>26</v>
      </c>
      <c r="J605" t="s">
        <v>10201</v>
      </c>
      <c r="L605" s="3">
        <v>4724</v>
      </c>
      <c r="M605" s="3">
        <v>4724</v>
      </c>
    </row>
    <row r="606" spans="1:13">
      <c r="A606" s="1">
        <v>45830</v>
      </c>
      <c r="B606" t="s">
        <v>5018</v>
      </c>
      <c r="D606" t="s">
        <v>167</v>
      </c>
      <c r="E606" t="s">
        <v>165</v>
      </c>
      <c r="F606" t="s">
        <v>166</v>
      </c>
      <c r="G606" t="s">
        <v>54</v>
      </c>
      <c r="H606" t="s">
        <v>55</v>
      </c>
      <c r="I606" t="s">
        <v>26</v>
      </c>
      <c r="J606" t="s">
        <v>10201</v>
      </c>
      <c r="L606" s="3">
        <v>20441</v>
      </c>
      <c r="M606" s="3">
        <v>20441</v>
      </c>
    </row>
    <row r="607" spans="1:13">
      <c r="A607" s="1">
        <v>45830</v>
      </c>
      <c r="B607" t="s">
        <v>10742</v>
      </c>
      <c r="C607" t="s">
        <v>10743</v>
      </c>
      <c r="D607" t="s">
        <v>1405</v>
      </c>
      <c r="E607" t="s">
        <v>236</v>
      </c>
      <c r="F607" t="s">
        <v>237</v>
      </c>
      <c r="G607" t="s">
        <v>54</v>
      </c>
      <c r="H607" t="s">
        <v>55</v>
      </c>
      <c r="I607" t="s">
        <v>112</v>
      </c>
      <c r="J607" t="s">
        <v>10198</v>
      </c>
      <c r="K607" t="s">
        <v>10216</v>
      </c>
    </row>
    <row r="608" spans="1:13">
      <c r="A608" s="1">
        <v>45831</v>
      </c>
      <c r="B608" t="s">
        <v>5020</v>
      </c>
      <c r="C608" t="s">
        <v>2010</v>
      </c>
      <c r="D608" t="s">
        <v>105</v>
      </c>
      <c r="E608" t="s">
        <v>103</v>
      </c>
      <c r="F608" t="s">
        <v>104</v>
      </c>
      <c r="G608" t="s">
        <v>54</v>
      </c>
      <c r="H608" t="s">
        <v>55</v>
      </c>
      <c r="I608" t="s">
        <v>140</v>
      </c>
      <c r="J608" t="s">
        <v>10201</v>
      </c>
      <c r="L608" s="3">
        <v>17714</v>
      </c>
      <c r="M608" s="3">
        <v>17714</v>
      </c>
    </row>
    <row r="609" spans="1:13">
      <c r="A609" s="1">
        <v>45831</v>
      </c>
      <c r="B609" t="s">
        <v>5021</v>
      </c>
      <c r="D609" t="s">
        <v>1234</v>
      </c>
      <c r="E609" t="s">
        <v>343</v>
      </c>
      <c r="F609" t="s">
        <v>344</v>
      </c>
      <c r="G609" t="s">
        <v>54</v>
      </c>
      <c r="H609" t="s">
        <v>55</v>
      </c>
      <c r="I609" t="s">
        <v>4176</v>
      </c>
      <c r="J609" t="s">
        <v>10201</v>
      </c>
      <c r="L609" s="3">
        <v>5892</v>
      </c>
      <c r="M609" s="3">
        <v>5892</v>
      </c>
    </row>
    <row r="610" spans="1:13">
      <c r="A610" s="1">
        <v>45831</v>
      </c>
      <c r="B610" t="s">
        <v>5019</v>
      </c>
      <c r="C610" t="s">
        <v>2006</v>
      </c>
      <c r="D610" t="s">
        <v>203</v>
      </c>
      <c r="E610" t="s">
        <v>846</v>
      </c>
      <c r="F610" t="s">
        <v>847</v>
      </c>
      <c r="G610" t="s">
        <v>54</v>
      </c>
      <c r="H610" t="s">
        <v>55</v>
      </c>
      <c r="I610" t="s">
        <v>77</v>
      </c>
      <c r="J610" t="s">
        <v>10198</v>
      </c>
      <c r="K610" t="s">
        <v>10216</v>
      </c>
    </row>
    <row r="611" spans="1:13">
      <c r="A611" s="1">
        <v>45832</v>
      </c>
      <c r="B611" t="s">
        <v>11018</v>
      </c>
      <c r="C611" t="s">
        <v>11019</v>
      </c>
      <c r="D611" t="s">
        <v>105</v>
      </c>
      <c r="E611" t="s">
        <v>103</v>
      </c>
      <c r="F611" t="s">
        <v>104</v>
      </c>
      <c r="G611" t="s">
        <v>54</v>
      </c>
      <c r="H611" t="s">
        <v>55</v>
      </c>
      <c r="I611" t="s">
        <v>140</v>
      </c>
      <c r="J611" t="s">
        <v>10198</v>
      </c>
      <c r="K611" t="s">
        <v>10216</v>
      </c>
      <c r="L611" s="3">
        <v>11028</v>
      </c>
    </row>
    <row r="612" spans="1:13">
      <c r="A612" s="1">
        <v>45833</v>
      </c>
      <c r="B612" t="s">
        <v>5024</v>
      </c>
      <c r="C612" t="s">
        <v>2023</v>
      </c>
      <c r="D612" t="s">
        <v>21</v>
      </c>
      <c r="E612" t="s">
        <v>174</v>
      </c>
      <c r="F612" t="s">
        <v>175</v>
      </c>
      <c r="G612" t="s">
        <v>661</v>
      </c>
      <c r="H612" t="s">
        <v>16</v>
      </c>
      <c r="I612" t="s">
        <v>112</v>
      </c>
      <c r="J612" t="s">
        <v>10201</v>
      </c>
      <c r="L612" s="3">
        <v>18832</v>
      </c>
      <c r="M612" s="3">
        <v>18832</v>
      </c>
    </row>
    <row r="613" spans="1:13">
      <c r="A613" s="1">
        <v>45833</v>
      </c>
      <c r="B613" t="s">
        <v>5023</v>
      </c>
      <c r="C613" t="s">
        <v>2020</v>
      </c>
      <c r="D613" t="s">
        <v>21</v>
      </c>
      <c r="E613" t="s">
        <v>174</v>
      </c>
      <c r="F613" t="s">
        <v>175</v>
      </c>
      <c r="G613" t="s">
        <v>54</v>
      </c>
      <c r="H613" t="s">
        <v>55</v>
      </c>
      <c r="I613" t="s">
        <v>112</v>
      </c>
      <c r="J613" t="s">
        <v>10198</v>
      </c>
      <c r="K613" t="s">
        <v>10225</v>
      </c>
      <c r="L613" s="3">
        <v>23500</v>
      </c>
    </row>
    <row r="614" spans="1:13">
      <c r="A614" s="1">
        <v>45835</v>
      </c>
      <c r="B614" t="s">
        <v>10746</v>
      </c>
      <c r="C614" t="s">
        <v>10747</v>
      </c>
      <c r="D614" t="s">
        <v>43</v>
      </c>
      <c r="E614" t="s">
        <v>96</v>
      </c>
      <c r="F614" t="s">
        <v>97</v>
      </c>
      <c r="G614" t="s">
        <v>15</v>
      </c>
      <c r="H614" t="s">
        <v>16</v>
      </c>
      <c r="I614" t="s">
        <v>140</v>
      </c>
      <c r="J614" t="s">
        <v>10198</v>
      </c>
      <c r="K614" t="s">
        <v>10173</v>
      </c>
    </row>
    <row r="615" spans="1:13">
      <c r="A615" s="1">
        <v>45835</v>
      </c>
      <c r="B615" t="s">
        <v>4870</v>
      </c>
      <c r="C615" t="s">
        <v>1403</v>
      </c>
      <c r="D615" t="s">
        <v>1405</v>
      </c>
      <c r="E615" t="s">
        <v>18</v>
      </c>
      <c r="F615" t="s">
        <v>19</v>
      </c>
      <c r="G615" t="s">
        <v>54</v>
      </c>
      <c r="H615" t="s">
        <v>55</v>
      </c>
      <c r="I615" t="s">
        <v>48</v>
      </c>
      <c r="J615" t="s">
        <v>10201</v>
      </c>
      <c r="L615" s="3">
        <v>5613</v>
      </c>
      <c r="M615" s="3">
        <v>5613</v>
      </c>
    </row>
    <row r="616" spans="1:13">
      <c r="A616" s="1">
        <v>45837</v>
      </c>
      <c r="B616" t="s">
        <v>5037</v>
      </c>
      <c r="C616" t="s">
        <v>2065</v>
      </c>
      <c r="D616" t="s">
        <v>21</v>
      </c>
      <c r="E616" t="s">
        <v>174</v>
      </c>
      <c r="F616" t="s">
        <v>175</v>
      </c>
      <c r="G616" t="s">
        <v>54</v>
      </c>
      <c r="H616" t="s">
        <v>55</v>
      </c>
      <c r="I616" t="s">
        <v>112</v>
      </c>
      <c r="J616" t="s">
        <v>10193</v>
      </c>
      <c r="K616" t="s">
        <v>10216</v>
      </c>
      <c r="L616" s="3">
        <v>28714</v>
      </c>
    </row>
    <row r="617" spans="1:13">
      <c r="A617" s="1">
        <v>45838</v>
      </c>
      <c r="B617" t="s">
        <v>10748</v>
      </c>
      <c r="C617" t="s">
        <v>10749</v>
      </c>
      <c r="D617" t="s">
        <v>249</v>
      </c>
      <c r="E617" t="s">
        <v>78</v>
      </c>
      <c r="F617" t="s">
        <v>79</v>
      </c>
      <c r="G617" t="s">
        <v>32</v>
      </c>
      <c r="H617" t="s">
        <v>16</v>
      </c>
      <c r="I617" t="s">
        <v>77</v>
      </c>
      <c r="J617" t="s">
        <v>10193</v>
      </c>
      <c r="K617" t="s">
        <v>10216</v>
      </c>
      <c r="L617" s="3">
        <v>1975</v>
      </c>
    </row>
    <row r="618" spans="1:13">
      <c r="A618" s="1">
        <v>45838</v>
      </c>
      <c r="B618" t="s">
        <v>10750</v>
      </c>
      <c r="C618" t="s">
        <v>10751</v>
      </c>
      <c r="D618" t="s">
        <v>386</v>
      </c>
      <c r="E618" t="s">
        <v>71</v>
      </c>
      <c r="F618" t="s">
        <v>72</v>
      </c>
      <c r="G618" t="s">
        <v>15</v>
      </c>
      <c r="H618" t="s">
        <v>16</v>
      </c>
      <c r="I618" t="s">
        <v>5660</v>
      </c>
      <c r="J618" t="s">
        <v>10198</v>
      </c>
      <c r="K618" t="s">
        <v>10289</v>
      </c>
      <c r="L618" s="3">
        <v>16663</v>
      </c>
    </row>
    <row r="619" spans="1:13">
      <c r="A619" s="1">
        <v>45838</v>
      </c>
      <c r="B619" t="s">
        <v>5767</v>
      </c>
      <c r="C619" t="s">
        <v>5768</v>
      </c>
      <c r="D619" t="s">
        <v>51</v>
      </c>
      <c r="E619" t="s">
        <v>49</v>
      </c>
      <c r="F619" t="s">
        <v>50</v>
      </c>
      <c r="G619" t="s">
        <v>661</v>
      </c>
      <c r="H619" t="s">
        <v>16</v>
      </c>
      <c r="I619" t="s">
        <v>48</v>
      </c>
      <c r="J619" t="s">
        <v>10198</v>
      </c>
      <c r="K619" t="s">
        <v>10324</v>
      </c>
    </row>
    <row r="620" spans="1:13">
      <c r="A620" s="1">
        <v>45838</v>
      </c>
      <c r="B620" t="s">
        <v>5046</v>
      </c>
      <c r="C620" t="s">
        <v>2098</v>
      </c>
      <c r="D620" t="s">
        <v>249</v>
      </c>
      <c r="E620" t="s">
        <v>78</v>
      </c>
      <c r="F620" t="s">
        <v>79</v>
      </c>
      <c r="G620" t="s">
        <v>15</v>
      </c>
      <c r="H620" t="s">
        <v>16</v>
      </c>
      <c r="I620" t="s">
        <v>77</v>
      </c>
      <c r="J620" t="s">
        <v>10689</v>
      </c>
      <c r="L620" s="3">
        <v>17735</v>
      </c>
      <c r="M620" s="3">
        <v>17735</v>
      </c>
    </row>
    <row r="621" spans="1:13">
      <c r="A621" s="1">
        <v>45838</v>
      </c>
      <c r="B621" t="s">
        <v>10752</v>
      </c>
      <c r="C621" t="s">
        <v>10753</v>
      </c>
      <c r="D621" t="s">
        <v>386</v>
      </c>
      <c r="E621" t="s">
        <v>343</v>
      </c>
      <c r="F621" t="s">
        <v>344</v>
      </c>
      <c r="G621" t="s">
        <v>661</v>
      </c>
      <c r="H621" t="s">
        <v>16</v>
      </c>
      <c r="I621" t="s">
        <v>112</v>
      </c>
      <c r="J621" t="s">
        <v>10198</v>
      </c>
      <c r="K621" t="s">
        <v>10324</v>
      </c>
    </row>
    <row r="622" spans="1:13">
      <c r="A622" s="1">
        <v>45838</v>
      </c>
      <c r="B622" t="s">
        <v>5053</v>
      </c>
      <c r="C622" t="s">
        <v>2124</v>
      </c>
      <c r="D622" t="s">
        <v>190</v>
      </c>
      <c r="E622" t="s">
        <v>165</v>
      </c>
      <c r="F622" t="s">
        <v>166</v>
      </c>
      <c r="G622" t="s">
        <v>15</v>
      </c>
      <c r="H622" t="s">
        <v>16</v>
      </c>
      <c r="I622" t="s">
        <v>26</v>
      </c>
      <c r="J622" t="s">
        <v>10198</v>
      </c>
      <c r="K622" t="s">
        <v>10363</v>
      </c>
    </row>
    <row r="623" spans="1:13">
      <c r="A623" s="1">
        <v>45838</v>
      </c>
      <c r="B623" t="s">
        <v>10754</v>
      </c>
      <c r="C623" t="s">
        <v>10755</v>
      </c>
      <c r="D623" t="s">
        <v>43</v>
      </c>
      <c r="E623" t="s">
        <v>65</v>
      </c>
      <c r="F623" t="s">
        <v>66</v>
      </c>
      <c r="G623" t="s">
        <v>32</v>
      </c>
      <c r="H623" t="s">
        <v>16</v>
      </c>
      <c r="I623" t="s">
        <v>95</v>
      </c>
      <c r="J623" t="s">
        <v>10198</v>
      </c>
      <c r="K623" t="s">
        <v>10284</v>
      </c>
      <c r="L623" s="3">
        <v>132</v>
      </c>
    </row>
    <row r="624" spans="1:13">
      <c r="A624" s="1">
        <v>45838</v>
      </c>
      <c r="B624" t="s">
        <v>10756</v>
      </c>
      <c r="C624" t="s">
        <v>10757</v>
      </c>
      <c r="D624" t="s">
        <v>1067</v>
      </c>
      <c r="E624" t="s">
        <v>375</v>
      </c>
      <c r="F624" t="s">
        <v>376</v>
      </c>
      <c r="G624" t="s">
        <v>32</v>
      </c>
      <c r="H624" t="s">
        <v>16</v>
      </c>
      <c r="I624" t="s">
        <v>77</v>
      </c>
      <c r="J624" t="s">
        <v>10193</v>
      </c>
      <c r="K624" t="s">
        <v>10173</v>
      </c>
      <c r="L624" s="3">
        <v>10848</v>
      </c>
    </row>
    <row r="625" spans="1:13">
      <c r="A625" s="1">
        <v>45838</v>
      </c>
      <c r="B625" t="s">
        <v>5053</v>
      </c>
      <c r="C625" t="s">
        <v>2124</v>
      </c>
      <c r="D625" t="s">
        <v>190</v>
      </c>
      <c r="E625" t="s">
        <v>165</v>
      </c>
      <c r="F625" t="s">
        <v>166</v>
      </c>
      <c r="G625" t="s">
        <v>54</v>
      </c>
      <c r="H625" t="s">
        <v>55</v>
      </c>
      <c r="I625" t="s">
        <v>26</v>
      </c>
      <c r="J625" t="s">
        <v>10201</v>
      </c>
      <c r="L625" s="3">
        <v>38573</v>
      </c>
      <c r="M625" s="3">
        <v>38573</v>
      </c>
    </row>
    <row r="626" spans="1:13">
      <c r="A626" s="1">
        <v>45838</v>
      </c>
      <c r="B626" t="s">
        <v>5941</v>
      </c>
      <c r="C626" t="s">
        <v>5942</v>
      </c>
      <c r="D626" t="s">
        <v>43</v>
      </c>
      <c r="E626" t="s">
        <v>2216</v>
      </c>
      <c r="F626" t="s">
        <v>2217</v>
      </c>
      <c r="G626" t="s">
        <v>54</v>
      </c>
      <c r="H626" t="s">
        <v>55</v>
      </c>
      <c r="I626" t="s">
        <v>140</v>
      </c>
      <c r="J626" t="s">
        <v>10198</v>
      </c>
      <c r="K626" t="s">
        <v>10216</v>
      </c>
    </row>
    <row r="627" spans="1:13">
      <c r="A627" s="1">
        <v>45838</v>
      </c>
      <c r="B627" t="s">
        <v>5767</v>
      </c>
      <c r="C627" t="s">
        <v>5768</v>
      </c>
      <c r="D627" t="s">
        <v>51</v>
      </c>
      <c r="E627" t="s">
        <v>49</v>
      </c>
      <c r="F627" t="s">
        <v>50</v>
      </c>
      <c r="G627" t="s">
        <v>54</v>
      </c>
      <c r="H627" t="s">
        <v>55</v>
      </c>
      <c r="I627" t="s">
        <v>48</v>
      </c>
      <c r="J627" t="s">
        <v>10198</v>
      </c>
      <c r="K627" t="s">
        <v>10324</v>
      </c>
    </row>
    <row r="628" spans="1:13">
      <c r="A628" s="1">
        <v>45839</v>
      </c>
      <c r="B628" t="s">
        <v>10758</v>
      </c>
      <c r="C628" t="s">
        <v>10759</v>
      </c>
      <c r="D628" t="s">
        <v>414</v>
      </c>
      <c r="E628" t="s">
        <v>846</v>
      </c>
      <c r="F628" t="s">
        <v>847</v>
      </c>
      <c r="G628" t="s">
        <v>661</v>
      </c>
      <c r="H628" t="s">
        <v>16</v>
      </c>
      <c r="I628" t="s">
        <v>77</v>
      </c>
      <c r="J628" t="s">
        <v>10193</v>
      </c>
      <c r="K628" t="s">
        <v>10225</v>
      </c>
      <c r="L628" s="3">
        <v>50261</v>
      </c>
    </row>
    <row r="629" spans="1:13">
      <c r="A629" s="1">
        <v>45839</v>
      </c>
      <c r="B629" t="s">
        <v>10760</v>
      </c>
      <c r="C629" t="s">
        <v>10761</v>
      </c>
      <c r="D629" t="s">
        <v>125</v>
      </c>
      <c r="E629" t="s">
        <v>570</v>
      </c>
      <c r="F629" t="s">
        <v>571</v>
      </c>
      <c r="G629" t="s">
        <v>661</v>
      </c>
      <c r="H629" t="s">
        <v>16</v>
      </c>
      <c r="I629" t="s">
        <v>26</v>
      </c>
      <c r="J629" t="s">
        <v>10198</v>
      </c>
      <c r="K629" t="s">
        <v>10173</v>
      </c>
    </row>
    <row r="630" spans="1:13">
      <c r="A630" s="1">
        <v>45839</v>
      </c>
      <c r="B630" t="s">
        <v>10762</v>
      </c>
      <c r="C630" t="s">
        <v>10763</v>
      </c>
      <c r="D630" t="s">
        <v>190</v>
      </c>
      <c r="E630" t="s">
        <v>846</v>
      </c>
      <c r="F630" t="s">
        <v>847</v>
      </c>
      <c r="G630" t="s">
        <v>32</v>
      </c>
      <c r="H630" t="s">
        <v>16</v>
      </c>
      <c r="I630" t="s">
        <v>77</v>
      </c>
      <c r="J630" t="s">
        <v>10193</v>
      </c>
      <c r="K630" t="s">
        <v>10204</v>
      </c>
      <c r="L630" s="3">
        <v>8531</v>
      </c>
    </row>
    <row r="631" spans="1:13">
      <c r="A631" s="1">
        <v>45839</v>
      </c>
      <c r="B631" t="s">
        <v>5631</v>
      </c>
      <c r="C631" t="s">
        <v>5632</v>
      </c>
      <c r="D631" t="s">
        <v>167</v>
      </c>
      <c r="E631" t="s">
        <v>305</v>
      </c>
      <c r="F631" t="s">
        <v>306</v>
      </c>
      <c r="G631" t="s">
        <v>32</v>
      </c>
      <c r="H631" t="s">
        <v>16</v>
      </c>
      <c r="I631" t="s">
        <v>304</v>
      </c>
      <c r="J631" t="s">
        <v>10573</v>
      </c>
      <c r="K631" t="s">
        <v>10389</v>
      </c>
      <c r="L631" s="3">
        <v>531665</v>
      </c>
    </row>
    <row r="632" spans="1:13">
      <c r="A632" s="1">
        <v>45839</v>
      </c>
      <c r="B632" t="s">
        <v>10764</v>
      </c>
      <c r="C632" t="s">
        <v>10765</v>
      </c>
      <c r="D632" t="s">
        <v>167</v>
      </c>
      <c r="E632" t="s">
        <v>218</v>
      </c>
      <c r="F632" t="s">
        <v>219</v>
      </c>
      <c r="G632" t="s">
        <v>32</v>
      </c>
      <c r="H632" t="s">
        <v>16</v>
      </c>
      <c r="I632" t="s">
        <v>48</v>
      </c>
      <c r="J632" t="s">
        <v>10193</v>
      </c>
      <c r="K632" t="s">
        <v>10204</v>
      </c>
      <c r="L632" s="3">
        <v>31628</v>
      </c>
    </row>
    <row r="633" spans="1:13">
      <c r="A633" s="1">
        <v>45839</v>
      </c>
      <c r="B633" t="s">
        <v>5101</v>
      </c>
      <c r="C633" t="s">
        <v>2306</v>
      </c>
      <c r="D633" t="s">
        <v>80</v>
      </c>
      <c r="E633" t="s">
        <v>1256</v>
      </c>
      <c r="F633" t="s">
        <v>1257</v>
      </c>
      <c r="G633" t="s">
        <v>15</v>
      </c>
      <c r="H633" t="s">
        <v>16</v>
      </c>
      <c r="I633" t="s">
        <v>1179</v>
      </c>
      <c r="J633" t="s">
        <v>10201</v>
      </c>
      <c r="L633" s="3">
        <v>22696</v>
      </c>
      <c r="M633" s="3">
        <v>22696</v>
      </c>
    </row>
    <row r="634" spans="1:13">
      <c r="A634" s="1">
        <v>45839</v>
      </c>
      <c r="B634" t="s">
        <v>5807</v>
      </c>
      <c r="C634" t="s">
        <v>5808</v>
      </c>
      <c r="D634" t="s">
        <v>386</v>
      </c>
      <c r="E634" t="s">
        <v>218</v>
      </c>
      <c r="F634" t="s">
        <v>219</v>
      </c>
      <c r="G634" t="s">
        <v>32</v>
      </c>
      <c r="H634" t="s">
        <v>16</v>
      </c>
      <c r="I634" t="s">
        <v>48</v>
      </c>
      <c r="J634" t="s">
        <v>10198</v>
      </c>
      <c r="K634" t="s">
        <v>10389</v>
      </c>
    </row>
    <row r="635" spans="1:13">
      <c r="A635" s="1">
        <v>45839</v>
      </c>
      <c r="B635" t="s">
        <v>10766</v>
      </c>
      <c r="C635" t="s">
        <v>10767</v>
      </c>
      <c r="D635" t="s">
        <v>167</v>
      </c>
      <c r="E635" t="s">
        <v>570</v>
      </c>
      <c r="F635" t="s">
        <v>571</v>
      </c>
      <c r="G635" t="s">
        <v>661</v>
      </c>
      <c r="H635" t="s">
        <v>16</v>
      </c>
      <c r="I635" t="s">
        <v>26</v>
      </c>
      <c r="J635" t="s">
        <v>10198</v>
      </c>
      <c r="K635" t="s">
        <v>10225</v>
      </c>
    </row>
    <row r="636" spans="1:13">
      <c r="A636" s="1">
        <v>45839</v>
      </c>
      <c r="B636" t="s">
        <v>10768</v>
      </c>
      <c r="C636" t="s">
        <v>10769</v>
      </c>
      <c r="D636" t="s">
        <v>190</v>
      </c>
      <c r="E636" t="s">
        <v>41</v>
      </c>
      <c r="F636" t="s">
        <v>42</v>
      </c>
      <c r="G636" t="s">
        <v>32</v>
      </c>
      <c r="H636" t="s">
        <v>16</v>
      </c>
      <c r="I636" t="s">
        <v>112</v>
      </c>
      <c r="J636" t="s">
        <v>10198</v>
      </c>
      <c r="K636" t="s">
        <v>10173</v>
      </c>
    </row>
    <row r="637" spans="1:13">
      <c r="A637" s="1">
        <v>45839</v>
      </c>
      <c r="B637" t="s">
        <v>10770</v>
      </c>
      <c r="C637" t="s">
        <v>10771</v>
      </c>
      <c r="D637" t="s">
        <v>190</v>
      </c>
      <c r="E637" t="s">
        <v>41</v>
      </c>
      <c r="F637" t="s">
        <v>42</v>
      </c>
      <c r="G637" t="s">
        <v>32</v>
      </c>
      <c r="H637" t="s">
        <v>16</v>
      </c>
      <c r="I637" t="s">
        <v>112</v>
      </c>
      <c r="J637" t="s">
        <v>10573</v>
      </c>
      <c r="K637" t="s">
        <v>10284</v>
      </c>
    </row>
    <row r="638" spans="1:13">
      <c r="A638" s="1">
        <v>45839</v>
      </c>
      <c r="B638" t="s">
        <v>10772</v>
      </c>
      <c r="C638" t="s">
        <v>10773</v>
      </c>
      <c r="D638" t="s">
        <v>43</v>
      </c>
      <c r="E638" t="s">
        <v>846</v>
      </c>
      <c r="F638" t="s">
        <v>847</v>
      </c>
      <c r="G638" t="s">
        <v>661</v>
      </c>
      <c r="H638" t="s">
        <v>16</v>
      </c>
      <c r="I638" t="s">
        <v>48</v>
      </c>
      <c r="J638" t="s">
        <v>10193</v>
      </c>
      <c r="K638" t="s">
        <v>10324</v>
      </c>
      <c r="L638" s="3">
        <v>6970</v>
      </c>
    </row>
    <row r="639" spans="1:13">
      <c r="A639" s="1">
        <v>45839</v>
      </c>
      <c r="B639" t="s">
        <v>10774</v>
      </c>
      <c r="C639" t="s">
        <v>10775</v>
      </c>
      <c r="D639" t="s">
        <v>414</v>
      </c>
      <c r="E639" t="s">
        <v>846</v>
      </c>
      <c r="F639" t="s">
        <v>847</v>
      </c>
      <c r="G639" t="s">
        <v>32</v>
      </c>
      <c r="H639" t="s">
        <v>16</v>
      </c>
      <c r="I639" t="s">
        <v>77</v>
      </c>
      <c r="J639" t="s">
        <v>10193</v>
      </c>
      <c r="K639" t="s">
        <v>10216</v>
      </c>
      <c r="L639" s="3">
        <v>3471</v>
      </c>
    </row>
    <row r="640" spans="1:13">
      <c r="A640" s="1">
        <v>45839</v>
      </c>
      <c r="B640" t="s">
        <v>5056</v>
      </c>
      <c r="C640" t="s">
        <v>2132</v>
      </c>
      <c r="D640" t="s">
        <v>1332</v>
      </c>
      <c r="E640" t="s">
        <v>103</v>
      </c>
      <c r="F640" t="s">
        <v>104</v>
      </c>
      <c r="G640" t="s">
        <v>661</v>
      </c>
      <c r="H640" t="s">
        <v>16</v>
      </c>
      <c r="I640" t="s">
        <v>140</v>
      </c>
      <c r="J640" t="s">
        <v>10201</v>
      </c>
      <c r="L640" s="3">
        <v>29924</v>
      </c>
      <c r="M640" s="3">
        <v>29924</v>
      </c>
    </row>
    <row r="641" spans="1:13">
      <c r="A641" s="1">
        <v>45839</v>
      </c>
      <c r="B641" t="s">
        <v>10776</v>
      </c>
      <c r="C641" t="s">
        <v>10777</v>
      </c>
      <c r="D641" t="s">
        <v>2017</v>
      </c>
      <c r="E641" t="s">
        <v>230</v>
      </c>
      <c r="F641" t="s">
        <v>231</v>
      </c>
      <c r="G641" t="s">
        <v>15</v>
      </c>
      <c r="H641" t="s">
        <v>16</v>
      </c>
      <c r="I641" t="s">
        <v>48</v>
      </c>
      <c r="J641" t="s">
        <v>10198</v>
      </c>
      <c r="K641" t="s">
        <v>10389</v>
      </c>
    </row>
    <row r="642" spans="1:13">
      <c r="A642" s="1">
        <v>45839</v>
      </c>
      <c r="B642" t="s">
        <v>10778</v>
      </c>
      <c r="C642" t="s">
        <v>10779</v>
      </c>
      <c r="D642" t="s">
        <v>203</v>
      </c>
      <c r="E642" t="s">
        <v>96</v>
      </c>
      <c r="F642" t="s">
        <v>97</v>
      </c>
      <c r="G642" t="s">
        <v>661</v>
      </c>
      <c r="H642" t="s">
        <v>16</v>
      </c>
      <c r="I642" t="s">
        <v>140</v>
      </c>
      <c r="J642" t="s">
        <v>10198</v>
      </c>
      <c r="K642" t="s">
        <v>10228</v>
      </c>
    </row>
    <row r="643" spans="1:13">
      <c r="A643" s="1">
        <v>45839</v>
      </c>
      <c r="B643" t="s">
        <v>10760</v>
      </c>
      <c r="C643" t="s">
        <v>10761</v>
      </c>
      <c r="D643" t="s">
        <v>125</v>
      </c>
      <c r="E643" t="s">
        <v>570</v>
      </c>
      <c r="F643" t="s">
        <v>571</v>
      </c>
      <c r="G643" t="s">
        <v>54</v>
      </c>
      <c r="H643" t="s">
        <v>55</v>
      </c>
      <c r="I643" t="s">
        <v>26</v>
      </c>
      <c r="J643" t="s">
        <v>10198</v>
      </c>
      <c r="K643" t="s">
        <v>10204</v>
      </c>
      <c r="L643" s="3">
        <v>148937</v>
      </c>
    </row>
    <row r="644" spans="1:13">
      <c r="A644" s="1">
        <v>45839</v>
      </c>
      <c r="B644" t="s">
        <v>11395</v>
      </c>
      <c r="C644" t="s">
        <v>10708</v>
      </c>
      <c r="D644" t="s">
        <v>125</v>
      </c>
      <c r="E644" t="s">
        <v>270</v>
      </c>
      <c r="F644" t="s">
        <v>271</v>
      </c>
      <c r="G644" t="s">
        <v>54</v>
      </c>
      <c r="H644" t="s">
        <v>55</v>
      </c>
      <c r="I644" t="s">
        <v>77</v>
      </c>
      <c r="J644" t="s">
        <v>10198</v>
      </c>
      <c r="K644" t="s">
        <v>10216</v>
      </c>
    </row>
    <row r="645" spans="1:13">
      <c r="A645" s="1">
        <v>45839</v>
      </c>
      <c r="B645" t="s">
        <v>10199</v>
      </c>
      <c r="C645" t="s">
        <v>10200</v>
      </c>
      <c r="D645" t="s">
        <v>125</v>
      </c>
      <c r="E645" t="s">
        <v>123</v>
      </c>
      <c r="F645" t="s">
        <v>124</v>
      </c>
      <c r="G645" t="s">
        <v>54</v>
      </c>
      <c r="H645" t="s">
        <v>55</v>
      </c>
      <c r="I645" t="s">
        <v>5660</v>
      </c>
      <c r="J645" t="s">
        <v>10198</v>
      </c>
      <c r="K645" t="s">
        <v>10173</v>
      </c>
    </row>
    <row r="646" spans="1:13">
      <c r="A646" s="1">
        <v>45839</v>
      </c>
      <c r="B646" t="s">
        <v>4659</v>
      </c>
      <c r="C646" t="s">
        <v>510</v>
      </c>
      <c r="D646" t="s">
        <v>203</v>
      </c>
      <c r="E646" t="s">
        <v>512</v>
      </c>
      <c r="F646" t="s">
        <v>513</v>
      </c>
      <c r="G646" t="s">
        <v>54</v>
      </c>
      <c r="H646" t="s">
        <v>55</v>
      </c>
      <c r="I646" t="s">
        <v>5660</v>
      </c>
      <c r="J646" t="s">
        <v>10198</v>
      </c>
      <c r="K646" t="s">
        <v>10173</v>
      </c>
      <c r="L646" s="3">
        <v>173495</v>
      </c>
    </row>
    <row r="647" spans="1:13">
      <c r="A647" s="1">
        <v>45839</v>
      </c>
      <c r="B647" t="s">
        <v>10685</v>
      </c>
      <c r="C647" t="s">
        <v>10686</v>
      </c>
      <c r="D647" t="s">
        <v>590</v>
      </c>
      <c r="E647" t="s">
        <v>695</v>
      </c>
      <c r="F647" t="s">
        <v>696</v>
      </c>
      <c r="G647" t="s">
        <v>54</v>
      </c>
      <c r="H647" t="s">
        <v>55</v>
      </c>
      <c r="I647" t="s">
        <v>5660</v>
      </c>
      <c r="J647" t="s">
        <v>10193</v>
      </c>
      <c r="K647" t="s">
        <v>10216</v>
      </c>
      <c r="L647" s="3">
        <v>13465</v>
      </c>
    </row>
    <row r="648" spans="1:13">
      <c r="A648" s="1">
        <v>45839</v>
      </c>
      <c r="B648" t="s">
        <v>5631</v>
      </c>
      <c r="C648" t="s">
        <v>5632</v>
      </c>
      <c r="D648" t="s">
        <v>167</v>
      </c>
      <c r="E648" t="s">
        <v>305</v>
      </c>
      <c r="F648" t="s">
        <v>306</v>
      </c>
      <c r="G648" t="s">
        <v>54</v>
      </c>
      <c r="H648" t="s">
        <v>55</v>
      </c>
      <c r="I648" t="s">
        <v>304</v>
      </c>
      <c r="J648" t="s">
        <v>10193</v>
      </c>
      <c r="K648" t="s">
        <v>10389</v>
      </c>
      <c r="L648" s="3">
        <v>185434</v>
      </c>
    </row>
    <row r="649" spans="1:13">
      <c r="A649" s="1">
        <v>45839</v>
      </c>
      <c r="B649" t="s">
        <v>5082</v>
      </c>
      <c r="C649" t="s">
        <v>2238</v>
      </c>
      <c r="D649" t="s">
        <v>125</v>
      </c>
      <c r="E649" t="s">
        <v>570</v>
      </c>
      <c r="F649" t="s">
        <v>571</v>
      </c>
      <c r="G649" t="s">
        <v>54</v>
      </c>
      <c r="H649" t="s">
        <v>55</v>
      </c>
      <c r="I649" t="s">
        <v>26</v>
      </c>
      <c r="J649" t="s">
        <v>10201</v>
      </c>
      <c r="L649" s="3">
        <v>10140</v>
      </c>
      <c r="M649" s="3">
        <v>10140</v>
      </c>
    </row>
    <row r="650" spans="1:13">
      <c r="A650" s="1">
        <v>45839</v>
      </c>
      <c r="B650" t="s">
        <v>11396</v>
      </c>
      <c r="C650" t="s">
        <v>11397</v>
      </c>
      <c r="D650" t="s">
        <v>125</v>
      </c>
      <c r="E650" t="s">
        <v>570</v>
      </c>
      <c r="F650" t="s">
        <v>571</v>
      </c>
      <c r="G650" t="s">
        <v>54</v>
      </c>
      <c r="H650" t="s">
        <v>55</v>
      </c>
      <c r="I650" t="s">
        <v>26</v>
      </c>
      <c r="J650" t="s">
        <v>10193</v>
      </c>
      <c r="K650" t="s">
        <v>10204</v>
      </c>
      <c r="L650" s="3">
        <v>18171</v>
      </c>
    </row>
    <row r="651" spans="1:13">
      <c r="A651" s="1">
        <v>45839</v>
      </c>
      <c r="B651" t="s">
        <v>10762</v>
      </c>
      <c r="C651" t="s">
        <v>10763</v>
      </c>
      <c r="D651" t="s">
        <v>190</v>
      </c>
      <c r="E651" t="s">
        <v>846</v>
      </c>
      <c r="F651" t="s">
        <v>847</v>
      </c>
      <c r="G651" t="s">
        <v>54</v>
      </c>
      <c r="H651" t="s">
        <v>55</v>
      </c>
      <c r="I651" t="s">
        <v>77</v>
      </c>
      <c r="J651" t="s">
        <v>10193</v>
      </c>
      <c r="K651" t="s">
        <v>10225</v>
      </c>
      <c r="L651" s="3">
        <v>8050</v>
      </c>
    </row>
    <row r="652" spans="1:13">
      <c r="A652" s="1">
        <v>45839</v>
      </c>
      <c r="B652" t="s">
        <v>10774</v>
      </c>
      <c r="C652" t="s">
        <v>10775</v>
      </c>
      <c r="D652" t="s">
        <v>414</v>
      </c>
      <c r="E652" t="s">
        <v>846</v>
      </c>
      <c r="F652" t="s">
        <v>847</v>
      </c>
      <c r="G652" t="s">
        <v>54</v>
      </c>
      <c r="H652" t="s">
        <v>55</v>
      </c>
      <c r="I652" t="s">
        <v>77</v>
      </c>
      <c r="J652" t="s">
        <v>10193</v>
      </c>
      <c r="K652" t="s">
        <v>10216</v>
      </c>
      <c r="L652" s="3">
        <v>4505</v>
      </c>
    </row>
    <row r="653" spans="1:13">
      <c r="A653" s="1">
        <v>45839</v>
      </c>
      <c r="B653" t="s">
        <v>5072</v>
      </c>
      <c r="C653" t="s">
        <v>2200</v>
      </c>
      <c r="D653" t="s">
        <v>125</v>
      </c>
      <c r="E653" t="s">
        <v>570</v>
      </c>
      <c r="F653" t="s">
        <v>571</v>
      </c>
      <c r="G653" t="s">
        <v>54</v>
      </c>
      <c r="H653" t="s">
        <v>55</v>
      </c>
      <c r="I653" t="s">
        <v>26</v>
      </c>
      <c r="J653" t="s">
        <v>10201</v>
      </c>
      <c r="L653" s="3">
        <v>5679</v>
      </c>
      <c r="M653" s="3">
        <v>5679</v>
      </c>
    </row>
    <row r="654" spans="1:13">
      <c r="A654" s="1">
        <v>45839</v>
      </c>
      <c r="B654" t="s">
        <v>5067</v>
      </c>
      <c r="C654" t="s">
        <v>2178</v>
      </c>
      <c r="D654" t="s">
        <v>167</v>
      </c>
      <c r="E654" t="s">
        <v>2180</v>
      </c>
      <c r="F654" t="s">
        <v>2181</v>
      </c>
      <c r="G654" t="s">
        <v>54</v>
      </c>
      <c r="H654" t="s">
        <v>55</v>
      </c>
      <c r="I654" t="s">
        <v>112</v>
      </c>
      <c r="J654" t="s">
        <v>10201</v>
      </c>
      <c r="L654" s="3">
        <v>5223</v>
      </c>
      <c r="M654" s="3">
        <v>5223</v>
      </c>
    </row>
    <row r="655" spans="1:13">
      <c r="A655" s="1">
        <v>45839</v>
      </c>
      <c r="B655" t="s">
        <v>10758</v>
      </c>
      <c r="C655" t="s">
        <v>10759</v>
      </c>
      <c r="D655" t="s">
        <v>414</v>
      </c>
      <c r="E655" t="s">
        <v>846</v>
      </c>
      <c r="F655" t="s">
        <v>847</v>
      </c>
      <c r="G655" t="s">
        <v>54</v>
      </c>
      <c r="H655" t="s">
        <v>55</v>
      </c>
      <c r="I655" t="s">
        <v>77</v>
      </c>
      <c r="J655" t="s">
        <v>10198</v>
      </c>
      <c r="K655" t="s">
        <v>10216</v>
      </c>
    </row>
    <row r="656" spans="1:13">
      <c r="A656" s="1">
        <v>45839</v>
      </c>
      <c r="B656" t="s">
        <v>10908</v>
      </c>
      <c r="C656" t="s">
        <v>10909</v>
      </c>
      <c r="D656" t="s">
        <v>2017</v>
      </c>
      <c r="E656" t="s">
        <v>165</v>
      </c>
      <c r="F656" t="s">
        <v>166</v>
      </c>
      <c r="G656" t="s">
        <v>54</v>
      </c>
      <c r="H656" t="s">
        <v>55</v>
      </c>
      <c r="I656" t="s">
        <v>26</v>
      </c>
      <c r="J656" t="s">
        <v>10198</v>
      </c>
      <c r="K656" t="s">
        <v>10225</v>
      </c>
    </row>
    <row r="657" spans="1:13">
      <c r="A657" s="1">
        <v>45839</v>
      </c>
      <c r="B657" t="s">
        <v>10668</v>
      </c>
      <c r="C657" t="s">
        <v>10669</v>
      </c>
      <c r="D657" t="s">
        <v>125</v>
      </c>
      <c r="E657" t="s">
        <v>492</v>
      </c>
      <c r="F657" t="s">
        <v>493</v>
      </c>
      <c r="G657" t="s">
        <v>54</v>
      </c>
      <c r="H657" t="s">
        <v>55</v>
      </c>
      <c r="I657" t="s">
        <v>77</v>
      </c>
      <c r="J657" t="s">
        <v>10198</v>
      </c>
      <c r="K657" t="s">
        <v>10225</v>
      </c>
      <c r="L657" s="3">
        <v>30104</v>
      </c>
    </row>
    <row r="658" spans="1:13">
      <c r="A658" s="1">
        <v>45839</v>
      </c>
      <c r="B658" t="s">
        <v>5071</v>
      </c>
      <c r="C658" t="s">
        <v>2197</v>
      </c>
      <c r="D658" t="s">
        <v>21</v>
      </c>
      <c r="E658" t="s">
        <v>18</v>
      </c>
      <c r="F658" t="s">
        <v>19</v>
      </c>
      <c r="G658" t="s">
        <v>54</v>
      </c>
      <c r="H658" t="s">
        <v>55</v>
      </c>
      <c r="I658" t="s">
        <v>48</v>
      </c>
      <c r="J658" t="s">
        <v>10193</v>
      </c>
      <c r="K658" t="s">
        <v>10204</v>
      </c>
      <c r="L658" s="3">
        <v>23404</v>
      </c>
    </row>
    <row r="659" spans="1:13">
      <c r="A659" s="1">
        <v>45839</v>
      </c>
      <c r="B659" t="s">
        <v>5077</v>
      </c>
      <c r="C659" t="s">
        <v>2218</v>
      </c>
      <c r="D659" t="s">
        <v>125</v>
      </c>
      <c r="E659" t="s">
        <v>570</v>
      </c>
      <c r="F659" t="s">
        <v>571</v>
      </c>
      <c r="G659" t="s">
        <v>54</v>
      </c>
      <c r="H659" t="s">
        <v>55</v>
      </c>
      <c r="I659" t="s">
        <v>26</v>
      </c>
      <c r="J659" t="s">
        <v>10201</v>
      </c>
      <c r="L659" s="3">
        <v>7803</v>
      </c>
      <c r="M659" s="3">
        <v>7803</v>
      </c>
    </row>
    <row r="660" spans="1:13">
      <c r="A660" s="1">
        <v>45839</v>
      </c>
      <c r="B660" t="s">
        <v>10974</v>
      </c>
      <c r="C660" t="s">
        <v>10975</v>
      </c>
      <c r="D660" t="s">
        <v>125</v>
      </c>
      <c r="E660" t="s">
        <v>570</v>
      </c>
      <c r="F660" t="s">
        <v>571</v>
      </c>
      <c r="G660" t="s">
        <v>54</v>
      </c>
      <c r="H660" t="s">
        <v>55</v>
      </c>
      <c r="I660" t="s">
        <v>26</v>
      </c>
      <c r="J660" t="s">
        <v>10198</v>
      </c>
      <c r="K660" t="s">
        <v>10225</v>
      </c>
    </row>
    <row r="661" spans="1:13">
      <c r="A661" s="1">
        <v>45839</v>
      </c>
      <c r="B661" t="s">
        <v>5069</v>
      </c>
      <c r="C661" t="s">
        <v>2184</v>
      </c>
      <c r="D661" t="s">
        <v>409</v>
      </c>
      <c r="E661" t="s">
        <v>78</v>
      </c>
      <c r="F661" t="s">
        <v>79</v>
      </c>
      <c r="G661" t="s">
        <v>54</v>
      </c>
      <c r="H661" t="s">
        <v>55</v>
      </c>
      <c r="I661" t="s">
        <v>77</v>
      </c>
      <c r="J661" t="s">
        <v>10201</v>
      </c>
      <c r="L661" s="3">
        <v>26375</v>
      </c>
      <c r="M661" s="3">
        <v>26375</v>
      </c>
    </row>
    <row r="662" spans="1:13">
      <c r="A662" s="1">
        <v>45839</v>
      </c>
      <c r="B662" t="s">
        <v>5075</v>
      </c>
      <c r="C662" t="s">
        <v>2212</v>
      </c>
      <c r="D662" t="s">
        <v>125</v>
      </c>
      <c r="E662" t="s">
        <v>570</v>
      </c>
      <c r="F662" t="s">
        <v>571</v>
      </c>
      <c r="G662" t="s">
        <v>54</v>
      </c>
      <c r="H662" t="s">
        <v>55</v>
      </c>
      <c r="I662" t="s">
        <v>26</v>
      </c>
      <c r="J662" t="s">
        <v>10689</v>
      </c>
      <c r="L662" s="3">
        <v>17155</v>
      </c>
      <c r="M662" s="3">
        <v>17155</v>
      </c>
    </row>
    <row r="663" spans="1:13">
      <c r="A663" s="1">
        <v>45839</v>
      </c>
      <c r="B663" t="s">
        <v>5089</v>
      </c>
      <c r="C663" t="s">
        <v>2261</v>
      </c>
      <c r="D663" t="s">
        <v>813</v>
      </c>
      <c r="E663" t="s">
        <v>1685</v>
      </c>
      <c r="F663" t="s">
        <v>1686</v>
      </c>
      <c r="G663" t="s">
        <v>54</v>
      </c>
      <c r="H663" t="s">
        <v>55</v>
      </c>
      <c r="I663" t="s">
        <v>48</v>
      </c>
      <c r="J663" t="s">
        <v>10689</v>
      </c>
      <c r="L663" s="3">
        <v>14127</v>
      </c>
      <c r="M663" s="3">
        <v>14127</v>
      </c>
    </row>
    <row r="664" spans="1:13">
      <c r="A664" s="1">
        <v>45839</v>
      </c>
      <c r="B664" t="s">
        <v>5076</v>
      </c>
      <c r="C664" t="s">
        <v>2214</v>
      </c>
      <c r="D664" t="s">
        <v>43</v>
      </c>
      <c r="E664" t="s">
        <v>2216</v>
      </c>
      <c r="F664" t="s">
        <v>2217</v>
      </c>
      <c r="G664" t="s">
        <v>54</v>
      </c>
      <c r="H664" t="s">
        <v>55</v>
      </c>
      <c r="I664" t="s">
        <v>140</v>
      </c>
      <c r="J664" t="s">
        <v>10689</v>
      </c>
      <c r="L664" s="3">
        <v>8452</v>
      </c>
      <c r="M664" s="3">
        <v>8452</v>
      </c>
    </row>
    <row r="665" spans="1:13">
      <c r="A665" s="1">
        <v>45839</v>
      </c>
      <c r="B665" t="s">
        <v>5056</v>
      </c>
      <c r="C665" t="s">
        <v>2132</v>
      </c>
      <c r="D665" t="s">
        <v>1332</v>
      </c>
      <c r="E665" t="s">
        <v>103</v>
      </c>
      <c r="F665" t="s">
        <v>104</v>
      </c>
      <c r="G665" t="s">
        <v>54</v>
      </c>
      <c r="H665" t="s">
        <v>55</v>
      </c>
      <c r="I665" t="s">
        <v>140</v>
      </c>
      <c r="J665" t="s">
        <v>10201</v>
      </c>
      <c r="L665" s="3">
        <v>13943</v>
      </c>
      <c r="M665" s="3">
        <v>13943</v>
      </c>
    </row>
    <row r="666" spans="1:13">
      <c r="A666" s="1">
        <v>45839</v>
      </c>
      <c r="B666" t="s">
        <v>10776</v>
      </c>
      <c r="C666" t="s">
        <v>10777</v>
      </c>
      <c r="D666" t="s">
        <v>2017</v>
      </c>
      <c r="E666" t="s">
        <v>230</v>
      </c>
      <c r="F666" t="s">
        <v>231</v>
      </c>
      <c r="G666" t="s">
        <v>54</v>
      </c>
      <c r="H666" t="s">
        <v>55</v>
      </c>
      <c r="I666" t="s">
        <v>48</v>
      </c>
      <c r="J666" t="s">
        <v>10198</v>
      </c>
      <c r="K666" t="s">
        <v>10389</v>
      </c>
    </row>
    <row r="667" spans="1:13">
      <c r="A667" s="1">
        <v>45841</v>
      </c>
      <c r="B667" t="s">
        <v>5091</v>
      </c>
      <c r="C667" t="s">
        <v>2271</v>
      </c>
      <c r="D667" t="s">
        <v>167</v>
      </c>
      <c r="E667" t="s">
        <v>65</v>
      </c>
      <c r="F667" t="s">
        <v>66</v>
      </c>
      <c r="G667" t="s">
        <v>32</v>
      </c>
      <c r="H667" t="s">
        <v>16</v>
      </c>
      <c r="I667" t="s">
        <v>95</v>
      </c>
      <c r="J667" t="s">
        <v>10201</v>
      </c>
      <c r="L667" s="3">
        <v>5698</v>
      </c>
      <c r="M667" s="3">
        <v>5698</v>
      </c>
    </row>
    <row r="668" spans="1:13">
      <c r="A668" s="1">
        <v>45842</v>
      </c>
      <c r="B668" t="s">
        <v>5727</v>
      </c>
      <c r="C668" t="s">
        <v>5728</v>
      </c>
      <c r="D668" t="s">
        <v>190</v>
      </c>
      <c r="E668" t="s">
        <v>218</v>
      </c>
      <c r="F668" t="s">
        <v>219</v>
      </c>
      <c r="G668" t="s">
        <v>15</v>
      </c>
      <c r="H668" t="s">
        <v>16</v>
      </c>
      <c r="I668" t="s">
        <v>48</v>
      </c>
      <c r="J668" t="s">
        <v>10193</v>
      </c>
      <c r="K668" t="s">
        <v>10204</v>
      </c>
      <c r="L668" s="3">
        <v>44251</v>
      </c>
    </row>
    <row r="669" spans="1:13">
      <c r="A669" s="1">
        <v>45842</v>
      </c>
      <c r="B669" t="s">
        <v>10780</v>
      </c>
      <c r="C669" t="s">
        <v>10781</v>
      </c>
      <c r="D669" t="s">
        <v>143</v>
      </c>
      <c r="E669" t="s">
        <v>326</v>
      </c>
      <c r="F669" t="s">
        <v>327</v>
      </c>
      <c r="G669" t="s">
        <v>15</v>
      </c>
      <c r="H669" t="s">
        <v>16</v>
      </c>
      <c r="I669" t="s">
        <v>5660</v>
      </c>
      <c r="J669" t="s">
        <v>10198</v>
      </c>
      <c r="K669" t="s">
        <v>10225</v>
      </c>
    </row>
    <row r="670" spans="1:13">
      <c r="A670" s="1">
        <v>45842</v>
      </c>
      <c r="B670" t="s">
        <v>4928</v>
      </c>
      <c r="C670" t="s">
        <v>1636</v>
      </c>
      <c r="D670" t="s">
        <v>90</v>
      </c>
      <c r="E670" t="s">
        <v>78</v>
      </c>
      <c r="F670" t="s">
        <v>79</v>
      </c>
      <c r="G670" t="s">
        <v>54</v>
      </c>
      <c r="H670" t="s">
        <v>55</v>
      </c>
      <c r="I670" t="s">
        <v>77</v>
      </c>
      <c r="J670" t="s">
        <v>10198</v>
      </c>
      <c r="K670" t="s">
        <v>10216</v>
      </c>
    </row>
    <row r="671" spans="1:13">
      <c r="A671" s="1">
        <v>45843</v>
      </c>
      <c r="B671" t="s">
        <v>5097</v>
      </c>
      <c r="C671" t="s">
        <v>2295</v>
      </c>
      <c r="D671" t="s">
        <v>43</v>
      </c>
      <c r="E671" t="s">
        <v>78</v>
      </c>
      <c r="F671" t="s">
        <v>79</v>
      </c>
      <c r="G671" t="s">
        <v>32</v>
      </c>
      <c r="H671" t="s">
        <v>16</v>
      </c>
      <c r="I671" t="s">
        <v>77</v>
      </c>
      <c r="J671" t="s">
        <v>10201</v>
      </c>
      <c r="L671" s="3">
        <v>12002</v>
      </c>
      <c r="M671" s="3">
        <v>12002</v>
      </c>
    </row>
    <row r="672" spans="1:13">
      <c r="A672" s="1">
        <v>45844</v>
      </c>
      <c r="B672" t="s">
        <v>4966</v>
      </c>
      <c r="C672" t="s">
        <v>1795</v>
      </c>
      <c r="D672" t="s">
        <v>203</v>
      </c>
      <c r="E672" t="s">
        <v>305</v>
      </c>
      <c r="F672" t="s">
        <v>306</v>
      </c>
      <c r="G672" t="s">
        <v>54</v>
      </c>
      <c r="H672" t="s">
        <v>55</v>
      </c>
      <c r="I672" t="s">
        <v>304</v>
      </c>
      <c r="J672" t="s">
        <v>10198</v>
      </c>
      <c r="K672" t="s">
        <v>10225</v>
      </c>
      <c r="L672" s="3">
        <v>125743</v>
      </c>
    </row>
    <row r="673" spans="1:13">
      <c r="A673" s="1">
        <v>45846</v>
      </c>
      <c r="B673" t="s">
        <v>10782</v>
      </c>
      <c r="C673" t="s">
        <v>10783</v>
      </c>
      <c r="D673" t="s">
        <v>43</v>
      </c>
      <c r="E673" t="s">
        <v>2216</v>
      </c>
      <c r="F673" t="s">
        <v>2217</v>
      </c>
      <c r="G673" t="s">
        <v>15</v>
      </c>
      <c r="H673" t="s">
        <v>16</v>
      </c>
      <c r="I673" t="s">
        <v>140</v>
      </c>
      <c r="J673" t="s">
        <v>10198</v>
      </c>
      <c r="K673" t="s">
        <v>10173</v>
      </c>
      <c r="L673" s="3">
        <v>82357</v>
      </c>
    </row>
    <row r="674" spans="1:13">
      <c r="A674" s="1">
        <v>45848</v>
      </c>
      <c r="B674" t="s">
        <v>10784</v>
      </c>
      <c r="C674" t="s">
        <v>10785</v>
      </c>
      <c r="D674" t="s">
        <v>125</v>
      </c>
      <c r="E674" t="s">
        <v>570</v>
      </c>
      <c r="F674" t="s">
        <v>571</v>
      </c>
      <c r="G674" t="s">
        <v>32</v>
      </c>
      <c r="H674" t="s">
        <v>16</v>
      </c>
      <c r="I674" t="s">
        <v>26</v>
      </c>
      <c r="J674" t="s">
        <v>10198</v>
      </c>
      <c r="K674" t="s">
        <v>10216</v>
      </c>
    </row>
    <row r="675" spans="1:13">
      <c r="A675" s="1">
        <v>45848</v>
      </c>
      <c r="B675" t="s">
        <v>10786</v>
      </c>
      <c r="C675" t="s">
        <v>10787</v>
      </c>
      <c r="D675" t="s">
        <v>43</v>
      </c>
      <c r="E675" t="s">
        <v>96</v>
      </c>
      <c r="F675" t="s">
        <v>97</v>
      </c>
      <c r="G675" t="s">
        <v>661</v>
      </c>
      <c r="H675" t="s">
        <v>16</v>
      </c>
      <c r="I675" t="s">
        <v>140</v>
      </c>
      <c r="J675" t="s">
        <v>10198</v>
      </c>
      <c r="K675" t="s">
        <v>10225</v>
      </c>
    </row>
    <row r="676" spans="1:13">
      <c r="A676" s="1">
        <v>45848</v>
      </c>
      <c r="B676" t="s">
        <v>10788</v>
      </c>
      <c r="C676" t="s">
        <v>10789</v>
      </c>
      <c r="D676" t="s">
        <v>43</v>
      </c>
      <c r="E676" t="s">
        <v>96</v>
      </c>
      <c r="F676" t="s">
        <v>97</v>
      </c>
      <c r="G676" t="s">
        <v>32</v>
      </c>
      <c r="H676" t="s">
        <v>16</v>
      </c>
      <c r="I676" t="s">
        <v>140</v>
      </c>
      <c r="J676" t="s">
        <v>10198</v>
      </c>
      <c r="K676" t="s">
        <v>10216</v>
      </c>
      <c r="L676" s="3">
        <v>8274</v>
      </c>
    </row>
    <row r="677" spans="1:13">
      <c r="A677" s="1">
        <v>45849</v>
      </c>
      <c r="B677" t="s">
        <v>5105</v>
      </c>
      <c r="C677" t="s">
        <v>2322</v>
      </c>
      <c r="D677" t="s">
        <v>51</v>
      </c>
      <c r="E677" t="s">
        <v>65</v>
      </c>
      <c r="F677" t="s">
        <v>66</v>
      </c>
      <c r="G677" t="s">
        <v>54</v>
      </c>
      <c r="H677" t="s">
        <v>55</v>
      </c>
      <c r="I677" t="s">
        <v>95</v>
      </c>
      <c r="J677" t="s">
        <v>10201</v>
      </c>
      <c r="L677" s="3">
        <v>10033</v>
      </c>
      <c r="M677" s="3">
        <v>10033</v>
      </c>
    </row>
    <row r="678" spans="1:13">
      <c r="A678" s="1">
        <v>45850</v>
      </c>
      <c r="B678" t="s">
        <v>10790</v>
      </c>
      <c r="C678" t="s">
        <v>10791</v>
      </c>
      <c r="D678" t="s">
        <v>51</v>
      </c>
      <c r="E678" t="s">
        <v>65</v>
      </c>
      <c r="F678" t="s">
        <v>66</v>
      </c>
      <c r="G678" t="s">
        <v>32</v>
      </c>
      <c r="H678" t="s">
        <v>16</v>
      </c>
      <c r="I678" t="s">
        <v>95</v>
      </c>
      <c r="J678" t="s">
        <v>10193</v>
      </c>
      <c r="K678" t="s">
        <v>10284</v>
      </c>
    </row>
    <row r="679" spans="1:13">
      <c r="A679" s="1">
        <v>45851</v>
      </c>
      <c r="B679" t="s">
        <v>5108</v>
      </c>
      <c r="C679" t="s">
        <v>2337</v>
      </c>
      <c r="D679" t="s">
        <v>386</v>
      </c>
      <c r="E679" t="s">
        <v>201</v>
      </c>
      <c r="F679" t="s">
        <v>202</v>
      </c>
      <c r="G679" t="s">
        <v>32</v>
      </c>
      <c r="H679" t="s">
        <v>16</v>
      </c>
      <c r="I679" t="s">
        <v>5660</v>
      </c>
      <c r="J679" t="s">
        <v>10201</v>
      </c>
      <c r="L679" s="3">
        <v>13744</v>
      </c>
      <c r="M679" s="3">
        <v>13744</v>
      </c>
    </row>
    <row r="680" spans="1:13">
      <c r="A680" s="1">
        <v>45853</v>
      </c>
      <c r="B680" t="s">
        <v>10792</v>
      </c>
      <c r="C680" t="s">
        <v>10793</v>
      </c>
      <c r="D680" t="s">
        <v>51</v>
      </c>
      <c r="E680" t="s">
        <v>5749</v>
      </c>
      <c r="F680" t="s">
        <v>5750</v>
      </c>
      <c r="G680" t="s">
        <v>661</v>
      </c>
      <c r="H680" t="s">
        <v>16</v>
      </c>
      <c r="I680" t="s">
        <v>140</v>
      </c>
      <c r="J680" t="s">
        <v>10198</v>
      </c>
      <c r="K680" t="s">
        <v>10207</v>
      </c>
    </row>
    <row r="681" spans="1:13">
      <c r="A681" s="1">
        <v>45853</v>
      </c>
      <c r="B681" t="s">
        <v>10794</v>
      </c>
      <c r="C681" t="s">
        <v>10795</v>
      </c>
      <c r="D681" t="s">
        <v>43</v>
      </c>
      <c r="E681" t="s">
        <v>570</v>
      </c>
      <c r="F681" t="s">
        <v>571</v>
      </c>
      <c r="G681" t="s">
        <v>661</v>
      </c>
      <c r="H681" t="s">
        <v>16</v>
      </c>
      <c r="I681" t="s">
        <v>26</v>
      </c>
      <c r="J681" t="s">
        <v>10193</v>
      </c>
      <c r="K681" t="s">
        <v>10225</v>
      </c>
      <c r="L681" s="3">
        <v>585293</v>
      </c>
    </row>
    <row r="682" spans="1:13">
      <c r="A682" s="1">
        <v>45853</v>
      </c>
      <c r="B682" t="s">
        <v>10796</v>
      </c>
      <c r="C682" t="s">
        <v>10797</v>
      </c>
      <c r="D682" t="s">
        <v>105</v>
      </c>
      <c r="E682" t="s">
        <v>10798</v>
      </c>
      <c r="F682" t="s">
        <v>10799</v>
      </c>
      <c r="G682" t="s">
        <v>661</v>
      </c>
      <c r="H682" t="s">
        <v>16</v>
      </c>
      <c r="I682" t="s">
        <v>48</v>
      </c>
      <c r="J682" t="s">
        <v>10193</v>
      </c>
      <c r="K682" t="s">
        <v>10216</v>
      </c>
      <c r="L682" s="3">
        <v>267847</v>
      </c>
    </row>
    <row r="683" spans="1:13">
      <c r="A683" s="1">
        <v>45853</v>
      </c>
      <c r="B683" t="s">
        <v>5114</v>
      </c>
      <c r="C683" t="s">
        <v>2362</v>
      </c>
      <c r="D683" t="s">
        <v>215</v>
      </c>
      <c r="E683" t="s">
        <v>375</v>
      </c>
      <c r="F683" t="s">
        <v>376</v>
      </c>
      <c r="G683" t="s">
        <v>15</v>
      </c>
      <c r="H683" t="s">
        <v>16</v>
      </c>
      <c r="I683" t="s">
        <v>77</v>
      </c>
      <c r="J683" t="s">
        <v>10201</v>
      </c>
      <c r="L683" s="3">
        <v>33129</v>
      </c>
      <c r="M683" s="3">
        <v>33129</v>
      </c>
    </row>
    <row r="684" spans="1:13">
      <c r="A684" s="1">
        <v>45853</v>
      </c>
      <c r="B684" t="s">
        <v>5117</v>
      </c>
      <c r="C684" t="s">
        <v>2375</v>
      </c>
      <c r="D684" t="s">
        <v>1067</v>
      </c>
      <c r="E684" t="s">
        <v>218</v>
      </c>
      <c r="F684" t="s">
        <v>219</v>
      </c>
      <c r="G684" t="s">
        <v>32</v>
      </c>
      <c r="H684" t="s">
        <v>16</v>
      </c>
      <c r="I684" t="s">
        <v>48</v>
      </c>
      <c r="J684" t="s">
        <v>10201</v>
      </c>
      <c r="L684" s="3">
        <v>8123</v>
      </c>
      <c r="M684" s="3">
        <v>8123</v>
      </c>
    </row>
    <row r="685" spans="1:13">
      <c r="A685" s="1">
        <v>45853</v>
      </c>
      <c r="B685" t="s">
        <v>9473</v>
      </c>
      <c r="C685" t="s">
        <v>9474</v>
      </c>
      <c r="D685" t="s">
        <v>21</v>
      </c>
      <c r="E685" t="s">
        <v>65</v>
      </c>
      <c r="F685" t="s">
        <v>66</v>
      </c>
      <c r="G685" t="s">
        <v>15</v>
      </c>
      <c r="H685" t="s">
        <v>16</v>
      </c>
      <c r="I685" t="s">
        <v>95</v>
      </c>
      <c r="J685" t="s">
        <v>10201</v>
      </c>
      <c r="L685" s="3">
        <v>16038</v>
      </c>
      <c r="M685" s="3">
        <v>16038</v>
      </c>
    </row>
    <row r="686" spans="1:13">
      <c r="A686" s="1">
        <v>45853</v>
      </c>
      <c r="B686" t="s">
        <v>10800</v>
      </c>
      <c r="C686" t="s">
        <v>10801</v>
      </c>
      <c r="D686" t="s">
        <v>225</v>
      </c>
      <c r="E686" t="s">
        <v>65</v>
      </c>
      <c r="F686" t="s">
        <v>66</v>
      </c>
      <c r="G686" t="s">
        <v>32</v>
      </c>
      <c r="H686" t="s">
        <v>16</v>
      </c>
      <c r="I686" t="s">
        <v>95</v>
      </c>
      <c r="J686" t="s">
        <v>10193</v>
      </c>
      <c r="K686" t="s">
        <v>10254</v>
      </c>
      <c r="L686" s="3">
        <v>4979</v>
      </c>
    </row>
    <row r="687" spans="1:13">
      <c r="A687" s="1">
        <v>45853</v>
      </c>
      <c r="B687" t="s">
        <v>10802</v>
      </c>
      <c r="C687" t="s">
        <v>10803</v>
      </c>
      <c r="D687" t="s">
        <v>105</v>
      </c>
      <c r="E687" t="s">
        <v>174</v>
      </c>
      <c r="F687" t="s">
        <v>175</v>
      </c>
      <c r="G687" t="s">
        <v>15</v>
      </c>
      <c r="H687" t="s">
        <v>16</v>
      </c>
      <c r="I687" t="s">
        <v>112</v>
      </c>
      <c r="J687" t="s">
        <v>10198</v>
      </c>
      <c r="K687" t="s">
        <v>10284</v>
      </c>
    </row>
    <row r="688" spans="1:13">
      <c r="A688" s="1">
        <v>45853</v>
      </c>
      <c r="B688" t="s">
        <v>5116</v>
      </c>
      <c r="C688" t="s">
        <v>2373</v>
      </c>
      <c r="D688" t="s">
        <v>125</v>
      </c>
      <c r="E688" t="s">
        <v>123</v>
      </c>
      <c r="F688" t="s">
        <v>124</v>
      </c>
      <c r="G688" t="s">
        <v>54</v>
      </c>
      <c r="H688" t="s">
        <v>55</v>
      </c>
      <c r="I688" t="s">
        <v>5660</v>
      </c>
      <c r="J688" t="s">
        <v>10201</v>
      </c>
      <c r="L688" s="3">
        <v>35056</v>
      </c>
      <c r="M688" s="3">
        <v>35056</v>
      </c>
    </row>
    <row r="689" spans="1:13">
      <c r="A689" s="1">
        <v>45853</v>
      </c>
      <c r="B689" t="s">
        <v>5490</v>
      </c>
      <c r="C689" t="s">
        <v>3953</v>
      </c>
      <c r="D689" t="s">
        <v>1325</v>
      </c>
      <c r="E689" t="s">
        <v>528</v>
      </c>
      <c r="F689" t="s">
        <v>529</v>
      </c>
      <c r="G689" t="s">
        <v>54</v>
      </c>
      <c r="H689" t="s">
        <v>55</v>
      </c>
      <c r="I689" t="s">
        <v>48</v>
      </c>
      <c r="J689" t="s">
        <v>10193</v>
      </c>
      <c r="K689" t="s">
        <v>10204</v>
      </c>
      <c r="L689" s="3">
        <v>7898</v>
      </c>
    </row>
    <row r="690" spans="1:13">
      <c r="A690" s="1">
        <v>45853</v>
      </c>
      <c r="B690" t="s">
        <v>10796</v>
      </c>
      <c r="C690" t="s">
        <v>10797</v>
      </c>
      <c r="D690" t="s">
        <v>105</v>
      </c>
      <c r="E690" t="s">
        <v>10798</v>
      </c>
      <c r="F690" t="s">
        <v>10799</v>
      </c>
      <c r="G690" t="s">
        <v>54</v>
      </c>
      <c r="H690" t="s">
        <v>55</v>
      </c>
      <c r="I690" t="s">
        <v>48</v>
      </c>
      <c r="J690" t="s">
        <v>10193</v>
      </c>
      <c r="K690" t="s">
        <v>10204</v>
      </c>
      <c r="L690" s="3">
        <v>193168</v>
      </c>
    </row>
    <row r="691" spans="1:13">
      <c r="A691" s="1">
        <v>45854</v>
      </c>
      <c r="B691" t="s">
        <v>4857</v>
      </c>
      <c r="C691" t="s">
        <v>1347</v>
      </c>
      <c r="D691" t="s">
        <v>43</v>
      </c>
      <c r="E691" t="s">
        <v>96</v>
      </c>
      <c r="F691" t="s">
        <v>97</v>
      </c>
      <c r="G691" t="s">
        <v>15</v>
      </c>
      <c r="H691" t="s">
        <v>16</v>
      </c>
      <c r="I691" t="s">
        <v>140</v>
      </c>
      <c r="J691" t="s">
        <v>10198</v>
      </c>
      <c r="K691" t="s">
        <v>10284</v>
      </c>
    </row>
    <row r="692" spans="1:13">
      <c r="A692" s="1">
        <v>45854</v>
      </c>
      <c r="B692" t="s">
        <v>5121</v>
      </c>
      <c r="C692" t="s">
        <v>2392</v>
      </c>
      <c r="D692" t="s">
        <v>51</v>
      </c>
      <c r="E692" t="s">
        <v>103</v>
      </c>
      <c r="F692" t="s">
        <v>104</v>
      </c>
      <c r="G692" t="s">
        <v>32</v>
      </c>
      <c r="H692" t="s">
        <v>16</v>
      </c>
      <c r="I692" t="s">
        <v>140</v>
      </c>
      <c r="J692" t="s">
        <v>10201</v>
      </c>
      <c r="L692" s="3">
        <v>18123</v>
      </c>
      <c r="M692" s="3">
        <v>18123</v>
      </c>
    </row>
    <row r="693" spans="1:13">
      <c r="A693" s="1">
        <v>45855</v>
      </c>
      <c r="B693" t="s">
        <v>10804</v>
      </c>
      <c r="C693" t="s">
        <v>10805</v>
      </c>
      <c r="D693" t="s">
        <v>51</v>
      </c>
      <c r="E693" t="s">
        <v>528</v>
      </c>
      <c r="F693" t="s">
        <v>529</v>
      </c>
      <c r="G693" t="s">
        <v>15</v>
      </c>
      <c r="H693" t="s">
        <v>16</v>
      </c>
      <c r="I693" t="s">
        <v>112</v>
      </c>
      <c r="J693" t="s">
        <v>10198</v>
      </c>
      <c r="K693" t="s">
        <v>10173</v>
      </c>
      <c r="L693" s="3">
        <v>96493</v>
      </c>
    </row>
    <row r="694" spans="1:13">
      <c r="A694" s="1">
        <v>45855</v>
      </c>
      <c r="B694" t="s">
        <v>5123</v>
      </c>
      <c r="C694" t="s">
        <v>2403</v>
      </c>
      <c r="D694" t="s">
        <v>249</v>
      </c>
      <c r="E694" t="s">
        <v>78</v>
      </c>
      <c r="F694" t="s">
        <v>79</v>
      </c>
      <c r="G694" t="s">
        <v>32</v>
      </c>
      <c r="H694" t="s">
        <v>16</v>
      </c>
      <c r="I694" t="s">
        <v>77</v>
      </c>
      <c r="J694" t="s">
        <v>10201</v>
      </c>
      <c r="L694" s="3">
        <v>9875</v>
      </c>
      <c r="M694" s="3">
        <v>9875</v>
      </c>
    </row>
    <row r="695" spans="1:13">
      <c r="A695" s="1">
        <v>45858</v>
      </c>
      <c r="B695" t="s">
        <v>10806</v>
      </c>
      <c r="C695" t="s">
        <v>10807</v>
      </c>
      <c r="D695" t="s">
        <v>125</v>
      </c>
      <c r="E695" t="s">
        <v>165</v>
      </c>
      <c r="F695" t="s">
        <v>166</v>
      </c>
      <c r="G695" t="s">
        <v>32</v>
      </c>
      <c r="H695" t="s">
        <v>16</v>
      </c>
      <c r="I695" t="s">
        <v>26</v>
      </c>
      <c r="J695" t="s">
        <v>10201</v>
      </c>
      <c r="L695" s="3">
        <v>22242</v>
      </c>
      <c r="M695" s="3">
        <v>22242</v>
      </c>
    </row>
    <row r="696" spans="1:13">
      <c r="A696" s="1">
        <v>45858</v>
      </c>
      <c r="B696" t="s">
        <v>5220</v>
      </c>
      <c r="C696" t="s">
        <v>2822</v>
      </c>
      <c r="D696" t="s">
        <v>203</v>
      </c>
      <c r="E696" t="s">
        <v>706</v>
      </c>
      <c r="F696" t="s">
        <v>707</v>
      </c>
      <c r="G696" t="s">
        <v>32</v>
      </c>
      <c r="H696" t="s">
        <v>16</v>
      </c>
      <c r="I696" t="s">
        <v>48</v>
      </c>
      <c r="J696" t="s">
        <v>10198</v>
      </c>
      <c r="K696" t="s">
        <v>10173</v>
      </c>
      <c r="L696" s="3">
        <v>1595</v>
      </c>
    </row>
    <row r="697" spans="1:13">
      <c r="A697" s="1">
        <v>45858</v>
      </c>
      <c r="B697" t="s">
        <v>10808</v>
      </c>
      <c r="C697" t="s">
        <v>10809</v>
      </c>
      <c r="D697" t="s">
        <v>1405</v>
      </c>
      <c r="E697" t="s">
        <v>10448</v>
      </c>
      <c r="F697" t="s">
        <v>10449</v>
      </c>
      <c r="G697" t="s">
        <v>15</v>
      </c>
      <c r="H697" t="s">
        <v>16</v>
      </c>
      <c r="I697" t="s">
        <v>112</v>
      </c>
      <c r="J697" t="s">
        <v>10198</v>
      </c>
      <c r="K697" t="s">
        <v>10207</v>
      </c>
    </row>
    <row r="698" spans="1:13">
      <c r="A698" s="1">
        <v>45858</v>
      </c>
      <c r="B698" t="s">
        <v>5126</v>
      </c>
      <c r="C698" t="s">
        <v>2413</v>
      </c>
      <c r="D698" t="s">
        <v>125</v>
      </c>
      <c r="E698" t="s">
        <v>165</v>
      </c>
      <c r="F698" t="s">
        <v>166</v>
      </c>
      <c r="G698" t="s">
        <v>54</v>
      </c>
      <c r="H698" t="s">
        <v>55</v>
      </c>
      <c r="I698" t="s">
        <v>26</v>
      </c>
      <c r="J698" t="s">
        <v>10198</v>
      </c>
      <c r="K698" t="s">
        <v>10216</v>
      </c>
    </row>
    <row r="699" spans="1:13">
      <c r="A699" s="1">
        <v>45859</v>
      </c>
      <c r="B699" t="s">
        <v>10810</v>
      </c>
      <c r="C699" t="s">
        <v>10811</v>
      </c>
      <c r="D699" t="s">
        <v>125</v>
      </c>
      <c r="E699" t="s">
        <v>96</v>
      </c>
      <c r="F699" t="s">
        <v>97</v>
      </c>
      <c r="G699" t="s">
        <v>15</v>
      </c>
      <c r="H699" t="s">
        <v>16</v>
      </c>
      <c r="I699" t="s">
        <v>140</v>
      </c>
      <c r="J699" t="s">
        <v>10198</v>
      </c>
      <c r="K699" t="s">
        <v>10207</v>
      </c>
    </row>
    <row r="700" spans="1:13">
      <c r="A700" s="1">
        <v>45860</v>
      </c>
      <c r="B700" t="s">
        <v>10812</v>
      </c>
      <c r="C700" t="s">
        <v>10813</v>
      </c>
      <c r="D700" t="s">
        <v>143</v>
      </c>
      <c r="E700" t="s">
        <v>10814</v>
      </c>
      <c r="F700" t="s">
        <v>10815</v>
      </c>
      <c r="G700" t="s">
        <v>15</v>
      </c>
      <c r="H700" t="s">
        <v>16</v>
      </c>
      <c r="I700" t="s">
        <v>5619</v>
      </c>
      <c r="J700" t="s">
        <v>10198</v>
      </c>
      <c r="K700" t="s">
        <v>10279</v>
      </c>
    </row>
    <row r="701" spans="1:13">
      <c r="A701" s="1">
        <v>45861</v>
      </c>
      <c r="B701" t="s">
        <v>10816</v>
      </c>
      <c r="C701" t="s">
        <v>10817</v>
      </c>
      <c r="D701" t="s">
        <v>249</v>
      </c>
      <c r="E701" t="s">
        <v>795</v>
      </c>
      <c r="F701" t="s">
        <v>796</v>
      </c>
      <c r="G701" t="s">
        <v>15</v>
      </c>
      <c r="H701" t="s">
        <v>16</v>
      </c>
      <c r="I701" t="s">
        <v>77</v>
      </c>
      <c r="J701" t="s">
        <v>10193</v>
      </c>
      <c r="K701" t="s">
        <v>10216</v>
      </c>
      <c r="L701" s="3">
        <v>17476</v>
      </c>
    </row>
    <row r="702" spans="1:13">
      <c r="A702" s="1">
        <v>45861</v>
      </c>
      <c r="B702" t="s">
        <v>5020</v>
      </c>
      <c r="C702" t="s">
        <v>2010</v>
      </c>
      <c r="D702" t="s">
        <v>105</v>
      </c>
      <c r="E702" t="s">
        <v>103</v>
      </c>
      <c r="F702" t="s">
        <v>104</v>
      </c>
      <c r="G702" t="s">
        <v>15</v>
      </c>
      <c r="H702" t="s">
        <v>16</v>
      </c>
      <c r="I702" t="s">
        <v>140</v>
      </c>
      <c r="J702" t="s">
        <v>10201</v>
      </c>
      <c r="L702" s="3">
        <v>10610</v>
      </c>
      <c r="M702" s="3">
        <v>10610</v>
      </c>
    </row>
    <row r="703" spans="1:13">
      <c r="A703" s="1">
        <v>45862</v>
      </c>
      <c r="B703" t="s">
        <v>5141</v>
      </c>
      <c r="C703" t="s">
        <v>2470</v>
      </c>
      <c r="D703" t="s">
        <v>21</v>
      </c>
      <c r="E703" t="s">
        <v>174</v>
      </c>
      <c r="F703" t="s">
        <v>175</v>
      </c>
      <c r="G703" t="s">
        <v>32</v>
      </c>
      <c r="H703" t="s">
        <v>16</v>
      </c>
      <c r="I703" t="s">
        <v>112</v>
      </c>
      <c r="J703" t="s">
        <v>10201</v>
      </c>
      <c r="L703" s="3">
        <v>17673</v>
      </c>
      <c r="M703" s="3">
        <v>17673</v>
      </c>
    </row>
    <row r="704" spans="1:13">
      <c r="A704" s="1">
        <v>45863</v>
      </c>
      <c r="B704" t="s">
        <v>7937</v>
      </c>
      <c r="C704" t="s">
        <v>7938</v>
      </c>
      <c r="D704" t="s">
        <v>310</v>
      </c>
      <c r="E704" t="s">
        <v>103</v>
      </c>
      <c r="F704" t="s">
        <v>104</v>
      </c>
      <c r="G704" t="s">
        <v>32</v>
      </c>
      <c r="H704" t="s">
        <v>16</v>
      </c>
      <c r="I704" t="s">
        <v>140</v>
      </c>
      <c r="J704" t="s">
        <v>10198</v>
      </c>
      <c r="K704" t="s">
        <v>10173</v>
      </c>
      <c r="L704" s="3">
        <v>19147</v>
      </c>
    </row>
    <row r="705" spans="1:13">
      <c r="A705" s="1">
        <v>45864</v>
      </c>
      <c r="B705" t="s">
        <v>10818</v>
      </c>
      <c r="C705" t="s">
        <v>10819</v>
      </c>
      <c r="D705" t="s">
        <v>21</v>
      </c>
      <c r="E705" t="s">
        <v>528</v>
      </c>
      <c r="F705" t="s">
        <v>529</v>
      </c>
      <c r="G705" t="s">
        <v>32</v>
      </c>
      <c r="H705" t="s">
        <v>16</v>
      </c>
      <c r="I705" t="s">
        <v>48</v>
      </c>
      <c r="J705" t="s">
        <v>10198</v>
      </c>
      <c r="K705" t="s">
        <v>10389</v>
      </c>
    </row>
    <row r="706" spans="1:13">
      <c r="A706" s="1">
        <v>45864</v>
      </c>
      <c r="B706" t="s">
        <v>5135</v>
      </c>
      <c r="C706" t="s">
        <v>2450</v>
      </c>
      <c r="D706" t="s">
        <v>73</v>
      </c>
      <c r="E706" t="s">
        <v>78</v>
      </c>
      <c r="F706" t="s">
        <v>79</v>
      </c>
      <c r="G706" t="s">
        <v>54</v>
      </c>
      <c r="H706" t="s">
        <v>55</v>
      </c>
      <c r="I706" t="s">
        <v>77</v>
      </c>
      <c r="J706" t="s">
        <v>10201</v>
      </c>
      <c r="L706" s="3">
        <v>11565</v>
      </c>
      <c r="M706" s="3">
        <v>11565</v>
      </c>
    </row>
    <row r="707" spans="1:13">
      <c r="A707" s="1">
        <v>45864</v>
      </c>
      <c r="B707" t="s">
        <v>10818</v>
      </c>
      <c r="C707" t="s">
        <v>10819</v>
      </c>
      <c r="D707" t="s">
        <v>21</v>
      </c>
      <c r="E707" t="s">
        <v>528</v>
      </c>
      <c r="F707" t="s">
        <v>529</v>
      </c>
      <c r="G707" t="s">
        <v>54</v>
      </c>
      <c r="H707" t="s">
        <v>55</v>
      </c>
      <c r="I707" t="s">
        <v>48</v>
      </c>
      <c r="J707" t="s">
        <v>10198</v>
      </c>
      <c r="K707" t="s">
        <v>10389</v>
      </c>
    </row>
    <row r="708" spans="1:13">
      <c r="A708" s="1">
        <v>45865</v>
      </c>
      <c r="B708" t="s">
        <v>10820</v>
      </c>
      <c r="C708" t="s">
        <v>10821</v>
      </c>
      <c r="D708" t="s">
        <v>43</v>
      </c>
      <c r="E708" t="s">
        <v>165</v>
      </c>
      <c r="F708" t="s">
        <v>166</v>
      </c>
      <c r="G708" t="s">
        <v>15</v>
      </c>
      <c r="H708" t="s">
        <v>16</v>
      </c>
      <c r="I708" t="s">
        <v>26</v>
      </c>
      <c r="J708" t="s">
        <v>10198</v>
      </c>
      <c r="K708" t="s">
        <v>10207</v>
      </c>
    </row>
    <row r="709" spans="1:13">
      <c r="A709" s="1">
        <v>45866</v>
      </c>
      <c r="B709" t="s">
        <v>9532</v>
      </c>
      <c r="C709" t="s">
        <v>9533</v>
      </c>
      <c r="D709" t="s">
        <v>21</v>
      </c>
      <c r="E709" t="s">
        <v>65</v>
      </c>
      <c r="F709" t="s">
        <v>66</v>
      </c>
      <c r="G709" t="s">
        <v>32</v>
      </c>
      <c r="H709" t="s">
        <v>16</v>
      </c>
      <c r="I709" t="s">
        <v>95</v>
      </c>
      <c r="J709" t="s">
        <v>10193</v>
      </c>
      <c r="K709" t="s">
        <v>10204</v>
      </c>
    </row>
    <row r="710" spans="1:13">
      <c r="A710" s="1">
        <v>45866</v>
      </c>
      <c r="B710" t="s">
        <v>5733</v>
      </c>
      <c r="C710" t="s">
        <v>5734</v>
      </c>
      <c r="D710" t="s">
        <v>125</v>
      </c>
      <c r="E710" t="s">
        <v>270</v>
      </c>
      <c r="F710" t="s">
        <v>271</v>
      </c>
      <c r="G710" t="s">
        <v>32</v>
      </c>
      <c r="H710" t="s">
        <v>16</v>
      </c>
      <c r="I710" t="s">
        <v>77</v>
      </c>
      <c r="J710" t="s">
        <v>10193</v>
      </c>
      <c r="K710" t="s">
        <v>10173</v>
      </c>
      <c r="L710" s="3">
        <v>1981</v>
      </c>
    </row>
    <row r="711" spans="1:13">
      <c r="A711" s="1">
        <v>45866</v>
      </c>
      <c r="B711" t="s">
        <v>10822</v>
      </c>
      <c r="C711" t="s">
        <v>10823</v>
      </c>
      <c r="D711" t="s">
        <v>215</v>
      </c>
      <c r="E711" t="s">
        <v>218</v>
      </c>
      <c r="F711" t="s">
        <v>219</v>
      </c>
      <c r="G711" t="s">
        <v>32</v>
      </c>
      <c r="H711" t="s">
        <v>16</v>
      </c>
      <c r="I711" t="s">
        <v>48</v>
      </c>
      <c r="J711" t="s">
        <v>10193</v>
      </c>
      <c r="K711" t="s">
        <v>10204</v>
      </c>
      <c r="L711" s="3">
        <v>8984</v>
      </c>
    </row>
    <row r="712" spans="1:13">
      <c r="A712" s="1">
        <v>45866</v>
      </c>
      <c r="B712" t="s">
        <v>10824</v>
      </c>
      <c r="C712" t="s">
        <v>10825</v>
      </c>
      <c r="D712" t="s">
        <v>386</v>
      </c>
      <c r="E712" t="s">
        <v>570</v>
      </c>
      <c r="F712" t="s">
        <v>571</v>
      </c>
      <c r="G712" t="s">
        <v>661</v>
      </c>
      <c r="H712" t="s">
        <v>16</v>
      </c>
      <c r="I712" t="s">
        <v>26</v>
      </c>
      <c r="J712" t="s">
        <v>10198</v>
      </c>
      <c r="K712" t="s">
        <v>10284</v>
      </c>
    </row>
    <row r="713" spans="1:13">
      <c r="A713" s="1">
        <v>45868</v>
      </c>
      <c r="B713" t="s">
        <v>4949</v>
      </c>
      <c r="D713" t="s">
        <v>61</v>
      </c>
      <c r="E713" t="s">
        <v>236</v>
      </c>
      <c r="F713" t="s">
        <v>237</v>
      </c>
      <c r="G713" t="s">
        <v>54</v>
      </c>
      <c r="H713" t="s">
        <v>55</v>
      </c>
      <c r="I713" t="s">
        <v>112</v>
      </c>
      <c r="J713" t="s">
        <v>10201</v>
      </c>
      <c r="L713" s="3">
        <v>73549</v>
      </c>
      <c r="M713" s="3">
        <v>73549</v>
      </c>
    </row>
    <row r="714" spans="1:13">
      <c r="A714" s="1">
        <v>45869</v>
      </c>
      <c r="B714" t="s">
        <v>5043</v>
      </c>
      <c r="C714" t="s">
        <v>2090</v>
      </c>
      <c r="D714" t="s">
        <v>310</v>
      </c>
      <c r="E714" t="s">
        <v>103</v>
      </c>
      <c r="F714" t="s">
        <v>104</v>
      </c>
      <c r="G714" t="s">
        <v>15</v>
      </c>
      <c r="H714" t="s">
        <v>16</v>
      </c>
      <c r="I714" t="s">
        <v>140</v>
      </c>
      <c r="J714" t="s">
        <v>10198</v>
      </c>
      <c r="K714" t="s">
        <v>10216</v>
      </c>
    </row>
    <row r="715" spans="1:13">
      <c r="A715" s="1">
        <v>45869</v>
      </c>
      <c r="B715" t="s">
        <v>5044</v>
      </c>
      <c r="C715" t="s">
        <v>2092</v>
      </c>
      <c r="D715" t="s">
        <v>336</v>
      </c>
      <c r="E715" t="s">
        <v>165</v>
      </c>
      <c r="F715" t="s">
        <v>166</v>
      </c>
      <c r="G715" t="s">
        <v>15</v>
      </c>
      <c r="H715" t="s">
        <v>16</v>
      </c>
      <c r="I715" t="s">
        <v>26</v>
      </c>
      <c r="J715" t="s">
        <v>10198</v>
      </c>
      <c r="K715" t="s">
        <v>10389</v>
      </c>
    </row>
    <row r="716" spans="1:13">
      <c r="A716" s="1">
        <v>45869</v>
      </c>
      <c r="B716" t="s">
        <v>10826</v>
      </c>
      <c r="C716" t="s">
        <v>10827</v>
      </c>
      <c r="D716" t="s">
        <v>1234</v>
      </c>
      <c r="E716" t="s">
        <v>695</v>
      </c>
      <c r="F716" t="s">
        <v>696</v>
      </c>
      <c r="G716" t="s">
        <v>661</v>
      </c>
      <c r="H716" t="s">
        <v>16</v>
      </c>
      <c r="I716" t="s">
        <v>5660</v>
      </c>
      <c r="J716" t="s">
        <v>10198</v>
      </c>
      <c r="K716" t="s">
        <v>10228</v>
      </c>
    </row>
    <row r="717" spans="1:13">
      <c r="A717" s="1">
        <v>45869</v>
      </c>
      <c r="B717" t="s">
        <v>10828</v>
      </c>
      <c r="C717" t="s">
        <v>10829</v>
      </c>
      <c r="D717" t="s">
        <v>167</v>
      </c>
      <c r="E717" t="s">
        <v>375</v>
      </c>
      <c r="F717" t="s">
        <v>376</v>
      </c>
      <c r="G717" t="s">
        <v>32</v>
      </c>
      <c r="H717" t="s">
        <v>16</v>
      </c>
      <c r="I717" t="s">
        <v>77</v>
      </c>
      <c r="J717" t="s">
        <v>10193</v>
      </c>
      <c r="K717" t="s">
        <v>10216</v>
      </c>
      <c r="L717" s="3">
        <v>29337</v>
      </c>
    </row>
    <row r="718" spans="1:13">
      <c r="A718" s="1">
        <v>45869</v>
      </c>
      <c r="B718" t="s">
        <v>10830</v>
      </c>
      <c r="C718" t="s">
        <v>10831</v>
      </c>
      <c r="D718" t="s">
        <v>801</v>
      </c>
      <c r="E718" t="s">
        <v>5731</v>
      </c>
      <c r="F718" t="s">
        <v>5732</v>
      </c>
      <c r="G718" t="s">
        <v>32</v>
      </c>
      <c r="H718" t="s">
        <v>16</v>
      </c>
      <c r="I718" t="s">
        <v>48</v>
      </c>
      <c r="J718" t="s">
        <v>10193</v>
      </c>
      <c r="K718" t="s">
        <v>10254</v>
      </c>
      <c r="L718" s="3">
        <v>15874</v>
      </c>
    </row>
    <row r="719" spans="1:13">
      <c r="A719" s="1">
        <v>45869</v>
      </c>
      <c r="B719" t="s">
        <v>10830</v>
      </c>
      <c r="C719" t="s">
        <v>10831</v>
      </c>
      <c r="D719" t="s">
        <v>801</v>
      </c>
      <c r="E719" t="s">
        <v>5731</v>
      </c>
      <c r="F719" t="s">
        <v>5732</v>
      </c>
      <c r="G719" t="s">
        <v>54</v>
      </c>
      <c r="H719" t="s">
        <v>55</v>
      </c>
      <c r="I719" t="s">
        <v>48</v>
      </c>
      <c r="J719" t="s">
        <v>10193</v>
      </c>
      <c r="K719" t="s">
        <v>10204</v>
      </c>
      <c r="L719" s="3">
        <v>13003</v>
      </c>
    </row>
    <row r="720" spans="1:13">
      <c r="A720" s="1">
        <v>45869</v>
      </c>
      <c r="B720" t="s">
        <v>8730</v>
      </c>
      <c r="C720" t="s">
        <v>8731</v>
      </c>
      <c r="D720" t="s">
        <v>203</v>
      </c>
      <c r="E720" t="s">
        <v>795</v>
      </c>
      <c r="F720" t="s">
        <v>796</v>
      </c>
      <c r="G720" t="s">
        <v>54</v>
      </c>
      <c r="H720" t="s">
        <v>55</v>
      </c>
      <c r="I720" t="s">
        <v>77</v>
      </c>
      <c r="J720" t="s">
        <v>10198</v>
      </c>
      <c r="K720" t="s">
        <v>10225</v>
      </c>
    </row>
    <row r="721" spans="1:13">
      <c r="A721" s="1">
        <v>45870</v>
      </c>
      <c r="B721" t="s">
        <v>10832</v>
      </c>
      <c r="C721" t="s">
        <v>10833</v>
      </c>
      <c r="D721" t="s">
        <v>125</v>
      </c>
      <c r="E721" t="s">
        <v>570</v>
      </c>
      <c r="F721" t="s">
        <v>571</v>
      </c>
      <c r="G721" t="s">
        <v>32</v>
      </c>
      <c r="H721" t="s">
        <v>16</v>
      </c>
      <c r="I721" t="s">
        <v>26</v>
      </c>
      <c r="J721" t="s">
        <v>10198</v>
      </c>
      <c r="K721" t="s">
        <v>10284</v>
      </c>
    </row>
    <row r="722" spans="1:13">
      <c r="A722" s="1">
        <v>45870</v>
      </c>
      <c r="B722" t="s">
        <v>10834</v>
      </c>
      <c r="C722" t="s">
        <v>10835</v>
      </c>
      <c r="D722" t="s">
        <v>143</v>
      </c>
      <c r="E722" t="s">
        <v>10596</v>
      </c>
      <c r="F722" t="s">
        <v>10597</v>
      </c>
      <c r="G722" t="s">
        <v>661</v>
      </c>
      <c r="H722" t="s">
        <v>16</v>
      </c>
      <c r="I722" t="s">
        <v>4176</v>
      </c>
      <c r="J722" t="s">
        <v>10193</v>
      </c>
      <c r="K722" t="s">
        <v>10284</v>
      </c>
      <c r="L722" s="3">
        <v>399417</v>
      </c>
    </row>
    <row r="723" spans="1:13">
      <c r="A723" s="1">
        <v>45870</v>
      </c>
      <c r="B723" t="s">
        <v>10836</v>
      </c>
      <c r="C723" t="s">
        <v>10837</v>
      </c>
      <c r="D723" t="s">
        <v>125</v>
      </c>
      <c r="E723" t="s">
        <v>570</v>
      </c>
      <c r="F723" t="s">
        <v>571</v>
      </c>
      <c r="G723" t="s">
        <v>15</v>
      </c>
      <c r="H723" t="s">
        <v>16</v>
      </c>
      <c r="I723" t="s">
        <v>26</v>
      </c>
      <c r="J723" t="s">
        <v>10193</v>
      </c>
      <c r="K723" t="s">
        <v>10254</v>
      </c>
    </row>
    <row r="724" spans="1:13">
      <c r="A724" s="1">
        <v>45870</v>
      </c>
      <c r="B724" t="s">
        <v>6045</v>
      </c>
      <c r="C724" t="s">
        <v>6046</v>
      </c>
      <c r="D724" t="s">
        <v>43</v>
      </c>
      <c r="E724" t="s">
        <v>305</v>
      </c>
      <c r="F724" t="s">
        <v>306</v>
      </c>
      <c r="G724" t="s">
        <v>661</v>
      </c>
      <c r="H724" t="s">
        <v>16</v>
      </c>
      <c r="I724" t="s">
        <v>304</v>
      </c>
      <c r="J724" t="s">
        <v>10198</v>
      </c>
      <c r="K724" t="s">
        <v>10207</v>
      </c>
    </row>
    <row r="725" spans="1:13">
      <c r="A725" s="1">
        <v>45870</v>
      </c>
      <c r="B725" t="s">
        <v>10838</v>
      </c>
      <c r="C725" t="s">
        <v>10839</v>
      </c>
      <c r="D725" t="s">
        <v>98</v>
      </c>
      <c r="E725" t="s">
        <v>396</v>
      </c>
      <c r="F725" t="s">
        <v>397</v>
      </c>
      <c r="G725" t="s">
        <v>32</v>
      </c>
      <c r="H725" t="s">
        <v>16</v>
      </c>
      <c r="I725" t="s">
        <v>5660</v>
      </c>
      <c r="J725" t="s">
        <v>10198</v>
      </c>
      <c r="K725" t="s">
        <v>10173</v>
      </c>
      <c r="L725" s="3">
        <v>2554</v>
      </c>
    </row>
    <row r="726" spans="1:13">
      <c r="A726" s="1">
        <v>45870</v>
      </c>
      <c r="B726" t="s">
        <v>5151</v>
      </c>
      <c r="C726" t="s">
        <v>2508</v>
      </c>
      <c r="D726" t="s">
        <v>453</v>
      </c>
      <c r="E726" t="s">
        <v>165</v>
      </c>
      <c r="F726" t="s">
        <v>166</v>
      </c>
      <c r="G726" t="s">
        <v>32</v>
      </c>
      <c r="H726" t="s">
        <v>16</v>
      </c>
      <c r="I726" t="s">
        <v>26</v>
      </c>
      <c r="J726" t="s">
        <v>10198</v>
      </c>
      <c r="K726" t="s">
        <v>10173</v>
      </c>
      <c r="L726" s="3">
        <v>92446</v>
      </c>
    </row>
    <row r="727" spans="1:13">
      <c r="A727" s="1">
        <v>45870</v>
      </c>
      <c r="B727" t="s">
        <v>10840</v>
      </c>
      <c r="C727" t="s">
        <v>10841</v>
      </c>
      <c r="D727" t="s">
        <v>310</v>
      </c>
      <c r="E727" t="s">
        <v>3427</v>
      </c>
      <c r="F727" t="s">
        <v>3428</v>
      </c>
      <c r="G727" t="s">
        <v>32</v>
      </c>
      <c r="H727" t="s">
        <v>16</v>
      </c>
      <c r="I727" t="s">
        <v>112</v>
      </c>
      <c r="J727" t="s">
        <v>10193</v>
      </c>
      <c r="K727" t="s">
        <v>10207</v>
      </c>
      <c r="L727" s="3">
        <v>25101</v>
      </c>
    </row>
    <row r="728" spans="1:13">
      <c r="A728" s="1">
        <v>45870</v>
      </c>
      <c r="B728" t="s">
        <v>5739</v>
      </c>
      <c r="C728" t="s">
        <v>5740</v>
      </c>
      <c r="D728" t="s">
        <v>345</v>
      </c>
      <c r="E728" t="s">
        <v>3332</v>
      </c>
      <c r="F728" t="s">
        <v>3333</v>
      </c>
      <c r="G728" t="s">
        <v>32</v>
      </c>
      <c r="H728" t="s">
        <v>16</v>
      </c>
      <c r="I728" t="s">
        <v>112</v>
      </c>
      <c r="J728" t="s">
        <v>10193</v>
      </c>
      <c r="K728" t="s">
        <v>10204</v>
      </c>
      <c r="L728" s="3">
        <v>7165</v>
      </c>
    </row>
    <row r="729" spans="1:13">
      <c r="A729" s="1">
        <v>45870</v>
      </c>
      <c r="B729" t="s">
        <v>5167</v>
      </c>
      <c r="C729" t="s">
        <v>2572</v>
      </c>
      <c r="D729" t="s">
        <v>345</v>
      </c>
      <c r="E729" t="s">
        <v>2574</v>
      </c>
      <c r="F729" t="s">
        <v>2575</v>
      </c>
      <c r="G729" t="s">
        <v>661</v>
      </c>
      <c r="H729" t="s">
        <v>16</v>
      </c>
      <c r="I729" t="s">
        <v>77</v>
      </c>
      <c r="J729" t="s">
        <v>10201</v>
      </c>
      <c r="L729" s="3">
        <v>44103</v>
      </c>
      <c r="M729" s="3">
        <v>44103</v>
      </c>
    </row>
    <row r="730" spans="1:13">
      <c r="A730" s="1">
        <v>45870</v>
      </c>
      <c r="B730" t="s">
        <v>10842</v>
      </c>
      <c r="C730" t="s">
        <v>10843</v>
      </c>
      <c r="D730" t="s">
        <v>582</v>
      </c>
      <c r="E730" t="s">
        <v>570</v>
      </c>
      <c r="F730" t="s">
        <v>571</v>
      </c>
      <c r="G730" t="s">
        <v>32</v>
      </c>
      <c r="H730" t="s">
        <v>16</v>
      </c>
      <c r="I730" t="s">
        <v>26</v>
      </c>
      <c r="J730" t="s">
        <v>10198</v>
      </c>
      <c r="K730" t="s">
        <v>10254</v>
      </c>
    </row>
    <row r="731" spans="1:13">
      <c r="A731" s="1">
        <v>45870</v>
      </c>
      <c r="B731" t="s">
        <v>5735</v>
      </c>
      <c r="C731" t="s">
        <v>5736</v>
      </c>
      <c r="D731" t="s">
        <v>225</v>
      </c>
      <c r="E731" t="s">
        <v>270</v>
      </c>
      <c r="F731" t="s">
        <v>271</v>
      </c>
      <c r="G731" t="s">
        <v>32</v>
      </c>
      <c r="H731" t="s">
        <v>16</v>
      </c>
      <c r="I731" t="s">
        <v>77</v>
      </c>
      <c r="J731" t="s">
        <v>10193</v>
      </c>
      <c r="K731" t="s">
        <v>10173</v>
      </c>
      <c r="L731" s="3">
        <v>13898</v>
      </c>
    </row>
    <row r="732" spans="1:13">
      <c r="A732" s="1">
        <v>45870</v>
      </c>
      <c r="B732" t="s">
        <v>5166</v>
      </c>
      <c r="C732" t="s">
        <v>2568</v>
      </c>
      <c r="D732" t="s">
        <v>167</v>
      </c>
      <c r="E732" t="s">
        <v>165</v>
      </c>
      <c r="F732" t="s">
        <v>166</v>
      </c>
      <c r="G732" t="s">
        <v>32</v>
      </c>
      <c r="H732" t="s">
        <v>16</v>
      </c>
      <c r="I732" t="s">
        <v>26</v>
      </c>
      <c r="J732" t="s">
        <v>10201</v>
      </c>
      <c r="L732" s="3">
        <v>9862</v>
      </c>
      <c r="M732" s="3">
        <v>9862</v>
      </c>
    </row>
    <row r="733" spans="1:13">
      <c r="A733" s="1">
        <v>45870</v>
      </c>
      <c r="B733" t="s">
        <v>10844</v>
      </c>
      <c r="C733" t="s">
        <v>10845</v>
      </c>
      <c r="D733" t="s">
        <v>73</v>
      </c>
      <c r="E733" t="s">
        <v>528</v>
      </c>
      <c r="F733" t="s">
        <v>529</v>
      </c>
      <c r="G733" t="s">
        <v>32</v>
      </c>
      <c r="H733" t="s">
        <v>16</v>
      </c>
      <c r="I733" t="s">
        <v>112</v>
      </c>
      <c r="J733" t="s">
        <v>10193</v>
      </c>
      <c r="K733" t="s">
        <v>10204</v>
      </c>
      <c r="L733" s="3">
        <v>475</v>
      </c>
    </row>
    <row r="734" spans="1:13">
      <c r="A734" s="1">
        <v>45870</v>
      </c>
      <c r="B734" t="s">
        <v>10846</v>
      </c>
      <c r="C734" t="s">
        <v>10847</v>
      </c>
      <c r="D734" t="s">
        <v>125</v>
      </c>
      <c r="E734" t="s">
        <v>570</v>
      </c>
      <c r="F734" t="s">
        <v>571</v>
      </c>
      <c r="G734" t="s">
        <v>15</v>
      </c>
      <c r="H734" t="s">
        <v>16</v>
      </c>
      <c r="I734" t="s">
        <v>26</v>
      </c>
      <c r="J734" t="s">
        <v>10198</v>
      </c>
      <c r="K734" t="s">
        <v>10289</v>
      </c>
    </row>
    <row r="735" spans="1:13">
      <c r="A735" s="1">
        <v>45870</v>
      </c>
      <c r="B735" t="s">
        <v>10848</v>
      </c>
      <c r="C735" t="s">
        <v>10849</v>
      </c>
      <c r="D735" t="s">
        <v>386</v>
      </c>
      <c r="E735" t="s">
        <v>41</v>
      </c>
      <c r="F735" t="s">
        <v>42</v>
      </c>
      <c r="G735" t="s">
        <v>32</v>
      </c>
      <c r="H735" t="s">
        <v>16</v>
      </c>
      <c r="I735" t="s">
        <v>112</v>
      </c>
      <c r="J735" t="s">
        <v>10193</v>
      </c>
      <c r="K735" t="s">
        <v>10207</v>
      </c>
    </row>
    <row r="736" spans="1:13">
      <c r="A736" s="1">
        <v>45870</v>
      </c>
      <c r="B736" t="s">
        <v>10850</v>
      </c>
      <c r="C736" t="s">
        <v>10851</v>
      </c>
      <c r="D736" t="s">
        <v>21</v>
      </c>
      <c r="E736" t="s">
        <v>18</v>
      </c>
      <c r="F736" t="s">
        <v>19</v>
      </c>
      <c r="G736" t="s">
        <v>661</v>
      </c>
      <c r="H736" t="s">
        <v>16</v>
      </c>
      <c r="I736" t="s">
        <v>48</v>
      </c>
      <c r="J736" t="s">
        <v>10198</v>
      </c>
      <c r="K736" t="s">
        <v>10216</v>
      </c>
    </row>
    <row r="737" spans="1:13">
      <c r="A737" s="1">
        <v>45870</v>
      </c>
      <c r="B737" t="s">
        <v>10838</v>
      </c>
      <c r="C737" t="s">
        <v>10839</v>
      </c>
      <c r="D737" t="s">
        <v>98</v>
      </c>
      <c r="E737" t="s">
        <v>396</v>
      </c>
      <c r="F737" t="s">
        <v>397</v>
      </c>
      <c r="G737" t="s">
        <v>54</v>
      </c>
      <c r="H737" t="s">
        <v>55</v>
      </c>
      <c r="I737" t="s">
        <v>5660</v>
      </c>
      <c r="J737" t="s">
        <v>10198</v>
      </c>
      <c r="K737" t="s">
        <v>10173</v>
      </c>
    </row>
    <row r="738" spans="1:13">
      <c r="A738" s="1">
        <v>45870</v>
      </c>
      <c r="B738" t="s">
        <v>11398</v>
      </c>
      <c r="C738" t="s">
        <v>11399</v>
      </c>
      <c r="D738" t="s">
        <v>582</v>
      </c>
      <c r="E738" t="s">
        <v>580</v>
      </c>
      <c r="F738" t="s">
        <v>581</v>
      </c>
      <c r="G738" t="s">
        <v>54</v>
      </c>
      <c r="H738" t="s">
        <v>55</v>
      </c>
      <c r="I738" t="s">
        <v>26</v>
      </c>
      <c r="J738" t="s">
        <v>10193</v>
      </c>
      <c r="K738" t="s">
        <v>10284</v>
      </c>
    </row>
    <row r="739" spans="1:13">
      <c r="A739" s="1">
        <v>45870</v>
      </c>
      <c r="B739" t="s">
        <v>5144</v>
      </c>
      <c r="C739" t="s">
        <v>2479</v>
      </c>
      <c r="D739" t="s">
        <v>328</v>
      </c>
      <c r="E739" t="s">
        <v>795</v>
      </c>
      <c r="F739" t="s">
        <v>796</v>
      </c>
      <c r="G739" t="s">
        <v>54</v>
      </c>
      <c r="H739" t="s">
        <v>55</v>
      </c>
      <c r="I739" t="s">
        <v>77</v>
      </c>
      <c r="J739" t="s">
        <v>10201</v>
      </c>
      <c r="L739" s="3">
        <v>11386</v>
      </c>
      <c r="M739" s="3">
        <v>11386</v>
      </c>
    </row>
    <row r="740" spans="1:13">
      <c r="A740" s="1">
        <v>45870</v>
      </c>
      <c r="B740" t="s">
        <v>5789</v>
      </c>
      <c r="C740" t="s">
        <v>5790</v>
      </c>
      <c r="D740" t="s">
        <v>125</v>
      </c>
      <c r="E740" t="s">
        <v>570</v>
      </c>
      <c r="F740" t="s">
        <v>571</v>
      </c>
      <c r="G740" t="s">
        <v>54</v>
      </c>
      <c r="H740" t="s">
        <v>55</v>
      </c>
      <c r="I740" t="s">
        <v>26</v>
      </c>
      <c r="J740" t="s">
        <v>10198</v>
      </c>
      <c r="K740" t="s">
        <v>10216</v>
      </c>
    </row>
    <row r="741" spans="1:13">
      <c r="A741" s="1">
        <v>45870</v>
      </c>
      <c r="B741" t="s">
        <v>5155</v>
      </c>
      <c r="C741" t="s">
        <v>2523</v>
      </c>
      <c r="D741" t="s">
        <v>225</v>
      </c>
      <c r="E741" t="s">
        <v>165</v>
      </c>
      <c r="F741" t="s">
        <v>166</v>
      </c>
      <c r="G741" t="s">
        <v>54</v>
      </c>
      <c r="H741" t="s">
        <v>55</v>
      </c>
      <c r="I741" t="s">
        <v>26</v>
      </c>
      <c r="J741" t="s">
        <v>10198</v>
      </c>
      <c r="K741" t="s">
        <v>10216</v>
      </c>
    </row>
    <row r="742" spans="1:13">
      <c r="A742" s="1">
        <v>45870</v>
      </c>
      <c r="B742" t="s">
        <v>6045</v>
      </c>
      <c r="C742" t="s">
        <v>6046</v>
      </c>
      <c r="D742" t="s">
        <v>51</v>
      </c>
      <c r="E742" t="s">
        <v>305</v>
      </c>
      <c r="F742" t="s">
        <v>306</v>
      </c>
      <c r="G742" t="s">
        <v>54</v>
      </c>
      <c r="H742" t="s">
        <v>55</v>
      </c>
      <c r="I742" t="s">
        <v>304</v>
      </c>
      <c r="J742" t="s">
        <v>10198</v>
      </c>
      <c r="K742" t="s">
        <v>11400</v>
      </c>
    </row>
    <row r="743" spans="1:13">
      <c r="A743" s="1">
        <v>45870</v>
      </c>
      <c r="B743" t="s">
        <v>5567</v>
      </c>
      <c r="C743" t="s">
        <v>4297</v>
      </c>
      <c r="D743" t="s">
        <v>105</v>
      </c>
      <c r="E743" t="s">
        <v>103</v>
      </c>
      <c r="F743" t="s">
        <v>104</v>
      </c>
      <c r="G743" t="s">
        <v>54</v>
      </c>
      <c r="H743" t="s">
        <v>55</v>
      </c>
      <c r="I743" t="s">
        <v>140</v>
      </c>
      <c r="J743" t="s">
        <v>10193</v>
      </c>
      <c r="K743" t="s">
        <v>10216</v>
      </c>
      <c r="L743" s="3">
        <v>41778</v>
      </c>
    </row>
    <row r="744" spans="1:13">
      <c r="A744" s="1">
        <v>45870</v>
      </c>
      <c r="B744" t="s">
        <v>5138</v>
      </c>
      <c r="C744" t="s">
        <v>2460</v>
      </c>
      <c r="D744" t="s">
        <v>30</v>
      </c>
      <c r="E744" t="s">
        <v>270</v>
      </c>
      <c r="F744" t="s">
        <v>271</v>
      </c>
      <c r="G744" t="s">
        <v>54</v>
      </c>
      <c r="H744" t="s">
        <v>55</v>
      </c>
      <c r="I744" t="s">
        <v>77</v>
      </c>
      <c r="J744" t="s">
        <v>10198</v>
      </c>
      <c r="K744" t="s">
        <v>10225</v>
      </c>
      <c r="L744" s="3">
        <v>6173</v>
      </c>
    </row>
    <row r="745" spans="1:13">
      <c r="A745" s="1">
        <v>45870</v>
      </c>
      <c r="B745" t="s">
        <v>11401</v>
      </c>
      <c r="C745" t="s">
        <v>11402</v>
      </c>
      <c r="D745" t="s">
        <v>43</v>
      </c>
      <c r="E745" t="s">
        <v>103</v>
      </c>
      <c r="F745" t="s">
        <v>104</v>
      </c>
      <c r="G745" t="s">
        <v>54</v>
      </c>
      <c r="H745" t="s">
        <v>55</v>
      </c>
      <c r="I745" t="s">
        <v>140</v>
      </c>
      <c r="J745" t="s">
        <v>10193</v>
      </c>
      <c r="K745" t="s">
        <v>10216</v>
      </c>
      <c r="L745" s="3">
        <v>5629</v>
      </c>
    </row>
    <row r="746" spans="1:13">
      <c r="A746" s="1">
        <v>45870</v>
      </c>
      <c r="B746" t="s">
        <v>5167</v>
      </c>
      <c r="C746" t="s">
        <v>2572</v>
      </c>
      <c r="D746" t="s">
        <v>345</v>
      </c>
      <c r="E746" t="s">
        <v>2574</v>
      </c>
      <c r="F746" t="s">
        <v>2575</v>
      </c>
      <c r="G746" t="s">
        <v>54</v>
      </c>
      <c r="H746" t="s">
        <v>55</v>
      </c>
      <c r="I746" t="s">
        <v>77</v>
      </c>
      <c r="J746" t="s">
        <v>10198</v>
      </c>
      <c r="K746" t="s">
        <v>10216</v>
      </c>
      <c r="L746" s="3">
        <v>7659</v>
      </c>
    </row>
    <row r="747" spans="1:13">
      <c r="A747" s="1">
        <v>45871</v>
      </c>
      <c r="B747" t="s">
        <v>10852</v>
      </c>
      <c r="C747" t="s">
        <v>10853</v>
      </c>
      <c r="D747" t="s">
        <v>21</v>
      </c>
      <c r="E747" t="s">
        <v>305</v>
      </c>
      <c r="F747" t="s">
        <v>306</v>
      </c>
      <c r="G747" t="s">
        <v>661</v>
      </c>
      <c r="H747" t="s">
        <v>16</v>
      </c>
      <c r="I747" t="s">
        <v>304</v>
      </c>
      <c r="J747" t="s">
        <v>10198</v>
      </c>
      <c r="K747" t="s">
        <v>10207</v>
      </c>
    </row>
    <row r="748" spans="1:13">
      <c r="A748" s="1">
        <v>45873</v>
      </c>
      <c r="B748" t="s">
        <v>10854</v>
      </c>
      <c r="C748" t="s">
        <v>10855</v>
      </c>
      <c r="D748" t="s">
        <v>167</v>
      </c>
      <c r="E748" t="s">
        <v>165</v>
      </c>
      <c r="F748" t="s">
        <v>166</v>
      </c>
      <c r="G748" t="s">
        <v>661</v>
      </c>
      <c r="H748" t="s">
        <v>16</v>
      </c>
      <c r="I748" t="s">
        <v>26</v>
      </c>
      <c r="J748" t="s">
        <v>10198</v>
      </c>
      <c r="K748" t="s">
        <v>10389</v>
      </c>
    </row>
    <row r="749" spans="1:13">
      <c r="A749" s="1">
        <v>45873</v>
      </c>
      <c r="B749" t="s">
        <v>6013</v>
      </c>
      <c r="C749" t="s">
        <v>6014</v>
      </c>
      <c r="D749" t="s">
        <v>51</v>
      </c>
      <c r="E749" t="s">
        <v>10856</v>
      </c>
      <c r="F749" t="s">
        <v>10857</v>
      </c>
      <c r="G749" t="s">
        <v>661</v>
      </c>
      <c r="H749" t="s">
        <v>16</v>
      </c>
      <c r="I749" t="s">
        <v>95</v>
      </c>
      <c r="J749" t="s">
        <v>10198</v>
      </c>
      <c r="K749" t="s">
        <v>10279</v>
      </c>
    </row>
    <row r="750" spans="1:13">
      <c r="A750" s="1">
        <v>45873</v>
      </c>
      <c r="B750" t="s">
        <v>10854</v>
      </c>
      <c r="C750" t="s">
        <v>10855</v>
      </c>
      <c r="D750" t="s">
        <v>167</v>
      </c>
      <c r="E750" t="s">
        <v>165</v>
      </c>
      <c r="F750" t="s">
        <v>166</v>
      </c>
      <c r="G750" t="s">
        <v>54</v>
      </c>
      <c r="H750" t="s">
        <v>55</v>
      </c>
      <c r="I750" t="s">
        <v>26</v>
      </c>
      <c r="J750" t="s">
        <v>10198</v>
      </c>
      <c r="K750" t="s">
        <v>10389</v>
      </c>
    </row>
    <row r="751" spans="1:13">
      <c r="A751" s="1">
        <v>45873</v>
      </c>
      <c r="B751" t="s">
        <v>5395</v>
      </c>
      <c r="C751" t="s">
        <v>3552</v>
      </c>
      <c r="D751" t="s">
        <v>125</v>
      </c>
      <c r="E751" t="s">
        <v>570</v>
      </c>
      <c r="F751" t="s">
        <v>571</v>
      </c>
      <c r="G751" t="s">
        <v>54</v>
      </c>
      <c r="H751" t="s">
        <v>55</v>
      </c>
      <c r="I751" t="s">
        <v>26</v>
      </c>
      <c r="J751" t="s">
        <v>10198</v>
      </c>
      <c r="K751" t="s">
        <v>10289</v>
      </c>
    </row>
    <row r="752" spans="1:13">
      <c r="A752" s="1">
        <v>45874</v>
      </c>
      <c r="B752" t="s">
        <v>5173</v>
      </c>
      <c r="C752" t="s">
        <v>2613</v>
      </c>
      <c r="D752" t="s">
        <v>51</v>
      </c>
      <c r="E752" t="s">
        <v>49</v>
      </c>
      <c r="F752" t="s">
        <v>50</v>
      </c>
      <c r="G752" t="s">
        <v>32</v>
      </c>
      <c r="H752" t="s">
        <v>16</v>
      </c>
      <c r="I752" t="s">
        <v>48</v>
      </c>
      <c r="J752" t="s">
        <v>10201</v>
      </c>
      <c r="L752" s="3">
        <v>2834</v>
      </c>
      <c r="M752" s="3">
        <v>2834</v>
      </c>
    </row>
    <row r="753" spans="1:13">
      <c r="A753" s="1">
        <v>45874</v>
      </c>
      <c r="B753" t="s">
        <v>10858</v>
      </c>
      <c r="C753" t="s">
        <v>10859</v>
      </c>
      <c r="D753" t="s">
        <v>21</v>
      </c>
      <c r="E753" t="s">
        <v>282</v>
      </c>
      <c r="F753" t="s">
        <v>283</v>
      </c>
      <c r="G753" t="s">
        <v>661</v>
      </c>
      <c r="H753" t="s">
        <v>16</v>
      </c>
      <c r="I753" t="s">
        <v>95</v>
      </c>
      <c r="J753" t="s">
        <v>10193</v>
      </c>
      <c r="K753" t="s">
        <v>10207</v>
      </c>
      <c r="L753" s="3">
        <v>67718</v>
      </c>
    </row>
    <row r="754" spans="1:13">
      <c r="A754" s="1">
        <v>45875</v>
      </c>
      <c r="B754" t="s">
        <v>10860</v>
      </c>
      <c r="C754" t="s">
        <v>10861</v>
      </c>
      <c r="D754" t="s">
        <v>414</v>
      </c>
      <c r="E754" t="s">
        <v>375</v>
      </c>
      <c r="F754" t="s">
        <v>376</v>
      </c>
      <c r="G754" t="s">
        <v>32</v>
      </c>
      <c r="H754" t="s">
        <v>16</v>
      </c>
      <c r="I754" t="s">
        <v>77</v>
      </c>
      <c r="J754" t="s">
        <v>10198</v>
      </c>
      <c r="K754" t="s">
        <v>10207</v>
      </c>
      <c r="L754" s="3">
        <v>13766</v>
      </c>
    </row>
    <row r="755" spans="1:13">
      <c r="A755" s="1">
        <v>45875</v>
      </c>
      <c r="B755" t="s">
        <v>10862</v>
      </c>
      <c r="C755" t="s">
        <v>10863</v>
      </c>
      <c r="D755" t="s">
        <v>43</v>
      </c>
      <c r="E755" t="s">
        <v>165</v>
      </c>
      <c r="F755" t="s">
        <v>166</v>
      </c>
      <c r="G755" t="s">
        <v>32</v>
      </c>
      <c r="H755" t="s">
        <v>16</v>
      </c>
      <c r="I755" t="s">
        <v>26</v>
      </c>
      <c r="J755" t="s">
        <v>10198</v>
      </c>
      <c r="K755" t="s">
        <v>10254</v>
      </c>
    </row>
    <row r="756" spans="1:13">
      <c r="A756" s="1">
        <v>45875</v>
      </c>
      <c r="B756" t="s">
        <v>5174</v>
      </c>
      <c r="C756" t="s">
        <v>2617</v>
      </c>
      <c r="D756" t="s">
        <v>245</v>
      </c>
      <c r="E756" t="s">
        <v>65</v>
      </c>
      <c r="F756" t="s">
        <v>66</v>
      </c>
      <c r="G756" t="s">
        <v>32</v>
      </c>
      <c r="H756" t="s">
        <v>16</v>
      </c>
      <c r="I756" t="s">
        <v>95</v>
      </c>
      <c r="J756" t="s">
        <v>10201</v>
      </c>
      <c r="L756" s="3">
        <v>5668</v>
      </c>
      <c r="M756" s="3">
        <v>5668</v>
      </c>
    </row>
    <row r="757" spans="1:13">
      <c r="A757" s="1">
        <v>45875</v>
      </c>
      <c r="B757" t="s">
        <v>11407</v>
      </c>
      <c r="C757" t="s">
        <v>11408</v>
      </c>
      <c r="D757" t="s">
        <v>43</v>
      </c>
      <c r="E757" t="s">
        <v>343</v>
      </c>
      <c r="F757" t="s">
        <v>344</v>
      </c>
      <c r="G757" t="s">
        <v>54</v>
      </c>
      <c r="H757" t="s">
        <v>55</v>
      </c>
      <c r="I757" t="s">
        <v>4176</v>
      </c>
      <c r="J757" t="s">
        <v>10198</v>
      </c>
      <c r="K757" t="s">
        <v>10207</v>
      </c>
    </row>
    <row r="758" spans="1:13">
      <c r="A758" s="1">
        <v>45876</v>
      </c>
      <c r="B758" t="s">
        <v>6015</v>
      </c>
      <c r="C758" t="s">
        <v>6016</v>
      </c>
      <c r="D758" t="s">
        <v>167</v>
      </c>
      <c r="E758" t="s">
        <v>165</v>
      </c>
      <c r="F758" t="s">
        <v>166</v>
      </c>
      <c r="G758" t="s">
        <v>32</v>
      </c>
      <c r="H758" t="s">
        <v>16</v>
      </c>
      <c r="I758" t="s">
        <v>26</v>
      </c>
      <c r="J758" t="s">
        <v>10193</v>
      </c>
      <c r="K758" t="s">
        <v>10173</v>
      </c>
      <c r="L758" s="3">
        <v>20450</v>
      </c>
    </row>
    <row r="759" spans="1:13">
      <c r="A759" s="1">
        <v>45877</v>
      </c>
      <c r="B759" t="s">
        <v>10864</v>
      </c>
      <c r="C759" t="s">
        <v>10865</v>
      </c>
      <c r="D759" t="s">
        <v>203</v>
      </c>
      <c r="E759" t="s">
        <v>270</v>
      </c>
      <c r="F759" t="s">
        <v>271</v>
      </c>
      <c r="G759" t="s">
        <v>32</v>
      </c>
      <c r="H759" t="s">
        <v>16</v>
      </c>
      <c r="I759" t="s">
        <v>77</v>
      </c>
      <c r="J759" t="s">
        <v>10193</v>
      </c>
      <c r="K759" t="s">
        <v>10204</v>
      </c>
      <c r="L759" s="3">
        <v>30135</v>
      </c>
    </row>
    <row r="760" spans="1:13">
      <c r="A760" s="1">
        <v>45877</v>
      </c>
      <c r="B760" t="s">
        <v>5207</v>
      </c>
      <c r="C760" t="s">
        <v>2772</v>
      </c>
      <c r="D760" t="s">
        <v>61</v>
      </c>
      <c r="E760" t="s">
        <v>236</v>
      </c>
      <c r="F760" t="s">
        <v>237</v>
      </c>
      <c r="G760" t="s">
        <v>32</v>
      </c>
      <c r="H760" t="s">
        <v>16</v>
      </c>
      <c r="I760" t="s">
        <v>112</v>
      </c>
      <c r="J760" t="s">
        <v>10193</v>
      </c>
      <c r="K760" t="s">
        <v>10324</v>
      </c>
      <c r="L760" s="3">
        <v>9234</v>
      </c>
    </row>
    <row r="761" spans="1:13">
      <c r="A761" s="1">
        <v>45878</v>
      </c>
      <c r="B761" t="s">
        <v>5745</v>
      </c>
      <c r="C761" t="s">
        <v>5746</v>
      </c>
      <c r="D761" t="s">
        <v>245</v>
      </c>
      <c r="E761" t="s">
        <v>103</v>
      </c>
      <c r="F761" t="s">
        <v>104</v>
      </c>
      <c r="G761" t="s">
        <v>661</v>
      </c>
      <c r="H761" t="s">
        <v>16</v>
      </c>
      <c r="I761" t="s">
        <v>140</v>
      </c>
      <c r="J761" t="s">
        <v>10198</v>
      </c>
      <c r="K761" t="s">
        <v>10216</v>
      </c>
      <c r="L761" s="3">
        <v>117656</v>
      </c>
    </row>
    <row r="762" spans="1:13">
      <c r="A762" s="1">
        <v>45878</v>
      </c>
      <c r="B762" t="s">
        <v>4904</v>
      </c>
      <c r="C762" t="s">
        <v>1538</v>
      </c>
      <c r="D762" t="s">
        <v>336</v>
      </c>
      <c r="E762" t="s">
        <v>570</v>
      </c>
      <c r="F762" t="s">
        <v>571</v>
      </c>
      <c r="G762" t="s">
        <v>54</v>
      </c>
      <c r="H762" t="s">
        <v>55</v>
      </c>
      <c r="I762" t="s">
        <v>26</v>
      </c>
      <c r="J762" t="s">
        <v>10201</v>
      </c>
      <c r="L762" s="3">
        <v>12362</v>
      </c>
      <c r="M762" s="3">
        <v>12362</v>
      </c>
    </row>
    <row r="763" spans="1:13">
      <c r="A763" s="1">
        <v>45879</v>
      </c>
      <c r="B763" t="s">
        <v>9530</v>
      </c>
      <c r="C763" t="s">
        <v>9531</v>
      </c>
      <c r="D763" t="s">
        <v>51</v>
      </c>
      <c r="E763" t="s">
        <v>103</v>
      </c>
      <c r="F763" t="s">
        <v>104</v>
      </c>
      <c r="G763" t="s">
        <v>32</v>
      </c>
      <c r="H763" t="s">
        <v>16</v>
      </c>
      <c r="I763" t="s">
        <v>140</v>
      </c>
      <c r="J763" t="s">
        <v>10198</v>
      </c>
      <c r="K763" t="s">
        <v>10173</v>
      </c>
    </row>
    <row r="764" spans="1:13">
      <c r="A764" s="1">
        <v>45879</v>
      </c>
      <c r="B764" t="s">
        <v>10866</v>
      </c>
      <c r="C764" t="s">
        <v>10867</v>
      </c>
      <c r="D764" t="s">
        <v>143</v>
      </c>
      <c r="E764" t="s">
        <v>570</v>
      </c>
      <c r="F764" t="s">
        <v>571</v>
      </c>
      <c r="G764" t="s">
        <v>15</v>
      </c>
      <c r="H764" t="s">
        <v>16</v>
      </c>
      <c r="I764" t="s">
        <v>26</v>
      </c>
      <c r="J764" t="s">
        <v>10198</v>
      </c>
      <c r="K764" t="s">
        <v>10389</v>
      </c>
    </row>
    <row r="765" spans="1:13">
      <c r="A765" s="1">
        <v>45879</v>
      </c>
      <c r="B765" t="s">
        <v>5179</v>
      </c>
      <c r="C765" t="s">
        <v>2637</v>
      </c>
      <c r="D765" t="s">
        <v>61</v>
      </c>
      <c r="E765" t="s">
        <v>71</v>
      </c>
      <c r="F765" t="s">
        <v>72</v>
      </c>
      <c r="G765" t="s">
        <v>15</v>
      </c>
      <c r="H765" t="s">
        <v>16</v>
      </c>
      <c r="I765" t="s">
        <v>5660</v>
      </c>
      <c r="J765" t="s">
        <v>10201</v>
      </c>
      <c r="L765" s="3">
        <v>14220</v>
      </c>
      <c r="M765" s="3">
        <v>14220</v>
      </c>
    </row>
    <row r="766" spans="1:13">
      <c r="A766" s="1">
        <v>45879</v>
      </c>
      <c r="B766" t="s">
        <v>10868</v>
      </c>
      <c r="C766" t="s">
        <v>10869</v>
      </c>
      <c r="D766" t="s">
        <v>125</v>
      </c>
      <c r="E766" t="s">
        <v>96</v>
      </c>
      <c r="F766" t="s">
        <v>97</v>
      </c>
      <c r="G766" t="s">
        <v>32</v>
      </c>
      <c r="H766" t="s">
        <v>16</v>
      </c>
      <c r="I766" t="s">
        <v>140</v>
      </c>
      <c r="J766" t="s">
        <v>10198</v>
      </c>
      <c r="K766" t="s">
        <v>10225</v>
      </c>
      <c r="L766" s="3">
        <v>5691</v>
      </c>
    </row>
    <row r="767" spans="1:13">
      <c r="A767" s="1">
        <v>45879</v>
      </c>
      <c r="B767" t="s">
        <v>5060</v>
      </c>
      <c r="C767" t="s">
        <v>2148</v>
      </c>
      <c r="D767" t="s">
        <v>51</v>
      </c>
      <c r="E767" t="s">
        <v>103</v>
      </c>
      <c r="F767" t="s">
        <v>104</v>
      </c>
      <c r="G767" t="s">
        <v>54</v>
      </c>
      <c r="H767" t="s">
        <v>55</v>
      </c>
      <c r="I767" t="s">
        <v>140</v>
      </c>
      <c r="J767" t="s">
        <v>10193</v>
      </c>
      <c r="K767" t="s">
        <v>10204</v>
      </c>
      <c r="L767" s="3">
        <v>55709</v>
      </c>
    </row>
    <row r="768" spans="1:13">
      <c r="A768" s="1">
        <v>45879</v>
      </c>
      <c r="B768" t="s">
        <v>10866</v>
      </c>
      <c r="C768" t="s">
        <v>10867</v>
      </c>
      <c r="D768" t="s">
        <v>143</v>
      </c>
      <c r="E768" t="s">
        <v>570</v>
      </c>
      <c r="F768" t="s">
        <v>571</v>
      </c>
      <c r="G768" t="s">
        <v>54</v>
      </c>
      <c r="H768" t="s">
        <v>55</v>
      </c>
      <c r="I768" t="s">
        <v>26</v>
      </c>
      <c r="J768" t="s">
        <v>10198</v>
      </c>
      <c r="K768" t="s">
        <v>10216</v>
      </c>
    </row>
    <row r="769" spans="1:13">
      <c r="A769" s="1">
        <v>45880</v>
      </c>
      <c r="B769" t="s">
        <v>10870</v>
      </c>
      <c r="C769" t="s">
        <v>10871</v>
      </c>
      <c r="D769" t="s">
        <v>190</v>
      </c>
      <c r="E769" t="s">
        <v>41</v>
      </c>
      <c r="F769" t="s">
        <v>42</v>
      </c>
      <c r="G769" t="s">
        <v>32</v>
      </c>
      <c r="H769" t="s">
        <v>16</v>
      </c>
      <c r="I769" t="s">
        <v>112</v>
      </c>
      <c r="J769" t="s">
        <v>10193</v>
      </c>
      <c r="K769" t="s">
        <v>10216</v>
      </c>
      <c r="L769" s="3">
        <v>18651</v>
      </c>
    </row>
    <row r="770" spans="1:13">
      <c r="A770" s="1">
        <v>45881</v>
      </c>
      <c r="B770" t="s">
        <v>10872</v>
      </c>
      <c r="C770" t="s">
        <v>10873</v>
      </c>
      <c r="D770" t="s">
        <v>21</v>
      </c>
      <c r="E770" t="s">
        <v>174</v>
      </c>
      <c r="F770" t="s">
        <v>175</v>
      </c>
      <c r="G770" t="s">
        <v>32</v>
      </c>
      <c r="H770" t="s">
        <v>16</v>
      </c>
      <c r="I770" t="s">
        <v>112</v>
      </c>
      <c r="J770" t="s">
        <v>10193</v>
      </c>
      <c r="K770" t="s">
        <v>10216</v>
      </c>
      <c r="L770" s="3">
        <v>5092</v>
      </c>
    </row>
    <row r="771" spans="1:13">
      <c r="A771" s="1">
        <v>45882</v>
      </c>
      <c r="B771" t="s">
        <v>5393</v>
      </c>
      <c r="C771" t="s">
        <v>3545</v>
      </c>
      <c r="D771" t="s">
        <v>51</v>
      </c>
      <c r="E771" t="s">
        <v>165</v>
      </c>
      <c r="F771" t="s">
        <v>166</v>
      </c>
      <c r="G771" t="s">
        <v>32</v>
      </c>
      <c r="H771" t="s">
        <v>16</v>
      </c>
      <c r="I771" t="s">
        <v>26</v>
      </c>
      <c r="J771" t="s">
        <v>10198</v>
      </c>
      <c r="K771" t="s">
        <v>10173</v>
      </c>
    </row>
    <row r="772" spans="1:13">
      <c r="A772" s="1">
        <v>45882</v>
      </c>
      <c r="B772" t="s">
        <v>10874</v>
      </c>
      <c r="C772" t="s">
        <v>10875</v>
      </c>
      <c r="D772" t="s">
        <v>90</v>
      </c>
      <c r="E772" t="s">
        <v>4249</v>
      </c>
      <c r="F772" t="s">
        <v>4250</v>
      </c>
      <c r="G772" t="s">
        <v>32</v>
      </c>
      <c r="H772" t="s">
        <v>16</v>
      </c>
      <c r="I772" t="s">
        <v>95</v>
      </c>
      <c r="J772" t="s">
        <v>10193</v>
      </c>
      <c r="K772" t="s">
        <v>10216</v>
      </c>
      <c r="L772" s="3">
        <v>20483</v>
      </c>
    </row>
    <row r="773" spans="1:13">
      <c r="A773" s="1">
        <v>45882</v>
      </c>
      <c r="B773" t="s">
        <v>5183</v>
      </c>
      <c r="C773" t="s">
        <v>2656</v>
      </c>
      <c r="D773" t="s">
        <v>167</v>
      </c>
      <c r="E773" t="s">
        <v>165</v>
      </c>
      <c r="F773" t="s">
        <v>166</v>
      </c>
      <c r="G773" t="s">
        <v>15</v>
      </c>
      <c r="H773" t="s">
        <v>16</v>
      </c>
      <c r="I773" t="s">
        <v>26</v>
      </c>
      <c r="J773" t="s">
        <v>10201</v>
      </c>
      <c r="L773" s="3">
        <v>25938</v>
      </c>
      <c r="M773" s="3">
        <v>25938</v>
      </c>
    </row>
    <row r="774" spans="1:13">
      <c r="A774" s="1">
        <v>45882</v>
      </c>
      <c r="B774" t="s">
        <v>10876</v>
      </c>
      <c r="C774" t="s">
        <v>10877</v>
      </c>
      <c r="D774" t="s">
        <v>328</v>
      </c>
      <c r="E774" t="s">
        <v>485</v>
      </c>
      <c r="F774" t="s">
        <v>486</v>
      </c>
      <c r="G774" t="s">
        <v>15</v>
      </c>
      <c r="H774" t="s">
        <v>16</v>
      </c>
      <c r="I774" t="s">
        <v>112</v>
      </c>
      <c r="J774" t="s">
        <v>10198</v>
      </c>
      <c r="K774" t="s">
        <v>10207</v>
      </c>
    </row>
    <row r="775" spans="1:13">
      <c r="A775" s="1">
        <v>45883</v>
      </c>
      <c r="B775" t="s">
        <v>5753</v>
      </c>
      <c r="C775" t="s">
        <v>5754</v>
      </c>
      <c r="D775" t="s">
        <v>21</v>
      </c>
      <c r="E775" t="s">
        <v>174</v>
      </c>
      <c r="F775" t="s">
        <v>175</v>
      </c>
      <c r="G775" t="s">
        <v>15</v>
      </c>
      <c r="H775" t="s">
        <v>16</v>
      </c>
      <c r="I775" t="s">
        <v>112</v>
      </c>
      <c r="J775" t="s">
        <v>10193</v>
      </c>
      <c r="K775" t="s">
        <v>10216</v>
      </c>
      <c r="L775" s="3">
        <v>92699</v>
      </c>
    </row>
    <row r="776" spans="1:13">
      <c r="A776" s="1">
        <v>45884</v>
      </c>
      <c r="B776" t="s">
        <v>10878</v>
      </c>
      <c r="C776" t="s">
        <v>10879</v>
      </c>
      <c r="D776" t="s">
        <v>125</v>
      </c>
      <c r="E776" t="s">
        <v>492</v>
      </c>
      <c r="F776" t="s">
        <v>493</v>
      </c>
      <c r="G776" t="s">
        <v>15</v>
      </c>
      <c r="H776" t="s">
        <v>16</v>
      </c>
      <c r="I776" t="s">
        <v>77</v>
      </c>
      <c r="J776" t="s">
        <v>10198</v>
      </c>
      <c r="K776" t="s">
        <v>10216</v>
      </c>
      <c r="L776" s="3">
        <v>27500</v>
      </c>
    </row>
    <row r="777" spans="1:13">
      <c r="A777" s="1">
        <v>45884</v>
      </c>
      <c r="B777" t="s">
        <v>10792</v>
      </c>
      <c r="C777" t="s">
        <v>10793</v>
      </c>
      <c r="D777" t="s">
        <v>51</v>
      </c>
      <c r="E777" t="s">
        <v>103</v>
      </c>
      <c r="F777" t="s">
        <v>104</v>
      </c>
      <c r="G777" t="s">
        <v>32</v>
      </c>
      <c r="H777" t="s">
        <v>16</v>
      </c>
      <c r="I777" t="s">
        <v>140</v>
      </c>
      <c r="J777" t="s">
        <v>10193</v>
      </c>
      <c r="K777" t="s">
        <v>10216</v>
      </c>
      <c r="L777" s="3">
        <v>3460</v>
      </c>
    </row>
    <row r="778" spans="1:13">
      <c r="A778" s="1">
        <v>45884</v>
      </c>
      <c r="B778" t="s">
        <v>10880</v>
      </c>
      <c r="C778" t="s">
        <v>10881</v>
      </c>
      <c r="D778" t="s">
        <v>225</v>
      </c>
      <c r="E778" t="s">
        <v>165</v>
      </c>
      <c r="F778" t="s">
        <v>166</v>
      </c>
      <c r="G778" t="s">
        <v>32</v>
      </c>
      <c r="H778" t="s">
        <v>16</v>
      </c>
      <c r="I778" t="s">
        <v>26</v>
      </c>
      <c r="J778" t="s">
        <v>10198</v>
      </c>
      <c r="K778" t="s">
        <v>10254</v>
      </c>
    </row>
    <row r="779" spans="1:13">
      <c r="A779" s="1">
        <v>45884</v>
      </c>
      <c r="B779" t="s">
        <v>10882</v>
      </c>
      <c r="C779" t="s">
        <v>10883</v>
      </c>
      <c r="D779" t="s">
        <v>51</v>
      </c>
      <c r="E779" t="s">
        <v>10884</v>
      </c>
      <c r="F779" t="s">
        <v>10885</v>
      </c>
      <c r="G779" t="s">
        <v>15</v>
      </c>
      <c r="H779" t="s">
        <v>16</v>
      </c>
      <c r="I779" t="s">
        <v>77</v>
      </c>
      <c r="J779" t="s">
        <v>10198</v>
      </c>
      <c r="K779" t="s">
        <v>10228</v>
      </c>
    </row>
    <row r="780" spans="1:13">
      <c r="A780" s="1">
        <v>45884</v>
      </c>
      <c r="B780" t="s">
        <v>10886</v>
      </c>
      <c r="C780" t="s">
        <v>10887</v>
      </c>
      <c r="D780" t="s">
        <v>887</v>
      </c>
      <c r="E780" t="s">
        <v>885</v>
      </c>
      <c r="F780" t="s">
        <v>886</v>
      </c>
      <c r="G780" t="s">
        <v>15</v>
      </c>
      <c r="H780" t="s">
        <v>16</v>
      </c>
      <c r="I780" t="s">
        <v>48</v>
      </c>
      <c r="J780" t="s">
        <v>10193</v>
      </c>
      <c r="K780" t="s">
        <v>10216</v>
      </c>
      <c r="L780" s="3">
        <v>18320</v>
      </c>
    </row>
    <row r="781" spans="1:13">
      <c r="A781" s="1">
        <v>45884</v>
      </c>
      <c r="B781" t="s">
        <v>5045</v>
      </c>
      <c r="C781" t="s">
        <v>2094</v>
      </c>
      <c r="D781" t="s">
        <v>225</v>
      </c>
      <c r="E781" t="s">
        <v>165</v>
      </c>
      <c r="F781" t="s">
        <v>166</v>
      </c>
      <c r="G781" t="s">
        <v>54</v>
      </c>
      <c r="H781" t="s">
        <v>55</v>
      </c>
      <c r="I781" t="s">
        <v>26</v>
      </c>
      <c r="J781" t="s">
        <v>10193</v>
      </c>
      <c r="K781" t="s">
        <v>10254</v>
      </c>
      <c r="L781" s="3">
        <v>10574</v>
      </c>
    </row>
    <row r="782" spans="1:13">
      <c r="A782" s="1">
        <v>45884</v>
      </c>
      <c r="B782" t="s">
        <v>4737</v>
      </c>
      <c r="C782" t="s">
        <v>849</v>
      </c>
      <c r="D782" t="s">
        <v>167</v>
      </c>
      <c r="E782" t="s">
        <v>165</v>
      </c>
      <c r="F782" t="s">
        <v>166</v>
      </c>
      <c r="G782" t="s">
        <v>54</v>
      </c>
      <c r="H782" t="s">
        <v>55</v>
      </c>
      <c r="I782" t="s">
        <v>26</v>
      </c>
      <c r="J782" t="s">
        <v>10193</v>
      </c>
      <c r="K782" t="s">
        <v>10173</v>
      </c>
      <c r="L782" s="3">
        <v>20798</v>
      </c>
    </row>
    <row r="783" spans="1:13">
      <c r="A783" s="1">
        <v>45884</v>
      </c>
      <c r="B783" t="s">
        <v>5193</v>
      </c>
      <c r="C783" t="s">
        <v>2699</v>
      </c>
      <c r="D783" t="s">
        <v>245</v>
      </c>
      <c r="E783" t="s">
        <v>103</v>
      </c>
      <c r="F783" t="s">
        <v>104</v>
      </c>
      <c r="G783" t="s">
        <v>54</v>
      </c>
      <c r="H783" t="s">
        <v>55</v>
      </c>
      <c r="I783" t="s">
        <v>140</v>
      </c>
      <c r="J783" t="s">
        <v>10198</v>
      </c>
      <c r="K783" t="s">
        <v>10216</v>
      </c>
    </row>
    <row r="784" spans="1:13">
      <c r="A784" s="1">
        <v>45884</v>
      </c>
      <c r="B784" t="s">
        <v>11403</v>
      </c>
      <c r="C784" t="s">
        <v>11404</v>
      </c>
      <c r="D784" t="s">
        <v>21</v>
      </c>
      <c r="E784" t="s">
        <v>10884</v>
      </c>
      <c r="F784" t="s">
        <v>10885</v>
      </c>
      <c r="G784" t="s">
        <v>54</v>
      </c>
      <c r="H784" t="s">
        <v>55</v>
      </c>
      <c r="I784" t="s">
        <v>77</v>
      </c>
      <c r="J784" t="s">
        <v>10198</v>
      </c>
      <c r="K784" t="s">
        <v>10225</v>
      </c>
    </row>
    <row r="785" spans="1:13">
      <c r="A785" s="1">
        <v>45885</v>
      </c>
      <c r="B785" t="s">
        <v>10784</v>
      </c>
      <c r="C785" t="s">
        <v>10785</v>
      </c>
      <c r="D785" t="s">
        <v>125</v>
      </c>
      <c r="E785" t="s">
        <v>570</v>
      </c>
      <c r="F785" t="s">
        <v>571</v>
      </c>
      <c r="G785" t="s">
        <v>54</v>
      </c>
      <c r="H785" t="s">
        <v>55</v>
      </c>
      <c r="I785" t="s">
        <v>26</v>
      </c>
      <c r="J785" t="s">
        <v>10198</v>
      </c>
      <c r="K785" t="s">
        <v>10284</v>
      </c>
    </row>
    <row r="786" spans="1:13">
      <c r="A786" s="1">
        <v>45886</v>
      </c>
      <c r="B786" t="s">
        <v>10888</v>
      </c>
      <c r="C786" t="s">
        <v>10889</v>
      </c>
      <c r="D786" t="s">
        <v>105</v>
      </c>
      <c r="E786" t="s">
        <v>103</v>
      </c>
      <c r="F786" t="s">
        <v>104</v>
      </c>
      <c r="G786" t="s">
        <v>32</v>
      </c>
      <c r="H786" t="s">
        <v>16</v>
      </c>
      <c r="I786" t="s">
        <v>140</v>
      </c>
      <c r="J786" t="s">
        <v>10198</v>
      </c>
      <c r="K786" t="s">
        <v>10173</v>
      </c>
      <c r="L786" s="3">
        <v>14707</v>
      </c>
    </row>
    <row r="787" spans="1:13">
      <c r="A787" s="1">
        <v>45886</v>
      </c>
      <c r="B787" t="s">
        <v>5195</v>
      </c>
      <c r="C787" t="s">
        <v>2708</v>
      </c>
      <c r="D787" t="s">
        <v>105</v>
      </c>
      <c r="E787" t="s">
        <v>103</v>
      </c>
      <c r="F787" t="s">
        <v>104</v>
      </c>
      <c r="G787" t="s">
        <v>32</v>
      </c>
      <c r="H787" t="s">
        <v>16</v>
      </c>
      <c r="I787" t="s">
        <v>140</v>
      </c>
      <c r="J787" t="s">
        <v>10201</v>
      </c>
      <c r="L787" s="3">
        <v>15912</v>
      </c>
      <c r="M787" s="3">
        <v>15912</v>
      </c>
    </row>
    <row r="788" spans="1:13">
      <c r="A788" s="1">
        <v>45887</v>
      </c>
      <c r="B788" t="s">
        <v>5198</v>
      </c>
      <c r="C788" t="s">
        <v>2722</v>
      </c>
      <c r="D788" t="s">
        <v>215</v>
      </c>
      <c r="E788" t="s">
        <v>165</v>
      </c>
      <c r="F788" t="s">
        <v>166</v>
      </c>
      <c r="G788" t="s">
        <v>661</v>
      </c>
      <c r="H788" t="s">
        <v>16</v>
      </c>
      <c r="I788" t="s">
        <v>26</v>
      </c>
      <c r="J788" t="s">
        <v>10201</v>
      </c>
      <c r="L788" s="3">
        <v>43142</v>
      </c>
      <c r="M788" s="3">
        <v>43142</v>
      </c>
    </row>
    <row r="789" spans="1:13">
      <c r="A789" s="1">
        <v>45887</v>
      </c>
      <c r="B789" t="s">
        <v>5198</v>
      </c>
      <c r="C789" t="s">
        <v>2722</v>
      </c>
      <c r="D789" t="s">
        <v>215</v>
      </c>
      <c r="E789" t="s">
        <v>165</v>
      </c>
      <c r="F789" t="s">
        <v>166</v>
      </c>
      <c r="G789" t="s">
        <v>54</v>
      </c>
      <c r="H789" t="s">
        <v>55</v>
      </c>
      <c r="I789" t="s">
        <v>26</v>
      </c>
      <c r="J789" t="s">
        <v>10201</v>
      </c>
      <c r="L789" s="3">
        <v>11757</v>
      </c>
      <c r="M789" s="3">
        <v>11757</v>
      </c>
    </row>
    <row r="790" spans="1:13">
      <c r="A790" s="1">
        <v>45888</v>
      </c>
      <c r="B790" t="s">
        <v>10890</v>
      </c>
      <c r="C790" t="s">
        <v>10891</v>
      </c>
      <c r="D790" t="s">
        <v>43</v>
      </c>
      <c r="E790" t="s">
        <v>2216</v>
      </c>
      <c r="F790" t="s">
        <v>2217</v>
      </c>
      <c r="G790" t="s">
        <v>32</v>
      </c>
      <c r="H790" t="s">
        <v>16</v>
      </c>
      <c r="I790" t="s">
        <v>140</v>
      </c>
      <c r="J790" t="s">
        <v>10198</v>
      </c>
      <c r="K790" t="s">
        <v>10216</v>
      </c>
      <c r="L790" s="3">
        <v>6748</v>
      </c>
    </row>
    <row r="791" spans="1:13">
      <c r="A791" s="1">
        <v>45888</v>
      </c>
      <c r="B791" t="s">
        <v>10892</v>
      </c>
      <c r="C791" t="s">
        <v>10893</v>
      </c>
      <c r="D791" t="s">
        <v>125</v>
      </c>
      <c r="E791" t="s">
        <v>570</v>
      </c>
      <c r="F791" t="s">
        <v>571</v>
      </c>
      <c r="G791" t="s">
        <v>661</v>
      </c>
      <c r="H791" t="s">
        <v>16</v>
      </c>
      <c r="I791" t="s">
        <v>26</v>
      </c>
      <c r="J791" t="s">
        <v>10193</v>
      </c>
      <c r="K791" t="s">
        <v>10216</v>
      </c>
    </row>
    <row r="792" spans="1:13">
      <c r="A792" s="1">
        <v>45889</v>
      </c>
      <c r="B792" t="s">
        <v>5206</v>
      </c>
      <c r="C792" t="s">
        <v>2767</v>
      </c>
      <c r="D792" t="s">
        <v>225</v>
      </c>
      <c r="E792" t="s">
        <v>270</v>
      </c>
      <c r="F792" t="s">
        <v>271</v>
      </c>
      <c r="G792" t="s">
        <v>32</v>
      </c>
      <c r="H792" t="s">
        <v>16</v>
      </c>
      <c r="I792" t="s">
        <v>77</v>
      </c>
      <c r="J792" t="s">
        <v>10201</v>
      </c>
      <c r="L792" s="3">
        <v>7353</v>
      </c>
      <c r="M792" s="3">
        <v>7353</v>
      </c>
    </row>
    <row r="793" spans="1:13">
      <c r="A793" s="1">
        <v>45889</v>
      </c>
      <c r="B793" t="s">
        <v>5205</v>
      </c>
      <c r="C793" t="s">
        <v>2763</v>
      </c>
      <c r="D793" t="s">
        <v>245</v>
      </c>
      <c r="E793" t="s">
        <v>550</v>
      </c>
      <c r="F793" t="s">
        <v>551</v>
      </c>
      <c r="G793" t="s">
        <v>661</v>
      </c>
      <c r="H793" t="s">
        <v>16</v>
      </c>
      <c r="I793" t="s">
        <v>304</v>
      </c>
      <c r="J793" t="s">
        <v>10201</v>
      </c>
      <c r="L793" s="3">
        <v>19443</v>
      </c>
      <c r="M793" s="3">
        <v>19443</v>
      </c>
    </row>
    <row r="794" spans="1:13">
      <c r="A794" s="1">
        <v>45889</v>
      </c>
      <c r="B794" t="s">
        <v>10894</v>
      </c>
      <c r="C794" t="s">
        <v>10895</v>
      </c>
      <c r="D794" t="s">
        <v>167</v>
      </c>
      <c r="E794" t="s">
        <v>165</v>
      </c>
      <c r="F794" t="s">
        <v>166</v>
      </c>
      <c r="G794" t="s">
        <v>661</v>
      </c>
      <c r="H794" t="s">
        <v>16</v>
      </c>
      <c r="I794" t="s">
        <v>26</v>
      </c>
      <c r="J794" t="s">
        <v>10193</v>
      </c>
      <c r="K794" t="s">
        <v>10216</v>
      </c>
      <c r="L794" s="3">
        <v>25513</v>
      </c>
    </row>
    <row r="795" spans="1:13">
      <c r="A795" s="1">
        <v>45889</v>
      </c>
      <c r="B795" t="s">
        <v>5518</v>
      </c>
      <c r="C795" t="s">
        <v>4083</v>
      </c>
      <c r="D795" t="s">
        <v>51</v>
      </c>
      <c r="E795" t="s">
        <v>103</v>
      </c>
      <c r="F795" t="s">
        <v>104</v>
      </c>
      <c r="G795" t="s">
        <v>32</v>
      </c>
      <c r="H795" t="s">
        <v>16</v>
      </c>
      <c r="I795" t="s">
        <v>140</v>
      </c>
      <c r="J795" t="s">
        <v>10198</v>
      </c>
      <c r="K795" t="s">
        <v>10216</v>
      </c>
      <c r="L795" s="3">
        <v>23046</v>
      </c>
    </row>
    <row r="796" spans="1:13">
      <c r="A796" s="1">
        <v>45889</v>
      </c>
      <c r="B796" t="s">
        <v>5993</v>
      </c>
      <c r="C796" t="s">
        <v>5994</v>
      </c>
      <c r="D796" t="s">
        <v>453</v>
      </c>
      <c r="E796" t="s">
        <v>165</v>
      </c>
      <c r="F796" t="s">
        <v>166</v>
      </c>
      <c r="G796" t="s">
        <v>54</v>
      </c>
      <c r="H796" t="s">
        <v>55</v>
      </c>
      <c r="I796" t="s">
        <v>26</v>
      </c>
      <c r="J796" t="s">
        <v>10193</v>
      </c>
      <c r="K796" t="s">
        <v>10216</v>
      </c>
      <c r="L796" s="3">
        <v>18865</v>
      </c>
    </row>
    <row r="797" spans="1:13">
      <c r="A797" s="1">
        <v>45889</v>
      </c>
      <c r="B797" t="s">
        <v>11405</v>
      </c>
      <c r="C797" t="s">
        <v>11406</v>
      </c>
      <c r="D797" t="s">
        <v>125</v>
      </c>
      <c r="E797" t="s">
        <v>540</v>
      </c>
      <c r="F797" t="s">
        <v>541</v>
      </c>
      <c r="G797" t="s">
        <v>54</v>
      </c>
      <c r="H797" t="s">
        <v>55</v>
      </c>
      <c r="I797" t="s">
        <v>112</v>
      </c>
      <c r="J797" t="s">
        <v>10198</v>
      </c>
      <c r="K797" t="s">
        <v>10289</v>
      </c>
    </row>
    <row r="798" spans="1:13">
      <c r="A798" s="1">
        <v>45890</v>
      </c>
      <c r="B798" t="s">
        <v>10896</v>
      </c>
      <c r="C798" t="s">
        <v>10897</v>
      </c>
      <c r="D798" t="s">
        <v>125</v>
      </c>
      <c r="E798" t="s">
        <v>570</v>
      </c>
      <c r="F798" t="s">
        <v>571</v>
      </c>
      <c r="G798" t="s">
        <v>15</v>
      </c>
      <c r="H798" t="s">
        <v>16</v>
      </c>
      <c r="I798" t="s">
        <v>26</v>
      </c>
      <c r="J798" t="s">
        <v>10198</v>
      </c>
      <c r="K798" t="s">
        <v>10216</v>
      </c>
    </row>
    <row r="799" spans="1:13">
      <c r="A799" s="1">
        <v>45890</v>
      </c>
      <c r="B799" t="s">
        <v>10898</v>
      </c>
      <c r="C799" t="s">
        <v>10899</v>
      </c>
      <c r="D799" t="s">
        <v>345</v>
      </c>
      <c r="E799" t="s">
        <v>1685</v>
      </c>
      <c r="F799" t="s">
        <v>1686</v>
      </c>
      <c r="G799" t="s">
        <v>661</v>
      </c>
      <c r="H799" t="s">
        <v>16</v>
      </c>
      <c r="I799" t="s">
        <v>48</v>
      </c>
      <c r="J799" t="s">
        <v>10198</v>
      </c>
      <c r="K799" t="s">
        <v>10225</v>
      </c>
    </row>
    <row r="800" spans="1:13">
      <c r="A800" s="1">
        <v>45890</v>
      </c>
      <c r="B800" t="s">
        <v>10900</v>
      </c>
      <c r="C800" t="s">
        <v>10901</v>
      </c>
      <c r="D800" t="s">
        <v>73</v>
      </c>
      <c r="E800" t="s">
        <v>71</v>
      </c>
      <c r="F800" t="s">
        <v>72</v>
      </c>
      <c r="G800" t="s">
        <v>661</v>
      </c>
      <c r="H800" t="s">
        <v>16</v>
      </c>
      <c r="I800" t="s">
        <v>5660</v>
      </c>
      <c r="J800" t="s">
        <v>10198</v>
      </c>
      <c r="K800" t="s">
        <v>10225</v>
      </c>
    </row>
    <row r="801" spans="1:13">
      <c r="A801" s="1">
        <v>45890</v>
      </c>
      <c r="B801" t="s">
        <v>10896</v>
      </c>
      <c r="C801" t="s">
        <v>10897</v>
      </c>
      <c r="D801" t="s">
        <v>125</v>
      </c>
      <c r="E801" t="s">
        <v>570</v>
      </c>
      <c r="F801" t="s">
        <v>571</v>
      </c>
      <c r="G801" t="s">
        <v>54</v>
      </c>
      <c r="H801" t="s">
        <v>55</v>
      </c>
      <c r="I801" t="s">
        <v>26</v>
      </c>
      <c r="J801" t="s">
        <v>10193</v>
      </c>
      <c r="K801" t="s">
        <v>10254</v>
      </c>
      <c r="L801" s="3">
        <v>46856</v>
      </c>
    </row>
    <row r="802" spans="1:13">
      <c r="A802" s="1">
        <v>45891</v>
      </c>
      <c r="B802" t="s">
        <v>5763</v>
      </c>
      <c r="C802" t="s">
        <v>5764</v>
      </c>
      <c r="D802" t="s">
        <v>336</v>
      </c>
      <c r="E802" t="s">
        <v>375</v>
      </c>
      <c r="F802" t="s">
        <v>376</v>
      </c>
      <c r="G802" t="s">
        <v>32</v>
      </c>
      <c r="H802" t="s">
        <v>16</v>
      </c>
      <c r="I802" t="s">
        <v>77</v>
      </c>
      <c r="J802" t="s">
        <v>10193</v>
      </c>
      <c r="K802" t="s">
        <v>10216</v>
      </c>
      <c r="L802" s="3">
        <v>10934</v>
      </c>
    </row>
    <row r="803" spans="1:13">
      <c r="A803" s="1">
        <v>45892</v>
      </c>
      <c r="B803" t="s">
        <v>5213</v>
      </c>
      <c r="C803" t="s">
        <v>2795</v>
      </c>
      <c r="D803" t="s">
        <v>125</v>
      </c>
      <c r="E803" t="s">
        <v>570</v>
      </c>
      <c r="F803" t="s">
        <v>571</v>
      </c>
      <c r="G803" t="s">
        <v>32</v>
      </c>
      <c r="H803" t="s">
        <v>16</v>
      </c>
      <c r="I803" t="s">
        <v>26</v>
      </c>
      <c r="J803" t="s">
        <v>10201</v>
      </c>
      <c r="L803" s="3">
        <v>29052</v>
      </c>
      <c r="M803" s="3">
        <v>29052</v>
      </c>
    </row>
    <row r="804" spans="1:13">
      <c r="A804" s="1">
        <v>45892</v>
      </c>
      <c r="B804" t="s">
        <v>5009</v>
      </c>
      <c r="C804" t="s">
        <v>1963</v>
      </c>
      <c r="D804" t="s">
        <v>310</v>
      </c>
      <c r="E804" t="s">
        <v>103</v>
      </c>
      <c r="F804" t="s">
        <v>104</v>
      </c>
      <c r="G804" t="s">
        <v>54</v>
      </c>
      <c r="H804" t="s">
        <v>55</v>
      </c>
      <c r="I804" t="s">
        <v>140</v>
      </c>
      <c r="J804" t="s">
        <v>10198</v>
      </c>
      <c r="K804" t="s">
        <v>10289</v>
      </c>
    </row>
    <row r="805" spans="1:13">
      <c r="A805" s="1">
        <v>45892</v>
      </c>
      <c r="B805" t="s">
        <v>5211</v>
      </c>
      <c r="C805" t="s">
        <v>2784</v>
      </c>
      <c r="D805" t="s">
        <v>310</v>
      </c>
      <c r="E805" t="s">
        <v>570</v>
      </c>
      <c r="F805" t="s">
        <v>571</v>
      </c>
      <c r="G805" t="s">
        <v>54</v>
      </c>
      <c r="H805" t="s">
        <v>55</v>
      </c>
      <c r="I805" t="s">
        <v>26</v>
      </c>
      <c r="J805" t="s">
        <v>10193</v>
      </c>
      <c r="K805" t="s">
        <v>10284</v>
      </c>
      <c r="L805" s="3">
        <v>10018</v>
      </c>
    </row>
    <row r="806" spans="1:13">
      <c r="A806" s="1">
        <v>45893</v>
      </c>
      <c r="B806" t="s">
        <v>10902</v>
      </c>
      <c r="C806" t="s">
        <v>10903</v>
      </c>
      <c r="D806" t="s">
        <v>345</v>
      </c>
      <c r="E806" t="s">
        <v>2574</v>
      </c>
      <c r="F806" t="s">
        <v>2575</v>
      </c>
      <c r="G806" t="s">
        <v>32</v>
      </c>
      <c r="H806" t="s">
        <v>16</v>
      </c>
      <c r="I806" t="s">
        <v>77</v>
      </c>
      <c r="J806" t="s">
        <v>10193</v>
      </c>
      <c r="K806" t="s">
        <v>10216</v>
      </c>
      <c r="L806" s="3">
        <v>12843</v>
      </c>
    </row>
    <row r="807" spans="1:13">
      <c r="A807" s="1">
        <v>45893</v>
      </c>
      <c r="B807" t="s">
        <v>5216</v>
      </c>
      <c r="C807" t="s">
        <v>2806</v>
      </c>
      <c r="D807" t="s">
        <v>1067</v>
      </c>
      <c r="E807" t="s">
        <v>179</v>
      </c>
      <c r="F807" t="s">
        <v>180</v>
      </c>
      <c r="G807" t="s">
        <v>32</v>
      </c>
      <c r="H807" t="s">
        <v>16</v>
      </c>
      <c r="I807" t="s">
        <v>26</v>
      </c>
      <c r="J807" t="s">
        <v>10201</v>
      </c>
      <c r="L807" s="3">
        <v>15729</v>
      </c>
      <c r="M807" s="3">
        <v>15729</v>
      </c>
    </row>
    <row r="808" spans="1:13">
      <c r="A808" s="1">
        <v>45894</v>
      </c>
      <c r="B808" t="s">
        <v>5531</v>
      </c>
      <c r="C808" t="s">
        <v>4139</v>
      </c>
      <c r="D808" t="s">
        <v>215</v>
      </c>
      <c r="E808" t="s">
        <v>165</v>
      </c>
      <c r="F808" t="s">
        <v>166</v>
      </c>
      <c r="G808" t="s">
        <v>32</v>
      </c>
      <c r="H808" t="s">
        <v>16</v>
      </c>
      <c r="I808" t="s">
        <v>26</v>
      </c>
      <c r="J808" t="s">
        <v>10193</v>
      </c>
      <c r="K808" t="s">
        <v>10173</v>
      </c>
      <c r="L808" s="3">
        <v>66882</v>
      </c>
    </row>
    <row r="809" spans="1:13">
      <c r="A809" s="1">
        <v>45895</v>
      </c>
      <c r="B809" t="s">
        <v>10904</v>
      </c>
      <c r="C809" t="s">
        <v>10905</v>
      </c>
      <c r="D809" t="s">
        <v>143</v>
      </c>
      <c r="E809" t="s">
        <v>326</v>
      </c>
      <c r="F809" t="s">
        <v>327</v>
      </c>
      <c r="G809" t="s">
        <v>32</v>
      </c>
      <c r="H809" t="s">
        <v>16</v>
      </c>
      <c r="I809" t="s">
        <v>5660</v>
      </c>
      <c r="J809" t="s">
        <v>10198</v>
      </c>
      <c r="K809" t="s">
        <v>10225</v>
      </c>
    </row>
    <row r="810" spans="1:13">
      <c r="A810" s="1">
        <v>45895</v>
      </c>
      <c r="B810" t="s">
        <v>5220</v>
      </c>
      <c r="C810" t="s">
        <v>2822</v>
      </c>
      <c r="D810" t="s">
        <v>203</v>
      </c>
      <c r="E810" t="s">
        <v>706</v>
      </c>
      <c r="F810" t="s">
        <v>707</v>
      </c>
      <c r="G810" t="s">
        <v>32</v>
      </c>
      <c r="H810" t="s">
        <v>16</v>
      </c>
      <c r="I810" t="s">
        <v>48</v>
      </c>
      <c r="J810" t="s">
        <v>10201</v>
      </c>
      <c r="L810" s="3">
        <v>1824</v>
      </c>
      <c r="M810" s="3">
        <v>1824</v>
      </c>
    </row>
    <row r="811" spans="1:13">
      <c r="A811" s="1">
        <v>45896</v>
      </c>
      <c r="B811" t="s">
        <v>10906</v>
      </c>
      <c r="C811" t="s">
        <v>10907</v>
      </c>
      <c r="D811" t="s">
        <v>125</v>
      </c>
      <c r="E811" t="s">
        <v>712</v>
      </c>
      <c r="F811" t="s">
        <v>713</v>
      </c>
      <c r="G811" t="s">
        <v>15</v>
      </c>
      <c r="H811" t="s">
        <v>16</v>
      </c>
      <c r="I811" t="s">
        <v>26</v>
      </c>
      <c r="J811" t="s">
        <v>10198</v>
      </c>
      <c r="K811" t="s">
        <v>10228</v>
      </c>
    </row>
    <row r="812" spans="1:13">
      <c r="A812" s="1">
        <v>45896</v>
      </c>
      <c r="B812" t="s">
        <v>5765</v>
      </c>
      <c r="C812" t="s">
        <v>5766</v>
      </c>
      <c r="D812" t="s">
        <v>43</v>
      </c>
      <c r="E812" t="s">
        <v>282</v>
      </c>
      <c r="F812" t="s">
        <v>283</v>
      </c>
      <c r="G812" t="s">
        <v>661</v>
      </c>
      <c r="H812" t="s">
        <v>16</v>
      </c>
      <c r="I812" t="s">
        <v>95</v>
      </c>
      <c r="J812" t="s">
        <v>10198</v>
      </c>
      <c r="K812" t="s">
        <v>10216</v>
      </c>
      <c r="L812" s="3">
        <v>35196</v>
      </c>
    </row>
    <row r="813" spans="1:13">
      <c r="A813" s="1">
        <v>45897</v>
      </c>
      <c r="B813" t="s">
        <v>10908</v>
      </c>
      <c r="C813" t="s">
        <v>10909</v>
      </c>
      <c r="D813" t="s">
        <v>2017</v>
      </c>
      <c r="E813" t="s">
        <v>165</v>
      </c>
      <c r="F813" t="s">
        <v>166</v>
      </c>
      <c r="G813" t="s">
        <v>32</v>
      </c>
      <c r="H813" t="s">
        <v>16</v>
      </c>
      <c r="I813" t="s">
        <v>26</v>
      </c>
      <c r="J813" t="s">
        <v>10198</v>
      </c>
      <c r="K813" t="s">
        <v>10225</v>
      </c>
    </row>
    <row r="814" spans="1:13">
      <c r="A814" s="1">
        <v>45897</v>
      </c>
      <c r="B814" t="s">
        <v>5221</v>
      </c>
      <c r="C814" t="s">
        <v>2826</v>
      </c>
      <c r="D814" t="s">
        <v>167</v>
      </c>
      <c r="E814" t="s">
        <v>165</v>
      </c>
      <c r="F814" t="s">
        <v>166</v>
      </c>
      <c r="G814" t="s">
        <v>32</v>
      </c>
      <c r="H814" t="s">
        <v>16</v>
      </c>
      <c r="I814" t="s">
        <v>26</v>
      </c>
      <c r="J814" t="s">
        <v>10201</v>
      </c>
      <c r="L814" s="3">
        <v>8547</v>
      </c>
      <c r="M814" s="3">
        <v>8547</v>
      </c>
    </row>
    <row r="815" spans="1:13">
      <c r="A815" s="1">
        <v>45897</v>
      </c>
      <c r="B815" t="s">
        <v>10910</v>
      </c>
      <c r="C815" t="s">
        <v>10911</v>
      </c>
      <c r="D815" t="s">
        <v>21</v>
      </c>
      <c r="E815" t="s">
        <v>174</v>
      </c>
      <c r="F815" t="s">
        <v>175</v>
      </c>
      <c r="G815" t="s">
        <v>661</v>
      </c>
      <c r="H815" t="s">
        <v>16</v>
      </c>
      <c r="I815" t="s">
        <v>112</v>
      </c>
      <c r="J815" t="s">
        <v>10193</v>
      </c>
      <c r="K815" t="s">
        <v>10204</v>
      </c>
      <c r="L815" s="3">
        <v>44959</v>
      </c>
    </row>
    <row r="816" spans="1:13">
      <c r="A816" s="1">
        <v>45897</v>
      </c>
      <c r="B816" t="s">
        <v>10912</v>
      </c>
      <c r="C816" t="s">
        <v>10913</v>
      </c>
      <c r="D816" t="s">
        <v>51</v>
      </c>
      <c r="E816" t="s">
        <v>103</v>
      </c>
      <c r="F816" t="s">
        <v>104</v>
      </c>
      <c r="G816" t="s">
        <v>661</v>
      </c>
      <c r="H816" t="s">
        <v>16</v>
      </c>
      <c r="I816" t="s">
        <v>140</v>
      </c>
      <c r="J816" t="s">
        <v>10193</v>
      </c>
      <c r="K816" t="s">
        <v>10173</v>
      </c>
      <c r="L816" s="3">
        <v>51508</v>
      </c>
    </row>
    <row r="817" spans="1:13">
      <c r="A817" s="1">
        <v>45897</v>
      </c>
      <c r="B817" t="s">
        <v>10914</v>
      </c>
      <c r="C817" t="s">
        <v>10915</v>
      </c>
      <c r="D817" t="s">
        <v>203</v>
      </c>
      <c r="E817" t="s">
        <v>201</v>
      </c>
      <c r="F817" t="s">
        <v>202</v>
      </c>
      <c r="G817" t="s">
        <v>32</v>
      </c>
      <c r="H817" t="s">
        <v>16</v>
      </c>
      <c r="I817" t="s">
        <v>5660</v>
      </c>
      <c r="J817" t="s">
        <v>10193</v>
      </c>
      <c r="K817" t="s">
        <v>10216</v>
      </c>
      <c r="L817" s="3">
        <v>52929</v>
      </c>
    </row>
    <row r="818" spans="1:13">
      <c r="A818" s="1">
        <v>45897</v>
      </c>
      <c r="B818" t="s">
        <v>5183</v>
      </c>
      <c r="C818" t="s">
        <v>2656</v>
      </c>
      <c r="D818" t="s">
        <v>167</v>
      </c>
      <c r="E818" t="s">
        <v>165</v>
      </c>
      <c r="F818" t="s">
        <v>166</v>
      </c>
      <c r="G818" t="s">
        <v>54</v>
      </c>
      <c r="H818" t="s">
        <v>55</v>
      </c>
      <c r="I818" t="s">
        <v>26</v>
      </c>
      <c r="J818" t="s">
        <v>10201</v>
      </c>
      <c r="L818" s="3">
        <v>10025</v>
      </c>
      <c r="M818" s="3">
        <v>10025</v>
      </c>
    </row>
    <row r="819" spans="1:13">
      <c r="A819" s="1">
        <v>45901</v>
      </c>
      <c r="B819" t="s">
        <v>10916</v>
      </c>
      <c r="C819" t="s">
        <v>10917</v>
      </c>
      <c r="D819" t="s">
        <v>203</v>
      </c>
      <c r="E819" t="s">
        <v>570</v>
      </c>
      <c r="F819" t="s">
        <v>571</v>
      </c>
      <c r="G819" t="s">
        <v>32</v>
      </c>
      <c r="H819" t="s">
        <v>16</v>
      </c>
      <c r="I819" t="s">
        <v>26</v>
      </c>
      <c r="J819" t="s">
        <v>10193</v>
      </c>
      <c r="K819" t="s">
        <v>10225</v>
      </c>
      <c r="L819" s="3">
        <v>28169</v>
      </c>
    </row>
    <row r="820" spans="1:13">
      <c r="A820" s="1">
        <v>45901</v>
      </c>
      <c r="B820" t="s">
        <v>5078</v>
      </c>
      <c r="C820" t="s">
        <v>2220</v>
      </c>
      <c r="D820" t="s">
        <v>98</v>
      </c>
      <c r="E820" t="s">
        <v>396</v>
      </c>
      <c r="F820" t="s">
        <v>397</v>
      </c>
      <c r="G820" t="s">
        <v>32</v>
      </c>
      <c r="H820" t="s">
        <v>16</v>
      </c>
      <c r="I820" t="s">
        <v>5660</v>
      </c>
      <c r="J820" t="s">
        <v>10198</v>
      </c>
      <c r="K820" t="s">
        <v>10173</v>
      </c>
    </row>
    <row r="821" spans="1:13">
      <c r="A821" s="1">
        <v>45901</v>
      </c>
      <c r="B821" t="s">
        <v>10918</v>
      </c>
      <c r="C821" t="s">
        <v>10919</v>
      </c>
      <c r="D821" t="s">
        <v>51</v>
      </c>
      <c r="E821" t="s">
        <v>270</v>
      </c>
      <c r="F821" t="s">
        <v>271</v>
      </c>
      <c r="G821" t="s">
        <v>15</v>
      </c>
      <c r="H821" t="s">
        <v>16</v>
      </c>
      <c r="I821" t="s">
        <v>77</v>
      </c>
      <c r="J821" t="s">
        <v>10198</v>
      </c>
      <c r="K821" t="s">
        <v>10216</v>
      </c>
      <c r="L821" s="3">
        <v>118900</v>
      </c>
    </row>
    <row r="822" spans="1:13">
      <c r="A822" s="1">
        <v>45901</v>
      </c>
      <c r="B822" t="s">
        <v>10920</v>
      </c>
      <c r="C822" t="s">
        <v>10921</v>
      </c>
      <c r="D822" t="s">
        <v>167</v>
      </c>
      <c r="E822" t="s">
        <v>165</v>
      </c>
      <c r="F822" t="s">
        <v>166</v>
      </c>
      <c r="G822" t="s">
        <v>32</v>
      </c>
      <c r="H822" t="s">
        <v>16</v>
      </c>
      <c r="I822" t="s">
        <v>26</v>
      </c>
      <c r="J822" t="s">
        <v>10193</v>
      </c>
      <c r="K822" t="s">
        <v>10225</v>
      </c>
      <c r="L822" s="3">
        <v>242852</v>
      </c>
    </row>
    <row r="823" spans="1:13">
      <c r="A823" s="1">
        <v>45901</v>
      </c>
      <c r="B823" t="s">
        <v>9534</v>
      </c>
      <c r="C823" t="s">
        <v>9535</v>
      </c>
      <c r="D823" t="s">
        <v>105</v>
      </c>
      <c r="E823" t="s">
        <v>103</v>
      </c>
      <c r="F823" t="s">
        <v>104</v>
      </c>
      <c r="G823" t="s">
        <v>32</v>
      </c>
      <c r="H823" t="s">
        <v>16</v>
      </c>
      <c r="I823" t="s">
        <v>140</v>
      </c>
      <c r="J823" t="s">
        <v>10193</v>
      </c>
      <c r="K823" t="s">
        <v>10204</v>
      </c>
      <c r="L823" s="3">
        <v>276681</v>
      </c>
    </row>
    <row r="824" spans="1:13">
      <c r="A824" s="1">
        <v>45901</v>
      </c>
      <c r="B824" t="s">
        <v>10922</v>
      </c>
      <c r="C824" t="s">
        <v>10923</v>
      </c>
      <c r="D824" t="s">
        <v>328</v>
      </c>
      <c r="E824" t="s">
        <v>570</v>
      </c>
      <c r="F824" t="s">
        <v>571</v>
      </c>
      <c r="G824" t="s">
        <v>661</v>
      </c>
      <c r="H824" t="s">
        <v>16</v>
      </c>
      <c r="I824" t="s">
        <v>26</v>
      </c>
      <c r="J824" t="s">
        <v>10198</v>
      </c>
      <c r="K824" t="s">
        <v>10216</v>
      </c>
    </row>
    <row r="825" spans="1:13">
      <c r="A825" s="1">
        <v>45901</v>
      </c>
      <c r="B825" t="s">
        <v>5006</v>
      </c>
      <c r="C825" t="s">
        <v>1951</v>
      </c>
      <c r="D825" t="s">
        <v>310</v>
      </c>
      <c r="E825" t="s">
        <v>103</v>
      </c>
      <c r="F825" t="s">
        <v>104</v>
      </c>
      <c r="G825" t="s">
        <v>32</v>
      </c>
      <c r="H825" t="s">
        <v>16</v>
      </c>
      <c r="I825" t="s">
        <v>140</v>
      </c>
      <c r="J825" t="s">
        <v>10193</v>
      </c>
      <c r="K825" t="s">
        <v>10173</v>
      </c>
      <c r="L825" s="3">
        <v>16259</v>
      </c>
    </row>
    <row r="826" spans="1:13">
      <c r="A826" s="1">
        <v>45901</v>
      </c>
      <c r="B826" t="s">
        <v>10924</v>
      </c>
      <c r="C826" t="s">
        <v>10925</v>
      </c>
      <c r="D826" t="s">
        <v>125</v>
      </c>
      <c r="E826" t="s">
        <v>3857</v>
      </c>
      <c r="F826" t="s">
        <v>3858</v>
      </c>
      <c r="G826" t="s">
        <v>32</v>
      </c>
      <c r="H826" t="s">
        <v>16</v>
      </c>
      <c r="I826" t="s">
        <v>5660</v>
      </c>
      <c r="J826" t="s">
        <v>10198</v>
      </c>
      <c r="K826" t="s">
        <v>10216</v>
      </c>
    </row>
    <row r="827" spans="1:13">
      <c r="A827" s="1">
        <v>45901</v>
      </c>
      <c r="B827" t="s">
        <v>6027</v>
      </c>
      <c r="C827" t="s">
        <v>6028</v>
      </c>
      <c r="D827" t="s">
        <v>386</v>
      </c>
      <c r="E827" t="s">
        <v>218</v>
      </c>
      <c r="F827" t="s">
        <v>219</v>
      </c>
      <c r="G827" t="s">
        <v>32</v>
      </c>
      <c r="H827" t="s">
        <v>16</v>
      </c>
      <c r="I827" t="s">
        <v>48</v>
      </c>
      <c r="J827" t="s">
        <v>10198</v>
      </c>
      <c r="K827" t="s">
        <v>10216</v>
      </c>
      <c r="L827" s="3">
        <v>18652</v>
      </c>
    </row>
    <row r="828" spans="1:13">
      <c r="A828" s="1">
        <v>45901</v>
      </c>
      <c r="B828" t="s">
        <v>10926</v>
      </c>
      <c r="C828" t="s">
        <v>10927</v>
      </c>
      <c r="D828" t="s">
        <v>21</v>
      </c>
      <c r="E828" t="s">
        <v>174</v>
      </c>
      <c r="F828" t="s">
        <v>175</v>
      </c>
      <c r="G828" t="s">
        <v>32</v>
      </c>
      <c r="H828" t="s">
        <v>16</v>
      </c>
      <c r="I828" t="s">
        <v>112</v>
      </c>
      <c r="J828" t="s">
        <v>10198</v>
      </c>
      <c r="K828" t="s">
        <v>10225</v>
      </c>
    </row>
    <row r="829" spans="1:13">
      <c r="A829" s="1">
        <v>45901</v>
      </c>
      <c r="B829" t="s">
        <v>6001</v>
      </c>
      <c r="C829" t="s">
        <v>6002</v>
      </c>
      <c r="D829" t="s">
        <v>105</v>
      </c>
      <c r="E829" t="s">
        <v>103</v>
      </c>
      <c r="F829" t="s">
        <v>104</v>
      </c>
      <c r="G829" t="s">
        <v>32</v>
      </c>
      <c r="H829" t="s">
        <v>16</v>
      </c>
      <c r="I829" t="s">
        <v>140</v>
      </c>
      <c r="J829" t="s">
        <v>10198</v>
      </c>
      <c r="K829" t="s">
        <v>10204</v>
      </c>
    </row>
    <row r="830" spans="1:13">
      <c r="A830" s="1">
        <v>45901</v>
      </c>
      <c r="B830" t="s">
        <v>10928</v>
      </c>
      <c r="C830" t="s">
        <v>10929</v>
      </c>
      <c r="D830" t="s">
        <v>21</v>
      </c>
      <c r="E830" t="s">
        <v>103</v>
      </c>
      <c r="F830" t="s">
        <v>104</v>
      </c>
      <c r="G830" t="s">
        <v>32</v>
      </c>
      <c r="H830" t="s">
        <v>16</v>
      </c>
      <c r="I830" t="s">
        <v>140</v>
      </c>
      <c r="J830" t="s">
        <v>10193</v>
      </c>
      <c r="K830" t="s">
        <v>10204</v>
      </c>
      <c r="L830" s="3">
        <v>74790</v>
      </c>
    </row>
    <row r="831" spans="1:13">
      <c r="A831" s="1">
        <v>45901</v>
      </c>
      <c r="B831" t="s">
        <v>9536</v>
      </c>
      <c r="C831" t="s">
        <v>9537</v>
      </c>
      <c r="D831" t="s">
        <v>61</v>
      </c>
      <c r="E831" t="s">
        <v>103</v>
      </c>
      <c r="F831" t="s">
        <v>104</v>
      </c>
      <c r="G831" t="s">
        <v>32</v>
      </c>
      <c r="H831" t="s">
        <v>16</v>
      </c>
      <c r="I831" t="s">
        <v>140</v>
      </c>
      <c r="J831" t="s">
        <v>10198</v>
      </c>
      <c r="K831" t="s">
        <v>10284</v>
      </c>
      <c r="L831" s="3">
        <v>63701</v>
      </c>
    </row>
    <row r="832" spans="1:13">
      <c r="A832" s="1">
        <v>45901</v>
      </c>
      <c r="B832" t="s">
        <v>6025</v>
      </c>
      <c r="C832" t="s">
        <v>6026</v>
      </c>
      <c r="D832" t="s">
        <v>51</v>
      </c>
      <c r="E832" t="s">
        <v>103</v>
      </c>
      <c r="F832" t="s">
        <v>104</v>
      </c>
      <c r="G832" t="s">
        <v>32</v>
      </c>
      <c r="H832" t="s">
        <v>16</v>
      </c>
      <c r="I832" t="s">
        <v>140</v>
      </c>
      <c r="J832" t="s">
        <v>10198</v>
      </c>
      <c r="K832" t="s">
        <v>10173</v>
      </c>
    </row>
    <row r="833" spans="1:13">
      <c r="A833" s="1">
        <v>45901</v>
      </c>
      <c r="B833" t="s">
        <v>10930</v>
      </c>
      <c r="C833" t="s">
        <v>10931</v>
      </c>
      <c r="D833" t="s">
        <v>887</v>
      </c>
      <c r="E833" t="s">
        <v>885</v>
      </c>
      <c r="F833" t="s">
        <v>886</v>
      </c>
      <c r="G833" t="s">
        <v>32</v>
      </c>
      <c r="H833" t="s">
        <v>16</v>
      </c>
      <c r="I833" t="s">
        <v>48</v>
      </c>
      <c r="J833" t="s">
        <v>10193</v>
      </c>
      <c r="K833" t="s">
        <v>10225</v>
      </c>
      <c r="L833" s="3">
        <v>35450</v>
      </c>
    </row>
    <row r="834" spans="1:13">
      <c r="A834" s="1">
        <v>45901</v>
      </c>
      <c r="B834" t="s">
        <v>5558</v>
      </c>
      <c r="C834" t="s">
        <v>4263</v>
      </c>
      <c r="D834" t="s">
        <v>125</v>
      </c>
      <c r="E834" t="s">
        <v>3857</v>
      </c>
      <c r="F834" t="s">
        <v>3858</v>
      </c>
      <c r="G834" t="s">
        <v>661</v>
      </c>
      <c r="H834" t="s">
        <v>16</v>
      </c>
      <c r="I834" t="s">
        <v>4176</v>
      </c>
      <c r="J834" t="s">
        <v>10198</v>
      </c>
      <c r="K834" t="s">
        <v>10279</v>
      </c>
    </row>
    <row r="835" spans="1:13">
      <c r="A835" s="1">
        <v>45901</v>
      </c>
      <c r="B835" t="s">
        <v>5224</v>
      </c>
      <c r="C835" t="s">
        <v>2842</v>
      </c>
      <c r="D835" t="s">
        <v>51</v>
      </c>
      <c r="E835" t="s">
        <v>49</v>
      </c>
      <c r="F835" t="s">
        <v>50</v>
      </c>
      <c r="G835" t="s">
        <v>15</v>
      </c>
      <c r="H835" t="s">
        <v>16</v>
      </c>
      <c r="I835" t="s">
        <v>48</v>
      </c>
      <c r="J835" t="s">
        <v>10201</v>
      </c>
      <c r="L835" s="3">
        <v>67250</v>
      </c>
      <c r="M835" s="3">
        <v>67250</v>
      </c>
    </row>
    <row r="836" spans="1:13">
      <c r="A836" s="1">
        <v>45901</v>
      </c>
      <c r="B836" t="s">
        <v>10932</v>
      </c>
      <c r="C836" t="s">
        <v>10933</v>
      </c>
      <c r="D836" t="s">
        <v>345</v>
      </c>
      <c r="E836" t="s">
        <v>343</v>
      </c>
      <c r="F836" t="s">
        <v>344</v>
      </c>
      <c r="G836" t="s">
        <v>32</v>
      </c>
      <c r="H836" t="s">
        <v>16</v>
      </c>
      <c r="I836" t="s">
        <v>112</v>
      </c>
      <c r="J836" t="s">
        <v>10193</v>
      </c>
      <c r="K836" t="s">
        <v>10204</v>
      </c>
      <c r="L836" s="3">
        <v>26673</v>
      </c>
    </row>
    <row r="837" spans="1:13">
      <c r="A837" s="1">
        <v>45901</v>
      </c>
      <c r="B837" t="s">
        <v>5773</v>
      </c>
      <c r="C837" t="s">
        <v>5774</v>
      </c>
      <c r="D837" t="s">
        <v>125</v>
      </c>
      <c r="E837" t="s">
        <v>270</v>
      </c>
      <c r="F837" t="s">
        <v>271</v>
      </c>
      <c r="G837" t="s">
        <v>15</v>
      </c>
      <c r="H837" t="s">
        <v>16</v>
      </c>
      <c r="I837" t="s">
        <v>77</v>
      </c>
      <c r="J837" t="s">
        <v>10198</v>
      </c>
      <c r="K837" t="s">
        <v>10216</v>
      </c>
      <c r="L837" s="3">
        <v>18506</v>
      </c>
    </row>
    <row r="838" spans="1:13">
      <c r="A838" s="1">
        <v>45901</v>
      </c>
      <c r="B838" t="s">
        <v>10934</v>
      </c>
      <c r="C838" t="s">
        <v>10935</v>
      </c>
      <c r="D838" t="s">
        <v>125</v>
      </c>
      <c r="E838" t="s">
        <v>570</v>
      </c>
      <c r="F838" t="s">
        <v>571</v>
      </c>
      <c r="G838" t="s">
        <v>32</v>
      </c>
      <c r="H838" t="s">
        <v>16</v>
      </c>
      <c r="I838" t="s">
        <v>26</v>
      </c>
      <c r="J838" t="s">
        <v>10198</v>
      </c>
      <c r="K838" t="s">
        <v>10284</v>
      </c>
    </row>
    <row r="839" spans="1:13">
      <c r="A839" s="1">
        <v>45901</v>
      </c>
      <c r="B839" t="s">
        <v>5033</v>
      </c>
      <c r="C839" t="s">
        <v>2054</v>
      </c>
      <c r="D839" t="s">
        <v>310</v>
      </c>
      <c r="E839" t="s">
        <v>103</v>
      </c>
      <c r="F839" t="s">
        <v>104</v>
      </c>
      <c r="G839" t="s">
        <v>32</v>
      </c>
      <c r="H839" t="s">
        <v>16</v>
      </c>
      <c r="I839" t="s">
        <v>140</v>
      </c>
      <c r="J839" t="s">
        <v>10198</v>
      </c>
      <c r="K839" t="s">
        <v>10225</v>
      </c>
    </row>
    <row r="840" spans="1:13">
      <c r="A840" s="1">
        <v>45901</v>
      </c>
      <c r="B840" t="s">
        <v>10936</v>
      </c>
      <c r="C840" t="s">
        <v>10937</v>
      </c>
      <c r="D840" t="s">
        <v>167</v>
      </c>
      <c r="E840" t="s">
        <v>375</v>
      </c>
      <c r="F840" t="s">
        <v>376</v>
      </c>
      <c r="G840" t="s">
        <v>15</v>
      </c>
      <c r="H840" t="s">
        <v>16</v>
      </c>
      <c r="I840" t="s">
        <v>77</v>
      </c>
      <c r="J840" t="s">
        <v>10193</v>
      </c>
      <c r="K840" t="s">
        <v>10216</v>
      </c>
      <c r="L840" s="3">
        <v>138450</v>
      </c>
    </row>
    <row r="841" spans="1:13">
      <c r="A841" s="1">
        <v>45901</v>
      </c>
      <c r="B841" t="s">
        <v>10938</v>
      </c>
      <c r="C841" t="s">
        <v>10939</v>
      </c>
      <c r="D841" t="s">
        <v>590</v>
      </c>
      <c r="E841" t="s">
        <v>3479</v>
      </c>
      <c r="F841" t="s">
        <v>3480</v>
      </c>
      <c r="G841" t="s">
        <v>15</v>
      </c>
      <c r="H841" t="s">
        <v>16</v>
      </c>
      <c r="I841" t="s">
        <v>5660</v>
      </c>
      <c r="J841" t="s">
        <v>10198</v>
      </c>
      <c r="K841" t="s">
        <v>10173</v>
      </c>
      <c r="L841" s="3">
        <v>46313</v>
      </c>
    </row>
    <row r="842" spans="1:13">
      <c r="A842" s="1">
        <v>45901</v>
      </c>
      <c r="B842" t="s">
        <v>10940</v>
      </c>
      <c r="C842" t="s">
        <v>10941</v>
      </c>
      <c r="D842" t="s">
        <v>125</v>
      </c>
      <c r="E842" t="s">
        <v>528</v>
      </c>
      <c r="F842" t="s">
        <v>529</v>
      </c>
      <c r="G842" t="s">
        <v>32</v>
      </c>
      <c r="H842" t="s">
        <v>16</v>
      </c>
      <c r="I842" t="s">
        <v>48</v>
      </c>
      <c r="J842" t="s">
        <v>10198</v>
      </c>
      <c r="K842" t="s">
        <v>10216</v>
      </c>
    </row>
    <row r="843" spans="1:13">
      <c r="A843" s="1">
        <v>45901</v>
      </c>
      <c r="B843" t="s">
        <v>5737</v>
      </c>
      <c r="C843" t="s">
        <v>5738</v>
      </c>
      <c r="D843" t="s">
        <v>51</v>
      </c>
      <c r="E843" t="s">
        <v>103</v>
      </c>
      <c r="F843" t="s">
        <v>104</v>
      </c>
      <c r="G843" t="s">
        <v>32</v>
      </c>
      <c r="H843" t="s">
        <v>16</v>
      </c>
      <c r="I843" t="s">
        <v>140</v>
      </c>
      <c r="J843" t="s">
        <v>10193</v>
      </c>
      <c r="K843" t="s">
        <v>10173</v>
      </c>
      <c r="L843" s="3">
        <v>17488</v>
      </c>
    </row>
    <row r="844" spans="1:13">
      <c r="A844" s="1">
        <v>45901</v>
      </c>
      <c r="B844" t="s">
        <v>10772</v>
      </c>
      <c r="C844" t="s">
        <v>10773</v>
      </c>
      <c r="D844" t="s">
        <v>43</v>
      </c>
      <c r="E844" t="s">
        <v>846</v>
      </c>
      <c r="F844" t="s">
        <v>847</v>
      </c>
      <c r="G844" t="s">
        <v>15</v>
      </c>
      <c r="H844" t="s">
        <v>16</v>
      </c>
      <c r="I844" t="s">
        <v>48</v>
      </c>
      <c r="J844" t="s">
        <v>10198</v>
      </c>
      <c r="K844" t="s">
        <v>10216</v>
      </c>
      <c r="L844" s="3">
        <v>6970</v>
      </c>
    </row>
    <row r="845" spans="1:13">
      <c r="A845" s="1">
        <v>45901</v>
      </c>
      <c r="B845" t="s">
        <v>4943</v>
      </c>
      <c r="C845" t="s">
        <v>1695</v>
      </c>
      <c r="D845" t="s">
        <v>1699</v>
      </c>
      <c r="E845" t="s">
        <v>1697</v>
      </c>
      <c r="F845" t="s">
        <v>1698</v>
      </c>
      <c r="G845" t="s">
        <v>15</v>
      </c>
      <c r="H845" t="s">
        <v>16</v>
      </c>
      <c r="I845" t="s">
        <v>4176</v>
      </c>
      <c r="J845" t="s">
        <v>10193</v>
      </c>
      <c r="K845" t="s">
        <v>10324</v>
      </c>
      <c r="L845" s="3">
        <v>53498</v>
      </c>
    </row>
    <row r="846" spans="1:13">
      <c r="A846" s="1">
        <v>45901</v>
      </c>
      <c r="B846" t="s">
        <v>10942</v>
      </c>
      <c r="C846" t="s">
        <v>10943</v>
      </c>
      <c r="D846" t="s">
        <v>336</v>
      </c>
      <c r="E846" t="s">
        <v>343</v>
      </c>
      <c r="F846" t="s">
        <v>344</v>
      </c>
      <c r="G846" t="s">
        <v>15</v>
      </c>
      <c r="H846" t="s">
        <v>16</v>
      </c>
      <c r="I846" t="s">
        <v>4176</v>
      </c>
      <c r="J846" t="s">
        <v>10198</v>
      </c>
      <c r="K846" t="s">
        <v>10173</v>
      </c>
    </row>
    <row r="847" spans="1:13">
      <c r="A847" s="1">
        <v>45901</v>
      </c>
      <c r="B847" t="s">
        <v>10944</v>
      </c>
      <c r="C847" t="s">
        <v>10945</v>
      </c>
      <c r="D847" t="s">
        <v>51</v>
      </c>
      <c r="E847" t="s">
        <v>706</v>
      </c>
      <c r="F847" t="s">
        <v>707</v>
      </c>
      <c r="G847" t="s">
        <v>15</v>
      </c>
      <c r="H847" t="s">
        <v>16</v>
      </c>
      <c r="I847" t="s">
        <v>48</v>
      </c>
      <c r="J847" t="s">
        <v>10198</v>
      </c>
      <c r="K847" t="s">
        <v>10216</v>
      </c>
      <c r="L847" s="3">
        <v>42413</v>
      </c>
    </row>
    <row r="848" spans="1:13">
      <c r="A848" s="1">
        <v>45901</v>
      </c>
      <c r="B848" t="s">
        <v>10946</v>
      </c>
      <c r="C848" t="s">
        <v>10947</v>
      </c>
      <c r="D848" t="s">
        <v>774</v>
      </c>
      <c r="E848" t="s">
        <v>695</v>
      </c>
      <c r="F848" t="s">
        <v>696</v>
      </c>
      <c r="G848" t="s">
        <v>32</v>
      </c>
      <c r="H848" t="s">
        <v>16</v>
      </c>
      <c r="I848" t="s">
        <v>5660</v>
      </c>
      <c r="J848" t="s">
        <v>10193</v>
      </c>
      <c r="K848" t="s">
        <v>10204</v>
      </c>
      <c r="L848" s="3">
        <v>40372</v>
      </c>
    </row>
    <row r="849" spans="1:12">
      <c r="A849" s="1">
        <v>45901</v>
      </c>
      <c r="B849" t="s">
        <v>10948</v>
      </c>
      <c r="C849" t="s">
        <v>10949</v>
      </c>
      <c r="D849" t="s">
        <v>143</v>
      </c>
      <c r="E849" t="s">
        <v>326</v>
      </c>
      <c r="F849" t="s">
        <v>327</v>
      </c>
      <c r="G849" t="s">
        <v>32</v>
      </c>
      <c r="H849" t="s">
        <v>16</v>
      </c>
      <c r="I849" t="s">
        <v>5660</v>
      </c>
      <c r="J849" t="s">
        <v>10193</v>
      </c>
      <c r="K849" t="s">
        <v>10225</v>
      </c>
    </row>
    <row r="850" spans="1:12">
      <c r="A850" s="1">
        <v>45901</v>
      </c>
      <c r="B850" t="s">
        <v>10950</v>
      </c>
      <c r="C850" t="s">
        <v>10951</v>
      </c>
      <c r="D850" t="s">
        <v>590</v>
      </c>
      <c r="E850" t="s">
        <v>3479</v>
      </c>
      <c r="F850" t="s">
        <v>3480</v>
      </c>
      <c r="G850" t="s">
        <v>32</v>
      </c>
      <c r="H850" t="s">
        <v>16</v>
      </c>
      <c r="I850" t="s">
        <v>5660</v>
      </c>
      <c r="J850" t="s">
        <v>10198</v>
      </c>
      <c r="K850" t="s">
        <v>10216</v>
      </c>
    </row>
    <row r="851" spans="1:12">
      <c r="A851" s="1">
        <v>45901</v>
      </c>
      <c r="B851" t="s">
        <v>10952</v>
      </c>
      <c r="C851" t="s">
        <v>10953</v>
      </c>
      <c r="D851" t="s">
        <v>774</v>
      </c>
      <c r="E851" t="s">
        <v>695</v>
      </c>
      <c r="F851" t="s">
        <v>696</v>
      </c>
      <c r="G851" t="s">
        <v>32</v>
      </c>
      <c r="H851" t="s">
        <v>16</v>
      </c>
      <c r="I851" t="s">
        <v>5660</v>
      </c>
      <c r="J851" t="s">
        <v>10198</v>
      </c>
      <c r="K851" t="s">
        <v>10216</v>
      </c>
    </row>
    <row r="852" spans="1:12">
      <c r="A852" s="1">
        <v>45901</v>
      </c>
      <c r="B852" t="s">
        <v>10954</v>
      </c>
      <c r="C852" t="s">
        <v>10955</v>
      </c>
      <c r="D852" t="s">
        <v>245</v>
      </c>
      <c r="E852" t="s">
        <v>550</v>
      </c>
      <c r="F852" t="s">
        <v>551</v>
      </c>
      <c r="G852" t="s">
        <v>661</v>
      </c>
      <c r="H852" t="s">
        <v>16</v>
      </c>
      <c r="I852" t="s">
        <v>304</v>
      </c>
      <c r="J852" t="s">
        <v>10198</v>
      </c>
      <c r="K852" t="s">
        <v>10228</v>
      </c>
    </row>
    <row r="853" spans="1:12">
      <c r="A853" s="1">
        <v>45901</v>
      </c>
      <c r="B853" t="s">
        <v>10956</v>
      </c>
      <c r="C853" t="s">
        <v>10957</v>
      </c>
      <c r="D853" t="s">
        <v>225</v>
      </c>
      <c r="E853" t="s">
        <v>10958</v>
      </c>
      <c r="F853" t="s">
        <v>10959</v>
      </c>
      <c r="G853" t="s">
        <v>661</v>
      </c>
      <c r="H853" t="s">
        <v>16</v>
      </c>
      <c r="I853" t="s">
        <v>48</v>
      </c>
      <c r="J853" t="s">
        <v>10198</v>
      </c>
      <c r="K853" t="s">
        <v>10207</v>
      </c>
    </row>
    <row r="854" spans="1:12">
      <c r="A854" s="1">
        <v>45901</v>
      </c>
      <c r="B854" t="s">
        <v>10916</v>
      </c>
      <c r="C854" t="s">
        <v>10917</v>
      </c>
      <c r="D854" t="s">
        <v>203</v>
      </c>
      <c r="E854" t="s">
        <v>570</v>
      </c>
      <c r="F854" t="s">
        <v>571</v>
      </c>
      <c r="G854" t="s">
        <v>54</v>
      </c>
      <c r="H854" t="s">
        <v>55</v>
      </c>
      <c r="I854" t="s">
        <v>26</v>
      </c>
      <c r="J854" t="s">
        <v>10193</v>
      </c>
      <c r="K854" t="s">
        <v>10173</v>
      </c>
      <c r="L854" s="3">
        <v>67281</v>
      </c>
    </row>
    <row r="855" spans="1:12">
      <c r="A855" s="1">
        <v>45901</v>
      </c>
      <c r="B855" t="s">
        <v>6001</v>
      </c>
      <c r="C855" t="s">
        <v>6002</v>
      </c>
      <c r="D855" t="s">
        <v>105</v>
      </c>
      <c r="E855" t="s">
        <v>103</v>
      </c>
      <c r="F855" t="s">
        <v>104</v>
      </c>
      <c r="G855" t="s">
        <v>54</v>
      </c>
      <c r="H855" t="s">
        <v>55</v>
      </c>
      <c r="I855" t="s">
        <v>140</v>
      </c>
      <c r="J855" t="s">
        <v>10198</v>
      </c>
      <c r="K855" t="s">
        <v>10216</v>
      </c>
    </row>
    <row r="856" spans="1:12">
      <c r="A856" s="1">
        <v>45901</v>
      </c>
      <c r="B856" t="s">
        <v>10924</v>
      </c>
      <c r="C856" t="s">
        <v>10925</v>
      </c>
      <c r="D856" t="s">
        <v>125</v>
      </c>
      <c r="E856" t="s">
        <v>3857</v>
      </c>
      <c r="F856" t="s">
        <v>3858</v>
      </c>
      <c r="G856" t="s">
        <v>54</v>
      </c>
      <c r="H856" t="s">
        <v>55</v>
      </c>
      <c r="I856" t="s">
        <v>5660</v>
      </c>
      <c r="J856" t="s">
        <v>10198</v>
      </c>
      <c r="K856" t="s">
        <v>10216</v>
      </c>
    </row>
    <row r="857" spans="1:12">
      <c r="A857" s="1">
        <v>45901</v>
      </c>
      <c r="B857" t="s">
        <v>10942</v>
      </c>
      <c r="C857" t="s">
        <v>10943</v>
      </c>
      <c r="D857" t="s">
        <v>336</v>
      </c>
      <c r="E857" t="s">
        <v>343</v>
      </c>
      <c r="F857" t="s">
        <v>344</v>
      </c>
      <c r="G857" t="s">
        <v>54</v>
      </c>
      <c r="H857" t="s">
        <v>55</v>
      </c>
      <c r="I857" t="s">
        <v>4176</v>
      </c>
      <c r="J857" t="s">
        <v>10198</v>
      </c>
      <c r="K857" t="s">
        <v>10216</v>
      </c>
    </row>
    <row r="858" spans="1:12">
      <c r="A858" s="1">
        <v>45901</v>
      </c>
      <c r="B858" t="s">
        <v>9534</v>
      </c>
      <c r="C858" t="s">
        <v>9535</v>
      </c>
      <c r="D858" t="s">
        <v>105</v>
      </c>
      <c r="E858" t="s">
        <v>103</v>
      </c>
      <c r="F858" t="s">
        <v>104</v>
      </c>
      <c r="G858" t="s">
        <v>54</v>
      </c>
      <c r="H858" t="s">
        <v>55</v>
      </c>
      <c r="I858" t="s">
        <v>140</v>
      </c>
      <c r="J858" t="s">
        <v>10193</v>
      </c>
      <c r="K858" t="s">
        <v>10204</v>
      </c>
      <c r="L858" s="3">
        <v>231653</v>
      </c>
    </row>
    <row r="859" spans="1:12">
      <c r="A859" s="1">
        <v>45901</v>
      </c>
      <c r="B859" t="s">
        <v>10846</v>
      </c>
      <c r="C859" t="s">
        <v>10847</v>
      </c>
      <c r="D859" t="s">
        <v>125</v>
      </c>
      <c r="E859" t="s">
        <v>570</v>
      </c>
      <c r="F859" t="s">
        <v>571</v>
      </c>
      <c r="G859" t="s">
        <v>54</v>
      </c>
      <c r="H859" t="s">
        <v>55</v>
      </c>
      <c r="I859" t="s">
        <v>26</v>
      </c>
      <c r="J859" t="s">
        <v>10198</v>
      </c>
      <c r="K859" t="s">
        <v>10284</v>
      </c>
    </row>
    <row r="860" spans="1:12">
      <c r="A860" s="1">
        <v>45901</v>
      </c>
      <c r="B860" t="s">
        <v>4619</v>
      </c>
      <c r="C860" t="s">
        <v>324</v>
      </c>
      <c r="D860" t="s">
        <v>328</v>
      </c>
      <c r="E860" t="s">
        <v>326</v>
      </c>
      <c r="F860" t="s">
        <v>327</v>
      </c>
      <c r="G860" t="s">
        <v>54</v>
      </c>
      <c r="H860" t="s">
        <v>55</v>
      </c>
      <c r="I860" t="s">
        <v>5660</v>
      </c>
      <c r="J860" t="s">
        <v>10198</v>
      </c>
      <c r="K860" t="s">
        <v>10225</v>
      </c>
    </row>
    <row r="861" spans="1:12">
      <c r="A861" s="1">
        <v>45901</v>
      </c>
      <c r="B861" t="s">
        <v>10946</v>
      </c>
      <c r="C861" t="s">
        <v>10947</v>
      </c>
      <c r="D861" t="s">
        <v>774</v>
      </c>
      <c r="E861" t="s">
        <v>695</v>
      </c>
      <c r="F861" t="s">
        <v>696</v>
      </c>
      <c r="G861" t="s">
        <v>54</v>
      </c>
      <c r="H861" t="s">
        <v>55</v>
      </c>
      <c r="I861" t="s">
        <v>5660</v>
      </c>
      <c r="J861" t="s">
        <v>10193</v>
      </c>
      <c r="K861" t="s">
        <v>10216</v>
      </c>
      <c r="L861" s="3">
        <v>37903</v>
      </c>
    </row>
    <row r="862" spans="1:12">
      <c r="A862" s="1">
        <v>45901</v>
      </c>
      <c r="B862" t="s">
        <v>11411</v>
      </c>
      <c r="C862" t="s">
        <v>11412</v>
      </c>
      <c r="D862" t="s">
        <v>143</v>
      </c>
      <c r="E862" t="s">
        <v>1685</v>
      </c>
      <c r="F862" t="s">
        <v>1686</v>
      </c>
      <c r="G862" t="s">
        <v>54</v>
      </c>
      <c r="H862" t="s">
        <v>55</v>
      </c>
      <c r="I862" t="s">
        <v>48</v>
      </c>
      <c r="J862" t="s">
        <v>10198</v>
      </c>
      <c r="K862" t="s">
        <v>10225</v>
      </c>
      <c r="L862" s="3">
        <v>37568</v>
      </c>
    </row>
    <row r="863" spans="1:12">
      <c r="A863" s="1">
        <v>45901</v>
      </c>
      <c r="B863" t="s">
        <v>10834</v>
      </c>
      <c r="C863" t="s">
        <v>10835</v>
      </c>
      <c r="D863" t="s">
        <v>143</v>
      </c>
      <c r="E863" t="s">
        <v>10856</v>
      </c>
      <c r="F863" t="s">
        <v>10857</v>
      </c>
      <c r="G863" t="s">
        <v>54</v>
      </c>
      <c r="H863" t="s">
        <v>55</v>
      </c>
      <c r="I863" t="s">
        <v>4176</v>
      </c>
      <c r="J863" t="s">
        <v>10198</v>
      </c>
      <c r="K863" t="s">
        <v>10284</v>
      </c>
    </row>
    <row r="864" spans="1:12">
      <c r="A864" s="1">
        <v>45901</v>
      </c>
      <c r="B864" t="s">
        <v>10918</v>
      </c>
      <c r="C864" t="s">
        <v>10919</v>
      </c>
      <c r="D864" t="s">
        <v>51</v>
      </c>
      <c r="E864" t="s">
        <v>270</v>
      </c>
      <c r="F864" t="s">
        <v>271</v>
      </c>
      <c r="G864" t="s">
        <v>54</v>
      </c>
      <c r="H864" t="s">
        <v>55</v>
      </c>
      <c r="I864" t="s">
        <v>77</v>
      </c>
      <c r="J864" t="s">
        <v>10198</v>
      </c>
      <c r="K864" t="s">
        <v>10216</v>
      </c>
      <c r="L864" s="3">
        <v>10572</v>
      </c>
    </row>
    <row r="865" spans="1:13">
      <c r="A865" s="1">
        <v>45901</v>
      </c>
      <c r="B865" t="s">
        <v>6025</v>
      </c>
      <c r="C865" t="s">
        <v>6026</v>
      </c>
      <c r="D865" t="s">
        <v>51</v>
      </c>
      <c r="E865" t="s">
        <v>103</v>
      </c>
      <c r="F865" t="s">
        <v>104</v>
      </c>
      <c r="G865" t="s">
        <v>54</v>
      </c>
      <c r="H865" t="s">
        <v>55</v>
      </c>
      <c r="I865" t="s">
        <v>140</v>
      </c>
      <c r="J865" t="s">
        <v>10198</v>
      </c>
      <c r="K865" t="s">
        <v>10225</v>
      </c>
    </row>
    <row r="866" spans="1:13">
      <c r="A866" s="1">
        <v>45901</v>
      </c>
      <c r="B866" t="s">
        <v>10934</v>
      </c>
      <c r="C866" t="s">
        <v>10935</v>
      </c>
      <c r="D866" t="s">
        <v>125</v>
      </c>
      <c r="E866" t="s">
        <v>570</v>
      </c>
      <c r="F866" t="s">
        <v>571</v>
      </c>
      <c r="G866" t="s">
        <v>54</v>
      </c>
      <c r="H866" t="s">
        <v>55</v>
      </c>
      <c r="I866" t="s">
        <v>26</v>
      </c>
      <c r="J866" t="s">
        <v>10198</v>
      </c>
      <c r="K866" t="s">
        <v>10289</v>
      </c>
    </row>
    <row r="867" spans="1:13">
      <c r="A867" s="1">
        <v>45901</v>
      </c>
      <c r="B867" t="s">
        <v>5227</v>
      </c>
      <c r="C867" t="s">
        <v>2855</v>
      </c>
      <c r="D867" t="s">
        <v>203</v>
      </c>
      <c r="E867" t="s">
        <v>795</v>
      </c>
      <c r="F867" t="s">
        <v>796</v>
      </c>
      <c r="G867" t="s">
        <v>54</v>
      </c>
      <c r="H867" t="s">
        <v>55</v>
      </c>
      <c r="I867" t="s">
        <v>77</v>
      </c>
      <c r="J867" t="s">
        <v>10201</v>
      </c>
      <c r="L867" s="3">
        <v>61555</v>
      </c>
      <c r="M867" s="3">
        <v>61555</v>
      </c>
    </row>
    <row r="868" spans="1:13">
      <c r="A868" s="1">
        <v>45901</v>
      </c>
      <c r="B868" t="s">
        <v>5228</v>
      </c>
      <c r="C868" t="s">
        <v>2861</v>
      </c>
      <c r="D868" t="s">
        <v>21</v>
      </c>
      <c r="E868" t="s">
        <v>165</v>
      </c>
      <c r="F868" t="s">
        <v>166</v>
      </c>
      <c r="G868" t="s">
        <v>54</v>
      </c>
      <c r="H868" t="s">
        <v>55</v>
      </c>
      <c r="I868" t="s">
        <v>26</v>
      </c>
      <c r="J868" t="s">
        <v>10193</v>
      </c>
      <c r="K868" t="s">
        <v>10216</v>
      </c>
      <c r="L868" s="3">
        <v>307102</v>
      </c>
    </row>
    <row r="869" spans="1:13">
      <c r="A869" s="1">
        <v>45901</v>
      </c>
      <c r="B869" t="s">
        <v>5222</v>
      </c>
      <c r="C869" t="s">
        <v>2831</v>
      </c>
      <c r="D869" t="s">
        <v>328</v>
      </c>
      <c r="E869" t="s">
        <v>570</v>
      </c>
      <c r="F869" t="s">
        <v>571</v>
      </c>
      <c r="G869" t="s">
        <v>54</v>
      </c>
      <c r="H869" t="s">
        <v>55</v>
      </c>
      <c r="I869" t="s">
        <v>26</v>
      </c>
      <c r="J869" t="s">
        <v>10201</v>
      </c>
      <c r="L869" s="3">
        <v>26865</v>
      </c>
      <c r="M869" s="3">
        <v>26865</v>
      </c>
    </row>
    <row r="870" spans="1:13">
      <c r="A870" s="1">
        <v>45901</v>
      </c>
      <c r="B870" t="s">
        <v>11419</v>
      </c>
      <c r="C870" t="s">
        <v>11420</v>
      </c>
      <c r="D870" t="s">
        <v>51</v>
      </c>
      <c r="E870" t="s">
        <v>528</v>
      </c>
      <c r="F870" t="s">
        <v>529</v>
      </c>
      <c r="G870" t="s">
        <v>54</v>
      </c>
      <c r="H870" t="s">
        <v>55</v>
      </c>
      <c r="I870" t="s">
        <v>112</v>
      </c>
      <c r="J870" t="s">
        <v>10193</v>
      </c>
      <c r="K870" t="s">
        <v>10216</v>
      </c>
      <c r="L870" s="3">
        <v>72248</v>
      </c>
    </row>
    <row r="871" spans="1:13">
      <c r="A871" s="1">
        <v>45901</v>
      </c>
      <c r="B871" t="s">
        <v>11421</v>
      </c>
      <c r="C871" t="s">
        <v>11422</v>
      </c>
      <c r="D871" t="s">
        <v>51</v>
      </c>
      <c r="E871" t="s">
        <v>528</v>
      </c>
      <c r="F871" t="s">
        <v>529</v>
      </c>
      <c r="G871" t="s">
        <v>54</v>
      </c>
      <c r="H871" t="s">
        <v>55</v>
      </c>
      <c r="I871" t="s">
        <v>112</v>
      </c>
      <c r="J871" t="s">
        <v>10198</v>
      </c>
      <c r="K871" t="s">
        <v>10225</v>
      </c>
    </row>
    <row r="872" spans="1:13">
      <c r="A872" s="1">
        <v>45902</v>
      </c>
      <c r="B872" t="s">
        <v>10960</v>
      </c>
      <c r="C872" t="s">
        <v>10961</v>
      </c>
      <c r="D872" t="s">
        <v>125</v>
      </c>
      <c r="E872" t="s">
        <v>570</v>
      </c>
      <c r="F872" t="s">
        <v>571</v>
      </c>
      <c r="G872" t="s">
        <v>32</v>
      </c>
      <c r="H872" t="s">
        <v>16</v>
      </c>
      <c r="I872" t="s">
        <v>26</v>
      </c>
      <c r="J872" t="s">
        <v>10198</v>
      </c>
      <c r="K872" t="s">
        <v>10216</v>
      </c>
    </row>
    <row r="873" spans="1:13">
      <c r="A873" s="1">
        <v>45902</v>
      </c>
      <c r="B873" t="s">
        <v>5777</v>
      </c>
      <c r="C873" t="s">
        <v>5778</v>
      </c>
      <c r="D873" t="s">
        <v>51</v>
      </c>
      <c r="E873" t="s">
        <v>528</v>
      </c>
      <c r="F873" t="s">
        <v>529</v>
      </c>
      <c r="G873" t="s">
        <v>661</v>
      </c>
      <c r="H873" t="s">
        <v>16</v>
      </c>
      <c r="I873" t="s">
        <v>112</v>
      </c>
      <c r="J873" t="s">
        <v>10193</v>
      </c>
      <c r="K873" t="s">
        <v>10254</v>
      </c>
      <c r="L873" s="3">
        <v>33916</v>
      </c>
    </row>
    <row r="874" spans="1:13">
      <c r="A874" s="1">
        <v>45902</v>
      </c>
      <c r="B874" t="s">
        <v>6029</v>
      </c>
      <c r="C874" t="s">
        <v>6030</v>
      </c>
      <c r="D874" t="s">
        <v>1234</v>
      </c>
      <c r="E874" t="s">
        <v>6031</v>
      </c>
      <c r="F874" t="s">
        <v>6032</v>
      </c>
      <c r="G874" t="s">
        <v>32</v>
      </c>
      <c r="H874" t="s">
        <v>16</v>
      </c>
      <c r="I874" t="s">
        <v>5660</v>
      </c>
      <c r="J874" t="s">
        <v>10198</v>
      </c>
      <c r="K874" t="s">
        <v>10225</v>
      </c>
    </row>
    <row r="875" spans="1:13">
      <c r="A875" s="1">
        <v>45902</v>
      </c>
      <c r="B875" t="s">
        <v>5777</v>
      </c>
      <c r="C875" t="s">
        <v>5778</v>
      </c>
      <c r="D875" t="s">
        <v>51</v>
      </c>
      <c r="E875" t="s">
        <v>528</v>
      </c>
      <c r="F875" t="s">
        <v>529</v>
      </c>
      <c r="G875" t="s">
        <v>54</v>
      </c>
      <c r="H875" t="s">
        <v>55</v>
      </c>
      <c r="I875" t="s">
        <v>112</v>
      </c>
      <c r="J875" t="s">
        <v>10193</v>
      </c>
      <c r="K875" t="s">
        <v>10254</v>
      </c>
      <c r="L875" s="3">
        <v>24017</v>
      </c>
    </row>
    <row r="876" spans="1:13">
      <c r="A876" s="1">
        <v>45903</v>
      </c>
      <c r="B876" t="s">
        <v>10962</v>
      </c>
      <c r="C876" t="s">
        <v>10963</v>
      </c>
      <c r="D876" t="s">
        <v>125</v>
      </c>
      <c r="E876" t="s">
        <v>570</v>
      </c>
      <c r="F876" t="s">
        <v>571</v>
      </c>
      <c r="G876" t="s">
        <v>32</v>
      </c>
      <c r="H876" t="s">
        <v>16</v>
      </c>
      <c r="I876" t="s">
        <v>26</v>
      </c>
      <c r="J876" t="s">
        <v>10193</v>
      </c>
      <c r="K876" t="s">
        <v>10173</v>
      </c>
      <c r="L876" s="3">
        <v>14242</v>
      </c>
    </row>
    <row r="877" spans="1:13">
      <c r="A877" s="1">
        <v>45903</v>
      </c>
      <c r="B877" t="s">
        <v>10964</v>
      </c>
      <c r="C877" t="s">
        <v>10965</v>
      </c>
      <c r="D877" t="s">
        <v>125</v>
      </c>
      <c r="E877" t="s">
        <v>570</v>
      </c>
      <c r="F877" t="s">
        <v>571</v>
      </c>
      <c r="G877" t="s">
        <v>32</v>
      </c>
      <c r="H877" t="s">
        <v>16</v>
      </c>
      <c r="I877" t="s">
        <v>26</v>
      </c>
      <c r="J877" t="s">
        <v>10198</v>
      </c>
      <c r="K877" t="s">
        <v>10173</v>
      </c>
    </row>
    <row r="878" spans="1:13">
      <c r="A878" s="1">
        <v>45903</v>
      </c>
      <c r="B878" t="s">
        <v>9538</v>
      </c>
      <c r="C878" t="s">
        <v>9539</v>
      </c>
      <c r="D878" t="s">
        <v>43</v>
      </c>
      <c r="E878" t="s">
        <v>885</v>
      </c>
      <c r="F878" t="s">
        <v>886</v>
      </c>
      <c r="G878" t="s">
        <v>661</v>
      </c>
      <c r="H878" t="s">
        <v>16</v>
      </c>
      <c r="I878" t="s">
        <v>48</v>
      </c>
      <c r="J878" t="s">
        <v>10198</v>
      </c>
      <c r="K878" t="s">
        <v>10225</v>
      </c>
    </row>
    <row r="879" spans="1:13">
      <c r="A879" s="1">
        <v>45903</v>
      </c>
      <c r="B879" t="s">
        <v>10962</v>
      </c>
      <c r="C879" t="s">
        <v>10963</v>
      </c>
      <c r="D879" t="s">
        <v>125</v>
      </c>
      <c r="E879" t="s">
        <v>570</v>
      </c>
      <c r="F879" t="s">
        <v>571</v>
      </c>
      <c r="G879" t="s">
        <v>54</v>
      </c>
      <c r="H879" t="s">
        <v>55</v>
      </c>
      <c r="I879" t="s">
        <v>26</v>
      </c>
      <c r="J879" t="s">
        <v>10198</v>
      </c>
      <c r="K879" t="s">
        <v>10225</v>
      </c>
    </row>
    <row r="880" spans="1:13">
      <c r="A880" s="1">
        <v>45904</v>
      </c>
      <c r="B880" t="s">
        <v>10966</v>
      </c>
      <c r="C880" t="s">
        <v>10967</v>
      </c>
      <c r="D880" t="s">
        <v>125</v>
      </c>
      <c r="E880" t="s">
        <v>165</v>
      </c>
      <c r="F880" t="s">
        <v>166</v>
      </c>
      <c r="G880" t="s">
        <v>32</v>
      </c>
      <c r="H880" t="s">
        <v>16</v>
      </c>
      <c r="I880" t="s">
        <v>26</v>
      </c>
      <c r="J880" t="s">
        <v>10198</v>
      </c>
      <c r="K880" t="s">
        <v>10225</v>
      </c>
    </row>
    <row r="881" spans="1:13">
      <c r="A881" s="1">
        <v>45904</v>
      </c>
      <c r="B881" t="s">
        <v>10968</v>
      </c>
      <c r="C881" t="s">
        <v>10969</v>
      </c>
      <c r="D881" t="s">
        <v>43</v>
      </c>
      <c r="E881" t="s">
        <v>528</v>
      </c>
      <c r="F881" t="s">
        <v>529</v>
      </c>
      <c r="G881" t="s">
        <v>32</v>
      </c>
      <c r="H881" t="s">
        <v>16</v>
      </c>
      <c r="I881" t="s">
        <v>48</v>
      </c>
      <c r="J881" t="s">
        <v>10193</v>
      </c>
      <c r="K881" t="s">
        <v>10216</v>
      </c>
    </row>
    <row r="882" spans="1:13">
      <c r="A882" s="1">
        <v>45904</v>
      </c>
      <c r="B882" t="s">
        <v>10970</v>
      </c>
      <c r="C882" t="s">
        <v>10971</v>
      </c>
      <c r="D882" t="s">
        <v>105</v>
      </c>
      <c r="E882" t="s">
        <v>103</v>
      </c>
      <c r="F882" t="s">
        <v>104</v>
      </c>
      <c r="G882" t="s">
        <v>661</v>
      </c>
      <c r="H882" t="s">
        <v>16</v>
      </c>
      <c r="I882" t="s">
        <v>140</v>
      </c>
      <c r="J882" t="s">
        <v>10193</v>
      </c>
      <c r="K882" t="s">
        <v>10254</v>
      </c>
      <c r="L882" s="3">
        <v>7016</v>
      </c>
    </row>
    <row r="883" spans="1:13">
      <c r="A883" s="1">
        <v>45904</v>
      </c>
      <c r="B883" t="s">
        <v>6013</v>
      </c>
      <c r="C883" t="s">
        <v>6014</v>
      </c>
      <c r="D883" t="s">
        <v>51</v>
      </c>
      <c r="E883" t="s">
        <v>10856</v>
      </c>
      <c r="F883" t="s">
        <v>10857</v>
      </c>
      <c r="G883" t="s">
        <v>54</v>
      </c>
      <c r="H883" t="s">
        <v>55</v>
      </c>
      <c r="I883" t="s">
        <v>95</v>
      </c>
      <c r="J883" t="s">
        <v>10198</v>
      </c>
      <c r="K883" t="s">
        <v>10279</v>
      </c>
    </row>
    <row r="884" spans="1:13">
      <c r="A884" s="1">
        <v>45906</v>
      </c>
      <c r="B884" t="s">
        <v>10972</v>
      </c>
      <c r="C884" t="s">
        <v>10973</v>
      </c>
      <c r="D884" t="s">
        <v>215</v>
      </c>
      <c r="E884" t="s">
        <v>165</v>
      </c>
      <c r="F884" t="s">
        <v>166</v>
      </c>
      <c r="G884" t="s">
        <v>32</v>
      </c>
      <c r="H884" t="s">
        <v>16</v>
      </c>
      <c r="I884" t="s">
        <v>26</v>
      </c>
      <c r="J884" t="s">
        <v>10198</v>
      </c>
      <c r="K884" t="s">
        <v>10216</v>
      </c>
    </row>
    <row r="885" spans="1:13">
      <c r="A885" s="1">
        <v>45906</v>
      </c>
      <c r="B885" t="s">
        <v>5783</v>
      </c>
      <c r="C885" t="s">
        <v>5784</v>
      </c>
      <c r="D885" t="s">
        <v>245</v>
      </c>
      <c r="E885" t="s">
        <v>103</v>
      </c>
      <c r="F885" t="s">
        <v>104</v>
      </c>
      <c r="G885" t="s">
        <v>32</v>
      </c>
      <c r="H885" t="s">
        <v>16</v>
      </c>
      <c r="I885" t="s">
        <v>140</v>
      </c>
      <c r="J885" t="s">
        <v>10193</v>
      </c>
      <c r="K885" t="s">
        <v>10173</v>
      </c>
      <c r="L885" s="3">
        <v>8291</v>
      </c>
    </row>
    <row r="886" spans="1:13">
      <c r="A886" s="1">
        <v>45906</v>
      </c>
      <c r="B886" t="s">
        <v>5240</v>
      </c>
      <c r="C886" t="s">
        <v>2912</v>
      </c>
      <c r="D886" t="s">
        <v>21</v>
      </c>
      <c r="E886" t="s">
        <v>18</v>
      </c>
      <c r="F886" t="s">
        <v>19</v>
      </c>
      <c r="G886" t="s">
        <v>661</v>
      </c>
      <c r="H886" t="s">
        <v>16</v>
      </c>
      <c r="I886" t="s">
        <v>48</v>
      </c>
      <c r="J886" t="s">
        <v>10201</v>
      </c>
      <c r="L886" s="3">
        <v>16101</v>
      </c>
      <c r="M886" s="3">
        <v>16101</v>
      </c>
    </row>
    <row r="887" spans="1:13">
      <c r="A887" s="1">
        <v>45906</v>
      </c>
      <c r="B887" t="s">
        <v>5240</v>
      </c>
      <c r="C887" t="s">
        <v>2912</v>
      </c>
      <c r="D887" t="s">
        <v>21</v>
      </c>
      <c r="E887" t="s">
        <v>18</v>
      </c>
      <c r="F887" t="s">
        <v>19</v>
      </c>
      <c r="G887" t="s">
        <v>54</v>
      </c>
      <c r="H887" t="s">
        <v>55</v>
      </c>
      <c r="I887" t="s">
        <v>48</v>
      </c>
      <c r="J887" t="s">
        <v>10193</v>
      </c>
      <c r="K887" t="s">
        <v>10216</v>
      </c>
      <c r="L887" s="3">
        <v>4399</v>
      </c>
    </row>
    <row r="888" spans="1:13">
      <c r="A888" s="1">
        <v>45907</v>
      </c>
      <c r="B888" t="s">
        <v>10974</v>
      </c>
      <c r="C888" t="s">
        <v>10975</v>
      </c>
      <c r="D888" t="s">
        <v>125</v>
      </c>
      <c r="E888" t="s">
        <v>712</v>
      </c>
      <c r="F888" t="s">
        <v>713</v>
      </c>
      <c r="G888" t="s">
        <v>32</v>
      </c>
      <c r="H888" t="s">
        <v>16</v>
      </c>
      <c r="I888" t="s">
        <v>26</v>
      </c>
      <c r="J888" t="s">
        <v>10198</v>
      </c>
      <c r="K888" t="s">
        <v>10225</v>
      </c>
    </row>
    <row r="889" spans="1:13">
      <c r="A889" s="1">
        <v>45907</v>
      </c>
      <c r="B889" t="s">
        <v>10976</v>
      </c>
      <c r="C889" t="s">
        <v>10977</v>
      </c>
      <c r="D889" t="s">
        <v>1234</v>
      </c>
      <c r="E889" t="s">
        <v>712</v>
      </c>
      <c r="F889" t="s">
        <v>713</v>
      </c>
      <c r="G889" t="s">
        <v>32</v>
      </c>
      <c r="H889" t="s">
        <v>16</v>
      </c>
      <c r="I889" t="s">
        <v>26</v>
      </c>
      <c r="J889" t="s">
        <v>10198</v>
      </c>
      <c r="K889" t="s">
        <v>10228</v>
      </c>
    </row>
    <row r="890" spans="1:13">
      <c r="A890" s="1">
        <v>45907</v>
      </c>
      <c r="B890" t="s">
        <v>4587</v>
      </c>
      <c r="C890" t="s">
        <v>172</v>
      </c>
      <c r="D890" t="s">
        <v>21</v>
      </c>
      <c r="E890" t="s">
        <v>174</v>
      </c>
      <c r="F890" t="s">
        <v>175</v>
      </c>
      <c r="G890" t="s">
        <v>54</v>
      </c>
      <c r="H890" t="s">
        <v>55</v>
      </c>
      <c r="I890" t="s">
        <v>112</v>
      </c>
      <c r="J890" t="s">
        <v>10193</v>
      </c>
      <c r="K890" t="s">
        <v>10216</v>
      </c>
      <c r="L890" s="3">
        <v>11789</v>
      </c>
    </row>
    <row r="891" spans="1:13">
      <c r="A891" s="1">
        <v>45908</v>
      </c>
      <c r="B891" t="s">
        <v>10978</v>
      </c>
      <c r="C891" t="s">
        <v>10979</v>
      </c>
      <c r="D891" t="s">
        <v>21</v>
      </c>
      <c r="E891" t="s">
        <v>49</v>
      </c>
      <c r="F891" t="s">
        <v>50</v>
      </c>
      <c r="G891" t="s">
        <v>661</v>
      </c>
      <c r="H891" t="s">
        <v>16</v>
      </c>
      <c r="I891" t="s">
        <v>5660</v>
      </c>
      <c r="J891" t="s">
        <v>10198</v>
      </c>
      <c r="K891" t="s">
        <v>10216</v>
      </c>
      <c r="L891" s="3">
        <v>236820</v>
      </c>
    </row>
    <row r="892" spans="1:13">
      <c r="A892" s="1">
        <v>45909</v>
      </c>
      <c r="B892" t="s">
        <v>10980</v>
      </c>
      <c r="C892" t="s">
        <v>10981</v>
      </c>
      <c r="D892" t="s">
        <v>43</v>
      </c>
      <c r="E892" t="s">
        <v>96</v>
      </c>
      <c r="F892" t="s">
        <v>97</v>
      </c>
      <c r="G892" t="s">
        <v>32</v>
      </c>
      <c r="H892" t="s">
        <v>16</v>
      </c>
      <c r="I892" t="s">
        <v>140</v>
      </c>
      <c r="J892" t="s">
        <v>10198</v>
      </c>
      <c r="K892" t="s">
        <v>10207</v>
      </c>
    </row>
    <row r="893" spans="1:13">
      <c r="A893" s="1">
        <v>45909</v>
      </c>
      <c r="B893" t="s">
        <v>10982</v>
      </c>
      <c r="C893" t="s">
        <v>10983</v>
      </c>
      <c r="D893" t="s">
        <v>51</v>
      </c>
      <c r="E893" t="s">
        <v>71</v>
      </c>
      <c r="F893" t="s">
        <v>72</v>
      </c>
      <c r="G893" t="s">
        <v>32</v>
      </c>
      <c r="H893" t="s">
        <v>16</v>
      </c>
      <c r="I893" t="s">
        <v>5660</v>
      </c>
      <c r="J893" t="s">
        <v>10198</v>
      </c>
      <c r="K893" t="s">
        <v>10173</v>
      </c>
      <c r="L893" s="3">
        <v>6633</v>
      </c>
    </row>
    <row r="894" spans="1:13">
      <c r="A894" s="1">
        <v>45909</v>
      </c>
      <c r="B894" t="s">
        <v>5245</v>
      </c>
      <c r="C894" t="s">
        <v>2933</v>
      </c>
      <c r="D894" t="s">
        <v>43</v>
      </c>
      <c r="E894" t="s">
        <v>65</v>
      </c>
      <c r="F894" t="s">
        <v>66</v>
      </c>
      <c r="G894" t="s">
        <v>32</v>
      </c>
      <c r="H894" t="s">
        <v>16</v>
      </c>
      <c r="I894" t="s">
        <v>95</v>
      </c>
      <c r="J894" t="s">
        <v>10201</v>
      </c>
      <c r="L894" s="3">
        <v>11678</v>
      </c>
      <c r="M894" s="3">
        <v>11678</v>
      </c>
    </row>
    <row r="895" spans="1:13">
      <c r="A895" s="1">
        <v>45909</v>
      </c>
      <c r="B895" t="s">
        <v>10984</v>
      </c>
      <c r="C895" t="s">
        <v>10985</v>
      </c>
      <c r="D895" t="s">
        <v>125</v>
      </c>
      <c r="E895" t="s">
        <v>712</v>
      </c>
      <c r="F895" t="s">
        <v>713</v>
      </c>
      <c r="G895" t="s">
        <v>32</v>
      </c>
      <c r="H895" t="s">
        <v>16</v>
      </c>
      <c r="I895" t="s">
        <v>26</v>
      </c>
      <c r="J895" t="s">
        <v>10198</v>
      </c>
      <c r="K895" t="s">
        <v>10225</v>
      </c>
    </row>
    <row r="896" spans="1:13">
      <c r="A896" s="1">
        <v>45910</v>
      </c>
      <c r="B896" t="s">
        <v>10986</v>
      </c>
      <c r="C896" t="s">
        <v>10987</v>
      </c>
      <c r="D896" t="s">
        <v>225</v>
      </c>
      <c r="E896" t="s">
        <v>96</v>
      </c>
      <c r="F896" t="s">
        <v>97</v>
      </c>
      <c r="G896" t="s">
        <v>15</v>
      </c>
      <c r="H896" t="s">
        <v>16</v>
      </c>
      <c r="I896" t="s">
        <v>140</v>
      </c>
      <c r="J896" t="s">
        <v>10198</v>
      </c>
      <c r="K896" t="s">
        <v>10289</v>
      </c>
    </row>
    <row r="897" spans="1:13">
      <c r="A897" s="1">
        <v>45910</v>
      </c>
      <c r="B897" t="s">
        <v>10988</v>
      </c>
      <c r="C897" t="s">
        <v>10989</v>
      </c>
      <c r="D897" t="s">
        <v>61</v>
      </c>
      <c r="E897" t="s">
        <v>846</v>
      </c>
      <c r="F897" t="s">
        <v>847</v>
      </c>
      <c r="G897" t="s">
        <v>661</v>
      </c>
      <c r="H897" t="s">
        <v>16</v>
      </c>
      <c r="I897" t="s">
        <v>77</v>
      </c>
      <c r="J897" t="s">
        <v>10198</v>
      </c>
      <c r="K897" t="s">
        <v>10225</v>
      </c>
    </row>
    <row r="898" spans="1:13">
      <c r="A898" s="1">
        <v>45910</v>
      </c>
      <c r="B898" t="s">
        <v>11417</v>
      </c>
      <c r="C898" t="s">
        <v>11418</v>
      </c>
      <c r="D898" t="s">
        <v>125</v>
      </c>
      <c r="E898" t="s">
        <v>570</v>
      </c>
      <c r="F898" t="s">
        <v>571</v>
      </c>
      <c r="G898" t="s">
        <v>54</v>
      </c>
      <c r="H898" t="s">
        <v>55</v>
      </c>
      <c r="I898" t="s">
        <v>26</v>
      </c>
      <c r="J898" t="s">
        <v>10198</v>
      </c>
      <c r="K898" t="s">
        <v>10225</v>
      </c>
      <c r="L898" s="3">
        <v>36961</v>
      </c>
    </row>
    <row r="899" spans="1:13">
      <c r="A899" s="1">
        <v>45911</v>
      </c>
      <c r="B899" t="s">
        <v>10990</v>
      </c>
      <c r="C899" t="s">
        <v>10991</v>
      </c>
      <c r="D899" t="s">
        <v>190</v>
      </c>
      <c r="E899" t="s">
        <v>218</v>
      </c>
      <c r="F899" t="s">
        <v>219</v>
      </c>
      <c r="G899" t="s">
        <v>32</v>
      </c>
      <c r="H899" t="s">
        <v>16</v>
      </c>
      <c r="I899" t="s">
        <v>48</v>
      </c>
      <c r="J899" t="s">
        <v>10193</v>
      </c>
      <c r="K899" t="s">
        <v>10173</v>
      </c>
    </row>
    <row r="900" spans="1:13">
      <c r="A900" s="1">
        <v>45911</v>
      </c>
      <c r="B900" t="s">
        <v>10992</v>
      </c>
      <c r="C900" t="s">
        <v>10993</v>
      </c>
      <c r="D900" t="s">
        <v>51</v>
      </c>
      <c r="E900" t="s">
        <v>174</v>
      </c>
      <c r="F900" t="s">
        <v>175</v>
      </c>
      <c r="G900" t="s">
        <v>661</v>
      </c>
      <c r="H900" t="s">
        <v>16</v>
      </c>
      <c r="I900" t="s">
        <v>112</v>
      </c>
      <c r="J900" t="s">
        <v>10198</v>
      </c>
      <c r="K900" t="s">
        <v>10289</v>
      </c>
    </row>
    <row r="901" spans="1:13">
      <c r="A901" s="1">
        <v>45911</v>
      </c>
      <c r="B901" t="s">
        <v>5248</v>
      </c>
      <c r="C901" t="s">
        <v>2944</v>
      </c>
      <c r="D901" t="s">
        <v>310</v>
      </c>
      <c r="E901" t="s">
        <v>103</v>
      </c>
      <c r="F901" t="s">
        <v>104</v>
      </c>
      <c r="G901" t="s">
        <v>54</v>
      </c>
      <c r="H901" t="s">
        <v>55</v>
      </c>
      <c r="I901" t="s">
        <v>140</v>
      </c>
      <c r="J901" t="s">
        <v>10201</v>
      </c>
      <c r="L901" s="3">
        <v>26760</v>
      </c>
      <c r="M901" s="3">
        <v>26760</v>
      </c>
    </row>
    <row r="902" spans="1:13">
      <c r="A902" s="1">
        <v>45912</v>
      </c>
      <c r="B902" t="s">
        <v>10994</v>
      </c>
      <c r="C902" t="s">
        <v>10995</v>
      </c>
      <c r="D902" t="s">
        <v>61</v>
      </c>
      <c r="E902" t="s">
        <v>1256</v>
      </c>
      <c r="F902" t="s">
        <v>1257</v>
      </c>
      <c r="G902" t="s">
        <v>15</v>
      </c>
      <c r="H902" t="s">
        <v>16</v>
      </c>
      <c r="I902" t="s">
        <v>48</v>
      </c>
      <c r="J902" t="s">
        <v>10193</v>
      </c>
      <c r="K902" t="s">
        <v>10173</v>
      </c>
    </row>
    <row r="903" spans="1:13">
      <c r="A903" s="1">
        <v>45913</v>
      </c>
      <c r="B903" t="s">
        <v>10996</v>
      </c>
      <c r="C903" t="s">
        <v>10997</v>
      </c>
      <c r="D903" t="s">
        <v>2017</v>
      </c>
      <c r="E903" t="s">
        <v>165</v>
      </c>
      <c r="F903" t="s">
        <v>166</v>
      </c>
      <c r="G903" t="s">
        <v>32</v>
      </c>
      <c r="H903" t="s">
        <v>16</v>
      </c>
      <c r="I903" t="s">
        <v>26</v>
      </c>
      <c r="J903" t="s">
        <v>10193</v>
      </c>
      <c r="K903" t="s">
        <v>10173</v>
      </c>
    </row>
    <row r="904" spans="1:13">
      <c r="A904" s="1">
        <v>45913</v>
      </c>
      <c r="B904" t="s">
        <v>10998</v>
      </c>
      <c r="C904" t="s">
        <v>10999</v>
      </c>
      <c r="D904" t="s">
        <v>310</v>
      </c>
      <c r="E904" t="s">
        <v>218</v>
      </c>
      <c r="F904" t="s">
        <v>219</v>
      </c>
      <c r="G904" t="s">
        <v>32</v>
      </c>
      <c r="H904" t="s">
        <v>16</v>
      </c>
      <c r="I904" t="s">
        <v>48</v>
      </c>
      <c r="J904" t="s">
        <v>10198</v>
      </c>
      <c r="K904" t="s">
        <v>10225</v>
      </c>
    </row>
    <row r="905" spans="1:13">
      <c r="A905" s="1">
        <v>45913</v>
      </c>
      <c r="B905" t="s">
        <v>11000</v>
      </c>
      <c r="C905" t="s">
        <v>11001</v>
      </c>
      <c r="D905" t="s">
        <v>115</v>
      </c>
      <c r="E905" t="s">
        <v>11002</v>
      </c>
      <c r="F905" t="s">
        <v>11003</v>
      </c>
      <c r="G905" t="s">
        <v>661</v>
      </c>
      <c r="H905" t="s">
        <v>16</v>
      </c>
      <c r="I905" t="s">
        <v>4176</v>
      </c>
      <c r="J905" t="s">
        <v>10198</v>
      </c>
      <c r="K905" t="s">
        <v>10225</v>
      </c>
    </row>
    <row r="906" spans="1:13">
      <c r="A906" s="1">
        <v>45913</v>
      </c>
      <c r="B906" t="s">
        <v>5253</v>
      </c>
      <c r="C906" t="s">
        <v>2962</v>
      </c>
      <c r="D906" t="s">
        <v>2966</v>
      </c>
      <c r="E906" t="s">
        <v>2964</v>
      </c>
      <c r="F906" t="s">
        <v>2965</v>
      </c>
      <c r="G906" t="s">
        <v>54</v>
      </c>
      <c r="H906" t="s">
        <v>55</v>
      </c>
      <c r="I906" t="s">
        <v>26</v>
      </c>
      <c r="J906" t="s">
        <v>10193</v>
      </c>
      <c r="K906" t="s">
        <v>10173</v>
      </c>
      <c r="L906" s="3">
        <v>7129</v>
      </c>
    </row>
    <row r="907" spans="1:13">
      <c r="A907" s="1">
        <v>45914</v>
      </c>
      <c r="B907" t="s">
        <v>11409</v>
      </c>
      <c r="C907" t="s">
        <v>11410</v>
      </c>
      <c r="D907" t="s">
        <v>125</v>
      </c>
      <c r="E907" t="s">
        <v>570</v>
      </c>
      <c r="F907" t="s">
        <v>571</v>
      </c>
      <c r="G907" t="s">
        <v>54</v>
      </c>
      <c r="H907" t="s">
        <v>55</v>
      </c>
      <c r="I907" t="s">
        <v>26</v>
      </c>
      <c r="J907" t="s">
        <v>10193</v>
      </c>
      <c r="K907" t="s">
        <v>10284</v>
      </c>
      <c r="L907" s="3">
        <v>10902</v>
      </c>
    </row>
    <row r="908" spans="1:13">
      <c r="A908" s="1">
        <v>45915</v>
      </c>
      <c r="B908" t="s">
        <v>5793</v>
      </c>
      <c r="C908" t="s">
        <v>5794</v>
      </c>
      <c r="D908" t="s">
        <v>30</v>
      </c>
      <c r="E908" t="s">
        <v>41</v>
      </c>
      <c r="F908" t="s">
        <v>42</v>
      </c>
      <c r="G908" t="s">
        <v>32</v>
      </c>
      <c r="H908" t="s">
        <v>16</v>
      </c>
      <c r="I908" t="s">
        <v>112</v>
      </c>
      <c r="J908" t="s">
        <v>10193</v>
      </c>
      <c r="K908" t="s">
        <v>10225</v>
      </c>
    </row>
    <row r="909" spans="1:13">
      <c r="A909" s="1">
        <v>45915</v>
      </c>
      <c r="B909" t="s">
        <v>9493</v>
      </c>
      <c r="C909" t="s">
        <v>9494</v>
      </c>
      <c r="D909" t="s">
        <v>43</v>
      </c>
      <c r="E909" t="s">
        <v>165</v>
      </c>
      <c r="F909" t="s">
        <v>166</v>
      </c>
      <c r="G909" t="s">
        <v>32</v>
      </c>
      <c r="H909" t="s">
        <v>16</v>
      </c>
      <c r="I909" t="s">
        <v>26</v>
      </c>
      <c r="J909" t="s">
        <v>10201</v>
      </c>
      <c r="L909" s="3">
        <v>10863</v>
      </c>
      <c r="M909" s="3">
        <v>10863</v>
      </c>
    </row>
    <row r="910" spans="1:13">
      <c r="A910" s="1">
        <v>45915</v>
      </c>
      <c r="B910" t="s">
        <v>11004</v>
      </c>
      <c r="C910" t="s">
        <v>11005</v>
      </c>
      <c r="D910" t="s">
        <v>167</v>
      </c>
      <c r="E910" t="s">
        <v>807</v>
      </c>
      <c r="F910" t="s">
        <v>808</v>
      </c>
      <c r="G910" t="s">
        <v>32</v>
      </c>
      <c r="H910" t="s">
        <v>16</v>
      </c>
      <c r="I910" t="s">
        <v>4176</v>
      </c>
      <c r="J910" t="s">
        <v>10193</v>
      </c>
      <c r="K910" t="s">
        <v>10173</v>
      </c>
      <c r="L910" s="3">
        <v>4950</v>
      </c>
    </row>
    <row r="911" spans="1:13">
      <c r="A911" s="1">
        <v>45915</v>
      </c>
      <c r="B911" t="s">
        <v>11006</v>
      </c>
      <c r="C911" t="s">
        <v>11007</v>
      </c>
      <c r="D911" t="s">
        <v>190</v>
      </c>
      <c r="E911" t="s">
        <v>218</v>
      </c>
      <c r="F911" t="s">
        <v>219</v>
      </c>
      <c r="G911" t="s">
        <v>32</v>
      </c>
      <c r="H911" t="s">
        <v>16</v>
      </c>
      <c r="I911" t="s">
        <v>48</v>
      </c>
      <c r="J911" t="s">
        <v>10193</v>
      </c>
      <c r="K911" t="s">
        <v>10173</v>
      </c>
      <c r="L911" s="3">
        <v>27062</v>
      </c>
    </row>
    <row r="912" spans="1:13">
      <c r="A912" s="1">
        <v>45915</v>
      </c>
      <c r="B912" t="s">
        <v>5260</v>
      </c>
      <c r="C912" t="s">
        <v>2994</v>
      </c>
      <c r="D912" t="s">
        <v>73</v>
      </c>
      <c r="E912" t="s">
        <v>59</v>
      </c>
      <c r="F912" t="s">
        <v>60</v>
      </c>
      <c r="G912" t="s">
        <v>32</v>
      </c>
      <c r="H912" t="s">
        <v>16</v>
      </c>
      <c r="I912" t="s">
        <v>95</v>
      </c>
      <c r="J912" t="s">
        <v>10201</v>
      </c>
      <c r="L912" s="3">
        <v>12731</v>
      </c>
      <c r="M912" s="3">
        <v>12731</v>
      </c>
    </row>
    <row r="913" spans="1:13">
      <c r="A913" s="1">
        <v>45915</v>
      </c>
      <c r="B913" t="s">
        <v>5490</v>
      </c>
      <c r="C913" t="s">
        <v>3953</v>
      </c>
      <c r="D913" t="s">
        <v>1325</v>
      </c>
      <c r="E913" t="s">
        <v>528</v>
      </c>
      <c r="F913" t="s">
        <v>529</v>
      </c>
      <c r="G913" t="s">
        <v>32</v>
      </c>
      <c r="H913" t="s">
        <v>16</v>
      </c>
      <c r="I913" t="s">
        <v>48</v>
      </c>
      <c r="J913" t="s">
        <v>10193</v>
      </c>
      <c r="K913" t="s">
        <v>10173</v>
      </c>
      <c r="L913" s="3">
        <v>13599</v>
      </c>
    </row>
    <row r="914" spans="1:13">
      <c r="A914" s="1">
        <v>45915</v>
      </c>
      <c r="B914" t="s">
        <v>11008</v>
      </c>
      <c r="C914" t="s">
        <v>11009</v>
      </c>
      <c r="D914" t="s">
        <v>51</v>
      </c>
      <c r="E914" t="s">
        <v>71</v>
      </c>
      <c r="F914" t="s">
        <v>72</v>
      </c>
      <c r="G914" t="s">
        <v>32</v>
      </c>
      <c r="H914" t="s">
        <v>16</v>
      </c>
      <c r="I914" t="s">
        <v>5660</v>
      </c>
      <c r="J914" t="s">
        <v>10193</v>
      </c>
      <c r="K914" t="s">
        <v>10254</v>
      </c>
      <c r="L914" s="3">
        <v>8361405</v>
      </c>
    </row>
    <row r="915" spans="1:13">
      <c r="A915" s="1">
        <v>45915</v>
      </c>
      <c r="B915" t="s">
        <v>5258</v>
      </c>
      <c r="C915" t="s">
        <v>2984</v>
      </c>
      <c r="D915" t="s">
        <v>453</v>
      </c>
      <c r="E915" t="s">
        <v>326</v>
      </c>
      <c r="F915" t="s">
        <v>327</v>
      </c>
      <c r="G915" t="s">
        <v>32</v>
      </c>
      <c r="H915" t="s">
        <v>16</v>
      </c>
      <c r="I915" t="s">
        <v>48</v>
      </c>
      <c r="J915" t="s">
        <v>10201</v>
      </c>
      <c r="L915" s="3">
        <v>5956</v>
      </c>
      <c r="M915" s="3">
        <v>5956</v>
      </c>
    </row>
    <row r="916" spans="1:13">
      <c r="A916" s="1">
        <v>45915</v>
      </c>
      <c r="B916" t="s">
        <v>5258</v>
      </c>
      <c r="C916" t="s">
        <v>2984</v>
      </c>
      <c r="D916" t="s">
        <v>453</v>
      </c>
      <c r="E916" t="s">
        <v>326</v>
      </c>
      <c r="F916" t="s">
        <v>327</v>
      </c>
      <c r="G916" t="s">
        <v>54</v>
      </c>
      <c r="H916" t="s">
        <v>55</v>
      </c>
      <c r="I916" t="s">
        <v>48</v>
      </c>
      <c r="J916" t="s">
        <v>10201</v>
      </c>
      <c r="L916" s="3">
        <v>5007</v>
      </c>
      <c r="M916" s="3">
        <v>5007</v>
      </c>
    </row>
    <row r="917" spans="1:13">
      <c r="A917" s="1">
        <v>45915</v>
      </c>
      <c r="B917" t="s">
        <v>11006</v>
      </c>
      <c r="C917" t="s">
        <v>11007</v>
      </c>
      <c r="D917" t="s">
        <v>190</v>
      </c>
      <c r="E917" t="s">
        <v>218</v>
      </c>
      <c r="F917" t="s">
        <v>219</v>
      </c>
      <c r="G917" t="s">
        <v>54</v>
      </c>
      <c r="H917" t="s">
        <v>55</v>
      </c>
      <c r="I917" t="s">
        <v>48</v>
      </c>
      <c r="J917" t="s">
        <v>10193</v>
      </c>
      <c r="K917" t="s">
        <v>10216</v>
      </c>
      <c r="L917" s="3">
        <v>32650</v>
      </c>
    </row>
    <row r="918" spans="1:13">
      <c r="A918" s="1">
        <v>45916</v>
      </c>
      <c r="B918" t="s">
        <v>11010</v>
      </c>
      <c r="C918" t="s">
        <v>11011</v>
      </c>
      <c r="D918" t="s">
        <v>105</v>
      </c>
      <c r="E918" t="s">
        <v>103</v>
      </c>
      <c r="F918" t="s">
        <v>104</v>
      </c>
      <c r="G918" t="s">
        <v>32</v>
      </c>
      <c r="H918" t="s">
        <v>16</v>
      </c>
      <c r="I918" t="s">
        <v>140</v>
      </c>
      <c r="J918" t="s">
        <v>10198</v>
      </c>
      <c r="K918" t="s">
        <v>10225</v>
      </c>
    </row>
    <row r="919" spans="1:13">
      <c r="A919" s="1">
        <v>45916</v>
      </c>
      <c r="B919" t="s">
        <v>11413</v>
      </c>
      <c r="C919" t="s">
        <v>11414</v>
      </c>
      <c r="D919" t="s">
        <v>125</v>
      </c>
      <c r="E919" t="s">
        <v>540</v>
      </c>
      <c r="F919" t="s">
        <v>541</v>
      </c>
      <c r="G919" t="s">
        <v>54</v>
      </c>
      <c r="H919" t="s">
        <v>55</v>
      </c>
      <c r="I919" t="s">
        <v>112</v>
      </c>
      <c r="J919" t="s">
        <v>10193</v>
      </c>
      <c r="K919" t="s">
        <v>10216</v>
      </c>
    </row>
    <row r="920" spans="1:13">
      <c r="A920" s="1">
        <v>45917</v>
      </c>
      <c r="B920" t="s">
        <v>11012</v>
      </c>
      <c r="C920" t="s">
        <v>11013</v>
      </c>
      <c r="D920" t="s">
        <v>73</v>
      </c>
      <c r="E920" t="s">
        <v>103</v>
      </c>
      <c r="F920" t="s">
        <v>104</v>
      </c>
      <c r="G920" t="s">
        <v>32</v>
      </c>
      <c r="H920" t="s">
        <v>16</v>
      </c>
      <c r="I920" t="s">
        <v>140</v>
      </c>
      <c r="J920" t="s">
        <v>10198</v>
      </c>
      <c r="K920" t="s">
        <v>10216</v>
      </c>
    </row>
    <row r="921" spans="1:13">
      <c r="A921" s="1">
        <v>45917</v>
      </c>
      <c r="B921" t="s">
        <v>11014</v>
      </c>
      <c r="C921" t="s">
        <v>11015</v>
      </c>
      <c r="D921" t="s">
        <v>51</v>
      </c>
      <c r="E921" t="s">
        <v>103</v>
      </c>
      <c r="F921" t="s">
        <v>104</v>
      </c>
      <c r="G921" t="s">
        <v>32</v>
      </c>
      <c r="H921" t="s">
        <v>16</v>
      </c>
      <c r="I921" t="s">
        <v>140</v>
      </c>
      <c r="J921" t="s">
        <v>10198</v>
      </c>
      <c r="K921" t="s">
        <v>10216</v>
      </c>
    </row>
    <row r="922" spans="1:13">
      <c r="A922" s="1">
        <v>45917</v>
      </c>
      <c r="B922" t="s">
        <v>11016</v>
      </c>
      <c r="C922" t="s">
        <v>11017</v>
      </c>
      <c r="D922" t="s">
        <v>386</v>
      </c>
      <c r="E922" t="s">
        <v>174</v>
      </c>
      <c r="F922" t="s">
        <v>175</v>
      </c>
      <c r="G922" t="s">
        <v>32</v>
      </c>
      <c r="H922" t="s">
        <v>16</v>
      </c>
      <c r="I922" t="s">
        <v>112</v>
      </c>
      <c r="J922" t="s">
        <v>10193</v>
      </c>
      <c r="K922" t="s">
        <v>10216</v>
      </c>
      <c r="L922" s="3">
        <v>3793</v>
      </c>
    </row>
    <row r="923" spans="1:13">
      <c r="A923" s="1">
        <v>45918</v>
      </c>
      <c r="B923" t="s">
        <v>11018</v>
      </c>
      <c r="C923" t="s">
        <v>11019</v>
      </c>
      <c r="D923" t="s">
        <v>105</v>
      </c>
      <c r="E923" t="s">
        <v>103</v>
      </c>
      <c r="F923" t="s">
        <v>104</v>
      </c>
      <c r="G923" t="s">
        <v>32</v>
      </c>
      <c r="H923" t="s">
        <v>16</v>
      </c>
      <c r="I923" t="s">
        <v>140</v>
      </c>
      <c r="J923" t="s">
        <v>10193</v>
      </c>
      <c r="K923" t="s">
        <v>10173</v>
      </c>
      <c r="L923" s="3">
        <v>8671</v>
      </c>
    </row>
    <row r="924" spans="1:13">
      <c r="A924" s="1">
        <v>45920</v>
      </c>
      <c r="B924" t="s">
        <v>11020</v>
      </c>
      <c r="C924" t="s">
        <v>11021</v>
      </c>
      <c r="D924" t="s">
        <v>105</v>
      </c>
      <c r="E924" t="s">
        <v>103</v>
      </c>
      <c r="F924" t="s">
        <v>104</v>
      </c>
      <c r="G924" t="s">
        <v>32</v>
      </c>
      <c r="H924" t="s">
        <v>16</v>
      </c>
      <c r="I924" t="s">
        <v>140</v>
      </c>
      <c r="J924" t="s">
        <v>10193</v>
      </c>
      <c r="K924" t="s">
        <v>10173</v>
      </c>
      <c r="L924" s="3">
        <v>8047</v>
      </c>
    </row>
    <row r="925" spans="1:13">
      <c r="A925" s="1">
        <v>45920</v>
      </c>
      <c r="B925" t="s">
        <v>11022</v>
      </c>
      <c r="C925" t="s">
        <v>11023</v>
      </c>
      <c r="D925" t="s">
        <v>1850</v>
      </c>
      <c r="E925" t="s">
        <v>1685</v>
      </c>
      <c r="F925" t="s">
        <v>1686</v>
      </c>
      <c r="G925" t="s">
        <v>32</v>
      </c>
      <c r="H925" t="s">
        <v>16</v>
      </c>
      <c r="I925" t="s">
        <v>48</v>
      </c>
      <c r="J925" t="s">
        <v>10198</v>
      </c>
      <c r="K925" t="s">
        <v>10225</v>
      </c>
    </row>
    <row r="926" spans="1:13">
      <c r="A926" s="1">
        <v>45920</v>
      </c>
      <c r="B926" t="s">
        <v>11024</v>
      </c>
      <c r="C926" t="s">
        <v>11025</v>
      </c>
      <c r="D926" t="s">
        <v>215</v>
      </c>
      <c r="E926" t="s">
        <v>96</v>
      </c>
      <c r="F926" t="s">
        <v>97</v>
      </c>
      <c r="G926" t="s">
        <v>661</v>
      </c>
      <c r="H926" t="s">
        <v>16</v>
      </c>
      <c r="I926" t="s">
        <v>140</v>
      </c>
      <c r="J926" t="s">
        <v>10193</v>
      </c>
      <c r="K926" t="s">
        <v>10254</v>
      </c>
      <c r="L926" s="3">
        <v>19653</v>
      </c>
    </row>
    <row r="927" spans="1:13">
      <c r="A927" s="1">
        <v>45920</v>
      </c>
      <c r="B927" t="s">
        <v>11026</v>
      </c>
      <c r="C927" t="s">
        <v>11027</v>
      </c>
      <c r="D927" t="s">
        <v>409</v>
      </c>
      <c r="E927" t="s">
        <v>528</v>
      </c>
      <c r="F927" t="s">
        <v>529</v>
      </c>
      <c r="G927" t="s">
        <v>32</v>
      </c>
      <c r="H927" t="s">
        <v>16</v>
      </c>
      <c r="I927" t="s">
        <v>48</v>
      </c>
      <c r="J927" t="s">
        <v>10193</v>
      </c>
      <c r="K927" t="s">
        <v>10173</v>
      </c>
      <c r="L927" s="3">
        <v>8449</v>
      </c>
    </row>
    <row r="928" spans="1:13">
      <c r="A928" s="1">
        <v>45920</v>
      </c>
      <c r="B928" t="s">
        <v>11028</v>
      </c>
      <c r="C928" t="s">
        <v>11029</v>
      </c>
      <c r="D928" t="s">
        <v>203</v>
      </c>
      <c r="E928" t="s">
        <v>65</v>
      </c>
      <c r="F928" t="s">
        <v>66</v>
      </c>
      <c r="G928" t="s">
        <v>32</v>
      </c>
      <c r="H928" t="s">
        <v>16</v>
      </c>
      <c r="I928" t="s">
        <v>95</v>
      </c>
      <c r="J928" t="s">
        <v>10198</v>
      </c>
      <c r="K928" t="s">
        <v>10216</v>
      </c>
      <c r="L928" s="3">
        <v>16810</v>
      </c>
    </row>
    <row r="929" spans="1:13">
      <c r="A929" s="1">
        <v>45920</v>
      </c>
      <c r="B929" t="s">
        <v>11054</v>
      </c>
      <c r="C929" t="s">
        <v>11055</v>
      </c>
      <c r="D929" t="s">
        <v>73</v>
      </c>
      <c r="E929" t="s">
        <v>71</v>
      </c>
      <c r="F929" t="s">
        <v>72</v>
      </c>
      <c r="G929" t="s">
        <v>54</v>
      </c>
      <c r="H929" t="s">
        <v>55</v>
      </c>
      <c r="I929" t="s">
        <v>5660</v>
      </c>
      <c r="J929" t="s">
        <v>10193</v>
      </c>
      <c r="K929" t="s">
        <v>10173</v>
      </c>
      <c r="L929" s="3">
        <v>750</v>
      </c>
    </row>
    <row r="930" spans="1:13">
      <c r="A930" s="1">
        <v>45920</v>
      </c>
      <c r="B930" t="s">
        <v>11415</v>
      </c>
      <c r="C930" t="s">
        <v>11416</v>
      </c>
      <c r="D930" t="s">
        <v>203</v>
      </c>
      <c r="E930" t="s">
        <v>78</v>
      </c>
      <c r="F930" t="s">
        <v>79</v>
      </c>
      <c r="G930" t="s">
        <v>54</v>
      </c>
      <c r="H930" t="s">
        <v>55</v>
      </c>
      <c r="I930" t="s">
        <v>77</v>
      </c>
      <c r="J930" t="s">
        <v>10193</v>
      </c>
      <c r="K930" t="s">
        <v>10204</v>
      </c>
      <c r="L930" s="3">
        <v>79867</v>
      </c>
    </row>
    <row r="931" spans="1:13">
      <c r="A931" s="1">
        <v>45921</v>
      </c>
      <c r="B931" t="s">
        <v>11030</v>
      </c>
      <c r="C931" t="s">
        <v>11031</v>
      </c>
      <c r="D931" t="s">
        <v>125</v>
      </c>
      <c r="E931" t="s">
        <v>10622</v>
      </c>
      <c r="F931" t="s">
        <v>10623</v>
      </c>
      <c r="G931" t="s">
        <v>32</v>
      </c>
      <c r="H931" t="s">
        <v>16</v>
      </c>
      <c r="I931" t="s">
        <v>4176</v>
      </c>
      <c r="J931" t="s">
        <v>10198</v>
      </c>
      <c r="K931" t="s">
        <v>10216</v>
      </c>
    </row>
    <row r="932" spans="1:13">
      <c r="A932" s="1">
        <v>45921</v>
      </c>
      <c r="B932" t="s">
        <v>11032</v>
      </c>
      <c r="C932" t="s">
        <v>11033</v>
      </c>
      <c r="D932" t="s">
        <v>21</v>
      </c>
      <c r="E932" t="s">
        <v>71</v>
      </c>
      <c r="F932" t="s">
        <v>72</v>
      </c>
      <c r="G932" t="s">
        <v>32</v>
      </c>
      <c r="H932" t="s">
        <v>16</v>
      </c>
      <c r="I932" t="s">
        <v>5660</v>
      </c>
      <c r="J932" t="s">
        <v>10193</v>
      </c>
      <c r="K932" t="s">
        <v>10254</v>
      </c>
    </row>
    <row r="933" spans="1:13">
      <c r="A933" s="1">
        <v>45922</v>
      </c>
      <c r="B933" t="s">
        <v>11034</v>
      </c>
      <c r="C933" t="s">
        <v>11035</v>
      </c>
      <c r="D933" t="s">
        <v>345</v>
      </c>
      <c r="E933" t="s">
        <v>1685</v>
      </c>
      <c r="F933" t="s">
        <v>1686</v>
      </c>
      <c r="G933" t="s">
        <v>32</v>
      </c>
      <c r="H933" t="s">
        <v>16</v>
      </c>
      <c r="I933" t="s">
        <v>48</v>
      </c>
      <c r="J933" t="s">
        <v>10193</v>
      </c>
      <c r="K933" t="s">
        <v>10225</v>
      </c>
      <c r="L933" s="3">
        <v>21520</v>
      </c>
    </row>
    <row r="934" spans="1:13">
      <c r="A934" s="1">
        <v>45922</v>
      </c>
      <c r="B934" t="s">
        <v>11036</v>
      </c>
      <c r="C934" t="s">
        <v>11037</v>
      </c>
      <c r="D934" t="s">
        <v>51</v>
      </c>
      <c r="E934" t="s">
        <v>230</v>
      </c>
      <c r="F934" t="s">
        <v>231</v>
      </c>
      <c r="G934" t="s">
        <v>32</v>
      </c>
      <c r="H934" t="s">
        <v>16</v>
      </c>
      <c r="I934" t="s">
        <v>48</v>
      </c>
      <c r="J934" t="s">
        <v>10198</v>
      </c>
      <c r="K934" t="s">
        <v>10216</v>
      </c>
      <c r="L934" s="3">
        <v>9482</v>
      </c>
    </row>
    <row r="935" spans="1:13">
      <c r="A935" s="1">
        <v>45923</v>
      </c>
      <c r="B935" t="s">
        <v>5797</v>
      </c>
      <c r="C935" t="s">
        <v>5798</v>
      </c>
      <c r="D935" t="s">
        <v>115</v>
      </c>
      <c r="E935" t="s">
        <v>305</v>
      </c>
      <c r="F935" t="s">
        <v>306</v>
      </c>
      <c r="G935" t="s">
        <v>32</v>
      </c>
      <c r="H935" t="s">
        <v>16</v>
      </c>
      <c r="I935" t="s">
        <v>304</v>
      </c>
      <c r="J935" t="s">
        <v>10193</v>
      </c>
      <c r="K935" t="s">
        <v>10216</v>
      </c>
      <c r="L935" s="3">
        <v>30351</v>
      </c>
    </row>
    <row r="936" spans="1:13">
      <c r="A936" s="1">
        <v>45923</v>
      </c>
      <c r="B936" t="s">
        <v>11038</v>
      </c>
      <c r="C936" t="s">
        <v>11039</v>
      </c>
      <c r="D936" t="s">
        <v>167</v>
      </c>
      <c r="E936" t="s">
        <v>712</v>
      </c>
      <c r="F936" t="s">
        <v>713</v>
      </c>
      <c r="G936" t="s">
        <v>32</v>
      </c>
      <c r="H936" t="s">
        <v>16</v>
      </c>
      <c r="I936" t="s">
        <v>26</v>
      </c>
      <c r="J936" t="s">
        <v>10198</v>
      </c>
      <c r="K936" t="s">
        <v>10216</v>
      </c>
    </row>
    <row r="937" spans="1:13">
      <c r="A937" s="1">
        <v>45924</v>
      </c>
      <c r="B937" t="s">
        <v>11040</v>
      </c>
      <c r="C937" t="s">
        <v>11041</v>
      </c>
      <c r="D937" t="s">
        <v>1699</v>
      </c>
      <c r="E937" t="s">
        <v>103</v>
      </c>
      <c r="F937" t="s">
        <v>104</v>
      </c>
      <c r="G937" t="s">
        <v>32</v>
      </c>
      <c r="H937" t="s">
        <v>16</v>
      </c>
      <c r="I937" t="s">
        <v>140</v>
      </c>
      <c r="J937" t="s">
        <v>10198</v>
      </c>
      <c r="K937" t="s">
        <v>10289</v>
      </c>
    </row>
    <row r="938" spans="1:13">
      <c r="A938" s="1">
        <v>45924</v>
      </c>
      <c r="B938" t="s">
        <v>4578</v>
      </c>
      <c r="C938" t="s">
        <v>121</v>
      </c>
      <c r="D938" t="s">
        <v>125</v>
      </c>
      <c r="E938" t="s">
        <v>123</v>
      </c>
      <c r="F938" t="s">
        <v>124</v>
      </c>
      <c r="G938" t="s">
        <v>32</v>
      </c>
      <c r="H938" t="s">
        <v>16</v>
      </c>
      <c r="I938" t="s">
        <v>5660</v>
      </c>
      <c r="J938" t="s">
        <v>10193</v>
      </c>
      <c r="K938" t="s">
        <v>10173</v>
      </c>
      <c r="L938" s="3">
        <v>5708</v>
      </c>
    </row>
    <row r="939" spans="1:13">
      <c r="A939" s="1">
        <v>45924</v>
      </c>
      <c r="B939" t="s">
        <v>5140</v>
      </c>
      <c r="C939" t="s">
        <v>2466</v>
      </c>
      <c r="D939" t="s">
        <v>125</v>
      </c>
      <c r="E939" t="s">
        <v>570</v>
      </c>
      <c r="F939" t="s">
        <v>571</v>
      </c>
      <c r="G939" t="s">
        <v>54</v>
      </c>
      <c r="H939" t="s">
        <v>55</v>
      </c>
      <c r="I939" t="s">
        <v>26</v>
      </c>
      <c r="J939" t="s">
        <v>10198</v>
      </c>
      <c r="K939" t="s">
        <v>10204</v>
      </c>
    </row>
    <row r="940" spans="1:13">
      <c r="A940" s="1">
        <v>45925</v>
      </c>
      <c r="B940" t="s">
        <v>11042</v>
      </c>
      <c r="C940" t="s">
        <v>11043</v>
      </c>
      <c r="D940" t="s">
        <v>21</v>
      </c>
      <c r="E940" t="s">
        <v>174</v>
      </c>
      <c r="F940" t="s">
        <v>175</v>
      </c>
      <c r="G940" t="s">
        <v>32</v>
      </c>
      <c r="H940" t="s">
        <v>16</v>
      </c>
      <c r="I940" t="s">
        <v>112</v>
      </c>
      <c r="J940" t="s">
        <v>10198</v>
      </c>
      <c r="K940" t="s">
        <v>10207</v>
      </c>
    </row>
    <row r="941" spans="1:13">
      <c r="A941" s="1">
        <v>45925</v>
      </c>
      <c r="B941" t="s">
        <v>11044</v>
      </c>
      <c r="C941" t="s">
        <v>11045</v>
      </c>
      <c r="D941" t="s">
        <v>105</v>
      </c>
      <c r="E941" t="s">
        <v>103</v>
      </c>
      <c r="F941" t="s">
        <v>104</v>
      </c>
      <c r="G941" t="s">
        <v>32</v>
      </c>
      <c r="H941" t="s">
        <v>16</v>
      </c>
      <c r="I941" t="s">
        <v>140</v>
      </c>
      <c r="J941" t="s">
        <v>10198</v>
      </c>
      <c r="K941" t="s">
        <v>10254</v>
      </c>
    </row>
    <row r="942" spans="1:13">
      <c r="A942" s="1">
        <v>45925</v>
      </c>
      <c r="B942" t="s">
        <v>5279</v>
      </c>
      <c r="C942" t="s">
        <v>3072</v>
      </c>
      <c r="D942" t="s">
        <v>21</v>
      </c>
      <c r="E942" t="s">
        <v>65</v>
      </c>
      <c r="F942" t="s">
        <v>66</v>
      </c>
      <c r="G942" t="s">
        <v>32</v>
      </c>
      <c r="H942" t="s">
        <v>16</v>
      </c>
      <c r="I942" t="s">
        <v>95</v>
      </c>
      <c r="J942" t="s">
        <v>10201</v>
      </c>
      <c r="L942" s="3">
        <v>5907</v>
      </c>
      <c r="M942" s="3">
        <v>5907</v>
      </c>
    </row>
    <row r="943" spans="1:13">
      <c r="A943" s="1">
        <v>45925</v>
      </c>
      <c r="B943" t="s">
        <v>5008</v>
      </c>
      <c r="C943" t="s">
        <v>1958</v>
      </c>
      <c r="D943" t="s">
        <v>125</v>
      </c>
      <c r="E943" t="s">
        <v>123</v>
      </c>
      <c r="F943" t="s">
        <v>124</v>
      </c>
      <c r="G943" t="s">
        <v>54</v>
      </c>
      <c r="H943" t="s">
        <v>55</v>
      </c>
      <c r="I943" t="s">
        <v>5660</v>
      </c>
      <c r="J943" t="s">
        <v>10193</v>
      </c>
      <c r="K943" t="s">
        <v>10173</v>
      </c>
      <c r="L943" s="3">
        <v>66107</v>
      </c>
    </row>
    <row r="944" spans="1:13">
      <c r="A944" s="1">
        <v>45926</v>
      </c>
      <c r="B944" t="s">
        <v>5281</v>
      </c>
      <c r="C944" t="s">
        <v>3080</v>
      </c>
      <c r="D944" t="s">
        <v>1067</v>
      </c>
      <c r="E944" t="s">
        <v>2216</v>
      </c>
      <c r="F944" t="s">
        <v>2217</v>
      </c>
      <c r="G944" t="s">
        <v>32</v>
      </c>
      <c r="H944" t="s">
        <v>16</v>
      </c>
      <c r="I944" t="s">
        <v>140</v>
      </c>
      <c r="J944" t="s">
        <v>10201</v>
      </c>
      <c r="L944" s="3">
        <v>18273</v>
      </c>
      <c r="M944" s="3">
        <v>18273</v>
      </c>
    </row>
    <row r="945" spans="1:13">
      <c r="A945" s="1">
        <v>45926</v>
      </c>
      <c r="B945" t="s">
        <v>11044</v>
      </c>
      <c r="C945" t="s">
        <v>11045</v>
      </c>
      <c r="D945" t="s">
        <v>105</v>
      </c>
      <c r="E945" t="s">
        <v>103</v>
      </c>
      <c r="F945" t="s">
        <v>104</v>
      </c>
      <c r="G945" t="s">
        <v>54</v>
      </c>
      <c r="H945" t="s">
        <v>55</v>
      </c>
      <c r="I945" t="s">
        <v>140</v>
      </c>
      <c r="J945" t="s">
        <v>10198</v>
      </c>
      <c r="K945" t="s">
        <v>10254</v>
      </c>
    </row>
    <row r="946" spans="1:13">
      <c r="A946" s="1">
        <v>45927</v>
      </c>
      <c r="B946" t="s">
        <v>5799</v>
      </c>
      <c r="C946" t="s">
        <v>5800</v>
      </c>
      <c r="D946" t="s">
        <v>43</v>
      </c>
      <c r="E946" t="s">
        <v>528</v>
      </c>
      <c r="F946" t="s">
        <v>529</v>
      </c>
      <c r="G946" t="s">
        <v>15</v>
      </c>
      <c r="H946" t="s">
        <v>16</v>
      </c>
      <c r="I946" t="s">
        <v>112</v>
      </c>
      <c r="J946" t="s">
        <v>10198</v>
      </c>
      <c r="K946" t="s">
        <v>10225</v>
      </c>
    </row>
    <row r="947" spans="1:13">
      <c r="A947" s="1">
        <v>45927</v>
      </c>
      <c r="B947" t="s">
        <v>7513</v>
      </c>
      <c r="C947" t="s">
        <v>7514</v>
      </c>
      <c r="D947" t="s">
        <v>105</v>
      </c>
      <c r="E947" t="s">
        <v>103</v>
      </c>
      <c r="F947" t="s">
        <v>104</v>
      </c>
      <c r="G947" t="s">
        <v>54</v>
      </c>
      <c r="H947" t="s">
        <v>55</v>
      </c>
      <c r="I947" t="s">
        <v>140</v>
      </c>
      <c r="J947" t="s">
        <v>10193</v>
      </c>
      <c r="K947" t="s">
        <v>10216</v>
      </c>
      <c r="L947" s="3">
        <v>5435</v>
      </c>
    </row>
    <row r="948" spans="1:13">
      <c r="A948" s="1">
        <v>45928</v>
      </c>
      <c r="B948" t="s">
        <v>11046</v>
      </c>
      <c r="C948" t="s">
        <v>11047</v>
      </c>
      <c r="D948" t="s">
        <v>245</v>
      </c>
      <c r="E948" t="s">
        <v>103</v>
      </c>
      <c r="F948" t="s">
        <v>104</v>
      </c>
      <c r="G948" t="s">
        <v>15</v>
      </c>
      <c r="H948" t="s">
        <v>16</v>
      </c>
      <c r="I948" t="s">
        <v>140</v>
      </c>
      <c r="J948" t="s">
        <v>10193</v>
      </c>
      <c r="K948" t="s">
        <v>10204</v>
      </c>
      <c r="L948" s="3">
        <v>37260</v>
      </c>
    </row>
    <row r="949" spans="1:13">
      <c r="A949" s="1">
        <v>45928</v>
      </c>
      <c r="B949" t="s">
        <v>6023</v>
      </c>
      <c r="C949" t="s">
        <v>6024</v>
      </c>
      <c r="D949" t="s">
        <v>21</v>
      </c>
      <c r="E949" t="s">
        <v>5877</v>
      </c>
      <c r="F949" t="s">
        <v>5878</v>
      </c>
      <c r="G949" t="s">
        <v>15</v>
      </c>
      <c r="H949" t="s">
        <v>16</v>
      </c>
      <c r="I949" t="s">
        <v>140</v>
      </c>
      <c r="J949" t="s">
        <v>10198</v>
      </c>
      <c r="K949" t="s">
        <v>10324</v>
      </c>
    </row>
    <row r="950" spans="1:13">
      <c r="A950" s="1">
        <v>45928</v>
      </c>
      <c r="B950" t="s">
        <v>10826</v>
      </c>
      <c r="C950" t="s">
        <v>10827</v>
      </c>
      <c r="D950" t="s">
        <v>1234</v>
      </c>
      <c r="E950" t="s">
        <v>695</v>
      </c>
      <c r="F950" t="s">
        <v>696</v>
      </c>
      <c r="G950" t="s">
        <v>54</v>
      </c>
      <c r="H950" t="s">
        <v>55</v>
      </c>
      <c r="I950" t="s">
        <v>5660</v>
      </c>
      <c r="J950" t="s">
        <v>10198</v>
      </c>
      <c r="K950" t="s">
        <v>11400</v>
      </c>
    </row>
    <row r="951" spans="1:13">
      <c r="A951" s="1">
        <v>45928</v>
      </c>
      <c r="B951" t="s">
        <v>5054</v>
      </c>
      <c r="C951" t="s">
        <v>2126</v>
      </c>
      <c r="D951" t="s">
        <v>125</v>
      </c>
      <c r="E951" t="s">
        <v>2115</v>
      </c>
      <c r="F951" t="s">
        <v>2116</v>
      </c>
      <c r="G951" t="s">
        <v>54</v>
      </c>
      <c r="H951" t="s">
        <v>55</v>
      </c>
      <c r="I951" t="s">
        <v>4176</v>
      </c>
      <c r="J951" t="s">
        <v>10198</v>
      </c>
      <c r="K951" t="s">
        <v>10204</v>
      </c>
      <c r="L951" s="3">
        <v>53937</v>
      </c>
    </row>
    <row r="952" spans="1:13">
      <c r="A952" s="1">
        <v>45928</v>
      </c>
      <c r="B952" t="s">
        <v>11046</v>
      </c>
      <c r="C952" t="s">
        <v>11047</v>
      </c>
      <c r="D952" t="s">
        <v>245</v>
      </c>
      <c r="E952" t="s">
        <v>103</v>
      </c>
      <c r="F952" t="s">
        <v>104</v>
      </c>
      <c r="G952" t="s">
        <v>54</v>
      </c>
      <c r="H952" t="s">
        <v>55</v>
      </c>
      <c r="I952" t="s">
        <v>140</v>
      </c>
      <c r="J952" t="s">
        <v>10198</v>
      </c>
      <c r="K952" t="s">
        <v>10216</v>
      </c>
    </row>
    <row r="953" spans="1:13">
      <c r="A953" s="1">
        <v>45929</v>
      </c>
      <c r="B953" t="s">
        <v>11048</v>
      </c>
      <c r="C953" t="s">
        <v>11049</v>
      </c>
      <c r="D953" t="s">
        <v>51</v>
      </c>
      <c r="E953" t="s">
        <v>706</v>
      </c>
      <c r="F953" t="s">
        <v>707</v>
      </c>
      <c r="G953" t="s">
        <v>32</v>
      </c>
      <c r="H953" t="s">
        <v>16</v>
      </c>
      <c r="I953" t="s">
        <v>48</v>
      </c>
      <c r="J953" t="s">
        <v>10198</v>
      </c>
      <c r="K953" t="s">
        <v>10389</v>
      </c>
    </row>
    <row r="954" spans="1:13">
      <c r="A954" s="1">
        <v>45929</v>
      </c>
      <c r="B954" t="s">
        <v>5801</v>
      </c>
      <c r="C954" t="s">
        <v>5802</v>
      </c>
      <c r="D954" t="s">
        <v>167</v>
      </c>
      <c r="E954" t="s">
        <v>165</v>
      </c>
      <c r="F954" t="s">
        <v>166</v>
      </c>
      <c r="G954" t="s">
        <v>54</v>
      </c>
      <c r="H954" t="s">
        <v>55</v>
      </c>
      <c r="I954" t="s">
        <v>26</v>
      </c>
      <c r="J954" t="s">
        <v>10198</v>
      </c>
      <c r="K954" t="s">
        <v>10284</v>
      </c>
    </row>
    <row r="955" spans="1:13">
      <c r="A955" s="1">
        <v>45929</v>
      </c>
      <c r="B955" t="s">
        <v>5015</v>
      </c>
      <c r="C955" t="s">
        <v>1987</v>
      </c>
      <c r="D955" t="s">
        <v>190</v>
      </c>
      <c r="E955" t="s">
        <v>218</v>
      </c>
      <c r="F955" t="s">
        <v>219</v>
      </c>
      <c r="G955" t="s">
        <v>54</v>
      </c>
      <c r="H955" t="s">
        <v>55</v>
      </c>
      <c r="I955" t="s">
        <v>48</v>
      </c>
      <c r="J955" t="s">
        <v>10201</v>
      </c>
      <c r="L955" s="3">
        <v>7705</v>
      </c>
      <c r="M955" s="3">
        <v>7705</v>
      </c>
    </row>
    <row r="956" spans="1:13">
      <c r="A956" s="1">
        <v>45930</v>
      </c>
      <c r="B956" t="s">
        <v>5495</v>
      </c>
      <c r="C956" t="s">
        <v>3971</v>
      </c>
      <c r="D956" t="s">
        <v>590</v>
      </c>
      <c r="E956" t="s">
        <v>570</v>
      </c>
      <c r="F956" t="s">
        <v>571</v>
      </c>
      <c r="G956" t="s">
        <v>32</v>
      </c>
      <c r="H956" t="s">
        <v>16</v>
      </c>
      <c r="I956" t="s">
        <v>26</v>
      </c>
      <c r="J956" t="s">
        <v>10193</v>
      </c>
      <c r="K956" t="s">
        <v>10324</v>
      </c>
      <c r="L956" s="3">
        <v>38005</v>
      </c>
    </row>
    <row r="957" spans="1:13">
      <c r="A957" s="1">
        <v>45930</v>
      </c>
      <c r="B957" t="s">
        <v>11050</v>
      </c>
      <c r="C957" t="s">
        <v>11051</v>
      </c>
      <c r="D957" t="s">
        <v>51</v>
      </c>
      <c r="E957" t="s">
        <v>49</v>
      </c>
      <c r="F957" t="s">
        <v>50</v>
      </c>
      <c r="G957" t="s">
        <v>15</v>
      </c>
      <c r="H957" t="s">
        <v>16</v>
      </c>
      <c r="I957" t="s">
        <v>48</v>
      </c>
      <c r="J957" t="s">
        <v>10193</v>
      </c>
      <c r="K957" t="s">
        <v>10173</v>
      </c>
      <c r="L957" s="3">
        <v>44568</v>
      </c>
    </row>
    <row r="958" spans="1:13">
      <c r="A958" s="1">
        <v>45930</v>
      </c>
      <c r="B958" t="s">
        <v>5287</v>
      </c>
      <c r="C958" t="s">
        <v>3104</v>
      </c>
      <c r="D958" t="s">
        <v>190</v>
      </c>
      <c r="E958" t="s">
        <v>65</v>
      </c>
      <c r="F958" t="s">
        <v>66</v>
      </c>
      <c r="G958" t="s">
        <v>15</v>
      </c>
      <c r="H958" t="s">
        <v>16</v>
      </c>
      <c r="I958" t="s">
        <v>95</v>
      </c>
      <c r="J958" t="s">
        <v>10201</v>
      </c>
      <c r="L958" s="3">
        <v>19903</v>
      </c>
      <c r="M958" s="3">
        <v>19903</v>
      </c>
    </row>
    <row r="959" spans="1:13">
      <c r="A959" s="1">
        <v>45930</v>
      </c>
      <c r="B959" t="s">
        <v>5291</v>
      </c>
      <c r="C959" t="s">
        <v>3122</v>
      </c>
      <c r="D959" t="s">
        <v>310</v>
      </c>
      <c r="E959" t="s">
        <v>103</v>
      </c>
      <c r="F959" t="s">
        <v>104</v>
      </c>
      <c r="G959" t="s">
        <v>32</v>
      </c>
      <c r="H959" t="s">
        <v>16</v>
      </c>
      <c r="I959" t="s">
        <v>140</v>
      </c>
      <c r="J959" t="s">
        <v>10198</v>
      </c>
      <c r="K959" t="s">
        <v>10324</v>
      </c>
      <c r="L959" s="3">
        <v>29736</v>
      </c>
    </row>
    <row r="960" spans="1:13">
      <c r="A960" s="1">
        <v>45930</v>
      </c>
      <c r="B960" t="s">
        <v>11052</v>
      </c>
      <c r="C960" t="s">
        <v>11053</v>
      </c>
      <c r="D960" t="s">
        <v>582</v>
      </c>
      <c r="E960" t="s">
        <v>528</v>
      </c>
      <c r="F960" t="s">
        <v>529</v>
      </c>
      <c r="G960" t="s">
        <v>15</v>
      </c>
      <c r="H960" t="s">
        <v>16</v>
      </c>
      <c r="I960" t="s">
        <v>48</v>
      </c>
      <c r="J960" t="s">
        <v>10198</v>
      </c>
      <c r="K960" t="s">
        <v>10225</v>
      </c>
    </row>
    <row r="961" spans="1:13">
      <c r="A961" s="1">
        <v>45930</v>
      </c>
      <c r="B961" t="s">
        <v>5292</v>
      </c>
      <c r="C961" t="s">
        <v>3124</v>
      </c>
      <c r="D961" t="s">
        <v>43</v>
      </c>
      <c r="E961" t="s">
        <v>103</v>
      </c>
      <c r="F961" t="s">
        <v>104</v>
      </c>
      <c r="G961" t="s">
        <v>32</v>
      </c>
      <c r="H961" t="s">
        <v>16</v>
      </c>
      <c r="I961" t="s">
        <v>140</v>
      </c>
      <c r="J961" t="s">
        <v>10201</v>
      </c>
      <c r="L961" s="3">
        <v>7197</v>
      </c>
      <c r="M961" s="3">
        <v>7197</v>
      </c>
    </row>
    <row r="962" spans="1:13">
      <c r="A962" s="1">
        <v>45930</v>
      </c>
      <c r="B962" t="s">
        <v>11054</v>
      </c>
      <c r="C962" t="s">
        <v>11055</v>
      </c>
      <c r="D962" t="s">
        <v>73</v>
      </c>
      <c r="E962" t="s">
        <v>71</v>
      </c>
      <c r="F962" t="s">
        <v>72</v>
      </c>
      <c r="G962" t="s">
        <v>32</v>
      </c>
      <c r="H962" t="s">
        <v>16</v>
      </c>
      <c r="I962" t="s">
        <v>5660</v>
      </c>
      <c r="J962" t="s">
        <v>10193</v>
      </c>
      <c r="K962" t="s">
        <v>10173</v>
      </c>
      <c r="L962" s="3">
        <v>7210</v>
      </c>
    </row>
    <row r="963" spans="1:13">
      <c r="A963" s="1">
        <v>45930</v>
      </c>
      <c r="B963" t="s">
        <v>11052</v>
      </c>
      <c r="C963" t="s">
        <v>11053</v>
      </c>
      <c r="D963" t="s">
        <v>582</v>
      </c>
      <c r="E963" t="s">
        <v>528</v>
      </c>
      <c r="F963" t="s">
        <v>529</v>
      </c>
      <c r="G963" t="s">
        <v>54</v>
      </c>
      <c r="H963" t="s">
        <v>55</v>
      </c>
      <c r="I963" t="s">
        <v>48</v>
      </c>
      <c r="J963" t="s">
        <v>10193</v>
      </c>
      <c r="K963" t="s">
        <v>10216</v>
      </c>
    </row>
    <row r="964" spans="1:13">
      <c r="A964" s="1">
        <v>45931</v>
      </c>
      <c r="B964" t="s">
        <v>11056</v>
      </c>
      <c r="C964" t="s">
        <v>11057</v>
      </c>
      <c r="D964" t="s">
        <v>203</v>
      </c>
      <c r="E964" t="s">
        <v>570</v>
      </c>
      <c r="F964" t="s">
        <v>571</v>
      </c>
      <c r="G964" t="s">
        <v>32</v>
      </c>
      <c r="H964" t="s">
        <v>16</v>
      </c>
      <c r="I964" t="s">
        <v>26</v>
      </c>
      <c r="J964" t="s">
        <v>10198</v>
      </c>
      <c r="K964" t="s">
        <v>10173</v>
      </c>
    </row>
    <row r="965" spans="1:13">
      <c r="A965" s="1">
        <v>45931</v>
      </c>
      <c r="B965" t="s">
        <v>11058</v>
      </c>
      <c r="C965" t="s">
        <v>11059</v>
      </c>
      <c r="D965" t="s">
        <v>190</v>
      </c>
      <c r="E965" t="s">
        <v>218</v>
      </c>
      <c r="F965" t="s">
        <v>219</v>
      </c>
      <c r="G965" t="s">
        <v>32</v>
      </c>
      <c r="H965" t="s">
        <v>16</v>
      </c>
      <c r="I965" t="s">
        <v>48</v>
      </c>
      <c r="J965" t="s">
        <v>10193</v>
      </c>
      <c r="K965" t="s">
        <v>10225</v>
      </c>
      <c r="L965" s="3">
        <v>7630</v>
      </c>
    </row>
    <row r="966" spans="1:13">
      <c r="A966" s="1">
        <v>45931</v>
      </c>
      <c r="B966" t="s">
        <v>5320</v>
      </c>
      <c r="C966" t="s">
        <v>3239</v>
      </c>
      <c r="D966" t="s">
        <v>328</v>
      </c>
      <c r="E966" t="s">
        <v>570</v>
      </c>
      <c r="F966" t="s">
        <v>571</v>
      </c>
      <c r="G966" t="s">
        <v>32</v>
      </c>
      <c r="H966" t="s">
        <v>16</v>
      </c>
      <c r="I966" t="s">
        <v>26</v>
      </c>
      <c r="J966" t="s">
        <v>10193</v>
      </c>
      <c r="K966" t="s">
        <v>10173</v>
      </c>
      <c r="L966" s="3">
        <v>26681</v>
      </c>
    </row>
    <row r="967" spans="1:13">
      <c r="A967" s="1">
        <v>45931</v>
      </c>
      <c r="B967" t="s">
        <v>5649</v>
      </c>
      <c r="C967" t="s">
        <v>5650</v>
      </c>
      <c r="D967" t="s">
        <v>1234</v>
      </c>
      <c r="E967" t="s">
        <v>570</v>
      </c>
      <c r="F967" t="s">
        <v>571</v>
      </c>
      <c r="G967" t="s">
        <v>661</v>
      </c>
      <c r="H967" t="s">
        <v>16</v>
      </c>
      <c r="I967" t="s">
        <v>26</v>
      </c>
      <c r="J967" t="s">
        <v>10193</v>
      </c>
      <c r="K967" t="s">
        <v>10216</v>
      </c>
      <c r="L967" s="3">
        <v>349160</v>
      </c>
    </row>
    <row r="968" spans="1:13">
      <c r="A968" s="1">
        <v>45931</v>
      </c>
      <c r="B968" t="s">
        <v>11060</v>
      </c>
      <c r="C968" t="s">
        <v>11061</v>
      </c>
      <c r="D968" t="s">
        <v>1387</v>
      </c>
      <c r="E968" t="s">
        <v>570</v>
      </c>
      <c r="F968" t="s">
        <v>571</v>
      </c>
      <c r="G968" t="s">
        <v>32</v>
      </c>
      <c r="H968" t="s">
        <v>16</v>
      </c>
      <c r="I968" t="s">
        <v>26</v>
      </c>
      <c r="J968" t="s">
        <v>10198</v>
      </c>
      <c r="K968" t="s">
        <v>10173</v>
      </c>
    </row>
    <row r="969" spans="1:13">
      <c r="A969" s="1">
        <v>45931</v>
      </c>
      <c r="B969" t="s">
        <v>11062</v>
      </c>
      <c r="C969" t="s">
        <v>11063</v>
      </c>
      <c r="D969" t="s">
        <v>125</v>
      </c>
      <c r="E969" t="s">
        <v>570</v>
      </c>
      <c r="F969" t="s">
        <v>571</v>
      </c>
      <c r="G969" t="s">
        <v>661</v>
      </c>
      <c r="H969" t="s">
        <v>16</v>
      </c>
      <c r="I969" t="s">
        <v>26</v>
      </c>
      <c r="J969" t="s">
        <v>10198</v>
      </c>
      <c r="K969" t="s">
        <v>10289</v>
      </c>
    </row>
    <row r="970" spans="1:13">
      <c r="A970" s="1">
        <v>45931</v>
      </c>
      <c r="B970" t="s">
        <v>11064</v>
      </c>
      <c r="C970" t="s">
        <v>11065</v>
      </c>
      <c r="D970" t="s">
        <v>125</v>
      </c>
      <c r="E970" t="s">
        <v>570</v>
      </c>
      <c r="F970" t="s">
        <v>571</v>
      </c>
      <c r="G970" t="s">
        <v>32</v>
      </c>
      <c r="H970" t="s">
        <v>16</v>
      </c>
      <c r="I970" t="s">
        <v>26</v>
      </c>
      <c r="J970" t="s">
        <v>10193</v>
      </c>
      <c r="K970" t="s">
        <v>10216</v>
      </c>
      <c r="L970" s="3">
        <v>45230</v>
      </c>
    </row>
    <row r="971" spans="1:13">
      <c r="A971" s="1">
        <v>45931</v>
      </c>
      <c r="B971" t="s">
        <v>11066</v>
      </c>
      <c r="C971" t="s">
        <v>11067</v>
      </c>
      <c r="D971" t="s">
        <v>143</v>
      </c>
      <c r="E971" t="s">
        <v>2587</v>
      </c>
      <c r="F971" t="s">
        <v>2588</v>
      </c>
      <c r="G971" t="s">
        <v>32</v>
      </c>
      <c r="H971" t="s">
        <v>16</v>
      </c>
      <c r="I971" t="s">
        <v>5660</v>
      </c>
      <c r="J971" t="s">
        <v>10198</v>
      </c>
      <c r="K971" t="s">
        <v>10216</v>
      </c>
    </row>
    <row r="972" spans="1:13">
      <c r="A972" s="1">
        <v>45931</v>
      </c>
      <c r="B972" t="s">
        <v>11068</v>
      </c>
      <c r="C972" t="s">
        <v>11069</v>
      </c>
      <c r="D972" t="s">
        <v>215</v>
      </c>
      <c r="E972" t="s">
        <v>103</v>
      </c>
      <c r="F972" t="s">
        <v>104</v>
      </c>
      <c r="G972" t="s">
        <v>32</v>
      </c>
      <c r="H972" t="s">
        <v>16</v>
      </c>
      <c r="I972" t="s">
        <v>140</v>
      </c>
      <c r="J972" t="s">
        <v>10198</v>
      </c>
      <c r="K972" t="s">
        <v>10173</v>
      </c>
    </row>
    <row r="973" spans="1:13">
      <c r="A973" s="1">
        <v>45931</v>
      </c>
      <c r="B973" t="s">
        <v>5317</v>
      </c>
      <c r="C973" t="s">
        <v>3229</v>
      </c>
      <c r="D973" t="s">
        <v>125</v>
      </c>
      <c r="E973" t="s">
        <v>123</v>
      </c>
      <c r="F973" t="s">
        <v>124</v>
      </c>
      <c r="G973" t="s">
        <v>32</v>
      </c>
      <c r="H973" t="s">
        <v>16</v>
      </c>
      <c r="I973" t="s">
        <v>5660</v>
      </c>
      <c r="J973" t="s">
        <v>10193</v>
      </c>
      <c r="K973" t="s">
        <v>10173</v>
      </c>
      <c r="L973" s="3">
        <v>28548</v>
      </c>
    </row>
    <row r="974" spans="1:13">
      <c r="A974" s="1">
        <v>45931</v>
      </c>
      <c r="B974" t="s">
        <v>6081</v>
      </c>
      <c r="C974" t="s">
        <v>6082</v>
      </c>
      <c r="D974" t="s">
        <v>125</v>
      </c>
      <c r="E974" t="s">
        <v>570</v>
      </c>
      <c r="F974" t="s">
        <v>571</v>
      </c>
      <c r="G974" t="s">
        <v>32</v>
      </c>
      <c r="H974" t="s">
        <v>16</v>
      </c>
      <c r="I974" t="s">
        <v>26</v>
      </c>
      <c r="J974" t="s">
        <v>10198</v>
      </c>
      <c r="K974" t="s">
        <v>10207</v>
      </c>
      <c r="L974" s="3">
        <v>41030</v>
      </c>
    </row>
    <row r="975" spans="1:13">
      <c r="A975" s="1">
        <v>45931</v>
      </c>
      <c r="B975" t="s">
        <v>11070</v>
      </c>
      <c r="C975" t="s">
        <v>11071</v>
      </c>
      <c r="D975" t="s">
        <v>203</v>
      </c>
      <c r="E975" t="s">
        <v>165</v>
      </c>
      <c r="F975" t="s">
        <v>166</v>
      </c>
      <c r="G975" t="s">
        <v>32</v>
      </c>
      <c r="H975" t="s">
        <v>16</v>
      </c>
      <c r="I975" t="s">
        <v>26</v>
      </c>
      <c r="J975" t="s">
        <v>10198</v>
      </c>
      <c r="K975" t="s">
        <v>10225</v>
      </c>
    </row>
    <row r="976" spans="1:13">
      <c r="A976" s="1">
        <v>45931</v>
      </c>
      <c r="B976" t="s">
        <v>5687</v>
      </c>
      <c r="C976" t="s">
        <v>5688</v>
      </c>
      <c r="D976" t="s">
        <v>61</v>
      </c>
      <c r="E976" t="s">
        <v>218</v>
      </c>
      <c r="F976" t="s">
        <v>219</v>
      </c>
      <c r="G976" t="s">
        <v>661</v>
      </c>
      <c r="H976" t="s">
        <v>16</v>
      </c>
      <c r="I976" t="s">
        <v>48</v>
      </c>
      <c r="J976" t="s">
        <v>10198</v>
      </c>
      <c r="K976" t="s">
        <v>10173</v>
      </c>
    </row>
    <row r="977" spans="1:13">
      <c r="A977" s="1">
        <v>45931</v>
      </c>
      <c r="B977" t="s">
        <v>11072</v>
      </c>
      <c r="C977" t="s">
        <v>11073</v>
      </c>
      <c r="D977" t="s">
        <v>51</v>
      </c>
      <c r="E977" t="s">
        <v>103</v>
      </c>
      <c r="F977" t="s">
        <v>104</v>
      </c>
      <c r="G977" t="s">
        <v>32</v>
      </c>
      <c r="H977" t="s">
        <v>16</v>
      </c>
      <c r="I977" t="s">
        <v>140</v>
      </c>
      <c r="J977" t="s">
        <v>10193</v>
      </c>
      <c r="K977" t="s">
        <v>10173</v>
      </c>
      <c r="L977" s="3">
        <v>31404</v>
      </c>
    </row>
    <row r="978" spans="1:13">
      <c r="A978" s="1">
        <v>45931</v>
      </c>
      <c r="B978" t="s">
        <v>11074</v>
      </c>
      <c r="C978" t="s">
        <v>11075</v>
      </c>
      <c r="D978" t="s">
        <v>1325</v>
      </c>
      <c r="E978" t="s">
        <v>78</v>
      </c>
      <c r="F978" t="s">
        <v>79</v>
      </c>
      <c r="G978" t="s">
        <v>32</v>
      </c>
      <c r="H978" t="s">
        <v>16</v>
      </c>
      <c r="I978" t="s">
        <v>77</v>
      </c>
      <c r="J978" t="s">
        <v>10198</v>
      </c>
      <c r="K978" t="s">
        <v>10216</v>
      </c>
    </row>
    <row r="979" spans="1:13">
      <c r="A979" s="1">
        <v>45931</v>
      </c>
      <c r="B979" t="s">
        <v>11076</v>
      </c>
      <c r="C979" t="s">
        <v>11077</v>
      </c>
      <c r="D979" t="s">
        <v>125</v>
      </c>
      <c r="E979" t="s">
        <v>570</v>
      </c>
      <c r="F979" t="s">
        <v>571</v>
      </c>
      <c r="G979" t="s">
        <v>32</v>
      </c>
      <c r="H979" t="s">
        <v>16</v>
      </c>
      <c r="I979" t="s">
        <v>26</v>
      </c>
      <c r="J979" t="s">
        <v>10198</v>
      </c>
      <c r="K979" t="s">
        <v>10173</v>
      </c>
    </row>
    <row r="980" spans="1:13">
      <c r="A980" s="1">
        <v>45931</v>
      </c>
      <c r="B980" t="s">
        <v>11078</v>
      </c>
      <c r="C980" t="s">
        <v>11079</v>
      </c>
      <c r="D980" t="s">
        <v>43</v>
      </c>
      <c r="E980" t="s">
        <v>3332</v>
      </c>
      <c r="F980" t="s">
        <v>3333</v>
      </c>
      <c r="G980" t="s">
        <v>32</v>
      </c>
      <c r="H980" t="s">
        <v>16</v>
      </c>
      <c r="I980" t="s">
        <v>112</v>
      </c>
      <c r="J980" t="s">
        <v>10193</v>
      </c>
      <c r="K980" t="s">
        <v>10216</v>
      </c>
    </row>
    <row r="981" spans="1:13">
      <c r="A981" s="1">
        <v>45931</v>
      </c>
      <c r="B981" t="s">
        <v>5419</v>
      </c>
      <c r="C981" t="s">
        <v>3657</v>
      </c>
      <c r="D981" t="s">
        <v>125</v>
      </c>
      <c r="E981" t="s">
        <v>123</v>
      </c>
      <c r="F981" t="s">
        <v>124</v>
      </c>
      <c r="G981" t="s">
        <v>661</v>
      </c>
      <c r="H981" t="s">
        <v>16</v>
      </c>
      <c r="I981" t="s">
        <v>5660</v>
      </c>
      <c r="J981" t="s">
        <v>10193</v>
      </c>
      <c r="K981" t="s">
        <v>10204</v>
      </c>
      <c r="L981" s="3">
        <v>24138</v>
      </c>
    </row>
    <row r="982" spans="1:13">
      <c r="A982" s="1">
        <v>45931</v>
      </c>
      <c r="B982" t="s">
        <v>5059</v>
      </c>
      <c r="C982" t="s">
        <v>2145</v>
      </c>
      <c r="D982" t="s">
        <v>1405</v>
      </c>
      <c r="E982" t="s">
        <v>103</v>
      </c>
      <c r="F982" t="s">
        <v>104</v>
      </c>
      <c r="G982" t="s">
        <v>32</v>
      </c>
      <c r="H982" t="s">
        <v>16</v>
      </c>
      <c r="I982" t="s">
        <v>140</v>
      </c>
      <c r="J982" t="s">
        <v>10198</v>
      </c>
      <c r="K982" t="s">
        <v>10284</v>
      </c>
    </row>
    <row r="983" spans="1:13">
      <c r="A983" s="1">
        <v>45931</v>
      </c>
      <c r="B983" t="s">
        <v>6041</v>
      </c>
      <c r="C983" t="s">
        <v>6042</v>
      </c>
      <c r="D983" t="s">
        <v>245</v>
      </c>
      <c r="E983" t="s">
        <v>103</v>
      </c>
      <c r="F983" t="s">
        <v>104</v>
      </c>
      <c r="G983" t="s">
        <v>32</v>
      </c>
      <c r="H983" t="s">
        <v>16</v>
      </c>
      <c r="I983" t="s">
        <v>140</v>
      </c>
      <c r="J983" t="s">
        <v>10193</v>
      </c>
      <c r="K983" t="s">
        <v>10173</v>
      </c>
      <c r="L983" s="3">
        <v>27053</v>
      </c>
    </row>
    <row r="984" spans="1:13">
      <c r="A984" s="1">
        <v>45931</v>
      </c>
      <c r="B984" t="s">
        <v>11080</v>
      </c>
      <c r="C984" t="s">
        <v>11081</v>
      </c>
      <c r="D984" t="s">
        <v>98</v>
      </c>
      <c r="E984" t="s">
        <v>570</v>
      </c>
      <c r="F984" t="s">
        <v>571</v>
      </c>
      <c r="G984" t="s">
        <v>32</v>
      </c>
      <c r="H984" t="s">
        <v>16</v>
      </c>
      <c r="I984" t="s">
        <v>26</v>
      </c>
      <c r="J984" t="s">
        <v>10198</v>
      </c>
      <c r="K984" t="s">
        <v>10289</v>
      </c>
      <c r="L984" s="3">
        <v>148475</v>
      </c>
    </row>
    <row r="985" spans="1:13">
      <c r="A985" s="1">
        <v>45931</v>
      </c>
      <c r="B985" t="s">
        <v>11082</v>
      </c>
      <c r="C985" t="s">
        <v>11083</v>
      </c>
      <c r="D985" t="s">
        <v>125</v>
      </c>
      <c r="E985" t="s">
        <v>570</v>
      </c>
      <c r="F985" t="s">
        <v>571</v>
      </c>
      <c r="G985" t="s">
        <v>15</v>
      </c>
      <c r="H985" t="s">
        <v>16</v>
      </c>
      <c r="I985" t="s">
        <v>26</v>
      </c>
      <c r="J985" t="s">
        <v>10198</v>
      </c>
      <c r="K985" t="s">
        <v>10289</v>
      </c>
      <c r="L985" s="3">
        <v>223893</v>
      </c>
    </row>
    <row r="986" spans="1:13">
      <c r="A986" s="1">
        <v>45931</v>
      </c>
      <c r="B986" t="s">
        <v>11084</v>
      </c>
      <c r="C986" t="s">
        <v>11085</v>
      </c>
      <c r="D986" t="s">
        <v>2966</v>
      </c>
      <c r="E986" t="s">
        <v>528</v>
      </c>
      <c r="F986" t="s">
        <v>529</v>
      </c>
      <c r="G986" t="s">
        <v>32</v>
      </c>
      <c r="H986" t="s">
        <v>16</v>
      </c>
      <c r="I986" t="s">
        <v>48</v>
      </c>
      <c r="J986" t="s">
        <v>10193</v>
      </c>
      <c r="K986" t="s">
        <v>10173</v>
      </c>
    </row>
    <row r="987" spans="1:13">
      <c r="A987" s="1">
        <v>45931</v>
      </c>
      <c r="B987" t="s">
        <v>5323</v>
      </c>
      <c r="C987" t="s">
        <v>3248</v>
      </c>
      <c r="D987" t="s">
        <v>43</v>
      </c>
      <c r="E987" t="s">
        <v>165</v>
      </c>
      <c r="F987" t="s">
        <v>166</v>
      </c>
      <c r="G987" t="s">
        <v>32</v>
      </c>
      <c r="H987" t="s">
        <v>16</v>
      </c>
      <c r="I987" t="s">
        <v>26</v>
      </c>
      <c r="J987" t="s">
        <v>10201</v>
      </c>
      <c r="L987" s="3">
        <v>36475</v>
      </c>
      <c r="M987" s="3">
        <v>36475</v>
      </c>
    </row>
    <row r="988" spans="1:13">
      <c r="A988" s="1">
        <v>45931</v>
      </c>
      <c r="B988" t="s">
        <v>11086</v>
      </c>
      <c r="C988" t="s">
        <v>11087</v>
      </c>
      <c r="D988" t="s">
        <v>345</v>
      </c>
      <c r="E988" t="s">
        <v>1685</v>
      </c>
      <c r="F988" t="s">
        <v>1686</v>
      </c>
      <c r="G988" t="s">
        <v>32</v>
      </c>
      <c r="H988" t="s">
        <v>16</v>
      </c>
      <c r="I988" t="s">
        <v>48</v>
      </c>
      <c r="J988" t="s">
        <v>10198</v>
      </c>
      <c r="K988" t="s">
        <v>10173</v>
      </c>
    </row>
    <row r="989" spans="1:13">
      <c r="A989" s="1">
        <v>45931</v>
      </c>
      <c r="B989" t="s">
        <v>11088</v>
      </c>
      <c r="C989" t="s">
        <v>11089</v>
      </c>
      <c r="D989" t="s">
        <v>43</v>
      </c>
      <c r="E989" t="s">
        <v>11090</v>
      </c>
      <c r="F989" t="s">
        <v>11091</v>
      </c>
      <c r="G989" t="s">
        <v>661</v>
      </c>
      <c r="H989" t="s">
        <v>16</v>
      </c>
      <c r="I989" t="s">
        <v>140</v>
      </c>
      <c r="J989" t="s">
        <v>10198</v>
      </c>
      <c r="K989" t="s">
        <v>10225</v>
      </c>
    </row>
    <row r="990" spans="1:13">
      <c r="A990" s="1">
        <v>45931</v>
      </c>
      <c r="B990" t="s">
        <v>11092</v>
      </c>
      <c r="C990" t="s">
        <v>11093</v>
      </c>
      <c r="D990" t="s">
        <v>190</v>
      </c>
      <c r="E990" t="s">
        <v>218</v>
      </c>
      <c r="F990" t="s">
        <v>219</v>
      </c>
      <c r="G990" t="s">
        <v>32</v>
      </c>
      <c r="H990" t="s">
        <v>16</v>
      </c>
      <c r="I990" t="s">
        <v>48</v>
      </c>
      <c r="J990" t="s">
        <v>10193</v>
      </c>
      <c r="K990" t="s">
        <v>10173</v>
      </c>
    </row>
    <row r="991" spans="1:13">
      <c r="A991" s="1">
        <v>45931</v>
      </c>
      <c r="B991" t="s">
        <v>5311</v>
      </c>
      <c r="C991" t="s">
        <v>3197</v>
      </c>
      <c r="D991" t="s">
        <v>167</v>
      </c>
      <c r="E991" t="s">
        <v>218</v>
      </c>
      <c r="F991" t="s">
        <v>219</v>
      </c>
      <c r="G991" t="s">
        <v>32</v>
      </c>
      <c r="H991" t="s">
        <v>16</v>
      </c>
      <c r="I991" t="s">
        <v>48</v>
      </c>
      <c r="J991" t="s">
        <v>10193</v>
      </c>
      <c r="K991" t="s">
        <v>10216</v>
      </c>
    </row>
    <row r="992" spans="1:13">
      <c r="A992" s="1">
        <v>45931</v>
      </c>
      <c r="B992" t="s">
        <v>5625</v>
      </c>
      <c r="C992" t="s">
        <v>5626</v>
      </c>
      <c r="D992" t="s">
        <v>336</v>
      </c>
      <c r="E992" t="s">
        <v>570</v>
      </c>
      <c r="F992" t="s">
        <v>571</v>
      </c>
      <c r="G992" t="s">
        <v>32</v>
      </c>
      <c r="H992" t="s">
        <v>16</v>
      </c>
      <c r="I992" t="s">
        <v>26</v>
      </c>
      <c r="J992" t="s">
        <v>10198</v>
      </c>
      <c r="K992" t="s">
        <v>10225</v>
      </c>
    </row>
    <row r="993" spans="1:13">
      <c r="A993" s="1">
        <v>45931</v>
      </c>
      <c r="B993" t="s">
        <v>11094</v>
      </c>
      <c r="C993" t="s">
        <v>11095</v>
      </c>
      <c r="D993" t="s">
        <v>1325</v>
      </c>
      <c r="E993" t="s">
        <v>305</v>
      </c>
      <c r="F993" t="s">
        <v>306</v>
      </c>
      <c r="G993" t="s">
        <v>32</v>
      </c>
      <c r="H993" t="s">
        <v>16</v>
      </c>
      <c r="I993" t="s">
        <v>304</v>
      </c>
      <c r="J993" t="s">
        <v>10198</v>
      </c>
      <c r="K993" t="s">
        <v>10207</v>
      </c>
      <c r="L993" s="3">
        <v>53726</v>
      </c>
    </row>
    <row r="994" spans="1:13">
      <c r="A994" s="1">
        <v>45931</v>
      </c>
      <c r="B994" t="s">
        <v>11096</v>
      </c>
      <c r="C994" t="s">
        <v>11097</v>
      </c>
      <c r="D994" t="s">
        <v>90</v>
      </c>
      <c r="E994" t="s">
        <v>528</v>
      </c>
      <c r="F994" t="s">
        <v>529</v>
      </c>
      <c r="G994" t="s">
        <v>32</v>
      </c>
      <c r="H994" t="s">
        <v>16</v>
      </c>
      <c r="I994" t="s">
        <v>48</v>
      </c>
      <c r="J994" t="s">
        <v>10193</v>
      </c>
      <c r="K994" t="s">
        <v>10173</v>
      </c>
      <c r="L994" s="3">
        <v>22396</v>
      </c>
    </row>
    <row r="995" spans="1:13">
      <c r="A995" s="1">
        <v>45931</v>
      </c>
      <c r="B995" t="s">
        <v>11098</v>
      </c>
      <c r="C995" t="s">
        <v>11099</v>
      </c>
      <c r="D995" t="s">
        <v>143</v>
      </c>
      <c r="E995" t="s">
        <v>326</v>
      </c>
      <c r="F995" t="s">
        <v>327</v>
      </c>
      <c r="G995" t="s">
        <v>32</v>
      </c>
      <c r="H995" t="s">
        <v>16</v>
      </c>
      <c r="I995" t="s">
        <v>5660</v>
      </c>
      <c r="J995" t="s">
        <v>10198</v>
      </c>
      <c r="K995" t="s">
        <v>10173</v>
      </c>
      <c r="L995" s="3">
        <v>7036</v>
      </c>
    </row>
    <row r="996" spans="1:13">
      <c r="A996" s="1">
        <v>45931</v>
      </c>
      <c r="B996" t="s">
        <v>11100</v>
      </c>
      <c r="C996" t="s">
        <v>11101</v>
      </c>
      <c r="D996" t="s">
        <v>1234</v>
      </c>
      <c r="E996" t="s">
        <v>528</v>
      </c>
      <c r="F996" t="s">
        <v>529</v>
      </c>
      <c r="G996" t="s">
        <v>661</v>
      </c>
      <c r="H996" t="s">
        <v>16</v>
      </c>
      <c r="I996" t="s">
        <v>48</v>
      </c>
      <c r="J996" t="s">
        <v>10193</v>
      </c>
      <c r="K996" t="s">
        <v>10173</v>
      </c>
      <c r="L996" s="3">
        <v>94886</v>
      </c>
    </row>
    <row r="997" spans="1:13">
      <c r="A997" s="1">
        <v>45931</v>
      </c>
      <c r="B997" t="s">
        <v>5300</v>
      </c>
      <c r="C997" t="s">
        <v>3159</v>
      </c>
      <c r="D997" t="s">
        <v>181</v>
      </c>
      <c r="E997" t="s">
        <v>588</v>
      </c>
      <c r="F997" t="s">
        <v>589</v>
      </c>
      <c r="G997" t="s">
        <v>32</v>
      </c>
      <c r="H997" t="s">
        <v>16</v>
      </c>
      <c r="I997" t="s">
        <v>5660</v>
      </c>
      <c r="J997" t="s">
        <v>10201</v>
      </c>
      <c r="L997" s="3">
        <v>7156</v>
      </c>
      <c r="M997" s="3">
        <v>7156</v>
      </c>
    </row>
    <row r="998" spans="1:13">
      <c r="A998" s="1">
        <v>45931</v>
      </c>
      <c r="B998" t="s">
        <v>11102</v>
      </c>
      <c r="C998" t="s">
        <v>11103</v>
      </c>
      <c r="D998" t="s">
        <v>249</v>
      </c>
      <c r="E998" t="s">
        <v>11104</v>
      </c>
      <c r="F998" t="s">
        <v>11105</v>
      </c>
      <c r="G998" t="s">
        <v>661</v>
      </c>
      <c r="H998" t="s">
        <v>16</v>
      </c>
      <c r="I998" t="s">
        <v>4176</v>
      </c>
      <c r="J998" t="s">
        <v>10198</v>
      </c>
      <c r="K998" t="s">
        <v>10207</v>
      </c>
    </row>
    <row r="999" spans="1:13">
      <c r="A999" s="1">
        <v>45931</v>
      </c>
      <c r="B999" t="s">
        <v>11078</v>
      </c>
      <c r="C999" t="s">
        <v>11079</v>
      </c>
      <c r="D999" t="s">
        <v>43</v>
      </c>
      <c r="E999" t="s">
        <v>3332</v>
      </c>
      <c r="F999" t="s">
        <v>3333</v>
      </c>
      <c r="G999" t="s">
        <v>54</v>
      </c>
      <c r="H999" t="s">
        <v>55</v>
      </c>
      <c r="I999" t="s">
        <v>112</v>
      </c>
      <c r="J999" t="s">
        <v>10193</v>
      </c>
      <c r="K999" t="s">
        <v>10173</v>
      </c>
      <c r="L999" s="3">
        <v>289920</v>
      </c>
    </row>
    <row r="1000" spans="1:13">
      <c r="A1000" s="1">
        <v>45931</v>
      </c>
      <c r="B1000" t="s">
        <v>6081</v>
      </c>
      <c r="C1000" t="s">
        <v>6082</v>
      </c>
      <c r="D1000" t="s">
        <v>125</v>
      </c>
      <c r="E1000" t="s">
        <v>570</v>
      </c>
      <c r="F1000" t="s">
        <v>571</v>
      </c>
      <c r="G1000" t="s">
        <v>54</v>
      </c>
      <c r="H1000" t="s">
        <v>55</v>
      </c>
      <c r="I1000" t="s">
        <v>26</v>
      </c>
      <c r="J1000" t="s">
        <v>10198</v>
      </c>
      <c r="K1000" t="s">
        <v>10225</v>
      </c>
      <c r="L1000" s="3">
        <v>65237</v>
      </c>
    </row>
    <row r="1001" spans="1:13">
      <c r="A1001" s="1">
        <v>45931</v>
      </c>
      <c r="B1001" t="s">
        <v>11060</v>
      </c>
      <c r="C1001" t="s">
        <v>11061</v>
      </c>
      <c r="D1001" t="s">
        <v>1387</v>
      </c>
      <c r="E1001" t="s">
        <v>570</v>
      </c>
      <c r="F1001" t="s">
        <v>571</v>
      </c>
      <c r="G1001" t="s">
        <v>54</v>
      </c>
      <c r="H1001" t="s">
        <v>55</v>
      </c>
      <c r="I1001" t="s">
        <v>26</v>
      </c>
      <c r="J1001" t="s">
        <v>10198</v>
      </c>
      <c r="K1001" t="s">
        <v>10289</v>
      </c>
    </row>
    <row r="1002" spans="1:13">
      <c r="A1002" s="1">
        <v>45931</v>
      </c>
      <c r="B1002" t="s">
        <v>11096</v>
      </c>
      <c r="C1002" t="s">
        <v>11097</v>
      </c>
      <c r="D1002" t="s">
        <v>90</v>
      </c>
      <c r="E1002" t="s">
        <v>528</v>
      </c>
      <c r="F1002" t="s">
        <v>529</v>
      </c>
      <c r="G1002" t="s">
        <v>54</v>
      </c>
      <c r="H1002" t="s">
        <v>55</v>
      </c>
      <c r="I1002" t="s">
        <v>48</v>
      </c>
      <c r="J1002" t="s">
        <v>10193</v>
      </c>
      <c r="K1002" t="s">
        <v>10216</v>
      </c>
      <c r="L1002" s="3">
        <v>5083</v>
      </c>
    </row>
    <row r="1003" spans="1:13">
      <c r="A1003" s="1">
        <v>45931</v>
      </c>
      <c r="B1003" t="s">
        <v>10960</v>
      </c>
      <c r="C1003" t="s">
        <v>10961</v>
      </c>
      <c r="D1003" t="s">
        <v>125</v>
      </c>
      <c r="E1003" t="s">
        <v>570</v>
      </c>
      <c r="F1003" t="s">
        <v>571</v>
      </c>
      <c r="G1003" t="s">
        <v>54</v>
      </c>
      <c r="H1003" t="s">
        <v>55</v>
      </c>
      <c r="I1003" t="s">
        <v>26</v>
      </c>
      <c r="J1003" t="s">
        <v>10198</v>
      </c>
      <c r="K1003" t="s">
        <v>10225</v>
      </c>
    </row>
    <row r="1004" spans="1:13">
      <c r="A1004" s="1">
        <v>45931</v>
      </c>
      <c r="B1004" t="s">
        <v>11082</v>
      </c>
      <c r="C1004" t="s">
        <v>11083</v>
      </c>
      <c r="D1004" t="s">
        <v>125</v>
      </c>
      <c r="E1004" t="s">
        <v>570</v>
      </c>
      <c r="F1004" t="s">
        <v>571</v>
      </c>
      <c r="G1004" t="s">
        <v>54</v>
      </c>
      <c r="H1004" t="s">
        <v>55</v>
      </c>
      <c r="I1004" t="s">
        <v>26</v>
      </c>
      <c r="J1004" t="s">
        <v>10198</v>
      </c>
      <c r="K1004" t="s">
        <v>10216</v>
      </c>
      <c r="L1004" s="3">
        <v>156171</v>
      </c>
    </row>
    <row r="1005" spans="1:13">
      <c r="A1005" s="1">
        <v>45931</v>
      </c>
      <c r="B1005" t="s">
        <v>11238</v>
      </c>
      <c r="C1005" t="s">
        <v>11239</v>
      </c>
      <c r="D1005" t="s">
        <v>125</v>
      </c>
      <c r="E1005" t="s">
        <v>123</v>
      </c>
      <c r="F1005" t="s">
        <v>124</v>
      </c>
      <c r="G1005" t="s">
        <v>54</v>
      </c>
      <c r="H1005" t="s">
        <v>55</v>
      </c>
      <c r="I1005" t="s">
        <v>5660</v>
      </c>
      <c r="J1005" t="s">
        <v>10193</v>
      </c>
      <c r="K1005" t="s">
        <v>10216</v>
      </c>
      <c r="L1005" s="3">
        <v>15102</v>
      </c>
    </row>
    <row r="1006" spans="1:13">
      <c r="A1006" s="1">
        <v>45931</v>
      </c>
      <c r="B1006" t="s">
        <v>11066</v>
      </c>
      <c r="C1006" t="s">
        <v>11067</v>
      </c>
      <c r="D1006" t="s">
        <v>143</v>
      </c>
      <c r="E1006" t="s">
        <v>2587</v>
      </c>
      <c r="F1006" t="s">
        <v>2588</v>
      </c>
      <c r="G1006" t="s">
        <v>54</v>
      </c>
      <c r="H1006" t="s">
        <v>55</v>
      </c>
      <c r="I1006" t="s">
        <v>5660</v>
      </c>
      <c r="J1006" t="s">
        <v>10198</v>
      </c>
      <c r="K1006" t="s">
        <v>10216</v>
      </c>
    </row>
    <row r="1007" spans="1:13">
      <c r="A1007" s="1">
        <v>45931</v>
      </c>
      <c r="B1007" t="s">
        <v>5317</v>
      </c>
      <c r="C1007" t="s">
        <v>3229</v>
      </c>
      <c r="D1007" t="s">
        <v>125</v>
      </c>
      <c r="E1007" t="s">
        <v>123</v>
      </c>
      <c r="F1007" t="s">
        <v>124</v>
      </c>
      <c r="G1007" t="s">
        <v>54</v>
      </c>
      <c r="H1007" t="s">
        <v>55</v>
      </c>
      <c r="I1007" t="s">
        <v>5660</v>
      </c>
      <c r="J1007" t="s">
        <v>10201</v>
      </c>
      <c r="L1007" s="3">
        <v>63870</v>
      </c>
      <c r="M1007" s="3">
        <v>63870</v>
      </c>
    </row>
    <row r="1008" spans="1:13">
      <c r="A1008" s="1">
        <v>45931</v>
      </c>
      <c r="B1008" t="s">
        <v>11086</v>
      </c>
      <c r="C1008" t="s">
        <v>11087</v>
      </c>
      <c r="D1008" t="s">
        <v>345</v>
      </c>
      <c r="E1008" t="s">
        <v>1685</v>
      </c>
      <c r="F1008" t="s">
        <v>1686</v>
      </c>
      <c r="G1008" t="s">
        <v>54</v>
      </c>
      <c r="H1008" t="s">
        <v>55</v>
      </c>
      <c r="I1008" t="s">
        <v>48</v>
      </c>
      <c r="J1008" t="s">
        <v>10198</v>
      </c>
      <c r="K1008" t="s">
        <v>10216</v>
      </c>
    </row>
    <row r="1009" spans="1:13">
      <c r="A1009" s="1">
        <v>45931</v>
      </c>
      <c r="B1009" t="s">
        <v>11084</v>
      </c>
      <c r="C1009" t="s">
        <v>11085</v>
      </c>
      <c r="D1009" t="s">
        <v>453</v>
      </c>
      <c r="E1009" t="s">
        <v>528</v>
      </c>
      <c r="F1009" t="s">
        <v>529</v>
      </c>
      <c r="G1009" t="s">
        <v>54</v>
      </c>
      <c r="H1009" t="s">
        <v>55</v>
      </c>
      <c r="I1009" t="s">
        <v>48</v>
      </c>
      <c r="J1009" t="s">
        <v>10193</v>
      </c>
      <c r="K1009" t="s">
        <v>10216</v>
      </c>
    </row>
    <row r="1010" spans="1:13">
      <c r="A1010" s="1">
        <v>45931</v>
      </c>
      <c r="B1010" t="s">
        <v>5983</v>
      </c>
      <c r="C1010" t="s">
        <v>5984</v>
      </c>
      <c r="D1010" t="s">
        <v>125</v>
      </c>
      <c r="E1010" t="s">
        <v>3857</v>
      </c>
      <c r="F1010" t="s">
        <v>3858</v>
      </c>
      <c r="G1010" t="s">
        <v>54</v>
      </c>
      <c r="H1010" t="s">
        <v>55</v>
      </c>
      <c r="I1010" t="s">
        <v>5660</v>
      </c>
      <c r="J1010" t="s">
        <v>10193</v>
      </c>
      <c r="K1010" t="s">
        <v>10254</v>
      </c>
      <c r="L1010" s="3">
        <v>93999</v>
      </c>
    </row>
    <row r="1011" spans="1:13">
      <c r="A1011" s="1">
        <v>45931</v>
      </c>
      <c r="B1011" t="s">
        <v>5262</v>
      </c>
      <c r="C1011" t="s">
        <v>3002</v>
      </c>
      <c r="D1011" t="s">
        <v>51</v>
      </c>
      <c r="E1011" t="s">
        <v>18</v>
      </c>
      <c r="F1011" t="s">
        <v>19</v>
      </c>
      <c r="G1011" t="s">
        <v>54</v>
      </c>
      <c r="H1011" t="s">
        <v>55</v>
      </c>
      <c r="I1011" t="s">
        <v>48</v>
      </c>
      <c r="J1011" t="s">
        <v>10193</v>
      </c>
      <c r="K1011" t="s">
        <v>10216</v>
      </c>
      <c r="L1011" s="3">
        <v>221881</v>
      </c>
    </row>
    <row r="1012" spans="1:13">
      <c r="A1012" s="1">
        <v>45931</v>
      </c>
      <c r="B1012" t="s">
        <v>11076</v>
      </c>
      <c r="C1012" t="s">
        <v>11077</v>
      </c>
      <c r="D1012" t="s">
        <v>125</v>
      </c>
      <c r="E1012" t="s">
        <v>570</v>
      </c>
      <c r="F1012" t="s">
        <v>571</v>
      </c>
      <c r="G1012" t="s">
        <v>54</v>
      </c>
      <c r="H1012" t="s">
        <v>55</v>
      </c>
      <c r="I1012" t="s">
        <v>26</v>
      </c>
      <c r="J1012" t="s">
        <v>10198</v>
      </c>
      <c r="K1012" t="s">
        <v>10216</v>
      </c>
      <c r="L1012" s="3">
        <v>111910</v>
      </c>
    </row>
    <row r="1013" spans="1:13">
      <c r="A1013" s="1">
        <v>45931</v>
      </c>
      <c r="B1013" t="s">
        <v>8759</v>
      </c>
      <c r="C1013" t="s">
        <v>8760</v>
      </c>
      <c r="D1013" t="s">
        <v>1332</v>
      </c>
      <c r="E1013" t="s">
        <v>78</v>
      </c>
      <c r="F1013" t="s">
        <v>79</v>
      </c>
      <c r="G1013" t="s">
        <v>54</v>
      </c>
      <c r="H1013" t="s">
        <v>55</v>
      </c>
      <c r="I1013" t="s">
        <v>77</v>
      </c>
      <c r="J1013" t="s">
        <v>10201</v>
      </c>
      <c r="L1013" s="3">
        <v>24914</v>
      </c>
      <c r="M1013" s="3">
        <v>24914</v>
      </c>
    </row>
    <row r="1014" spans="1:13">
      <c r="A1014" s="1">
        <v>45931</v>
      </c>
      <c r="B1014" t="s">
        <v>11062</v>
      </c>
      <c r="C1014" t="s">
        <v>11063</v>
      </c>
      <c r="D1014" t="s">
        <v>125</v>
      </c>
      <c r="E1014" t="s">
        <v>570</v>
      </c>
      <c r="F1014" t="s">
        <v>571</v>
      </c>
      <c r="G1014" t="s">
        <v>54</v>
      </c>
      <c r="H1014" t="s">
        <v>55</v>
      </c>
      <c r="I1014" t="s">
        <v>26</v>
      </c>
      <c r="J1014" t="s">
        <v>10198</v>
      </c>
      <c r="K1014" t="s">
        <v>10225</v>
      </c>
    </row>
    <row r="1015" spans="1:13">
      <c r="A1015" s="1">
        <v>45931</v>
      </c>
      <c r="B1015" t="s">
        <v>11064</v>
      </c>
      <c r="C1015" t="s">
        <v>11065</v>
      </c>
      <c r="D1015" t="s">
        <v>125</v>
      </c>
      <c r="E1015" t="s">
        <v>570</v>
      </c>
      <c r="F1015" t="s">
        <v>571</v>
      </c>
      <c r="G1015" t="s">
        <v>54</v>
      </c>
      <c r="H1015" t="s">
        <v>55</v>
      </c>
      <c r="I1015" t="s">
        <v>26</v>
      </c>
      <c r="J1015" t="s">
        <v>10193</v>
      </c>
      <c r="K1015" t="s">
        <v>10173</v>
      </c>
    </row>
    <row r="1016" spans="1:13">
      <c r="A1016" s="1">
        <v>45933</v>
      </c>
      <c r="B1016" t="s">
        <v>6131</v>
      </c>
      <c r="C1016" t="s">
        <v>6132</v>
      </c>
      <c r="D1016" t="s">
        <v>245</v>
      </c>
      <c r="E1016" t="s">
        <v>103</v>
      </c>
      <c r="F1016" t="s">
        <v>104</v>
      </c>
      <c r="G1016" t="s">
        <v>32</v>
      </c>
      <c r="H1016" t="s">
        <v>16</v>
      </c>
      <c r="I1016" t="s">
        <v>140</v>
      </c>
      <c r="J1016" t="s">
        <v>10198</v>
      </c>
      <c r="K1016" t="s">
        <v>10289</v>
      </c>
      <c r="L1016" s="3">
        <v>15511</v>
      </c>
    </row>
    <row r="1017" spans="1:13">
      <c r="A1017" s="1">
        <v>45934</v>
      </c>
      <c r="B1017" t="s">
        <v>5266</v>
      </c>
      <c r="C1017" t="s">
        <v>3016</v>
      </c>
      <c r="D1017" t="s">
        <v>21</v>
      </c>
      <c r="E1017" t="s">
        <v>282</v>
      </c>
      <c r="F1017" t="s">
        <v>283</v>
      </c>
      <c r="G1017" t="s">
        <v>54</v>
      </c>
      <c r="H1017" t="s">
        <v>55</v>
      </c>
      <c r="I1017" t="s">
        <v>95</v>
      </c>
      <c r="J1017" t="s">
        <v>10198</v>
      </c>
      <c r="K1017" t="s">
        <v>10254</v>
      </c>
      <c r="L1017" s="3">
        <v>1286</v>
      </c>
    </row>
    <row r="1018" spans="1:13">
      <c r="A1018" s="1">
        <v>45937</v>
      </c>
      <c r="B1018" t="s">
        <v>5335</v>
      </c>
      <c r="C1018" t="s">
        <v>3296</v>
      </c>
      <c r="D1018" t="s">
        <v>43</v>
      </c>
      <c r="E1018" t="s">
        <v>3298</v>
      </c>
      <c r="F1018" t="s">
        <v>3299</v>
      </c>
      <c r="G1018" t="s">
        <v>32</v>
      </c>
      <c r="H1018" t="s">
        <v>16</v>
      </c>
      <c r="I1018" t="s">
        <v>77</v>
      </c>
      <c r="J1018" t="s">
        <v>10201</v>
      </c>
      <c r="L1018" s="3">
        <v>10840</v>
      </c>
      <c r="M1018" s="3">
        <v>10840</v>
      </c>
    </row>
    <row r="1019" spans="1:13">
      <c r="A1019" s="1">
        <v>45937</v>
      </c>
      <c r="B1019" t="s">
        <v>11106</v>
      </c>
      <c r="C1019" t="s">
        <v>11107</v>
      </c>
      <c r="D1019" t="s">
        <v>215</v>
      </c>
      <c r="E1019" t="s">
        <v>218</v>
      </c>
      <c r="F1019" t="s">
        <v>219</v>
      </c>
      <c r="G1019" t="s">
        <v>32</v>
      </c>
      <c r="H1019" t="s">
        <v>16</v>
      </c>
      <c r="I1019" t="s">
        <v>48</v>
      </c>
      <c r="J1019" t="s">
        <v>10193</v>
      </c>
      <c r="K1019" t="s">
        <v>10173</v>
      </c>
      <c r="L1019" s="3">
        <v>6039</v>
      </c>
    </row>
    <row r="1020" spans="1:13">
      <c r="A1020" s="1">
        <v>45938</v>
      </c>
      <c r="B1020" t="s">
        <v>11108</v>
      </c>
      <c r="C1020" t="s">
        <v>11109</v>
      </c>
      <c r="D1020" t="s">
        <v>105</v>
      </c>
      <c r="E1020" t="s">
        <v>103</v>
      </c>
      <c r="F1020" t="s">
        <v>104</v>
      </c>
      <c r="G1020" t="s">
        <v>32</v>
      </c>
      <c r="H1020" t="s">
        <v>16</v>
      </c>
      <c r="I1020" t="s">
        <v>140</v>
      </c>
      <c r="J1020" t="s">
        <v>10193</v>
      </c>
      <c r="K1020" t="s">
        <v>10173</v>
      </c>
      <c r="L1020" s="3">
        <v>13830</v>
      </c>
    </row>
    <row r="1021" spans="1:13">
      <c r="A1021" s="1">
        <v>45938</v>
      </c>
      <c r="B1021" t="s">
        <v>11110</v>
      </c>
      <c r="C1021" t="s">
        <v>11111</v>
      </c>
      <c r="D1021" t="s">
        <v>125</v>
      </c>
      <c r="E1021" t="s">
        <v>570</v>
      </c>
      <c r="F1021" t="s">
        <v>571</v>
      </c>
      <c r="G1021" t="s">
        <v>32</v>
      </c>
      <c r="H1021" t="s">
        <v>16</v>
      </c>
      <c r="I1021" t="s">
        <v>26</v>
      </c>
      <c r="J1021" t="s">
        <v>10198</v>
      </c>
      <c r="K1021" t="s">
        <v>10204</v>
      </c>
    </row>
    <row r="1022" spans="1:13">
      <c r="A1022" s="1">
        <v>45939</v>
      </c>
      <c r="B1022" t="s">
        <v>5337</v>
      </c>
      <c r="C1022" t="s">
        <v>3309</v>
      </c>
      <c r="D1022" t="s">
        <v>30</v>
      </c>
      <c r="E1022" t="s">
        <v>165</v>
      </c>
      <c r="F1022" t="s">
        <v>166</v>
      </c>
      <c r="G1022" t="s">
        <v>661</v>
      </c>
      <c r="H1022" t="s">
        <v>16</v>
      </c>
      <c r="I1022" t="s">
        <v>26</v>
      </c>
      <c r="J1022" t="s">
        <v>10201</v>
      </c>
      <c r="L1022" s="3">
        <v>22286</v>
      </c>
      <c r="M1022" s="3">
        <v>22286</v>
      </c>
    </row>
    <row r="1023" spans="1:13">
      <c r="A1023" s="1">
        <v>45940</v>
      </c>
      <c r="B1023" t="s">
        <v>5341</v>
      </c>
      <c r="C1023" t="s">
        <v>3328</v>
      </c>
      <c r="D1023" t="s">
        <v>225</v>
      </c>
      <c r="E1023" t="s">
        <v>165</v>
      </c>
      <c r="F1023" t="s">
        <v>166</v>
      </c>
      <c r="G1023" t="s">
        <v>32</v>
      </c>
      <c r="H1023" t="s">
        <v>16</v>
      </c>
      <c r="I1023" t="s">
        <v>26</v>
      </c>
      <c r="J1023" t="s">
        <v>10201</v>
      </c>
      <c r="L1023" s="3">
        <v>84024</v>
      </c>
      <c r="M1023" s="3">
        <v>84024</v>
      </c>
    </row>
    <row r="1024" spans="1:13">
      <c r="A1024" s="1">
        <v>45940</v>
      </c>
      <c r="B1024" t="s">
        <v>5340</v>
      </c>
      <c r="C1024" t="s">
        <v>3324</v>
      </c>
      <c r="D1024" t="s">
        <v>310</v>
      </c>
      <c r="E1024" t="s">
        <v>103</v>
      </c>
      <c r="F1024" t="s">
        <v>104</v>
      </c>
      <c r="G1024" t="s">
        <v>32</v>
      </c>
      <c r="H1024" t="s">
        <v>16</v>
      </c>
      <c r="I1024" t="s">
        <v>140</v>
      </c>
      <c r="J1024" t="s">
        <v>10201</v>
      </c>
      <c r="L1024" s="3">
        <v>14702</v>
      </c>
      <c r="M1024" s="3">
        <v>14702</v>
      </c>
    </row>
    <row r="1025" spans="1:13">
      <c r="A1025" s="1">
        <v>45940</v>
      </c>
      <c r="B1025" t="s">
        <v>5371</v>
      </c>
      <c r="C1025" t="s">
        <v>3454</v>
      </c>
      <c r="D1025" t="s">
        <v>125</v>
      </c>
      <c r="E1025" t="s">
        <v>570</v>
      </c>
      <c r="F1025" t="s">
        <v>571</v>
      </c>
      <c r="G1025" t="s">
        <v>54</v>
      </c>
      <c r="H1025" t="s">
        <v>55</v>
      </c>
      <c r="I1025" t="s">
        <v>26</v>
      </c>
      <c r="J1025" t="s">
        <v>10193</v>
      </c>
      <c r="K1025" t="s">
        <v>10284</v>
      </c>
      <c r="L1025" s="3">
        <v>4818</v>
      </c>
    </row>
    <row r="1026" spans="1:13">
      <c r="A1026" s="1">
        <v>45940</v>
      </c>
      <c r="B1026" t="s">
        <v>11110</v>
      </c>
      <c r="C1026" t="s">
        <v>11111</v>
      </c>
      <c r="D1026" t="s">
        <v>125</v>
      </c>
      <c r="E1026" t="s">
        <v>570</v>
      </c>
      <c r="F1026" t="s">
        <v>571</v>
      </c>
      <c r="G1026" t="s">
        <v>54</v>
      </c>
      <c r="H1026" t="s">
        <v>55</v>
      </c>
      <c r="I1026" t="s">
        <v>26</v>
      </c>
      <c r="J1026" t="s">
        <v>10198</v>
      </c>
      <c r="K1026" t="s">
        <v>10289</v>
      </c>
    </row>
    <row r="1027" spans="1:13">
      <c r="A1027" s="1">
        <v>45941</v>
      </c>
      <c r="B1027" t="s">
        <v>11112</v>
      </c>
      <c r="C1027" t="s">
        <v>11113</v>
      </c>
      <c r="D1027" t="s">
        <v>190</v>
      </c>
      <c r="E1027" t="s">
        <v>41</v>
      </c>
      <c r="F1027" t="s">
        <v>42</v>
      </c>
      <c r="G1027" t="s">
        <v>32</v>
      </c>
      <c r="H1027" t="s">
        <v>16</v>
      </c>
      <c r="I1027" t="s">
        <v>112</v>
      </c>
      <c r="J1027" t="s">
        <v>10193</v>
      </c>
      <c r="K1027" t="s">
        <v>10284</v>
      </c>
      <c r="L1027" s="3">
        <v>8732</v>
      </c>
    </row>
    <row r="1028" spans="1:13">
      <c r="A1028" s="1">
        <v>45941</v>
      </c>
      <c r="B1028" t="s">
        <v>11425</v>
      </c>
      <c r="C1028" t="s">
        <v>11426</v>
      </c>
      <c r="D1028" t="s">
        <v>51</v>
      </c>
      <c r="E1028" t="s">
        <v>49</v>
      </c>
      <c r="F1028" t="s">
        <v>50</v>
      </c>
      <c r="G1028" t="s">
        <v>54</v>
      </c>
      <c r="H1028" t="s">
        <v>55</v>
      </c>
      <c r="I1028" t="s">
        <v>48</v>
      </c>
      <c r="J1028" t="s">
        <v>10193</v>
      </c>
      <c r="K1028" t="s">
        <v>10216</v>
      </c>
    </row>
    <row r="1029" spans="1:13">
      <c r="A1029" s="1">
        <v>45942</v>
      </c>
      <c r="B1029" t="s">
        <v>5817</v>
      </c>
      <c r="C1029" t="s">
        <v>5818</v>
      </c>
      <c r="D1029" t="s">
        <v>1067</v>
      </c>
      <c r="E1029" t="s">
        <v>2216</v>
      </c>
      <c r="F1029" t="s">
        <v>2217</v>
      </c>
      <c r="G1029" t="s">
        <v>32</v>
      </c>
      <c r="H1029" t="s">
        <v>16</v>
      </c>
      <c r="I1029" t="s">
        <v>140</v>
      </c>
      <c r="J1029" t="s">
        <v>10198</v>
      </c>
      <c r="K1029" t="s">
        <v>10173</v>
      </c>
      <c r="L1029" s="3">
        <v>24887</v>
      </c>
    </row>
    <row r="1030" spans="1:13">
      <c r="A1030" s="1">
        <v>45942</v>
      </c>
      <c r="B1030" t="s">
        <v>4926</v>
      </c>
      <c r="C1030" t="s">
        <v>1631</v>
      </c>
      <c r="D1030" t="s">
        <v>51</v>
      </c>
      <c r="E1030" t="s">
        <v>65</v>
      </c>
      <c r="F1030" t="s">
        <v>66</v>
      </c>
      <c r="G1030" t="s">
        <v>54</v>
      </c>
      <c r="H1030" t="s">
        <v>55</v>
      </c>
      <c r="I1030" t="s">
        <v>95</v>
      </c>
      <c r="J1030" t="s">
        <v>10193</v>
      </c>
      <c r="K1030" t="s">
        <v>10216</v>
      </c>
      <c r="L1030" s="3">
        <v>25710</v>
      </c>
    </row>
    <row r="1031" spans="1:13">
      <c r="A1031" s="1">
        <v>45942</v>
      </c>
      <c r="B1031" t="s">
        <v>11427</v>
      </c>
      <c r="C1031" t="s">
        <v>11428</v>
      </c>
      <c r="D1031" t="s">
        <v>125</v>
      </c>
      <c r="E1031" t="s">
        <v>540</v>
      </c>
      <c r="F1031" t="s">
        <v>541</v>
      </c>
      <c r="G1031" t="s">
        <v>54</v>
      </c>
      <c r="H1031" t="s">
        <v>55</v>
      </c>
      <c r="I1031" t="s">
        <v>112</v>
      </c>
      <c r="J1031" t="s">
        <v>10193</v>
      </c>
      <c r="K1031" t="s">
        <v>10289</v>
      </c>
      <c r="L1031" s="3">
        <v>12105</v>
      </c>
    </row>
    <row r="1032" spans="1:13">
      <c r="A1032" s="1">
        <v>45942</v>
      </c>
      <c r="B1032" t="s">
        <v>11431</v>
      </c>
      <c r="C1032" t="s">
        <v>11432</v>
      </c>
      <c r="D1032" t="s">
        <v>125</v>
      </c>
      <c r="E1032" t="s">
        <v>11104</v>
      </c>
      <c r="F1032" t="s">
        <v>11105</v>
      </c>
      <c r="G1032" t="s">
        <v>54</v>
      </c>
      <c r="H1032" t="s">
        <v>55</v>
      </c>
      <c r="I1032" t="s">
        <v>304</v>
      </c>
      <c r="J1032" t="s">
        <v>10198</v>
      </c>
      <c r="K1032" t="s">
        <v>10289</v>
      </c>
      <c r="L1032" s="3">
        <v>15998</v>
      </c>
    </row>
    <row r="1033" spans="1:13">
      <c r="A1033" s="1">
        <v>45942</v>
      </c>
      <c r="B1033" t="s">
        <v>5345</v>
      </c>
      <c r="C1033" t="s">
        <v>3347</v>
      </c>
      <c r="D1033" t="s">
        <v>21</v>
      </c>
      <c r="E1033" t="s">
        <v>103</v>
      </c>
      <c r="F1033" t="s">
        <v>104</v>
      </c>
      <c r="G1033" t="s">
        <v>54</v>
      </c>
      <c r="H1033" t="s">
        <v>55</v>
      </c>
      <c r="I1033" t="s">
        <v>140</v>
      </c>
      <c r="J1033" t="s">
        <v>10201</v>
      </c>
      <c r="L1033" s="3">
        <v>18591</v>
      </c>
      <c r="M1033" s="3">
        <v>18591</v>
      </c>
    </row>
    <row r="1034" spans="1:13">
      <c r="A1034" s="1">
        <v>45943</v>
      </c>
      <c r="B1034" t="s">
        <v>11114</v>
      </c>
      <c r="C1034" t="s">
        <v>11115</v>
      </c>
      <c r="D1034" t="s">
        <v>125</v>
      </c>
      <c r="E1034" t="s">
        <v>570</v>
      </c>
      <c r="F1034" t="s">
        <v>571</v>
      </c>
      <c r="G1034" t="s">
        <v>32</v>
      </c>
      <c r="H1034" t="s">
        <v>16</v>
      </c>
      <c r="I1034" t="s">
        <v>26</v>
      </c>
      <c r="J1034" t="s">
        <v>10198</v>
      </c>
      <c r="K1034" t="s">
        <v>10289</v>
      </c>
    </row>
    <row r="1035" spans="1:13">
      <c r="A1035" s="1">
        <v>45943</v>
      </c>
      <c r="B1035" t="s">
        <v>5348</v>
      </c>
      <c r="C1035" t="s">
        <v>3358</v>
      </c>
      <c r="D1035" t="s">
        <v>249</v>
      </c>
      <c r="E1035" t="s">
        <v>78</v>
      </c>
      <c r="F1035" t="s">
        <v>79</v>
      </c>
      <c r="G1035" t="s">
        <v>32</v>
      </c>
      <c r="H1035" t="s">
        <v>16</v>
      </c>
      <c r="I1035" t="s">
        <v>77</v>
      </c>
      <c r="J1035" t="s">
        <v>10201</v>
      </c>
      <c r="L1035" s="3">
        <v>8237</v>
      </c>
      <c r="M1035" s="3">
        <v>8237</v>
      </c>
    </row>
    <row r="1036" spans="1:13">
      <c r="A1036" s="1">
        <v>45944</v>
      </c>
      <c r="B1036" t="s">
        <v>6125</v>
      </c>
      <c r="C1036" t="s">
        <v>6126</v>
      </c>
      <c r="D1036" t="s">
        <v>225</v>
      </c>
      <c r="E1036" t="s">
        <v>570</v>
      </c>
      <c r="F1036" t="s">
        <v>571</v>
      </c>
      <c r="G1036" t="s">
        <v>32</v>
      </c>
      <c r="H1036" t="s">
        <v>16</v>
      </c>
      <c r="I1036" t="s">
        <v>26</v>
      </c>
      <c r="J1036" t="s">
        <v>10198</v>
      </c>
      <c r="K1036" t="s">
        <v>10216</v>
      </c>
    </row>
    <row r="1037" spans="1:13">
      <c r="A1037" s="1">
        <v>45945</v>
      </c>
      <c r="B1037" t="s">
        <v>11116</v>
      </c>
      <c r="C1037" t="s">
        <v>11117</v>
      </c>
      <c r="D1037" t="s">
        <v>51</v>
      </c>
      <c r="E1037" t="s">
        <v>103</v>
      </c>
      <c r="F1037" t="s">
        <v>104</v>
      </c>
      <c r="G1037" t="s">
        <v>32</v>
      </c>
      <c r="H1037" t="s">
        <v>16</v>
      </c>
      <c r="I1037" t="s">
        <v>140</v>
      </c>
      <c r="J1037" t="s">
        <v>10198</v>
      </c>
      <c r="K1037" t="s">
        <v>10173</v>
      </c>
      <c r="L1037" s="3">
        <v>46096</v>
      </c>
    </row>
    <row r="1038" spans="1:13">
      <c r="A1038" s="1">
        <v>45945</v>
      </c>
      <c r="B1038" t="s">
        <v>11118</v>
      </c>
      <c r="C1038" t="s">
        <v>11119</v>
      </c>
      <c r="D1038" t="s">
        <v>386</v>
      </c>
      <c r="E1038" t="s">
        <v>3332</v>
      </c>
      <c r="F1038" t="s">
        <v>3333</v>
      </c>
      <c r="G1038" t="s">
        <v>32</v>
      </c>
      <c r="H1038" t="s">
        <v>16</v>
      </c>
      <c r="I1038" t="s">
        <v>112</v>
      </c>
      <c r="J1038" t="s">
        <v>10198</v>
      </c>
      <c r="K1038" t="s">
        <v>10228</v>
      </c>
    </row>
    <row r="1039" spans="1:13">
      <c r="A1039" s="1">
        <v>45945</v>
      </c>
      <c r="B1039" t="s">
        <v>11120</v>
      </c>
      <c r="C1039" t="s">
        <v>11121</v>
      </c>
      <c r="D1039" t="s">
        <v>310</v>
      </c>
      <c r="E1039" t="s">
        <v>103</v>
      </c>
      <c r="F1039" t="s">
        <v>104</v>
      </c>
      <c r="G1039" t="s">
        <v>32</v>
      </c>
      <c r="H1039" t="s">
        <v>16</v>
      </c>
      <c r="I1039" t="s">
        <v>140</v>
      </c>
      <c r="J1039" t="s">
        <v>10198</v>
      </c>
      <c r="K1039" t="s">
        <v>10284</v>
      </c>
      <c r="L1039" s="3">
        <v>10077</v>
      </c>
    </row>
    <row r="1040" spans="1:13">
      <c r="A1040" s="1">
        <v>45945</v>
      </c>
      <c r="B1040" t="s">
        <v>11122</v>
      </c>
      <c r="C1040" t="s">
        <v>11123</v>
      </c>
      <c r="D1040" t="s">
        <v>386</v>
      </c>
      <c r="E1040" t="s">
        <v>201</v>
      </c>
      <c r="F1040" t="s">
        <v>202</v>
      </c>
      <c r="G1040" t="s">
        <v>32</v>
      </c>
      <c r="H1040" t="s">
        <v>16</v>
      </c>
      <c r="I1040" t="s">
        <v>5660</v>
      </c>
      <c r="J1040" t="s">
        <v>10198</v>
      </c>
      <c r="K1040" t="s">
        <v>10216</v>
      </c>
    </row>
    <row r="1041" spans="1:13">
      <c r="A1041" s="1">
        <v>45945</v>
      </c>
      <c r="B1041" t="s">
        <v>5351</v>
      </c>
      <c r="C1041" t="s">
        <v>3377</v>
      </c>
      <c r="D1041" t="s">
        <v>336</v>
      </c>
      <c r="E1041" t="s">
        <v>174</v>
      </c>
      <c r="F1041" t="s">
        <v>175</v>
      </c>
      <c r="G1041" t="s">
        <v>32</v>
      </c>
      <c r="H1041" t="s">
        <v>16</v>
      </c>
      <c r="I1041" t="s">
        <v>112</v>
      </c>
      <c r="J1041" t="s">
        <v>10201</v>
      </c>
      <c r="L1041" s="3">
        <v>13368</v>
      </c>
      <c r="M1041" s="3">
        <v>13368</v>
      </c>
    </row>
    <row r="1042" spans="1:13">
      <c r="A1042" s="1">
        <v>45945</v>
      </c>
      <c r="B1042" t="s">
        <v>5352</v>
      </c>
      <c r="C1042" t="s">
        <v>3381</v>
      </c>
      <c r="D1042" t="s">
        <v>167</v>
      </c>
      <c r="E1042" t="s">
        <v>165</v>
      </c>
      <c r="F1042" t="s">
        <v>166</v>
      </c>
      <c r="G1042" t="s">
        <v>32</v>
      </c>
      <c r="H1042" t="s">
        <v>16</v>
      </c>
      <c r="I1042" t="s">
        <v>26</v>
      </c>
      <c r="J1042" t="s">
        <v>10201</v>
      </c>
      <c r="L1042" s="3">
        <v>9478</v>
      </c>
      <c r="M1042" s="3">
        <v>9478</v>
      </c>
    </row>
    <row r="1043" spans="1:13">
      <c r="A1043" s="1">
        <v>45945</v>
      </c>
      <c r="B1043" t="s">
        <v>10850</v>
      </c>
      <c r="C1043" t="s">
        <v>10851</v>
      </c>
      <c r="D1043" t="s">
        <v>21</v>
      </c>
      <c r="E1043" t="s">
        <v>18</v>
      </c>
      <c r="F1043" t="s">
        <v>19</v>
      </c>
      <c r="G1043" t="s">
        <v>661</v>
      </c>
      <c r="H1043" t="s">
        <v>16</v>
      </c>
      <c r="I1043" t="s">
        <v>48</v>
      </c>
      <c r="J1043" t="s">
        <v>10193</v>
      </c>
      <c r="K1043" t="s">
        <v>10173</v>
      </c>
      <c r="L1043" s="3">
        <v>20212</v>
      </c>
    </row>
    <row r="1044" spans="1:13">
      <c r="A1044" s="1">
        <v>45945</v>
      </c>
      <c r="B1044" t="s">
        <v>5337</v>
      </c>
      <c r="C1044" t="s">
        <v>3309</v>
      </c>
      <c r="D1044" t="s">
        <v>30</v>
      </c>
      <c r="E1044" t="s">
        <v>165</v>
      </c>
      <c r="F1044" t="s">
        <v>166</v>
      </c>
      <c r="G1044" t="s">
        <v>54</v>
      </c>
      <c r="H1044" t="s">
        <v>55</v>
      </c>
      <c r="I1044" t="s">
        <v>26</v>
      </c>
      <c r="J1044" t="s">
        <v>10201</v>
      </c>
      <c r="L1044" s="3">
        <v>5017</v>
      </c>
      <c r="M1044" s="3">
        <v>5017</v>
      </c>
    </row>
    <row r="1045" spans="1:13">
      <c r="A1045" s="1">
        <v>45945</v>
      </c>
      <c r="B1045" t="s">
        <v>5365</v>
      </c>
      <c r="C1045" t="s">
        <v>3432</v>
      </c>
      <c r="D1045" t="s">
        <v>125</v>
      </c>
      <c r="E1045" t="s">
        <v>71</v>
      </c>
      <c r="F1045" t="s">
        <v>72</v>
      </c>
      <c r="G1045" t="s">
        <v>54</v>
      </c>
      <c r="H1045" t="s">
        <v>55</v>
      </c>
      <c r="I1045" t="s">
        <v>5660</v>
      </c>
      <c r="J1045" t="s">
        <v>10198</v>
      </c>
      <c r="K1045" t="s">
        <v>10225</v>
      </c>
    </row>
    <row r="1046" spans="1:13">
      <c r="A1046" s="1">
        <v>45945</v>
      </c>
      <c r="B1046" t="s">
        <v>5041</v>
      </c>
      <c r="C1046" t="s">
        <v>2080</v>
      </c>
      <c r="D1046" t="s">
        <v>105</v>
      </c>
      <c r="E1046" t="s">
        <v>103</v>
      </c>
      <c r="F1046" t="s">
        <v>104</v>
      </c>
      <c r="G1046" t="s">
        <v>54</v>
      </c>
      <c r="H1046" t="s">
        <v>55</v>
      </c>
      <c r="I1046" t="s">
        <v>140</v>
      </c>
      <c r="J1046" t="s">
        <v>10198</v>
      </c>
      <c r="K1046" t="s">
        <v>10216</v>
      </c>
      <c r="L1046" s="3">
        <v>4922</v>
      </c>
    </row>
    <row r="1047" spans="1:13">
      <c r="A1047" s="1">
        <v>45945</v>
      </c>
      <c r="B1047" t="s">
        <v>11429</v>
      </c>
      <c r="C1047" t="s">
        <v>11430</v>
      </c>
      <c r="D1047" t="s">
        <v>61</v>
      </c>
      <c r="E1047" t="s">
        <v>59</v>
      </c>
      <c r="F1047" t="s">
        <v>60</v>
      </c>
      <c r="G1047" t="s">
        <v>54</v>
      </c>
      <c r="H1047" t="s">
        <v>55</v>
      </c>
      <c r="I1047" t="s">
        <v>95</v>
      </c>
      <c r="J1047" t="s">
        <v>10198</v>
      </c>
      <c r="K1047" t="s">
        <v>10216</v>
      </c>
    </row>
    <row r="1048" spans="1:13">
      <c r="A1048" s="1">
        <v>45946</v>
      </c>
      <c r="B1048" t="s">
        <v>11124</v>
      </c>
      <c r="C1048" t="s">
        <v>11125</v>
      </c>
      <c r="D1048" t="s">
        <v>245</v>
      </c>
      <c r="E1048" t="s">
        <v>550</v>
      </c>
      <c r="F1048" t="s">
        <v>551</v>
      </c>
      <c r="G1048" t="s">
        <v>15</v>
      </c>
      <c r="H1048" t="s">
        <v>16</v>
      </c>
      <c r="I1048" t="s">
        <v>304</v>
      </c>
      <c r="J1048" t="s">
        <v>10198</v>
      </c>
      <c r="K1048" t="s">
        <v>10289</v>
      </c>
      <c r="L1048" s="3">
        <v>32434</v>
      </c>
    </row>
    <row r="1049" spans="1:13">
      <c r="A1049" s="1">
        <v>45947</v>
      </c>
      <c r="B1049" t="s">
        <v>11126</v>
      </c>
      <c r="C1049" t="s">
        <v>11127</v>
      </c>
      <c r="D1049" t="s">
        <v>21</v>
      </c>
      <c r="E1049" t="s">
        <v>18</v>
      </c>
      <c r="F1049" t="s">
        <v>19</v>
      </c>
      <c r="G1049" t="s">
        <v>32</v>
      </c>
      <c r="H1049" t="s">
        <v>16</v>
      </c>
      <c r="I1049" t="s">
        <v>48</v>
      </c>
      <c r="J1049" t="s">
        <v>10198</v>
      </c>
      <c r="K1049" t="s">
        <v>10207</v>
      </c>
      <c r="L1049" s="3">
        <v>27092</v>
      </c>
    </row>
    <row r="1050" spans="1:13">
      <c r="A1050" s="1">
        <v>45947</v>
      </c>
      <c r="B1050" t="s">
        <v>11128</v>
      </c>
      <c r="C1050" t="s">
        <v>11129</v>
      </c>
      <c r="D1050" t="s">
        <v>43</v>
      </c>
      <c r="E1050" t="s">
        <v>528</v>
      </c>
      <c r="F1050" t="s">
        <v>529</v>
      </c>
      <c r="G1050" t="s">
        <v>32</v>
      </c>
      <c r="H1050" t="s">
        <v>16</v>
      </c>
      <c r="I1050" t="s">
        <v>48</v>
      </c>
      <c r="J1050" t="s">
        <v>10193</v>
      </c>
      <c r="K1050" t="s">
        <v>10173</v>
      </c>
      <c r="L1050" s="3">
        <v>23232</v>
      </c>
    </row>
    <row r="1051" spans="1:13">
      <c r="A1051" s="1">
        <v>45947</v>
      </c>
      <c r="B1051" t="s">
        <v>11130</v>
      </c>
      <c r="C1051" t="s">
        <v>11131</v>
      </c>
      <c r="D1051" t="s">
        <v>386</v>
      </c>
      <c r="E1051" t="s">
        <v>230</v>
      </c>
      <c r="F1051" t="s">
        <v>231</v>
      </c>
      <c r="G1051" t="s">
        <v>32</v>
      </c>
      <c r="H1051" t="s">
        <v>16</v>
      </c>
      <c r="I1051" t="s">
        <v>48</v>
      </c>
      <c r="J1051" t="s">
        <v>10198</v>
      </c>
      <c r="K1051" t="s">
        <v>10289</v>
      </c>
    </row>
    <row r="1052" spans="1:13">
      <c r="A1052" s="1">
        <v>45947</v>
      </c>
      <c r="B1052" t="s">
        <v>5511</v>
      </c>
      <c r="C1052" t="s">
        <v>4054</v>
      </c>
      <c r="D1052" t="s">
        <v>21</v>
      </c>
      <c r="E1052" t="s">
        <v>174</v>
      </c>
      <c r="F1052" t="s">
        <v>175</v>
      </c>
      <c r="G1052" t="s">
        <v>54</v>
      </c>
      <c r="H1052" t="s">
        <v>55</v>
      </c>
      <c r="I1052" t="s">
        <v>112</v>
      </c>
      <c r="J1052" t="s">
        <v>10193</v>
      </c>
      <c r="K1052" t="s">
        <v>10225</v>
      </c>
      <c r="L1052" s="3">
        <v>32343</v>
      </c>
    </row>
    <row r="1053" spans="1:13">
      <c r="A1053" s="1">
        <v>45948</v>
      </c>
      <c r="B1053" t="s">
        <v>4855</v>
      </c>
      <c r="C1053" t="s">
        <v>1342</v>
      </c>
      <c r="D1053" t="s">
        <v>125</v>
      </c>
      <c r="E1053" t="s">
        <v>570</v>
      </c>
      <c r="F1053" t="s">
        <v>571</v>
      </c>
      <c r="G1053" t="s">
        <v>32</v>
      </c>
      <c r="H1053" t="s">
        <v>16</v>
      </c>
      <c r="I1053" t="s">
        <v>26</v>
      </c>
      <c r="J1053" t="s">
        <v>10198</v>
      </c>
      <c r="K1053" t="s">
        <v>10216</v>
      </c>
      <c r="L1053" s="3">
        <v>11871</v>
      </c>
    </row>
    <row r="1054" spans="1:13">
      <c r="A1054" s="1">
        <v>45948</v>
      </c>
      <c r="B1054" t="s">
        <v>11132</v>
      </c>
      <c r="C1054" t="s">
        <v>11133</v>
      </c>
      <c r="D1054" t="s">
        <v>105</v>
      </c>
      <c r="E1054" t="s">
        <v>103</v>
      </c>
      <c r="F1054" t="s">
        <v>104</v>
      </c>
      <c r="G1054" t="s">
        <v>661</v>
      </c>
      <c r="H1054" t="s">
        <v>16</v>
      </c>
      <c r="I1054" t="s">
        <v>140</v>
      </c>
      <c r="J1054" t="s">
        <v>10198</v>
      </c>
      <c r="K1054" t="s">
        <v>10284</v>
      </c>
    </row>
    <row r="1055" spans="1:13">
      <c r="A1055" s="1">
        <v>45949</v>
      </c>
      <c r="B1055" t="s">
        <v>11134</v>
      </c>
      <c r="C1055" t="s">
        <v>11135</v>
      </c>
      <c r="D1055" t="s">
        <v>310</v>
      </c>
      <c r="E1055" t="s">
        <v>103</v>
      </c>
      <c r="F1055" t="s">
        <v>104</v>
      </c>
      <c r="G1055" t="s">
        <v>32</v>
      </c>
      <c r="H1055" t="s">
        <v>16</v>
      </c>
      <c r="I1055" t="s">
        <v>140</v>
      </c>
      <c r="J1055" t="s">
        <v>10198</v>
      </c>
      <c r="K1055" t="s">
        <v>10225</v>
      </c>
    </row>
    <row r="1056" spans="1:13">
      <c r="A1056" s="1">
        <v>45950</v>
      </c>
      <c r="B1056" t="s">
        <v>5823</v>
      </c>
      <c r="C1056" t="s">
        <v>5824</v>
      </c>
      <c r="D1056" t="s">
        <v>105</v>
      </c>
      <c r="E1056" t="s">
        <v>103</v>
      </c>
      <c r="F1056" t="s">
        <v>104</v>
      </c>
      <c r="G1056" t="s">
        <v>32</v>
      </c>
      <c r="H1056" t="s">
        <v>16</v>
      </c>
      <c r="I1056" t="s">
        <v>140</v>
      </c>
      <c r="J1056" t="s">
        <v>10198</v>
      </c>
      <c r="K1056" t="s">
        <v>10225</v>
      </c>
      <c r="L1056" s="3">
        <v>13938</v>
      </c>
    </row>
    <row r="1057" spans="1:13">
      <c r="A1057" s="1">
        <v>45950</v>
      </c>
      <c r="B1057" t="s">
        <v>5578</v>
      </c>
      <c r="C1057" t="s">
        <v>4342</v>
      </c>
      <c r="D1057" t="s">
        <v>51</v>
      </c>
      <c r="E1057" t="s">
        <v>49</v>
      </c>
      <c r="F1057" t="s">
        <v>50</v>
      </c>
      <c r="G1057" t="s">
        <v>32</v>
      </c>
      <c r="H1057" t="s">
        <v>16</v>
      </c>
      <c r="I1057" t="s">
        <v>48</v>
      </c>
      <c r="J1057" t="s">
        <v>10193</v>
      </c>
      <c r="K1057" t="s">
        <v>10173</v>
      </c>
      <c r="L1057" s="3">
        <v>14491</v>
      </c>
    </row>
    <row r="1058" spans="1:13">
      <c r="A1058" s="1">
        <v>45950</v>
      </c>
      <c r="B1058" t="s">
        <v>5365</v>
      </c>
      <c r="C1058" t="s">
        <v>3432</v>
      </c>
      <c r="D1058" t="s">
        <v>125</v>
      </c>
      <c r="E1058" t="s">
        <v>71</v>
      </c>
      <c r="F1058" t="s">
        <v>72</v>
      </c>
      <c r="G1058" t="s">
        <v>32</v>
      </c>
      <c r="H1058" t="s">
        <v>16</v>
      </c>
      <c r="I1058" t="s">
        <v>5660</v>
      </c>
      <c r="J1058" t="s">
        <v>10201</v>
      </c>
      <c r="L1058" s="3">
        <v>9008</v>
      </c>
      <c r="M1058" s="3">
        <v>9008</v>
      </c>
    </row>
    <row r="1059" spans="1:13">
      <c r="A1059" s="1">
        <v>45951</v>
      </c>
      <c r="B1059" t="s">
        <v>5398</v>
      </c>
      <c r="C1059" t="s">
        <v>3566</v>
      </c>
      <c r="D1059" t="s">
        <v>125</v>
      </c>
      <c r="E1059" t="s">
        <v>123</v>
      </c>
      <c r="F1059" t="s">
        <v>124</v>
      </c>
      <c r="G1059" t="s">
        <v>54</v>
      </c>
      <c r="H1059" t="s">
        <v>55</v>
      </c>
      <c r="I1059" t="s">
        <v>5660</v>
      </c>
      <c r="J1059" t="s">
        <v>10193</v>
      </c>
      <c r="K1059" t="s">
        <v>10204</v>
      </c>
      <c r="L1059" s="3">
        <v>63423</v>
      </c>
    </row>
    <row r="1060" spans="1:13">
      <c r="A1060" s="1">
        <v>45951</v>
      </c>
      <c r="B1060" t="s">
        <v>11030</v>
      </c>
      <c r="C1060" t="s">
        <v>11031</v>
      </c>
      <c r="D1060" t="s">
        <v>125</v>
      </c>
      <c r="E1060" t="s">
        <v>10622</v>
      </c>
      <c r="F1060" t="s">
        <v>10623</v>
      </c>
      <c r="G1060" t="s">
        <v>54</v>
      </c>
      <c r="H1060" t="s">
        <v>55</v>
      </c>
      <c r="I1060" t="s">
        <v>4176</v>
      </c>
      <c r="J1060" t="s">
        <v>10198</v>
      </c>
      <c r="K1060" t="s">
        <v>10216</v>
      </c>
    </row>
    <row r="1061" spans="1:13">
      <c r="A1061" s="1">
        <v>45952</v>
      </c>
      <c r="B1061" t="s">
        <v>11136</v>
      </c>
      <c r="C1061" t="s">
        <v>11137</v>
      </c>
      <c r="D1061" t="s">
        <v>51</v>
      </c>
      <c r="E1061" t="s">
        <v>65</v>
      </c>
      <c r="F1061" t="s">
        <v>66</v>
      </c>
      <c r="G1061" t="s">
        <v>15</v>
      </c>
      <c r="H1061" t="s">
        <v>16</v>
      </c>
      <c r="I1061" t="s">
        <v>95</v>
      </c>
      <c r="J1061" t="s">
        <v>10193</v>
      </c>
      <c r="K1061" t="s">
        <v>10216</v>
      </c>
      <c r="L1061" s="3">
        <v>21733</v>
      </c>
    </row>
    <row r="1062" spans="1:13">
      <c r="A1062" s="1">
        <v>45953</v>
      </c>
      <c r="B1062" t="s">
        <v>11138</v>
      </c>
      <c r="C1062" t="s">
        <v>11139</v>
      </c>
      <c r="D1062" t="s">
        <v>30</v>
      </c>
      <c r="E1062" t="s">
        <v>3592</v>
      </c>
      <c r="F1062" t="s">
        <v>3593</v>
      </c>
      <c r="G1062" t="s">
        <v>32</v>
      </c>
      <c r="H1062" t="s">
        <v>16</v>
      </c>
      <c r="I1062" t="s">
        <v>95</v>
      </c>
      <c r="J1062" t="s">
        <v>10198</v>
      </c>
      <c r="K1062" t="s">
        <v>10389</v>
      </c>
    </row>
    <row r="1063" spans="1:13">
      <c r="A1063" s="1">
        <v>45953</v>
      </c>
      <c r="B1063" t="s">
        <v>4666</v>
      </c>
      <c r="C1063" t="s">
        <v>538</v>
      </c>
      <c r="D1063" t="s">
        <v>125</v>
      </c>
      <c r="E1063" t="s">
        <v>540</v>
      </c>
      <c r="F1063" t="s">
        <v>541</v>
      </c>
      <c r="G1063" t="s">
        <v>32</v>
      </c>
      <c r="H1063" t="s">
        <v>16</v>
      </c>
      <c r="I1063" t="s">
        <v>112</v>
      </c>
      <c r="J1063" t="s">
        <v>10198</v>
      </c>
      <c r="K1063" t="s">
        <v>10289</v>
      </c>
    </row>
    <row r="1064" spans="1:13">
      <c r="A1064" s="1">
        <v>45953</v>
      </c>
      <c r="B1064" t="s">
        <v>5371</v>
      </c>
      <c r="C1064" t="s">
        <v>3454</v>
      </c>
      <c r="D1064" t="s">
        <v>125</v>
      </c>
      <c r="E1064" t="s">
        <v>570</v>
      </c>
      <c r="F1064" t="s">
        <v>571</v>
      </c>
      <c r="G1064" t="s">
        <v>32</v>
      </c>
      <c r="H1064" t="s">
        <v>16</v>
      </c>
      <c r="I1064" t="s">
        <v>26</v>
      </c>
      <c r="J1064" t="s">
        <v>10201</v>
      </c>
      <c r="L1064" s="3">
        <v>9100</v>
      </c>
      <c r="M1064" s="3">
        <v>9100</v>
      </c>
    </row>
    <row r="1065" spans="1:13">
      <c r="A1065" s="1">
        <v>45953</v>
      </c>
      <c r="B1065" t="s">
        <v>5369</v>
      </c>
      <c r="C1065" t="s">
        <v>3445</v>
      </c>
      <c r="D1065" t="s">
        <v>328</v>
      </c>
      <c r="E1065" t="s">
        <v>65</v>
      </c>
      <c r="F1065" t="s">
        <v>66</v>
      </c>
      <c r="G1065" t="s">
        <v>32</v>
      </c>
      <c r="H1065" t="s">
        <v>16</v>
      </c>
      <c r="I1065" t="s">
        <v>95</v>
      </c>
      <c r="J1065" t="s">
        <v>10201</v>
      </c>
      <c r="L1065" s="3">
        <v>10481</v>
      </c>
      <c r="M1065" s="3">
        <v>10481</v>
      </c>
    </row>
    <row r="1066" spans="1:13">
      <c r="A1066" s="1">
        <v>45954</v>
      </c>
      <c r="B1066" t="s">
        <v>11140</v>
      </c>
      <c r="C1066" t="s">
        <v>11141</v>
      </c>
      <c r="D1066" t="s">
        <v>143</v>
      </c>
      <c r="E1066" t="s">
        <v>71</v>
      </c>
      <c r="F1066" t="s">
        <v>72</v>
      </c>
      <c r="G1066" t="s">
        <v>661</v>
      </c>
      <c r="H1066" t="s">
        <v>16</v>
      </c>
      <c r="I1066" t="s">
        <v>5660</v>
      </c>
      <c r="J1066" t="s">
        <v>10198</v>
      </c>
      <c r="K1066" t="s">
        <v>10216</v>
      </c>
    </row>
    <row r="1067" spans="1:13">
      <c r="A1067" s="1">
        <v>45954</v>
      </c>
      <c r="B1067" t="s">
        <v>11140</v>
      </c>
      <c r="C1067" t="s">
        <v>11141</v>
      </c>
      <c r="D1067" t="s">
        <v>143</v>
      </c>
      <c r="E1067" t="s">
        <v>71</v>
      </c>
      <c r="F1067" t="s">
        <v>72</v>
      </c>
      <c r="G1067" t="s">
        <v>54</v>
      </c>
      <c r="H1067" t="s">
        <v>55</v>
      </c>
      <c r="I1067" t="s">
        <v>5660</v>
      </c>
      <c r="J1067" t="s">
        <v>10198</v>
      </c>
      <c r="K1067" t="s">
        <v>10254</v>
      </c>
    </row>
    <row r="1068" spans="1:13">
      <c r="A1068" s="1">
        <v>45955</v>
      </c>
      <c r="B1068" t="s">
        <v>11142</v>
      </c>
      <c r="C1068" t="s">
        <v>11143</v>
      </c>
      <c r="D1068" t="s">
        <v>73</v>
      </c>
      <c r="E1068" t="s">
        <v>3949</v>
      </c>
      <c r="F1068" t="s">
        <v>3950</v>
      </c>
      <c r="G1068" t="s">
        <v>32</v>
      </c>
      <c r="H1068" t="s">
        <v>16</v>
      </c>
      <c r="I1068" t="s">
        <v>112</v>
      </c>
      <c r="J1068" t="s">
        <v>10198</v>
      </c>
      <c r="K1068" t="s">
        <v>10207</v>
      </c>
    </row>
    <row r="1069" spans="1:13">
      <c r="A1069" s="1">
        <v>45955</v>
      </c>
      <c r="B1069" t="s">
        <v>11144</v>
      </c>
      <c r="C1069" t="s">
        <v>11145</v>
      </c>
      <c r="D1069" t="s">
        <v>774</v>
      </c>
      <c r="E1069" t="s">
        <v>695</v>
      </c>
      <c r="F1069" t="s">
        <v>696</v>
      </c>
      <c r="G1069" t="s">
        <v>15</v>
      </c>
      <c r="H1069" t="s">
        <v>16</v>
      </c>
      <c r="I1069" t="s">
        <v>5660</v>
      </c>
      <c r="J1069" t="s">
        <v>10193</v>
      </c>
      <c r="K1069" t="s">
        <v>10216</v>
      </c>
      <c r="L1069" s="3">
        <v>13956</v>
      </c>
    </row>
    <row r="1070" spans="1:13">
      <c r="A1070" s="1">
        <v>45955</v>
      </c>
      <c r="B1070" t="s">
        <v>11142</v>
      </c>
      <c r="C1070" t="s">
        <v>11143</v>
      </c>
      <c r="D1070" t="s">
        <v>73</v>
      </c>
      <c r="E1070" t="s">
        <v>3949</v>
      </c>
      <c r="F1070" t="s">
        <v>3950</v>
      </c>
      <c r="G1070" t="s">
        <v>54</v>
      </c>
      <c r="H1070" t="s">
        <v>55</v>
      </c>
      <c r="I1070" t="s">
        <v>112</v>
      </c>
      <c r="J1070" t="s">
        <v>10198</v>
      </c>
      <c r="K1070" t="s">
        <v>10216</v>
      </c>
    </row>
    <row r="1071" spans="1:13">
      <c r="A1071" s="1">
        <v>45956</v>
      </c>
      <c r="B1071" t="s">
        <v>11146</v>
      </c>
      <c r="C1071" t="s">
        <v>11147</v>
      </c>
      <c r="D1071" t="s">
        <v>143</v>
      </c>
      <c r="E1071" t="s">
        <v>326</v>
      </c>
      <c r="F1071" t="s">
        <v>327</v>
      </c>
      <c r="G1071" t="s">
        <v>661</v>
      </c>
      <c r="H1071" t="s">
        <v>16</v>
      </c>
      <c r="I1071" t="s">
        <v>5660</v>
      </c>
      <c r="J1071" t="s">
        <v>10193</v>
      </c>
      <c r="K1071" t="s">
        <v>10173</v>
      </c>
      <c r="L1071" s="3">
        <v>24003</v>
      </c>
    </row>
    <row r="1072" spans="1:13">
      <c r="A1072" s="1">
        <v>45958</v>
      </c>
      <c r="B1072" t="s">
        <v>11148</v>
      </c>
      <c r="C1072" t="s">
        <v>11149</v>
      </c>
      <c r="D1072" t="s">
        <v>1234</v>
      </c>
      <c r="E1072" t="s">
        <v>570</v>
      </c>
      <c r="F1072" t="s">
        <v>571</v>
      </c>
      <c r="G1072" t="s">
        <v>32</v>
      </c>
      <c r="H1072" t="s">
        <v>16</v>
      </c>
      <c r="I1072" t="s">
        <v>26</v>
      </c>
      <c r="J1072" t="s">
        <v>10198</v>
      </c>
      <c r="K1072" t="s">
        <v>10225</v>
      </c>
    </row>
    <row r="1073" spans="1:12">
      <c r="A1073" s="1">
        <v>45958</v>
      </c>
      <c r="B1073" t="s">
        <v>9540</v>
      </c>
      <c r="C1073" t="s">
        <v>9541</v>
      </c>
      <c r="D1073" t="s">
        <v>21</v>
      </c>
      <c r="E1073" t="s">
        <v>65</v>
      </c>
      <c r="F1073" t="s">
        <v>66</v>
      </c>
      <c r="G1073" t="s">
        <v>32</v>
      </c>
      <c r="H1073" t="s">
        <v>16</v>
      </c>
      <c r="I1073" t="s">
        <v>95</v>
      </c>
      <c r="J1073" t="s">
        <v>10198</v>
      </c>
      <c r="K1073" t="s">
        <v>10225</v>
      </c>
    </row>
    <row r="1074" spans="1:12">
      <c r="A1074" s="1">
        <v>45958</v>
      </c>
      <c r="B1074" t="s">
        <v>11150</v>
      </c>
      <c r="C1074" t="s">
        <v>11151</v>
      </c>
      <c r="D1074" t="s">
        <v>203</v>
      </c>
      <c r="E1074" t="s">
        <v>348</v>
      </c>
      <c r="F1074" t="s">
        <v>349</v>
      </c>
      <c r="G1074" t="s">
        <v>15</v>
      </c>
      <c r="H1074" t="s">
        <v>16</v>
      </c>
      <c r="I1074" t="s">
        <v>112</v>
      </c>
      <c r="J1074" t="s">
        <v>10193</v>
      </c>
      <c r="K1074" t="s">
        <v>10289</v>
      </c>
    </row>
    <row r="1075" spans="1:12">
      <c r="A1075" s="1">
        <v>45958</v>
      </c>
      <c r="B1075" t="s">
        <v>11150</v>
      </c>
      <c r="C1075" t="s">
        <v>11151</v>
      </c>
      <c r="D1075" t="s">
        <v>203</v>
      </c>
      <c r="E1075" t="s">
        <v>348</v>
      </c>
      <c r="F1075" t="s">
        <v>349</v>
      </c>
      <c r="G1075" t="s">
        <v>54</v>
      </c>
      <c r="H1075" t="s">
        <v>55</v>
      </c>
      <c r="I1075" t="s">
        <v>112</v>
      </c>
      <c r="J1075" t="s">
        <v>10193</v>
      </c>
      <c r="K1075" t="s">
        <v>10289</v>
      </c>
    </row>
    <row r="1076" spans="1:12">
      <c r="A1076" s="1">
        <v>45959</v>
      </c>
      <c r="B1076" t="s">
        <v>11152</v>
      </c>
      <c r="C1076" t="s">
        <v>11153</v>
      </c>
      <c r="D1076" t="s">
        <v>143</v>
      </c>
      <c r="E1076" t="s">
        <v>528</v>
      </c>
      <c r="F1076" t="s">
        <v>529</v>
      </c>
      <c r="G1076" t="s">
        <v>32</v>
      </c>
      <c r="H1076" t="s">
        <v>16</v>
      </c>
      <c r="I1076" t="s">
        <v>48</v>
      </c>
      <c r="J1076" t="s">
        <v>10193</v>
      </c>
      <c r="K1076" t="s">
        <v>10216</v>
      </c>
      <c r="L1076" s="3">
        <v>25131</v>
      </c>
    </row>
    <row r="1077" spans="1:12">
      <c r="A1077" s="1">
        <v>45959</v>
      </c>
      <c r="B1077" t="s">
        <v>11423</v>
      </c>
      <c r="C1077" t="s">
        <v>11424</v>
      </c>
      <c r="D1077" t="s">
        <v>143</v>
      </c>
      <c r="E1077" t="s">
        <v>528</v>
      </c>
      <c r="F1077" t="s">
        <v>529</v>
      </c>
      <c r="G1077" t="s">
        <v>54</v>
      </c>
      <c r="H1077" t="s">
        <v>55</v>
      </c>
      <c r="I1077" t="s">
        <v>48</v>
      </c>
      <c r="J1077" t="s">
        <v>10193</v>
      </c>
      <c r="K1077" t="s">
        <v>10216</v>
      </c>
    </row>
    <row r="1078" spans="1:12">
      <c r="A1078" s="1">
        <v>45959</v>
      </c>
      <c r="B1078" t="s">
        <v>5787</v>
      </c>
      <c r="C1078" t="s">
        <v>5788</v>
      </c>
      <c r="D1078" t="s">
        <v>51</v>
      </c>
      <c r="E1078" t="s">
        <v>528</v>
      </c>
      <c r="F1078" t="s">
        <v>529</v>
      </c>
      <c r="G1078" t="s">
        <v>54</v>
      </c>
      <c r="H1078" t="s">
        <v>55</v>
      </c>
      <c r="I1078" t="s">
        <v>112</v>
      </c>
      <c r="J1078" t="s">
        <v>10198</v>
      </c>
      <c r="K1078" t="s">
        <v>10225</v>
      </c>
    </row>
    <row r="1079" spans="1:12">
      <c r="A1079" s="1">
        <v>45960</v>
      </c>
      <c r="B1079" t="s">
        <v>4600</v>
      </c>
      <c r="C1079" t="s">
        <v>243</v>
      </c>
      <c r="D1079" t="s">
        <v>245</v>
      </c>
      <c r="E1079" t="s">
        <v>103</v>
      </c>
      <c r="F1079" t="s">
        <v>104</v>
      </c>
      <c r="G1079" t="s">
        <v>661</v>
      </c>
      <c r="H1079" t="s">
        <v>16</v>
      </c>
      <c r="I1079" t="s">
        <v>140</v>
      </c>
      <c r="J1079" t="s">
        <v>10198</v>
      </c>
      <c r="K1079" t="s">
        <v>10173</v>
      </c>
    </row>
    <row r="1080" spans="1:12">
      <c r="A1080" s="1">
        <v>45960</v>
      </c>
      <c r="B1080" t="s">
        <v>11154</v>
      </c>
      <c r="C1080" t="s">
        <v>11155</v>
      </c>
      <c r="D1080" t="s">
        <v>887</v>
      </c>
      <c r="E1080" t="s">
        <v>1697</v>
      </c>
      <c r="F1080" t="s">
        <v>1698</v>
      </c>
      <c r="G1080" t="s">
        <v>32</v>
      </c>
      <c r="H1080" t="s">
        <v>16</v>
      </c>
      <c r="I1080" t="s">
        <v>95</v>
      </c>
      <c r="J1080" t="s">
        <v>10198</v>
      </c>
      <c r="K1080" t="s">
        <v>10289</v>
      </c>
      <c r="L1080" s="3">
        <v>10476</v>
      </c>
    </row>
    <row r="1081" spans="1:12">
      <c r="A1081" s="1">
        <v>45960</v>
      </c>
      <c r="B1081" t="s">
        <v>11156</v>
      </c>
      <c r="C1081" t="s">
        <v>11157</v>
      </c>
      <c r="D1081" t="s">
        <v>215</v>
      </c>
      <c r="E1081" t="s">
        <v>570</v>
      </c>
      <c r="F1081" t="s">
        <v>571</v>
      </c>
      <c r="G1081" t="s">
        <v>32</v>
      </c>
      <c r="H1081" t="s">
        <v>16</v>
      </c>
      <c r="I1081" t="s">
        <v>26</v>
      </c>
      <c r="J1081" t="s">
        <v>10198</v>
      </c>
      <c r="K1081" t="s">
        <v>10289</v>
      </c>
    </row>
    <row r="1082" spans="1:12">
      <c r="A1082" s="1">
        <v>45960</v>
      </c>
      <c r="B1082" t="s">
        <v>11158</v>
      </c>
      <c r="C1082" t="s">
        <v>11159</v>
      </c>
      <c r="D1082" t="s">
        <v>1346</v>
      </c>
      <c r="E1082" t="s">
        <v>3592</v>
      </c>
      <c r="F1082" t="s">
        <v>3593</v>
      </c>
      <c r="G1082" t="s">
        <v>661</v>
      </c>
      <c r="H1082" t="s">
        <v>16</v>
      </c>
      <c r="I1082" t="s">
        <v>4176</v>
      </c>
      <c r="J1082" t="s">
        <v>10198</v>
      </c>
      <c r="K1082" t="s">
        <v>10225</v>
      </c>
    </row>
    <row r="1083" spans="1:12">
      <c r="A1083" s="1">
        <v>45962</v>
      </c>
      <c r="B1083" t="s">
        <v>11160</v>
      </c>
      <c r="C1083" t="s">
        <v>11161</v>
      </c>
      <c r="D1083" t="s">
        <v>73</v>
      </c>
      <c r="E1083" t="s">
        <v>78</v>
      </c>
      <c r="F1083" t="s">
        <v>79</v>
      </c>
      <c r="G1083" t="s">
        <v>32</v>
      </c>
      <c r="H1083" t="s">
        <v>16</v>
      </c>
      <c r="I1083" t="s">
        <v>77</v>
      </c>
      <c r="J1083" t="s">
        <v>10198</v>
      </c>
      <c r="K1083" t="s">
        <v>10216</v>
      </c>
      <c r="L1083" s="3">
        <v>162153</v>
      </c>
    </row>
    <row r="1084" spans="1:12">
      <c r="A1084" s="1">
        <v>45962</v>
      </c>
      <c r="B1084" t="s">
        <v>5026</v>
      </c>
      <c r="C1084" t="s">
        <v>2033</v>
      </c>
      <c r="D1084" t="s">
        <v>105</v>
      </c>
      <c r="E1084" t="s">
        <v>103</v>
      </c>
      <c r="F1084" t="s">
        <v>104</v>
      </c>
      <c r="G1084" t="s">
        <v>32</v>
      </c>
      <c r="H1084" t="s">
        <v>16</v>
      </c>
      <c r="I1084" t="s">
        <v>140</v>
      </c>
      <c r="J1084" t="s">
        <v>10198</v>
      </c>
      <c r="K1084" t="s">
        <v>10216</v>
      </c>
    </row>
    <row r="1085" spans="1:12">
      <c r="A1085" s="1">
        <v>45962</v>
      </c>
      <c r="B1085" t="s">
        <v>11162</v>
      </c>
      <c r="C1085" t="s">
        <v>11163</v>
      </c>
      <c r="D1085" t="s">
        <v>125</v>
      </c>
      <c r="E1085" t="s">
        <v>570</v>
      </c>
      <c r="F1085" t="s">
        <v>571</v>
      </c>
      <c r="G1085" t="s">
        <v>32</v>
      </c>
      <c r="H1085" t="s">
        <v>16</v>
      </c>
      <c r="I1085" t="s">
        <v>26</v>
      </c>
      <c r="J1085" t="s">
        <v>10193</v>
      </c>
      <c r="K1085" t="s">
        <v>10173</v>
      </c>
      <c r="L1085" s="3">
        <v>11478</v>
      </c>
    </row>
    <row r="1086" spans="1:12">
      <c r="A1086" s="1">
        <v>45962</v>
      </c>
      <c r="B1086" t="s">
        <v>6003</v>
      </c>
      <c r="C1086" t="s">
        <v>6004</v>
      </c>
      <c r="D1086" t="s">
        <v>310</v>
      </c>
      <c r="E1086" t="s">
        <v>103</v>
      </c>
      <c r="F1086" t="s">
        <v>104</v>
      </c>
      <c r="G1086" t="s">
        <v>32</v>
      </c>
      <c r="H1086" t="s">
        <v>16</v>
      </c>
      <c r="I1086" t="s">
        <v>140</v>
      </c>
      <c r="J1086" t="s">
        <v>10198</v>
      </c>
      <c r="K1086" t="s">
        <v>10216</v>
      </c>
    </row>
    <row r="1087" spans="1:12">
      <c r="A1087" s="1">
        <v>45962</v>
      </c>
      <c r="B1087" t="s">
        <v>5841</v>
      </c>
      <c r="C1087" t="s">
        <v>5842</v>
      </c>
      <c r="D1087" t="s">
        <v>105</v>
      </c>
      <c r="E1087" t="s">
        <v>103</v>
      </c>
      <c r="F1087" t="s">
        <v>104</v>
      </c>
      <c r="G1087" t="s">
        <v>32</v>
      </c>
      <c r="H1087" t="s">
        <v>16</v>
      </c>
      <c r="I1087" t="s">
        <v>140</v>
      </c>
      <c r="J1087" t="s">
        <v>10198</v>
      </c>
      <c r="K1087" t="s">
        <v>10254</v>
      </c>
    </row>
    <row r="1088" spans="1:12">
      <c r="A1088" s="1">
        <v>45962</v>
      </c>
      <c r="B1088" t="s">
        <v>11164</v>
      </c>
      <c r="C1088" t="s">
        <v>11165</v>
      </c>
      <c r="D1088" t="s">
        <v>1067</v>
      </c>
      <c r="E1088" t="s">
        <v>695</v>
      </c>
      <c r="F1088" t="s">
        <v>696</v>
      </c>
      <c r="G1088" t="s">
        <v>32</v>
      </c>
      <c r="H1088" t="s">
        <v>16</v>
      </c>
      <c r="I1088" t="s">
        <v>5660</v>
      </c>
      <c r="J1088" t="s">
        <v>10198</v>
      </c>
      <c r="K1088" t="s">
        <v>10173</v>
      </c>
      <c r="L1088" s="3">
        <v>67412</v>
      </c>
    </row>
    <row r="1089" spans="1:13">
      <c r="A1089" s="1">
        <v>45962</v>
      </c>
      <c r="B1089" t="s">
        <v>11166</v>
      </c>
      <c r="C1089" t="s">
        <v>11167</v>
      </c>
      <c r="D1089" t="s">
        <v>98</v>
      </c>
      <c r="E1089" t="s">
        <v>11168</v>
      </c>
      <c r="F1089" t="s">
        <v>11169</v>
      </c>
      <c r="G1089" t="s">
        <v>32</v>
      </c>
      <c r="H1089" t="s">
        <v>16</v>
      </c>
      <c r="I1089" t="s">
        <v>112</v>
      </c>
      <c r="J1089" t="s">
        <v>10193</v>
      </c>
      <c r="K1089" t="s">
        <v>10216</v>
      </c>
      <c r="L1089" s="3">
        <v>9346</v>
      </c>
    </row>
    <row r="1090" spans="1:13">
      <c r="A1090" s="1">
        <v>45962</v>
      </c>
      <c r="B1090" t="s">
        <v>11170</v>
      </c>
      <c r="C1090" t="s">
        <v>11171</v>
      </c>
      <c r="D1090" t="s">
        <v>105</v>
      </c>
      <c r="E1090" t="s">
        <v>103</v>
      </c>
      <c r="F1090" t="s">
        <v>104</v>
      </c>
      <c r="G1090" t="s">
        <v>661</v>
      </c>
      <c r="H1090" t="s">
        <v>16</v>
      </c>
      <c r="I1090" t="s">
        <v>140</v>
      </c>
      <c r="J1090" t="s">
        <v>10193</v>
      </c>
      <c r="K1090" t="s">
        <v>10173</v>
      </c>
      <c r="L1090" s="3">
        <v>21774</v>
      </c>
    </row>
    <row r="1091" spans="1:13">
      <c r="A1091" s="1">
        <v>45962</v>
      </c>
      <c r="B1091" t="s">
        <v>5839</v>
      </c>
      <c r="C1091" t="s">
        <v>5840</v>
      </c>
      <c r="D1091" t="s">
        <v>249</v>
      </c>
      <c r="E1091" t="s">
        <v>71</v>
      </c>
      <c r="F1091" t="s">
        <v>72</v>
      </c>
      <c r="G1091" t="s">
        <v>32</v>
      </c>
      <c r="H1091" t="s">
        <v>16</v>
      </c>
      <c r="I1091" t="s">
        <v>304</v>
      </c>
      <c r="J1091" t="s">
        <v>10193</v>
      </c>
      <c r="K1091" t="s">
        <v>10324</v>
      </c>
      <c r="L1091" s="3">
        <v>10648</v>
      </c>
    </row>
    <row r="1092" spans="1:13">
      <c r="A1092" s="1">
        <v>45962</v>
      </c>
      <c r="B1092" t="s">
        <v>5382</v>
      </c>
      <c r="C1092" t="s">
        <v>3508</v>
      </c>
      <c r="D1092" t="s">
        <v>225</v>
      </c>
      <c r="E1092" t="s">
        <v>78</v>
      </c>
      <c r="F1092" t="s">
        <v>79</v>
      </c>
      <c r="G1092" t="s">
        <v>32</v>
      </c>
      <c r="H1092" t="s">
        <v>16</v>
      </c>
      <c r="I1092" t="s">
        <v>77</v>
      </c>
      <c r="J1092" t="s">
        <v>10201</v>
      </c>
      <c r="L1092" s="3">
        <v>4723</v>
      </c>
      <c r="M1092" s="3">
        <v>4723</v>
      </c>
    </row>
    <row r="1093" spans="1:13">
      <c r="A1093" s="1">
        <v>45962</v>
      </c>
      <c r="B1093" t="s">
        <v>5837</v>
      </c>
      <c r="C1093" t="s">
        <v>5838</v>
      </c>
      <c r="D1093" t="s">
        <v>225</v>
      </c>
      <c r="E1093" t="s">
        <v>270</v>
      </c>
      <c r="F1093" t="s">
        <v>271</v>
      </c>
      <c r="G1093" t="s">
        <v>32</v>
      </c>
      <c r="H1093" t="s">
        <v>16</v>
      </c>
      <c r="I1093" t="s">
        <v>77</v>
      </c>
      <c r="J1093" t="s">
        <v>10193</v>
      </c>
      <c r="K1093" t="s">
        <v>10216</v>
      </c>
      <c r="L1093" s="3">
        <v>62320</v>
      </c>
    </row>
    <row r="1094" spans="1:13">
      <c r="A1094" s="1">
        <v>45962</v>
      </c>
      <c r="B1094" t="s">
        <v>5384</v>
      </c>
      <c r="C1094" t="s">
        <v>3514</v>
      </c>
      <c r="D1094" t="s">
        <v>73</v>
      </c>
      <c r="E1094" t="s">
        <v>71</v>
      </c>
      <c r="F1094" t="s">
        <v>72</v>
      </c>
      <c r="G1094" t="s">
        <v>32</v>
      </c>
      <c r="H1094" t="s">
        <v>16</v>
      </c>
      <c r="I1094" t="s">
        <v>304</v>
      </c>
      <c r="J1094" t="s">
        <v>10201</v>
      </c>
      <c r="L1094" s="3">
        <v>13805</v>
      </c>
      <c r="M1094" s="3">
        <v>13805</v>
      </c>
    </row>
    <row r="1095" spans="1:13">
      <c r="A1095" s="1">
        <v>45962</v>
      </c>
      <c r="B1095" t="s">
        <v>5388</v>
      </c>
      <c r="C1095" t="s">
        <v>3529</v>
      </c>
      <c r="D1095" t="s">
        <v>21</v>
      </c>
      <c r="E1095" t="s">
        <v>65</v>
      </c>
      <c r="F1095" t="s">
        <v>66</v>
      </c>
      <c r="G1095" t="s">
        <v>15</v>
      </c>
      <c r="H1095" t="s">
        <v>16</v>
      </c>
      <c r="I1095" t="s">
        <v>95</v>
      </c>
      <c r="J1095" t="s">
        <v>10201</v>
      </c>
      <c r="L1095" s="3">
        <v>23711</v>
      </c>
      <c r="M1095" s="3">
        <v>23711</v>
      </c>
    </row>
    <row r="1096" spans="1:13">
      <c r="A1096" s="1">
        <v>45962</v>
      </c>
      <c r="B1096" t="s">
        <v>11172</v>
      </c>
      <c r="C1096" t="s">
        <v>11173</v>
      </c>
      <c r="D1096" t="s">
        <v>386</v>
      </c>
      <c r="E1096" t="s">
        <v>78</v>
      </c>
      <c r="F1096" t="s">
        <v>79</v>
      </c>
      <c r="G1096" t="s">
        <v>32</v>
      </c>
      <c r="H1096" t="s">
        <v>16</v>
      </c>
      <c r="I1096" t="s">
        <v>77</v>
      </c>
      <c r="J1096" t="s">
        <v>10193</v>
      </c>
      <c r="K1096" t="s">
        <v>10216</v>
      </c>
      <c r="L1096" s="3">
        <v>19964</v>
      </c>
    </row>
    <row r="1097" spans="1:13">
      <c r="A1097" s="1">
        <v>45962</v>
      </c>
      <c r="B1097" t="s">
        <v>5580</v>
      </c>
      <c r="C1097" t="s">
        <v>4351</v>
      </c>
      <c r="D1097" t="s">
        <v>225</v>
      </c>
      <c r="E1097" t="s">
        <v>375</v>
      </c>
      <c r="F1097" t="s">
        <v>376</v>
      </c>
      <c r="G1097" t="s">
        <v>661</v>
      </c>
      <c r="H1097" t="s">
        <v>16</v>
      </c>
      <c r="I1097" t="s">
        <v>77</v>
      </c>
      <c r="J1097" t="s">
        <v>10193</v>
      </c>
      <c r="K1097" t="s">
        <v>10216</v>
      </c>
      <c r="L1097" s="3">
        <v>41817</v>
      </c>
    </row>
    <row r="1098" spans="1:13">
      <c r="A1098" s="1">
        <v>45962</v>
      </c>
      <c r="B1098" t="s">
        <v>5991</v>
      </c>
      <c r="C1098" t="s">
        <v>5992</v>
      </c>
      <c r="D1098" t="s">
        <v>105</v>
      </c>
      <c r="E1098" t="s">
        <v>103</v>
      </c>
      <c r="F1098" t="s">
        <v>104</v>
      </c>
      <c r="G1098" t="s">
        <v>54</v>
      </c>
      <c r="H1098" t="s">
        <v>55</v>
      </c>
      <c r="I1098" t="s">
        <v>140</v>
      </c>
      <c r="J1098" t="s">
        <v>10198</v>
      </c>
      <c r="K1098" t="s">
        <v>10216</v>
      </c>
    </row>
    <row r="1099" spans="1:13">
      <c r="A1099" s="1">
        <v>45962</v>
      </c>
      <c r="B1099" t="s">
        <v>11162</v>
      </c>
      <c r="C1099" t="s">
        <v>11163</v>
      </c>
      <c r="D1099" t="s">
        <v>125</v>
      </c>
      <c r="E1099" t="s">
        <v>570</v>
      </c>
      <c r="F1099" t="s">
        <v>571</v>
      </c>
      <c r="G1099" t="s">
        <v>54</v>
      </c>
      <c r="H1099" t="s">
        <v>55</v>
      </c>
      <c r="I1099" t="s">
        <v>26</v>
      </c>
      <c r="J1099" t="s">
        <v>10198</v>
      </c>
      <c r="K1099" t="s">
        <v>10204</v>
      </c>
    </row>
    <row r="1100" spans="1:13">
      <c r="A1100" s="1">
        <v>45962</v>
      </c>
      <c r="B1100" t="s">
        <v>11160</v>
      </c>
      <c r="C1100" t="s">
        <v>11161</v>
      </c>
      <c r="D1100" t="s">
        <v>73</v>
      </c>
      <c r="E1100" t="s">
        <v>78</v>
      </c>
      <c r="F1100" t="s">
        <v>79</v>
      </c>
      <c r="G1100" t="s">
        <v>54</v>
      </c>
      <c r="H1100" t="s">
        <v>55</v>
      </c>
      <c r="I1100" t="s">
        <v>77</v>
      </c>
      <c r="J1100" t="s">
        <v>10193</v>
      </c>
      <c r="K1100" t="s">
        <v>10216</v>
      </c>
      <c r="L1100" s="3">
        <v>13042</v>
      </c>
    </row>
    <row r="1101" spans="1:13">
      <c r="A1101" s="1">
        <v>45962</v>
      </c>
      <c r="B1101" t="s">
        <v>11433</v>
      </c>
      <c r="C1101" t="s">
        <v>10769</v>
      </c>
      <c r="D1101" t="s">
        <v>125</v>
      </c>
      <c r="E1101" t="s">
        <v>570</v>
      </c>
      <c r="F1101" t="s">
        <v>571</v>
      </c>
      <c r="G1101" t="s">
        <v>54</v>
      </c>
      <c r="H1101" t="s">
        <v>55</v>
      </c>
      <c r="I1101" t="s">
        <v>26</v>
      </c>
      <c r="J1101" t="s">
        <v>10198</v>
      </c>
      <c r="K1101" t="s">
        <v>10289</v>
      </c>
    </row>
    <row r="1102" spans="1:13">
      <c r="A1102" s="1">
        <v>45962</v>
      </c>
      <c r="B1102" t="s">
        <v>11434</v>
      </c>
      <c r="C1102" t="s">
        <v>11435</v>
      </c>
      <c r="D1102" t="s">
        <v>336</v>
      </c>
      <c r="E1102" t="s">
        <v>570</v>
      </c>
      <c r="F1102" t="s">
        <v>571</v>
      </c>
      <c r="G1102" t="s">
        <v>54</v>
      </c>
      <c r="H1102" t="s">
        <v>55</v>
      </c>
      <c r="I1102" t="s">
        <v>26</v>
      </c>
      <c r="J1102" t="s">
        <v>10198</v>
      </c>
      <c r="K1102" t="s">
        <v>10225</v>
      </c>
    </row>
    <row r="1103" spans="1:13">
      <c r="A1103" s="1">
        <v>45962</v>
      </c>
      <c r="B1103" t="s">
        <v>5839</v>
      </c>
      <c r="C1103" t="s">
        <v>5840</v>
      </c>
      <c r="D1103" t="s">
        <v>249</v>
      </c>
      <c r="E1103" t="s">
        <v>71</v>
      </c>
      <c r="F1103" t="s">
        <v>72</v>
      </c>
      <c r="G1103" t="s">
        <v>54</v>
      </c>
      <c r="H1103" t="s">
        <v>55</v>
      </c>
      <c r="I1103" t="s">
        <v>304</v>
      </c>
      <c r="J1103" t="s">
        <v>10193</v>
      </c>
      <c r="K1103" t="s">
        <v>10324</v>
      </c>
      <c r="L1103" s="3">
        <v>6100</v>
      </c>
    </row>
    <row r="1104" spans="1:13">
      <c r="A1104" s="1">
        <v>45962</v>
      </c>
      <c r="B1104" t="s">
        <v>5841</v>
      </c>
      <c r="C1104" t="s">
        <v>5842</v>
      </c>
      <c r="D1104" t="s">
        <v>105</v>
      </c>
      <c r="E1104" t="s">
        <v>103</v>
      </c>
      <c r="F1104" t="s">
        <v>104</v>
      </c>
      <c r="G1104" t="s">
        <v>54</v>
      </c>
      <c r="H1104" t="s">
        <v>55</v>
      </c>
      <c r="I1104" t="s">
        <v>140</v>
      </c>
      <c r="J1104" t="s">
        <v>10198</v>
      </c>
      <c r="K1104" t="s">
        <v>10225</v>
      </c>
    </row>
    <row r="1105" spans="1:13">
      <c r="A1105" s="1">
        <v>45962</v>
      </c>
      <c r="B1105" t="s">
        <v>11438</v>
      </c>
      <c r="C1105" t="s">
        <v>11439</v>
      </c>
      <c r="D1105" t="s">
        <v>125</v>
      </c>
      <c r="E1105" t="s">
        <v>570</v>
      </c>
      <c r="F1105" t="s">
        <v>571</v>
      </c>
      <c r="G1105" t="s">
        <v>54</v>
      </c>
      <c r="H1105" t="s">
        <v>55</v>
      </c>
      <c r="I1105" t="s">
        <v>26</v>
      </c>
      <c r="J1105" t="s">
        <v>10193</v>
      </c>
      <c r="K1105" t="s">
        <v>10284</v>
      </c>
      <c r="L1105" s="3">
        <v>112539</v>
      </c>
    </row>
    <row r="1106" spans="1:13">
      <c r="A1106" s="1">
        <v>45962</v>
      </c>
      <c r="B1106" t="s">
        <v>5384</v>
      </c>
      <c r="C1106" t="s">
        <v>3514</v>
      </c>
      <c r="D1106" t="s">
        <v>73</v>
      </c>
      <c r="E1106" t="s">
        <v>71</v>
      </c>
      <c r="F1106" t="s">
        <v>72</v>
      </c>
      <c r="G1106" t="s">
        <v>54</v>
      </c>
      <c r="H1106" t="s">
        <v>55</v>
      </c>
      <c r="I1106" t="s">
        <v>304</v>
      </c>
      <c r="J1106" t="s">
        <v>10201</v>
      </c>
      <c r="L1106" s="3">
        <v>66570</v>
      </c>
      <c r="M1106" s="3">
        <v>66570</v>
      </c>
    </row>
    <row r="1107" spans="1:13">
      <c r="A1107" s="1">
        <v>45962</v>
      </c>
      <c r="B1107" t="s">
        <v>11440</v>
      </c>
      <c r="C1107" t="s">
        <v>11441</v>
      </c>
      <c r="D1107" t="s">
        <v>125</v>
      </c>
      <c r="E1107" t="s">
        <v>492</v>
      </c>
      <c r="F1107" t="s">
        <v>493</v>
      </c>
      <c r="G1107" t="s">
        <v>54</v>
      </c>
      <c r="H1107" t="s">
        <v>55</v>
      </c>
      <c r="I1107" t="s">
        <v>77</v>
      </c>
      <c r="J1107" t="s">
        <v>10198</v>
      </c>
      <c r="K1107" t="s">
        <v>10254</v>
      </c>
    </row>
    <row r="1108" spans="1:13">
      <c r="A1108" s="1">
        <v>45963</v>
      </c>
      <c r="B1108" t="s">
        <v>11174</v>
      </c>
      <c r="C1108" t="s">
        <v>11175</v>
      </c>
      <c r="D1108" t="s">
        <v>125</v>
      </c>
      <c r="E1108" t="s">
        <v>807</v>
      </c>
      <c r="F1108" t="s">
        <v>808</v>
      </c>
      <c r="G1108" t="s">
        <v>32</v>
      </c>
      <c r="H1108" t="s">
        <v>16</v>
      </c>
      <c r="I1108" t="s">
        <v>5660</v>
      </c>
      <c r="J1108" t="s">
        <v>10198</v>
      </c>
      <c r="K1108" t="s">
        <v>10228</v>
      </c>
    </row>
    <row r="1109" spans="1:13">
      <c r="A1109" s="1">
        <v>45963</v>
      </c>
      <c r="B1109" t="s">
        <v>5463</v>
      </c>
      <c r="C1109" t="s">
        <v>3838</v>
      </c>
      <c r="D1109" t="s">
        <v>21</v>
      </c>
      <c r="E1109" t="s">
        <v>174</v>
      </c>
      <c r="F1109" t="s">
        <v>175</v>
      </c>
      <c r="G1109" t="s">
        <v>54</v>
      </c>
      <c r="H1109" t="s">
        <v>55</v>
      </c>
      <c r="I1109" t="s">
        <v>112</v>
      </c>
      <c r="J1109" t="s">
        <v>10193</v>
      </c>
      <c r="K1109" t="s">
        <v>10216</v>
      </c>
    </row>
    <row r="1110" spans="1:13">
      <c r="A1110" s="1">
        <v>45963</v>
      </c>
      <c r="B1110" t="s">
        <v>5393</v>
      </c>
      <c r="C1110" t="s">
        <v>3545</v>
      </c>
      <c r="D1110" t="s">
        <v>51</v>
      </c>
      <c r="E1110" t="s">
        <v>165</v>
      </c>
      <c r="F1110" t="s">
        <v>166</v>
      </c>
      <c r="G1110" t="s">
        <v>54</v>
      </c>
      <c r="H1110" t="s">
        <v>55</v>
      </c>
      <c r="I1110" t="s">
        <v>26</v>
      </c>
      <c r="J1110" t="s">
        <v>10201</v>
      </c>
      <c r="L1110" s="3">
        <v>58663</v>
      </c>
      <c r="M1110" s="3">
        <v>58663</v>
      </c>
    </row>
    <row r="1111" spans="1:13">
      <c r="A1111" s="1">
        <v>45965</v>
      </c>
      <c r="B1111" t="s">
        <v>11176</v>
      </c>
      <c r="C1111" t="s">
        <v>11177</v>
      </c>
      <c r="D1111" t="s">
        <v>2017</v>
      </c>
      <c r="E1111" t="s">
        <v>343</v>
      </c>
      <c r="F1111" t="s">
        <v>344</v>
      </c>
      <c r="G1111" t="s">
        <v>32</v>
      </c>
      <c r="H1111" t="s">
        <v>16</v>
      </c>
      <c r="I1111" t="s">
        <v>112</v>
      </c>
      <c r="J1111" t="s">
        <v>10193</v>
      </c>
      <c r="K1111" t="s">
        <v>10216</v>
      </c>
    </row>
    <row r="1112" spans="1:13">
      <c r="A1112" s="1">
        <v>45966</v>
      </c>
      <c r="B1112" t="s">
        <v>5849</v>
      </c>
      <c r="C1112" t="s">
        <v>5850</v>
      </c>
      <c r="D1112" t="s">
        <v>105</v>
      </c>
      <c r="E1112" t="s">
        <v>103</v>
      </c>
      <c r="F1112" t="s">
        <v>104</v>
      </c>
      <c r="G1112" t="s">
        <v>661</v>
      </c>
      <c r="H1112" t="s">
        <v>16</v>
      </c>
      <c r="I1112" t="s">
        <v>140</v>
      </c>
      <c r="J1112" t="s">
        <v>10198</v>
      </c>
      <c r="K1112" t="s">
        <v>10173</v>
      </c>
      <c r="L1112" s="3">
        <v>40615</v>
      </c>
    </row>
    <row r="1113" spans="1:13">
      <c r="A1113" s="1">
        <v>45966</v>
      </c>
      <c r="B1113" t="s">
        <v>11178</v>
      </c>
      <c r="C1113" t="s">
        <v>11179</v>
      </c>
      <c r="D1113" t="s">
        <v>167</v>
      </c>
      <c r="E1113" t="s">
        <v>103</v>
      </c>
      <c r="F1113" t="s">
        <v>104</v>
      </c>
      <c r="G1113" t="s">
        <v>15</v>
      </c>
      <c r="H1113" t="s">
        <v>16</v>
      </c>
      <c r="I1113" t="s">
        <v>140</v>
      </c>
      <c r="J1113" t="s">
        <v>10198</v>
      </c>
      <c r="K1113" t="s">
        <v>10225</v>
      </c>
    </row>
    <row r="1114" spans="1:13">
      <c r="A1114" s="1">
        <v>45966</v>
      </c>
      <c r="B1114" t="s">
        <v>5398</v>
      </c>
      <c r="C1114" t="s">
        <v>3566</v>
      </c>
      <c r="D1114" t="s">
        <v>125</v>
      </c>
      <c r="E1114" t="s">
        <v>123</v>
      </c>
      <c r="F1114" t="s">
        <v>124</v>
      </c>
      <c r="G1114" t="s">
        <v>32</v>
      </c>
      <c r="H1114" t="s">
        <v>16</v>
      </c>
      <c r="I1114" t="s">
        <v>5660</v>
      </c>
      <c r="J1114" t="s">
        <v>10201</v>
      </c>
      <c r="L1114" s="3">
        <v>17994</v>
      </c>
      <c r="M1114" s="3">
        <v>17994</v>
      </c>
    </row>
    <row r="1115" spans="1:13">
      <c r="A1115" s="1">
        <v>45966</v>
      </c>
      <c r="B1115" t="s">
        <v>11180</v>
      </c>
      <c r="C1115" t="s">
        <v>11181</v>
      </c>
      <c r="D1115" t="s">
        <v>125</v>
      </c>
      <c r="E1115" t="s">
        <v>540</v>
      </c>
      <c r="F1115" t="s">
        <v>541</v>
      </c>
      <c r="G1115" t="s">
        <v>32</v>
      </c>
      <c r="H1115" t="s">
        <v>16</v>
      </c>
      <c r="I1115" t="s">
        <v>112</v>
      </c>
      <c r="J1115" t="s">
        <v>10193</v>
      </c>
      <c r="K1115" t="s">
        <v>10216</v>
      </c>
      <c r="L1115" s="3">
        <v>21205</v>
      </c>
    </row>
    <row r="1116" spans="1:13">
      <c r="A1116" s="1">
        <v>45966</v>
      </c>
      <c r="B1116" t="s">
        <v>11182</v>
      </c>
      <c r="C1116" t="s">
        <v>11183</v>
      </c>
      <c r="D1116" t="s">
        <v>190</v>
      </c>
      <c r="E1116" t="s">
        <v>218</v>
      </c>
      <c r="F1116" t="s">
        <v>219</v>
      </c>
      <c r="G1116" t="s">
        <v>32</v>
      </c>
      <c r="H1116" t="s">
        <v>16</v>
      </c>
      <c r="I1116" t="s">
        <v>48</v>
      </c>
      <c r="J1116" t="s">
        <v>10193</v>
      </c>
      <c r="K1116" t="s">
        <v>10173</v>
      </c>
    </row>
    <row r="1117" spans="1:13">
      <c r="A1117" s="1">
        <v>45967</v>
      </c>
      <c r="B1117" t="s">
        <v>4672</v>
      </c>
      <c r="C1117" t="s">
        <v>566</v>
      </c>
      <c r="D1117" t="s">
        <v>73</v>
      </c>
      <c r="E1117" t="s">
        <v>103</v>
      </c>
      <c r="F1117" t="s">
        <v>104</v>
      </c>
      <c r="G1117" t="s">
        <v>15</v>
      </c>
      <c r="H1117" t="s">
        <v>16</v>
      </c>
      <c r="I1117" t="s">
        <v>140</v>
      </c>
      <c r="J1117" t="s">
        <v>10198</v>
      </c>
      <c r="K1117" t="s">
        <v>10173</v>
      </c>
      <c r="L1117" s="3">
        <v>59114</v>
      </c>
    </row>
    <row r="1118" spans="1:13">
      <c r="A1118" s="1">
        <v>45967</v>
      </c>
      <c r="B1118" t="s">
        <v>11184</v>
      </c>
      <c r="C1118" t="s">
        <v>11185</v>
      </c>
      <c r="D1118" t="s">
        <v>167</v>
      </c>
      <c r="E1118" t="s">
        <v>885</v>
      </c>
      <c r="F1118" t="s">
        <v>886</v>
      </c>
      <c r="G1118" t="s">
        <v>32</v>
      </c>
      <c r="H1118" t="s">
        <v>16</v>
      </c>
      <c r="I1118" t="s">
        <v>48</v>
      </c>
      <c r="J1118" t="s">
        <v>10198</v>
      </c>
      <c r="K1118" t="s">
        <v>10225</v>
      </c>
      <c r="L1118" s="3">
        <v>9827</v>
      </c>
    </row>
    <row r="1119" spans="1:13">
      <c r="A1119" s="1">
        <v>45970</v>
      </c>
      <c r="B1119" t="s">
        <v>11186</v>
      </c>
      <c r="C1119" t="s">
        <v>11187</v>
      </c>
      <c r="D1119" t="s">
        <v>167</v>
      </c>
      <c r="E1119" t="s">
        <v>165</v>
      </c>
      <c r="F1119" t="s">
        <v>166</v>
      </c>
      <c r="G1119" t="s">
        <v>15</v>
      </c>
      <c r="H1119" t="s">
        <v>16</v>
      </c>
      <c r="I1119" t="s">
        <v>26</v>
      </c>
      <c r="J1119" t="s">
        <v>10193</v>
      </c>
      <c r="K1119" t="s">
        <v>10173</v>
      </c>
      <c r="L1119" s="3">
        <v>14339</v>
      </c>
    </row>
    <row r="1120" spans="1:13">
      <c r="A1120" s="1">
        <v>45970</v>
      </c>
      <c r="B1120" t="s">
        <v>5403</v>
      </c>
      <c r="C1120" t="s">
        <v>3590</v>
      </c>
      <c r="D1120" t="s">
        <v>30</v>
      </c>
      <c r="E1120" t="s">
        <v>3592</v>
      </c>
      <c r="F1120" t="s">
        <v>3593</v>
      </c>
      <c r="G1120" t="s">
        <v>32</v>
      </c>
      <c r="H1120" t="s">
        <v>16</v>
      </c>
      <c r="I1120" t="s">
        <v>95</v>
      </c>
      <c r="J1120" t="s">
        <v>10201</v>
      </c>
      <c r="L1120" s="3">
        <v>30398</v>
      </c>
      <c r="M1120" s="3">
        <v>30398</v>
      </c>
    </row>
    <row r="1121" spans="1:13">
      <c r="A1121" s="1">
        <v>45970</v>
      </c>
      <c r="B1121" t="s">
        <v>5334</v>
      </c>
      <c r="C1121" t="s">
        <v>3292</v>
      </c>
      <c r="D1121" t="s">
        <v>43</v>
      </c>
      <c r="E1121" t="s">
        <v>96</v>
      </c>
      <c r="F1121" t="s">
        <v>97</v>
      </c>
      <c r="G1121" t="s">
        <v>54</v>
      </c>
      <c r="H1121" t="s">
        <v>55</v>
      </c>
      <c r="I1121" t="s">
        <v>140</v>
      </c>
      <c r="J1121" t="s">
        <v>10201</v>
      </c>
      <c r="L1121" s="3">
        <v>16185</v>
      </c>
      <c r="M1121" s="3">
        <v>16185</v>
      </c>
    </row>
    <row r="1122" spans="1:13">
      <c r="A1122" s="1">
        <v>45971</v>
      </c>
      <c r="B1122" t="s">
        <v>5407</v>
      </c>
      <c r="C1122" t="s">
        <v>3607</v>
      </c>
      <c r="D1122" t="s">
        <v>21</v>
      </c>
      <c r="E1122" t="s">
        <v>174</v>
      </c>
      <c r="F1122" t="s">
        <v>175</v>
      </c>
      <c r="G1122" t="s">
        <v>32</v>
      </c>
      <c r="H1122" t="s">
        <v>16</v>
      </c>
      <c r="I1122" t="s">
        <v>112</v>
      </c>
      <c r="J1122" t="s">
        <v>10201</v>
      </c>
      <c r="L1122" s="3">
        <v>4181</v>
      </c>
      <c r="M1122" s="3">
        <v>4181</v>
      </c>
    </row>
    <row r="1123" spans="1:13">
      <c r="A1123" s="1">
        <v>45971</v>
      </c>
      <c r="B1123" t="s">
        <v>11188</v>
      </c>
      <c r="C1123" t="s">
        <v>11189</v>
      </c>
      <c r="D1123" t="s">
        <v>73</v>
      </c>
      <c r="E1123" t="s">
        <v>11190</v>
      </c>
      <c r="F1123" t="s">
        <v>11191</v>
      </c>
      <c r="G1123" t="s">
        <v>15</v>
      </c>
      <c r="H1123" t="s">
        <v>16</v>
      </c>
      <c r="I1123" t="s">
        <v>95</v>
      </c>
      <c r="J1123" t="s">
        <v>10193</v>
      </c>
      <c r="K1123" t="s">
        <v>10216</v>
      </c>
      <c r="L1123" s="3">
        <v>101806</v>
      </c>
    </row>
    <row r="1124" spans="1:13">
      <c r="A1124" s="1">
        <v>45971</v>
      </c>
      <c r="B1124" t="s">
        <v>5603</v>
      </c>
      <c r="C1124" t="s">
        <v>4445</v>
      </c>
      <c r="D1124" t="s">
        <v>225</v>
      </c>
      <c r="E1124" t="s">
        <v>375</v>
      </c>
      <c r="F1124" t="s">
        <v>376</v>
      </c>
      <c r="G1124" t="s">
        <v>32</v>
      </c>
      <c r="H1124" t="s">
        <v>16</v>
      </c>
      <c r="I1124" t="s">
        <v>77</v>
      </c>
      <c r="J1124" t="s">
        <v>10193</v>
      </c>
      <c r="K1124" t="s">
        <v>10216</v>
      </c>
      <c r="L1124" s="3">
        <v>11650</v>
      </c>
    </row>
    <row r="1125" spans="1:13">
      <c r="A1125" s="1">
        <v>45972</v>
      </c>
      <c r="B1125" t="s">
        <v>5683</v>
      </c>
      <c r="C1125" t="s">
        <v>5684</v>
      </c>
      <c r="D1125" t="s">
        <v>51</v>
      </c>
      <c r="E1125" t="s">
        <v>103</v>
      </c>
      <c r="F1125" t="s">
        <v>104</v>
      </c>
      <c r="G1125" t="s">
        <v>32</v>
      </c>
      <c r="H1125" t="s">
        <v>16</v>
      </c>
      <c r="I1125" t="s">
        <v>140</v>
      </c>
      <c r="J1125" t="s">
        <v>10198</v>
      </c>
      <c r="K1125" t="s">
        <v>10173</v>
      </c>
    </row>
    <row r="1126" spans="1:13">
      <c r="A1126" s="1">
        <v>45972</v>
      </c>
      <c r="B1126" t="s">
        <v>11192</v>
      </c>
      <c r="C1126" t="s">
        <v>11193</v>
      </c>
      <c r="D1126" t="s">
        <v>125</v>
      </c>
      <c r="E1126" t="s">
        <v>570</v>
      </c>
      <c r="F1126" t="s">
        <v>571</v>
      </c>
      <c r="G1126" t="s">
        <v>32</v>
      </c>
      <c r="H1126" t="s">
        <v>16</v>
      </c>
      <c r="I1126" t="s">
        <v>26</v>
      </c>
      <c r="J1126" t="s">
        <v>10198</v>
      </c>
      <c r="K1126" t="s">
        <v>10225</v>
      </c>
    </row>
    <row r="1127" spans="1:13">
      <c r="A1127" s="1">
        <v>45972</v>
      </c>
      <c r="B1127" t="s">
        <v>5411</v>
      </c>
      <c r="C1127" t="s">
        <v>3625</v>
      </c>
      <c r="D1127" t="s">
        <v>125</v>
      </c>
      <c r="E1127" t="s">
        <v>10709</v>
      </c>
      <c r="F1127" t="s">
        <v>10710</v>
      </c>
      <c r="G1127" t="s">
        <v>54</v>
      </c>
      <c r="H1127" t="s">
        <v>55</v>
      </c>
      <c r="I1127" t="s">
        <v>26</v>
      </c>
      <c r="J1127" t="s">
        <v>10201</v>
      </c>
      <c r="L1127" s="3">
        <v>59932</v>
      </c>
      <c r="M1127" s="3">
        <v>59932</v>
      </c>
    </row>
    <row r="1128" spans="1:13">
      <c r="A1128" s="1">
        <v>45973</v>
      </c>
      <c r="B1128" t="s">
        <v>5857</v>
      </c>
      <c r="C1128" t="s">
        <v>5858</v>
      </c>
      <c r="D1128" t="s">
        <v>203</v>
      </c>
      <c r="E1128" t="s">
        <v>201</v>
      </c>
      <c r="F1128" t="s">
        <v>202</v>
      </c>
      <c r="G1128" t="s">
        <v>15</v>
      </c>
      <c r="H1128" t="s">
        <v>16</v>
      </c>
      <c r="I1128" t="s">
        <v>5660</v>
      </c>
      <c r="J1128" t="s">
        <v>10198</v>
      </c>
      <c r="K1128" t="s">
        <v>10173</v>
      </c>
    </row>
    <row r="1129" spans="1:13">
      <c r="A1129" s="1">
        <v>45973</v>
      </c>
      <c r="B1129" t="s">
        <v>11194</v>
      </c>
      <c r="C1129" t="s">
        <v>11195</v>
      </c>
      <c r="D1129" t="s">
        <v>30</v>
      </c>
      <c r="E1129" t="s">
        <v>11190</v>
      </c>
      <c r="F1129" t="s">
        <v>11191</v>
      </c>
      <c r="G1129" t="s">
        <v>32</v>
      </c>
      <c r="H1129" t="s">
        <v>16</v>
      </c>
      <c r="I1129" t="s">
        <v>95</v>
      </c>
      <c r="J1129" t="s">
        <v>10198</v>
      </c>
      <c r="K1129" t="s">
        <v>10216</v>
      </c>
      <c r="L1129" s="3">
        <v>5646</v>
      </c>
    </row>
    <row r="1130" spans="1:13">
      <c r="A1130" s="1">
        <v>45974</v>
      </c>
      <c r="B1130" t="s">
        <v>11196</v>
      </c>
      <c r="C1130" t="s">
        <v>11197</v>
      </c>
      <c r="D1130" t="s">
        <v>51</v>
      </c>
      <c r="E1130" t="s">
        <v>103</v>
      </c>
      <c r="F1130" t="s">
        <v>104</v>
      </c>
      <c r="G1130" t="s">
        <v>15</v>
      </c>
      <c r="H1130" t="s">
        <v>16</v>
      </c>
      <c r="I1130" t="s">
        <v>140</v>
      </c>
      <c r="J1130" t="s">
        <v>10198</v>
      </c>
      <c r="K1130" t="s">
        <v>10216</v>
      </c>
    </row>
    <row r="1131" spans="1:13">
      <c r="A1131" s="1">
        <v>45975</v>
      </c>
      <c r="B1131" t="s">
        <v>5859</v>
      </c>
      <c r="C1131" t="s">
        <v>5860</v>
      </c>
      <c r="D1131" t="s">
        <v>310</v>
      </c>
      <c r="E1131" t="s">
        <v>103</v>
      </c>
      <c r="F1131" t="s">
        <v>104</v>
      </c>
      <c r="G1131" t="s">
        <v>32</v>
      </c>
      <c r="H1131" t="s">
        <v>16</v>
      </c>
      <c r="I1131" t="s">
        <v>140</v>
      </c>
      <c r="J1131" t="s">
        <v>10198</v>
      </c>
      <c r="K1131" t="s">
        <v>10173</v>
      </c>
    </row>
    <row r="1132" spans="1:13">
      <c r="A1132" s="1">
        <v>45976</v>
      </c>
      <c r="B1132" t="s">
        <v>11198</v>
      </c>
      <c r="C1132" t="s">
        <v>11199</v>
      </c>
      <c r="D1132" t="s">
        <v>310</v>
      </c>
      <c r="E1132" t="s">
        <v>174</v>
      </c>
      <c r="F1132" t="s">
        <v>175</v>
      </c>
      <c r="G1132" t="s">
        <v>32</v>
      </c>
      <c r="H1132" t="s">
        <v>16</v>
      </c>
      <c r="I1132" t="s">
        <v>112</v>
      </c>
      <c r="J1132" t="s">
        <v>10193</v>
      </c>
      <c r="K1132" t="s">
        <v>10173</v>
      </c>
      <c r="L1132" s="3">
        <v>6938</v>
      </c>
    </row>
    <row r="1133" spans="1:13">
      <c r="A1133" s="1">
        <v>45976</v>
      </c>
      <c r="B1133" t="s">
        <v>5861</v>
      </c>
      <c r="C1133" t="s">
        <v>5862</v>
      </c>
      <c r="D1133" t="s">
        <v>225</v>
      </c>
      <c r="E1133" t="s">
        <v>270</v>
      </c>
      <c r="F1133" t="s">
        <v>271</v>
      </c>
      <c r="G1133" t="s">
        <v>32</v>
      </c>
      <c r="H1133" t="s">
        <v>16</v>
      </c>
      <c r="I1133" t="s">
        <v>77</v>
      </c>
      <c r="J1133" t="s">
        <v>10573</v>
      </c>
      <c r="K1133" t="s">
        <v>10225</v>
      </c>
      <c r="L1133" s="3">
        <v>94773</v>
      </c>
    </row>
    <row r="1134" spans="1:13">
      <c r="A1134" s="1">
        <v>45976</v>
      </c>
      <c r="B1134" t="s">
        <v>11200</v>
      </c>
      <c r="C1134" t="s">
        <v>11201</v>
      </c>
      <c r="D1134" t="s">
        <v>125</v>
      </c>
      <c r="E1134" t="s">
        <v>570</v>
      </c>
      <c r="F1134" t="s">
        <v>571</v>
      </c>
      <c r="G1134" t="s">
        <v>32</v>
      </c>
      <c r="H1134" t="s">
        <v>16</v>
      </c>
      <c r="I1134" t="s">
        <v>26</v>
      </c>
      <c r="J1134" t="s">
        <v>10198</v>
      </c>
      <c r="K1134" t="s">
        <v>10225</v>
      </c>
    </row>
    <row r="1135" spans="1:13">
      <c r="A1135" s="1">
        <v>45976</v>
      </c>
      <c r="B1135" t="s">
        <v>11202</v>
      </c>
      <c r="C1135" t="s">
        <v>11203</v>
      </c>
      <c r="D1135" t="s">
        <v>2966</v>
      </c>
      <c r="E1135" t="s">
        <v>326</v>
      </c>
      <c r="F1135" t="s">
        <v>327</v>
      </c>
      <c r="G1135" t="s">
        <v>32</v>
      </c>
      <c r="H1135" t="s">
        <v>16</v>
      </c>
      <c r="I1135" t="s">
        <v>5660</v>
      </c>
      <c r="J1135" t="s">
        <v>10198</v>
      </c>
      <c r="K1135" t="s">
        <v>10389</v>
      </c>
    </row>
    <row r="1136" spans="1:13">
      <c r="A1136" s="1">
        <v>45976</v>
      </c>
      <c r="B1136" t="s">
        <v>5865</v>
      </c>
      <c r="C1136" t="s">
        <v>5866</v>
      </c>
      <c r="D1136" t="s">
        <v>215</v>
      </c>
      <c r="E1136" t="s">
        <v>103</v>
      </c>
      <c r="F1136" t="s">
        <v>104</v>
      </c>
      <c r="G1136" t="s">
        <v>32</v>
      </c>
      <c r="H1136" t="s">
        <v>16</v>
      </c>
      <c r="I1136" t="s">
        <v>140</v>
      </c>
      <c r="J1136" t="s">
        <v>10198</v>
      </c>
      <c r="K1136" t="s">
        <v>10173</v>
      </c>
      <c r="L1136" s="3">
        <v>10321</v>
      </c>
    </row>
    <row r="1137" spans="1:12">
      <c r="A1137" s="1">
        <v>45976</v>
      </c>
      <c r="B1137" t="s">
        <v>11204</v>
      </c>
      <c r="C1137" t="s">
        <v>11205</v>
      </c>
      <c r="D1137" t="s">
        <v>1346</v>
      </c>
      <c r="E1137" t="s">
        <v>326</v>
      </c>
      <c r="F1137" t="s">
        <v>327</v>
      </c>
      <c r="G1137" t="s">
        <v>32</v>
      </c>
      <c r="H1137" t="s">
        <v>16</v>
      </c>
      <c r="I1137" t="s">
        <v>5660</v>
      </c>
      <c r="J1137" t="s">
        <v>10193</v>
      </c>
      <c r="K1137" t="s">
        <v>10173</v>
      </c>
      <c r="L1137" s="3">
        <v>8715</v>
      </c>
    </row>
    <row r="1138" spans="1:12">
      <c r="A1138" s="1">
        <v>45976</v>
      </c>
      <c r="B1138" t="s">
        <v>11206</v>
      </c>
      <c r="C1138" t="s">
        <v>11207</v>
      </c>
      <c r="D1138" t="s">
        <v>98</v>
      </c>
      <c r="E1138" t="s">
        <v>695</v>
      </c>
      <c r="F1138" t="s">
        <v>696</v>
      </c>
      <c r="G1138" t="s">
        <v>32</v>
      </c>
      <c r="H1138" t="s">
        <v>16</v>
      </c>
      <c r="I1138" t="s">
        <v>5660</v>
      </c>
      <c r="J1138" t="s">
        <v>10198</v>
      </c>
      <c r="K1138" t="s">
        <v>10225</v>
      </c>
    </row>
    <row r="1139" spans="1:12">
      <c r="A1139" s="1">
        <v>45976</v>
      </c>
      <c r="B1139" t="s">
        <v>11208</v>
      </c>
      <c r="C1139" t="s">
        <v>11209</v>
      </c>
      <c r="D1139" t="s">
        <v>43</v>
      </c>
      <c r="E1139" t="s">
        <v>11210</v>
      </c>
      <c r="F1139" t="s">
        <v>11211</v>
      </c>
      <c r="G1139" t="s">
        <v>32</v>
      </c>
      <c r="H1139" t="s">
        <v>16</v>
      </c>
      <c r="I1139" t="s">
        <v>4176</v>
      </c>
      <c r="J1139" t="s">
        <v>10198</v>
      </c>
      <c r="K1139" t="s">
        <v>10225</v>
      </c>
      <c r="L1139" s="3">
        <v>13647</v>
      </c>
    </row>
    <row r="1140" spans="1:12">
      <c r="A1140" s="1">
        <v>45976</v>
      </c>
      <c r="B1140" t="s">
        <v>11212</v>
      </c>
      <c r="C1140" t="s">
        <v>11213</v>
      </c>
      <c r="D1140" t="s">
        <v>215</v>
      </c>
      <c r="E1140" t="s">
        <v>165</v>
      </c>
      <c r="F1140" t="s">
        <v>166</v>
      </c>
      <c r="G1140" t="s">
        <v>32</v>
      </c>
      <c r="H1140" t="s">
        <v>16</v>
      </c>
      <c r="I1140" t="s">
        <v>26</v>
      </c>
      <c r="J1140" t="s">
        <v>10193</v>
      </c>
      <c r="K1140" t="s">
        <v>10173</v>
      </c>
      <c r="L1140" s="3">
        <v>7508</v>
      </c>
    </row>
    <row r="1141" spans="1:12">
      <c r="A1141" s="1">
        <v>45976</v>
      </c>
      <c r="B1141" t="s">
        <v>11214</v>
      </c>
      <c r="C1141" t="s">
        <v>11215</v>
      </c>
      <c r="D1141" t="s">
        <v>249</v>
      </c>
      <c r="E1141" t="s">
        <v>78</v>
      </c>
      <c r="F1141" t="s">
        <v>79</v>
      </c>
      <c r="G1141" t="s">
        <v>32</v>
      </c>
      <c r="H1141" t="s">
        <v>16</v>
      </c>
      <c r="I1141" t="s">
        <v>77</v>
      </c>
      <c r="J1141" t="s">
        <v>10193</v>
      </c>
      <c r="K1141" t="s">
        <v>10216</v>
      </c>
      <c r="L1141" s="3">
        <v>6420</v>
      </c>
    </row>
    <row r="1142" spans="1:12">
      <c r="A1142" s="1">
        <v>45976</v>
      </c>
      <c r="B1142" t="s">
        <v>11216</v>
      </c>
      <c r="C1142" t="s">
        <v>11217</v>
      </c>
      <c r="D1142" t="s">
        <v>225</v>
      </c>
      <c r="E1142" t="s">
        <v>375</v>
      </c>
      <c r="F1142" t="s">
        <v>376</v>
      </c>
      <c r="G1142" t="s">
        <v>32</v>
      </c>
      <c r="H1142" t="s">
        <v>16</v>
      </c>
      <c r="I1142" t="s">
        <v>77</v>
      </c>
      <c r="J1142" t="s">
        <v>10198</v>
      </c>
      <c r="K1142" t="s">
        <v>10216</v>
      </c>
    </row>
    <row r="1143" spans="1:12">
      <c r="A1143" s="1">
        <v>45976</v>
      </c>
      <c r="B1143" t="s">
        <v>6051</v>
      </c>
      <c r="C1143" t="s">
        <v>6052</v>
      </c>
      <c r="D1143" t="s">
        <v>43</v>
      </c>
      <c r="E1143" t="s">
        <v>3387</v>
      </c>
      <c r="F1143" t="s">
        <v>3388</v>
      </c>
      <c r="G1143" t="s">
        <v>54</v>
      </c>
      <c r="H1143" t="s">
        <v>55</v>
      </c>
      <c r="I1143" t="s">
        <v>26</v>
      </c>
      <c r="J1143" t="s">
        <v>10198</v>
      </c>
      <c r="K1143" t="s">
        <v>10216</v>
      </c>
    </row>
    <row r="1144" spans="1:12">
      <c r="A1144" s="1">
        <v>45976</v>
      </c>
      <c r="B1144" t="s">
        <v>11212</v>
      </c>
      <c r="C1144" t="s">
        <v>11213</v>
      </c>
      <c r="D1144" t="s">
        <v>215</v>
      </c>
      <c r="E1144" t="s">
        <v>165</v>
      </c>
      <c r="F1144" t="s">
        <v>166</v>
      </c>
      <c r="G1144" t="s">
        <v>54</v>
      </c>
      <c r="H1144" t="s">
        <v>55</v>
      </c>
      <c r="I1144" t="s">
        <v>26</v>
      </c>
      <c r="J1144" t="s">
        <v>10198</v>
      </c>
      <c r="K1144" t="s">
        <v>10216</v>
      </c>
    </row>
    <row r="1145" spans="1:12">
      <c r="A1145" s="1">
        <v>45976</v>
      </c>
      <c r="B1145" t="s">
        <v>11208</v>
      </c>
      <c r="C1145" t="s">
        <v>11209</v>
      </c>
      <c r="D1145" t="s">
        <v>801</v>
      </c>
      <c r="E1145" t="s">
        <v>11210</v>
      </c>
      <c r="F1145" t="s">
        <v>11211</v>
      </c>
      <c r="G1145" t="s">
        <v>54</v>
      </c>
      <c r="H1145" t="s">
        <v>55</v>
      </c>
      <c r="I1145" t="s">
        <v>4176</v>
      </c>
      <c r="J1145" t="s">
        <v>10198</v>
      </c>
      <c r="K1145" t="s">
        <v>10216</v>
      </c>
      <c r="L1145" s="3">
        <v>21531</v>
      </c>
    </row>
    <row r="1146" spans="1:12">
      <c r="A1146" s="1">
        <v>45976</v>
      </c>
      <c r="B1146" t="s">
        <v>11200</v>
      </c>
      <c r="C1146" t="s">
        <v>11201</v>
      </c>
      <c r="D1146" t="s">
        <v>125</v>
      </c>
      <c r="E1146" t="s">
        <v>570</v>
      </c>
      <c r="F1146" t="s">
        <v>571</v>
      </c>
      <c r="G1146" t="s">
        <v>54</v>
      </c>
      <c r="H1146" t="s">
        <v>55</v>
      </c>
      <c r="I1146" t="s">
        <v>26</v>
      </c>
      <c r="J1146" t="s">
        <v>10198</v>
      </c>
      <c r="K1146" t="s">
        <v>10254</v>
      </c>
      <c r="L1146" s="3">
        <v>18128</v>
      </c>
    </row>
    <row r="1147" spans="1:12">
      <c r="A1147" s="1">
        <v>45976</v>
      </c>
      <c r="B1147" t="s">
        <v>5196</v>
      </c>
      <c r="C1147" t="s">
        <v>2714</v>
      </c>
      <c r="D1147" t="s">
        <v>21</v>
      </c>
      <c r="E1147" t="s">
        <v>18</v>
      </c>
      <c r="F1147" t="s">
        <v>19</v>
      </c>
      <c r="G1147" t="s">
        <v>54</v>
      </c>
      <c r="H1147" t="s">
        <v>55</v>
      </c>
      <c r="I1147" t="s">
        <v>48</v>
      </c>
      <c r="J1147" t="s">
        <v>10198</v>
      </c>
      <c r="K1147" t="s">
        <v>10173</v>
      </c>
    </row>
    <row r="1148" spans="1:12">
      <c r="A1148" s="1">
        <v>45976</v>
      </c>
      <c r="B1148" t="s">
        <v>4661</v>
      </c>
      <c r="C1148" t="s">
        <v>519</v>
      </c>
      <c r="D1148" t="s">
        <v>310</v>
      </c>
      <c r="E1148" t="s">
        <v>1106</v>
      </c>
      <c r="F1148" t="s">
        <v>1107</v>
      </c>
      <c r="G1148" t="s">
        <v>54</v>
      </c>
      <c r="H1148" t="s">
        <v>55</v>
      </c>
      <c r="I1148" t="s">
        <v>304</v>
      </c>
      <c r="J1148" t="s">
        <v>10198</v>
      </c>
      <c r="K1148" t="s">
        <v>10216</v>
      </c>
      <c r="L1148" s="3">
        <v>69311</v>
      </c>
    </row>
    <row r="1149" spans="1:12">
      <c r="A1149" s="1">
        <v>45976</v>
      </c>
      <c r="B1149" t="s">
        <v>4967</v>
      </c>
      <c r="C1149" t="s">
        <v>1799</v>
      </c>
      <c r="D1149" t="s">
        <v>245</v>
      </c>
      <c r="E1149" t="s">
        <v>1106</v>
      </c>
      <c r="F1149" t="s">
        <v>1107</v>
      </c>
      <c r="G1149" t="s">
        <v>54</v>
      </c>
      <c r="H1149" t="s">
        <v>55</v>
      </c>
      <c r="I1149" t="s">
        <v>304</v>
      </c>
      <c r="J1149" t="s">
        <v>10198</v>
      </c>
      <c r="K1149" t="s">
        <v>10216</v>
      </c>
    </row>
    <row r="1150" spans="1:12">
      <c r="A1150" s="1">
        <v>45977</v>
      </c>
      <c r="B1150" t="s">
        <v>11218</v>
      </c>
      <c r="C1150" t="s">
        <v>11219</v>
      </c>
      <c r="D1150" t="s">
        <v>930</v>
      </c>
      <c r="E1150" t="s">
        <v>103</v>
      </c>
      <c r="F1150" t="s">
        <v>104</v>
      </c>
      <c r="G1150" t="s">
        <v>32</v>
      </c>
      <c r="H1150" t="s">
        <v>16</v>
      </c>
      <c r="I1150" t="s">
        <v>140</v>
      </c>
      <c r="J1150" t="s">
        <v>10198</v>
      </c>
      <c r="K1150" t="s">
        <v>10228</v>
      </c>
    </row>
    <row r="1151" spans="1:12">
      <c r="A1151" s="1">
        <v>45979</v>
      </c>
      <c r="B1151" t="s">
        <v>11220</v>
      </c>
      <c r="C1151" t="s">
        <v>11221</v>
      </c>
      <c r="D1151" t="s">
        <v>73</v>
      </c>
      <c r="E1151" t="s">
        <v>71</v>
      </c>
      <c r="F1151" t="s">
        <v>72</v>
      </c>
      <c r="G1151" t="s">
        <v>32</v>
      </c>
      <c r="H1151" t="s">
        <v>16</v>
      </c>
      <c r="I1151" t="s">
        <v>5660</v>
      </c>
      <c r="J1151" t="s">
        <v>10198</v>
      </c>
      <c r="K1151" t="s">
        <v>10225</v>
      </c>
      <c r="L1151" s="3">
        <v>66228</v>
      </c>
    </row>
    <row r="1152" spans="1:12">
      <c r="A1152" s="1">
        <v>45979</v>
      </c>
      <c r="B1152" t="s">
        <v>7569</v>
      </c>
      <c r="C1152" t="s">
        <v>7570</v>
      </c>
      <c r="D1152" t="s">
        <v>125</v>
      </c>
      <c r="E1152" t="s">
        <v>570</v>
      </c>
      <c r="F1152" t="s">
        <v>571</v>
      </c>
      <c r="G1152" t="s">
        <v>32</v>
      </c>
      <c r="H1152" t="s">
        <v>16</v>
      </c>
      <c r="I1152" t="s">
        <v>26</v>
      </c>
      <c r="J1152" t="s">
        <v>10193</v>
      </c>
      <c r="K1152" t="s">
        <v>10173</v>
      </c>
      <c r="L1152" s="3">
        <v>9848</v>
      </c>
    </row>
    <row r="1153" spans="1:13">
      <c r="A1153" s="1">
        <v>45979</v>
      </c>
      <c r="B1153" t="s">
        <v>5424</v>
      </c>
      <c r="C1153" t="s">
        <v>3674</v>
      </c>
      <c r="D1153" t="s">
        <v>21</v>
      </c>
      <c r="E1153" t="s">
        <v>174</v>
      </c>
      <c r="F1153" t="s">
        <v>175</v>
      </c>
      <c r="G1153" t="s">
        <v>15</v>
      </c>
      <c r="H1153" t="s">
        <v>16</v>
      </c>
      <c r="I1153" t="s">
        <v>112</v>
      </c>
      <c r="J1153" t="s">
        <v>10201</v>
      </c>
      <c r="L1153" s="3">
        <v>24279</v>
      </c>
      <c r="M1153" s="3">
        <v>24279</v>
      </c>
    </row>
    <row r="1154" spans="1:13">
      <c r="A1154" s="1">
        <v>45979</v>
      </c>
      <c r="B1154" t="s">
        <v>11436</v>
      </c>
      <c r="C1154" t="s">
        <v>11437</v>
      </c>
      <c r="D1154" t="s">
        <v>310</v>
      </c>
      <c r="E1154" t="s">
        <v>103</v>
      </c>
      <c r="F1154" t="s">
        <v>104</v>
      </c>
      <c r="G1154" t="s">
        <v>54</v>
      </c>
      <c r="H1154" t="s">
        <v>55</v>
      </c>
      <c r="I1154" t="s">
        <v>140</v>
      </c>
      <c r="J1154" t="s">
        <v>10198</v>
      </c>
      <c r="K1154" t="s">
        <v>10216</v>
      </c>
    </row>
    <row r="1155" spans="1:13">
      <c r="A1155" s="1">
        <v>45980</v>
      </c>
      <c r="B1155" t="s">
        <v>6115</v>
      </c>
      <c r="C1155" t="s">
        <v>6116</v>
      </c>
      <c r="D1155" t="s">
        <v>125</v>
      </c>
      <c r="E1155" t="s">
        <v>570</v>
      </c>
      <c r="F1155" t="s">
        <v>571</v>
      </c>
      <c r="G1155" t="s">
        <v>15</v>
      </c>
      <c r="H1155" t="s">
        <v>16</v>
      </c>
      <c r="I1155" t="s">
        <v>26</v>
      </c>
      <c r="J1155" t="s">
        <v>10198</v>
      </c>
      <c r="K1155" t="s">
        <v>10225</v>
      </c>
    </row>
    <row r="1156" spans="1:13">
      <c r="A1156" s="1">
        <v>45980</v>
      </c>
      <c r="B1156" t="s">
        <v>5426</v>
      </c>
      <c r="C1156" t="s">
        <v>3682</v>
      </c>
      <c r="D1156" t="s">
        <v>203</v>
      </c>
      <c r="E1156" t="s">
        <v>65</v>
      </c>
      <c r="F1156" t="s">
        <v>66</v>
      </c>
      <c r="G1156" t="s">
        <v>15</v>
      </c>
      <c r="H1156" t="s">
        <v>16</v>
      </c>
      <c r="I1156" t="s">
        <v>95</v>
      </c>
      <c r="J1156" t="s">
        <v>10201</v>
      </c>
      <c r="L1156" s="3">
        <v>47192</v>
      </c>
      <c r="M1156" s="3">
        <v>47192</v>
      </c>
    </row>
    <row r="1157" spans="1:13">
      <c r="A1157" s="1">
        <v>45980</v>
      </c>
      <c r="B1157" t="s">
        <v>11222</v>
      </c>
      <c r="C1157" t="s">
        <v>11223</v>
      </c>
      <c r="D1157" t="s">
        <v>2512</v>
      </c>
      <c r="E1157" t="s">
        <v>570</v>
      </c>
      <c r="F1157" t="s">
        <v>571</v>
      </c>
      <c r="G1157" t="s">
        <v>15</v>
      </c>
      <c r="H1157" t="s">
        <v>16</v>
      </c>
      <c r="I1157" t="s">
        <v>26</v>
      </c>
      <c r="J1157" t="s">
        <v>10198</v>
      </c>
      <c r="K1157" t="s">
        <v>10216</v>
      </c>
    </row>
    <row r="1158" spans="1:13">
      <c r="A1158" s="1">
        <v>45981</v>
      </c>
      <c r="B1158" t="s">
        <v>5867</v>
      </c>
      <c r="C1158" t="s">
        <v>5868</v>
      </c>
      <c r="D1158" t="s">
        <v>21</v>
      </c>
      <c r="E1158" t="s">
        <v>174</v>
      </c>
      <c r="F1158" t="s">
        <v>175</v>
      </c>
      <c r="G1158" t="s">
        <v>32</v>
      </c>
      <c r="H1158" t="s">
        <v>16</v>
      </c>
      <c r="I1158" t="s">
        <v>112</v>
      </c>
      <c r="J1158" t="s">
        <v>10193</v>
      </c>
      <c r="K1158" t="s">
        <v>10225</v>
      </c>
    </row>
    <row r="1159" spans="1:13">
      <c r="A1159" s="1">
        <v>45981</v>
      </c>
      <c r="B1159" t="s">
        <v>11224</v>
      </c>
      <c r="C1159" t="s">
        <v>11225</v>
      </c>
      <c r="D1159" t="s">
        <v>43</v>
      </c>
      <c r="E1159" t="s">
        <v>96</v>
      </c>
      <c r="F1159" t="s">
        <v>97</v>
      </c>
      <c r="G1159" t="s">
        <v>32</v>
      </c>
      <c r="H1159" t="s">
        <v>16</v>
      </c>
      <c r="I1159" t="s">
        <v>140</v>
      </c>
      <c r="J1159" t="s">
        <v>10198</v>
      </c>
      <c r="K1159" t="s">
        <v>10225</v>
      </c>
    </row>
    <row r="1160" spans="1:13">
      <c r="A1160" s="1">
        <v>45981</v>
      </c>
      <c r="B1160" t="s">
        <v>5522</v>
      </c>
      <c r="C1160" t="s">
        <v>4103</v>
      </c>
      <c r="D1160" t="s">
        <v>125</v>
      </c>
      <c r="E1160" t="s">
        <v>492</v>
      </c>
      <c r="F1160" t="s">
        <v>493</v>
      </c>
      <c r="G1160" t="s">
        <v>54</v>
      </c>
      <c r="H1160" t="s">
        <v>55</v>
      </c>
      <c r="I1160" t="s">
        <v>77</v>
      </c>
      <c r="J1160" t="s">
        <v>10193</v>
      </c>
      <c r="K1160" t="s">
        <v>10173</v>
      </c>
      <c r="L1160" s="3">
        <v>44416</v>
      </c>
    </row>
    <row r="1161" spans="1:13">
      <c r="A1161" s="1">
        <v>45982</v>
      </c>
      <c r="B1161" t="s">
        <v>11226</v>
      </c>
      <c r="C1161" t="s">
        <v>11227</v>
      </c>
      <c r="D1161" t="s">
        <v>1067</v>
      </c>
      <c r="E1161" t="s">
        <v>1065</v>
      </c>
      <c r="F1161" t="s">
        <v>1066</v>
      </c>
      <c r="G1161" t="s">
        <v>32</v>
      </c>
      <c r="H1161" t="s">
        <v>16</v>
      </c>
      <c r="I1161" t="s">
        <v>95</v>
      </c>
      <c r="J1161" t="s">
        <v>10198</v>
      </c>
      <c r="K1161" t="s">
        <v>10289</v>
      </c>
      <c r="L1161" s="3">
        <v>29906</v>
      </c>
    </row>
    <row r="1162" spans="1:13">
      <c r="A1162" s="1">
        <v>45982</v>
      </c>
      <c r="B1162" t="s">
        <v>5428</v>
      </c>
      <c r="C1162" t="s">
        <v>3691</v>
      </c>
      <c r="D1162" t="s">
        <v>21</v>
      </c>
      <c r="E1162" t="s">
        <v>174</v>
      </c>
      <c r="F1162" t="s">
        <v>175</v>
      </c>
      <c r="G1162" t="s">
        <v>32</v>
      </c>
      <c r="H1162" t="s">
        <v>16</v>
      </c>
      <c r="I1162" t="s">
        <v>112</v>
      </c>
      <c r="J1162" t="s">
        <v>10201</v>
      </c>
      <c r="L1162" s="3">
        <v>9668</v>
      </c>
      <c r="M1162" s="3">
        <v>9668</v>
      </c>
    </row>
    <row r="1163" spans="1:13">
      <c r="A1163" s="1">
        <v>45983</v>
      </c>
      <c r="B1163" t="s">
        <v>5433</v>
      </c>
      <c r="C1163" t="s">
        <v>3712</v>
      </c>
      <c r="D1163" t="s">
        <v>225</v>
      </c>
      <c r="E1163" t="s">
        <v>270</v>
      </c>
      <c r="F1163" t="s">
        <v>271</v>
      </c>
      <c r="G1163" t="s">
        <v>32</v>
      </c>
      <c r="H1163" t="s">
        <v>16</v>
      </c>
      <c r="I1163" t="s">
        <v>77</v>
      </c>
      <c r="J1163" t="s">
        <v>10201</v>
      </c>
      <c r="L1163" s="3">
        <v>24382</v>
      </c>
      <c r="M1163" s="3">
        <v>24382</v>
      </c>
    </row>
    <row r="1164" spans="1:13">
      <c r="A1164" s="1">
        <v>45984</v>
      </c>
      <c r="B1164" t="s">
        <v>11228</v>
      </c>
      <c r="C1164" t="s">
        <v>11229</v>
      </c>
      <c r="D1164" t="s">
        <v>1405</v>
      </c>
      <c r="E1164" t="s">
        <v>103</v>
      </c>
      <c r="F1164" t="s">
        <v>104</v>
      </c>
      <c r="G1164" t="s">
        <v>15</v>
      </c>
      <c r="H1164" t="s">
        <v>16</v>
      </c>
      <c r="I1164" t="s">
        <v>140</v>
      </c>
      <c r="J1164" t="s">
        <v>10198</v>
      </c>
      <c r="K1164" t="s">
        <v>10207</v>
      </c>
      <c r="L1164" s="3">
        <v>26770</v>
      </c>
    </row>
    <row r="1165" spans="1:13">
      <c r="A1165" s="1">
        <v>45984</v>
      </c>
      <c r="B1165" t="s">
        <v>11230</v>
      </c>
      <c r="C1165" t="s">
        <v>11231</v>
      </c>
      <c r="D1165" t="s">
        <v>167</v>
      </c>
      <c r="E1165" t="s">
        <v>3592</v>
      </c>
      <c r="F1165" t="s">
        <v>3593</v>
      </c>
      <c r="G1165" t="s">
        <v>32</v>
      </c>
      <c r="H1165" t="s">
        <v>16</v>
      </c>
      <c r="I1165" t="s">
        <v>95</v>
      </c>
      <c r="J1165" t="s">
        <v>10198</v>
      </c>
      <c r="K1165" t="s">
        <v>10324</v>
      </c>
    </row>
    <row r="1166" spans="1:13">
      <c r="A1166" s="1">
        <v>45984</v>
      </c>
      <c r="B1166" t="s">
        <v>4658</v>
      </c>
      <c r="C1166" t="s">
        <v>506</v>
      </c>
      <c r="D1166" t="s">
        <v>125</v>
      </c>
      <c r="E1166" t="s">
        <v>71</v>
      </c>
      <c r="F1166" t="s">
        <v>72</v>
      </c>
      <c r="G1166" t="s">
        <v>54</v>
      </c>
      <c r="H1166" t="s">
        <v>55</v>
      </c>
      <c r="I1166" t="s">
        <v>304</v>
      </c>
      <c r="J1166" t="s">
        <v>10198</v>
      </c>
      <c r="K1166" t="s">
        <v>10289</v>
      </c>
    </row>
    <row r="1167" spans="1:13">
      <c r="A1167" s="1">
        <v>45986</v>
      </c>
      <c r="B1167" t="s">
        <v>11232</v>
      </c>
      <c r="C1167" t="s">
        <v>11233</v>
      </c>
      <c r="D1167" t="s">
        <v>225</v>
      </c>
      <c r="E1167" t="s">
        <v>270</v>
      </c>
      <c r="F1167" t="s">
        <v>271</v>
      </c>
      <c r="G1167" t="s">
        <v>32</v>
      </c>
      <c r="H1167" t="s">
        <v>16</v>
      </c>
      <c r="I1167" t="s">
        <v>77</v>
      </c>
      <c r="J1167" t="s">
        <v>10193</v>
      </c>
      <c r="K1167" t="s">
        <v>10216</v>
      </c>
      <c r="L1167" s="3">
        <v>6124</v>
      </c>
    </row>
    <row r="1168" spans="1:13">
      <c r="A1168" s="1">
        <v>45986</v>
      </c>
      <c r="B1168" t="s">
        <v>5447</v>
      </c>
      <c r="C1168" t="s">
        <v>3766</v>
      </c>
      <c r="D1168" t="s">
        <v>245</v>
      </c>
      <c r="E1168" t="s">
        <v>103</v>
      </c>
      <c r="F1168" t="s">
        <v>104</v>
      </c>
      <c r="G1168" t="s">
        <v>32</v>
      </c>
      <c r="H1168" t="s">
        <v>16</v>
      </c>
      <c r="I1168" t="s">
        <v>140</v>
      </c>
      <c r="J1168" t="s">
        <v>10198</v>
      </c>
      <c r="K1168" t="s">
        <v>10173</v>
      </c>
      <c r="L1168" s="3">
        <v>14276</v>
      </c>
    </row>
    <row r="1169" spans="1:13">
      <c r="A1169" s="1">
        <v>45987</v>
      </c>
      <c r="B1169" t="s">
        <v>11234</v>
      </c>
      <c r="C1169" t="s">
        <v>11235</v>
      </c>
      <c r="D1169" t="s">
        <v>43</v>
      </c>
      <c r="E1169" t="s">
        <v>11190</v>
      </c>
      <c r="F1169" t="s">
        <v>11191</v>
      </c>
      <c r="G1169" t="s">
        <v>32</v>
      </c>
      <c r="H1169" t="s">
        <v>16</v>
      </c>
      <c r="I1169" t="s">
        <v>95</v>
      </c>
      <c r="J1169" t="s">
        <v>10198</v>
      </c>
      <c r="K1169" t="s">
        <v>10207</v>
      </c>
    </row>
    <row r="1170" spans="1:13">
      <c r="A1170" s="1">
        <v>45987</v>
      </c>
      <c r="B1170" t="s">
        <v>11236</v>
      </c>
      <c r="C1170" t="s">
        <v>11237</v>
      </c>
      <c r="D1170" t="s">
        <v>43</v>
      </c>
      <c r="E1170" t="s">
        <v>2216</v>
      </c>
      <c r="F1170" t="s">
        <v>2217</v>
      </c>
      <c r="G1170" t="s">
        <v>32</v>
      </c>
      <c r="H1170" t="s">
        <v>16</v>
      </c>
      <c r="I1170" t="s">
        <v>140</v>
      </c>
      <c r="J1170" t="s">
        <v>10198</v>
      </c>
      <c r="K1170" t="s">
        <v>10225</v>
      </c>
    </row>
    <row r="1171" spans="1:13">
      <c r="A1171" s="1">
        <v>45987</v>
      </c>
      <c r="B1171" t="s">
        <v>5452</v>
      </c>
      <c r="C1171" t="s">
        <v>3783</v>
      </c>
      <c r="D1171" t="s">
        <v>190</v>
      </c>
      <c r="E1171" t="s">
        <v>218</v>
      </c>
      <c r="F1171" t="s">
        <v>219</v>
      </c>
      <c r="G1171" t="s">
        <v>32</v>
      </c>
      <c r="H1171" t="s">
        <v>16</v>
      </c>
      <c r="I1171" t="s">
        <v>48</v>
      </c>
      <c r="J1171" t="s">
        <v>10201</v>
      </c>
      <c r="L1171" s="3">
        <v>25448</v>
      </c>
      <c r="M1171" s="3">
        <v>25448</v>
      </c>
    </row>
    <row r="1172" spans="1:13">
      <c r="A1172" s="1">
        <v>45988</v>
      </c>
      <c r="B1172" t="s">
        <v>5871</v>
      </c>
      <c r="C1172" t="s">
        <v>5872</v>
      </c>
      <c r="D1172" t="s">
        <v>225</v>
      </c>
      <c r="E1172" t="s">
        <v>270</v>
      </c>
      <c r="F1172" t="s">
        <v>271</v>
      </c>
      <c r="G1172" t="s">
        <v>32</v>
      </c>
      <c r="H1172" t="s">
        <v>16</v>
      </c>
      <c r="I1172" t="s">
        <v>77</v>
      </c>
      <c r="J1172" t="s">
        <v>10198</v>
      </c>
      <c r="K1172" t="s">
        <v>10225</v>
      </c>
      <c r="L1172" s="3">
        <v>28887</v>
      </c>
    </row>
    <row r="1173" spans="1:13">
      <c r="A1173" s="1">
        <v>45990</v>
      </c>
      <c r="B1173" t="s">
        <v>11442</v>
      </c>
      <c r="C1173" t="s">
        <v>5628</v>
      </c>
      <c r="D1173" t="s">
        <v>125</v>
      </c>
      <c r="E1173" t="s">
        <v>540</v>
      </c>
      <c r="F1173" t="s">
        <v>541</v>
      </c>
      <c r="G1173" t="s">
        <v>54</v>
      </c>
      <c r="H1173" t="s">
        <v>55</v>
      </c>
      <c r="I1173" t="s">
        <v>112</v>
      </c>
      <c r="J1173" t="s">
        <v>10198</v>
      </c>
      <c r="K1173" t="s">
        <v>10289</v>
      </c>
    </row>
    <row r="1174" spans="1:13">
      <c r="A1174" s="1">
        <v>45991</v>
      </c>
      <c r="B1174" t="s">
        <v>11238</v>
      </c>
      <c r="C1174" t="s">
        <v>11239</v>
      </c>
      <c r="D1174" t="s">
        <v>125</v>
      </c>
      <c r="E1174" t="s">
        <v>123</v>
      </c>
      <c r="F1174" t="s">
        <v>124</v>
      </c>
      <c r="G1174" t="s">
        <v>32</v>
      </c>
      <c r="H1174" t="s">
        <v>16</v>
      </c>
      <c r="I1174" t="s">
        <v>95</v>
      </c>
      <c r="J1174" t="s">
        <v>10193</v>
      </c>
      <c r="K1174" t="s">
        <v>10216</v>
      </c>
      <c r="L1174" s="3">
        <v>15568</v>
      </c>
    </row>
    <row r="1175" spans="1:13">
      <c r="A1175" s="1">
        <v>45991</v>
      </c>
      <c r="B1175" t="s">
        <v>11240</v>
      </c>
      <c r="C1175" t="s">
        <v>11241</v>
      </c>
      <c r="D1175" t="s">
        <v>328</v>
      </c>
      <c r="E1175" t="s">
        <v>78</v>
      </c>
      <c r="F1175" t="s">
        <v>79</v>
      </c>
      <c r="G1175" t="s">
        <v>32</v>
      </c>
      <c r="H1175" t="s">
        <v>16</v>
      </c>
      <c r="I1175" t="s">
        <v>77</v>
      </c>
      <c r="J1175" t="s">
        <v>10198</v>
      </c>
      <c r="K1175" t="s">
        <v>10216</v>
      </c>
    </row>
    <row r="1176" spans="1:13">
      <c r="A1176" s="1">
        <v>45991</v>
      </c>
      <c r="B1176" t="s">
        <v>5461</v>
      </c>
      <c r="C1176" t="s">
        <v>3829</v>
      </c>
      <c r="D1176" t="s">
        <v>125</v>
      </c>
      <c r="E1176" t="s">
        <v>570</v>
      </c>
      <c r="F1176" t="s">
        <v>571</v>
      </c>
      <c r="G1176" t="s">
        <v>32</v>
      </c>
      <c r="H1176" t="s">
        <v>16</v>
      </c>
      <c r="I1176" t="s">
        <v>26</v>
      </c>
      <c r="J1176" t="s">
        <v>10201</v>
      </c>
      <c r="L1176" s="3">
        <v>6730</v>
      </c>
      <c r="M1176" s="3">
        <v>6730</v>
      </c>
    </row>
    <row r="1177" spans="1:13">
      <c r="A1177" s="1">
        <v>45991</v>
      </c>
      <c r="B1177" t="s">
        <v>5462</v>
      </c>
      <c r="C1177" t="s">
        <v>3834</v>
      </c>
      <c r="D1177" t="s">
        <v>21</v>
      </c>
      <c r="E1177" t="s">
        <v>174</v>
      </c>
      <c r="F1177" t="s">
        <v>175</v>
      </c>
      <c r="G1177" t="s">
        <v>661</v>
      </c>
      <c r="H1177" t="s">
        <v>16</v>
      </c>
      <c r="I1177" t="s">
        <v>112</v>
      </c>
      <c r="J1177" t="s">
        <v>10201</v>
      </c>
      <c r="L1177" s="3">
        <v>78692</v>
      </c>
      <c r="M1177" s="3">
        <v>78692</v>
      </c>
    </row>
    <row r="1178" spans="1:13">
      <c r="A1178" s="1">
        <v>45991</v>
      </c>
      <c r="B1178" t="s">
        <v>5921</v>
      </c>
      <c r="C1178" t="s">
        <v>5922</v>
      </c>
      <c r="D1178" t="s">
        <v>21</v>
      </c>
      <c r="E1178" t="s">
        <v>528</v>
      </c>
      <c r="F1178" t="s">
        <v>529</v>
      </c>
      <c r="G1178" t="s">
        <v>32</v>
      </c>
      <c r="H1178" t="s">
        <v>16</v>
      </c>
      <c r="I1178" t="s">
        <v>112</v>
      </c>
      <c r="J1178" t="s">
        <v>10193</v>
      </c>
      <c r="K1178" t="s">
        <v>10216</v>
      </c>
    </row>
    <row r="1179" spans="1:13">
      <c r="A1179" s="1">
        <v>45991</v>
      </c>
      <c r="B1179" t="s">
        <v>11242</v>
      </c>
      <c r="C1179" t="s">
        <v>11243</v>
      </c>
      <c r="D1179" t="s">
        <v>125</v>
      </c>
      <c r="E1179" t="s">
        <v>11244</v>
      </c>
      <c r="F1179" t="s">
        <v>11245</v>
      </c>
      <c r="G1179" t="s">
        <v>32</v>
      </c>
      <c r="H1179" t="s">
        <v>16</v>
      </c>
      <c r="I1179" t="s">
        <v>304</v>
      </c>
      <c r="J1179" t="s">
        <v>10193</v>
      </c>
      <c r="K1179" t="s">
        <v>10173</v>
      </c>
      <c r="L1179" s="3">
        <v>57081</v>
      </c>
    </row>
    <row r="1180" spans="1:13">
      <c r="A1180" s="1">
        <v>45991</v>
      </c>
      <c r="B1180" t="s">
        <v>11246</v>
      </c>
      <c r="C1180" t="s">
        <v>11247</v>
      </c>
      <c r="D1180" t="s">
        <v>98</v>
      </c>
      <c r="E1180" t="s">
        <v>396</v>
      </c>
      <c r="F1180" t="s">
        <v>397</v>
      </c>
      <c r="G1180" t="s">
        <v>32</v>
      </c>
      <c r="H1180" t="s">
        <v>16</v>
      </c>
      <c r="I1180" t="s">
        <v>304</v>
      </c>
      <c r="J1180" t="s">
        <v>10198</v>
      </c>
      <c r="K1180" t="s">
        <v>10289</v>
      </c>
      <c r="L1180" s="3">
        <v>29723</v>
      </c>
    </row>
    <row r="1181" spans="1:13">
      <c r="A1181" s="1">
        <v>45991</v>
      </c>
      <c r="B1181" t="s">
        <v>5761</v>
      </c>
      <c r="C1181" t="s">
        <v>5762</v>
      </c>
      <c r="D1181" t="s">
        <v>21</v>
      </c>
      <c r="E1181" t="s">
        <v>174</v>
      </c>
      <c r="F1181" t="s">
        <v>175</v>
      </c>
      <c r="G1181" t="s">
        <v>32</v>
      </c>
      <c r="H1181" t="s">
        <v>16</v>
      </c>
      <c r="I1181" t="s">
        <v>112</v>
      </c>
      <c r="J1181" t="s">
        <v>10193</v>
      </c>
      <c r="K1181" t="s">
        <v>10204</v>
      </c>
      <c r="L1181" s="3">
        <v>21630</v>
      </c>
    </row>
    <row r="1182" spans="1:13">
      <c r="A1182" s="1">
        <v>45991</v>
      </c>
      <c r="B1182" t="s">
        <v>11248</v>
      </c>
      <c r="C1182" t="s">
        <v>11249</v>
      </c>
      <c r="D1182" t="s">
        <v>51</v>
      </c>
      <c r="E1182" t="s">
        <v>103</v>
      </c>
      <c r="F1182" t="s">
        <v>104</v>
      </c>
      <c r="G1182" t="s">
        <v>32</v>
      </c>
      <c r="H1182" t="s">
        <v>16</v>
      </c>
      <c r="I1182" t="s">
        <v>140</v>
      </c>
      <c r="J1182" t="s">
        <v>10198</v>
      </c>
      <c r="K1182" t="s">
        <v>10207</v>
      </c>
    </row>
    <row r="1183" spans="1:13">
      <c r="A1183" s="1">
        <v>45991</v>
      </c>
      <c r="B1183" t="s">
        <v>11242</v>
      </c>
      <c r="C1183" t="s">
        <v>11243</v>
      </c>
      <c r="D1183" t="s">
        <v>125</v>
      </c>
      <c r="E1183" t="s">
        <v>11244</v>
      </c>
      <c r="F1183" t="s">
        <v>11245</v>
      </c>
      <c r="G1183" t="s">
        <v>54</v>
      </c>
      <c r="H1183" t="s">
        <v>55</v>
      </c>
      <c r="I1183" t="s">
        <v>304</v>
      </c>
      <c r="J1183" t="s">
        <v>10193</v>
      </c>
      <c r="K1183" t="s">
        <v>10173</v>
      </c>
      <c r="L1183" s="3">
        <v>142932</v>
      </c>
    </row>
    <row r="1184" spans="1:13">
      <c r="A1184" s="1">
        <v>45991</v>
      </c>
      <c r="B1184" t="s">
        <v>4845</v>
      </c>
      <c r="C1184" t="s">
        <v>1305</v>
      </c>
      <c r="D1184" t="s">
        <v>21</v>
      </c>
      <c r="E1184" t="s">
        <v>18</v>
      </c>
      <c r="F1184" t="s">
        <v>19</v>
      </c>
      <c r="G1184" t="s">
        <v>54</v>
      </c>
      <c r="H1184" t="s">
        <v>55</v>
      </c>
      <c r="I1184" t="s">
        <v>48</v>
      </c>
      <c r="J1184" t="s">
        <v>10201</v>
      </c>
      <c r="L1184" s="3">
        <v>10360</v>
      </c>
      <c r="M1184" s="3">
        <v>10360</v>
      </c>
    </row>
    <row r="1185" spans="1:13">
      <c r="A1185" s="1">
        <v>45991</v>
      </c>
      <c r="B1185" t="s">
        <v>5461</v>
      </c>
      <c r="C1185" t="s">
        <v>3829</v>
      </c>
      <c r="D1185" t="s">
        <v>125</v>
      </c>
      <c r="E1185" t="s">
        <v>570</v>
      </c>
      <c r="F1185" t="s">
        <v>571</v>
      </c>
      <c r="G1185" t="s">
        <v>54</v>
      </c>
      <c r="H1185" t="s">
        <v>55</v>
      </c>
      <c r="I1185" t="s">
        <v>26</v>
      </c>
      <c r="J1185" t="s">
        <v>10201</v>
      </c>
      <c r="L1185" s="3">
        <v>60055</v>
      </c>
      <c r="M1185" s="3">
        <v>60055</v>
      </c>
    </row>
    <row r="1186" spans="1:13">
      <c r="A1186" s="1">
        <v>45992</v>
      </c>
      <c r="B1186" t="s">
        <v>5883</v>
      </c>
      <c r="C1186" t="s">
        <v>5884</v>
      </c>
      <c r="D1186" t="s">
        <v>105</v>
      </c>
      <c r="E1186" t="s">
        <v>165</v>
      </c>
      <c r="F1186" t="s">
        <v>166</v>
      </c>
      <c r="G1186" t="s">
        <v>661</v>
      </c>
      <c r="H1186" t="s">
        <v>16</v>
      </c>
      <c r="I1186" t="s">
        <v>26</v>
      </c>
      <c r="J1186" t="s">
        <v>10198</v>
      </c>
      <c r="K1186" t="s">
        <v>10216</v>
      </c>
      <c r="L1186" s="3">
        <v>39000</v>
      </c>
    </row>
    <row r="1187" spans="1:13">
      <c r="A1187" s="1">
        <v>45992</v>
      </c>
      <c r="B1187" t="s">
        <v>11254</v>
      </c>
      <c r="C1187" t="s">
        <v>11255</v>
      </c>
      <c r="D1187" t="s">
        <v>203</v>
      </c>
      <c r="E1187" t="s">
        <v>201</v>
      </c>
      <c r="F1187" t="s">
        <v>202</v>
      </c>
      <c r="G1187" t="s">
        <v>32</v>
      </c>
      <c r="H1187" t="s">
        <v>16</v>
      </c>
      <c r="I1187" t="s">
        <v>304</v>
      </c>
      <c r="J1187" t="s">
        <v>10198</v>
      </c>
      <c r="K1187" t="s">
        <v>10254</v>
      </c>
      <c r="L1187" s="3">
        <v>58906</v>
      </c>
    </row>
    <row r="1188" spans="1:13">
      <c r="A1188" s="1">
        <v>45992</v>
      </c>
      <c r="B1188" t="s">
        <v>11268</v>
      </c>
      <c r="C1188" t="s">
        <v>11269</v>
      </c>
      <c r="D1188" t="s">
        <v>225</v>
      </c>
      <c r="E1188" t="s">
        <v>96</v>
      </c>
      <c r="F1188" t="s">
        <v>97</v>
      </c>
      <c r="G1188" t="s">
        <v>661</v>
      </c>
      <c r="H1188" t="s">
        <v>16</v>
      </c>
      <c r="I1188" t="s">
        <v>140</v>
      </c>
      <c r="J1188" t="s">
        <v>10198</v>
      </c>
      <c r="K1188" t="s">
        <v>10216</v>
      </c>
      <c r="L1188" s="3">
        <v>46858</v>
      </c>
    </row>
    <row r="1189" spans="1:13">
      <c r="A1189" s="1">
        <v>45992</v>
      </c>
      <c r="B1189" t="s">
        <v>11270</v>
      </c>
      <c r="C1189" t="s">
        <v>11271</v>
      </c>
      <c r="D1189" t="s">
        <v>2017</v>
      </c>
      <c r="E1189" t="s">
        <v>165</v>
      </c>
      <c r="F1189" t="s">
        <v>166</v>
      </c>
      <c r="G1189" t="s">
        <v>15</v>
      </c>
      <c r="H1189" t="s">
        <v>16</v>
      </c>
      <c r="I1189" t="s">
        <v>26</v>
      </c>
      <c r="J1189" t="s">
        <v>10198</v>
      </c>
      <c r="K1189" t="s">
        <v>10225</v>
      </c>
    </row>
    <row r="1190" spans="1:13">
      <c r="A1190" s="1">
        <v>45992</v>
      </c>
      <c r="B1190" t="s">
        <v>5889</v>
      </c>
      <c r="C1190" t="s">
        <v>5890</v>
      </c>
      <c r="D1190" t="s">
        <v>51</v>
      </c>
      <c r="E1190" t="s">
        <v>103</v>
      </c>
      <c r="F1190" t="s">
        <v>104</v>
      </c>
      <c r="G1190" t="s">
        <v>32</v>
      </c>
      <c r="H1190" t="s">
        <v>16</v>
      </c>
      <c r="I1190" t="s">
        <v>140</v>
      </c>
      <c r="J1190" t="s">
        <v>10198</v>
      </c>
      <c r="K1190" t="s">
        <v>10173</v>
      </c>
    </row>
    <row r="1191" spans="1:13">
      <c r="A1191" s="1">
        <v>45992</v>
      </c>
      <c r="B1191" t="s">
        <v>5062</v>
      </c>
      <c r="C1191" t="s">
        <v>2154</v>
      </c>
      <c r="D1191" t="s">
        <v>125</v>
      </c>
      <c r="E1191" t="s">
        <v>570</v>
      </c>
      <c r="F1191" t="s">
        <v>571</v>
      </c>
      <c r="G1191" t="s">
        <v>32</v>
      </c>
      <c r="H1191" t="s">
        <v>16</v>
      </c>
      <c r="I1191" t="s">
        <v>26</v>
      </c>
      <c r="J1191" t="s">
        <v>10193</v>
      </c>
      <c r="K1191" t="s">
        <v>10173</v>
      </c>
      <c r="L1191" s="3">
        <v>27309</v>
      </c>
    </row>
    <row r="1192" spans="1:13">
      <c r="A1192" s="1">
        <v>45992</v>
      </c>
      <c r="B1192" t="s">
        <v>11274</v>
      </c>
      <c r="C1192" t="s">
        <v>11275</v>
      </c>
      <c r="D1192" t="s">
        <v>43</v>
      </c>
      <c r="E1192" t="s">
        <v>2216</v>
      </c>
      <c r="F1192" t="s">
        <v>2217</v>
      </c>
      <c r="G1192" t="s">
        <v>32</v>
      </c>
      <c r="H1192" t="s">
        <v>16</v>
      </c>
      <c r="I1192" t="s">
        <v>140</v>
      </c>
      <c r="J1192" t="s">
        <v>10198</v>
      </c>
      <c r="K1192" t="s">
        <v>10225</v>
      </c>
    </row>
    <row r="1193" spans="1:13">
      <c r="A1193" s="1">
        <v>45992</v>
      </c>
      <c r="B1193" t="s">
        <v>5843</v>
      </c>
      <c r="C1193" t="s">
        <v>5844</v>
      </c>
      <c r="D1193" t="s">
        <v>1850</v>
      </c>
      <c r="E1193" t="s">
        <v>706</v>
      </c>
      <c r="F1193" t="s">
        <v>707</v>
      </c>
      <c r="G1193" t="s">
        <v>32</v>
      </c>
      <c r="H1193" t="s">
        <v>16</v>
      </c>
      <c r="I1193" t="s">
        <v>48</v>
      </c>
      <c r="J1193" t="s">
        <v>10198</v>
      </c>
      <c r="K1193" t="s">
        <v>10289</v>
      </c>
    </row>
    <row r="1194" spans="1:13">
      <c r="A1194" s="1">
        <v>45992</v>
      </c>
      <c r="B1194" t="s">
        <v>5467</v>
      </c>
      <c r="C1194" t="s">
        <v>3855</v>
      </c>
      <c r="D1194" t="s">
        <v>125</v>
      </c>
      <c r="E1194" t="s">
        <v>3857</v>
      </c>
      <c r="F1194" t="s">
        <v>3858</v>
      </c>
      <c r="G1194" t="s">
        <v>32</v>
      </c>
      <c r="H1194" t="s">
        <v>16</v>
      </c>
      <c r="I1194" t="s">
        <v>95</v>
      </c>
      <c r="J1194" t="s">
        <v>10198</v>
      </c>
      <c r="K1194" t="s">
        <v>10216</v>
      </c>
    </row>
    <row r="1195" spans="1:13">
      <c r="A1195" s="1">
        <v>45992</v>
      </c>
      <c r="B1195" t="s">
        <v>11276</v>
      </c>
      <c r="C1195" t="s">
        <v>11277</v>
      </c>
      <c r="D1195" t="s">
        <v>249</v>
      </c>
      <c r="E1195" t="s">
        <v>3332</v>
      </c>
      <c r="F1195" t="s">
        <v>3333</v>
      </c>
      <c r="G1195" t="s">
        <v>32</v>
      </c>
      <c r="H1195" t="s">
        <v>16</v>
      </c>
      <c r="I1195" t="s">
        <v>112</v>
      </c>
      <c r="J1195" t="s">
        <v>10193</v>
      </c>
      <c r="K1195" t="s">
        <v>10216</v>
      </c>
      <c r="L1195" s="3">
        <v>47775</v>
      </c>
    </row>
    <row r="1196" spans="1:13">
      <c r="A1196" s="1">
        <v>45992</v>
      </c>
      <c r="B1196" t="s">
        <v>11288</v>
      </c>
      <c r="C1196" t="s">
        <v>11289</v>
      </c>
      <c r="D1196" t="s">
        <v>590</v>
      </c>
      <c r="E1196" t="s">
        <v>71</v>
      </c>
      <c r="F1196" t="s">
        <v>72</v>
      </c>
      <c r="G1196" t="s">
        <v>32</v>
      </c>
      <c r="H1196" t="s">
        <v>16</v>
      </c>
      <c r="I1196" t="s">
        <v>304</v>
      </c>
      <c r="J1196" t="s">
        <v>10198</v>
      </c>
      <c r="K1196" t="s">
        <v>10225</v>
      </c>
      <c r="L1196" s="3">
        <v>16019</v>
      </c>
    </row>
    <row r="1197" spans="1:13">
      <c r="A1197" s="1">
        <v>45992</v>
      </c>
      <c r="B1197" t="s">
        <v>5775</v>
      </c>
      <c r="C1197" t="s">
        <v>5776</v>
      </c>
      <c r="D1197" t="s">
        <v>51</v>
      </c>
      <c r="E1197" t="s">
        <v>528</v>
      </c>
      <c r="F1197" t="s">
        <v>529</v>
      </c>
      <c r="G1197" t="s">
        <v>32</v>
      </c>
      <c r="H1197" t="s">
        <v>16</v>
      </c>
      <c r="I1197" t="s">
        <v>112</v>
      </c>
      <c r="J1197" t="s">
        <v>10193</v>
      </c>
      <c r="K1197" t="s">
        <v>10204</v>
      </c>
    </row>
    <row r="1198" spans="1:13">
      <c r="A1198" s="1">
        <v>45992</v>
      </c>
      <c r="B1198" t="s">
        <v>11292</v>
      </c>
      <c r="C1198" t="s">
        <v>11293</v>
      </c>
      <c r="D1198" t="s">
        <v>125</v>
      </c>
      <c r="E1198" t="s">
        <v>570</v>
      </c>
      <c r="F1198" t="s">
        <v>571</v>
      </c>
      <c r="G1198" t="s">
        <v>32</v>
      </c>
      <c r="H1198" t="s">
        <v>16</v>
      </c>
      <c r="I1198" t="s">
        <v>26</v>
      </c>
      <c r="J1198" t="s">
        <v>10198</v>
      </c>
      <c r="K1198" t="s">
        <v>10207</v>
      </c>
    </row>
    <row r="1199" spans="1:13">
      <c r="A1199" s="1">
        <v>45992</v>
      </c>
      <c r="B1199" t="s">
        <v>5471</v>
      </c>
      <c r="C1199" t="s">
        <v>3875</v>
      </c>
      <c r="D1199" t="s">
        <v>774</v>
      </c>
      <c r="E1199" t="s">
        <v>695</v>
      </c>
      <c r="F1199" t="s">
        <v>696</v>
      </c>
      <c r="G1199" t="s">
        <v>32</v>
      </c>
      <c r="H1199" t="s">
        <v>16</v>
      </c>
      <c r="I1199" t="s">
        <v>5660</v>
      </c>
      <c r="J1199" t="s">
        <v>10201</v>
      </c>
      <c r="L1199" s="3">
        <v>4358</v>
      </c>
      <c r="M1199" s="3">
        <v>4358</v>
      </c>
    </row>
    <row r="1200" spans="1:13">
      <c r="A1200" s="1">
        <v>45992</v>
      </c>
      <c r="B1200" t="s">
        <v>11298</v>
      </c>
      <c r="C1200" t="s">
        <v>11299</v>
      </c>
      <c r="D1200" t="s">
        <v>310</v>
      </c>
      <c r="E1200" t="s">
        <v>343</v>
      </c>
      <c r="F1200" t="s">
        <v>344</v>
      </c>
      <c r="G1200" t="s">
        <v>32</v>
      </c>
      <c r="H1200" t="s">
        <v>16</v>
      </c>
      <c r="I1200" t="s">
        <v>77</v>
      </c>
      <c r="J1200" t="s">
        <v>10193</v>
      </c>
      <c r="K1200" t="s">
        <v>10216</v>
      </c>
    </row>
    <row r="1201" spans="1:13">
      <c r="A1201" s="1">
        <v>45992</v>
      </c>
      <c r="B1201" t="s">
        <v>11304</v>
      </c>
      <c r="C1201" t="s">
        <v>11305</v>
      </c>
      <c r="D1201" t="s">
        <v>336</v>
      </c>
      <c r="E1201" t="s">
        <v>1685</v>
      </c>
      <c r="F1201" t="s">
        <v>1686</v>
      </c>
      <c r="G1201" t="s">
        <v>32</v>
      </c>
      <c r="H1201" t="s">
        <v>16</v>
      </c>
      <c r="I1201" t="s">
        <v>48</v>
      </c>
      <c r="J1201" t="s">
        <v>10198</v>
      </c>
      <c r="K1201" t="s">
        <v>10216</v>
      </c>
    </row>
    <row r="1202" spans="1:13">
      <c r="A1202" s="1">
        <v>45992</v>
      </c>
      <c r="B1202" t="s">
        <v>11306</v>
      </c>
      <c r="C1202" t="s">
        <v>11307</v>
      </c>
      <c r="D1202" t="s">
        <v>328</v>
      </c>
      <c r="E1202" t="s">
        <v>570</v>
      </c>
      <c r="F1202" t="s">
        <v>571</v>
      </c>
      <c r="G1202" t="s">
        <v>32</v>
      </c>
      <c r="H1202" t="s">
        <v>16</v>
      </c>
      <c r="I1202" t="s">
        <v>26</v>
      </c>
      <c r="J1202" t="s">
        <v>10193</v>
      </c>
      <c r="K1202" t="s">
        <v>10216</v>
      </c>
      <c r="L1202" s="3">
        <v>12929</v>
      </c>
    </row>
    <row r="1203" spans="1:13">
      <c r="A1203" s="1">
        <v>45992</v>
      </c>
      <c r="B1203" t="s">
        <v>11308</v>
      </c>
      <c r="C1203" t="s">
        <v>11309</v>
      </c>
      <c r="D1203" t="s">
        <v>249</v>
      </c>
      <c r="E1203" t="s">
        <v>11310</v>
      </c>
      <c r="F1203" t="s">
        <v>11311</v>
      </c>
      <c r="G1203" t="s">
        <v>32</v>
      </c>
      <c r="H1203" t="s">
        <v>16</v>
      </c>
      <c r="I1203" t="s">
        <v>5660</v>
      </c>
      <c r="J1203" t="s">
        <v>10198</v>
      </c>
      <c r="K1203" t="s">
        <v>10207</v>
      </c>
    </row>
    <row r="1204" spans="1:13">
      <c r="A1204" s="1">
        <v>45992</v>
      </c>
      <c r="B1204" t="s">
        <v>11314</v>
      </c>
      <c r="C1204" t="s">
        <v>11315</v>
      </c>
      <c r="D1204" t="s">
        <v>125</v>
      </c>
      <c r="E1204" t="s">
        <v>11310</v>
      </c>
      <c r="F1204" t="s">
        <v>11311</v>
      </c>
      <c r="G1204" t="s">
        <v>32</v>
      </c>
      <c r="H1204" t="s">
        <v>16</v>
      </c>
      <c r="I1204" t="s">
        <v>304</v>
      </c>
      <c r="J1204" t="s">
        <v>10198</v>
      </c>
      <c r="K1204" t="s">
        <v>10207</v>
      </c>
      <c r="L1204" s="3">
        <v>3821</v>
      </c>
    </row>
    <row r="1205" spans="1:13">
      <c r="A1205" s="1">
        <v>45992</v>
      </c>
      <c r="B1205" t="s">
        <v>5371</v>
      </c>
      <c r="C1205" t="s">
        <v>3454</v>
      </c>
      <c r="D1205" t="s">
        <v>125</v>
      </c>
      <c r="E1205" t="s">
        <v>570</v>
      </c>
      <c r="F1205" t="s">
        <v>571</v>
      </c>
      <c r="G1205" t="s">
        <v>54</v>
      </c>
      <c r="H1205" t="s">
        <v>55</v>
      </c>
      <c r="I1205" t="s">
        <v>26</v>
      </c>
      <c r="J1205" t="s">
        <v>10201</v>
      </c>
      <c r="L1205" s="3">
        <v>5598</v>
      </c>
      <c r="M1205" s="3">
        <v>5598</v>
      </c>
    </row>
    <row r="1206" spans="1:13">
      <c r="A1206" s="1">
        <v>45992</v>
      </c>
      <c r="B1206" t="s">
        <v>11443</v>
      </c>
      <c r="C1206" t="s">
        <v>11444</v>
      </c>
      <c r="D1206" t="s">
        <v>125</v>
      </c>
      <c r="E1206" t="s">
        <v>71</v>
      </c>
      <c r="F1206" t="s">
        <v>72</v>
      </c>
      <c r="G1206" t="s">
        <v>54</v>
      </c>
      <c r="H1206" t="s">
        <v>55</v>
      </c>
      <c r="I1206" t="s">
        <v>304</v>
      </c>
      <c r="J1206" t="s">
        <v>10193</v>
      </c>
      <c r="K1206" t="s">
        <v>10216</v>
      </c>
      <c r="L1206" s="3">
        <v>93797</v>
      </c>
    </row>
    <row r="1207" spans="1:13">
      <c r="A1207" s="1">
        <v>45992</v>
      </c>
      <c r="B1207" t="s">
        <v>5484</v>
      </c>
      <c r="C1207" t="s">
        <v>3922</v>
      </c>
      <c r="D1207" t="s">
        <v>225</v>
      </c>
      <c r="E1207" t="s">
        <v>10181</v>
      </c>
      <c r="F1207" t="s">
        <v>10182</v>
      </c>
      <c r="G1207" t="s">
        <v>54</v>
      </c>
      <c r="H1207" t="s">
        <v>55</v>
      </c>
      <c r="I1207" t="s">
        <v>112</v>
      </c>
      <c r="J1207" t="s">
        <v>10198</v>
      </c>
      <c r="K1207" t="s">
        <v>10216</v>
      </c>
    </row>
    <row r="1208" spans="1:13">
      <c r="A1208" s="1">
        <v>45992</v>
      </c>
      <c r="B1208" t="s">
        <v>11298</v>
      </c>
      <c r="C1208" t="s">
        <v>11299</v>
      </c>
      <c r="D1208" t="s">
        <v>310</v>
      </c>
      <c r="E1208" t="s">
        <v>343</v>
      </c>
      <c r="F1208" t="s">
        <v>344</v>
      </c>
      <c r="G1208" t="s">
        <v>54</v>
      </c>
      <c r="H1208" t="s">
        <v>55</v>
      </c>
      <c r="I1208" t="s">
        <v>112</v>
      </c>
      <c r="J1208" t="s">
        <v>10198</v>
      </c>
      <c r="K1208" t="s">
        <v>10216</v>
      </c>
    </row>
    <row r="1209" spans="1:13">
      <c r="A1209" s="1">
        <v>45992</v>
      </c>
      <c r="B1209" t="s">
        <v>5487</v>
      </c>
      <c r="C1209" t="s">
        <v>3937</v>
      </c>
      <c r="D1209" t="s">
        <v>105</v>
      </c>
      <c r="E1209" t="s">
        <v>103</v>
      </c>
      <c r="F1209" t="s">
        <v>104</v>
      </c>
      <c r="G1209" t="s">
        <v>54</v>
      </c>
      <c r="H1209" t="s">
        <v>55</v>
      </c>
      <c r="I1209" t="s">
        <v>140</v>
      </c>
      <c r="J1209" t="s">
        <v>10198</v>
      </c>
      <c r="K1209" t="s">
        <v>10225</v>
      </c>
    </row>
    <row r="1210" spans="1:13">
      <c r="A1210" s="1">
        <v>45992</v>
      </c>
      <c r="B1210" t="s">
        <v>11308</v>
      </c>
      <c r="C1210" t="s">
        <v>11309</v>
      </c>
      <c r="D1210" t="s">
        <v>249</v>
      </c>
      <c r="E1210" t="s">
        <v>71</v>
      </c>
      <c r="F1210" t="s">
        <v>72</v>
      </c>
      <c r="G1210" t="s">
        <v>54</v>
      </c>
      <c r="H1210" t="s">
        <v>55</v>
      </c>
      <c r="I1210" t="s">
        <v>5660</v>
      </c>
      <c r="J1210" t="s">
        <v>10198</v>
      </c>
      <c r="K1210" t="s">
        <v>10207</v>
      </c>
    </row>
    <row r="1211" spans="1:13">
      <c r="A1211" s="1">
        <v>45992</v>
      </c>
      <c r="B1211" t="s">
        <v>5470</v>
      </c>
      <c r="C1211" t="s">
        <v>3870</v>
      </c>
      <c r="D1211" t="s">
        <v>105</v>
      </c>
      <c r="E1211" t="s">
        <v>103</v>
      </c>
      <c r="F1211" t="s">
        <v>104</v>
      </c>
      <c r="G1211" t="s">
        <v>54</v>
      </c>
      <c r="H1211" t="s">
        <v>55</v>
      </c>
      <c r="I1211" t="s">
        <v>140</v>
      </c>
      <c r="J1211" t="s">
        <v>10201</v>
      </c>
      <c r="L1211" s="3">
        <v>21313</v>
      </c>
      <c r="M1211" s="3">
        <v>21313</v>
      </c>
    </row>
    <row r="1212" spans="1:13">
      <c r="A1212" s="1">
        <v>45992</v>
      </c>
      <c r="B1212" t="s">
        <v>5388</v>
      </c>
      <c r="C1212" t="s">
        <v>3529</v>
      </c>
      <c r="D1212" t="s">
        <v>21</v>
      </c>
      <c r="E1212" t="s">
        <v>65</v>
      </c>
      <c r="F1212" t="s">
        <v>66</v>
      </c>
      <c r="G1212" t="s">
        <v>54</v>
      </c>
      <c r="H1212" t="s">
        <v>55</v>
      </c>
      <c r="I1212" t="s">
        <v>95</v>
      </c>
      <c r="J1212" t="s">
        <v>10201</v>
      </c>
      <c r="M1212" s="3">
        <v>4980</v>
      </c>
    </row>
    <row r="1213" spans="1:13">
      <c r="A1213" s="1">
        <v>45992</v>
      </c>
      <c r="B1213" t="s">
        <v>11314</v>
      </c>
      <c r="C1213" t="s">
        <v>11315</v>
      </c>
      <c r="D1213" t="s">
        <v>125</v>
      </c>
      <c r="E1213" t="s">
        <v>71</v>
      </c>
      <c r="F1213" t="s">
        <v>72</v>
      </c>
      <c r="G1213" t="s">
        <v>54</v>
      </c>
      <c r="H1213" t="s">
        <v>55</v>
      </c>
      <c r="I1213" t="s">
        <v>4176</v>
      </c>
      <c r="J1213" t="s">
        <v>10198</v>
      </c>
      <c r="K1213" t="s">
        <v>10207</v>
      </c>
      <c r="L1213" s="3">
        <v>7073</v>
      </c>
    </row>
    <row r="1214" spans="1:13">
      <c r="A1214" s="1">
        <v>45994</v>
      </c>
      <c r="B1214" t="s">
        <v>5487</v>
      </c>
      <c r="C1214" t="s">
        <v>3937</v>
      </c>
      <c r="D1214" t="s">
        <v>105</v>
      </c>
      <c r="E1214" t="s">
        <v>103</v>
      </c>
      <c r="F1214" t="s">
        <v>104</v>
      </c>
      <c r="G1214" t="s">
        <v>32</v>
      </c>
      <c r="H1214" t="s">
        <v>16</v>
      </c>
      <c r="I1214" t="s">
        <v>140</v>
      </c>
      <c r="J1214" t="s">
        <v>10201</v>
      </c>
      <c r="L1214" s="3">
        <v>10061</v>
      </c>
      <c r="M1214" s="3">
        <v>10061</v>
      </c>
    </row>
    <row r="1215" spans="1:13">
      <c r="A1215" s="1">
        <v>45994</v>
      </c>
      <c r="B1215" t="s">
        <v>11312</v>
      </c>
      <c r="C1215" t="s">
        <v>11313</v>
      </c>
      <c r="D1215" t="s">
        <v>328</v>
      </c>
      <c r="E1215" t="s">
        <v>695</v>
      </c>
      <c r="F1215" t="s">
        <v>696</v>
      </c>
      <c r="G1215" t="s">
        <v>32</v>
      </c>
      <c r="H1215" t="s">
        <v>16</v>
      </c>
      <c r="I1215" t="s">
        <v>140</v>
      </c>
      <c r="J1215" t="s">
        <v>10198</v>
      </c>
      <c r="K1215" t="s">
        <v>10284</v>
      </c>
      <c r="L1215" s="3">
        <v>29998</v>
      </c>
    </row>
    <row r="1216" spans="1:13">
      <c r="A1216" s="1">
        <v>45995</v>
      </c>
      <c r="B1216" t="s">
        <v>11258</v>
      </c>
      <c r="C1216" t="s">
        <v>11259</v>
      </c>
      <c r="D1216" t="s">
        <v>2966</v>
      </c>
      <c r="E1216" t="s">
        <v>5731</v>
      </c>
      <c r="F1216" t="s">
        <v>5732</v>
      </c>
      <c r="G1216" t="s">
        <v>32</v>
      </c>
      <c r="H1216" t="s">
        <v>16</v>
      </c>
      <c r="I1216" t="s">
        <v>48</v>
      </c>
      <c r="J1216" t="s">
        <v>10198</v>
      </c>
      <c r="K1216" t="s">
        <v>10216</v>
      </c>
    </row>
    <row r="1217" spans="1:13">
      <c r="A1217" s="1">
        <v>45995</v>
      </c>
      <c r="B1217" t="s">
        <v>5491</v>
      </c>
      <c r="C1217" t="s">
        <v>3955</v>
      </c>
      <c r="D1217" t="s">
        <v>21</v>
      </c>
      <c r="E1217" t="s">
        <v>706</v>
      </c>
      <c r="F1217" t="s">
        <v>707</v>
      </c>
      <c r="G1217" t="s">
        <v>32</v>
      </c>
      <c r="H1217" t="s">
        <v>16</v>
      </c>
      <c r="I1217" t="s">
        <v>48</v>
      </c>
      <c r="J1217" t="s">
        <v>10201</v>
      </c>
      <c r="L1217" s="3">
        <v>8924</v>
      </c>
      <c r="M1217" s="3">
        <v>8924</v>
      </c>
    </row>
    <row r="1218" spans="1:13">
      <c r="A1218" s="1">
        <v>45995</v>
      </c>
      <c r="B1218" t="s">
        <v>5490</v>
      </c>
      <c r="C1218" t="s">
        <v>3953</v>
      </c>
      <c r="D1218" t="s">
        <v>1325</v>
      </c>
      <c r="E1218" t="s">
        <v>528</v>
      </c>
      <c r="F1218" t="s">
        <v>529</v>
      </c>
      <c r="G1218" t="s">
        <v>54</v>
      </c>
      <c r="H1218" t="s">
        <v>55</v>
      </c>
      <c r="I1218" t="s">
        <v>48</v>
      </c>
      <c r="J1218" t="s">
        <v>10201</v>
      </c>
      <c r="L1218" s="3">
        <v>7370</v>
      </c>
      <c r="M1218" s="3">
        <v>7370</v>
      </c>
    </row>
    <row r="1219" spans="1:13">
      <c r="A1219" s="1">
        <v>45996</v>
      </c>
      <c r="B1219" t="s">
        <v>5495</v>
      </c>
      <c r="C1219" t="s">
        <v>3971</v>
      </c>
      <c r="D1219" t="s">
        <v>125</v>
      </c>
      <c r="E1219" t="s">
        <v>570</v>
      </c>
      <c r="F1219" t="s">
        <v>571</v>
      </c>
      <c r="G1219" t="s">
        <v>32</v>
      </c>
      <c r="H1219" t="s">
        <v>16</v>
      </c>
      <c r="I1219" t="s">
        <v>26</v>
      </c>
      <c r="J1219" t="s">
        <v>10201</v>
      </c>
      <c r="L1219" s="3">
        <v>24243</v>
      </c>
      <c r="M1219" s="3">
        <v>24243</v>
      </c>
    </row>
    <row r="1220" spans="1:13">
      <c r="A1220" s="1">
        <v>45996</v>
      </c>
      <c r="B1220" t="s">
        <v>11016</v>
      </c>
      <c r="C1220" t="s">
        <v>11017</v>
      </c>
      <c r="D1220" t="s">
        <v>386</v>
      </c>
      <c r="E1220" t="s">
        <v>174</v>
      </c>
      <c r="F1220" t="s">
        <v>175</v>
      </c>
      <c r="G1220" t="s">
        <v>32</v>
      </c>
      <c r="H1220" t="s">
        <v>16</v>
      </c>
      <c r="I1220" t="s">
        <v>112</v>
      </c>
      <c r="J1220" t="s">
        <v>10193</v>
      </c>
      <c r="K1220" t="s">
        <v>10216</v>
      </c>
      <c r="L1220" s="3">
        <v>4186</v>
      </c>
    </row>
    <row r="1221" spans="1:13">
      <c r="A1221" s="1">
        <v>45997</v>
      </c>
      <c r="B1221" t="s">
        <v>5417</v>
      </c>
      <c r="C1221" t="s">
        <v>3646</v>
      </c>
      <c r="D1221" t="s">
        <v>105</v>
      </c>
      <c r="E1221" t="s">
        <v>103</v>
      </c>
      <c r="F1221" t="s">
        <v>104</v>
      </c>
      <c r="G1221" t="s">
        <v>54</v>
      </c>
      <c r="H1221" t="s">
        <v>55</v>
      </c>
      <c r="I1221" t="s">
        <v>140</v>
      </c>
      <c r="J1221" t="s">
        <v>10201</v>
      </c>
      <c r="L1221" s="3">
        <v>13047</v>
      </c>
      <c r="M1221" s="3">
        <v>13047</v>
      </c>
    </row>
    <row r="1222" spans="1:13">
      <c r="A1222" s="1">
        <v>45998</v>
      </c>
      <c r="B1222" t="s">
        <v>11338</v>
      </c>
      <c r="C1222" t="s">
        <v>11339</v>
      </c>
      <c r="D1222" t="s">
        <v>125</v>
      </c>
      <c r="E1222" t="s">
        <v>570</v>
      </c>
      <c r="F1222" t="s">
        <v>571</v>
      </c>
      <c r="G1222" t="s">
        <v>32</v>
      </c>
      <c r="H1222" t="s">
        <v>16</v>
      </c>
      <c r="I1222" t="s">
        <v>26</v>
      </c>
      <c r="J1222" t="s">
        <v>10198</v>
      </c>
      <c r="K1222" t="s">
        <v>10216</v>
      </c>
    </row>
    <row r="1223" spans="1:13">
      <c r="A1223" s="1">
        <v>45999</v>
      </c>
      <c r="B1223" t="s">
        <v>11322</v>
      </c>
      <c r="C1223" t="s">
        <v>11323</v>
      </c>
      <c r="D1223" t="s">
        <v>336</v>
      </c>
      <c r="E1223" t="s">
        <v>570</v>
      </c>
      <c r="F1223" t="s">
        <v>571</v>
      </c>
      <c r="G1223" t="s">
        <v>32</v>
      </c>
      <c r="H1223" t="s">
        <v>16</v>
      </c>
      <c r="I1223" t="s">
        <v>26</v>
      </c>
      <c r="J1223" t="s">
        <v>10193</v>
      </c>
      <c r="K1223" t="s">
        <v>10216</v>
      </c>
      <c r="L1223" s="3">
        <v>6811</v>
      </c>
    </row>
    <row r="1224" spans="1:13">
      <c r="A1224" s="1">
        <v>45999</v>
      </c>
      <c r="B1224" t="s">
        <v>5363</v>
      </c>
      <c r="C1224" t="s">
        <v>3422</v>
      </c>
      <c r="D1224" t="s">
        <v>21</v>
      </c>
      <c r="E1224" t="s">
        <v>65</v>
      </c>
      <c r="F1224" t="s">
        <v>66</v>
      </c>
      <c r="G1224" t="s">
        <v>54</v>
      </c>
      <c r="H1224" t="s">
        <v>55</v>
      </c>
      <c r="I1224" t="s">
        <v>95</v>
      </c>
      <c r="J1224" t="s">
        <v>10201</v>
      </c>
      <c r="L1224" s="3">
        <v>4723</v>
      </c>
      <c r="M1224" s="3">
        <v>4723</v>
      </c>
    </row>
    <row r="1225" spans="1:13">
      <c r="A1225" s="1">
        <v>46000</v>
      </c>
      <c r="B1225" t="s">
        <v>5891</v>
      </c>
      <c r="C1225" t="s">
        <v>5892</v>
      </c>
      <c r="D1225" t="s">
        <v>21</v>
      </c>
      <c r="E1225" t="s">
        <v>103</v>
      </c>
      <c r="F1225" t="s">
        <v>104</v>
      </c>
      <c r="G1225" t="s">
        <v>32</v>
      </c>
      <c r="H1225" t="s">
        <v>16</v>
      </c>
      <c r="I1225" t="s">
        <v>140</v>
      </c>
      <c r="J1225" t="s">
        <v>10198</v>
      </c>
      <c r="K1225" t="s">
        <v>10173</v>
      </c>
    </row>
    <row r="1226" spans="1:13">
      <c r="A1226" s="1">
        <v>46000</v>
      </c>
      <c r="B1226" t="s">
        <v>11262</v>
      </c>
      <c r="C1226" t="s">
        <v>11263</v>
      </c>
      <c r="D1226" t="s">
        <v>43</v>
      </c>
      <c r="E1226" t="s">
        <v>2216</v>
      </c>
      <c r="F1226" t="s">
        <v>2217</v>
      </c>
      <c r="G1226" t="s">
        <v>32</v>
      </c>
      <c r="H1226" t="s">
        <v>16</v>
      </c>
      <c r="I1226" t="s">
        <v>26</v>
      </c>
      <c r="J1226" t="s">
        <v>10198</v>
      </c>
      <c r="K1226" t="s">
        <v>10225</v>
      </c>
    </row>
    <row r="1227" spans="1:13">
      <c r="A1227" s="1">
        <v>46000</v>
      </c>
      <c r="B1227" t="s">
        <v>6057</v>
      </c>
      <c r="C1227" t="s">
        <v>6058</v>
      </c>
      <c r="D1227" t="s">
        <v>167</v>
      </c>
      <c r="E1227" t="s">
        <v>165</v>
      </c>
      <c r="F1227" t="s">
        <v>166</v>
      </c>
      <c r="G1227" t="s">
        <v>32</v>
      </c>
      <c r="H1227" t="s">
        <v>16</v>
      </c>
      <c r="I1227" t="s">
        <v>26</v>
      </c>
      <c r="J1227" t="s">
        <v>10198</v>
      </c>
      <c r="K1227" t="s">
        <v>10173</v>
      </c>
    </row>
    <row r="1228" spans="1:13">
      <c r="A1228" s="1">
        <v>46000</v>
      </c>
      <c r="B1228" t="s">
        <v>5546</v>
      </c>
      <c r="C1228" t="s">
        <v>4200</v>
      </c>
      <c r="D1228" t="s">
        <v>51</v>
      </c>
      <c r="E1228" t="s">
        <v>65</v>
      </c>
      <c r="F1228" t="s">
        <v>66</v>
      </c>
      <c r="G1228" t="s">
        <v>32</v>
      </c>
      <c r="H1228" t="s">
        <v>16</v>
      </c>
      <c r="I1228" t="s">
        <v>95</v>
      </c>
      <c r="J1228" t="s">
        <v>10201</v>
      </c>
      <c r="L1228" s="3">
        <v>11455</v>
      </c>
      <c r="M1228" s="3">
        <v>11455</v>
      </c>
    </row>
    <row r="1229" spans="1:13">
      <c r="A1229" s="1">
        <v>46000</v>
      </c>
      <c r="B1229" t="s">
        <v>6057</v>
      </c>
      <c r="C1229" t="s">
        <v>6058</v>
      </c>
      <c r="D1229" t="s">
        <v>167</v>
      </c>
      <c r="E1229" t="s">
        <v>165</v>
      </c>
      <c r="F1229" t="s">
        <v>166</v>
      </c>
      <c r="G1229" t="s">
        <v>54</v>
      </c>
      <c r="H1229" t="s">
        <v>55</v>
      </c>
      <c r="I1229" t="s">
        <v>26</v>
      </c>
      <c r="J1229" t="s">
        <v>10198</v>
      </c>
      <c r="K1229" t="s">
        <v>10254</v>
      </c>
      <c r="L1229" s="3">
        <v>32782</v>
      </c>
    </row>
    <row r="1230" spans="1:13">
      <c r="A1230" s="1">
        <v>46001</v>
      </c>
      <c r="B1230" t="s">
        <v>5428</v>
      </c>
      <c r="C1230" t="s">
        <v>3691</v>
      </c>
      <c r="D1230" t="s">
        <v>21</v>
      </c>
      <c r="E1230" t="s">
        <v>174</v>
      </c>
      <c r="F1230" t="s">
        <v>175</v>
      </c>
      <c r="G1230" t="s">
        <v>54</v>
      </c>
      <c r="H1230" t="s">
        <v>55</v>
      </c>
      <c r="I1230" t="s">
        <v>112</v>
      </c>
      <c r="J1230" t="s">
        <v>10193</v>
      </c>
      <c r="K1230" t="s">
        <v>10225</v>
      </c>
      <c r="L1230" s="3">
        <v>4995</v>
      </c>
    </row>
    <row r="1231" spans="1:13">
      <c r="A1231" s="1">
        <v>46002</v>
      </c>
      <c r="B1231" t="s">
        <v>5895</v>
      </c>
      <c r="C1231" t="s">
        <v>5896</v>
      </c>
      <c r="D1231" t="s">
        <v>105</v>
      </c>
      <c r="E1231" t="s">
        <v>103</v>
      </c>
      <c r="F1231" t="s">
        <v>104</v>
      </c>
      <c r="G1231" t="s">
        <v>32</v>
      </c>
      <c r="H1231" t="s">
        <v>16</v>
      </c>
      <c r="I1231" t="s">
        <v>140</v>
      </c>
      <c r="J1231" t="s">
        <v>10198</v>
      </c>
      <c r="K1231" t="s">
        <v>10173</v>
      </c>
      <c r="L1231" s="3">
        <v>9665</v>
      </c>
    </row>
    <row r="1232" spans="1:13">
      <c r="A1232" s="1">
        <v>46002</v>
      </c>
      <c r="B1232" t="s">
        <v>11332</v>
      </c>
      <c r="C1232" t="s">
        <v>11333</v>
      </c>
      <c r="D1232" t="s">
        <v>336</v>
      </c>
      <c r="E1232" t="s">
        <v>375</v>
      </c>
      <c r="F1232" t="s">
        <v>376</v>
      </c>
      <c r="G1232" t="s">
        <v>32</v>
      </c>
      <c r="H1232" t="s">
        <v>16</v>
      </c>
      <c r="I1232" t="s">
        <v>77</v>
      </c>
      <c r="J1232" t="s">
        <v>10193</v>
      </c>
      <c r="K1232" t="s">
        <v>10216</v>
      </c>
      <c r="L1232" s="3">
        <v>7623</v>
      </c>
    </row>
    <row r="1233" spans="1:13">
      <c r="A1233" s="1">
        <v>46002</v>
      </c>
      <c r="B1233" t="s">
        <v>5170</v>
      </c>
      <c r="C1233" t="s">
        <v>2599</v>
      </c>
      <c r="D1233" t="s">
        <v>245</v>
      </c>
      <c r="E1233" t="s">
        <v>305</v>
      </c>
      <c r="F1233" t="s">
        <v>306</v>
      </c>
      <c r="G1233" t="s">
        <v>54</v>
      </c>
      <c r="H1233" t="s">
        <v>55</v>
      </c>
      <c r="I1233" t="s">
        <v>304</v>
      </c>
      <c r="J1233" t="s">
        <v>10198</v>
      </c>
      <c r="K1233" t="s">
        <v>10216</v>
      </c>
    </row>
    <row r="1234" spans="1:13">
      <c r="A1234" s="1">
        <v>46003</v>
      </c>
      <c r="B1234" t="s">
        <v>11272</v>
      </c>
      <c r="C1234" t="s">
        <v>11273</v>
      </c>
      <c r="D1234" t="s">
        <v>43</v>
      </c>
      <c r="E1234" t="s">
        <v>165</v>
      </c>
      <c r="F1234" t="s">
        <v>166</v>
      </c>
      <c r="G1234" t="s">
        <v>32</v>
      </c>
      <c r="H1234" t="s">
        <v>16</v>
      </c>
      <c r="I1234" t="s">
        <v>26</v>
      </c>
      <c r="J1234" t="s">
        <v>10198</v>
      </c>
      <c r="K1234" t="s">
        <v>10225</v>
      </c>
    </row>
    <row r="1235" spans="1:13">
      <c r="A1235" s="1">
        <v>46003</v>
      </c>
      <c r="B1235" t="s">
        <v>11282</v>
      </c>
      <c r="C1235" t="s">
        <v>11283</v>
      </c>
      <c r="D1235" t="s">
        <v>125</v>
      </c>
      <c r="E1235" t="s">
        <v>712</v>
      </c>
      <c r="F1235" t="s">
        <v>713</v>
      </c>
      <c r="G1235" t="s">
        <v>32</v>
      </c>
      <c r="H1235" t="s">
        <v>16</v>
      </c>
      <c r="I1235" t="s">
        <v>26</v>
      </c>
      <c r="J1235" t="s">
        <v>10198</v>
      </c>
      <c r="K1235" t="s">
        <v>10207</v>
      </c>
    </row>
    <row r="1236" spans="1:13">
      <c r="A1236" s="1">
        <v>46004</v>
      </c>
      <c r="B1236" t="s">
        <v>11250</v>
      </c>
      <c r="C1236" t="s">
        <v>11251</v>
      </c>
      <c r="D1236" t="s">
        <v>167</v>
      </c>
      <c r="E1236" t="s">
        <v>165</v>
      </c>
      <c r="F1236" t="s">
        <v>166</v>
      </c>
      <c r="G1236" t="s">
        <v>661</v>
      </c>
      <c r="H1236" t="s">
        <v>16</v>
      </c>
      <c r="I1236" t="s">
        <v>26</v>
      </c>
      <c r="J1236" t="s">
        <v>10198</v>
      </c>
      <c r="K1236" t="s">
        <v>10228</v>
      </c>
    </row>
    <row r="1237" spans="1:13">
      <c r="A1237" s="1">
        <v>46005</v>
      </c>
      <c r="B1237" t="s">
        <v>9542</v>
      </c>
      <c r="C1237" t="s">
        <v>9543</v>
      </c>
      <c r="D1237" t="s">
        <v>21</v>
      </c>
      <c r="E1237" t="s">
        <v>174</v>
      </c>
      <c r="F1237" t="s">
        <v>175</v>
      </c>
      <c r="G1237" t="s">
        <v>32</v>
      </c>
      <c r="H1237" t="s">
        <v>16</v>
      </c>
      <c r="I1237" t="s">
        <v>112</v>
      </c>
      <c r="J1237" t="s">
        <v>10193</v>
      </c>
      <c r="K1237" t="s">
        <v>10254</v>
      </c>
      <c r="L1237" s="3">
        <v>5885</v>
      </c>
    </row>
    <row r="1238" spans="1:13">
      <c r="A1238" s="1">
        <v>46005</v>
      </c>
      <c r="B1238" t="s">
        <v>11264</v>
      </c>
      <c r="C1238" t="s">
        <v>11265</v>
      </c>
      <c r="D1238" t="s">
        <v>125</v>
      </c>
      <c r="E1238" t="s">
        <v>540</v>
      </c>
      <c r="F1238" t="s">
        <v>541</v>
      </c>
      <c r="G1238" t="s">
        <v>32</v>
      </c>
      <c r="H1238" t="s">
        <v>16</v>
      </c>
      <c r="I1238" t="s">
        <v>112</v>
      </c>
      <c r="J1238" t="s">
        <v>10198</v>
      </c>
      <c r="K1238" t="s">
        <v>10207</v>
      </c>
      <c r="L1238" s="3">
        <v>25033</v>
      </c>
    </row>
    <row r="1239" spans="1:13">
      <c r="A1239" s="1">
        <v>46005</v>
      </c>
      <c r="B1239" t="s">
        <v>5889</v>
      </c>
      <c r="C1239" t="s">
        <v>5890</v>
      </c>
      <c r="D1239" t="s">
        <v>51</v>
      </c>
      <c r="E1239" t="s">
        <v>103</v>
      </c>
      <c r="F1239" t="s">
        <v>104</v>
      </c>
      <c r="G1239" t="s">
        <v>54</v>
      </c>
      <c r="H1239" t="s">
        <v>55</v>
      </c>
      <c r="I1239" t="s">
        <v>140</v>
      </c>
      <c r="J1239" t="s">
        <v>10198</v>
      </c>
      <c r="K1239" t="s">
        <v>10173</v>
      </c>
      <c r="L1239" s="3">
        <v>43322</v>
      </c>
    </row>
    <row r="1240" spans="1:13">
      <c r="A1240" s="1">
        <v>46006</v>
      </c>
      <c r="B1240" t="s">
        <v>11252</v>
      </c>
      <c r="C1240" t="s">
        <v>11253</v>
      </c>
      <c r="D1240" t="s">
        <v>386</v>
      </c>
      <c r="E1240" t="s">
        <v>570</v>
      </c>
      <c r="F1240" t="s">
        <v>571</v>
      </c>
      <c r="G1240" t="s">
        <v>32</v>
      </c>
      <c r="H1240" t="s">
        <v>16</v>
      </c>
      <c r="I1240" t="s">
        <v>26</v>
      </c>
      <c r="J1240" t="s">
        <v>10193</v>
      </c>
      <c r="K1240" t="s">
        <v>10173</v>
      </c>
      <c r="L1240" s="3">
        <v>23838</v>
      </c>
    </row>
    <row r="1241" spans="1:13">
      <c r="A1241" s="1">
        <v>46006</v>
      </c>
      <c r="B1241" t="s">
        <v>4896</v>
      </c>
      <c r="C1241" t="s">
        <v>1506</v>
      </c>
      <c r="D1241" t="s">
        <v>125</v>
      </c>
      <c r="E1241" t="s">
        <v>78</v>
      </c>
      <c r="F1241" t="s">
        <v>79</v>
      </c>
      <c r="G1241" t="s">
        <v>32</v>
      </c>
      <c r="H1241" t="s">
        <v>16</v>
      </c>
      <c r="I1241" t="s">
        <v>77</v>
      </c>
      <c r="J1241" t="s">
        <v>10193</v>
      </c>
      <c r="K1241" t="s">
        <v>10216</v>
      </c>
      <c r="L1241" s="3">
        <v>50640</v>
      </c>
    </row>
    <row r="1242" spans="1:13">
      <c r="A1242" s="1">
        <v>46006</v>
      </c>
      <c r="B1242" t="s">
        <v>11294</v>
      </c>
      <c r="C1242" t="s">
        <v>11295</v>
      </c>
      <c r="D1242" t="s">
        <v>125</v>
      </c>
      <c r="E1242" t="s">
        <v>2554</v>
      </c>
      <c r="F1242" t="s">
        <v>2555</v>
      </c>
      <c r="G1242" t="s">
        <v>32</v>
      </c>
      <c r="H1242" t="s">
        <v>16</v>
      </c>
      <c r="I1242" t="s">
        <v>304</v>
      </c>
      <c r="J1242" t="s">
        <v>10198</v>
      </c>
      <c r="K1242" t="s">
        <v>10228</v>
      </c>
      <c r="L1242" s="3">
        <v>5624</v>
      </c>
    </row>
    <row r="1243" spans="1:13">
      <c r="A1243" s="1">
        <v>46006</v>
      </c>
      <c r="B1243" t="s">
        <v>11324</v>
      </c>
      <c r="C1243" t="s">
        <v>11325</v>
      </c>
      <c r="D1243" t="s">
        <v>125</v>
      </c>
      <c r="E1243" t="s">
        <v>570</v>
      </c>
      <c r="F1243" t="s">
        <v>571</v>
      </c>
      <c r="G1243" t="s">
        <v>32</v>
      </c>
      <c r="H1243" t="s">
        <v>16</v>
      </c>
      <c r="I1243" t="s">
        <v>26</v>
      </c>
      <c r="J1243" t="s">
        <v>10198</v>
      </c>
      <c r="K1243" t="s">
        <v>10207</v>
      </c>
    </row>
    <row r="1244" spans="1:13">
      <c r="A1244" s="1">
        <v>46006</v>
      </c>
      <c r="B1244" t="s">
        <v>11330</v>
      </c>
      <c r="C1244" t="s">
        <v>11331</v>
      </c>
      <c r="D1244" t="s">
        <v>90</v>
      </c>
      <c r="E1244" t="s">
        <v>165</v>
      </c>
      <c r="F1244" t="s">
        <v>166</v>
      </c>
      <c r="G1244" t="s">
        <v>32</v>
      </c>
      <c r="H1244" t="s">
        <v>16</v>
      </c>
      <c r="I1244" t="s">
        <v>26</v>
      </c>
      <c r="J1244" t="s">
        <v>10193</v>
      </c>
      <c r="K1244" t="s">
        <v>10173</v>
      </c>
      <c r="L1244" s="3">
        <v>15403</v>
      </c>
    </row>
    <row r="1245" spans="1:13">
      <c r="A1245" s="1">
        <v>46006</v>
      </c>
      <c r="B1245" t="s">
        <v>11334</v>
      </c>
      <c r="C1245" t="s">
        <v>11335</v>
      </c>
      <c r="D1245" t="s">
        <v>1850</v>
      </c>
      <c r="E1245" t="s">
        <v>11336</v>
      </c>
      <c r="F1245" t="s">
        <v>11337</v>
      </c>
      <c r="G1245" t="s">
        <v>32</v>
      </c>
      <c r="H1245" t="s">
        <v>16</v>
      </c>
      <c r="I1245" t="s">
        <v>4176</v>
      </c>
      <c r="J1245" t="s">
        <v>10198</v>
      </c>
      <c r="K1245" t="s">
        <v>10389</v>
      </c>
      <c r="L1245" s="3">
        <v>200783</v>
      </c>
    </row>
    <row r="1246" spans="1:13">
      <c r="A1246" s="1">
        <v>46006</v>
      </c>
      <c r="B1246" t="s">
        <v>5518</v>
      </c>
      <c r="C1246" t="s">
        <v>4083</v>
      </c>
      <c r="D1246" t="s">
        <v>51</v>
      </c>
      <c r="E1246" t="s">
        <v>103</v>
      </c>
      <c r="F1246" t="s">
        <v>104</v>
      </c>
      <c r="G1246" t="s">
        <v>54</v>
      </c>
      <c r="H1246" t="s">
        <v>55</v>
      </c>
      <c r="I1246" t="s">
        <v>140</v>
      </c>
      <c r="J1246" t="s">
        <v>10201</v>
      </c>
      <c r="L1246" s="3">
        <v>36996</v>
      </c>
      <c r="M1246" s="3">
        <v>36996</v>
      </c>
    </row>
    <row r="1247" spans="1:13">
      <c r="A1247" s="1">
        <v>46006</v>
      </c>
      <c r="B1247" t="s">
        <v>11334</v>
      </c>
      <c r="C1247" t="s">
        <v>11335</v>
      </c>
      <c r="D1247" t="s">
        <v>1850</v>
      </c>
      <c r="E1247" t="s">
        <v>11336</v>
      </c>
      <c r="F1247" t="s">
        <v>11337</v>
      </c>
      <c r="G1247" t="s">
        <v>54</v>
      </c>
      <c r="H1247" t="s">
        <v>55</v>
      </c>
      <c r="I1247" t="s">
        <v>4176</v>
      </c>
      <c r="J1247" t="s">
        <v>10198</v>
      </c>
      <c r="K1247" t="s">
        <v>10216</v>
      </c>
    </row>
    <row r="1248" spans="1:13">
      <c r="A1248" s="1">
        <v>46007</v>
      </c>
      <c r="B1248" t="s">
        <v>11278</v>
      </c>
      <c r="C1248" t="s">
        <v>11279</v>
      </c>
      <c r="D1248" t="s">
        <v>43</v>
      </c>
      <c r="E1248" t="s">
        <v>2216</v>
      </c>
      <c r="F1248" t="s">
        <v>2217</v>
      </c>
      <c r="G1248" t="s">
        <v>32</v>
      </c>
      <c r="H1248" t="s">
        <v>16</v>
      </c>
      <c r="I1248" t="s">
        <v>140</v>
      </c>
      <c r="J1248" t="s">
        <v>10198</v>
      </c>
      <c r="K1248" t="s">
        <v>10173</v>
      </c>
      <c r="L1248" s="3">
        <v>15033</v>
      </c>
    </row>
    <row r="1249" spans="1:13">
      <c r="A1249" s="1">
        <v>46008</v>
      </c>
      <c r="B1249" t="s">
        <v>11266</v>
      </c>
      <c r="C1249" t="s">
        <v>11267</v>
      </c>
      <c r="D1249" t="s">
        <v>43</v>
      </c>
      <c r="E1249" t="s">
        <v>96</v>
      </c>
      <c r="F1249" t="s">
        <v>97</v>
      </c>
      <c r="G1249" t="s">
        <v>32</v>
      </c>
      <c r="H1249" t="s">
        <v>16</v>
      </c>
      <c r="I1249" t="s">
        <v>140</v>
      </c>
      <c r="J1249" t="s">
        <v>10198</v>
      </c>
      <c r="K1249" t="s">
        <v>10225</v>
      </c>
    </row>
    <row r="1250" spans="1:13">
      <c r="A1250" s="1">
        <v>46009</v>
      </c>
      <c r="B1250" t="s">
        <v>5522</v>
      </c>
      <c r="C1250" t="s">
        <v>4103</v>
      </c>
      <c r="D1250" t="s">
        <v>125</v>
      </c>
      <c r="E1250" t="s">
        <v>492</v>
      </c>
      <c r="F1250" t="s">
        <v>493</v>
      </c>
      <c r="G1250" t="s">
        <v>32</v>
      </c>
      <c r="H1250" t="s">
        <v>16</v>
      </c>
      <c r="I1250" t="s">
        <v>77</v>
      </c>
      <c r="J1250" t="s">
        <v>10201</v>
      </c>
      <c r="L1250" s="3">
        <v>4964</v>
      </c>
      <c r="M1250" s="3">
        <v>4964</v>
      </c>
    </row>
    <row r="1251" spans="1:13">
      <c r="A1251" s="1">
        <v>46009</v>
      </c>
      <c r="B1251" t="s">
        <v>5523</v>
      </c>
      <c r="C1251" t="s">
        <v>4107</v>
      </c>
      <c r="D1251" t="s">
        <v>190</v>
      </c>
      <c r="E1251" t="s">
        <v>11318</v>
      </c>
      <c r="F1251" t="s">
        <v>11319</v>
      </c>
      <c r="G1251" t="s">
        <v>32</v>
      </c>
      <c r="H1251" t="s">
        <v>16</v>
      </c>
      <c r="I1251" t="s">
        <v>112</v>
      </c>
      <c r="J1251" t="s">
        <v>10201</v>
      </c>
      <c r="L1251" s="3">
        <v>2740</v>
      </c>
      <c r="M1251" s="3">
        <v>2740</v>
      </c>
    </row>
    <row r="1252" spans="1:13">
      <c r="A1252" s="1">
        <v>46010</v>
      </c>
      <c r="B1252" t="s">
        <v>11300</v>
      </c>
      <c r="C1252" t="s">
        <v>11301</v>
      </c>
      <c r="D1252" t="s">
        <v>125</v>
      </c>
      <c r="E1252" t="s">
        <v>540</v>
      </c>
      <c r="F1252" t="s">
        <v>541</v>
      </c>
      <c r="G1252" t="s">
        <v>661</v>
      </c>
      <c r="H1252" t="s">
        <v>16</v>
      </c>
      <c r="I1252" t="s">
        <v>112</v>
      </c>
      <c r="J1252" t="s">
        <v>10198</v>
      </c>
      <c r="K1252" t="s">
        <v>10228</v>
      </c>
    </row>
    <row r="1253" spans="1:13">
      <c r="A1253" s="1">
        <v>46011</v>
      </c>
      <c r="B1253" t="s">
        <v>5526</v>
      </c>
      <c r="C1253" t="s">
        <v>4118</v>
      </c>
      <c r="D1253" t="s">
        <v>61</v>
      </c>
      <c r="E1253" t="s">
        <v>59</v>
      </c>
      <c r="F1253" t="s">
        <v>60</v>
      </c>
      <c r="G1253" t="s">
        <v>32</v>
      </c>
      <c r="H1253" t="s">
        <v>16</v>
      </c>
      <c r="I1253" t="s">
        <v>95</v>
      </c>
      <c r="J1253" t="s">
        <v>10201</v>
      </c>
      <c r="L1253" s="3">
        <v>9049</v>
      </c>
      <c r="M1253" s="3">
        <v>9049</v>
      </c>
    </row>
    <row r="1254" spans="1:13">
      <c r="A1254" s="1">
        <v>46011</v>
      </c>
      <c r="B1254" t="s">
        <v>11284</v>
      </c>
      <c r="C1254" t="s">
        <v>11285</v>
      </c>
      <c r="D1254" t="s">
        <v>125</v>
      </c>
      <c r="E1254" t="s">
        <v>49</v>
      </c>
      <c r="F1254" t="s">
        <v>50</v>
      </c>
      <c r="G1254" t="s">
        <v>32</v>
      </c>
      <c r="H1254" t="s">
        <v>16</v>
      </c>
      <c r="I1254" t="s">
        <v>48</v>
      </c>
      <c r="J1254" t="s">
        <v>10198</v>
      </c>
      <c r="K1254" t="s">
        <v>10216</v>
      </c>
      <c r="L1254" s="3">
        <v>10361</v>
      </c>
    </row>
    <row r="1255" spans="1:13">
      <c r="A1255" s="1">
        <v>46011</v>
      </c>
      <c r="B1255" t="s">
        <v>11326</v>
      </c>
      <c r="C1255" t="s">
        <v>11327</v>
      </c>
      <c r="D1255" t="s">
        <v>51</v>
      </c>
      <c r="E1255" t="s">
        <v>5967</v>
      </c>
      <c r="F1255" t="s">
        <v>5968</v>
      </c>
      <c r="G1255" t="s">
        <v>32</v>
      </c>
      <c r="H1255" t="s">
        <v>16</v>
      </c>
      <c r="I1255" t="s">
        <v>112</v>
      </c>
      <c r="J1255" t="s">
        <v>10193</v>
      </c>
      <c r="K1255" t="s">
        <v>10173</v>
      </c>
      <c r="L1255" s="3">
        <v>15025</v>
      </c>
    </row>
    <row r="1256" spans="1:13">
      <c r="A1256" s="1">
        <v>46011</v>
      </c>
      <c r="B1256" t="s">
        <v>11326</v>
      </c>
      <c r="C1256" t="s">
        <v>11327</v>
      </c>
      <c r="D1256" t="s">
        <v>51</v>
      </c>
      <c r="E1256" t="s">
        <v>5967</v>
      </c>
      <c r="F1256" t="s">
        <v>5968</v>
      </c>
      <c r="G1256" t="s">
        <v>54</v>
      </c>
      <c r="H1256" t="s">
        <v>55</v>
      </c>
      <c r="I1256" t="s">
        <v>112</v>
      </c>
      <c r="J1256" t="s">
        <v>10193</v>
      </c>
      <c r="K1256" t="s">
        <v>10204</v>
      </c>
      <c r="L1256" s="3">
        <v>18412</v>
      </c>
    </row>
    <row r="1257" spans="1:13">
      <c r="A1257" s="1">
        <v>46012</v>
      </c>
      <c r="B1257" t="s">
        <v>5094</v>
      </c>
      <c r="C1257" t="s">
        <v>2285</v>
      </c>
      <c r="D1257" t="s">
        <v>310</v>
      </c>
      <c r="E1257" t="s">
        <v>103</v>
      </c>
      <c r="F1257" t="s">
        <v>104</v>
      </c>
      <c r="G1257" t="s">
        <v>32</v>
      </c>
      <c r="H1257" t="s">
        <v>16</v>
      </c>
      <c r="I1257" t="s">
        <v>140</v>
      </c>
      <c r="J1257" t="s">
        <v>10198</v>
      </c>
      <c r="K1257" t="s">
        <v>10173</v>
      </c>
      <c r="L1257" s="3">
        <v>26358</v>
      </c>
    </row>
    <row r="1258" spans="1:13">
      <c r="A1258" s="1">
        <v>46012</v>
      </c>
      <c r="B1258" t="s">
        <v>6133</v>
      </c>
      <c r="C1258" t="s">
        <v>6134</v>
      </c>
      <c r="D1258" t="s">
        <v>43</v>
      </c>
      <c r="E1258" t="s">
        <v>11445</v>
      </c>
      <c r="F1258" t="s">
        <v>11446</v>
      </c>
      <c r="G1258" t="s">
        <v>54</v>
      </c>
      <c r="H1258" t="s">
        <v>55</v>
      </c>
      <c r="I1258" t="s">
        <v>140</v>
      </c>
      <c r="J1258" t="s">
        <v>10198</v>
      </c>
      <c r="K1258" t="s">
        <v>10216</v>
      </c>
    </row>
    <row r="1259" spans="1:13">
      <c r="A1259" s="1">
        <v>46013</v>
      </c>
      <c r="B1259" t="s">
        <v>11260</v>
      </c>
      <c r="C1259" t="s">
        <v>11261</v>
      </c>
      <c r="D1259" t="s">
        <v>125</v>
      </c>
      <c r="E1259" t="s">
        <v>270</v>
      </c>
      <c r="F1259" t="s">
        <v>271</v>
      </c>
      <c r="G1259" t="s">
        <v>32</v>
      </c>
      <c r="H1259" t="s">
        <v>16</v>
      </c>
      <c r="I1259" t="s">
        <v>77</v>
      </c>
      <c r="J1259" t="s">
        <v>10198</v>
      </c>
      <c r="K1259" t="s">
        <v>10225</v>
      </c>
      <c r="L1259" s="3">
        <v>4027</v>
      </c>
    </row>
    <row r="1260" spans="1:13">
      <c r="A1260" s="1">
        <v>46013</v>
      </c>
      <c r="B1260" t="s">
        <v>5479</v>
      </c>
      <c r="C1260" t="s">
        <v>3906</v>
      </c>
      <c r="D1260" t="s">
        <v>143</v>
      </c>
      <c r="E1260" t="s">
        <v>326</v>
      </c>
      <c r="F1260" t="s">
        <v>327</v>
      </c>
      <c r="G1260" t="s">
        <v>54</v>
      </c>
      <c r="H1260" t="s">
        <v>55</v>
      </c>
      <c r="I1260" t="s">
        <v>48</v>
      </c>
      <c r="J1260" t="s">
        <v>10201</v>
      </c>
      <c r="L1260" s="3">
        <v>11723</v>
      </c>
      <c r="M1260" s="3">
        <v>11723</v>
      </c>
    </row>
    <row r="1261" spans="1:13">
      <c r="A1261" s="1">
        <v>46013</v>
      </c>
      <c r="B1261" t="s">
        <v>5532</v>
      </c>
      <c r="C1261" t="s">
        <v>4141</v>
      </c>
      <c r="D1261" t="s">
        <v>21</v>
      </c>
      <c r="E1261" t="s">
        <v>174</v>
      </c>
      <c r="F1261" t="s">
        <v>175</v>
      </c>
      <c r="G1261" t="s">
        <v>54</v>
      </c>
      <c r="H1261" t="s">
        <v>55</v>
      </c>
      <c r="I1261" t="s">
        <v>112</v>
      </c>
      <c r="J1261" t="s">
        <v>10198</v>
      </c>
      <c r="K1261" t="s">
        <v>10289</v>
      </c>
    </row>
    <row r="1262" spans="1:13">
      <c r="A1262" s="1">
        <v>46014</v>
      </c>
      <c r="B1262" t="s">
        <v>5537</v>
      </c>
      <c r="C1262" t="s">
        <v>4160</v>
      </c>
      <c r="D1262" t="s">
        <v>190</v>
      </c>
      <c r="E1262" t="s">
        <v>165</v>
      </c>
      <c r="F1262" t="s">
        <v>166</v>
      </c>
      <c r="G1262" t="s">
        <v>32</v>
      </c>
      <c r="H1262" t="s">
        <v>16</v>
      </c>
      <c r="I1262" t="s">
        <v>26</v>
      </c>
      <c r="J1262" t="s">
        <v>10201</v>
      </c>
      <c r="L1262" s="3">
        <v>3687</v>
      </c>
      <c r="M1262" s="3">
        <v>3687</v>
      </c>
    </row>
    <row r="1263" spans="1:13">
      <c r="A1263" s="1">
        <v>46014</v>
      </c>
      <c r="B1263" t="s">
        <v>5534</v>
      </c>
      <c r="C1263" t="s">
        <v>4149</v>
      </c>
      <c r="D1263" t="s">
        <v>105</v>
      </c>
      <c r="E1263" t="s">
        <v>103</v>
      </c>
      <c r="F1263" t="s">
        <v>104</v>
      </c>
      <c r="G1263" t="s">
        <v>54</v>
      </c>
      <c r="H1263" t="s">
        <v>55</v>
      </c>
      <c r="I1263" t="s">
        <v>140</v>
      </c>
      <c r="J1263" t="s">
        <v>10198</v>
      </c>
      <c r="K1263" t="s">
        <v>10204</v>
      </c>
      <c r="L1263" s="3">
        <v>5074</v>
      </c>
    </row>
    <row r="1264" spans="1:13">
      <c r="A1264" s="1">
        <v>46015</v>
      </c>
      <c r="B1264" t="s">
        <v>11256</v>
      </c>
      <c r="C1264" t="s">
        <v>11257</v>
      </c>
      <c r="D1264" t="s">
        <v>21</v>
      </c>
      <c r="E1264" t="s">
        <v>65</v>
      </c>
      <c r="F1264" t="s">
        <v>66</v>
      </c>
      <c r="G1264" t="s">
        <v>32</v>
      </c>
      <c r="H1264" t="s">
        <v>16</v>
      </c>
      <c r="I1264" t="s">
        <v>95</v>
      </c>
      <c r="J1264" t="s">
        <v>10198</v>
      </c>
      <c r="K1264" t="s">
        <v>10173</v>
      </c>
      <c r="L1264" s="3">
        <v>11620</v>
      </c>
    </row>
    <row r="1265" spans="1:13">
      <c r="A1265" s="1">
        <v>46015</v>
      </c>
      <c r="B1265" t="s">
        <v>5540</v>
      </c>
      <c r="C1265" t="s">
        <v>4174</v>
      </c>
      <c r="D1265" t="s">
        <v>98</v>
      </c>
      <c r="E1265" t="s">
        <v>4177</v>
      </c>
      <c r="F1265" t="s">
        <v>4178</v>
      </c>
      <c r="G1265" t="s">
        <v>32</v>
      </c>
      <c r="H1265" t="s">
        <v>16</v>
      </c>
      <c r="I1265" t="s">
        <v>140</v>
      </c>
      <c r="J1265" t="s">
        <v>10201</v>
      </c>
      <c r="L1265" s="3">
        <v>10292</v>
      </c>
      <c r="M1265" s="3">
        <v>10292</v>
      </c>
    </row>
    <row r="1266" spans="1:13">
      <c r="A1266" s="1">
        <v>46015</v>
      </c>
      <c r="B1266" t="s">
        <v>5673</v>
      </c>
      <c r="C1266" t="s">
        <v>5674</v>
      </c>
      <c r="D1266" t="s">
        <v>125</v>
      </c>
      <c r="E1266" t="s">
        <v>540</v>
      </c>
      <c r="F1266" t="s">
        <v>541</v>
      </c>
      <c r="G1266" t="s">
        <v>54</v>
      </c>
      <c r="H1266" t="s">
        <v>55</v>
      </c>
      <c r="I1266" t="s">
        <v>112</v>
      </c>
      <c r="J1266" t="s">
        <v>10198</v>
      </c>
      <c r="K1266" t="s">
        <v>10289</v>
      </c>
    </row>
    <row r="1267" spans="1:13">
      <c r="A1267" s="1">
        <v>46016</v>
      </c>
      <c r="B1267" t="s">
        <v>11290</v>
      </c>
      <c r="C1267" t="s">
        <v>11291</v>
      </c>
      <c r="D1267" t="s">
        <v>105</v>
      </c>
      <c r="E1267" t="s">
        <v>174</v>
      </c>
      <c r="F1267" t="s">
        <v>175</v>
      </c>
      <c r="G1267" t="s">
        <v>32</v>
      </c>
      <c r="H1267" t="s">
        <v>16</v>
      </c>
      <c r="I1267" t="s">
        <v>112</v>
      </c>
      <c r="J1267" t="s">
        <v>10193</v>
      </c>
      <c r="K1267" t="s">
        <v>10228</v>
      </c>
      <c r="L1267" s="3">
        <v>5720</v>
      </c>
    </row>
    <row r="1268" spans="1:13">
      <c r="A1268" s="1">
        <v>46016</v>
      </c>
      <c r="B1268" t="s">
        <v>11340</v>
      </c>
      <c r="C1268" t="s">
        <v>11341</v>
      </c>
      <c r="D1268" t="s">
        <v>125</v>
      </c>
      <c r="E1268" t="s">
        <v>712</v>
      </c>
      <c r="F1268" t="s">
        <v>713</v>
      </c>
      <c r="G1268" t="s">
        <v>32</v>
      </c>
      <c r="H1268" t="s">
        <v>16</v>
      </c>
      <c r="I1268" t="s">
        <v>26</v>
      </c>
      <c r="J1268" t="s">
        <v>10198</v>
      </c>
      <c r="K1268" t="s">
        <v>10225</v>
      </c>
    </row>
    <row r="1269" spans="1:13">
      <c r="A1269" s="1">
        <v>46017</v>
      </c>
      <c r="B1269" t="s">
        <v>5903</v>
      </c>
      <c r="C1269" t="s">
        <v>5904</v>
      </c>
      <c r="D1269" t="s">
        <v>310</v>
      </c>
      <c r="E1269" t="s">
        <v>570</v>
      </c>
      <c r="F1269" t="s">
        <v>571</v>
      </c>
      <c r="G1269" t="s">
        <v>32</v>
      </c>
      <c r="H1269" t="s">
        <v>16</v>
      </c>
      <c r="I1269" t="s">
        <v>26</v>
      </c>
      <c r="J1269" t="s">
        <v>10198</v>
      </c>
      <c r="K1269" t="s">
        <v>10225</v>
      </c>
    </row>
    <row r="1270" spans="1:13">
      <c r="A1270" s="1">
        <v>46017</v>
      </c>
      <c r="B1270" t="s">
        <v>11320</v>
      </c>
      <c r="C1270" t="s">
        <v>11321</v>
      </c>
      <c r="D1270" t="s">
        <v>51</v>
      </c>
      <c r="E1270" t="s">
        <v>103</v>
      </c>
      <c r="F1270" t="s">
        <v>104</v>
      </c>
      <c r="G1270" t="s">
        <v>32</v>
      </c>
      <c r="H1270" t="s">
        <v>16</v>
      </c>
      <c r="I1270" t="s">
        <v>140</v>
      </c>
      <c r="J1270" t="s">
        <v>10198</v>
      </c>
      <c r="K1270" t="s">
        <v>10216</v>
      </c>
    </row>
    <row r="1271" spans="1:13">
      <c r="A1271" s="1">
        <v>46018</v>
      </c>
      <c r="B1271" t="s">
        <v>5543</v>
      </c>
      <c r="C1271" t="s">
        <v>4187</v>
      </c>
      <c r="D1271" t="s">
        <v>105</v>
      </c>
      <c r="E1271" t="s">
        <v>103</v>
      </c>
      <c r="F1271" t="s">
        <v>104</v>
      </c>
      <c r="G1271" t="s">
        <v>32</v>
      </c>
      <c r="H1271" t="s">
        <v>16</v>
      </c>
      <c r="I1271" t="s">
        <v>140</v>
      </c>
      <c r="J1271" t="s">
        <v>10201</v>
      </c>
      <c r="L1271" s="3">
        <v>8468</v>
      </c>
      <c r="M1271" s="3">
        <v>8468</v>
      </c>
    </row>
    <row r="1272" spans="1:13">
      <c r="A1272" s="1">
        <v>46018</v>
      </c>
      <c r="B1272" t="s">
        <v>11328</v>
      </c>
      <c r="C1272" t="s">
        <v>11329</v>
      </c>
      <c r="D1272" t="s">
        <v>245</v>
      </c>
      <c r="E1272" t="s">
        <v>550</v>
      </c>
      <c r="F1272" t="s">
        <v>551</v>
      </c>
      <c r="G1272" t="s">
        <v>32</v>
      </c>
      <c r="H1272" t="s">
        <v>16</v>
      </c>
      <c r="I1272" t="s">
        <v>304</v>
      </c>
      <c r="J1272" t="s">
        <v>10198</v>
      </c>
      <c r="K1272" t="s">
        <v>10207</v>
      </c>
    </row>
    <row r="1273" spans="1:13">
      <c r="A1273" s="1">
        <v>46019</v>
      </c>
      <c r="B1273" t="s">
        <v>11302</v>
      </c>
      <c r="C1273" t="s">
        <v>11303</v>
      </c>
      <c r="D1273" t="s">
        <v>21</v>
      </c>
      <c r="E1273" t="s">
        <v>103</v>
      </c>
      <c r="F1273" t="s">
        <v>104</v>
      </c>
      <c r="G1273" t="s">
        <v>32</v>
      </c>
      <c r="H1273" t="s">
        <v>16</v>
      </c>
      <c r="I1273" t="s">
        <v>140</v>
      </c>
      <c r="J1273" t="s">
        <v>10198</v>
      </c>
      <c r="K1273" t="s">
        <v>10216</v>
      </c>
      <c r="L1273" s="3">
        <v>14873</v>
      </c>
    </row>
    <row r="1274" spans="1:13">
      <c r="A1274" s="1">
        <v>46020</v>
      </c>
      <c r="B1274" t="s">
        <v>5545</v>
      </c>
      <c r="C1274" t="s">
        <v>4196</v>
      </c>
      <c r="D1274" t="s">
        <v>336</v>
      </c>
      <c r="E1274" t="s">
        <v>570</v>
      </c>
      <c r="F1274" t="s">
        <v>571</v>
      </c>
      <c r="G1274" t="s">
        <v>32</v>
      </c>
      <c r="H1274" t="s">
        <v>16</v>
      </c>
      <c r="I1274" t="s">
        <v>26</v>
      </c>
      <c r="J1274" t="s">
        <v>10201</v>
      </c>
      <c r="L1274" s="3">
        <v>4102</v>
      </c>
      <c r="M1274" s="3">
        <v>4102</v>
      </c>
    </row>
    <row r="1275" spans="1:13">
      <c r="A1275" s="1">
        <v>46020</v>
      </c>
      <c r="B1275" t="s">
        <v>6135</v>
      </c>
      <c r="C1275" t="s">
        <v>6136</v>
      </c>
      <c r="D1275" t="s">
        <v>125</v>
      </c>
      <c r="E1275" t="s">
        <v>123</v>
      </c>
      <c r="F1275" t="s">
        <v>124</v>
      </c>
      <c r="G1275" t="s">
        <v>54</v>
      </c>
      <c r="H1275" t="s">
        <v>55</v>
      </c>
      <c r="I1275" t="s">
        <v>95</v>
      </c>
      <c r="J1275" t="s">
        <v>10198</v>
      </c>
      <c r="K1275" t="s">
        <v>10216</v>
      </c>
      <c r="L1275" s="3">
        <v>27059</v>
      </c>
    </row>
    <row r="1276" spans="1:13">
      <c r="A1276" s="1">
        <v>46021</v>
      </c>
      <c r="B1276" t="s">
        <v>11280</v>
      </c>
      <c r="C1276" t="s">
        <v>11281</v>
      </c>
      <c r="D1276" t="s">
        <v>51</v>
      </c>
      <c r="E1276" t="s">
        <v>103</v>
      </c>
      <c r="F1276" t="s">
        <v>104</v>
      </c>
      <c r="G1276" t="s">
        <v>661</v>
      </c>
      <c r="H1276" t="s">
        <v>16</v>
      </c>
      <c r="I1276" t="s">
        <v>140</v>
      </c>
      <c r="J1276" t="s">
        <v>10198</v>
      </c>
      <c r="K1276" t="s">
        <v>10228</v>
      </c>
    </row>
    <row r="1277" spans="1:13">
      <c r="A1277" s="1">
        <v>46021</v>
      </c>
      <c r="B1277" t="s">
        <v>11286</v>
      </c>
      <c r="C1277" t="s">
        <v>11287</v>
      </c>
      <c r="D1277" t="s">
        <v>43</v>
      </c>
      <c r="E1277" t="s">
        <v>165</v>
      </c>
      <c r="F1277" t="s">
        <v>166</v>
      </c>
      <c r="G1277" t="s">
        <v>32</v>
      </c>
      <c r="H1277" t="s">
        <v>16</v>
      </c>
      <c r="I1277" t="s">
        <v>26</v>
      </c>
      <c r="J1277" t="s">
        <v>10198</v>
      </c>
      <c r="K1277" t="s">
        <v>10173</v>
      </c>
    </row>
    <row r="1278" spans="1:13">
      <c r="A1278" s="1">
        <v>46021</v>
      </c>
      <c r="B1278" t="s">
        <v>11296</v>
      </c>
      <c r="C1278" t="s">
        <v>11297</v>
      </c>
      <c r="D1278" t="s">
        <v>801</v>
      </c>
      <c r="E1278" t="s">
        <v>71</v>
      </c>
      <c r="F1278" t="s">
        <v>72</v>
      </c>
      <c r="G1278" t="s">
        <v>32</v>
      </c>
      <c r="H1278" t="s">
        <v>16</v>
      </c>
      <c r="I1278" t="s">
        <v>304</v>
      </c>
      <c r="J1278" t="s">
        <v>10198</v>
      </c>
      <c r="K1278" t="s">
        <v>10324</v>
      </c>
      <c r="L1278" s="3">
        <v>10535</v>
      </c>
    </row>
    <row r="1279" spans="1:13">
      <c r="A1279" s="1">
        <v>46021</v>
      </c>
      <c r="B1279" t="s">
        <v>11316</v>
      </c>
      <c r="C1279" t="s">
        <v>11317</v>
      </c>
      <c r="D1279" t="s">
        <v>105</v>
      </c>
      <c r="E1279" t="s">
        <v>570</v>
      </c>
      <c r="F1279" t="s">
        <v>571</v>
      </c>
      <c r="G1279" t="s">
        <v>32</v>
      </c>
      <c r="H1279" t="s">
        <v>16</v>
      </c>
      <c r="I1279" t="s">
        <v>26</v>
      </c>
      <c r="J1279" t="s">
        <v>10198</v>
      </c>
      <c r="K1279" t="s">
        <v>10239</v>
      </c>
    </row>
    <row r="1280" spans="1:13">
      <c r="A1280" s="1">
        <v>46021</v>
      </c>
      <c r="B1280" t="s">
        <v>5549</v>
      </c>
      <c r="C1280" t="s">
        <v>4213</v>
      </c>
      <c r="D1280" t="s">
        <v>30</v>
      </c>
      <c r="E1280" t="s">
        <v>4215</v>
      </c>
      <c r="F1280" t="s">
        <v>4216</v>
      </c>
      <c r="G1280" t="s">
        <v>32</v>
      </c>
      <c r="H1280" t="s">
        <v>16</v>
      </c>
      <c r="I1280" t="s">
        <v>95</v>
      </c>
      <c r="J1280" t="s">
        <v>10201</v>
      </c>
      <c r="L1280" s="3">
        <v>6955</v>
      </c>
      <c r="M1280" s="3">
        <v>6955</v>
      </c>
    </row>
    <row r="1281" spans="1:11">
      <c r="A1281" s="1">
        <v>46021</v>
      </c>
      <c r="B1281" t="s">
        <v>11342</v>
      </c>
      <c r="C1281" t="s">
        <v>11343</v>
      </c>
      <c r="D1281" t="s">
        <v>345</v>
      </c>
      <c r="E1281" t="s">
        <v>230</v>
      </c>
      <c r="F1281" t="s">
        <v>231</v>
      </c>
      <c r="G1281" t="s">
        <v>661</v>
      </c>
      <c r="H1281" t="s">
        <v>16</v>
      </c>
      <c r="I1281" t="s">
        <v>304</v>
      </c>
      <c r="J1281" t="s">
        <v>10198</v>
      </c>
      <c r="K1281" t="s">
        <v>10207</v>
      </c>
    </row>
    <row r="1282" spans="1:11">
      <c r="A1282" s="1">
        <v>46021</v>
      </c>
      <c r="B1282" t="s">
        <v>11296</v>
      </c>
      <c r="C1282" t="s">
        <v>11297</v>
      </c>
      <c r="D1282" t="s">
        <v>801</v>
      </c>
      <c r="E1282" t="s">
        <v>71</v>
      </c>
      <c r="F1282" t="s">
        <v>72</v>
      </c>
      <c r="G1282" t="s">
        <v>54</v>
      </c>
      <c r="H1282" t="s">
        <v>55</v>
      </c>
      <c r="I1282" t="s">
        <v>304</v>
      </c>
      <c r="J1282" t="s">
        <v>10198</v>
      </c>
      <c r="K1282" t="s">
        <v>10324</v>
      </c>
    </row>
    <row r="1283" spans="1:11">
      <c r="A1283" s="1">
        <v>46021</v>
      </c>
      <c r="B1283" t="s">
        <v>5549</v>
      </c>
      <c r="C1283" t="s">
        <v>4213</v>
      </c>
      <c r="D1283" t="s">
        <v>30</v>
      </c>
      <c r="E1283" t="s">
        <v>4215</v>
      </c>
      <c r="F1283" t="s">
        <v>4216</v>
      </c>
      <c r="G1283" t="s">
        <v>54</v>
      </c>
      <c r="H1283" t="s">
        <v>55</v>
      </c>
      <c r="I1283" t="s">
        <v>95</v>
      </c>
      <c r="J1283" t="s">
        <v>10198</v>
      </c>
      <c r="K1283" t="s">
        <v>10216</v>
      </c>
    </row>
  </sheetData>
  <sheetProtection algorithmName="SHA-512" hashValue="ScG+00cZh+wnsFSLiKIKklMe5e0nvbkzcCHVou5JUonbL6yF8dNraFzqX+TiYvdgJHLFgWeZbdCYFoY7Iz5Ryw==" saltValue="fAW0FDk0IwFXQQ24jEiA4A==" spinCount="100000" sheet="1" objects="1" scenarios="1" selectLockedCells="1" selectUnlockedCells="1"/>
  <sortState xmlns:xlrd2="http://schemas.microsoft.com/office/spreadsheetml/2017/richdata2" ref="A2:M1283">
    <sortCondition ref="A2:A1283"/>
  </sortState>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FE8E4-ACB4-499F-99E0-4F1FC6FFDD7B}">
  <sheetPr codeName="Sheet8"/>
  <dimension ref="A1:S89"/>
  <sheetViews>
    <sheetView showGridLines="0" zoomScale="40" zoomScaleNormal="40" workbookViewId="0"/>
  </sheetViews>
  <sheetFormatPr defaultRowHeight="14.4"/>
  <cols>
    <col min="1" max="1" width="17.33203125" bestFit="1" customWidth="1"/>
    <col min="2" max="2" width="16.77734375" bestFit="1" customWidth="1"/>
    <col min="3" max="3" width="11" bestFit="1" customWidth="1"/>
    <col min="4" max="4" width="17.33203125" bestFit="1" customWidth="1"/>
    <col min="5" max="5" width="17.6640625" bestFit="1" customWidth="1"/>
    <col min="6" max="6" width="24.88671875" bestFit="1" customWidth="1"/>
    <col min="7" max="7" width="31.21875" bestFit="1" customWidth="1"/>
    <col min="8" max="8" width="11.33203125" customWidth="1"/>
    <col min="9" max="9" width="17.33203125" bestFit="1" customWidth="1"/>
    <col min="10" max="11" width="16.5546875" bestFit="1" customWidth="1"/>
    <col min="12" max="12" width="37.6640625" style="22" customWidth="1"/>
    <col min="13" max="13" width="14.109375" customWidth="1"/>
    <col min="14" max="14" width="14.109375" bestFit="1" customWidth="1"/>
    <col min="15" max="15" width="15.109375" bestFit="1" customWidth="1"/>
    <col min="16" max="17" width="14.109375" bestFit="1" customWidth="1"/>
    <col min="18" max="18" width="16.33203125" bestFit="1" customWidth="1"/>
    <col min="19" max="19" width="45" bestFit="1" customWidth="1"/>
  </cols>
  <sheetData>
    <row r="1" spans="1:19">
      <c r="A1" t="s">
        <v>11475</v>
      </c>
      <c r="B1" t="s">
        <v>11455</v>
      </c>
      <c r="C1" t="s">
        <v>11451</v>
      </c>
      <c r="D1" t="s">
        <v>11452</v>
      </c>
      <c r="E1" t="s">
        <v>11453</v>
      </c>
      <c r="F1" t="s">
        <v>11454</v>
      </c>
      <c r="G1" t="s">
        <v>11502</v>
      </c>
      <c r="I1" s="7" t="s">
        <v>11447</v>
      </c>
      <c r="J1" t="s">
        <v>12100</v>
      </c>
      <c r="K1" t="s">
        <v>12101</v>
      </c>
      <c r="L1" s="22" t="s">
        <v>11500</v>
      </c>
      <c r="P1" t="s">
        <v>12103</v>
      </c>
      <c r="Q1" t="s">
        <v>12104</v>
      </c>
      <c r="R1" t="s">
        <v>10187</v>
      </c>
      <c r="S1" t="s">
        <v>12105</v>
      </c>
    </row>
    <row r="2" spans="1:19" ht="28.8">
      <c r="A2" s="9">
        <v>104164094</v>
      </c>
      <c r="B2" s="9">
        <v>104142634</v>
      </c>
      <c r="C2" s="10">
        <v>8.2537458194114816E-2</v>
      </c>
      <c r="D2" s="10">
        <v>0.44615384615384618</v>
      </c>
      <c r="E2" s="10">
        <v>0.86462450592885376</v>
      </c>
      <c r="F2" s="10">
        <v>0.94336295412303517</v>
      </c>
      <c r="G2" s="12">
        <v>94934.032816773019</v>
      </c>
      <c r="I2" s="8" t="s">
        <v>11461</v>
      </c>
      <c r="J2" s="12">
        <v>8878103</v>
      </c>
      <c r="K2" s="12">
        <v>7769088</v>
      </c>
      <c r="L2" s="22" t="str">
        <f>"• Total Generated premium is "&amp;TEXT('Pivot-Overview'!B2/1000000,"$0.0")&amp;"M"&amp;", with a "&amp;TEXT('Pivot-Overview'!$C$2,"0.00%")&amp;" loss ratio and "&amp;TEXT('Pivot-Overview'!$D$2,"0.00%")&amp;" hit ratio."</f>
        <v>• Total Generated premium is $104.1M, with a 8.25% loss ratio and 44.62% hit ratio.</v>
      </c>
      <c r="P2" t="s">
        <v>11451</v>
      </c>
      <c r="Q2" s="10">
        <f>C2</f>
        <v>8.2537458194114816E-2</v>
      </c>
      <c r="R2" t="str">
        <f>IF(Q2&gt;10%,"ALERT",IF(Q2&gt;=8%,"MONITOR","HEALTHY"))</f>
        <v>MONITOR</v>
      </c>
      <c r="S2" t="str">
        <f>IF(R2="ALERT","Loss ratio is "&amp;TEXT(Q2,"0.0%")&amp;", above the 10% risk threshold.",IF(R2="MONITOR","Loss ratio is "&amp;TEXT(Q2,"0.0%")&amp;", approaching the 10% risk threshold.","Loss ratio is "&amp;TEXT(Q2,"0.0%")&amp;", within the healthy range."))</f>
        <v>Loss ratio is 8.3%, approaching the 10% risk threshold.</v>
      </c>
    </row>
    <row r="3" spans="1:19" ht="43.2">
      <c r="I3" s="8" t="s">
        <v>11462</v>
      </c>
      <c r="J3" s="12">
        <v>6336128</v>
      </c>
      <c r="K3" s="12">
        <v>5961473</v>
      </c>
      <c r="L3" s="22" t="str">
        <f>"• Premium retention is at "&amp;TEXT('Pivot-Overview'!F2,"0.00%")&amp;" compared with "&amp;TEXT('Pivot-Overview'!E2,"0.00%")&amp;" account retention, a "&amp;TEXT(('Pivot-Overview'!F2-'Pivot-Overview'!E2),"0.00%")&amp;" percentage-point gap."</f>
        <v>• Premium retention is at 94.34% compared with 86.46% account retention, a 7.87% percentage-point gap.</v>
      </c>
      <c r="P3" t="s">
        <v>11452</v>
      </c>
      <c r="Q3" s="10">
        <f>D2</f>
        <v>0.44615384615384618</v>
      </c>
      <c r="R3" t="str">
        <f>IF(Q3&lt;40%,"ALERT",IF(Q3&lt;45%,"MONITOR","HEALTHY"))</f>
        <v>MONITOR</v>
      </c>
      <c r="S3" t="str">
        <f>IF(R3="ALERT","Hit ratio is "&amp;TEXT(Q3,"0.0%")&amp;", below the 40% minimum threshold.",IF(R3="MONITOR","Hit ratio is "&amp;TEXT(Q3,"0.0%")&amp;", below the 45% target.","Hit ratio is "&amp;TEXT(Q3,"0.0%")&amp;", meeting the target."))</f>
        <v>Hit ratio is 44.6%, below the 45% target.</v>
      </c>
    </row>
    <row r="4" spans="1:19" ht="43.2">
      <c r="A4" s="7" t="s">
        <v>11447</v>
      </c>
      <c r="B4" t="s">
        <v>11450</v>
      </c>
      <c r="D4" s="7" t="s">
        <v>11447</v>
      </c>
      <c r="E4" t="s">
        <v>11450</v>
      </c>
      <c r="I4" s="8" t="s">
        <v>11457</v>
      </c>
      <c r="J4" s="12">
        <v>7185504</v>
      </c>
      <c r="K4" s="12">
        <v>7377039</v>
      </c>
      <c r="L4" s="22" t="str">
        <f>IFERROR("• The top three brokers generated "&amp;TEXT(SUM('Pivot-Overview'!B5:B7)/1000000,"$0.0")&amp;"M, representing "&amp;TEXT(SUM('Pivot-Overview'!B5:B7)/'Pivot-Overview'!B2,"0.0%")&amp;" of total premium. "&amp;'Pivot-Overview'!A5&amp;" leads with "&amp;TEXT('Pivot-Overview'!B5/1000000,"$0.0")&amp;"M.","")</f>
        <v>• The top three brokers generated $24.9M, representing 23.9% of total premium. Prime Risk Advisors leads with $9.0M.</v>
      </c>
      <c r="P4" t="s">
        <v>12106</v>
      </c>
      <c r="Q4" s="10">
        <f>E2</f>
        <v>0.86462450592885376</v>
      </c>
      <c r="R4" t="str">
        <f>IF(Q4&lt;80%,"ALERT",IF(Q4&lt;85%,"MONITOR","HEALTHY"))</f>
        <v>HEALTHY</v>
      </c>
      <c r="S4" t="str">
        <f>IF(R4="ALERT","Account retention is "&amp;TEXT(Q4,"0.0%")&amp;", below the 80% alert threshold.",IF(R4="MONITOR","Account retention is "&amp;TEXT(Q4,"0.0%")&amp;", below the 85% target.","Account retention is "&amp;TEXT(Q4,"0.0%")&amp;", meeting the target."))</f>
        <v>Account retention is 86.5%, meeting the target.</v>
      </c>
    </row>
    <row r="5" spans="1:19" ht="43.2">
      <c r="A5" s="8" t="s">
        <v>104</v>
      </c>
      <c r="B5" s="12">
        <v>9018806</v>
      </c>
      <c r="D5" s="8" t="s">
        <v>16</v>
      </c>
      <c r="E5" s="9">
        <v>90266266</v>
      </c>
      <c r="I5" s="8" t="s">
        <v>11463</v>
      </c>
      <c r="J5" s="12">
        <v>10214146</v>
      </c>
      <c r="K5" s="12">
        <v>10403240</v>
      </c>
      <c r="L5" s="22" t="str">
        <f>IFERROR("• New York, California and New Jersey make up for "&amp;TEXT(SUM('Pivot-Overview'!B22:B24)/'Pivot-Overview'!B2,"0.0%")&amp;" of total premium, with "&amp;'Pivot-Overview'!A22&amp;" contributing "&amp;TEXT('Pivot-Overview'!B22/1000000,"$0.0")&amp;"M.","")</f>
        <v>• New York, California and New Jersey make up for 39.0% of total premium, with NY contributing $18.4M.</v>
      </c>
      <c r="P5" t="s">
        <v>12107</v>
      </c>
      <c r="Q5" s="10">
        <f>F2</f>
        <v>0.94336295412303517</v>
      </c>
      <c r="R5" t="str">
        <f>IF(Q5&lt;90%,"ALERT",IF(Q5&lt;95%,"MONITOR","HEALTHY"))</f>
        <v>MONITOR</v>
      </c>
      <c r="S5" t="str">
        <f>IF(R5="ALERT","Premium retention is "&amp;TEXT(Q5,"0.0%")&amp;", below the 90% alert threshold.",IF(R5="MONITOR","Premium retention is "&amp;TEXT(Q5,"0.0%")&amp;", below the 95% target.","Premium retention is "&amp;TEXT(Q5,"0.0%")&amp;", meeting the target."))</f>
        <v>Premium retention is 94.3%, below the 95% target.</v>
      </c>
    </row>
    <row r="6" spans="1:19" ht="57.6">
      <c r="A6" s="8" t="s">
        <v>19</v>
      </c>
      <c r="B6" s="12">
        <v>8344302</v>
      </c>
      <c r="D6" s="8" t="s">
        <v>55</v>
      </c>
      <c r="E6" s="9">
        <v>13876368</v>
      </c>
      <c r="I6" s="8" t="s">
        <v>11449</v>
      </c>
      <c r="J6" s="12">
        <v>9001969</v>
      </c>
      <c r="K6" s="12">
        <v>7639895</v>
      </c>
      <c r="L6" s="34" t="str" cm="1">
        <f t="array" ref="L6">IFERROR("• "&amp;IF(J14&gt;=K14,"2025 premium was "&amp;TEXT(J14/K14-1,"0.0%")&amp;" higher than 2024 overall, outperforming 2024 in "&amp;SUMPRODUCT(--(J2:J13&gt;K2:K13))&amp;" of 12 months. ","2024 premium was "&amp;TEXT(K14/J14-1,"0.0%")&amp;" higher than 2025 overall, outperforming 2025 in "&amp;SUMPRODUCT(--(K2:K13&gt;J2:J13))&amp;" of 12 months. ")&amp;IF(INDEX(I2:I13,MATCH(MAX(J2:J13),J2:J13,0))=INDEX(I2:I13,MATCH(MAX(K2:K13),K2:K13,0)),INDEX(I2:I13,MATCH(MAX(J2:J13),J2:J13,0))&amp;" recorded the highest premium for both years.","2025 peaked in "&amp;INDEX(I2:I13,MATCH(MAX(J2:J13),J2:J13,0))&amp;" while 2024 peaked in "&amp;INDEX(I2:I13,MATCH(MAX(K2:K13),K2:K13,0))&amp;"."),"")</f>
        <v>• 2025 premium was 1.0% higher than 2024 overall, outperforming 2024 in 6 of 12 months. Oct recorded the highest premium for both years.</v>
      </c>
    </row>
    <row r="7" spans="1:19">
      <c r="A7" s="8" t="s">
        <v>166</v>
      </c>
      <c r="B7" s="12">
        <v>7490704</v>
      </c>
      <c r="D7" s="8" t="s">
        <v>11448</v>
      </c>
      <c r="E7" s="9">
        <v>104142634</v>
      </c>
      <c r="I7" s="8" t="s">
        <v>11460</v>
      </c>
      <c r="J7" s="12">
        <v>9570151</v>
      </c>
      <c r="K7" s="12">
        <v>9028322</v>
      </c>
    </row>
    <row r="8" spans="1:19">
      <c r="A8" s="8" t="s">
        <v>72</v>
      </c>
      <c r="B8" s="12">
        <v>4912653</v>
      </c>
      <c r="I8" s="8" t="s">
        <v>11458</v>
      </c>
      <c r="J8" s="12">
        <v>8874883</v>
      </c>
      <c r="K8" s="12">
        <v>9372876</v>
      </c>
    </row>
    <row r="9" spans="1:19">
      <c r="A9" s="8" t="s">
        <v>2545</v>
      </c>
      <c r="B9" s="12">
        <v>4496856</v>
      </c>
      <c r="I9" s="8" t="s">
        <v>11459</v>
      </c>
      <c r="J9" s="12">
        <v>8638154</v>
      </c>
      <c r="K9" s="12">
        <v>9647995</v>
      </c>
    </row>
    <row r="10" spans="1:19">
      <c r="A10" s="8" t="s">
        <v>175</v>
      </c>
      <c r="B10" s="12">
        <v>4051441</v>
      </c>
      <c r="D10" s="7" t="s">
        <v>11447</v>
      </c>
      <c r="E10" t="s">
        <v>11450</v>
      </c>
      <c r="I10" s="8" t="s">
        <v>11464</v>
      </c>
      <c r="J10" s="12">
        <v>7566080</v>
      </c>
      <c r="K10" s="12">
        <v>8639750</v>
      </c>
    </row>
    <row r="11" spans="1:19">
      <c r="A11" s="8" t="s">
        <v>79</v>
      </c>
      <c r="B11" s="12">
        <v>3991633</v>
      </c>
      <c r="D11" s="8" t="s">
        <v>661</v>
      </c>
      <c r="E11" s="9">
        <v>62563168</v>
      </c>
      <c r="I11" s="8" t="s">
        <v>11465</v>
      </c>
      <c r="J11" s="12">
        <v>12519020</v>
      </c>
      <c r="K11" s="12">
        <v>11964967</v>
      </c>
    </row>
    <row r="12" spans="1:19">
      <c r="A12" s="8" t="s">
        <v>571</v>
      </c>
      <c r="B12" s="12">
        <v>3949778</v>
      </c>
      <c r="D12" s="8" t="s">
        <v>15</v>
      </c>
      <c r="E12" s="9">
        <v>3981844</v>
      </c>
      <c r="I12" s="8" t="s">
        <v>11466</v>
      </c>
      <c r="J12" s="12">
        <v>9280141</v>
      </c>
      <c r="K12" s="12">
        <v>8600680</v>
      </c>
    </row>
    <row r="13" spans="1:19">
      <c r="A13" s="8" t="s">
        <v>271</v>
      </c>
      <c r="B13" s="12">
        <v>3909950</v>
      </c>
      <c r="D13" s="8" t="s">
        <v>32</v>
      </c>
      <c r="E13" s="9">
        <v>18603743</v>
      </c>
      <c r="I13" s="8" t="s">
        <v>11467</v>
      </c>
      <c r="J13" s="12">
        <v>6078355</v>
      </c>
      <c r="K13" s="12">
        <v>6739809</v>
      </c>
    </row>
    <row r="14" spans="1:19">
      <c r="A14" s="8" t="s">
        <v>306</v>
      </c>
      <c r="B14" s="12">
        <v>3427964</v>
      </c>
      <c r="D14" s="8" t="s">
        <v>34</v>
      </c>
      <c r="E14" s="9">
        <v>5117511</v>
      </c>
      <c r="I14" s="8" t="s">
        <v>11448</v>
      </c>
      <c r="J14" s="12">
        <v>104142634</v>
      </c>
      <c r="K14" s="12">
        <v>103145134</v>
      </c>
    </row>
    <row r="15" spans="1:19">
      <c r="A15" s="8" t="s">
        <v>11448</v>
      </c>
      <c r="B15" s="12">
        <v>53594087</v>
      </c>
      <c r="D15" s="8" t="s">
        <v>54</v>
      </c>
      <c r="E15" s="9">
        <v>13876368</v>
      </c>
    </row>
    <row r="16" spans="1:19">
      <c r="D16" s="8" t="s">
        <v>11448</v>
      </c>
      <c r="E16" s="9">
        <v>104142634</v>
      </c>
    </row>
    <row r="20" spans="1:12">
      <c r="L20" s="23"/>
    </row>
    <row r="21" spans="1:12">
      <c r="A21" s="7" t="s">
        <v>11447</v>
      </c>
      <c r="B21" t="s">
        <v>11476</v>
      </c>
      <c r="L21" s="23"/>
    </row>
    <row r="22" spans="1:12">
      <c r="A22" s="8" t="s">
        <v>21</v>
      </c>
      <c r="B22" s="9">
        <v>18381200</v>
      </c>
      <c r="L22" s="23"/>
    </row>
    <row r="23" spans="1:12">
      <c r="A23" s="8" t="s">
        <v>125</v>
      </c>
      <c r="B23" s="9">
        <v>12958024</v>
      </c>
      <c r="L23" s="23"/>
    </row>
    <row r="24" spans="1:12">
      <c r="A24" s="8" t="s">
        <v>51</v>
      </c>
      <c r="B24" s="9">
        <v>9284268</v>
      </c>
      <c r="L24" s="23"/>
    </row>
    <row r="25" spans="1:12">
      <c r="A25" s="8" t="s">
        <v>225</v>
      </c>
      <c r="B25" s="9">
        <v>6936773</v>
      </c>
      <c r="L25" s="23"/>
    </row>
    <row r="26" spans="1:12">
      <c r="A26" s="8" t="s">
        <v>43</v>
      </c>
      <c r="B26" s="9">
        <v>6181722</v>
      </c>
      <c r="L26" s="23"/>
    </row>
    <row r="27" spans="1:12">
      <c r="A27" s="8" t="s">
        <v>61</v>
      </c>
      <c r="B27" s="9">
        <v>4208550</v>
      </c>
      <c r="L27" s="23"/>
    </row>
    <row r="28" spans="1:12">
      <c r="A28" s="8" t="s">
        <v>310</v>
      </c>
      <c r="B28" s="9">
        <v>3493216</v>
      </c>
      <c r="L28" s="23"/>
    </row>
    <row r="29" spans="1:12">
      <c r="A29" s="8" t="s">
        <v>98</v>
      </c>
      <c r="B29" s="9">
        <v>3278946</v>
      </c>
      <c r="L29" s="23"/>
    </row>
    <row r="30" spans="1:12">
      <c r="A30" s="8" t="s">
        <v>105</v>
      </c>
      <c r="B30" s="9">
        <v>2971270</v>
      </c>
      <c r="L30" s="23"/>
    </row>
    <row r="31" spans="1:12">
      <c r="A31" s="8" t="s">
        <v>245</v>
      </c>
      <c r="B31" s="9">
        <v>2890162</v>
      </c>
      <c r="L31" s="23"/>
    </row>
    <row r="32" spans="1:12">
      <c r="A32" s="8" t="s">
        <v>11448</v>
      </c>
      <c r="B32" s="9">
        <v>70584131</v>
      </c>
      <c r="L32" s="23"/>
    </row>
    <row r="33" spans="1:12">
      <c r="L33" s="23"/>
    </row>
    <row r="34" spans="1:12">
      <c r="L34" s="23"/>
    </row>
    <row r="35" spans="1:12">
      <c r="L35" s="23"/>
    </row>
    <row r="36" spans="1:12">
      <c r="L36" s="23"/>
    </row>
    <row r="37" spans="1:12">
      <c r="L37" s="23"/>
    </row>
    <row r="39" spans="1:12">
      <c r="A39" s="7" t="s">
        <v>11447</v>
      </c>
      <c r="B39" t="s">
        <v>11450</v>
      </c>
      <c r="D39" s="35" t="s">
        <v>10</v>
      </c>
      <c r="E39" s="35" t="s">
        <v>11476</v>
      </c>
    </row>
    <row r="40" spans="1:12">
      <c r="A40" s="8" t="s">
        <v>21</v>
      </c>
      <c r="B40" s="12">
        <v>18381200</v>
      </c>
      <c r="D40" s="8" t="str">
        <f>A40</f>
        <v>NY</v>
      </c>
      <c r="E40" s="36">
        <f>B40</f>
        <v>18381200</v>
      </c>
      <c r="H40" s="37"/>
    </row>
    <row r="41" spans="1:12">
      <c r="A41" s="8" t="s">
        <v>125</v>
      </c>
      <c r="B41" s="12">
        <v>12958024</v>
      </c>
      <c r="D41" s="8" t="str">
        <f t="shared" ref="D41:D88" si="0">A41</f>
        <v>CA</v>
      </c>
      <c r="E41" s="36">
        <f t="shared" ref="E41:E88" si="1">B41</f>
        <v>12958024</v>
      </c>
      <c r="H41" s="37"/>
    </row>
    <row r="42" spans="1:12">
      <c r="A42" s="8" t="s">
        <v>51</v>
      </c>
      <c r="B42" s="12">
        <v>9284268</v>
      </c>
      <c r="D42" s="8" t="str">
        <f t="shared" si="0"/>
        <v>NJ</v>
      </c>
      <c r="E42" s="36">
        <f t="shared" si="1"/>
        <v>9284268</v>
      </c>
      <c r="H42" s="37"/>
    </row>
    <row r="43" spans="1:12">
      <c r="A43" s="8" t="s">
        <v>225</v>
      </c>
      <c r="B43" s="12">
        <v>6936773</v>
      </c>
      <c r="D43" s="8" t="str">
        <f t="shared" si="0"/>
        <v>TX</v>
      </c>
      <c r="E43" s="36">
        <f t="shared" si="1"/>
        <v>6936773</v>
      </c>
    </row>
    <row r="44" spans="1:12">
      <c r="A44" s="8" t="s">
        <v>43</v>
      </c>
      <c r="B44" s="12">
        <v>6181722</v>
      </c>
      <c r="D44" s="8" t="str">
        <f t="shared" si="0"/>
        <v>FL</v>
      </c>
      <c r="E44" s="36">
        <f t="shared" si="1"/>
        <v>6181722</v>
      </c>
    </row>
    <row r="45" spans="1:12">
      <c r="A45" s="8" t="s">
        <v>61</v>
      </c>
      <c r="B45" s="12">
        <v>4208550</v>
      </c>
      <c r="D45" s="8" t="str">
        <f t="shared" si="0"/>
        <v>MA</v>
      </c>
      <c r="E45" s="36">
        <f t="shared" si="1"/>
        <v>4208550</v>
      </c>
    </row>
    <row r="46" spans="1:12">
      <c r="A46" s="8" t="s">
        <v>310</v>
      </c>
      <c r="B46" s="12">
        <v>3493216</v>
      </c>
      <c r="D46" s="8" t="str">
        <f t="shared" si="0"/>
        <v>VA</v>
      </c>
      <c r="E46" s="36">
        <f t="shared" si="1"/>
        <v>3493216</v>
      </c>
    </row>
    <row r="47" spans="1:12">
      <c r="A47" s="8" t="s">
        <v>98</v>
      </c>
      <c r="B47" s="12">
        <v>3278946</v>
      </c>
      <c r="D47" s="8" t="str">
        <f t="shared" si="0"/>
        <v>WA</v>
      </c>
      <c r="E47" s="36">
        <f t="shared" si="1"/>
        <v>3278946</v>
      </c>
    </row>
    <row r="48" spans="1:12">
      <c r="A48" s="8" t="s">
        <v>105</v>
      </c>
      <c r="B48" s="12">
        <v>2971270</v>
      </c>
      <c r="D48" s="8" t="str">
        <f t="shared" si="0"/>
        <v>PA</v>
      </c>
      <c r="E48" s="36">
        <f t="shared" si="1"/>
        <v>2971270</v>
      </c>
    </row>
    <row r="49" spans="1:5">
      <c r="A49" s="8" t="s">
        <v>245</v>
      </c>
      <c r="B49" s="12">
        <v>2890162</v>
      </c>
      <c r="D49" s="8" t="str">
        <f t="shared" si="0"/>
        <v>MD</v>
      </c>
      <c r="E49" s="36">
        <f t="shared" si="1"/>
        <v>2890162</v>
      </c>
    </row>
    <row r="50" spans="1:5">
      <c r="A50" s="8" t="s">
        <v>167</v>
      </c>
      <c r="B50" s="12">
        <v>2713031</v>
      </c>
      <c r="D50" s="8" t="str">
        <f t="shared" si="0"/>
        <v>GA</v>
      </c>
      <c r="E50" s="36">
        <f t="shared" si="1"/>
        <v>2713031</v>
      </c>
    </row>
    <row r="51" spans="1:5">
      <c r="A51" s="8" t="s">
        <v>203</v>
      </c>
      <c r="B51" s="12">
        <v>2612557</v>
      </c>
      <c r="D51" s="8" t="str">
        <f t="shared" si="0"/>
        <v>IL</v>
      </c>
      <c r="E51" s="36">
        <f t="shared" si="1"/>
        <v>2612557</v>
      </c>
    </row>
    <row r="52" spans="1:5">
      <c r="A52" s="8" t="s">
        <v>30</v>
      </c>
      <c r="B52" s="12">
        <v>2480770</v>
      </c>
      <c r="D52" s="8" t="str">
        <f t="shared" si="0"/>
        <v>TN</v>
      </c>
      <c r="E52" s="36">
        <f t="shared" si="1"/>
        <v>2480770</v>
      </c>
    </row>
    <row r="53" spans="1:5">
      <c r="A53" s="8" t="s">
        <v>345</v>
      </c>
      <c r="B53" s="12">
        <v>2241212</v>
      </c>
      <c r="D53" s="8" t="str">
        <f t="shared" si="0"/>
        <v>MO</v>
      </c>
      <c r="E53" s="36">
        <f t="shared" si="1"/>
        <v>2241212</v>
      </c>
    </row>
    <row r="54" spans="1:5">
      <c r="A54" s="8" t="s">
        <v>386</v>
      </c>
      <c r="B54" s="12">
        <v>2230712</v>
      </c>
      <c r="D54" s="8" t="str">
        <f t="shared" si="0"/>
        <v>OH</v>
      </c>
      <c r="E54" s="36">
        <f t="shared" si="1"/>
        <v>2230712</v>
      </c>
    </row>
    <row r="55" spans="1:5">
      <c r="A55" s="8" t="s">
        <v>73</v>
      </c>
      <c r="B55" s="12">
        <v>2040833</v>
      </c>
      <c r="D55" s="8" t="str">
        <f t="shared" si="0"/>
        <v>CT</v>
      </c>
      <c r="E55" s="36">
        <f t="shared" si="1"/>
        <v>2040833</v>
      </c>
    </row>
    <row r="56" spans="1:5">
      <c r="A56" s="8" t="s">
        <v>190</v>
      </c>
      <c r="B56" s="12">
        <v>1587537</v>
      </c>
      <c r="D56" s="8" t="str">
        <f t="shared" si="0"/>
        <v>NC</v>
      </c>
      <c r="E56" s="36">
        <f t="shared" si="1"/>
        <v>1587537</v>
      </c>
    </row>
    <row r="57" spans="1:5">
      <c r="A57" s="8" t="s">
        <v>143</v>
      </c>
      <c r="B57" s="12">
        <v>1577751</v>
      </c>
      <c r="D57" s="8" t="str">
        <f t="shared" si="0"/>
        <v>CO</v>
      </c>
      <c r="E57" s="36">
        <f t="shared" si="1"/>
        <v>1577751</v>
      </c>
    </row>
    <row r="58" spans="1:5">
      <c r="A58" s="8" t="s">
        <v>590</v>
      </c>
      <c r="B58" s="12">
        <v>1536653</v>
      </c>
      <c r="D58" s="8" t="str">
        <f t="shared" si="0"/>
        <v>OR</v>
      </c>
      <c r="E58" s="36">
        <f t="shared" si="1"/>
        <v>1536653</v>
      </c>
    </row>
    <row r="59" spans="1:5">
      <c r="A59" s="8" t="s">
        <v>90</v>
      </c>
      <c r="B59" s="12">
        <v>1433157</v>
      </c>
      <c r="D59" s="8" t="str">
        <f t="shared" si="0"/>
        <v>LA</v>
      </c>
      <c r="E59" s="36">
        <f t="shared" si="1"/>
        <v>1433157</v>
      </c>
    </row>
    <row r="60" spans="1:5">
      <c r="A60" s="8" t="s">
        <v>249</v>
      </c>
      <c r="B60" s="12">
        <v>1082728</v>
      </c>
      <c r="D60" s="8" t="str">
        <f t="shared" si="0"/>
        <v>MI</v>
      </c>
      <c r="E60" s="36">
        <f t="shared" si="1"/>
        <v>1082728</v>
      </c>
    </row>
    <row r="61" spans="1:5">
      <c r="A61" s="8" t="s">
        <v>328</v>
      </c>
      <c r="B61" s="12">
        <v>973055</v>
      </c>
      <c r="D61" s="8" t="str">
        <f t="shared" si="0"/>
        <v>IN</v>
      </c>
      <c r="E61" s="36">
        <f t="shared" si="1"/>
        <v>973055</v>
      </c>
    </row>
    <row r="62" spans="1:5">
      <c r="A62" s="8" t="s">
        <v>336</v>
      </c>
      <c r="B62" s="12">
        <v>953972</v>
      </c>
      <c r="D62" s="8" t="str">
        <f t="shared" si="0"/>
        <v>AZ</v>
      </c>
      <c r="E62" s="36">
        <f t="shared" si="1"/>
        <v>953972</v>
      </c>
    </row>
    <row r="63" spans="1:5">
      <c r="A63" s="8" t="s">
        <v>215</v>
      </c>
      <c r="B63" s="12">
        <v>896776</v>
      </c>
      <c r="D63" s="8" t="str">
        <f t="shared" si="0"/>
        <v>SC</v>
      </c>
      <c r="E63" s="36">
        <f t="shared" si="1"/>
        <v>896776</v>
      </c>
    </row>
    <row r="64" spans="1:5">
      <c r="A64" s="8" t="s">
        <v>1850</v>
      </c>
      <c r="B64" s="12">
        <v>835766</v>
      </c>
      <c r="D64" s="8" t="str">
        <f t="shared" si="0"/>
        <v>KS</v>
      </c>
      <c r="E64" s="36">
        <f t="shared" si="1"/>
        <v>835766</v>
      </c>
    </row>
    <row r="65" spans="1:5">
      <c r="A65" s="8" t="s">
        <v>115</v>
      </c>
      <c r="B65" s="12">
        <v>820792</v>
      </c>
      <c r="D65" s="8" t="str">
        <f t="shared" si="0"/>
        <v>KY</v>
      </c>
      <c r="E65" s="36">
        <f t="shared" si="1"/>
        <v>820792</v>
      </c>
    </row>
    <row r="66" spans="1:5">
      <c r="A66" s="8" t="s">
        <v>2017</v>
      </c>
      <c r="B66" s="12">
        <v>790827</v>
      </c>
      <c r="D66" s="8" t="str">
        <f t="shared" si="0"/>
        <v>AL</v>
      </c>
      <c r="E66" s="36">
        <f t="shared" si="1"/>
        <v>790827</v>
      </c>
    </row>
    <row r="67" spans="1:5">
      <c r="A67" s="8" t="s">
        <v>414</v>
      </c>
      <c r="B67" s="12">
        <v>658895</v>
      </c>
      <c r="D67" s="8" t="str">
        <f t="shared" si="0"/>
        <v>AR</v>
      </c>
      <c r="E67" s="36">
        <f t="shared" si="1"/>
        <v>658895</v>
      </c>
    </row>
    <row r="68" spans="1:5">
      <c r="A68" s="8" t="s">
        <v>453</v>
      </c>
      <c r="B68" s="12">
        <v>606301</v>
      </c>
      <c r="D68" s="8" t="str">
        <f t="shared" si="0"/>
        <v>OK</v>
      </c>
      <c r="E68" s="36">
        <f t="shared" si="1"/>
        <v>606301</v>
      </c>
    </row>
    <row r="69" spans="1:5">
      <c r="A69" s="8" t="s">
        <v>813</v>
      </c>
      <c r="B69" s="12">
        <v>559578</v>
      </c>
      <c r="D69" s="8" t="str">
        <f t="shared" si="0"/>
        <v>NM</v>
      </c>
      <c r="E69" s="36">
        <f t="shared" si="1"/>
        <v>559578</v>
      </c>
    </row>
    <row r="70" spans="1:5">
      <c r="A70" s="8" t="s">
        <v>80</v>
      </c>
      <c r="B70" s="12">
        <v>555300</v>
      </c>
      <c r="D70" s="8" t="str">
        <f t="shared" si="0"/>
        <v>RI</v>
      </c>
      <c r="E70" s="36">
        <f t="shared" si="1"/>
        <v>555300</v>
      </c>
    </row>
    <row r="71" spans="1:5">
      <c r="A71" s="8" t="s">
        <v>887</v>
      </c>
      <c r="B71" s="12">
        <v>534568</v>
      </c>
      <c r="D71" s="8" t="str">
        <f t="shared" si="0"/>
        <v>NH</v>
      </c>
      <c r="E71" s="36">
        <f t="shared" si="1"/>
        <v>534568</v>
      </c>
    </row>
    <row r="72" spans="1:5">
      <c r="A72" s="8" t="s">
        <v>582</v>
      </c>
      <c r="B72" s="12">
        <v>488481</v>
      </c>
      <c r="D72" s="8" t="str">
        <f t="shared" si="0"/>
        <v>UT</v>
      </c>
      <c r="E72" s="36">
        <f t="shared" si="1"/>
        <v>488481</v>
      </c>
    </row>
    <row r="73" spans="1:5">
      <c r="A73" s="8" t="s">
        <v>409</v>
      </c>
      <c r="B73" s="12">
        <v>408927</v>
      </c>
      <c r="D73" s="8" t="str">
        <f t="shared" si="0"/>
        <v>WI</v>
      </c>
      <c r="E73" s="36">
        <f t="shared" si="1"/>
        <v>408927</v>
      </c>
    </row>
    <row r="74" spans="1:5">
      <c r="A74" s="8" t="s">
        <v>1325</v>
      </c>
      <c r="B74" s="12">
        <v>317475</v>
      </c>
      <c r="D74" s="8" t="str">
        <f t="shared" si="0"/>
        <v>VT</v>
      </c>
      <c r="E74" s="36">
        <f t="shared" si="1"/>
        <v>317475</v>
      </c>
    </row>
    <row r="75" spans="1:5">
      <c r="A75" s="8" t="s">
        <v>801</v>
      </c>
      <c r="B75" s="12">
        <v>304594</v>
      </c>
      <c r="D75" s="8" t="str">
        <f t="shared" si="0"/>
        <v>SD</v>
      </c>
      <c r="E75" s="36">
        <f t="shared" si="1"/>
        <v>304594</v>
      </c>
    </row>
    <row r="76" spans="1:5">
      <c r="A76" s="8" t="s">
        <v>1387</v>
      </c>
      <c r="B76" s="12">
        <v>282228</v>
      </c>
      <c r="D76" s="8" t="str">
        <f t="shared" si="0"/>
        <v>ND</v>
      </c>
      <c r="E76" s="36">
        <f t="shared" si="1"/>
        <v>282228</v>
      </c>
    </row>
    <row r="77" spans="1:5">
      <c r="A77" s="8" t="s">
        <v>1067</v>
      </c>
      <c r="B77" s="12">
        <v>277393</v>
      </c>
      <c r="D77" s="8" t="str">
        <f t="shared" si="0"/>
        <v>WY</v>
      </c>
      <c r="E77" s="36">
        <f t="shared" si="1"/>
        <v>277393</v>
      </c>
    </row>
    <row r="78" spans="1:5">
      <c r="A78" s="8" t="s">
        <v>1699</v>
      </c>
      <c r="B78" s="12">
        <v>254748</v>
      </c>
      <c r="D78" s="8" t="str">
        <f t="shared" si="0"/>
        <v>ME</v>
      </c>
      <c r="E78" s="36">
        <f t="shared" si="1"/>
        <v>254748</v>
      </c>
    </row>
    <row r="79" spans="1:5">
      <c r="A79" s="8" t="s">
        <v>181</v>
      </c>
      <c r="B79" s="12">
        <v>250556</v>
      </c>
      <c r="D79" s="8" t="str">
        <f t="shared" si="0"/>
        <v>ID</v>
      </c>
      <c r="E79" s="36">
        <f t="shared" si="1"/>
        <v>250556</v>
      </c>
    </row>
    <row r="80" spans="1:5">
      <c r="A80" s="8" t="s">
        <v>1234</v>
      </c>
      <c r="B80" s="12">
        <v>237517</v>
      </c>
      <c r="D80" s="8" t="str">
        <f t="shared" si="0"/>
        <v>NV</v>
      </c>
      <c r="E80" s="36">
        <f t="shared" si="1"/>
        <v>237517</v>
      </c>
    </row>
    <row r="81" spans="1:5">
      <c r="A81" s="8" t="s">
        <v>1332</v>
      </c>
      <c r="B81" s="12">
        <v>198765</v>
      </c>
      <c r="D81" s="8" t="str">
        <f t="shared" si="0"/>
        <v>IA</v>
      </c>
      <c r="E81" s="36">
        <f t="shared" si="1"/>
        <v>198765</v>
      </c>
    </row>
    <row r="82" spans="1:5">
      <c r="A82" s="8" t="s">
        <v>2966</v>
      </c>
      <c r="B82" s="12">
        <v>186904</v>
      </c>
      <c r="D82" s="8" t="str">
        <f t="shared" si="0"/>
        <v>NE</v>
      </c>
      <c r="E82" s="36">
        <f t="shared" si="1"/>
        <v>186904</v>
      </c>
    </row>
    <row r="83" spans="1:5">
      <c r="A83" s="8" t="s">
        <v>135</v>
      </c>
      <c r="B83" s="12">
        <v>168797</v>
      </c>
      <c r="D83" s="8" t="str">
        <f t="shared" si="0"/>
        <v>MS</v>
      </c>
      <c r="E83" s="36">
        <f t="shared" si="1"/>
        <v>168797</v>
      </c>
    </row>
    <row r="84" spans="1:5">
      <c r="A84" s="8" t="s">
        <v>774</v>
      </c>
      <c r="B84" s="12">
        <v>149530</v>
      </c>
      <c r="D84" s="8" t="str">
        <f t="shared" si="0"/>
        <v>MT</v>
      </c>
      <c r="E84" s="36">
        <f t="shared" si="1"/>
        <v>149530</v>
      </c>
    </row>
    <row r="85" spans="1:5">
      <c r="A85" s="8" t="s">
        <v>1346</v>
      </c>
      <c r="B85" s="12">
        <v>95973</v>
      </c>
      <c r="D85" s="8" t="str">
        <f t="shared" si="0"/>
        <v>MN</v>
      </c>
      <c r="E85" s="36">
        <f t="shared" si="1"/>
        <v>95973</v>
      </c>
    </row>
    <row r="86" spans="1:5">
      <c r="A86" s="8" t="s">
        <v>2512</v>
      </c>
      <c r="B86" s="12">
        <v>89460</v>
      </c>
      <c r="D86" s="8" t="str">
        <f t="shared" si="0"/>
        <v>AK</v>
      </c>
      <c r="E86" s="36">
        <f t="shared" si="1"/>
        <v>89460</v>
      </c>
    </row>
    <row r="87" spans="1:5">
      <c r="A87" s="8" t="s">
        <v>1405</v>
      </c>
      <c r="B87" s="12">
        <v>87107</v>
      </c>
      <c r="D87" s="8" t="str">
        <f t="shared" si="0"/>
        <v>DE</v>
      </c>
      <c r="E87" s="36">
        <f t="shared" si="1"/>
        <v>87107</v>
      </c>
    </row>
    <row r="88" spans="1:5">
      <c r="A88" s="8" t="s">
        <v>930</v>
      </c>
      <c r="B88" s="12">
        <v>37277</v>
      </c>
      <c r="D88" s="8" t="str">
        <f t="shared" si="0"/>
        <v>WV</v>
      </c>
      <c r="E88" s="36">
        <f t="shared" si="1"/>
        <v>37277</v>
      </c>
    </row>
    <row r="89" spans="1:5">
      <c r="A89" s="8" t="s">
        <v>11448</v>
      </c>
      <c r="B89" s="12">
        <v>104142634</v>
      </c>
    </row>
  </sheetData>
  <sheetProtection selectLockedCells="1" selectUnlockedCells="1"/>
  <pageMargins left="0.7" right="0.7" top="0.75" bottom="0.75" header="0.3" footer="0.3"/>
  <tableParts count="1">
    <tablePart r:id="rId9"/>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603DE-9E61-4835-BCCF-4B532F52674E}">
  <sheetPr codeName="Sheet14"/>
  <dimension ref="A1:M61"/>
  <sheetViews>
    <sheetView showGridLines="0" zoomScale="40" zoomScaleNormal="40" workbookViewId="0"/>
  </sheetViews>
  <sheetFormatPr defaultRowHeight="14.4"/>
  <cols>
    <col min="1" max="1" width="11" bestFit="1" customWidth="1"/>
    <col min="2" max="2" width="16.5546875" bestFit="1" customWidth="1"/>
    <col min="3" max="3" width="21.21875" bestFit="1" customWidth="1"/>
    <col min="4" max="4" width="17.33203125" bestFit="1" customWidth="1"/>
    <col min="5" max="5" width="12.33203125" bestFit="1" customWidth="1"/>
    <col min="6" max="6" width="21.21875" bestFit="1" customWidth="1"/>
    <col min="7" max="7" width="19.88671875" bestFit="1" customWidth="1"/>
    <col min="8" max="8" width="9.33203125" bestFit="1" customWidth="1"/>
    <col min="9" max="9" width="17.33203125" bestFit="1" customWidth="1"/>
    <col min="10" max="10" width="16.5546875" bestFit="1" customWidth="1"/>
    <col min="11" max="11" width="11" bestFit="1" customWidth="1"/>
    <col min="13" max="13" width="40.33203125" customWidth="1"/>
    <col min="14" max="14" width="14.6640625" bestFit="1" customWidth="1"/>
    <col min="15" max="15" width="9.33203125" bestFit="1" customWidth="1"/>
    <col min="17" max="17" width="12.44140625" bestFit="1" customWidth="1"/>
    <col min="18" max="18" width="12" bestFit="1" customWidth="1"/>
  </cols>
  <sheetData>
    <row r="1" spans="1:13">
      <c r="A1" t="s">
        <v>11451</v>
      </c>
      <c r="B1" t="s">
        <v>11487</v>
      </c>
      <c r="C1" t="s">
        <v>11483</v>
      </c>
      <c r="D1" t="s">
        <v>11484</v>
      </c>
      <c r="E1" t="s">
        <v>11485</v>
      </c>
      <c r="F1" t="s">
        <v>11486</v>
      </c>
      <c r="M1" t="s">
        <v>11501</v>
      </c>
    </row>
    <row r="2" spans="1:13" ht="28.8">
      <c r="A2" s="10">
        <v>8.2537458194114816E-2</v>
      </c>
      <c r="B2" s="12">
        <v>104142634</v>
      </c>
      <c r="C2" s="12">
        <v>8595668.3000000007</v>
      </c>
      <c r="D2" s="2">
        <v>619</v>
      </c>
      <c r="E2" s="12">
        <v>13886.378513731826</v>
      </c>
      <c r="F2" s="10">
        <v>3.0172042700590807E-2</v>
      </c>
      <c r="M2" s="22" t="str">
        <f>IFERROR("• The portfolio has an overall loss ratio of "&amp;TEXT('Pivot - Loss Ratio'!A2,"0.00%")&amp;", with "&amp;TEXT('Pivot - Loss Ratio'!C2/1000000,"$0.00")&amp;"M in total incurred losses.","")</f>
        <v>• The portfolio has an overall loss ratio of 8.25%, with $8.60M in total incurred losses.</v>
      </c>
    </row>
    <row r="3" spans="1:13" ht="43.2">
      <c r="M3" s="22" t="str">
        <f>"• The highest-risk coverage is "&amp;'Pivot - Loss Ratio'!A5&amp;" at "&amp;TEXT('Pivot - Loss Ratio'!B5,"0.00%")&amp;", "&amp;TEXT(('Pivot - Loss Ratio'!B5-'Pivot - Loss Ratio'!A2),"0.00%")&amp;" above the portfolio average."</f>
        <v>• The highest-risk coverage is Workers' Compensation at 12.41%, 4.16% above the portfolio average.</v>
      </c>
    </row>
    <row r="4" spans="1:13" ht="28.8">
      <c r="A4" s="7" t="s">
        <v>11447</v>
      </c>
      <c r="B4" t="s">
        <v>11451</v>
      </c>
      <c r="M4" s="22" t="str">
        <f>IFERROR("• Large losses represent "&amp;TEXT('Pivot - Loss Ratio'!E7/'Pivot - Loss Ratio'!E8,"0.0%")&amp;" of claims but contribute "&amp;TEXT('Pivot - Loss Ratio'!F7/'Pivot - Loss Ratio'!F8,"0.0%")&amp;" of total incurred losses.","")</f>
        <v>• Large losses represent 5.7% of claims but contribute 36.6% of total incurred losses.</v>
      </c>
    </row>
    <row r="5" spans="1:13" ht="28.8">
      <c r="A5" s="8" t="s">
        <v>54</v>
      </c>
      <c r="B5" s="10">
        <v>0.12410624451585602</v>
      </c>
      <c r="D5" s="7" t="s">
        <v>11447</v>
      </c>
      <c r="E5" t="s">
        <v>11484</v>
      </c>
      <c r="F5" t="s">
        <v>11483</v>
      </c>
      <c r="G5" t="s">
        <v>11485</v>
      </c>
      <c r="I5" s="7" t="s">
        <v>11447</v>
      </c>
      <c r="J5" t="s">
        <v>11476</v>
      </c>
      <c r="K5" t="s">
        <v>11451</v>
      </c>
      <c r="M5" s="22" t="str">
        <f>IFERROR("Large losses have an average severity "&amp;TEXT(G7/G6,"0.0x")&amp;" higher than attritional losses.","")</f>
        <v>Large losses have an average severity 9.6x higher than attritional losses.</v>
      </c>
    </row>
    <row r="6" spans="1:13" ht="43.2">
      <c r="A6" s="8" t="s">
        <v>661</v>
      </c>
      <c r="B6" s="10">
        <v>8.8120830773786907E-2</v>
      </c>
      <c r="D6" s="8" t="s">
        <v>11488</v>
      </c>
      <c r="E6" s="2">
        <v>584</v>
      </c>
      <c r="F6" s="2">
        <v>5453472.2999999998</v>
      </c>
      <c r="G6" s="2">
        <v>9338.1374999999989</v>
      </c>
      <c r="I6" s="8" t="s">
        <v>11461</v>
      </c>
      <c r="J6" s="12">
        <v>8878103</v>
      </c>
      <c r="K6" s="10">
        <v>0.18343469657876235</v>
      </c>
      <c r="M6" s="22" t="str">
        <f>IFERROR("• Among the brokers, "&amp;'Pivot - Loss Ratio'!A25&amp;" has the highest loss ratio at "&amp;TEXT('Pivot - Loss Ratio'!C25,"0.00%")&amp;" on "&amp;TEXT('Pivot - Loss Ratio'!B25/1000000,"$0.0")&amp;"M of premium.","")</f>
        <v>• Among the brokers, Eagle Crest Insurance Brokers has the highest loss ratio at 34.42% on $4.0M of premium.</v>
      </c>
    </row>
    <row r="7" spans="1:13" ht="28.8">
      <c r="A7" s="8" t="s">
        <v>32</v>
      </c>
      <c r="B7" s="10">
        <v>6.1702926663736425E-2</v>
      </c>
      <c r="D7" s="8" t="s">
        <v>11489</v>
      </c>
      <c r="E7" s="2">
        <v>35</v>
      </c>
      <c r="F7" s="2">
        <v>3142196</v>
      </c>
      <c r="G7" s="2">
        <v>89777.028571428571</v>
      </c>
      <c r="I7" s="8" t="s">
        <v>11462</v>
      </c>
      <c r="J7" s="12">
        <v>6336128</v>
      </c>
      <c r="K7" s="10">
        <v>0.21790032493030445</v>
      </c>
      <c r="M7" s="22" t="str">
        <f>IFERROR("• Among the states, "&amp;'Pivot - Loss Ratio'!E25&amp;" has the highest loss ratio at "&amp;TEXT('Pivot - Loss Ratio'!G25,"0.00%")&amp;" on "&amp;TEXT('Pivot - Loss Ratio'!F25/1000000,"$0.0")&amp;"M of premium.","")</f>
        <v>• Among the states, OH has the highest loss ratio at 25.68% on $2.2M of premium.</v>
      </c>
    </row>
    <row r="8" spans="1:13">
      <c r="A8" s="8" t="s">
        <v>15</v>
      </c>
      <c r="B8" s="10">
        <v>5.3367397115507288E-2</v>
      </c>
      <c r="D8" s="8" t="s">
        <v>11448</v>
      </c>
      <c r="E8" s="2">
        <v>619</v>
      </c>
      <c r="F8" s="2">
        <v>8595668.3000000007</v>
      </c>
      <c r="G8" s="2">
        <v>13886.378513731826</v>
      </c>
      <c r="I8" s="8" t="s">
        <v>11457</v>
      </c>
      <c r="J8" s="12">
        <v>7185504</v>
      </c>
      <c r="K8" s="10">
        <v>0.13776151818995577</v>
      </c>
    </row>
    <row r="9" spans="1:13">
      <c r="A9" s="8" t="s">
        <v>11448</v>
      </c>
      <c r="B9" s="10">
        <v>8.2537458194114816E-2</v>
      </c>
      <c r="I9" s="8" t="s">
        <v>11463</v>
      </c>
      <c r="J9" s="12">
        <v>10214146</v>
      </c>
      <c r="K9" s="10">
        <v>6.9567117994984592E-2</v>
      </c>
    </row>
    <row r="10" spans="1:13">
      <c r="A10" s="8"/>
      <c r="B10" s="10"/>
      <c r="I10" s="8" t="s">
        <v>11449</v>
      </c>
      <c r="J10" s="12">
        <v>9001969</v>
      </c>
      <c r="K10" s="10">
        <v>0.13034108759983509</v>
      </c>
    </row>
    <row r="11" spans="1:13">
      <c r="A11" s="7" t="s">
        <v>11447</v>
      </c>
      <c r="B11" t="s">
        <v>11483</v>
      </c>
      <c r="I11" s="8" t="s">
        <v>11460</v>
      </c>
      <c r="J11" s="12">
        <v>9570151</v>
      </c>
      <c r="K11" s="10">
        <v>9.3230821540851341E-2</v>
      </c>
    </row>
    <row r="12" spans="1:13">
      <c r="A12" s="8" t="s">
        <v>11488</v>
      </c>
      <c r="B12" s="12">
        <v>5453472.2999999998</v>
      </c>
      <c r="I12" s="8" t="s">
        <v>11458</v>
      </c>
      <c r="J12" s="12">
        <v>8874883</v>
      </c>
      <c r="K12" s="10">
        <v>7.2685424697993203E-2</v>
      </c>
    </row>
    <row r="13" spans="1:13">
      <c r="A13" s="8" t="s">
        <v>11489</v>
      </c>
      <c r="B13" s="12">
        <v>3142196</v>
      </c>
      <c r="I13" s="8" t="s">
        <v>11459</v>
      </c>
      <c r="J13" s="12">
        <v>8638154</v>
      </c>
      <c r="K13" s="10">
        <v>3.4826357575935787E-2</v>
      </c>
    </row>
    <row r="14" spans="1:13">
      <c r="A14" s="8" t="s">
        <v>11448</v>
      </c>
      <c r="B14" s="12">
        <v>8595668.3000000007</v>
      </c>
      <c r="I14" s="8" t="s">
        <v>11464</v>
      </c>
      <c r="J14" s="12">
        <v>7566080</v>
      </c>
      <c r="K14" s="10">
        <v>3.7893153389866353E-2</v>
      </c>
    </row>
    <row r="15" spans="1:13">
      <c r="I15" s="8" t="s">
        <v>11465</v>
      </c>
      <c r="J15" s="12">
        <v>12519020</v>
      </c>
      <c r="K15" s="10">
        <v>2.8805802690625944E-2</v>
      </c>
    </row>
    <row r="16" spans="1:13">
      <c r="I16" s="8" t="s">
        <v>11466</v>
      </c>
      <c r="J16" s="12">
        <v>9280141</v>
      </c>
      <c r="K16" s="10">
        <v>2.4485035302804128E-2</v>
      </c>
    </row>
    <row r="17" spans="1:11">
      <c r="A17" s="7" t="s">
        <v>11447</v>
      </c>
      <c r="B17" t="s">
        <v>11451</v>
      </c>
      <c r="I17" s="8" t="s">
        <v>11467</v>
      </c>
      <c r="J17" s="12">
        <v>6078355</v>
      </c>
      <c r="K17" s="10">
        <v>0</v>
      </c>
    </row>
    <row r="18" spans="1:11">
      <c r="A18" s="8" t="s">
        <v>16</v>
      </c>
      <c r="B18" s="10">
        <v>7.6147210742050636E-2</v>
      </c>
      <c r="I18" s="8" t="s">
        <v>11448</v>
      </c>
      <c r="J18" s="12">
        <v>104142634</v>
      </c>
      <c r="K18" s="10">
        <v>8.2537458194114816E-2</v>
      </c>
    </row>
    <row r="19" spans="1:11">
      <c r="A19" s="8" t="s">
        <v>55</v>
      </c>
      <c r="B19" s="10">
        <v>0.12410624451585602</v>
      </c>
    </row>
    <row r="20" spans="1:11" ht="18.600000000000001" customHeight="1">
      <c r="A20" s="8" t="s">
        <v>11448</v>
      </c>
      <c r="B20" s="10">
        <v>8.2537458194114816E-2</v>
      </c>
    </row>
    <row r="24" spans="1:11">
      <c r="A24" s="7" t="s">
        <v>11447</v>
      </c>
      <c r="B24" t="s">
        <v>11450</v>
      </c>
      <c r="C24" t="s">
        <v>11451</v>
      </c>
      <c r="E24" s="7" t="s">
        <v>11447</v>
      </c>
      <c r="F24" t="s">
        <v>11450</v>
      </c>
      <c r="G24" t="s">
        <v>11451</v>
      </c>
    </row>
    <row r="25" spans="1:11">
      <c r="A25" s="8" t="s">
        <v>79</v>
      </c>
      <c r="B25" s="12">
        <v>3991633</v>
      </c>
      <c r="C25" s="2">
        <v>0.34424753478087794</v>
      </c>
      <c r="E25" s="8" t="s">
        <v>386</v>
      </c>
      <c r="F25" s="12">
        <v>2230712</v>
      </c>
      <c r="G25" s="10">
        <v>0.25682155293915127</v>
      </c>
    </row>
    <row r="26" spans="1:11">
      <c r="A26" s="8" t="s">
        <v>3495</v>
      </c>
      <c r="B26" s="12">
        <v>794750</v>
      </c>
      <c r="C26" s="2">
        <v>0.24861278389430641</v>
      </c>
      <c r="E26" s="8" t="s">
        <v>249</v>
      </c>
      <c r="F26" s="12">
        <v>1082728</v>
      </c>
      <c r="G26" s="10">
        <v>0.12482017644320641</v>
      </c>
    </row>
    <row r="27" spans="1:11">
      <c r="A27" s="8" t="s">
        <v>97</v>
      </c>
      <c r="B27" s="12">
        <v>2161289</v>
      </c>
      <c r="C27" s="2">
        <v>0.22169420655914132</v>
      </c>
      <c r="E27" s="8" t="s">
        <v>190</v>
      </c>
      <c r="F27" s="12">
        <v>1587537</v>
      </c>
      <c r="G27" s="10">
        <v>0.11905703615096845</v>
      </c>
    </row>
    <row r="28" spans="1:11">
      <c r="A28" s="8" t="s">
        <v>60</v>
      </c>
      <c r="B28" s="12">
        <v>2551472</v>
      </c>
      <c r="C28" s="2">
        <v>0.14673064019515009</v>
      </c>
      <c r="E28" s="8" t="s">
        <v>61</v>
      </c>
      <c r="F28" s="12">
        <v>4208550</v>
      </c>
      <c r="G28" s="10">
        <v>0.1121667367620677</v>
      </c>
    </row>
    <row r="29" spans="1:11">
      <c r="A29" s="8" t="s">
        <v>306</v>
      </c>
      <c r="B29" s="12">
        <v>3427964</v>
      </c>
      <c r="C29" s="2">
        <v>0.13155177825671449</v>
      </c>
      <c r="E29" s="8" t="s">
        <v>51</v>
      </c>
      <c r="F29" s="12">
        <v>9284268</v>
      </c>
      <c r="G29" s="10">
        <v>0.11095770932075635</v>
      </c>
    </row>
    <row r="30" spans="1:11">
      <c r="A30" s="8" t="s">
        <v>696</v>
      </c>
      <c r="B30" s="12">
        <v>1075818</v>
      </c>
      <c r="C30" s="2">
        <v>0.12501841389528712</v>
      </c>
      <c r="E30" s="8" t="s">
        <v>125</v>
      </c>
      <c r="F30" s="12">
        <v>12958024</v>
      </c>
      <c r="G30" s="10">
        <v>0.10617699118322362</v>
      </c>
    </row>
    <row r="31" spans="1:11">
      <c r="A31" s="8" t="s">
        <v>104</v>
      </c>
      <c r="B31" s="12">
        <v>9018806</v>
      </c>
      <c r="C31" s="2">
        <v>0.10832457533735618</v>
      </c>
      <c r="E31" s="8" t="s">
        <v>30</v>
      </c>
      <c r="F31" s="12">
        <v>2480770</v>
      </c>
      <c r="G31" s="10">
        <v>9.928185200562728E-2</v>
      </c>
    </row>
    <row r="32" spans="1:11">
      <c r="A32" s="8" t="s">
        <v>271</v>
      </c>
      <c r="B32" s="12">
        <v>3909950</v>
      </c>
      <c r="C32" s="2">
        <v>0.10381101548613154</v>
      </c>
      <c r="E32" s="8" t="s">
        <v>105</v>
      </c>
      <c r="F32" s="12">
        <v>2971270</v>
      </c>
      <c r="G32" s="10">
        <v>9.5517088652327123E-2</v>
      </c>
    </row>
    <row r="33" spans="1:7">
      <c r="A33" s="8" t="s">
        <v>175</v>
      </c>
      <c r="B33" s="12">
        <v>4051441</v>
      </c>
      <c r="C33" s="2">
        <v>9.6007773530454976E-2</v>
      </c>
      <c r="E33" s="8" t="s">
        <v>203</v>
      </c>
      <c r="F33" s="12">
        <v>2612557</v>
      </c>
      <c r="G33" s="10">
        <v>9.439919971124075E-2</v>
      </c>
    </row>
    <row r="34" spans="1:7">
      <c r="A34" s="8" t="s">
        <v>2116</v>
      </c>
      <c r="B34" s="12">
        <v>896200</v>
      </c>
      <c r="C34" s="2">
        <v>9.3781198393215803E-2</v>
      </c>
      <c r="E34" s="8" t="s">
        <v>310</v>
      </c>
      <c r="F34" s="12">
        <v>3493216</v>
      </c>
      <c r="G34" s="10">
        <v>8.5826169924791362E-2</v>
      </c>
    </row>
    <row r="35" spans="1:7">
      <c r="A35" s="8" t="s">
        <v>796</v>
      </c>
      <c r="B35" s="12">
        <v>877370</v>
      </c>
      <c r="C35" s="2">
        <v>9.0999293342603468E-2</v>
      </c>
      <c r="E35" s="8" t="s">
        <v>167</v>
      </c>
      <c r="F35" s="12">
        <v>2713031</v>
      </c>
      <c r="G35" s="10">
        <v>7.7778926963974981E-2</v>
      </c>
    </row>
    <row r="36" spans="1:7">
      <c r="A36" s="8" t="s">
        <v>921</v>
      </c>
      <c r="B36" s="12">
        <v>843607</v>
      </c>
      <c r="C36" s="2">
        <v>8.7903715829764334E-2</v>
      </c>
      <c r="E36" s="8" t="s">
        <v>245</v>
      </c>
      <c r="F36" s="12">
        <v>2890162</v>
      </c>
      <c r="G36" s="10">
        <v>7.5727367531647008E-2</v>
      </c>
    </row>
    <row r="37" spans="1:7">
      <c r="A37" s="8" t="s">
        <v>166</v>
      </c>
      <c r="B37" s="12">
        <v>7490704</v>
      </c>
      <c r="C37" s="2">
        <v>7.9582447791289049E-2</v>
      </c>
      <c r="E37" s="8" t="s">
        <v>225</v>
      </c>
      <c r="F37" s="12">
        <v>6936773</v>
      </c>
      <c r="G37" s="10">
        <v>7.2534032755576697E-2</v>
      </c>
    </row>
    <row r="38" spans="1:7">
      <c r="A38" s="8" t="s">
        <v>210</v>
      </c>
      <c r="B38" s="12">
        <v>510128</v>
      </c>
      <c r="C38" s="2">
        <v>7.9537174983533548E-2</v>
      </c>
      <c r="E38" s="8" t="s">
        <v>21</v>
      </c>
      <c r="F38" s="12">
        <v>18381200</v>
      </c>
      <c r="G38" s="10">
        <v>6.6809143037451307E-2</v>
      </c>
    </row>
    <row r="39" spans="1:7">
      <c r="A39" s="8" t="s">
        <v>385</v>
      </c>
      <c r="B39" s="12">
        <v>1256453</v>
      </c>
      <c r="C39" s="2">
        <v>7.6118382462376233E-2</v>
      </c>
      <c r="E39" s="8" t="s">
        <v>90</v>
      </c>
      <c r="F39" s="12">
        <v>1433157</v>
      </c>
      <c r="G39" s="10">
        <v>6.2081621204096972E-2</v>
      </c>
    </row>
    <row r="40" spans="1:7">
      <c r="A40" s="8" t="s">
        <v>283</v>
      </c>
      <c r="B40" s="12">
        <v>2868474</v>
      </c>
      <c r="C40" s="2">
        <v>7.4071426131106635E-2</v>
      </c>
      <c r="E40" s="8" t="s">
        <v>73</v>
      </c>
      <c r="F40" s="12">
        <v>2040833</v>
      </c>
      <c r="G40" s="10">
        <v>5.4092603363430525E-2</v>
      </c>
    </row>
    <row r="41" spans="1:7">
      <c r="A41" s="8" t="s">
        <v>847</v>
      </c>
      <c r="B41" s="12">
        <v>1736983</v>
      </c>
      <c r="C41" s="2">
        <v>6.3052332694102362E-2</v>
      </c>
      <c r="E41" s="8" t="s">
        <v>43</v>
      </c>
      <c r="F41" s="12">
        <v>6181722</v>
      </c>
      <c r="G41" s="10">
        <v>5.342709685100689E-2</v>
      </c>
    </row>
    <row r="42" spans="1:7">
      <c r="A42" s="8" t="s">
        <v>707</v>
      </c>
      <c r="B42" s="12">
        <v>1709769</v>
      </c>
      <c r="C42" s="2">
        <v>5.802632402388861E-2</v>
      </c>
      <c r="E42" s="8" t="s">
        <v>345</v>
      </c>
      <c r="F42" s="12">
        <v>2241212</v>
      </c>
      <c r="G42" s="10">
        <v>5.0112367772437418E-2</v>
      </c>
    </row>
    <row r="43" spans="1:7">
      <c r="A43" s="8" t="s">
        <v>344</v>
      </c>
      <c r="B43" s="12">
        <v>1727358</v>
      </c>
      <c r="C43" s="2">
        <v>5.7502660131831383E-2</v>
      </c>
      <c r="E43" s="8" t="s">
        <v>590</v>
      </c>
      <c r="F43" s="12">
        <v>1536653</v>
      </c>
      <c r="G43" s="10">
        <v>4.498326557785004E-2</v>
      </c>
    </row>
    <row r="44" spans="1:7">
      <c r="A44" s="8" t="s">
        <v>50</v>
      </c>
      <c r="B44" s="12">
        <v>2178711</v>
      </c>
      <c r="C44" s="2">
        <v>4.5761847257392102E-2</v>
      </c>
      <c r="E44" s="8" t="s">
        <v>98</v>
      </c>
      <c r="F44" s="12">
        <v>3278946</v>
      </c>
      <c r="G44" s="10">
        <v>3.7195434142556785E-2</v>
      </c>
    </row>
    <row r="45" spans="1:7">
      <c r="A45" s="8" t="s">
        <v>66</v>
      </c>
      <c r="B45" s="12">
        <v>2239121</v>
      </c>
      <c r="C45" s="2">
        <v>4.5484853208022251E-2</v>
      </c>
      <c r="E45" s="8" t="s">
        <v>143</v>
      </c>
      <c r="F45" s="12">
        <v>1577751</v>
      </c>
      <c r="G45" s="10">
        <v>7.2951942353387828E-3</v>
      </c>
    </row>
    <row r="46" spans="1:7">
      <c r="A46" s="8" t="s">
        <v>72</v>
      </c>
      <c r="B46" s="12">
        <v>4912653</v>
      </c>
      <c r="C46" s="2">
        <v>3.84584459761355E-2</v>
      </c>
      <c r="E46" s="8" t="s">
        <v>11448</v>
      </c>
      <c r="F46" s="12">
        <v>92121072</v>
      </c>
      <c r="G46" s="10">
        <v>8.5292750935421158E-2</v>
      </c>
    </row>
    <row r="47" spans="1:7">
      <c r="A47" s="8" t="s">
        <v>19</v>
      </c>
      <c r="B47" s="12">
        <v>8344302</v>
      </c>
      <c r="C47" s="2">
        <v>3.7736021539009498E-2</v>
      </c>
    </row>
    <row r="48" spans="1:7">
      <c r="A48" s="8" t="s">
        <v>219</v>
      </c>
      <c r="B48" s="12">
        <v>914555</v>
      </c>
      <c r="C48" s="2">
        <v>3.4989694441559006E-2</v>
      </c>
    </row>
    <row r="49" spans="1:3">
      <c r="A49" s="8" t="s">
        <v>2545</v>
      </c>
      <c r="B49" s="12">
        <v>4496856</v>
      </c>
      <c r="C49" s="2">
        <v>3.1927566726619665E-2</v>
      </c>
    </row>
    <row r="50" spans="1:3">
      <c r="A50" s="8" t="s">
        <v>376</v>
      </c>
      <c r="B50" s="12">
        <v>1520727</v>
      </c>
      <c r="C50" s="2">
        <v>3.163741421044014E-2</v>
      </c>
    </row>
    <row r="51" spans="1:3">
      <c r="A51" s="8" t="s">
        <v>2168</v>
      </c>
      <c r="B51" s="12">
        <v>514361</v>
      </c>
      <c r="C51" s="2">
        <v>2.8878511395692908E-2</v>
      </c>
    </row>
    <row r="52" spans="1:3">
      <c r="A52" s="8" t="s">
        <v>571</v>
      </c>
      <c r="B52" s="12">
        <v>3949778</v>
      </c>
      <c r="C52" s="2">
        <v>2.1947056264934383E-2</v>
      </c>
    </row>
    <row r="53" spans="1:3">
      <c r="A53" s="8" t="s">
        <v>713</v>
      </c>
      <c r="B53" s="12">
        <v>675582</v>
      </c>
      <c r="C53" s="2">
        <v>2.0424419241483641E-2</v>
      </c>
    </row>
    <row r="54" spans="1:3">
      <c r="A54" s="8" t="s">
        <v>2644</v>
      </c>
      <c r="B54" s="12">
        <v>726844</v>
      </c>
      <c r="C54" s="2">
        <v>1.4033272614206074E-2</v>
      </c>
    </row>
    <row r="55" spans="1:3">
      <c r="A55" s="8" t="s">
        <v>397</v>
      </c>
      <c r="B55" s="12">
        <v>2753017</v>
      </c>
      <c r="C55" s="2">
        <v>1.276379695439585E-2</v>
      </c>
    </row>
    <row r="56" spans="1:3">
      <c r="A56" s="8" t="s">
        <v>237</v>
      </c>
      <c r="B56" s="12">
        <v>686655</v>
      </c>
      <c r="C56" s="2">
        <v>8.6230348573883547E-3</v>
      </c>
    </row>
    <row r="57" spans="1:3">
      <c r="A57" s="8" t="s">
        <v>42</v>
      </c>
      <c r="B57" s="12">
        <v>812390</v>
      </c>
      <c r="C57" s="2">
        <v>6.7701473430249017E-3</v>
      </c>
    </row>
    <row r="58" spans="1:3">
      <c r="A58" s="8" t="s">
        <v>124</v>
      </c>
      <c r="B58" s="12">
        <v>586009</v>
      </c>
      <c r="C58" s="2">
        <v>1.027287976805817E-3</v>
      </c>
    </row>
    <row r="59" spans="1:3">
      <c r="A59" s="8" t="s">
        <v>202</v>
      </c>
      <c r="B59" s="12">
        <v>565714</v>
      </c>
      <c r="C59" s="2">
        <v>6.08593741714011E-4</v>
      </c>
    </row>
    <row r="60" spans="1:3">
      <c r="A60" s="8" t="s">
        <v>2237</v>
      </c>
      <c r="B60" s="12">
        <v>677151</v>
      </c>
      <c r="C60" s="2">
        <v>1.4767754902525434E-5</v>
      </c>
    </row>
    <row r="61" spans="1:3">
      <c r="A61" s="8" t="s">
        <v>11448</v>
      </c>
      <c r="B61" s="12">
        <v>87454595</v>
      </c>
      <c r="C61" s="2">
        <v>8.433534944618977E-2</v>
      </c>
    </row>
  </sheetData>
  <sheetProtection selectLockedCells="1" selectUnlockedCell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D17AC-C0AC-441E-9834-BCB3C9E3C75A}">
  <sheetPr codeName="Sheet13"/>
  <dimension ref="A1:T80"/>
  <sheetViews>
    <sheetView showGridLines="0" zoomScale="40" zoomScaleNormal="40" workbookViewId="0"/>
  </sheetViews>
  <sheetFormatPr defaultRowHeight="14.4"/>
  <cols>
    <col min="1" max="1" width="9" bestFit="1" customWidth="1"/>
    <col min="2" max="2" width="13.77734375" bestFit="1" customWidth="1"/>
    <col min="3" max="3" width="12.88671875" bestFit="1" customWidth="1"/>
    <col min="4" max="4" width="7.6640625" bestFit="1" customWidth="1"/>
    <col min="5" max="5" width="5.44140625" bestFit="1" customWidth="1"/>
    <col min="6" max="6" width="14.109375" bestFit="1" customWidth="1"/>
    <col min="7" max="7" width="13.6640625" bestFit="1" customWidth="1"/>
    <col min="8" max="8" width="44" bestFit="1" customWidth="1"/>
    <col min="9" max="9" width="21" bestFit="1" customWidth="1"/>
    <col min="10" max="10" width="9" bestFit="1" customWidth="1"/>
    <col min="11" max="11" width="15.33203125" bestFit="1" customWidth="1"/>
    <col min="12" max="12" width="17.33203125" bestFit="1" customWidth="1"/>
    <col min="13" max="13" width="13.21875" bestFit="1" customWidth="1"/>
    <col min="14" max="14" width="9" bestFit="1" customWidth="1"/>
    <col min="15" max="15" width="12.109375" bestFit="1" customWidth="1"/>
    <col min="16" max="16" width="17.33203125" bestFit="1" customWidth="1"/>
    <col min="17" max="17" width="13.21875" bestFit="1" customWidth="1"/>
    <col min="18" max="18" width="9" bestFit="1" customWidth="1"/>
    <col min="19" max="19" width="12.88671875" bestFit="1" customWidth="1"/>
    <col min="20" max="20" width="41.33203125" customWidth="1"/>
    <col min="21" max="21" width="12.109375" bestFit="1" customWidth="1"/>
    <col min="22" max="22" width="10.5546875" bestFit="1" customWidth="1"/>
  </cols>
  <sheetData>
    <row r="1" spans="1:20">
      <c r="A1" t="s">
        <v>11452</v>
      </c>
      <c r="B1" t="s">
        <v>11468</v>
      </c>
      <c r="C1" t="s">
        <v>11469</v>
      </c>
      <c r="D1" t="s">
        <v>11470</v>
      </c>
      <c r="E1" t="s">
        <v>10201</v>
      </c>
      <c r="H1" s="7" t="s">
        <v>11447</v>
      </c>
      <c r="I1" t="s">
        <v>11473</v>
      </c>
      <c r="L1" s="7" t="s">
        <v>11447</v>
      </c>
      <c r="M1" t="s">
        <v>11474</v>
      </c>
      <c r="N1" t="s">
        <v>11452</v>
      </c>
      <c r="P1" s="7" t="s">
        <v>11447</v>
      </c>
      <c r="Q1" t="s">
        <v>11474</v>
      </c>
      <c r="R1" t="s">
        <v>11452</v>
      </c>
      <c r="T1" t="s">
        <v>11500</v>
      </c>
    </row>
    <row r="2" spans="1:20" ht="28.8">
      <c r="A2" s="10">
        <v>0.44615384615384618</v>
      </c>
      <c r="B2" s="10">
        <v>0.44243792325056436</v>
      </c>
      <c r="C2" s="10">
        <v>0.45410628019323673</v>
      </c>
      <c r="D2" s="2">
        <v>650</v>
      </c>
      <c r="E2" s="2">
        <v>290</v>
      </c>
      <c r="H2" s="8" t="s">
        <v>10198</v>
      </c>
      <c r="I2" s="2">
        <v>632</v>
      </c>
      <c r="L2" s="8" t="s">
        <v>61</v>
      </c>
      <c r="M2" s="2">
        <v>14</v>
      </c>
      <c r="N2" s="10">
        <v>0.7142857142857143</v>
      </c>
      <c r="P2" s="8" t="s">
        <v>225</v>
      </c>
      <c r="Q2" s="2">
        <v>35</v>
      </c>
      <c r="R2" s="10">
        <v>0.54285714285714282</v>
      </c>
      <c r="T2" s="22" t="str">
        <f>IFERROR(IF(D2=0,"","• The overall hit ratio is "&amp;TEXT('Pivot - Hit Ratio'!A2,"0.00%")&amp;", with "&amp;TEXT('Pivot - Hit Ratio'!E2,"#,##0")&amp;" of "&amp;TEXT('Pivot - Hit Ratio'!D2,"#,##0")&amp;" quoted lines converted to bound coverage."),"")</f>
        <v>• The overall hit ratio is 44.62%, with 290 of 650 quoted lines converted to bound coverage.</v>
      </c>
    </row>
    <row r="3" spans="1:20" ht="28.8">
      <c r="H3" s="8" t="s">
        <v>10193</v>
      </c>
      <c r="I3" s="2">
        <v>360</v>
      </c>
      <c r="L3" s="8" t="s">
        <v>310</v>
      </c>
      <c r="M3" s="2">
        <v>14</v>
      </c>
      <c r="N3" s="10">
        <v>0.5714285714285714</v>
      </c>
      <c r="P3" s="8" t="s">
        <v>43</v>
      </c>
      <c r="Q3" s="2">
        <v>37</v>
      </c>
      <c r="R3" s="10">
        <v>0.51351351351351349</v>
      </c>
      <c r="T3" s="22" t="str">
        <f>IFERROR(IF(B43=B41,"• "&amp;'Pivot - Hit Ratio'!L2&amp;" has the highest hit ratio at "&amp;TEXT('Pivot - Hit Ratio'!N2,"0.00%")&amp;" across "&amp;TEXT('Pivot - Hit Ratio'!M2,"#,##0")&amp;" quoted lines.",IF(P2="Grand Total","",IF(P2="","","• "&amp;'Pivot - Hit Ratio'!P2&amp;" has the highest hit ratio at "&amp;TEXT('Pivot - Hit Ratio'!R2,"0.00%")&amp;" across "&amp;TEXT('Pivot - Hit Ratio'!Q2,"#,##0")&amp;" quoted lines."))),"")</f>
        <v>• MA has the highest hit ratio at 71.43% across 14 quoted lines.</v>
      </c>
    </row>
    <row r="4" spans="1:20" ht="50.4" customHeight="1">
      <c r="H4" s="8" t="s">
        <v>10201</v>
      </c>
      <c r="I4" s="2">
        <v>290</v>
      </c>
      <c r="L4" s="8" t="s">
        <v>225</v>
      </c>
      <c r="M4" s="2">
        <v>35</v>
      </c>
      <c r="N4" s="10">
        <v>0.54285714285714282</v>
      </c>
      <c r="P4" s="8" t="s">
        <v>190</v>
      </c>
      <c r="Q4" s="2">
        <v>26</v>
      </c>
      <c r="R4" s="10">
        <v>0.46153846153846156</v>
      </c>
      <c r="T4" s="22" t="str">
        <f>IFERROR(IF(P20="Grand Total","",IF(P20="","","• "&amp;'Pivot - Hit Ratio'!P20&amp;" represents a key conversion opportunity, with "&amp;TEXT('Pivot - Hit Ratio'!Q20,"#,##0")&amp;" quoted lines but only a "&amp;TEXT('Pivot - Hit Ratio'!R20,"0.00%")&amp;" hit ratio.")),"")</f>
        <v>• CA represents a key conversion opportunity, with 68 quoted lines but only a 39.82% hit ratio.</v>
      </c>
    </row>
    <row r="5" spans="1:20">
      <c r="A5" s="7" t="s">
        <v>11447</v>
      </c>
      <c r="B5" t="s">
        <v>11452</v>
      </c>
      <c r="H5" s="8" t="s">
        <v>11448</v>
      </c>
      <c r="I5" s="2">
        <v>1282</v>
      </c>
      <c r="L5" s="8" t="s">
        <v>43</v>
      </c>
      <c r="M5" s="2">
        <v>37</v>
      </c>
      <c r="N5" s="10">
        <v>0.51351351351351349</v>
      </c>
      <c r="P5" s="8" t="s">
        <v>21</v>
      </c>
      <c r="Q5" s="2">
        <v>61</v>
      </c>
      <c r="R5" s="10">
        <v>0.45901639344262296</v>
      </c>
    </row>
    <row r="6" spans="1:20" ht="37.799999999999997" customHeight="1">
      <c r="A6" s="8" t="s">
        <v>11461</v>
      </c>
      <c r="B6" s="10">
        <v>0.57317073170731703</v>
      </c>
      <c r="L6" s="8" t="s">
        <v>190</v>
      </c>
      <c r="M6" s="2">
        <v>26</v>
      </c>
      <c r="N6" s="10">
        <v>0.46153846153846156</v>
      </c>
      <c r="P6" s="8" t="s">
        <v>51</v>
      </c>
      <c r="Q6" s="2">
        <v>45</v>
      </c>
      <c r="R6" s="10">
        <v>0.44444444444444442</v>
      </c>
      <c r="T6" s="24" t="str">
        <f>IFERROR("• "&amp;TEXT('Pivot - Hit Ratio'!C37/'Pivot - Hit Ratio'!B37,"0.0%")&amp;" of quoted premium converted to sold premium, with "&amp;TEXT('Pivot - Hit Ratio'!C37/1000000,"$0.0")&amp;"M sold from "&amp;TEXT('Pivot - Hit Ratio'!B37/1000000,"$0.0")&amp;"M quoted.","")</f>
        <v>• 36.4% of quoted premium converted to sold premium, with $7.9M sold from $21.8M quoted.</v>
      </c>
    </row>
    <row r="7" spans="1:20">
      <c r="A7" s="8" t="s">
        <v>11462</v>
      </c>
      <c r="B7" s="10">
        <v>0.53191489361702127</v>
      </c>
      <c r="L7" s="8" t="s">
        <v>21</v>
      </c>
      <c r="M7" s="2">
        <v>61</v>
      </c>
      <c r="N7" s="10">
        <v>0.45901639344262296</v>
      </c>
      <c r="P7" s="8" t="s">
        <v>203</v>
      </c>
      <c r="Q7" s="2">
        <v>18</v>
      </c>
      <c r="R7" s="10">
        <v>0.44444444444444442</v>
      </c>
    </row>
    <row r="8" spans="1:20" ht="43.2">
      <c r="A8" s="8" t="s">
        <v>11457</v>
      </c>
      <c r="B8" s="10">
        <v>0.56862745098039214</v>
      </c>
      <c r="H8" s="7" t="s">
        <v>10187</v>
      </c>
      <c r="I8" t="s" vm="2">
        <v>11472</v>
      </c>
      <c r="L8" s="8" t="s">
        <v>203</v>
      </c>
      <c r="M8" s="2">
        <v>18</v>
      </c>
      <c r="N8" s="10">
        <v>0.44444444444444442</v>
      </c>
      <c r="P8" s="8" t="s">
        <v>167</v>
      </c>
      <c r="Q8" s="2">
        <v>32</v>
      </c>
      <c r="R8" s="10">
        <v>0.4375</v>
      </c>
      <c r="T8" s="22" t="str">
        <f>IFERROR(IF(H43="Grand Total","",IF(H43="","","WHY WE LOSE: • "&amp;'Pivot - Hit Ratio'!H43&amp;" is the leading reason for lost opportunities, accounting for "&amp;TEXT('Pivot - Hit Ratio'!I43,"#,##0")&amp;" lost opportunities.")),"")</f>
        <v>WHY WE LOSE: • Pricing is the leading reason for lost opportunities, accounting for 199 lost opportunities.</v>
      </c>
    </row>
    <row r="9" spans="1:20">
      <c r="A9" s="8" t="s">
        <v>11463</v>
      </c>
      <c r="B9" s="10">
        <v>0.45614035087719296</v>
      </c>
      <c r="L9" s="8" t="s">
        <v>51</v>
      </c>
      <c r="M9" s="2">
        <v>45</v>
      </c>
      <c r="N9" s="10">
        <v>0.44444444444444442</v>
      </c>
      <c r="P9" s="8" t="s">
        <v>105</v>
      </c>
      <c r="Q9" s="2">
        <v>32</v>
      </c>
      <c r="R9" s="10">
        <v>0.40625</v>
      </c>
      <c r="T9" s="22"/>
    </row>
    <row r="10" spans="1:20">
      <c r="A10" s="8" t="s">
        <v>11449</v>
      </c>
      <c r="B10" s="10">
        <v>0.42307692307692307</v>
      </c>
      <c r="H10" s="7" t="s">
        <v>11447</v>
      </c>
      <c r="I10" t="s">
        <v>11473</v>
      </c>
      <c r="L10" s="8" t="s">
        <v>167</v>
      </c>
      <c r="M10" s="2">
        <v>32</v>
      </c>
      <c r="N10" s="10">
        <v>0.4375</v>
      </c>
      <c r="P10" s="8" t="s">
        <v>249</v>
      </c>
      <c r="Q10" s="2">
        <v>15</v>
      </c>
      <c r="R10" s="10">
        <v>0.4</v>
      </c>
    </row>
    <row r="11" spans="1:20">
      <c r="A11" s="8" t="s">
        <v>11460</v>
      </c>
      <c r="B11" s="10">
        <v>0.57777777777777772</v>
      </c>
      <c r="H11" s="8" t="s">
        <v>10254</v>
      </c>
      <c r="I11" s="2">
        <v>40</v>
      </c>
      <c r="L11" s="8" t="s">
        <v>105</v>
      </c>
      <c r="M11" s="2">
        <v>32</v>
      </c>
      <c r="N11" s="10">
        <v>0.40625</v>
      </c>
      <c r="P11" s="8" t="s">
        <v>125</v>
      </c>
      <c r="Q11" s="2">
        <v>113</v>
      </c>
      <c r="R11" s="10">
        <v>0.39823008849557523</v>
      </c>
    </row>
    <row r="12" spans="1:20">
      <c r="A12" s="8" t="s">
        <v>11458</v>
      </c>
      <c r="B12" s="10">
        <v>0.50980392156862742</v>
      </c>
      <c r="H12" s="8" t="s">
        <v>10284</v>
      </c>
      <c r="I12" s="2">
        <v>42</v>
      </c>
      <c r="L12" s="8" t="s">
        <v>249</v>
      </c>
      <c r="M12" s="2">
        <v>15</v>
      </c>
      <c r="N12" s="10">
        <v>0.4</v>
      </c>
      <c r="P12" s="8" t="s">
        <v>11448</v>
      </c>
      <c r="Q12" s="2">
        <v>414</v>
      </c>
      <c r="R12" s="10">
        <v>0.44444444444444442</v>
      </c>
    </row>
    <row r="13" spans="1:20">
      <c r="A13" s="8" t="s">
        <v>11459</v>
      </c>
      <c r="B13" s="10">
        <v>0.34615384615384615</v>
      </c>
      <c r="H13" s="8" t="s">
        <v>10289</v>
      </c>
      <c r="I13" s="2">
        <v>54</v>
      </c>
      <c r="L13" s="8" t="s">
        <v>125</v>
      </c>
      <c r="M13" s="2">
        <v>113</v>
      </c>
      <c r="N13" s="10">
        <v>0.39823008849557523</v>
      </c>
    </row>
    <row r="14" spans="1:20">
      <c r="A14" s="8" t="s">
        <v>11464</v>
      </c>
      <c r="B14" s="10">
        <v>0.21428571428571427</v>
      </c>
      <c r="H14" s="8" t="s">
        <v>10207</v>
      </c>
      <c r="I14" s="2">
        <v>73</v>
      </c>
      <c r="L14" s="8" t="s">
        <v>215</v>
      </c>
      <c r="M14" s="2">
        <v>14</v>
      </c>
      <c r="N14" s="10">
        <v>0.35714285714285715</v>
      </c>
    </row>
    <row r="15" spans="1:20">
      <c r="A15" s="8" t="s">
        <v>11465</v>
      </c>
      <c r="B15" s="10">
        <v>0.2857142857142857</v>
      </c>
      <c r="H15" s="8" t="s">
        <v>10204</v>
      </c>
      <c r="I15" s="2">
        <v>83</v>
      </c>
      <c r="L15" s="8" t="s">
        <v>11448</v>
      </c>
      <c r="M15" s="2">
        <v>456</v>
      </c>
      <c r="N15" s="10">
        <v>0.45394736842105265</v>
      </c>
    </row>
    <row r="16" spans="1:20">
      <c r="A16" s="8" t="s">
        <v>11466</v>
      </c>
      <c r="B16" s="10">
        <v>0.38775510204081631</v>
      </c>
      <c r="H16" s="8" t="s">
        <v>10225</v>
      </c>
      <c r="I16" s="2">
        <v>168</v>
      </c>
    </row>
    <row r="17" spans="1:18">
      <c r="A17" s="8" t="s">
        <v>11467</v>
      </c>
      <c r="B17" s="10">
        <v>0.55263157894736847</v>
      </c>
      <c r="H17" s="8" t="s">
        <v>10173</v>
      </c>
      <c r="I17" s="2">
        <v>199</v>
      </c>
    </row>
    <row r="18" spans="1:18">
      <c r="A18" s="8" t="s">
        <v>11448</v>
      </c>
      <c r="B18" s="10">
        <v>0.44615384615384618</v>
      </c>
      <c r="H18" s="8" t="s">
        <v>11448</v>
      </c>
      <c r="I18" s="2">
        <v>992</v>
      </c>
    </row>
    <row r="19" spans="1:18">
      <c r="A19" s="8"/>
      <c r="B19" s="2"/>
      <c r="L19" s="7" t="s">
        <v>11447</v>
      </c>
      <c r="M19" t="s">
        <v>11471</v>
      </c>
      <c r="N19" t="s">
        <v>11452</v>
      </c>
      <c r="P19" s="7" t="s">
        <v>11447</v>
      </c>
      <c r="Q19" t="s">
        <v>10193</v>
      </c>
      <c r="R19" t="s">
        <v>11452</v>
      </c>
    </row>
    <row r="20" spans="1:18">
      <c r="A20" s="8"/>
      <c r="B20" s="2"/>
      <c r="L20" s="8" t="s">
        <v>15</v>
      </c>
      <c r="M20" s="12">
        <v>2050000</v>
      </c>
      <c r="N20" s="10">
        <v>0.55932203389830504</v>
      </c>
      <c r="P20" s="8" t="s">
        <v>125</v>
      </c>
      <c r="Q20" s="2">
        <v>68</v>
      </c>
      <c r="R20" s="10">
        <v>0.39823008849557523</v>
      </c>
    </row>
    <row r="21" spans="1:18">
      <c r="A21" s="8"/>
      <c r="B21" s="2"/>
      <c r="H21" s="7" t="s">
        <v>11447</v>
      </c>
      <c r="I21" t="s">
        <v>11471</v>
      </c>
      <c r="J21" t="s">
        <v>11452</v>
      </c>
      <c r="L21" s="8" t="s">
        <v>32</v>
      </c>
      <c r="M21" s="12">
        <v>1020960</v>
      </c>
      <c r="N21" s="10">
        <v>0.36410256410256409</v>
      </c>
      <c r="P21" s="8" t="s">
        <v>21</v>
      </c>
      <c r="Q21" s="2">
        <v>33</v>
      </c>
      <c r="R21" s="10">
        <v>0.45901639344262296</v>
      </c>
    </row>
    <row r="22" spans="1:18">
      <c r="A22" s="7" t="s">
        <v>10187</v>
      </c>
      <c r="B22" t="s" vm="1">
        <v>11472</v>
      </c>
      <c r="H22" s="8" t="s">
        <v>166</v>
      </c>
      <c r="I22" s="12">
        <v>855688</v>
      </c>
      <c r="J22" s="10">
        <v>0.60377358490566035</v>
      </c>
      <c r="L22" s="8" t="s">
        <v>661</v>
      </c>
      <c r="M22" s="12">
        <v>2375192</v>
      </c>
      <c r="N22" s="10">
        <v>0.45384615384615384</v>
      </c>
      <c r="P22" s="8" t="s">
        <v>51</v>
      </c>
      <c r="Q22" s="2">
        <v>25</v>
      </c>
      <c r="R22" s="10">
        <v>0.44444444444444442</v>
      </c>
    </row>
    <row r="23" spans="1:18">
      <c r="H23" s="8" t="s">
        <v>571</v>
      </c>
      <c r="I23" s="12">
        <v>654794</v>
      </c>
      <c r="J23" s="10">
        <v>0.29411764705882354</v>
      </c>
      <c r="L23" s="8" t="s">
        <v>54</v>
      </c>
      <c r="M23" s="12">
        <v>2466168</v>
      </c>
      <c r="N23" s="10">
        <v>0.45410628019323673</v>
      </c>
      <c r="P23" s="8" t="s">
        <v>105</v>
      </c>
      <c r="Q23" s="2">
        <v>19</v>
      </c>
      <c r="R23" s="10">
        <v>0.40625</v>
      </c>
    </row>
    <row r="24" spans="1:18">
      <c r="A24" s="7" t="s">
        <v>11447</v>
      </c>
      <c r="B24" t="s">
        <v>12127</v>
      </c>
      <c r="C24" t="s">
        <v>10190</v>
      </c>
      <c r="H24" s="8" t="s">
        <v>104</v>
      </c>
      <c r="I24" s="12">
        <v>640038</v>
      </c>
      <c r="J24" s="10">
        <v>0.47368421052631576</v>
      </c>
      <c r="L24" s="8" t="s">
        <v>11448</v>
      </c>
      <c r="M24" s="12">
        <v>7912320</v>
      </c>
      <c r="N24" s="10">
        <v>0.44615384615384618</v>
      </c>
      <c r="P24" s="8" t="s">
        <v>43</v>
      </c>
      <c r="Q24" s="2">
        <v>18</v>
      </c>
      <c r="R24" s="10">
        <v>0.51351351351351349</v>
      </c>
    </row>
    <row r="25" spans="1:18">
      <c r="A25" s="8" t="s">
        <v>11461</v>
      </c>
      <c r="B25" s="11">
        <v>1994672</v>
      </c>
      <c r="C25" s="11">
        <v>1751199</v>
      </c>
      <c r="H25" s="8" t="s">
        <v>175</v>
      </c>
      <c r="I25" s="12">
        <v>612141</v>
      </c>
      <c r="J25" s="10">
        <v>0.41025641025641024</v>
      </c>
      <c r="P25" s="8" t="s">
        <v>167</v>
      </c>
      <c r="Q25" s="2">
        <v>18</v>
      </c>
      <c r="R25" s="10">
        <v>0.4375</v>
      </c>
    </row>
    <row r="26" spans="1:18">
      <c r="A26" s="8" t="s">
        <v>11462</v>
      </c>
      <c r="B26" s="11">
        <v>679823</v>
      </c>
      <c r="C26" s="11">
        <v>532876</v>
      </c>
      <c r="H26" s="8" t="s">
        <v>66</v>
      </c>
      <c r="I26" s="12">
        <v>524446</v>
      </c>
      <c r="J26" s="10">
        <v>0.7142857142857143</v>
      </c>
      <c r="P26" s="8" t="s">
        <v>225</v>
      </c>
      <c r="Q26" s="2">
        <v>16</v>
      </c>
      <c r="R26" s="10">
        <v>0.54285714285714282</v>
      </c>
    </row>
    <row r="27" spans="1:18">
      <c r="A27" s="8" t="s">
        <v>11457</v>
      </c>
      <c r="B27" s="11">
        <v>706104</v>
      </c>
      <c r="C27" s="11">
        <v>972828</v>
      </c>
      <c r="H27" s="8" t="s">
        <v>19</v>
      </c>
      <c r="I27" s="12">
        <v>381942</v>
      </c>
      <c r="J27" s="10">
        <v>0.5</v>
      </c>
      <c r="P27" s="8" t="s">
        <v>190</v>
      </c>
      <c r="Q27" s="2">
        <v>14</v>
      </c>
      <c r="R27" s="10">
        <v>0.46153846153846156</v>
      </c>
    </row>
    <row r="28" spans="1:18">
      <c r="A28" s="8" t="s">
        <v>11463</v>
      </c>
      <c r="B28" s="11">
        <v>933362</v>
      </c>
      <c r="C28" s="11">
        <v>1170575</v>
      </c>
      <c r="H28" s="8" t="s">
        <v>79</v>
      </c>
      <c r="I28" s="12">
        <v>344542</v>
      </c>
      <c r="J28" s="10">
        <v>0.62068965517241381</v>
      </c>
      <c r="P28" s="8" t="s">
        <v>203</v>
      </c>
      <c r="Q28" s="2">
        <v>10</v>
      </c>
      <c r="R28" s="10">
        <v>0.44444444444444442</v>
      </c>
    </row>
    <row r="29" spans="1:18">
      <c r="A29" s="8" t="s">
        <v>11449</v>
      </c>
      <c r="B29" s="11">
        <v>1015925</v>
      </c>
      <c r="C29" s="11">
        <v>791346</v>
      </c>
      <c r="H29" s="8" t="s">
        <v>72</v>
      </c>
      <c r="I29" s="12">
        <v>314948</v>
      </c>
      <c r="J29" s="10">
        <v>0.54166666666666663</v>
      </c>
      <c r="P29" s="8" t="s">
        <v>215</v>
      </c>
      <c r="Q29" s="2">
        <v>9</v>
      </c>
      <c r="R29" s="10">
        <v>0.35714285714285715</v>
      </c>
    </row>
    <row r="30" spans="1:18">
      <c r="A30" s="8" t="s">
        <v>11460</v>
      </c>
      <c r="B30" s="11">
        <v>344525</v>
      </c>
      <c r="C30" s="11">
        <v>496048</v>
      </c>
      <c r="H30" s="8" t="s">
        <v>97</v>
      </c>
      <c r="I30" s="12">
        <v>284573</v>
      </c>
      <c r="J30" s="10">
        <v>0.70588235294117652</v>
      </c>
      <c r="P30" s="8" t="s">
        <v>249</v>
      </c>
      <c r="Q30" s="2">
        <v>9</v>
      </c>
      <c r="R30" s="10">
        <v>0.4</v>
      </c>
    </row>
    <row r="31" spans="1:18">
      <c r="A31" s="8" t="s">
        <v>11458</v>
      </c>
      <c r="B31" s="11">
        <v>1543981</v>
      </c>
      <c r="C31" s="11">
        <v>458977</v>
      </c>
      <c r="H31" s="8" t="s">
        <v>306</v>
      </c>
      <c r="I31" s="12">
        <v>272545</v>
      </c>
      <c r="J31" s="10">
        <v>0.5</v>
      </c>
      <c r="P31" s="8" t="s">
        <v>386</v>
      </c>
      <c r="Q31" s="2">
        <v>8</v>
      </c>
      <c r="R31" s="10">
        <v>0.2</v>
      </c>
    </row>
    <row r="32" spans="1:18">
      <c r="A32" s="8" t="s">
        <v>11459</v>
      </c>
      <c r="B32" s="11">
        <v>1208093</v>
      </c>
      <c r="C32" s="11">
        <v>289157</v>
      </c>
      <c r="H32" s="8" t="s">
        <v>11448</v>
      </c>
      <c r="I32" s="12">
        <v>4885657</v>
      </c>
      <c r="J32" s="10">
        <v>0.50147492625368728</v>
      </c>
      <c r="P32" s="8" t="s">
        <v>143</v>
      </c>
      <c r="Q32" s="2">
        <v>8</v>
      </c>
      <c r="R32" s="10">
        <v>0.1111111111111111</v>
      </c>
    </row>
    <row r="33" spans="1:18">
      <c r="A33" s="8" t="s">
        <v>11464</v>
      </c>
      <c r="B33" s="11">
        <v>10613630</v>
      </c>
      <c r="C33" s="11">
        <v>303751</v>
      </c>
      <c r="P33" s="8" t="s">
        <v>328</v>
      </c>
      <c r="Q33" s="2">
        <v>7</v>
      </c>
      <c r="R33" s="10">
        <v>0.36363636363636365</v>
      </c>
    </row>
    <row r="34" spans="1:18">
      <c r="A34" s="8" t="s">
        <v>11465</v>
      </c>
      <c r="B34" s="11">
        <v>1592869</v>
      </c>
      <c r="C34" s="11">
        <v>347547</v>
      </c>
      <c r="P34" s="8" t="s">
        <v>245</v>
      </c>
      <c r="Q34" s="2">
        <v>7</v>
      </c>
      <c r="R34" s="10">
        <v>0.36363636363636365</v>
      </c>
    </row>
    <row r="35" spans="1:18">
      <c r="A35" s="8" t="s">
        <v>11466</v>
      </c>
      <c r="B35" s="11">
        <v>785208</v>
      </c>
      <c r="C35" s="11">
        <v>582968</v>
      </c>
      <c r="P35" s="8" t="s">
        <v>90</v>
      </c>
      <c r="Q35" s="2">
        <v>6</v>
      </c>
      <c r="R35" s="10">
        <v>0.14285714285714285</v>
      </c>
    </row>
    <row r="36" spans="1:18">
      <c r="A36" s="8" t="s">
        <v>11467</v>
      </c>
      <c r="B36" s="11">
        <v>340348</v>
      </c>
      <c r="C36" s="11">
        <v>215048</v>
      </c>
      <c r="P36" s="8" t="s">
        <v>336</v>
      </c>
      <c r="Q36" s="2">
        <v>6</v>
      </c>
      <c r="R36" s="10">
        <v>0.45454545454545453</v>
      </c>
    </row>
    <row r="37" spans="1:18">
      <c r="A37" s="8" t="s">
        <v>11448</v>
      </c>
      <c r="B37" s="11">
        <v>21758540</v>
      </c>
      <c r="C37" s="11">
        <v>7912320</v>
      </c>
      <c r="E37" s="21">
        <f>C37/B37</f>
        <v>0.36364204583579596</v>
      </c>
      <c r="P37" s="8" t="s">
        <v>345</v>
      </c>
      <c r="Q37" s="2">
        <v>6</v>
      </c>
      <c r="R37" s="10">
        <v>0.53846153846153844</v>
      </c>
    </row>
    <row r="38" spans="1:18">
      <c r="P38" s="8" t="s">
        <v>310</v>
      </c>
      <c r="Q38" s="2">
        <v>6</v>
      </c>
      <c r="R38" s="10">
        <v>0.5714285714285714</v>
      </c>
    </row>
    <row r="39" spans="1:18">
      <c r="P39" s="8" t="s">
        <v>73</v>
      </c>
      <c r="Q39" s="2">
        <v>5</v>
      </c>
      <c r="R39" s="10">
        <v>0.5</v>
      </c>
    </row>
    <row r="40" spans="1:18">
      <c r="B40" t="b">
        <f>B41=B43</f>
        <v>1</v>
      </c>
      <c r="P40" s="8" t="s">
        <v>414</v>
      </c>
      <c r="Q40" s="2">
        <v>5</v>
      </c>
      <c r="R40" s="10">
        <v>0.44444444444444442</v>
      </c>
    </row>
    <row r="41" spans="1:18">
      <c r="B41">
        <v>6332160</v>
      </c>
      <c r="P41" s="8" t="s">
        <v>98</v>
      </c>
      <c r="Q41" s="2">
        <v>4</v>
      </c>
      <c r="R41" s="10">
        <v>0.55555555555555558</v>
      </c>
    </row>
    <row r="42" spans="1:18">
      <c r="A42" s="7" t="s">
        <v>11447</v>
      </c>
      <c r="B42" t="s">
        <v>11481</v>
      </c>
      <c r="H42" s="7" t="s">
        <v>11447</v>
      </c>
      <c r="I42" t="s">
        <v>11473</v>
      </c>
      <c r="P42" s="8" t="s">
        <v>61</v>
      </c>
      <c r="Q42" s="2">
        <v>4</v>
      </c>
      <c r="R42" s="10">
        <v>0.7142857142857143</v>
      </c>
    </row>
    <row r="43" spans="1:18">
      <c r="A43" s="8" t="s">
        <v>571</v>
      </c>
      <c r="B43" s="2">
        <v>6332160</v>
      </c>
      <c r="H43" s="8" t="s">
        <v>10173</v>
      </c>
      <c r="I43" s="2">
        <v>199</v>
      </c>
      <c r="P43" s="8" t="s">
        <v>887</v>
      </c>
      <c r="Q43" s="2">
        <v>4</v>
      </c>
      <c r="R43" s="10">
        <v>0.33333333333333331</v>
      </c>
    </row>
    <row r="44" spans="1:18">
      <c r="A44" s="8" t="s">
        <v>104</v>
      </c>
      <c r="B44" s="2">
        <v>4478490</v>
      </c>
      <c r="H44" s="8" t="s">
        <v>10225</v>
      </c>
      <c r="I44" s="2">
        <v>168</v>
      </c>
      <c r="P44" s="8" t="s">
        <v>2017</v>
      </c>
      <c r="Q44" s="2">
        <v>4</v>
      </c>
      <c r="R44" s="10">
        <v>0.2</v>
      </c>
    </row>
    <row r="45" spans="1:18">
      <c r="A45" s="8" t="s">
        <v>166</v>
      </c>
      <c r="B45" s="2">
        <v>1210944</v>
      </c>
      <c r="H45" s="8" t="s">
        <v>10204</v>
      </c>
      <c r="I45" s="2">
        <v>83</v>
      </c>
      <c r="P45" s="8" t="s">
        <v>2966</v>
      </c>
      <c r="Q45" s="2">
        <v>4</v>
      </c>
      <c r="R45" s="10"/>
    </row>
    <row r="46" spans="1:18">
      <c r="A46" s="8" t="s">
        <v>175</v>
      </c>
      <c r="B46" s="2">
        <v>200928</v>
      </c>
      <c r="H46" s="8" t="s">
        <v>10207</v>
      </c>
      <c r="I46" s="2">
        <v>73</v>
      </c>
      <c r="P46" s="8" t="s">
        <v>590</v>
      </c>
      <c r="Q46" s="2">
        <v>3</v>
      </c>
      <c r="R46" s="10">
        <v>0.5</v>
      </c>
    </row>
    <row r="47" spans="1:18">
      <c r="A47" s="8" t="s">
        <v>72</v>
      </c>
      <c r="B47" s="2">
        <v>96096</v>
      </c>
      <c r="H47" s="8" t="s">
        <v>10289</v>
      </c>
      <c r="I47" s="2">
        <v>54</v>
      </c>
      <c r="P47" s="8" t="s">
        <v>774</v>
      </c>
      <c r="Q47" s="2">
        <v>3</v>
      </c>
      <c r="R47" s="10">
        <v>0.4</v>
      </c>
    </row>
    <row r="48" spans="1:18">
      <c r="A48" s="8" t="s">
        <v>529</v>
      </c>
      <c r="B48" s="2">
        <v>49920</v>
      </c>
      <c r="H48" s="8" t="s">
        <v>10284</v>
      </c>
      <c r="I48" s="2">
        <v>42</v>
      </c>
      <c r="P48" s="8" t="s">
        <v>582</v>
      </c>
      <c r="Q48" s="2">
        <v>3</v>
      </c>
      <c r="R48" s="10">
        <v>0.5</v>
      </c>
    </row>
    <row r="49" spans="1:18">
      <c r="A49" s="8" t="s">
        <v>271</v>
      </c>
      <c r="B49" s="2">
        <v>45360</v>
      </c>
      <c r="H49" s="8" t="s">
        <v>10254</v>
      </c>
      <c r="I49" s="2">
        <v>40</v>
      </c>
      <c r="P49" s="8" t="s">
        <v>813</v>
      </c>
      <c r="Q49" s="2">
        <v>3</v>
      </c>
      <c r="R49" s="10">
        <v>0.25</v>
      </c>
    </row>
    <row r="50" spans="1:18">
      <c r="A50" s="8" t="s">
        <v>66</v>
      </c>
      <c r="B50" s="2">
        <v>35840</v>
      </c>
      <c r="H50" s="8" t="s">
        <v>10228</v>
      </c>
      <c r="I50" s="2">
        <v>35</v>
      </c>
      <c r="P50" s="8" t="s">
        <v>115</v>
      </c>
      <c r="Q50" s="2">
        <v>2</v>
      </c>
      <c r="R50" s="10"/>
    </row>
    <row r="51" spans="1:18">
      <c r="A51" s="8" t="s">
        <v>97</v>
      </c>
      <c r="B51" s="2">
        <v>35700</v>
      </c>
      <c r="H51" s="8" t="s">
        <v>10324</v>
      </c>
      <c r="I51" s="2">
        <v>26</v>
      </c>
      <c r="P51" s="8" t="s">
        <v>453</v>
      </c>
      <c r="Q51" s="2">
        <v>2</v>
      </c>
      <c r="R51" s="10">
        <v>0.75</v>
      </c>
    </row>
    <row r="52" spans="1:18">
      <c r="A52" s="8" t="s">
        <v>79</v>
      </c>
      <c r="B52" s="2">
        <v>28710</v>
      </c>
      <c r="H52" s="8" t="s">
        <v>10389</v>
      </c>
      <c r="I52" s="2">
        <v>20</v>
      </c>
      <c r="P52" s="8" t="s">
        <v>1067</v>
      </c>
      <c r="Q52" s="2">
        <v>2</v>
      </c>
      <c r="R52" s="10">
        <v>0.6</v>
      </c>
    </row>
    <row r="53" spans="1:18">
      <c r="A53" s="8" t="s">
        <v>219</v>
      </c>
      <c r="B53" s="2">
        <v>15840</v>
      </c>
      <c r="H53" s="8" t="s">
        <v>10279</v>
      </c>
      <c r="I53" s="2">
        <v>9</v>
      </c>
      <c r="P53" s="8" t="s">
        <v>801</v>
      </c>
      <c r="Q53" s="2">
        <v>2</v>
      </c>
      <c r="R53" s="10"/>
    </row>
    <row r="54" spans="1:18">
      <c r="A54" s="8" t="s">
        <v>344</v>
      </c>
      <c r="B54" s="2">
        <v>8064</v>
      </c>
      <c r="H54" s="8" t="s">
        <v>10454</v>
      </c>
      <c r="I54" s="2">
        <v>6</v>
      </c>
      <c r="P54" s="8" t="s">
        <v>1325</v>
      </c>
      <c r="Q54" s="2">
        <v>2</v>
      </c>
      <c r="R54" s="10">
        <v>0.5</v>
      </c>
    </row>
    <row r="55" spans="1:18">
      <c r="A55" s="8" t="s">
        <v>19</v>
      </c>
      <c r="B55" s="2">
        <v>5832</v>
      </c>
      <c r="H55" s="8" t="s">
        <v>10239</v>
      </c>
      <c r="I55" s="2">
        <v>6</v>
      </c>
      <c r="P55" s="8" t="s">
        <v>30</v>
      </c>
      <c r="Q55" s="2">
        <v>2</v>
      </c>
      <c r="R55" s="10">
        <v>0.75</v>
      </c>
    </row>
    <row r="56" spans="1:18">
      <c r="A56" s="8" t="s">
        <v>376</v>
      </c>
      <c r="B56" s="2">
        <v>5130</v>
      </c>
      <c r="H56" s="8" t="s">
        <v>10363</v>
      </c>
      <c r="I56" s="2">
        <v>4</v>
      </c>
      <c r="P56" s="8" t="s">
        <v>409</v>
      </c>
      <c r="Q56" s="2">
        <v>2</v>
      </c>
      <c r="R56" s="10">
        <v>0.5</v>
      </c>
    </row>
    <row r="57" spans="1:18">
      <c r="A57" s="8" t="s">
        <v>124</v>
      </c>
      <c r="B57" s="2">
        <v>4200</v>
      </c>
      <c r="H57" s="8" t="s">
        <v>10376</v>
      </c>
      <c r="I57" s="2">
        <v>3</v>
      </c>
      <c r="P57" s="8" t="s">
        <v>1850</v>
      </c>
      <c r="Q57" s="2">
        <v>2</v>
      </c>
      <c r="R57" s="10"/>
    </row>
    <row r="58" spans="1:18">
      <c r="A58" s="8" t="s">
        <v>847</v>
      </c>
      <c r="B58" s="2">
        <v>3696</v>
      </c>
      <c r="H58" s="8" t="s">
        <v>11400</v>
      </c>
      <c r="I58" s="2">
        <v>2</v>
      </c>
      <c r="P58" s="8" t="s">
        <v>1387</v>
      </c>
      <c r="Q58" s="2">
        <v>2</v>
      </c>
      <c r="R58" s="10"/>
    </row>
    <row r="59" spans="1:18">
      <c r="A59" s="8" t="s">
        <v>327</v>
      </c>
      <c r="B59" s="2">
        <v>2640</v>
      </c>
      <c r="H59" s="8" t="s">
        <v>10721</v>
      </c>
      <c r="I59" s="2">
        <v>1</v>
      </c>
      <c r="P59" s="8" t="s">
        <v>1234</v>
      </c>
      <c r="Q59" s="2">
        <v>2</v>
      </c>
      <c r="R59" s="10">
        <v>0.5</v>
      </c>
    </row>
    <row r="60" spans="1:18">
      <c r="A60" s="8" t="s">
        <v>541</v>
      </c>
      <c r="B60" s="2">
        <v>1980</v>
      </c>
      <c r="H60" s="8" t="s">
        <v>11448</v>
      </c>
      <c r="I60" s="2">
        <v>771</v>
      </c>
      <c r="P60" s="8" t="s">
        <v>181</v>
      </c>
      <c r="Q60" s="2">
        <v>1</v>
      </c>
      <c r="R60" s="10">
        <v>0.5</v>
      </c>
    </row>
    <row r="61" spans="1:18">
      <c r="A61" s="8" t="s">
        <v>696</v>
      </c>
      <c r="B61" s="2">
        <v>1458</v>
      </c>
      <c r="P61" s="8" t="s">
        <v>1346</v>
      </c>
      <c r="Q61" s="2">
        <v>1</v>
      </c>
      <c r="R61" s="10">
        <v>0.5</v>
      </c>
    </row>
    <row r="62" spans="1:18">
      <c r="A62" s="8" t="s">
        <v>1686</v>
      </c>
      <c r="B62" s="2">
        <v>840</v>
      </c>
      <c r="P62" s="8" t="s">
        <v>12109</v>
      </c>
      <c r="Q62" s="2">
        <v>1</v>
      </c>
      <c r="R62" s="10"/>
    </row>
    <row r="63" spans="1:18">
      <c r="A63" s="8" t="s">
        <v>306</v>
      </c>
      <c r="B63" s="2">
        <v>648</v>
      </c>
      <c r="P63" s="8" t="s">
        <v>1699</v>
      </c>
      <c r="Q63" s="2">
        <v>1</v>
      </c>
      <c r="R63" s="10">
        <v>0.5</v>
      </c>
    </row>
    <row r="64" spans="1:18">
      <c r="A64" s="8" t="s">
        <v>42</v>
      </c>
      <c r="B64" s="2">
        <v>360</v>
      </c>
      <c r="P64" s="8" t="s">
        <v>135</v>
      </c>
      <c r="Q64" s="2">
        <v>1</v>
      </c>
      <c r="R64" s="10"/>
    </row>
    <row r="65" spans="1:18">
      <c r="A65" s="8" t="s">
        <v>50</v>
      </c>
      <c r="B65" s="2">
        <v>270</v>
      </c>
      <c r="P65" s="8" t="s">
        <v>1405</v>
      </c>
      <c r="Q65" s="2"/>
      <c r="R65" s="10">
        <v>1</v>
      </c>
    </row>
    <row r="66" spans="1:18">
      <c r="A66" s="8" t="s">
        <v>202</v>
      </c>
      <c r="B66" s="2">
        <v>180</v>
      </c>
      <c r="P66" s="8" t="s">
        <v>1332</v>
      </c>
      <c r="Q66" s="2"/>
      <c r="R66" s="10">
        <v>1</v>
      </c>
    </row>
    <row r="67" spans="1:18">
      <c r="A67" s="8" t="s">
        <v>707</v>
      </c>
      <c r="B67" s="2">
        <v>128</v>
      </c>
      <c r="P67" s="8" t="s">
        <v>80</v>
      </c>
      <c r="Q67" s="2"/>
      <c r="R67" s="10">
        <v>1</v>
      </c>
    </row>
    <row r="68" spans="1:18">
      <c r="A68" s="8" t="s">
        <v>2217</v>
      </c>
      <c r="B68" s="2">
        <v>108</v>
      </c>
      <c r="P68" s="8" t="s">
        <v>930</v>
      </c>
      <c r="Q68" s="2"/>
      <c r="R68" s="10">
        <v>1</v>
      </c>
    </row>
    <row r="69" spans="1:18">
      <c r="A69" s="8" t="s">
        <v>493</v>
      </c>
      <c r="B69" s="2">
        <v>72</v>
      </c>
      <c r="P69" s="8" t="s">
        <v>11448</v>
      </c>
      <c r="Q69" s="2">
        <v>360</v>
      </c>
      <c r="R69" s="10">
        <v>0.44615384615384618</v>
      </c>
    </row>
    <row r="70" spans="1:18">
      <c r="A70" s="8" t="s">
        <v>886</v>
      </c>
      <c r="B70" s="2">
        <v>60</v>
      </c>
    </row>
    <row r="71" spans="1:18">
      <c r="A71" s="8" t="s">
        <v>397</v>
      </c>
      <c r="B71" s="2">
        <v>30</v>
      </c>
    </row>
    <row r="72" spans="1:18">
      <c r="A72" s="8" t="s">
        <v>796</v>
      </c>
      <c r="B72" s="2">
        <v>24</v>
      </c>
    </row>
    <row r="73" spans="1:18">
      <c r="A73" s="8" t="s">
        <v>2575</v>
      </c>
      <c r="B73" s="2">
        <v>24</v>
      </c>
    </row>
    <row r="74" spans="1:18">
      <c r="A74" s="8" t="s">
        <v>237</v>
      </c>
      <c r="B74" s="2">
        <v>12</v>
      </c>
    </row>
    <row r="75" spans="1:18">
      <c r="A75" s="8" t="s">
        <v>3858</v>
      </c>
      <c r="B75" s="2">
        <v>12</v>
      </c>
    </row>
    <row r="76" spans="1:18">
      <c r="A76" s="8" t="s">
        <v>349</v>
      </c>
      <c r="B76" s="2">
        <v>12</v>
      </c>
    </row>
    <row r="77" spans="1:18">
      <c r="A77" s="8" t="s">
        <v>283</v>
      </c>
      <c r="B77" s="2">
        <v>6</v>
      </c>
    </row>
    <row r="78" spans="1:18">
      <c r="A78" s="8" t="s">
        <v>808</v>
      </c>
      <c r="B78" s="2">
        <v>2</v>
      </c>
    </row>
    <row r="79" spans="1:18">
      <c r="A79" s="8" t="s">
        <v>1698</v>
      </c>
      <c r="B79" s="2">
        <v>2</v>
      </c>
    </row>
    <row r="80" spans="1:18">
      <c r="A80" s="8" t="s">
        <v>11448</v>
      </c>
      <c r="B80" s="2">
        <v>42887520000</v>
      </c>
    </row>
  </sheetData>
  <sheetProtection selectLockedCells="1" selectUnlockedCells="1"/>
  <conditionalFormatting sqref="B40">
    <cfRule type="cellIs" dxfId="51" priority="1" operator="equal">
      <formula>FALSE</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5DA61-02E9-4F9F-87FC-6FCE8DEF1A7D}">
  <sheetPr codeName="Sheet15"/>
  <dimension ref="A1:V72"/>
  <sheetViews>
    <sheetView showGridLines="0" zoomScale="25" zoomScaleNormal="25" workbookViewId="0"/>
  </sheetViews>
  <sheetFormatPr defaultRowHeight="14.4"/>
  <cols>
    <col min="1" max="1" width="29" bestFit="1" customWidth="1"/>
    <col min="2" max="3" width="29.88671875" bestFit="1" customWidth="1"/>
    <col min="4" max="4" width="27.21875" bestFit="1" customWidth="1"/>
    <col min="5" max="5" width="13.21875" bestFit="1" customWidth="1"/>
    <col min="6" max="6" width="22.44140625" bestFit="1" customWidth="1"/>
    <col min="7" max="7" width="21.44140625" bestFit="1" customWidth="1"/>
    <col min="8" max="8" width="28" bestFit="1" customWidth="1"/>
    <col min="9" max="9" width="21.33203125" bestFit="1" customWidth="1"/>
    <col min="10" max="10" width="6.33203125" customWidth="1"/>
    <col min="11" max="11" width="44" customWidth="1"/>
    <col min="12" max="12" width="19.33203125" customWidth="1"/>
    <col min="13" max="13" width="28.88671875" customWidth="1"/>
    <col min="15" max="15" width="33.44140625" bestFit="1" customWidth="1"/>
    <col min="16" max="16" width="29" bestFit="1" customWidth="1"/>
    <col min="17" max="17" width="21.44140625" bestFit="1" customWidth="1"/>
    <col min="18" max="18" width="23.109375" customWidth="1"/>
    <col min="19" max="19" width="23.21875" bestFit="1" customWidth="1"/>
    <col min="20" max="20" width="29" bestFit="1" customWidth="1"/>
    <col min="21" max="21" width="26.77734375" customWidth="1"/>
    <col min="22" max="22" width="21.33203125" customWidth="1"/>
  </cols>
  <sheetData>
    <row r="1" spans="1:22">
      <c r="A1" t="s">
        <v>11454</v>
      </c>
      <c r="B1" t="s">
        <v>11453</v>
      </c>
      <c r="C1" t="s">
        <v>11496</v>
      </c>
      <c r="D1" t="s">
        <v>11497</v>
      </c>
      <c r="H1" s="91"/>
      <c r="L1" s="91"/>
      <c r="M1" s="91"/>
      <c r="O1" s="7" t="s">
        <v>11447</v>
      </c>
      <c r="P1" t="s">
        <v>11454</v>
      </c>
      <c r="S1" s="7" t="s">
        <v>11447</v>
      </c>
      <c r="T1" t="s">
        <v>11454</v>
      </c>
    </row>
    <row r="2" spans="1:22">
      <c r="A2" s="10">
        <v>0.94336295412303517</v>
      </c>
      <c r="B2" s="10">
        <v>0.86462450592885376</v>
      </c>
      <c r="C2" s="2">
        <v>875</v>
      </c>
      <c r="D2" s="12">
        <v>88942763</v>
      </c>
      <c r="H2" s="92"/>
      <c r="L2" s="92"/>
      <c r="M2" s="92"/>
      <c r="O2" s="8" t="s">
        <v>196</v>
      </c>
      <c r="P2" s="10">
        <v>4.5759906370172212</v>
      </c>
      <c r="S2" s="8" t="s">
        <v>386</v>
      </c>
      <c r="T2" s="10">
        <v>1.3237956374954629</v>
      </c>
    </row>
    <row r="3" spans="1:22">
      <c r="H3" s="92"/>
      <c r="L3" s="92"/>
      <c r="M3" s="92"/>
      <c r="O3" s="8" t="s">
        <v>385</v>
      </c>
      <c r="P3" s="10">
        <v>1.7575546904615695</v>
      </c>
      <c r="S3" s="8" t="s">
        <v>774</v>
      </c>
      <c r="T3" s="10">
        <v>1.25718344327084</v>
      </c>
    </row>
    <row r="4" spans="1:22">
      <c r="A4" s="7" t="s">
        <v>11447</v>
      </c>
      <c r="B4" t="s">
        <v>11454</v>
      </c>
      <c r="C4" t="s">
        <v>11453</v>
      </c>
      <c r="H4" s="92"/>
      <c r="L4" s="92"/>
      <c r="M4" s="92"/>
      <c r="O4" s="8" t="s">
        <v>3950</v>
      </c>
      <c r="P4" s="10">
        <v>1.7186255678526785</v>
      </c>
      <c r="S4" s="8" t="s">
        <v>1332</v>
      </c>
      <c r="T4" s="10">
        <v>1.2321799209576072</v>
      </c>
    </row>
    <row r="5" spans="1:22">
      <c r="A5" s="8" t="s">
        <v>11461</v>
      </c>
      <c r="B5" s="10">
        <v>0.89680745504122727</v>
      </c>
      <c r="C5" s="10">
        <v>0.91891891891891897</v>
      </c>
      <c r="H5" s="92"/>
      <c r="K5" s="22"/>
      <c r="L5" s="92"/>
      <c r="M5" s="92"/>
      <c r="O5" s="8" t="s">
        <v>4167</v>
      </c>
      <c r="P5" s="10">
        <v>1.5680047288946208</v>
      </c>
      <c r="S5" s="8" t="s">
        <v>1387</v>
      </c>
      <c r="T5" s="10">
        <v>1.2117886493031405</v>
      </c>
    </row>
    <row r="6" spans="1:22">
      <c r="A6" s="8" t="s">
        <v>11462</v>
      </c>
      <c r="B6" s="10">
        <v>0.96427827543448952</v>
      </c>
      <c r="C6" s="10">
        <v>0.88405797101449279</v>
      </c>
      <c r="H6" s="92"/>
      <c r="L6" s="92"/>
      <c r="M6" s="92"/>
      <c r="O6" s="8" t="s">
        <v>8199</v>
      </c>
      <c r="P6" s="10">
        <v>1.5447854487651818</v>
      </c>
      <c r="S6" s="8" t="s">
        <v>887</v>
      </c>
      <c r="T6" s="10">
        <v>1.1656121067177712</v>
      </c>
    </row>
    <row r="7" spans="1:22">
      <c r="A7" s="8" t="s">
        <v>11457</v>
      </c>
      <c r="B7" s="10">
        <v>0.87991622231073163</v>
      </c>
      <c r="C7" s="10">
        <v>0.84615384615384615</v>
      </c>
      <c r="H7" s="92"/>
      <c r="L7" s="92"/>
      <c r="M7" s="92"/>
      <c r="O7" s="8" t="s">
        <v>684</v>
      </c>
      <c r="P7" s="10">
        <v>1.4426119550207142</v>
      </c>
      <c r="S7" s="8" t="s">
        <v>98</v>
      </c>
      <c r="T7" s="10">
        <v>1.1647265990028683</v>
      </c>
    </row>
    <row r="8" spans="1:22">
      <c r="A8" s="8" t="s">
        <v>11463</v>
      </c>
      <c r="B8" s="10">
        <v>0.85119691274278964</v>
      </c>
      <c r="C8" s="10">
        <v>0.88505747126436785</v>
      </c>
      <c r="H8" s="92"/>
      <c r="L8" s="92"/>
      <c r="M8" s="92"/>
      <c r="O8" s="8" t="s">
        <v>397</v>
      </c>
      <c r="P8" s="10">
        <v>1.4237824257144196</v>
      </c>
      <c r="S8" s="8" t="s">
        <v>115</v>
      </c>
      <c r="T8" s="10">
        <v>1.141059426499744</v>
      </c>
    </row>
    <row r="9" spans="1:22">
      <c r="A9" s="8" t="s">
        <v>11449</v>
      </c>
      <c r="B9" s="10">
        <v>1.0226179179350028</v>
      </c>
      <c r="C9" s="10">
        <v>0.87058823529411766</v>
      </c>
      <c r="H9" s="92"/>
      <c r="L9" s="92"/>
      <c r="M9" s="92"/>
      <c r="O9" s="8" t="s">
        <v>2608</v>
      </c>
      <c r="P9" s="10">
        <v>1.3520476199679183</v>
      </c>
      <c r="S9" s="8" t="s">
        <v>1067</v>
      </c>
      <c r="T9" s="10">
        <v>1.1347481302381519</v>
      </c>
    </row>
    <row r="10" spans="1:22">
      <c r="A10" s="8" t="s">
        <v>11460</v>
      </c>
      <c r="B10" s="10">
        <v>1.0971905024489426</v>
      </c>
      <c r="C10" s="10">
        <v>0.91304347826086951</v>
      </c>
      <c r="H10" s="92"/>
      <c r="L10" s="92"/>
      <c r="M10" s="92"/>
      <c r="O10" s="8" t="s">
        <v>237</v>
      </c>
      <c r="P10" s="10">
        <v>1.3432597639729584</v>
      </c>
      <c r="S10" s="8" t="s">
        <v>801</v>
      </c>
      <c r="T10" s="10">
        <v>1.1315470240233938</v>
      </c>
    </row>
    <row r="11" spans="1:22">
      <c r="A11" s="8" t="s">
        <v>11458</v>
      </c>
      <c r="B11" s="10">
        <v>0.93432326653958386</v>
      </c>
      <c r="C11" s="10">
        <v>0.9101123595505618</v>
      </c>
      <c r="H11" s="92"/>
      <c r="L11" s="92"/>
      <c r="M11" s="92"/>
      <c r="O11" s="8" t="s">
        <v>1240</v>
      </c>
      <c r="P11" s="10">
        <v>1.3393398357855293</v>
      </c>
      <c r="S11" s="8" t="s">
        <v>190</v>
      </c>
      <c r="T11" s="10">
        <v>1.0951876957419069</v>
      </c>
    </row>
    <row r="12" spans="1:22">
      <c r="A12" s="8" t="s">
        <v>11459</v>
      </c>
      <c r="B12" s="10">
        <v>0.91980622129101519</v>
      </c>
      <c r="C12" s="10">
        <v>0.80246913580246915</v>
      </c>
      <c r="O12" s="8" t="s">
        <v>11448</v>
      </c>
      <c r="P12" s="10">
        <v>1.5231711643832211</v>
      </c>
      <c r="S12" s="8" t="s">
        <v>11448</v>
      </c>
      <c r="T12" s="10">
        <v>1.1925318465441295</v>
      </c>
    </row>
    <row r="13" spans="1:22">
      <c r="A13" s="8" t="s">
        <v>11464</v>
      </c>
      <c r="B13" s="10">
        <v>0.86344581770931916</v>
      </c>
      <c r="C13" s="10">
        <v>0.8571428571428571</v>
      </c>
    </row>
    <row r="14" spans="1:22">
      <c r="A14" s="8" t="s">
        <v>11465</v>
      </c>
      <c r="B14" s="10">
        <v>1.0569983152581655</v>
      </c>
      <c r="C14" s="10">
        <v>0.78125</v>
      </c>
      <c r="F14" s="7" t="s">
        <v>11447</v>
      </c>
      <c r="G14" t="s">
        <v>11498</v>
      </c>
      <c r="H14" t="s">
        <v>11499</v>
      </c>
    </row>
    <row r="15" spans="1:22" ht="28.8">
      <c r="A15" s="8" t="s">
        <v>11466</v>
      </c>
      <c r="B15" s="10">
        <v>0.94000709260213455</v>
      </c>
      <c r="C15" s="10">
        <v>0.85555555555555551</v>
      </c>
      <c r="F15" s="8" t="s">
        <v>344</v>
      </c>
      <c r="G15" s="10">
        <v>1.099151267501963</v>
      </c>
      <c r="H15" s="10">
        <v>0.75</v>
      </c>
      <c r="O15" s="18" t="s">
        <v>7</v>
      </c>
      <c r="P15" s="18" t="s">
        <v>11454</v>
      </c>
      <c r="Q15" s="91"/>
      <c r="S15" s="22" t="s">
        <v>12119</v>
      </c>
      <c r="T15" s="22" t="s">
        <v>12118</v>
      </c>
      <c r="U15" s="22" t="s">
        <v>12120</v>
      </c>
      <c r="V15" s="97" t="s">
        <v>12121</v>
      </c>
    </row>
    <row r="16" spans="1:22" ht="72">
      <c r="A16" s="8" t="s">
        <v>11467</v>
      </c>
      <c r="B16" s="10">
        <v>0.85176601419746423</v>
      </c>
      <c r="C16" s="10">
        <v>0.86206896551724133</v>
      </c>
      <c r="F16" s="8" t="s">
        <v>921</v>
      </c>
      <c r="G16" s="10">
        <v>1.1000451176449111</v>
      </c>
      <c r="H16" s="10">
        <v>1</v>
      </c>
      <c r="O16" s="19" t="str">
        <f>_xlfn.LET(_xlpm.X, O11, IF(_xlpm.X="","",IF(_xlpm.X="Grand Total","",_xlpm.X)))</f>
        <v>Horizon Insurance Brokers</v>
      </c>
      <c r="P16" s="20">
        <f>IF(O16="","",P11)</f>
        <v>1.3393398357855293</v>
      </c>
      <c r="Q16" s="92"/>
      <c r="R16" t="s">
        <v>12122</v>
      </c>
      <c r="S16" s="94" t="str">
        <f>IFERROR("• "&amp;_xlfn.LET(_xlpm.p,'Pivot-Retention'!$A$2,_xlpm.a,'Pivot-Retention'!$B$2,IF(AND(_xlpm.p&gt;=95%,_xlpm.a&gt;=95%,_xlpm.p&gt;=_xlpm.a),"Premium retention is "&amp;TEXT(_xlpm.p,"0.0%")&amp;" and account retention is "&amp;TEXT(_xlpm.a,"0.0%")&amp;", indicating strong and well-distributed retention.",IF(AND(_xlpm.p&gt;=95%,_xlpm.a&lt;95%),"Premium retention is "&amp;TEXT(_xlpm.p,"0.0%")&amp;" while account retention is "&amp;TEXT(_xlpm.a,"0.0%")&amp;", suggesting higher-premium accounts are driving overall premium retention.",IF(AND(_xlpm.p&lt;_xlpm.a,_xlpm.a&gt;=95%),"Account retention is strong at "&amp;TEXT(_xlpm.a,"0.0%")&amp;", while premium retention is "&amp;TEXT(_xlpm.p,"0.0%")&amp;", suggesting retained accounts are renewing at lower average premiums.",IF(AND(_xlpm.p&lt;95%,_xlpm.a&lt;95%),"Premium retention is "&amp;TEXT(_xlpm.p,"0.0%")&amp;" and account retention is "&amp;TEXT(_xlpm.a,"0.0%")&amp;", indicating broader retention weakness.","Premium retention is "&amp;TEXT(_xlpm.p,"0.0%")&amp;" and account retention is "&amp;TEXT(_xlpm.a,"0.0%")&amp;", indicating healthy account retention but weaker premium performance."))))),"")</f>
        <v>• Premium retention is 94.3% and account retention is 86.5%, indicating broader retention weakness.</v>
      </c>
      <c r="T16" s="94" t="str">
        <f>IFERROR("• "&amp;_xlfn.LET(_xlpm.p,'Pivot-Retention'!$A$2,_xlpm.a,'Pivot-Retention'!$B$2,IF(AND(_xlpm.p&gt;=95%,_xlpm.a&gt;=95%,_xlpm.p&gt;=_xlpm.a),"Premium retention is "&amp;TEXT(_xlpm.p,"0.0%")&amp;" and account retention is "&amp;TEXT(_xlpm.a,"0.0%")&amp;", indicating strong and well-distributed retention.",IF(AND(_xlpm.p&gt;=95%,_xlpm.a&lt;95%),"Premium retention is "&amp;TEXT(_xlpm.p,"0.0%")&amp;" while account retention is "&amp;TEXT(_xlpm.a,"0.0%")&amp;", suggesting higher-premium accounts are driving overall premium retention.",IF(AND(_xlpm.p&lt;_xlpm.a,_xlpm.a&gt;=95%),"Account retention is strong at "&amp;TEXT(_xlpm.a,"0.0%")&amp;", while premium retention is "&amp;TEXT(_xlpm.p,"0.0%")&amp;", suggesting retained accounts are renewing at lower average premiums.",IF(AND(_xlpm.p&lt;95%,_xlpm.a&lt;95%),"Premium retention is "&amp;TEXT(_xlpm.p,"0.0%")&amp;" and account retention is "&amp;TEXT(_xlpm.a,"0.0%")&amp;", indicating broader retention weakness.","Premium retention is "&amp;TEXT(_xlpm.p,"0.0%")&amp;" and account retention is "&amp;TEXT(_xlpm.a,"0.0%")&amp;", indicating healthy account retention but weaker premium performance."))))),"")</f>
        <v>• Premium retention is 94.3% and account retention is 86.5%, indicating broader retention weakness.</v>
      </c>
      <c r="U16" s="94" t="str">
        <f>IFERROR("• "&amp;_xlfn.LET(_xlpm.p,'Pivot-Retention'!$A$2,_xlpm.a,'Pivot-Retention'!$B$2,IF(AND(_xlpm.p&gt;=95%,_xlpm.a&gt;=95%,_xlpm.p&gt;=_xlpm.a),"Premium retention is "&amp;TEXT(_xlpm.p,"0.0%")&amp;" and account retention is "&amp;TEXT(_xlpm.a,"0.0%")&amp;", indicating strong and well-distributed retention.",IF(AND(_xlpm.p&gt;=95%,_xlpm.a&lt;95%),"Premium retention is "&amp;TEXT(_xlpm.p,"0.0%")&amp;" while account retention is "&amp;TEXT(_xlpm.a,"0.0%")&amp;", suggesting higher-premium accounts are driving overall premium retention.",IF(AND(_xlpm.p&lt;_xlpm.a,_xlpm.a&gt;=95%),"Account retention is strong at "&amp;TEXT(_xlpm.a,"0.0%")&amp;", while premium retention is "&amp;TEXT(_xlpm.p,"0.0%")&amp;", suggesting retained accounts are renewing at lower average premiums.",IF(AND(_xlpm.p&lt;95%,_xlpm.a&lt;95%),"Premium retention is "&amp;TEXT(_xlpm.p,"0.0%")&amp;" and account retention is "&amp;TEXT(_xlpm.a,"0.0%")&amp;", indicating broader retention weakness.","Premium retention is "&amp;TEXT(_xlpm.p,"0.0%")&amp;" and account retention is "&amp;TEXT(_xlpm.a,"0.0%")&amp;", indicating healthy account retention but weaker premium performance."))))),"")</f>
        <v>• Premium retention is 94.3% and account retention is 86.5%, indicating broader retention weakness.</v>
      </c>
      <c r="V16" s="94" t="str">
        <f>IFERROR("• "&amp;_xlfn.LET(_xlpm.p,'Pivot-Retention'!$A$2,_xlpm.a,'Pivot-Retention'!$B$2,IF(AND(_xlpm.p&gt;=95%,_xlpm.a&gt;=95%,_xlpm.p&gt;=_xlpm.a),"Premium retention is "&amp;TEXT(_xlpm.p,"0.0%")&amp;" and account retention is "&amp;TEXT(_xlpm.a,"0.0%")&amp;", indicating strong and well-distributed retention.",IF(AND(_xlpm.p&gt;=95%,_xlpm.a&lt;95%),"Premium retention is "&amp;TEXT(_xlpm.p,"0.0%")&amp;" while account retention is "&amp;TEXT(_xlpm.a,"0.0%")&amp;", suggesting higher-premium accounts are driving overall premium retention.",IF(AND(_xlpm.p&lt;_xlpm.a,_xlpm.a&gt;=95%),"Account retention is strong at "&amp;TEXT(_xlpm.a,"0.0%")&amp;", while premium retention is "&amp;TEXT(_xlpm.p,"0.0%")&amp;", suggesting retained accounts are renewing at lower average premiums.",IF(AND(_xlpm.p&lt;95%,_xlpm.a&lt;95%),"Premium retention is "&amp;TEXT(_xlpm.p,"0.0%")&amp;" and account retention is "&amp;TEXT(_xlpm.a,"0.0%")&amp;", indicating broader retention weakness.","Premium retention is "&amp;TEXT(_xlpm.p,"0.0%")&amp;" and account retention is "&amp;TEXT(_xlpm.a,"0.0%")&amp;", indicating healthy account retention but weaker premium performance."))))),"")</f>
        <v>• Premium retention is 94.3% and account retention is 86.5%, indicating broader retention weakness.</v>
      </c>
    </row>
    <row r="17" spans="1:22">
      <c r="A17" s="8" t="s">
        <v>11448</v>
      </c>
      <c r="B17" s="10">
        <v>0.94336295412303517</v>
      </c>
      <c r="C17" s="10">
        <v>0.86462450592885376</v>
      </c>
      <c r="F17" s="8" t="s">
        <v>3495</v>
      </c>
      <c r="G17" s="10">
        <v>1.1153822403359268</v>
      </c>
      <c r="H17" s="10">
        <v>1</v>
      </c>
      <c r="O17" s="19" t="str">
        <f>_xlfn.LET(_xlpm.X, O10, IF(_xlpm.X="","",IF(_xlpm.X="Grand Total","",_xlpm.X)))</f>
        <v>Reliance Risk Solutions</v>
      </c>
      <c r="P17" s="20">
        <f>IF(O17="","",P10)</f>
        <v>1.3432597639729584</v>
      </c>
      <c r="Q17" s="92"/>
      <c r="S17" s="96"/>
      <c r="T17" s="96"/>
      <c r="U17" s="96"/>
      <c r="V17" s="96"/>
    </row>
    <row r="18" spans="1:22" ht="100.8">
      <c r="F18" s="8" t="s">
        <v>713</v>
      </c>
      <c r="G18" s="10">
        <v>1.1535179586842295</v>
      </c>
      <c r="H18" s="10">
        <v>1</v>
      </c>
      <c r="O18" s="19" t="str">
        <f>_xlfn.LET(_xlpm.X, O9, IF(_xlpm.X="","",IF(_xlpm.X="Grand Total","",_xlpm.X)))</f>
        <v>Heritage Insurance Brokers</v>
      </c>
      <c r="P18" s="20">
        <f>IF(O18="","",P9)</f>
        <v>1.3520476199679183</v>
      </c>
      <c r="Q18" s="92"/>
      <c r="R18" t="s">
        <v>12123</v>
      </c>
      <c r="S18" s="95" t="str" cm="1">
        <f t="array" ref="S18">IFERROR("• "&amp;_xlfn.LET(_xlpm.topRatio,MAX($B$20:$B$24),_xlpm.topRow,MATCH(_xlpm.topRatio,$B$20:$B$24,0),_xlpm.topName,INDEX($A$20:$A$24,_xlpm.topRow),_xlpm.topStatus,INDEX($C$20:$C$24,_xlpm.topRow),_xlpm.alertCount,COUNTIF($C$20:$C$24,"ALERT"),_xlpm.monitorCount,COUNTIF($C$20:$C$24,"MONITOR"),_xlpm.healthyCount,COUNTIF($C$20:$C$24,"HEALTHY"),_xlpm.alertNames,_xlfn.TEXTJOIN(", ",TRUE,_xlfn._xlws.FILTER($A$20:$A$24,$C$20:$C$24="ALERT","")),_xlpm.monitorNames,_xlfn.TEXTJOIN(", ",TRUE,_xlfn._xlws.FILTER($A$20:$A$24,$C$20:$C$24="MONITOR","")),IF(_xlpm.healthyCount=5,_xlpm.topName&amp;" leads coverage types at "&amp;TEXT(_xlpm.topRatio,"0.0%")&amp;", while all other coverage types are in healthy premium retention.",IF(_xlpm.alertCount=5,"All coverage types require attention, with premium retention below the 90% threshold.",IF(_xlpm.alertCount&gt;1,_xlpm.topName&amp;" leads coverage types at "&amp;TEXT(_xlpm.topRatio,"0.0%")&amp;", while "&amp;_xlpm.alertNames&amp;" require attention, with premium retention below the 90% threshold.",IF(_xlpm.alertCount=1,IF(_xlpm.topStatus="ALERT",_xlpm.topName&amp;" leads coverage types at "&amp;TEXT(_xlpm.topRatio,"0.0%")&amp;", but still requires attention as premium retention is below the 90% threshold.","While "&amp;_xlpm.topName&amp;" leads coverage types at "&amp;TEXT(_xlpm.topRatio,"0.0%")&amp;", "&amp;_xlpm.alertNames&amp;" requires attention at "&amp;TEXT(INDEX($B$20:$B$24,MATCH("ALERT",$C$20:$C$24,0)),"0.0%")&amp;", below the 90% threshold."),IF(_xlpm.monitorCount=5,"All coverage types need monitoring, with premium retention below the 95% threshold.",IF(_xlpm.monitorCount&gt;1,_xlpm.topName&amp;" leads coverage types at "&amp;TEXT(_xlpm.topRatio,"0.0%")&amp;", while "&amp;_xlpm.monitorNames&amp;" should be monitored, with premium retention below the 95% threshold.",IF(_xlpm.monitorCount=1,IF(_xlpm.topStatus="MONITOR",_xlpm.topName&amp;" leads coverage types at "&amp;TEXT(_xlpm.topRatio,"0.0%")&amp;", but still needs monitoring as premium retention is below the 95% threshold.","While "&amp;_xlpm.topName&amp;" leads coverage types at "&amp;TEXT(_xlpm.topRatio,"0.0%")&amp;", "&amp;_xlpm.monitorNames&amp;" should be monitored at "&amp;TEXT(INDEX($B$20:$B$24,MATCH("MONITOR",$C$20:$C$24,0)),"0.0%")&amp;", below the 95% threshold."),_xlpm.topName&amp;" leads coverage types at "&amp;TEXT(_xlpm.topRatio,"0.0%")&amp;", while all other coverage types are in healthy premium retention.")))))))),"")</f>
        <v>• Commercial Auto leads coverage types at 96.9%, while Commercial Property, Umbrella require attention, with premium retention below the 90% threshold.</v>
      </c>
      <c r="T18" s="95" t="str" cm="1">
        <f t="array" ref="T18">IFERROR("• "&amp;_xlfn.LET(_xlpm.topRatio,MAX($B$20:$B$24),_xlpm.topRow,MATCH(_xlpm.topRatio,$B$20:$B$24,0),_xlpm.topName,INDEX($A$20:$A$24,_xlpm.topRow),_xlpm.topStatus,INDEX($C$20:$C$24,_xlpm.topRow),_xlpm.alertCount,COUNTIF($C$20:$C$24,"ALERT"),_xlpm.monitorCount,COUNTIF($C$20:$C$24,"MONITOR"),_xlpm.healthyCount,COUNTIF($C$20:$C$24,"HEALTHY"),_xlpm.alertNames,_xlfn.TEXTJOIN(", ",TRUE,_xlfn._xlws.FILTER($A$20:$A$24,$C$20:$C$24="ALERT","")),_xlpm.monitorNames,_xlfn.TEXTJOIN(", ",TRUE,_xlfn._xlws.FILTER($A$20:$A$24,$C$20:$C$24="MONITOR","")),IF(_xlpm.healthyCount=5,_xlpm.topName&amp;" leads coverage types at "&amp;TEXT(_xlpm.topRatio,"0.0%")&amp;", while all other coverage types are in healthy premium retention.",IF(_xlpm.alertCount=5,"All coverage types require attention, with premium retention below the 90% threshold.",IF(_xlpm.alertCount&gt;1,_xlpm.topName&amp;" leads coverage types at "&amp;TEXT(_xlpm.topRatio,"0.0%")&amp;", while "&amp;_xlpm.alertNames&amp;" require attention, with premium retention below the 90% threshold.",IF(_xlpm.alertCount=1,IF(_xlpm.topStatus="ALERT",_xlpm.topName&amp;" leads coverage types at "&amp;TEXT(_xlpm.topRatio,"0.0%")&amp;", but still requires attention as premium retention is below the 90% threshold.","While "&amp;_xlpm.topName&amp;" leads coverage types at "&amp;TEXT(_xlpm.topRatio,"0.0%")&amp;", "&amp;_xlpm.alertNames&amp;" requires attention at "&amp;TEXT(INDEX($B$20:$B$24,MATCH("ALERT",$C$20:$C$24,0)),"0.0%")&amp;", below the 90% threshold."),IF(_xlpm.monitorCount=5,"All coverage types need monitoring, with premium retention below the 95% threshold.",IF(_xlpm.monitorCount&gt;1,_xlpm.topName&amp;" leads coverage types at "&amp;TEXT(_xlpm.topRatio,"0.0%")&amp;", while "&amp;_xlpm.monitorNames&amp;" should be monitored, with premium retention below the 95% threshold.",IF(_xlpm.monitorCount=1,IF(_xlpm.topStatus="MONITOR",_xlpm.topName&amp;" leads coverage types at "&amp;TEXT(_xlpm.topRatio,"0.0%")&amp;", but still needs monitoring as premium retention is below the 95% threshold.","While "&amp;_xlpm.topName&amp;" leads coverage types at "&amp;TEXT(_xlpm.topRatio,"0.0%")&amp;", "&amp;_xlpm.monitorNames&amp;" should be monitored at "&amp;TEXT(INDEX($B$20:$B$24,MATCH("MONITOR",$C$20:$C$24,0)),"0.0%")&amp;", below the 95% threshold."),_xlpm.topName&amp;" leads coverage types at "&amp;TEXT(_xlpm.topRatio,"0.0%")&amp;", while all other coverage types are in healthy premium retention.")))))))),"")</f>
        <v>• Commercial Auto leads coverage types at 96.9%, while Commercial Property, Umbrella require attention, with premium retention below the 90% threshold.</v>
      </c>
      <c r="U18" s="95" t="str" cm="1">
        <f t="array" ref="U18">IFERROR("• "&amp;_xlfn.LET(_xlpm.topRatio,MAX($B$20:$B$24),_xlpm.topRow,MATCH(_xlpm.topRatio,$B$20:$B$24,0),_xlpm.topName,INDEX($A$20:$A$24,_xlpm.topRow),_xlpm.topStatus,INDEX($C$20:$C$24,_xlpm.topRow),_xlpm.alertCount,COUNTIF($C$20:$C$24,"ALERT"),_xlpm.monitorCount,COUNTIF($C$20:$C$24,"MONITOR"),_xlpm.healthyCount,COUNTIF($C$20:$C$24,"HEALTHY"),_xlpm.alertNames,_xlfn.TEXTJOIN(", ",TRUE,_xlfn._xlws.FILTER($A$20:$A$24,$C$20:$C$24="ALERT","")),_xlpm.monitorNames,_xlfn.TEXTJOIN(", ",TRUE,_xlfn._xlws.FILTER($A$20:$A$24,$C$20:$C$24="MONITOR","")),IF(_xlpm.healthyCount=5,_xlpm.topName&amp;" leads coverage types at "&amp;TEXT(_xlpm.topRatio,"0.0%")&amp;", while all other coverage types are in healthy premium retention.",IF(_xlpm.alertCount=5,"All coverage types require attention, with premium retention below the 90% threshold.",IF(_xlpm.alertCount&gt;1,_xlpm.topName&amp;" leads coverage types at "&amp;TEXT(_xlpm.topRatio,"0.0%")&amp;", while "&amp;_xlpm.alertNames&amp;" require attention, with premium retention below the 90% threshold.",IF(_xlpm.alertCount=1,IF(_xlpm.topStatus="ALERT",_xlpm.topName&amp;" leads coverage types at "&amp;TEXT(_xlpm.topRatio,"0.0%")&amp;", but still requires attention as premium retention is below the 90% threshold.","While "&amp;_xlpm.topName&amp;" leads coverage types at "&amp;TEXT(_xlpm.topRatio,"0.0%")&amp;", "&amp;_xlpm.alertNames&amp;" requires attention at "&amp;TEXT(INDEX($B$20:$B$24,MATCH("ALERT",$C$20:$C$24,0)),"0.0%")&amp;", below the 90% threshold."),IF(_xlpm.monitorCount=5,"All coverage types need monitoring, with premium retention below the 95% threshold.",IF(_xlpm.monitorCount&gt;1,_xlpm.topName&amp;" leads coverage types at "&amp;TEXT(_xlpm.topRatio,"0.0%")&amp;", while "&amp;_xlpm.monitorNames&amp;" should be monitored, with premium retention below the 95% threshold.",IF(_xlpm.monitorCount=1,IF(_xlpm.topStatus="MONITOR",_xlpm.topName&amp;" leads coverage types at "&amp;TEXT(_xlpm.topRatio,"0.0%")&amp;", but still needs monitoring as premium retention is below the 95% threshold.","While "&amp;_xlpm.topName&amp;" leads coverage types at "&amp;TEXT(_xlpm.topRatio,"0.0%")&amp;", "&amp;_xlpm.monitorNames&amp;" should be monitored at "&amp;TEXT(INDEX($B$20:$B$24,MATCH("MONITOR",$C$20:$C$24,0)),"0.0%")&amp;", below the 95% threshold."),_xlpm.topName&amp;" leads coverage types at "&amp;TEXT(_xlpm.topRatio,"0.0%")&amp;", while all other coverage types are in healthy premium retention.")))))))),"")</f>
        <v>• Commercial Auto leads coverage types at 96.9%, while Commercial Property, Umbrella require attention, with premium retention below the 90% threshold.</v>
      </c>
      <c r="V18" s="95" t="str" cm="1">
        <f t="array" ref="V18">IFERROR("• "&amp;_xlfn.LET(_xlpm.topRatio,MAX($B$20:$B$24),_xlpm.topRow,MATCH(_xlpm.topRatio,$B$20:$B$24,0),_xlpm.topName,INDEX($A$20:$A$24,_xlpm.topRow),_xlpm.topStatus,INDEX($C$20:$C$24,_xlpm.topRow),_xlpm.alertCount,COUNTIF($C$20:$C$24,"ALERT"),_xlpm.monitorCount,COUNTIF($C$20:$C$24,"MONITOR"),_xlpm.healthyCount,COUNTIF($C$20:$C$24,"HEALTHY"),_xlpm.alertNames,_xlfn.TEXTJOIN(", ",TRUE,_xlfn._xlws.FILTER($A$20:$A$24,$C$20:$C$24="ALERT","")),_xlpm.monitorNames,_xlfn.TEXTJOIN(", ",TRUE,_xlfn._xlws.FILTER($A$20:$A$24,$C$20:$C$24="MONITOR","")),IF(_xlpm.healthyCount=5,_xlpm.topName&amp;" leads coverage types at "&amp;TEXT(_xlpm.topRatio,"0.0%")&amp;", while all other coverage types are in healthy premium retention.",IF(_xlpm.alertCount=5,"All coverage types require attention, with premium retention below the 90% threshold.",IF(_xlpm.alertCount&gt;1,_xlpm.topName&amp;" leads coverage types at "&amp;TEXT(_xlpm.topRatio,"0.0%")&amp;", while "&amp;_xlpm.alertNames&amp;" require attention, with premium retention below the 90% threshold.",IF(_xlpm.alertCount=1,IF(_xlpm.topStatus="ALERT",_xlpm.topName&amp;" leads coverage types at "&amp;TEXT(_xlpm.topRatio,"0.0%")&amp;", but still requires attention as premium retention is below the 90% threshold.","While "&amp;_xlpm.topName&amp;" leads coverage types at "&amp;TEXT(_xlpm.topRatio,"0.0%")&amp;", "&amp;_xlpm.alertNames&amp;" requires attention at "&amp;TEXT(INDEX($B$20:$B$24,MATCH("ALERT",$C$20:$C$24,0)),"0.0%")&amp;", below the 90% threshold."),IF(_xlpm.monitorCount=5,"All coverage types need monitoring, with premium retention below the 95% threshold.",IF(_xlpm.monitorCount&gt;1,_xlpm.topName&amp;" leads coverage types at "&amp;TEXT(_xlpm.topRatio,"0.0%")&amp;", while "&amp;_xlpm.monitorNames&amp;" should be monitored, with premium retention below the 95% threshold.",IF(_xlpm.monitorCount=1,IF(_xlpm.topStatus="MONITOR",_xlpm.topName&amp;" leads coverage types at "&amp;TEXT(_xlpm.topRatio,"0.0%")&amp;", but still needs monitoring as premium retention is below the 95% threshold.","While "&amp;_xlpm.topName&amp;" leads coverage types at "&amp;TEXT(_xlpm.topRatio,"0.0%")&amp;", "&amp;_xlpm.monitorNames&amp;" should be monitored at "&amp;TEXT(INDEX($B$20:$B$24,MATCH("MONITOR",$C$20:$C$24,0)),"0.0%")&amp;", below the 95% threshold."),_xlpm.topName&amp;" leads coverage types at "&amp;TEXT(_xlpm.topRatio,"0.0%")&amp;", while all other coverage types are in healthy premium retention.")))))))),"")</f>
        <v>• Commercial Auto leads coverage types at 96.9%, while Commercial Property, Umbrella require attention, with premium retention below the 90% threshold.</v>
      </c>
    </row>
    <row r="19" spans="1:22">
      <c r="A19" s="7" t="s">
        <v>11447</v>
      </c>
      <c r="B19" t="s">
        <v>11454</v>
      </c>
      <c r="F19" s="8" t="s">
        <v>283</v>
      </c>
      <c r="G19" s="10">
        <v>1.1665114918243493</v>
      </c>
      <c r="H19" s="10">
        <v>1</v>
      </c>
      <c r="O19" s="19" t="str">
        <f>_xlfn.LET(_xlpm.X, O8, IF(_xlpm.X="","",IF(_xlpm.X="Grand Total","",_xlpm.X)))</f>
        <v>Summit Insurance Brokers</v>
      </c>
      <c r="P19" s="20">
        <f>IF(O19="","",P8)</f>
        <v>1.4237824257144196</v>
      </c>
      <c r="Q19" s="92"/>
      <c r="S19" s="96"/>
      <c r="T19" s="96"/>
      <c r="U19" s="96"/>
      <c r="V19" s="96"/>
    </row>
    <row r="20" spans="1:22" ht="100.8">
      <c r="A20" s="8" t="s">
        <v>661</v>
      </c>
      <c r="B20" s="10">
        <v>0.96853188387351974</v>
      </c>
      <c r="C20" t="str">
        <f>IF(B20&lt;90%,"ALERT",IF(B20&lt;95%,"MONITOR","HEALTHY"))</f>
        <v>HEALTHY</v>
      </c>
      <c r="F20" s="8" t="s">
        <v>2545</v>
      </c>
      <c r="G20" s="10">
        <v>1.242969479243514</v>
      </c>
      <c r="H20" s="10">
        <v>1</v>
      </c>
      <c r="O20" s="19" t="str">
        <f>_xlfn.LET(_xlpm.X, O7, IF(_xlpm.X="","",IF(_xlpm.X="Grand Total","",_xlpm.X)))</f>
        <v>Legacy Risk Advisors</v>
      </c>
      <c r="P20" s="20">
        <f>IF(O20="","",P7)</f>
        <v>1.4426119550207142</v>
      </c>
      <c r="Q20" s="92"/>
      <c r="R20" t="s">
        <v>12124</v>
      </c>
      <c r="S20" s="95" t="str">
        <f>IFERROR("• "&amp;$H$42&amp;" leads all brokers in premium retention at "&amp;TEXT($I$42,"0.00%")&amp;" while "&amp;$K$42&amp;" leads all brokers in account retention at "&amp;TEXT($L$42,"0.00%")&amp;".","")</f>
        <v>• Eagle Crest Risk Solutions leads all brokers in premium retention at 175.76% while Coastal Risk Advisors leads all brokers in account retention at 100.00%.</v>
      </c>
      <c r="T20" s="95" t="str">
        <f>IFERROR("• "&amp;$O$25&amp;" leads all brokers in premium retention at "&amp;TEXT($P$25,"0.00%")&amp;" while "&amp;$S$31&amp;" leads all brokers in account retention at "&amp;TEXT($T$31,"0.00%")&amp;".","")</f>
        <v>• Ironwood Risk Advisors leads all brokers in premium retention at 457.60% while Beacon Risk Solutions leads all brokers in account retention at 100.00%.</v>
      </c>
      <c r="U20" s="95" t="str">
        <f>IFERROR("• "&amp;$H$42&amp;" leads all brokers in premium retention at "&amp;TEXT($I$42,"0.00%")&amp;" while "&amp;$K$42&amp;" leads all brokers in account retention at "&amp;TEXT($L$42,"0.00%")&amp;".","")</f>
        <v>• Eagle Crest Risk Solutions leads all brokers in premium retention at 175.76% while Coastal Risk Advisors leads all brokers in account retention at 100.00%.</v>
      </c>
      <c r="V20" s="95" t="str">
        <f>IFERROR("• "&amp;$O$25&amp;" leads all brokers in premium retention at "&amp;TEXT($P$25,"0.00%")&amp;" while "&amp;$S$31&amp;" leads all brokers in account retention at "&amp;TEXT($T$31,"0.00%")&amp;".","")</f>
        <v>• Ironwood Risk Advisors leads all brokers in premium retention at 457.60% while Beacon Risk Solutions leads all brokers in account retention at 100.00%.</v>
      </c>
    </row>
    <row r="21" spans="1:22" ht="86.4">
      <c r="A21" s="8" t="s">
        <v>15</v>
      </c>
      <c r="B21" s="10">
        <v>0.94295470719439312</v>
      </c>
      <c r="C21" t="str">
        <f t="shared" ref="C21:C24" si="0">IF(B21&lt;90%,"ALERT",IF(B21&lt;95%,"MONITOR","HEALTHY"))</f>
        <v>MONITOR</v>
      </c>
      <c r="F21" s="8" t="s">
        <v>72</v>
      </c>
      <c r="G21" s="10">
        <v>1.2573219189915346</v>
      </c>
      <c r="H21" s="10">
        <v>0.90909090909090906</v>
      </c>
      <c r="O21" s="19" t="str">
        <f>_xlfn.LET(_xlpm.X, O6, IF(_xlpm.X="","",IF(_xlpm.X="Grand Total","",_xlpm.X)))</f>
        <v>River Brokerage</v>
      </c>
      <c r="P21" s="20">
        <f>IF(O21="","",P6)</f>
        <v>1.5447854487651818</v>
      </c>
      <c r="Q21" s="92"/>
      <c r="R21" t="s">
        <v>12125</v>
      </c>
      <c r="S21" s="95" t="str">
        <f>IFERROR("• "&amp;$H$45&amp;" shows the strongest premium retention at "&amp;TEXT($I$45,"0.00%")&amp;", while "&amp;$K$58&amp;" shows the strongest account retention at "&amp;TEXT($L$58,"0.00%")&amp;".","")</f>
        <v>• OH shows the strongest premium retention at 132.38%, while MA shows the strongest account retention at 100.00%.</v>
      </c>
      <c r="T21" s="95" t="str">
        <f>IFERROR("• "&amp;$S$2&amp;" shows the strongest premium retention at "&amp;TEXT($T$2,"0.00%")&amp;", while "&amp;$S$56&amp;" shows the strongest account retention at "&amp;TEXT($T$56,"0.00%")&amp;".","")</f>
        <v>• OH shows the strongest premium retention at 132.38%, while MT shows the strongest account retention at 100.00%.</v>
      </c>
      <c r="U21" s="95" t="str">
        <f>IFERROR("• "&amp;$S$2&amp;" shows the strongest premium retention at "&amp;TEXT($T$2,"0.00%")&amp;", while "&amp;$S$56&amp;" shows the strongest account retention at "&amp;TEXT($T$56,"0.00%")&amp;".","")</f>
        <v>• OH shows the strongest premium retention at 132.38%, while MT shows the strongest account retention at 100.00%.</v>
      </c>
      <c r="V21" s="95" t="str">
        <f>IFERROR("• "&amp;$H$45&amp;" shows the strongest premium retention at "&amp;TEXT($I$45,"0.00%")&amp;", while "&amp;$K$58&amp;" shows the strongest account retention at "&amp;TEXT($L$58,"0.00%")&amp;".","")</f>
        <v>• OH shows the strongest premium retention at 132.38%, while MA shows the strongest account retention at 100.00%.</v>
      </c>
    </row>
    <row r="22" spans="1:22" ht="201.6">
      <c r="A22" s="8" t="s">
        <v>32</v>
      </c>
      <c r="B22" s="10">
        <v>0.88674147791806857</v>
      </c>
      <c r="C22" t="str">
        <f t="shared" si="0"/>
        <v>ALERT</v>
      </c>
      <c r="F22" s="8" t="s">
        <v>237</v>
      </c>
      <c r="G22" s="10">
        <v>1.3432597639729584</v>
      </c>
      <c r="H22" s="10">
        <v>1</v>
      </c>
      <c r="K22" s="22"/>
      <c r="O22" s="19" t="str">
        <f>_xlfn.LET(_xlpm.X, O5, IF(_xlpm.X="","",IF(_xlpm.X="Grand Total","",_xlpm.X)))</f>
        <v>Summit Risk Advisors</v>
      </c>
      <c r="P22" s="20">
        <f>IF(O22="","",P5)</f>
        <v>1.5680047288946208</v>
      </c>
      <c r="Q22" s="92"/>
      <c r="R22" s="22" t="s">
        <v>12126</v>
      </c>
      <c r="S22" s="95" t="str" cm="1">
        <f t="array" ref="S22">IFERROR("• "&amp;_xlfn.LET(_xlpm.prem,$B$5:$B$16,_xlpm.acct,$C$5:$C$16,_xlpm.hi,MAX(_xlpm.prem),_xlpm.lo,MIN(_xlpm.prem),_xlpm.hir,MATCH(_xlpm.hi,_xlpm.prem,0),_xlpm.lor,MATCH(_xlpm.lo,_xlpm.prem,0),_xlpm.hm,INDEX($A$5:$A$16,_xlpm.hir),_xlpm.ha,INDEX(_xlpm.acct,_xlpm.hir),_xlpm.lm,INDEX($A$5:$A$16,_xlpm.lor),_xlpm.la,INDEX(_xlpm.acct,_xlpm.lor),_xlpm.highInsight,_xlfn.IFS(AND(_xlpm.hi&gt;=95%,_xlpm.ha&gt;=95%,_xlpm.hi&gt;=_xlpm.ha),_xlpm.hm&amp;" recorded the strongest premium retention at "&amp;TEXT(_xlpm.hi,"0.0%")&amp;" with account retention at "&amp;TEXT(_xlpm.ha,"0.0%")&amp;", indicating strong and well-distributed retention.",AND(_xlpm.hi&gt;=95%,_xlpm.ha&lt;95%),_xlpm.hm&amp;" recorded the strongest premium retention at "&amp;TEXT(_xlpm.hi,"0.0%")&amp;" while account retention was "&amp;TEXT(_xlpm.ha,"0.0%")&amp;", suggesting higher-premium accounts are driving premium retention.",AND(_xlpm.hi&lt;_xlpm.ha,_xlpm.ha&gt;=95%),_xlpm.hm&amp;" recorded the strongest premium retention at "&amp;TEXT(_xlpm.hi,"0.0%")&amp;" while account retention was strong at "&amp;TEXT(_xlpm.ha,"0.0%")&amp;", suggesting retained accounts are renewing at lower average premiums.",AND(_xlpm.hi&lt;95%,_xlpm.ha&lt;95%),_xlpm.hm&amp;" recorded the strongest premium retention at "&amp;TEXT(_xlpm.hi,"0.0%")&amp;" with account retention at "&amp;TEXT(_xlpm.ha,"0.0%")&amp;", indicating broader retention weakness.",TRUE,_xlpm.hm&amp;" recorded the strongest premium retention at "&amp;TEXT(_xlpm.hi,"0.0%")&amp;" with account retention at "&amp;TEXT(_xlpm.ha,"0.0%")&amp;"."),_xlpm.lowInsight,_xlfn.IFS(AND(_xlpm.lo&gt;=95%,_xlpm.la&gt;=95%,_xlpm.lo&gt;=_xlpm.la),_xlpm.lm&amp;" had the weakest premium retention at "&amp;TEXT(_xlpm.lo,"0.0%")&amp;" with account retention at "&amp;TEXT(_xlpm.la,"0.0%")&amp;", but both measures remained healthy.",AND(_xlpm.lo&gt;=95%,_xlpm.la&lt;95%),_xlpm.lm&amp;" had the weakest premium retention at "&amp;TEXT(_xlpm.lo,"0.0%")&amp;" while account retention was "&amp;TEXT(_xlpm.la,"0.0%")&amp;", suggesting higher-premium accounts are supporting premium retention.",AND(_xlpm.lo&lt;_xlpm.la,_xlpm.la&gt;=95%),_xlpm.lm&amp;" had the weakest premium retention at "&amp;TEXT(_xlpm.lo,"0.0%")&amp;" despite strong account retention at "&amp;TEXT(_xlpm.la,"0.0%")&amp;", suggesting retained accounts are renewing at lower average premiums.",AND(_xlpm.lo&lt;95%,_xlpm.la&lt;95%),_xlpm.lm&amp;" had the weakest premium retention at "&amp;TEXT(_xlpm.lo,"0.0%")&amp;" with account retention at "&amp;TEXT(_xlpm.la,"0.0%")&amp;", indicating broader retention weakness.",TRUE,_xlpm.lm&amp;" had the weakest premium retention at "&amp;TEXT(_xlpm.lo,"0.0%")&amp;" with account retention at "&amp;TEXT(_xlpm.la,"0.0%")&amp;"."),_xlpm.highInsight&amp;" "&amp;_xlpm.lowInsight),"")</f>
        <v>• Jun recorded the strongest premium retention at 109.7% while account retention was 91.3%, suggesting higher-premium accounts are driving premium retention. Apr had the weakest premium retention at 85.1% with account retention at 88.5%, indicating broader retention weakness.</v>
      </c>
      <c r="T22" s="95" t="str" cm="1">
        <f t="array" ref="T22">IFERROR("• "&amp;_xlfn.LET(_xlpm.prem,$B$5:$B$16,_xlpm.acct,$C$5:$C$16,_xlpm.hi,MAX(_xlpm.prem),_xlpm.lo,MIN(_xlpm.prem),_xlpm.hir,MATCH(_xlpm.hi,_xlpm.prem,0),_xlpm.lor,MATCH(_xlpm.lo,_xlpm.prem,0),_xlpm.hm,INDEX($A$5:$A$16,_xlpm.hir),_xlpm.ha,INDEX(_xlpm.acct,_xlpm.hir),_xlpm.lm,INDEX($A$5:$A$16,_xlpm.lor),_xlpm.la,INDEX(_xlpm.acct,_xlpm.lor),_xlpm.highInsight,_xlfn.IFS(AND(_xlpm.hi&gt;=95%,_xlpm.ha&gt;=95%,_xlpm.hi&gt;=_xlpm.ha),_xlpm.hm&amp;" recorded the strongest premium retention at "&amp;TEXT(_xlpm.hi,"0.0%")&amp;" with account retention at "&amp;TEXT(_xlpm.ha,"0.0%")&amp;", indicating strong and well-distributed retention.",AND(_xlpm.hi&gt;=95%,_xlpm.ha&lt;95%),_xlpm.hm&amp;" recorded the strongest premium retention at "&amp;TEXT(_xlpm.hi,"0.0%")&amp;" while account retention was "&amp;TEXT(_xlpm.ha,"0.0%")&amp;", suggesting higher-premium accounts are driving premium retention.",AND(_xlpm.hi&lt;_xlpm.ha,_xlpm.ha&gt;=95%),_xlpm.hm&amp;" recorded the strongest premium retention at "&amp;TEXT(_xlpm.hi,"0.0%")&amp;" while account retention was strong at "&amp;TEXT(_xlpm.ha,"0.0%")&amp;", suggesting retained accounts are renewing at lower average premiums.",AND(_xlpm.hi&lt;95%,_xlpm.ha&lt;95%),_xlpm.hm&amp;" recorded the strongest premium retention at "&amp;TEXT(_xlpm.hi,"0.0%")&amp;" with account retention at "&amp;TEXT(_xlpm.ha,"0.0%")&amp;", indicating broader retention weakness.",TRUE,_xlpm.hm&amp;" recorded the strongest premium retention at "&amp;TEXT(_xlpm.hi,"0.0%")&amp;" with account retention at "&amp;TEXT(_xlpm.ha,"0.0%")&amp;"."),_xlpm.lowInsight,_xlfn.IFS(AND(_xlpm.lo&gt;=95%,_xlpm.la&gt;=95%,_xlpm.lo&gt;=_xlpm.la),_xlpm.lm&amp;" had the weakest premium retention at "&amp;TEXT(_xlpm.lo,"0.0%")&amp;" with account retention at "&amp;TEXT(_xlpm.la,"0.0%")&amp;", but both measures remained healthy.",AND(_xlpm.lo&gt;=95%,_xlpm.la&lt;95%),_xlpm.lm&amp;" had the weakest premium retention at "&amp;TEXT(_xlpm.lo,"0.0%")&amp;" while account retention was "&amp;TEXT(_xlpm.la,"0.0%")&amp;", suggesting higher-premium accounts are supporting premium retention.",AND(_xlpm.lo&lt;_xlpm.la,_xlpm.la&gt;=95%),_xlpm.lm&amp;" had the weakest premium retention at "&amp;TEXT(_xlpm.lo,"0.0%")&amp;" despite strong account retention at "&amp;TEXT(_xlpm.la,"0.0%")&amp;", suggesting retained accounts are renewing at lower average premiums.",AND(_xlpm.lo&lt;95%,_xlpm.la&lt;95%),_xlpm.lm&amp;" had the weakest premium retention at "&amp;TEXT(_xlpm.lo,"0.0%")&amp;" with account retention at "&amp;TEXT(_xlpm.la,"0.0%")&amp;", indicating broader retention weakness.",TRUE,_xlpm.lm&amp;" had the weakest premium retention at "&amp;TEXT(_xlpm.lo,"0.0%")&amp;" with account retention at "&amp;TEXT(_xlpm.la,"0.0%")&amp;"."),_xlpm.highInsight&amp;" "&amp;_xlpm.lowInsight),"")</f>
        <v>• Jun recorded the strongest premium retention at 109.7% while account retention was 91.3%, suggesting higher-premium accounts are driving premium retention. Apr had the weakest premium retention at 85.1% with account retention at 88.5%, indicating broader retention weakness.</v>
      </c>
      <c r="U22" s="95" t="str" cm="1">
        <f t="array" ref="U22">IFERROR("• "&amp;_xlfn.LET(_xlpm.prem,$B$5:$B$16,_xlpm.acct,$C$5:$C$16,_xlpm.hi,MAX(_xlpm.prem),_xlpm.lo,MIN(_xlpm.prem),_xlpm.hir,MATCH(_xlpm.hi,_xlpm.prem,0),_xlpm.lor,MATCH(_xlpm.lo,_xlpm.prem,0),_xlpm.hm,INDEX($A$5:$A$16,_xlpm.hir),_xlpm.ha,INDEX(_xlpm.acct,_xlpm.hir),_xlpm.lm,INDEX($A$5:$A$16,_xlpm.lor),_xlpm.la,INDEX(_xlpm.acct,_xlpm.lor),_xlpm.highInsight,_xlfn.IFS(AND(_xlpm.hi&gt;=95%,_xlpm.ha&gt;=95%,_xlpm.hi&gt;=_xlpm.ha),_xlpm.hm&amp;" recorded the strongest premium retention at "&amp;TEXT(_xlpm.hi,"0.0%")&amp;" with account retention at "&amp;TEXT(_xlpm.ha,"0.0%")&amp;", indicating strong and well-distributed retention.",AND(_xlpm.hi&gt;=95%,_xlpm.ha&lt;95%),_xlpm.hm&amp;" recorded the strongest premium retention at "&amp;TEXT(_xlpm.hi,"0.0%")&amp;" while account retention was "&amp;TEXT(_xlpm.ha,"0.0%")&amp;", suggesting higher-premium accounts are driving premium retention.",AND(_xlpm.hi&lt;_xlpm.ha,_xlpm.ha&gt;=95%),_xlpm.hm&amp;" recorded the strongest premium retention at "&amp;TEXT(_xlpm.hi,"0.0%")&amp;" while account retention was strong at "&amp;TEXT(_xlpm.ha,"0.0%")&amp;", suggesting retained accounts are renewing at lower average premiums.",AND(_xlpm.hi&lt;95%,_xlpm.ha&lt;95%),_xlpm.hm&amp;" recorded the strongest premium retention at "&amp;TEXT(_xlpm.hi,"0.0%")&amp;" with account retention at "&amp;TEXT(_xlpm.ha,"0.0%")&amp;", indicating broader retention weakness.",TRUE,_xlpm.hm&amp;" recorded the strongest premium retention at "&amp;TEXT(_xlpm.hi,"0.0%")&amp;" with account retention at "&amp;TEXT(_xlpm.ha,"0.0%")&amp;"."),_xlpm.lowInsight,_xlfn.IFS(AND(_xlpm.lo&gt;=95%,_xlpm.la&gt;=95%,_xlpm.lo&gt;=_xlpm.la),_xlpm.lm&amp;" had the weakest premium retention at "&amp;TEXT(_xlpm.lo,"0.0%")&amp;" with account retention at "&amp;TEXT(_xlpm.la,"0.0%")&amp;", but both measures remained healthy.",AND(_xlpm.lo&gt;=95%,_xlpm.la&lt;95%),_xlpm.lm&amp;" had the weakest premium retention at "&amp;TEXT(_xlpm.lo,"0.0%")&amp;" while account retention was "&amp;TEXT(_xlpm.la,"0.0%")&amp;", suggesting higher-premium accounts are supporting premium retention.",AND(_xlpm.lo&lt;_xlpm.la,_xlpm.la&gt;=95%),_xlpm.lm&amp;" had the weakest premium retention at "&amp;TEXT(_xlpm.lo,"0.0%")&amp;" despite strong account retention at "&amp;TEXT(_xlpm.la,"0.0%")&amp;", suggesting retained accounts are renewing at lower average premiums.",AND(_xlpm.lo&lt;95%,_xlpm.la&lt;95%),_xlpm.lm&amp;" had the weakest premium retention at "&amp;TEXT(_xlpm.lo,"0.0%")&amp;" with account retention at "&amp;TEXT(_xlpm.la,"0.0%")&amp;", indicating broader retention weakness.",TRUE,_xlpm.lm&amp;" had the weakest premium retention at "&amp;TEXT(_xlpm.lo,"0.0%")&amp;" with account retention at "&amp;TEXT(_xlpm.la,"0.0%")&amp;"."),_xlpm.highInsight&amp;" "&amp;_xlpm.lowInsight),"")</f>
        <v>• Jun recorded the strongest premium retention at 109.7% while account retention was 91.3%, suggesting higher-premium accounts are driving premium retention. Apr had the weakest premium retention at 85.1% with account retention at 88.5%, indicating broader retention weakness.</v>
      </c>
      <c r="V22" s="95" t="str" cm="1">
        <f t="array" ref="V22">IFERROR("• "&amp;_xlfn.LET(_xlpm.prem,$B$5:$B$16,_xlpm.acct,$C$5:$C$16,_xlpm.hi,MAX(_xlpm.prem),_xlpm.lo,MIN(_xlpm.prem),_xlpm.hir,MATCH(_xlpm.hi,_xlpm.prem,0),_xlpm.lor,MATCH(_xlpm.lo,_xlpm.prem,0),_xlpm.hm,INDEX($A$5:$A$16,_xlpm.hir),_xlpm.ha,INDEX(_xlpm.acct,_xlpm.hir),_xlpm.lm,INDEX($A$5:$A$16,_xlpm.lor),_xlpm.la,INDEX(_xlpm.acct,_xlpm.lor),_xlpm.highInsight,_xlfn.IFS(AND(_xlpm.hi&gt;=95%,_xlpm.ha&gt;=95%,_xlpm.hi&gt;=_xlpm.ha),_xlpm.hm&amp;" recorded the strongest premium retention at "&amp;TEXT(_xlpm.hi,"0.0%")&amp;" with account retention at "&amp;TEXT(_xlpm.ha,"0.0%")&amp;", indicating strong and well-distributed retention.",AND(_xlpm.hi&gt;=95%,_xlpm.ha&lt;95%),_xlpm.hm&amp;" recorded the strongest premium retention at "&amp;TEXT(_xlpm.hi,"0.0%")&amp;" while account retention was "&amp;TEXT(_xlpm.ha,"0.0%")&amp;", suggesting higher-premium accounts are driving premium retention.",AND(_xlpm.hi&lt;_xlpm.ha,_xlpm.ha&gt;=95%),_xlpm.hm&amp;" recorded the strongest premium retention at "&amp;TEXT(_xlpm.hi,"0.0%")&amp;" while account retention was strong at "&amp;TEXT(_xlpm.ha,"0.0%")&amp;", suggesting retained accounts are renewing at lower average premiums.",AND(_xlpm.hi&lt;95%,_xlpm.ha&lt;95%),_xlpm.hm&amp;" recorded the strongest premium retention at "&amp;TEXT(_xlpm.hi,"0.0%")&amp;" with account retention at "&amp;TEXT(_xlpm.ha,"0.0%")&amp;", indicating broader retention weakness.",TRUE,_xlpm.hm&amp;" recorded the strongest premium retention at "&amp;TEXT(_xlpm.hi,"0.0%")&amp;" with account retention at "&amp;TEXT(_xlpm.ha,"0.0%")&amp;"."),_xlpm.lowInsight,_xlfn.IFS(AND(_xlpm.lo&gt;=95%,_xlpm.la&gt;=95%,_xlpm.lo&gt;=_xlpm.la),_xlpm.lm&amp;" had the weakest premium retention at "&amp;TEXT(_xlpm.lo,"0.0%")&amp;" with account retention at "&amp;TEXT(_xlpm.la,"0.0%")&amp;", but both measures remained healthy.",AND(_xlpm.lo&gt;=95%,_xlpm.la&lt;95%),_xlpm.lm&amp;" had the weakest premium retention at "&amp;TEXT(_xlpm.lo,"0.0%")&amp;" while account retention was "&amp;TEXT(_xlpm.la,"0.0%")&amp;", suggesting higher-premium accounts are supporting premium retention.",AND(_xlpm.lo&lt;_xlpm.la,_xlpm.la&gt;=95%),_xlpm.lm&amp;" had the weakest premium retention at "&amp;TEXT(_xlpm.lo,"0.0%")&amp;" despite strong account retention at "&amp;TEXT(_xlpm.la,"0.0%")&amp;", suggesting retained accounts are renewing at lower average premiums.",AND(_xlpm.lo&lt;95%,_xlpm.la&lt;95%),_xlpm.lm&amp;" had the weakest premium retention at "&amp;TEXT(_xlpm.lo,"0.0%")&amp;" with account retention at "&amp;TEXT(_xlpm.la,"0.0%")&amp;", indicating broader retention weakness.",TRUE,_xlpm.lm&amp;" had the weakest premium retention at "&amp;TEXT(_xlpm.lo,"0.0%")&amp;" with account retention at "&amp;TEXT(_xlpm.la,"0.0%")&amp;"."),_xlpm.highInsight&amp;" "&amp;_xlpm.lowInsight),"")</f>
        <v>• Jun recorded the strongest premium retention at 109.7% while account retention was 91.3%, suggesting higher-premium accounts are driving premium retention. Apr had the weakest premium retention at 85.1% with account retention at 88.5%, indicating broader retention weakness.</v>
      </c>
    </row>
    <row r="23" spans="1:22">
      <c r="A23" s="8" t="s">
        <v>34</v>
      </c>
      <c r="B23" s="10">
        <v>0.88171611931699556</v>
      </c>
      <c r="C23" t="str">
        <f t="shared" si="0"/>
        <v>ALERT</v>
      </c>
      <c r="F23" s="8" t="s">
        <v>397</v>
      </c>
      <c r="G23" s="10">
        <v>1.4237824257144196</v>
      </c>
      <c r="H23" s="10">
        <v>0.94736842105263153</v>
      </c>
      <c r="O23" s="19" t="str">
        <f>_xlfn.LET(_xlpm.X, O4, IF(_xlpm.X="","",IF(_xlpm.X="Grand Total","",_xlpm.X)))</f>
        <v>Cedar Point Insurance Group</v>
      </c>
      <c r="P23" s="20">
        <f>IF(O23="","",P4)</f>
        <v>1.7186255678526785</v>
      </c>
      <c r="Q23" s="92"/>
    </row>
    <row r="24" spans="1:22">
      <c r="A24" s="8" t="s">
        <v>54</v>
      </c>
      <c r="B24" s="10">
        <v>0.9306526158650813</v>
      </c>
      <c r="C24" t="str">
        <f t="shared" si="0"/>
        <v>MONITOR</v>
      </c>
      <c r="F24" s="8" t="s">
        <v>385</v>
      </c>
      <c r="G24" s="10">
        <v>1.7575546904615695</v>
      </c>
      <c r="H24" s="10">
        <v>1</v>
      </c>
      <c r="O24" s="19" t="str">
        <f>_xlfn.LET(_xlpm.X, O3, IF(_xlpm.X="","",IF(_xlpm.X="Grand Total","",_xlpm.X)))</f>
        <v>Eagle Crest Risk Solutions</v>
      </c>
      <c r="P24" s="20">
        <f>IF(O24="","",P3)</f>
        <v>1.7575546904615695</v>
      </c>
      <c r="Q24" s="92"/>
    </row>
    <row r="25" spans="1:22">
      <c r="A25" s="8" t="s">
        <v>11448</v>
      </c>
      <c r="B25" s="10">
        <v>0.94336295412303517</v>
      </c>
      <c r="F25" s="8" t="s">
        <v>11448</v>
      </c>
      <c r="G25" s="10">
        <v>12.659496354375374</v>
      </c>
      <c r="H25" s="10">
        <v>9.6064593301435401</v>
      </c>
      <c r="O25" s="19" t="str">
        <f>_xlfn.LET(_xlpm.X, O2, IF(_xlpm.X="","",IF(_xlpm.X="Grand Total","",_xlpm.X)))</f>
        <v>Ironwood Risk Advisors</v>
      </c>
      <c r="P25" s="20">
        <f>IF(O25="","",P2)</f>
        <v>4.5759906370172212</v>
      </c>
      <c r="Q25" s="92"/>
    </row>
    <row r="27" spans="1:22">
      <c r="A27" s="7" t="s">
        <v>11447</v>
      </c>
      <c r="B27" t="s">
        <v>11454</v>
      </c>
      <c r="C27" t="s">
        <v>12116</v>
      </c>
      <c r="D27" t="s">
        <v>12117</v>
      </c>
      <c r="F27" s="18" t="s">
        <v>12115</v>
      </c>
      <c r="G27" s="18" t="s">
        <v>11454</v>
      </c>
      <c r="H27" s="18" t="s">
        <v>11453</v>
      </c>
    </row>
    <row r="28" spans="1:22">
      <c r="A28" s="8" t="s">
        <v>16</v>
      </c>
      <c r="B28" s="2">
        <v>0.94536927551887007</v>
      </c>
      <c r="C28" s="2">
        <v>0.83671171171171166</v>
      </c>
      <c r="D28" s="2"/>
      <c r="F28" s="19" t="str">
        <f>IF($A$28="","", IF($A$28="Grand Total","",$A$28))</f>
        <v>PKG</v>
      </c>
      <c r="G28" s="20">
        <f>IF(F28="","",$B$28)</f>
        <v>0.94536927551887007</v>
      </c>
      <c r="H28" s="20">
        <f>IF(F28="","",$C$28)</f>
        <v>0.83671171171171166</v>
      </c>
    </row>
    <row r="29" spans="1:22">
      <c r="A29" s="8" t="s">
        <v>55</v>
      </c>
      <c r="B29" s="2">
        <v>0.9306526158650813</v>
      </c>
      <c r="C29" s="2"/>
      <c r="D29" s="2">
        <v>0.88813559322033897</v>
      </c>
      <c r="F29" s="19" t="str">
        <f>IF($A$29="","", IF($A$29="Grand Total","",$A$29))</f>
        <v>WC</v>
      </c>
      <c r="G29" s="20">
        <f>IF(F29="","",$B$29)</f>
        <v>0.9306526158650813</v>
      </c>
      <c r="H29" s="20">
        <f>IF(F29="","",$D$29)</f>
        <v>0.88813559322033897</v>
      </c>
    </row>
    <row r="30" spans="1:22">
      <c r="A30" s="8" t="s">
        <v>11448</v>
      </c>
      <c r="B30" s="2">
        <v>0.94336295412303517</v>
      </c>
      <c r="C30" s="2">
        <v>0.83671171171171166</v>
      </c>
      <c r="D30" s="2">
        <v>0.88813559322033897</v>
      </c>
      <c r="O30" s="7" t="s">
        <v>11447</v>
      </c>
      <c r="P30" t="s">
        <v>11453</v>
      </c>
      <c r="Q30" t="s">
        <v>11496</v>
      </c>
      <c r="S30" s="7" t="s">
        <v>11447</v>
      </c>
      <c r="T30" t="s">
        <v>11453</v>
      </c>
    </row>
    <row r="31" spans="1:22">
      <c r="H31" s="108" t="s">
        <v>12110</v>
      </c>
      <c r="I31" s="108"/>
      <c r="K31" s="108" t="s">
        <v>12112</v>
      </c>
      <c r="L31" s="108"/>
      <c r="M31" s="108"/>
      <c r="O31" s="8" t="s">
        <v>283</v>
      </c>
      <c r="P31" s="10">
        <v>1</v>
      </c>
      <c r="Q31" s="2">
        <v>18</v>
      </c>
      <c r="S31" s="8" t="s">
        <v>3214</v>
      </c>
      <c r="T31" s="10">
        <v>1</v>
      </c>
    </row>
    <row r="32" spans="1:22">
      <c r="A32" s="7" t="s">
        <v>11447</v>
      </c>
      <c r="B32" t="s">
        <v>11454</v>
      </c>
      <c r="E32" s="7" t="s">
        <v>11447</v>
      </c>
      <c r="F32" t="s">
        <v>11454</v>
      </c>
      <c r="H32" s="18" t="s">
        <v>7</v>
      </c>
      <c r="I32" s="18" t="s">
        <v>11454</v>
      </c>
      <c r="K32" s="18" t="s">
        <v>7</v>
      </c>
      <c r="L32" s="18" t="s">
        <v>11453</v>
      </c>
      <c r="M32" s="18" t="s">
        <v>12114</v>
      </c>
      <c r="O32" s="8" t="s">
        <v>60</v>
      </c>
      <c r="P32" s="10">
        <v>0.967741935483871</v>
      </c>
      <c r="Q32" s="2">
        <v>30</v>
      </c>
      <c r="S32" s="8" t="s">
        <v>486</v>
      </c>
      <c r="T32" s="10">
        <v>1</v>
      </c>
    </row>
    <row r="33" spans="1:20">
      <c r="A33" s="8" t="s">
        <v>385</v>
      </c>
      <c r="B33" s="10">
        <v>1.7575546904615695</v>
      </c>
      <c r="E33" s="8" t="s">
        <v>386</v>
      </c>
      <c r="F33" s="10">
        <v>1.3237956374954629</v>
      </c>
      <c r="H33" s="19" t="str">
        <f>A42</f>
        <v>Heritage Insurance Group</v>
      </c>
      <c r="I33" s="20">
        <f>B42</f>
        <v>1.099151267501963</v>
      </c>
      <c r="K33" s="19" t="str">
        <f>O40</f>
        <v>Vanguard Insurance Brokers</v>
      </c>
      <c r="L33" s="20">
        <f t="shared" ref="L33:M33" si="1">P40</f>
        <v>0.88235294117647056</v>
      </c>
      <c r="M33" s="19">
        <f t="shared" si="1"/>
        <v>15</v>
      </c>
      <c r="O33" s="8" t="s">
        <v>66</v>
      </c>
      <c r="P33" s="10">
        <v>0.95</v>
      </c>
      <c r="Q33" s="2">
        <v>19</v>
      </c>
      <c r="S33" s="8" t="s">
        <v>2539</v>
      </c>
      <c r="T33" s="10">
        <v>1</v>
      </c>
    </row>
    <row r="34" spans="1:20">
      <c r="A34" s="8" t="s">
        <v>397</v>
      </c>
      <c r="B34" s="10">
        <v>1.4237824257144196</v>
      </c>
      <c r="E34" s="8" t="s">
        <v>98</v>
      </c>
      <c r="F34" s="10">
        <v>1.1647265990028683</v>
      </c>
      <c r="H34" s="19" t="str">
        <f>A41</f>
        <v>Liberty Point Insurance Group</v>
      </c>
      <c r="I34" s="20">
        <f>B41</f>
        <v>1.1000451176449111</v>
      </c>
      <c r="K34" s="19" t="str">
        <f>O39</f>
        <v>TrueNorth Risk Advisors</v>
      </c>
      <c r="L34" s="20">
        <f t="shared" ref="L34:M34" si="2">P39</f>
        <v>0.88372093023255816</v>
      </c>
      <c r="M34" s="19">
        <f t="shared" si="2"/>
        <v>38</v>
      </c>
      <c r="O34" s="8" t="s">
        <v>72</v>
      </c>
      <c r="P34" s="10">
        <v>0.94285714285714284</v>
      </c>
      <c r="Q34" s="2">
        <v>33</v>
      </c>
      <c r="S34" s="8" t="s">
        <v>3984</v>
      </c>
      <c r="T34" s="10">
        <v>1</v>
      </c>
    </row>
    <row r="35" spans="1:20">
      <c r="A35" s="8" t="s">
        <v>237</v>
      </c>
      <c r="B35" s="10">
        <v>1.3432597639729584</v>
      </c>
      <c r="E35" s="8" t="s">
        <v>190</v>
      </c>
      <c r="F35" s="10">
        <v>1.0951876957419069</v>
      </c>
      <c r="H35" s="19" t="str">
        <f>A40</f>
        <v>Meridian Insurance Brokers</v>
      </c>
      <c r="I35" s="20">
        <f>B40</f>
        <v>1.1153822403359268</v>
      </c>
      <c r="K35" s="19" t="str">
        <f>O38</f>
        <v>Eagle Crest Insurance Brokers</v>
      </c>
      <c r="L35" s="20">
        <f t="shared" ref="L35:M35" si="3">P38</f>
        <v>0.88888888888888884</v>
      </c>
      <c r="M35" s="19">
        <f t="shared" si="3"/>
        <v>48</v>
      </c>
      <c r="O35" s="8" t="s">
        <v>397</v>
      </c>
      <c r="P35" s="10">
        <v>0.91666666666666663</v>
      </c>
      <c r="Q35" s="2">
        <v>11</v>
      </c>
      <c r="S35" s="8" t="s">
        <v>1444</v>
      </c>
      <c r="T35" s="10">
        <v>1</v>
      </c>
    </row>
    <row r="36" spans="1:20">
      <c r="A36" s="8" t="s">
        <v>72</v>
      </c>
      <c r="B36" s="10">
        <v>1.2573219189915346</v>
      </c>
      <c r="E36" s="8" t="s">
        <v>61</v>
      </c>
      <c r="F36" s="10">
        <v>1.0949494927402308</v>
      </c>
      <c r="H36" s="19" t="str">
        <f>A39</f>
        <v>Cornerstone Risk Advisors</v>
      </c>
      <c r="I36" s="20">
        <f>B39</f>
        <v>1.1535179586842295</v>
      </c>
      <c r="K36" s="19" t="str">
        <f>O37</f>
        <v>Northstar Risk Solutions</v>
      </c>
      <c r="L36" s="20">
        <f t="shared" ref="L36:M36" si="4">P37</f>
        <v>0.89333333333333331</v>
      </c>
      <c r="M36" s="19">
        <f t="shared" si="4"/>
        <v>67</v>
      </c>
      <c r="O36" s="8" t="s">
        <v>796</v>
      </c>
      <c r="P36" s="10">
        <v>0.9</v>
      </c>
      <c r="Q36" s="2">
        <v>9</v>
      </c>
      <c r="S36" s="8" t="s">
        <v>362</v>
      </c>
      <c r="T36" s="10">
        <v>1</v>
      </c>
    </row>
    <row r="37" spans="1:20">
      <c r="A37" s="8" t="s">
        <v>2545</v>
      </c>
      <c r="B37" s="10">
        <v>1.242969479243514</v>
      </c>
      <c r="E37" s="8" t="s">
        <v>125</v>
      </c>
      <c r="F37" s="10">
        <v>1.0742467557941786</v>
      </c>
      <c r="H37" s="19" t="str">
        <f>A38</f>
        <v>Coastal Risk Advisors</v>
      </c>
      <c r="I37" s="20">
        <f>B38</f>
        <v>1.1665114918243493</v>
      </c>
      <c r="K37" s="19" t="str">
        <f>O36</f>
        <v>Golden Insurance Group</v>
      </c>
      <c r="L37" s="20">
        <f t="shared" ref="L37:M37" si="5">P36</f>
        <v>0.9</v>
      </c>
      <c r="M37" s="19">
        <f t="shared" si="5"/>
        <v>9</v>
      </c>
      <c r="O37" s="8" t="s">
        <v>19</v>
      </c>
      <c r="P37" s="10">
        <v>0.89333333333333331</v>
      </c>
      <c r="Q37" s="2">
        <v>67</v>
      </c>
      <c r="S37" s="8" t="s">
        <v>88</v>
      </c>
      <c r="T37" s="10">
        <v>1</v>
      </c>
    </row>
    <row r="38" spans="1:20">
      <c r="A38" s="8" t="s">
        <v>283</v>
      </c>
      <c r="B38" s="10">
        <v>1.1665114918243493</v>
      </c>
      <c r="E38" s="8" t="s">
        <v>345</v>
      </c>
      <c r="F38" s="10">
        <v>1.0731733600651587</v>
      </c>
      <c r="H38" s="19" t="str">
        <f>A37</f>
        <v>Golden Insurance Brokers</v>
      </c>
      <c r="I38" s="20">
        <f>B37</f>
        <v>1.242969479243514</v>
      </c>
      <c r="K38" s="19" t="str">
        <f>O35</f>
        <v>Summit Insurance Brokers</v>
      </c>
      <c r="L38" s="20">
        <f t="shared" ref="L38:M38" si="6">P35</f>
        <v>0.91666666666666663</v>
      </c>
      <c r="M38" s="19">
        <f t="shared" si="6"/>
        <v>11</v>
      </c>
      <c r="O38" s="8" t="s">
        <v>79</v>
      </c>
      <c r="P38" s="10">
        <v>0.88888888888888884</v>
      </c>
      <c r="Q38" s="2">
        <v>48</v>
      </c>
      <c r="S38" s="8" t="s">
        <v>949</v>
      </c>
      <c r="T38" s="10">
        <v>1</v>
      </c>
    </row>
    <row r="39" spans="1:20">
      <c r="A39" s="8" t="s">
        <v>713</v>
      </c>
      <c r="B39" s="10">
        <v>1.1535179586842295</v>
      </c>
      <c r="E39" s="8" t="s">
        <v>453</v>
      </c>
      <c r="F39" s="10">
        <v>1.0509493666787126</v>
      </c>
      <c r="H39" s="19" t="str">
        <f>A36</f>
        <v>Victory Insurance Brokers</v>
      </c>
      <c r="I39" s="20">
        <f>B36</f>
        <v>1.2573219189915346</v>
      </c>
      <c r="K39" s="19" t="str">
        <f>O34</f>
        <v>Victory Insurance Brokers</v>
      </c>
      <c r="L39" s="20">
        <f t="shared" ref="L39:M39" si="7">P34</f>
        <v>0.94285714285714284</v>
      </c>
      <c r="M39" s="19">
        <f t="shared" si="7"/>
        <v>33</v>
      </c>
      <c r="O39" s="8" t="s">
        <v>175</v>
      </c>
      <c r="P39" s="10">
        <v>0.88372093023255816</v>
      </c>
      <c r="Q39" s="2">
        <v>38</v>
      </c>
      <c r="S39" s="8" t="s">
        <v>1565</v>
      </c>
      <c r="T39" s="10">
        <v>1</v>
      </c>
    </row>
    <row r="40" spans="1:20">
      <c r="A40" s="8" t="s">
        <v>3495</v>
      </c>
      <c r="B40" s="10">
        <v>1.1153822403359268</v>
      </c>
      <c r="E40" s="8" t="s">
        <v>143</v>
      </c>
      <c r="F40" s="10">
        <v>1.0266658153895976</v>
      </c>
      <c r="H40" s="19" t="str">
        <f>A35</f>
        <v>Reliance Risk Solutions</v>
      </c>
      <c r="I40" s="20">
        <f>B35</f>
        <v>1.3432597639729584</v>
      </c>
      <c r="K40" s="19" t="str">
        <f>O33</f>
        <v>Legacy Insurance Group</v>
      </c>
      <c r="L40" s="20">
        <f t="shared" ref="L40:M40" si="8">P33</f>
        <v>0.95</v>
      </c>
      <c r="M40" s="19">
        <f t="shared" si="8"/>
        <v>19</v>
      </c>
      <c r="O40" s="8" t="s">
        <v>707</v>
      </c>
      <c r="P40" s="10">
        <v>0.88235294117647056</v>
      </c>
      <c r="Q40" s="2">
        <v>15</v>
      </c>
      <c r="S40" s="8" t="s">
        <v>1014</v>
      </c>
      <c r="T40" s="10">
        <v>1</v>
      </c>
    </row>
    <row r="41" spans="1:20">
      <c r="A41" s="8" t="s">
        <v>921</v>
      </c>
      <c r="B41" s="10">
        <v>1.1000451176449111</v>
      </c>
      <c r="E41" s="8" t="s">
        <v>1850</v>
      </c>
      <c r="F41" s="10">
        <v>1.0244766474053626</v>
      </c>
      <c r="H41" s="19" t="str">
        <f>A34</f>
        <v>Summit Insurance Brokers</v>
      </c>
      <c r="I41" s="20">
        <f>B34</f>
        <v>1.4237824257144196</v>
      </c>
      <c r="K41" s="19" t="str">
        <f>O32</f>
        <v>Crestview Brokerage</v>
      </c>
      <c r="L41" s="20">
        <f t="shared" ref="L41:M41" si="9">P32</f>
        <v>0.967741935483871</v>
      </c>
      <c r="M41" s="19">
        <f t="shared" si="9"/>
        <v>30</v>
      </c>
      <c r="O41" s="8" t="s">
        <v>50</v>
      </c>
      <c r="P41" s="10">
        <v>0.88235294117647056</v>
      </c>
      <c r="Q41" s="2">
        <v>30</v>
      </c>
      <c r="S41" s="8" t="s">
        <v>11448</v>
      </c>
      <c r="T41" s="10">
        <v>1</v>
      </c>
    </row>
    <row r="42" spans="1:20">
      <c r="A42" s="8" t="s">
        <v>344</v>
      </c>
      <c r="B42" s="10">
        <v>1.099151267501963</v>
      </c>
      <c r="E42" s="8" t="s">
        <v>43</v>
      </c>
      <c r="F42" s="10">
        <v>1.0015408607129994</v>
      </c>
      <c r="H42" s="19" t="str">
        <f>A33</f>
        <v>Eagle Crest Risk Solutions</v>
      </c>
      <c r="I42" s="20">
        <f>B33</f>
        <v>1.7575546904615695</v>
      </c>
      <c r="K42" s="19" t="str">
        <f>O31</f>
        <v>Coastal Risk Advisors</v>
      </c>
      <c r="L42" s="20">
        <f t="shared" ref="L42:M42" si="10">P31</f>
        <v>1</v>
      </c>
      <c r="M42" s="19">
        <f t="shared" si="10"/>
        <v>18</v>
      </c>
      <c r="O42" s="8" t="s">
        <v>166</v>
      </c>
      <c r="P42" s="10">
        <v>0.87096774193548387</v>
      </c>
      <c r="Q42" s="2">
        <v>54</v>
      </c>
    </row>
    <row r="43" spans="1:20">
      <c r="A43" s="8" t="s">
        <v>376</v>
      </c>
      <c r="B43" s="10">
        <v>1.0551826640831057</v>
      </c>
      <c r="E43" s="8" t="s">
        <v>328</v>
      </c>
      <c r="F43" s="10">
        <v>0.95726991406064565</v>
      </c>
      <c r="H43" s="108" t="s">
        <v>12111</v>
      </c>
      <c r="I43" s="108"/>
      <c r="O43" s="8" t="s">
        <v>376</v>
      </c>
      <c r="P43" s="10">
        <v>0.86956521739130432</v>
      </c>
      <c r="Q43" s="2">
        <v>20</v>
      </c>
    </row>
    <row r="44" spans="1:20">
      <c r="A44" s="8" t="s">
        <v>175</v>
      </c>
      <c r="B44" s="10">
        <v>1.0341362220512755</v>
      </c>
      <c r="E44" s="8" t="s">
        <v>90</v>
      </c>
      <c r="F44" s="10">
        <v>0.95494719669440276</v>
      </c>
      <c r="H44" s="18" t="s">
        <v>10</v>
      </c>
      <c r="I44" s="18" t="s">
        <v>11454</v>
      </c>
      <c r="O44" s="8" t="s">
        <v>104</v>
      </c>
      <c r="P44" s="10">
        <v>0.82481751824817517</v>
      </c>
      <c r="Q44" s="2">
        <v>113</v>
      </c>
    </row>
    <row r="45" spans="1:20">
      <c r="A45" s="8" t="s">
        <v>2644</v>
      </c>
      <c r="B45" s="10">
        <v>1.0334970410330933</v>
      </c>
      <c r="E45" s="8" t="s">
        <v>167</v>
      </c>
      <c r="F45" s="10">
        <v>0.94748632416289735</v>
      </c>
      <c r="H45" s="19" t="str">
        <f t="shared" ref="H45:H54" si="11">E33</f>
        <v>OH</v>
      </c>
      <c r="I45" s="20">
        <f t="shared" ref="I45:I54" si="12">F33</f>
        <v>1.3237956374954629</v>
      </c>
      <c r="O45" s="8" t="s">
        <v>571</v>
      </c>
      <c r="P45" s="10">
        <v>0.82</v>
      </c>
      <c r="Q45" s="2">
        <v>41</v>
      </c>
    </row>
    <row r="46" spans="1:20">
      <c r="A46" s="8" t="s">
        <v>60</v>
      </c>
      <c r="B46" s="10">
        <v>1.0334386335843082</v>
      </c>
      <c r="E46" s="8" t="s">
        <v>590</v>
      </c>
      <c r="F46" s="10">
        <v>0.93513180570760801</v>
      </c>
      <c r="H46" s="19" t="str">
        <f t="shared" si="11"/>
        <v>WA</v>
      </c>
      <c r="I46" s="20">
        <f t="shared" si="12"/>
        <v>1.1647265990028683</v>
      </c>
      <c r="O46" s="8" t="s">
        <v>97</v>
      </c>
      <c r="P46" s="10">
        <v>0.8</v>
      </c>
      <c r="Q46" s="2">
        <v>16</v>
      </c>
    </row>
    <row r="47" spans="1:20">
      <c r="A47" s="8" t="s">
        <v>696</v>
      </c>
      <c r="B47" s="10">
        <v>1.027713976141037</v>
      </c>
      <c r="E47" s="8" t="s">
        <v>30</v>
      </c>
      <c r="F47" s="10">
        <v>0.93403244720087597</v>
      </c>
      <c r="H47" s="19" t="str">
        <f t="shared" si="11"/>
        <v>NC</v>
      </c>
      <c r="I47" s="20">
        <f t="shared" si="12"/>
        <v>1.0951876957419069</v>
      </c>
      <c r="O47" s="8" t="s">
        <v>271</v>
      </c>
      <c r="P47" s="10">
        <v>0.77966101694915257</v>
      </c>
      <c r="Q47" s="2">
        <v>46</v>
      </c>
    </row>
    <row r="48" spans="1:20">
      <c r="A48" s="8" t="s">
        <v>2237</v>
      </c>
      <c r="B48" s="10">
        <v>1.0232143828537235</v>
      </c>
      <c r="E48" s="8" t="s">
        <v>21</v>
      </c>
      <c r="F48" s="10">
        <v>0.93302863396787716</v>
      </c>
      <c r="H48" s="19" t="str">
        <f t="shared" si="11"/>
        <v>MA</v>
      </c>
      <c r="I48" s="20">
        <f t="shared" si="12"/>
        <v>1.0949494927402308</v>
      </c>
      <c r="O48" s="8" t="s">
        <v>847</v>
      </c>
      <c r="P48" s="10">
        <v>0.76470588235294112</v>
      </c>
      <c r="Q48" s="2">
        <v>13</v>
      </c>
    </row>
    <row r="49" spans="1:20">
      <c r="A49" s="8" t="s">
        <v>50</v>
      </c>
      <c r="B49" s="10">
        <v>1.0153762641894526</v>
      </c>
      <c r="E49" s="8" t="s">
        <v>51</v>
      </c>
      <c r="F49" s="10">
        <v>0.92160319992779471</v>
      </c>
      <c r="H49" s="19" t="str">
        <f t="shared" si="11"/>
        <v>CA</v>
      </c>
      <c r="I49" s="20">
        <f t="shared" si="12"/>
        <v>1.0742467557941786</v>
      </c>
      <c r="O49" s="8" t="s">
        <v>306</v>
      </c>
      <c r="P49" s="10">
        <v>0.75757575757575757</v>
      </c>
      <c r="Q49" s="2">
        <v>25</v>
      </c>
    </row>
    <row r="50" spans="1:20">
      <c r="A50" s="8" t="s">
        <v>796</v>
      </c>
      <c r="B50" s="10">
        <v>1.0119832447830825</v>
      </c>
      <c r="E50" s="8" t="s">
        <v>225</v>
      </c>
      <c r="F50" s="10">
        <v>0.92011486041954393</v>
      </c>
      <c r="H50" s="19" t="str">
        <f t="shared" si="11"/>
        <v>MO</v>
      </c>
      <c r="I50" s="20">
        <f t="shared" si="12"/>
        <v>1.0731733600651587</v>
      </c>
      <c r="O50" s="8" t="s">
        <v>202</v>
      </c>
      <c r="P50" s="10">
        <v>0.7</v>
      </c>
      <c r="Q50" s="2">
        <v>7</v>
      </c>
    </row>
    <row r="51" spans="1:20">
      <c r="A51" s="8" t="s">
        <v>707</v>
      </c>
      <c r="B51" s="10">
        <v>1.0061509940275963</v>
      </c>
      <c r="E51" s="8" t="s">
        <v>73</v>
      </c>
      <c r="F51" s="10">
        <v>0.91754078533548844</v>
      </c>
      <c r="H51" s="19" t="str">
        <f t="shared" si="11"/>
        <v>OK</v>
      </c>
      <c r="I51" s="20">
        <f t="shared" si="12"/>
        <v>1.0509493666787126</v>
      </c>
      <c r="O51" s="8" t="s">
        <v>11448</v>
      </c>
      <c r="P51" s="10">
        <v>0.85921052631578942</v>
      </c>
      <c r="Q51" s="2">
        <v>653</v>
      </c>
    </row>
    <row r="52" spans="1:20">
      <c r="A52" s="8" t="s">
        <v>42</v>
      </c>
      <c r="B52" s="10">
        <v>0.97895480856798323</v>
      </c>
      <c r="E52" s="8" t="s">
        <v>105</v>
      </c>
      <c r="F52" s="10">
        <v>0.80179733108085094</v>
      </c>
      <c r="H52" s="19" t="str">
        <f t="shared" si="11"/>
        <v>CO</v>
      </c>
      <c r="I52" s="20">
        <f t="shared" si="12"/>
        <v>1.0266658153895976</v>
      </c>
    </row>
    <row r="53" spans="1:20">
      <c r="A53" s="8" t="s">
        <v>571</v>
      </c>
      <c r="B53" s="10">
        <v>0.96736249355373549</v>
      </c>
      <c r="E53" s="8" t="s">
        <v>310</v>
      </c>
      <c r="F53" s="10">
        <v>0.76300211632395643</v>
      </c>
      <c r="H53" s="19" t="str">
        <f t="shared" si="11"/>
        <v>KS</v>
      </c>
      <c r="I53" s="20">
        <f t="shared" si="12"/>
        <v>1.0244766474053626</v>
      </c>
    </row>
    <row r="54" spans="1:20">
      <c r="A54" s="8" t="s">
        <v>2168</v>
      </c>
      <c r="B54" s="10">
        <v>0.96448353840788148</v>
      </c>
      <c r="E54" s="8" t="s">
        <v>203</v>
      </c>
      <c r="F54" s="10">
        <v>0.76146107463570756</v>
      </c>
      <c r="H54" s="19" t="str">
        <f t="shared" si="11"/>
        <v>FL</v>
      </c>
      <c r="I54" s="20">
        <f t="shared" si="12"/>
        <v>1.0015408607129994</v>
      </c>
    </row>
    <row r="55" spans="1:20">
      <c r="A55" s="8" t="s">
        <v>79</v>
      </c>
      <c r="B55" s="10">
        <v>0.95185045794815459</v>
      </c>
      <c r="E55" s="8" t="s">
        <v>245</v>
      </c>
      <c r="F55" s="10">
        <v>0.72964726467473207</v>
      </c>
      <c r="O55" s="7" t="s">
        <v>11447</v>
      </c>
      <c r="P55" t="s">
        <v>11453</v>
      </c>
      <c r="Q55" t="s">
        <v>11496</v>
      </c>
      <c r="S55" s="7" t="s">
        <v>11447</v>
      </c>
      <c r="T55" t="s">
        <v>11453</v>
      </c>
    </row>
    <row r="56" spans="1:20">
      <c r="A56" s="8" t="s">
        <v>97</v>
      </c>
      <c r="B56" s="10">
        <v>0.94731482157100044</v>
      </c>
      <c r="E56" s="8" t="s">
        <v>336</v>
      </c>
      <c r="F56" s="10">
        <v>0.71600651514668134</v>
      </c>
      <c r="K56" s="108" t="s">
        <v>12113</v>
      </c>
      <c r="L56" s="108"/>
      <c r="M56" s="108"/>
      <c r="O56" s="8" t="s">
        <v>61</v>
      </c>
      <c r="P56" s="10">
        <v>1</v>
      </c>
      <c r="Q56" s="2">
        <v>38</v>
      </c>
      <c r="S56" s="8" t="s">
        <v>774</v>
      </c>
      <c r="T56" s="10">
        <v>1</v>
      </c>
    </row>
    <row r="57" spans="1:20">
      <c r="A57" s="8" t="s">
        <v>219</v>
      </c>
      <c r="B57" s="10">
        <v>0.91941167304221938</v>
      </c>
      <c r="E57" s="8" t="s">
        <v>11448</v>
      </c>
      <c r="F57" s="10">
        <v>0.9534023444974995</v>
      </c>
      <c r="K57" s="18" t="s">
        <v>10</v>
      </c>
      <c r="L57" s="18" t="s">
        <v>11453</v>
      </c>
      <c r="M57" s="18" t="s">
        <v>12114</v>
      </c>
      <c r="O57" s="8" t="s">
        <v>73</v>
      </c>
      <c r="P57" s="10">
        <v>0.95652173913043481</v>
      </c>
      <c r="Q57" s="2">
        <v>22</v>
      </c>
      <c r="S57" s="8" t="s">
        <v>61</v>
      </c>
      <c r="T57" s="10">
        <v>1</v>
      </c>
    </row>
    <row r="58" spans="1:20">
      <c r="A58" s="8" t="s">
        <v>2116</v>
      </c>
      <c r="B58" s="10">
        <v>0.91149210301223627</v>
      </c>
      <c r="K58" s="19" t="str">
        <f>O56</f>
        <v>MA</v>
      </c>
      <c r="L58" s="20">
        <f>P56</f>
        <v>1</v>
      </c>
      <c r="M58" s="93">
        <f>Q56</f>
        <v>38</v>
      </c>
      <c r="O58" s="8" t="s">
        <v>386</v>
      </c>
      <c r="P58" s="10">
        <v>0.90909090909090906</v>
      </c>
      <c r="Q58" s="2">
        <v>20</v>
      </c>
      <c r="S58" s="8" t="s">
        <v>887</v>
      </c>
      <c r="T58" s="10">
        <v>1</v>
      </c>
    </row>
    <row r="59" spans="1:20">
      <c r="A59" s="8" t="s">
        <v>19</v>
      </c>
      <c r="B59" s="10">
        <v>0.88870252203255107</v>
      </c>
      <c r="K59" s="19" t="str">
        <f t="shared" ref="K59:K67" si="13">O57</f>
        <v>CT</v>
      </c>
      <c r="L59" s="20">
        <f t="shared" ref="L59:L67" si="14">P57</f>
        <v>0.95652173913043481</v>
      </c>
      <c r="M59" s="93">
        <f t="shared" ref="M59:M67" si="15">Q57</f>
        <v>22</v>
      </c>
      <c r="O59" s="8" t="s">
        <v>125</v>
      </c>
      <c r="P59" s="10">
        <v>0.89814814814814814</v>
      </c>
      <c r="Q59" s="2">
        <v>97</v>
      </c>
      <c r="S59" s="8" t="s">
        <v>414</v>
      </c>
      <c r="T59" s="10">
        <v>1</v>
      </c>
    </row>
    <row r="60" spans="1:20">
      <c r="A60" s="8" t="s">
        <v>847</v>
      </c>
      <c r="B60" s="10">
        <v>0.87420272147799771</v>
      </c>
      <c r="K60" s="19" t="str">
        <f t="shared" si="13"/>
        <v>OH</v>
      </c>
      <c r="L60" s="20">
        <f t="shared" si="14"/>
        <v>0.90909090909090906</v>
      </c>
      <c r="M60" s="93">
        <f t="shared" si="15"/>
        <v>20</v>
      </c>
      <c r="O60" s="8" t="s">
        <v>21</v>
      </c>
      <c r="P60" s="10">
        <v>0.8902439024390244</v>
      </c>
      <c r="Q60" s="2">
        <v>146</v>
      </c>
      <c r="S60" s="8" t="s">
        <v>1346</v>
      </c>
      <c r="T60" s="10">
        <v>1</v>
      </c>
    </row>
    <row r="61" spans="1:20">
      <c r="A61" s="8" t="s">
        <v>66</v>
      </c>
      <c r="B61" s="10">
        <v>0.86228704867253592</v>
      </c>
      <c r="K61" s="19" t="str">
        <f t="shared" si="13"/>
        <v>CA</v>
      </c>
      <c r="L61" s="20">
        <f t="shared" si="14"/>
        <v>0.89814814814814814</v>
      </c>
      <c r="M61" s="93">
        <f t="shared" si="15"/>
        <v>97</v>
      </c>
      <c r="O61" s="8" t="s">
        <v>167</v>
      </c>
      <c r="P61" s="10">
        <v>0.88235294117647056</v>
      </c>
      <c r="Q61" s="2">
        <v>30</v>
      </c>
      <c r="S61" s="8" t="s">
        <v>1332</v>
      </c>
      <c r="T61" s="10">
        <v>1</v>
      </c>
    </row>
    <row r="62" spans="1:20">
      <c r="A62" s="8" t="s">
        <v>166</v>
      </c>
      <c r="B62" s="10">
        <v>0.83906399364055018</v>
      </c>
      <c r="K62" s="19" t="str">
        <f t="shared" si="13"/>
        <v>NY</v>
      </c>
      <c r="L62" s="20">
        <f t="shared" si="14"/>
        <v>0.8902439024390244</v>
      </c>
      <c r="M62" s="93">
        <f t="shared" si="15"/>
        <v>146</v>
      </c>
      <c r="O62" s="8" t="s">
        <v>190</v>
      </c>
      <c r="P62" s="10">
        <v>0.88235294117647056</v>
      </c>
      <c r="Q62" s="2">
        <v>15</v>
      </c>
      <c r="S62" s="8" t="s">
        <v>1387</v>
      </c>
      <c r="T62" s="10">
        <v>1</v>
      </c>
    </row>
    <row r="63" spans="1:20">
      <c r="A63" s="8" t="s">
        <v>210</v>
      </c>
      <c r="B63" s="10">
        <v>0.77924014126675711</v>
      </c>
      <c r="K63" s="19" t="str">
        <f t="shared" si="13"/>
        <v>GA</v>
      </c>
      <c r="L63" s="20">
        <f t="shared" si="14"/>
        <v>0.88235294117647056</v>
      </c>
      <c r="M63" s="93">
        <f t="shared" si="15"/>
        <v>30</v>
      </c>
      <c r="O63" s="8" t="s">
        <v>51</v>
      </c>
      <c r="P63" s="10">
        <v>0.87654320987654322</v>
      </c>
      <c r="Q63" s="2">
        <v>71</v>
      </c>
      <c r="S63" s="8" t="s">
        <v>115</v>
      </c>
      <c r="T63" s="10">
        <v>1</v>
      </c>
    </row>
    <row r="64" spans="1:20">
      <c r="A64" s="8" t="s">
        <v>271</v>
      </c>
      <c r="B64" s="10">
        <v>0.7704147993459588</v>
      </c>
      <c r="K64" s="19" t="str">
        <f t="shared" si="13"/>
        <v>NC</v>
      </c>
      <c r="L64" s="20">
        <f t="shared" si="14"/>
        <v>0.88235294117647056</v>
      </c>
      <c r="M64" s="93">
        <f t="shared" si="15"/>
        <v>15</v>
      </c>
      <c r="O64" s="8" t="s">
        <v>310</v>
      </c>
      <c r="P64" s="10">
        <v>0.87234042553191493</v>
      </c>
      <c r="Q64" s="2">
        <v>41</v>
      </c>
      <c r="S64" s="8" t="s">
        <v>2512</v>
      </c>
      <c r="T64" s="10">
        <v>1</v>
      </c>
    </row>
    <row r="65" spans="1:20">
      <c r="A65" s="8" t="s">
        <v>306</v>
      </c>
      <c r="B65" s="10">
        <v>0.76179609367933165</v>
      </c>
      <c r="K65" s="19" t="str">
        <f t="shared" si="13"/>
        <v>NJ</v>
      </c>
      <c r="L65" s="20">
        <f t="shared" si="14"/>
        <v>0.87654320987654322</v>
      </c>
      <c r="M65" s="93">
        <f t="shared" si="15"/>
        <v>71</v>
      </c>
      <c r="O65" s="8" t="s">
        <v>225</v>
      </c>
      <c r="P65" s="10">
        <v>0.83606557377049184</v>
      </c>
      <c r="Q65" s="2">
        <v>51</v>
      </c>
      <c r="S65" s="8" t="s">
        <v>90</v>
      </c>
      <c r="T65" s="10">
        <v>1</v>
      </c>
    </row>
    <row r="66" spans="1:20">
      <c r="A66" s="8" t="s">
        <v>104</v>
      </c>
      <c r="B66" s="10">
        <v>0.75407012807240015</v>
      </c>
      <c r="K66" s="19" t="str">
        <f t="shared" si="13"/>
        <v>VA</v>
      </c>
      <c r="L66" s="20">
        <f t="shared" si="14"/>
        <v>0.87234042553191493</v>
      </c>
      <c r="M66" s="93">
        <f t="shared" si="15"/>
        <v>41</v>
      </c>
      <c r="O66" s="8" t="s">
        <v>245</v>
      </c>
      <c r="P66" s="10">
        <v>0.81818181818181823</v>
      </c>
      <c r="Q66" s="2">
        <v>27</v>
      </c>
      <c r="S66" s="8" t="s">
        <v>11448</v>
      </c>
      <c r="T66" s="10">
        <v>1</v>
      </c>
    </row>
    <row r="67" spans="1:20">
      <c r="A67" s="8" t="s">
        <v>202</v>
      </c>
      <c r="B67" s="10">
        <v>0.69668497521647521</v>
      </c>
      <c r="K67" s="19" t="str">
        <f t="shared" si="13"/>
        <v>TX</v>
      </c>
      <c r="L67" s="20">
        <f t="shared" si="14"/>
        <v>0.83606557377049184</v>
      </c>
      <c r="M67" s="93">
        <f t="shared" si="15"/>
        <v>51</v>
      </c>
      <c r="O67" s="8" t="s">
        <v>203</v>
      </c>
      <c r="P67" s="10">
        <v>0.8125</v>
      </c>
      <c r="Q67" s="2">
        <v>26</v>
      </c>
    </row>
    <row r="68" spans="1:20">
      <c r="A68" s="8" t="s">
        <v>11448</v>
      </c>
      <c r="B68" s="10">
        <v>0.95787044510222197</v>
      </c>
      <c r="O68" s="8" t="s">
        <v>30</v>
      </c>
      <c r="P68" s="10">
        <v>0.80952380952380953</v>
      </c>
      <c r="Q68" s="2">
        <v>17</v>
      </c>
    </row>
    <row r="69" spans="1:20">
      <c r="O69" s="8" t="s">
        <v>105</v>
      </c>
      <c r="P69" s="10">
        <v>0.78431372549019607</v>
      </c>
      <c r="Q69" s="2">
        <v>40</v>
      </c>
    </row>
    <row r="70" spans="1:20">
      <c r="O70" s="8" t="s">
        <v>98</v>
      </c>
      <c r="P70" s="10">
        <v>0.77272727272727271</v>
      </c>
      <c r="Q70" s="2">
        <v>17</v>
      </c>
    </row>
    <row r="71" spans="1:20">
      <c r="O71" s="8" t="s">
        <v>43</v>
      </c>
      <c r="P71" s="10">
        <v>0.69047619047619047</v>
      </c>
      <c r="Q71" s="2">
        <v>29</v>
      </c>
    </row>
    <row r="72" spans="1:20">
      <c r="O72" s="8" t="s">
        <v>11448</v>
      </c>
      <c r="P72" s="10">
        <v>0.86306532663316582</v>
      </c>
      <c r="Q72" s="2">
        <v>687</v>
      </c>
    </row>
  </sheetData>
  <sheetProtection selectLockedCells="1" selectUnlockedCells="1"/>
  <mergeCells count="4">
    <mergeCell ref="H31:I31"/>
    <mergeCell ref="H43:I43"/>
    <mergeCell ref="K31:M31"/>
    <mergeCell ref="K56:M56"/>
  </mergeCells>
  <pageMargins left="0.7" right="0.7" top="0.75" bottom="0.75" header="0.3" footer="0.3"/>
  <pageSetup orientation="portrait" r:id="rId14"/>
  <ignoredErrors>
    <ignoredError sqref="T20"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BA316-DF67-4AA2-BAA7-C171A7342387}">
  <sheetPr codeName="Sheet9">
    <tabColor theme="4" tint="-0.249977111117893"/>
  </sheetPr>
  <dimension ref="A1:Z78"/>
  <sheetViews>
    <sheetView showGridLines="0" tabSelected="1" zoomScale="50" zoomScaleNormal="50" workbookViewId="0">
      <selection activeCell="Y20" sqref="Y20"/>
    </sheetView>
  </sheetViews>
  <sheetFormatPr defaultColWidth="8.88671875" defaultRowHeight="14.4"/>
  <cols>
    <col min="1" max="1" width="53.44140625" style="39" customWidth="1"/>
    <col min="2" max="2" width="2.44140625" style="38" customWidth="1"/>
    <col min="3" max="6" width="8.88671875" style="38" customWidth="1"/>
    <col min="7" max="7" width="8.88671875" style="38"/>
    <col min="8" max="8" width="12.5546875" style="38" customWidth="1"/>
    <col min="9" max="9" width="17" style="38" customWidth="1"/>
    <col min="10" max="10" width="49.5546875" style="38" customWidth="1"/>
    <col min="11" max="11" width="33.5546875" style="38" customWidth="1"/>
    <col min="12" max="12" width="3.21875" style="38" customWidth="1"/>
    <col min="13" max="13" width="11.88671875" style="38" customWidth="1"/>
    <col min="14" max="14" width="37" style="38" customWidth="1"/>
    <col min="15" max="15" width="8.88671875" style="38" customWidth="1"/>
    <col min="16" max="16" width="9.109375" style="38" customWidth="1"/>
    <col min="17" max="18" width="8.88671875" style="38"/>
    <col min="19" max="19" width="4.109375" style="38" customWidth="1"/>
    <col min="20" max="20" width="8.88671875" style="38" customWidth="1"/>
    <col min="21" max="21" width="8.88671875" style="38"/>
    <col min="22" max="22" width="8.88671875" style="38" customWidth="1"/>
    <col min="23" max="23" width="7" style="38" customWidth="1"/>
    <col min="24" max="16384" width="8.88671875" style="38"/>
  </cols>
  <sheetData>
    <row r="1" spans="1:26" customFormat="1" ht="8.4" customHeight="1">
      <c r="A1" s="39"/>
      <c r="W1" s="38"/>
      <c r="X1" s="38"/>
      <c r="Y1" s="38"/>
      <c r="Z1" s="38"/>
    </row>
    <row r="2" spans="1:26" customFormat="1">
      <c r="A2" s="39"/>
      <c r="W2" s="38"/>
      <c r="X2" s="38"/>
      <c r="Y2" s="38"/>
      <c r="Z2" s="38"/>
    </row>
    <row r="3" spans="1:26" customFormat="1">
      <c r="A3" s="39"/>
      <c r="W3" s="38"/>
      <c r="X3" s="38"/>
      <c r="Y3" s="38"/>
      <c r="Z3" s="38"/>
    </row>
    <row r="4" spans="1:26" customFormat="1" ht="19.95" customHeight="1">
      <c r="A4" s="39"/>
      <c r="W4" s="38"/>
      <c r="X4" s="38"/>
      <c r="Y4" s="38"/>
      <c r="Z4" s="38"/>
    </row>
    <row r="5" spans="1:26" customFormat="1" ht="35.4" customHeight="1">
      <c r="A5" s="39"/>
      <c r="W5" s="38"/>
      <c r="X5" s="38"/>
      <c r="Y5" s="38"/>
      <c r="Z5" s="38"/>
    </row>
    <row r="6" spans="1:26" customFormat="1">
      <c r="A6" s="39"/>
      <c r="W6" s="38"/>
      <c r="X6" s="38"/>
      <c r="Y6" s="38"/>
      <c r="Z6" s="38"/>
    </row>
    <row r="7" spans="1:26" customFormat="1">
      <c r="A7" s="39"/>
      <c r="W7" s="38"/>
      <c r="X7" s="38"/>
      <c r="Y7" s="38"/>
      <c r="Z7" s="38"/>
    </row>
    <row r="8" spans="1:26" customFormat="1">
      <c r="A8" s="39"/>
      <c r="W8" s="38"/>
      <c r="X8" s="38"/>
      <c r="Y8" s="38"/>
      <c r="Z8" s="38"/>
    </row>
    <row r="9" spans="1:26" customFormat="1">
      <c r="A9" s="39"/>
      <c r="W9" s="38"/>
      <c r="X9" s="38"/>
      <c r="Y9" s="38"/>
      <c r="Z9" s="38"/>
    </row>
    <row r="10" spans="1:26" customFormat="1">
      <c r="A10" s="39"/>
      <c r="W10" s="38"/>
      <c r="X10" s="38"/>
      <c r="Y10" s="38"/>
      <c r="Z10" s="38"/>
    </row>
    <row r="11" spans="1:26" customFormat="1">
      <c r="A11" s="39"/>
      <c r="W11" s="38"/>
      <c r="X11" s="38"/>
      <c r="Y11" s="38"/>
      <c r="Z11" s="38"/>
    </row>
    <row r="12" spans="1:26" customFormat="1">
      <c r="A12" s="39"/>
      <c r="W12" s="38"/>
      <c r="X12" s="38"/>
      <c r="Y12" s="38"/>
      <c r="Z12" s="38"/>
    </row>
    <row r="13" spans="1:26" customFormat="1">
      <c r="A13" s="39"/>
      <c r="W13" s="38"/>
      <c r="X13" s="38"/>
      <c r="Y13" s="38"/>
      <c r="Z13" s="38"/>
    </row>
    <row r="14" spans="1:26" customFormat="1">
      <c r="A14" s="39"/>
      <c r="W14" s="38"/>
      <c r="X14" s="38"/>
      <c r="Y14" s="38"/>
      <c r="Z14" s="38"/>
    </row>
    <row r="15" spans="1:26" customFormat="1">
      <c r="A15" s="39"/>
      <c r="W15" s="38"/>
      <c r="X15" s="38"/>
      <c r="Y15" s="38"/>
      <c r="Z15" s="38"/>
    </row>
    <row r="16" spans="1:26" customFormat="1">
      <c r="A16" s="39"/>
      <c r="W16" s="38"/>
      <c r="X16" s="38"/>
      <c r="Y16" s="38"/>
      <c r="Z16" s="38"/>
    </row>
    <row r="17" spans="1:26" customFormat="1">
      <c r="A17" s="39"/>
      <c r="W17" s="38"/>
      <c r="X17" s="38"/>
      <c r="Y17" s="38"/>
      <c r="Z17" s="38"/>
    </row>
    <row r="18" spans="1:26" customFormat="1">
      <c r="A18" s="39"/>
      <c r="W18" s="38"/>
      <c r="X18" s="38"/>
      <c r="Y18" s="38"/>
      <c r="Z18" s="38"/>
    </row>
    <row r="19" spans="1:26" customFormat="1">
      <c r="A19" s="39"/>
      <c r="W19" s="38"/>
      <c r="X19" s="38"/>
      <c r="Y19" s="38"/>
      <c r="Z19" s="38"/>
    </row>
    <row r="20" spans="1:26" customFormat="1">
      <c r="A20" s="39"/>
      <c r="W20" s="38"/>
      <c r="X20" s="38"/>
      <c r="Y20" s="38"/>
      <c r="Z20" s="38"/>
    </row>
    <row r="21" spans="1:26" customFormat="1">
      <c r="A21" s="39"/>
      <c r="W21" s="38"/>
      <c r="X21" s="38"/>
      <c r="Y21" s="38"/>
      <c r="Z21" s="38"/>
    </row>
    <row r="22" spans="1:26" customFormat="1">
      <c r="A22" s="39"/>
      <c r="W22" s="38"/>
      <c r="X22" s="38"/>
      <c r="Y22" s="38"/>
      <c r="Z22" s="38"/>
    </row>
    <row r="23" spans="1:26" customFormat="1">
      <c r="A23" s="39"/>
      <c r="W23" s="38"/>
      <c r="X23" s="38"/>
      <c r="Y23" s="38"/>
      <c r="Z23" s="38"/>
    </row>
    <row r="24" spans="1:26" customFormat="1">
      <c r="A24" s="39"/>
      <c r="W24" s="38"/>
      <c r="X24" s="38"/>
      <c r="Y24" s="38"/>
      <c r="Z24" s="38"/>
    </row>
    <row r="25" spans="1:26" customFormat="1">
      <c r="A25" s="39"/>
      <c r="W25" s="38"/>
      <c r="X25" s="38"/>
      <c r="Y25" s="38"/>
      <c r="Z25" s="38"/>
    </row>
    <row r="26" spans="1:26" customFormat="1">
      <c r="A26" s="39"/>
      <c r="W26" s="38"/>
      <c r="X26" s="38"/>
      <c r="Y26" s="38"/>
      <c r="Z26" s="38"/>
    </row>
    <row r="27" spans="1:26" customFormat="1">
      <c r="A27" s="39"/>
      <c r="W27" s="38"/>
      <c r="X27" s="38"/>
      <c r="Y27" s="38"/>
      <c r="Z27" s="38"/>
    </row>
    <row r="28" spans="1:26" customFormat="1">
      <c r="A28" s="39"/>
      <c r="W28" s="38"/>
      <c r="X28" s="38"/>
      <c r="Y28" s="38"/>
      <c r="Z28" s="38"/>
    </row>
    <row r="29" spans="1:26" customFormat="1">
      <c r="A29" s="39"/>
      <c r="W29" s="38"/>
      <c r="X29" s="38"/>
      <c r="Y29" s="38"/>
      <c r="Z29" s="38"/>
    </row>
    <row r="30" spans="1:26" customFormat="1">
      <c r="A30" s="39"/>
      <c r="W30" s="38"/>
      <c r="X30" s="38"/>
      <c r="Y30" s="38"/>
      <c r="Z30" s="38"/>
    </row>
    <row r="31" spans="1:26" customFormat="1">
      <c r="A31" s="39"/>
      <c r="W31" s="38"/>
      <c r="X31" s="38"/>
      <c r="Y31" s="38"/>
      <c r="Z31" s="38"/>
    </row>
    <row r="32" spans="1:26" customFormat="1">
      <c r="A32" s="39"/>
      <c r="W32" s="38"/>
      <c r="X32" s="38"/>
      <c r="Y32" s="38"/>
      <c r="Z32" s="38"/>
    </row>
    <row r="33" spans="1:26" customFormat="1">
      <c r="A33" s="39"/>
      <c r="W33" s="38"/>
      <c r="X33" s="38"/>
      <c r="Y33" s="38"/>
      <c r="Z33" s="38"/>
    </row>
    <row r="34" spans="1:26" customFormat="1">
      <c r="A34" s="39"/>
      <c r="W34" s="38"/>
      <c r="X34" s="38"/>
      <c r="Y34" s="38"/>
      <c r="Z34" s="38"/>
    </row>
    <row r="35" spans="1:26" customFormat="1">
      <c r="A35" s="39"/>
      <c r="W35" s="38"/>
      <c r="X35" s="38"/>
      <c r="Y35" s="38"/>
      <c r="Z35" s="38"/>
    </row>
    <row r="36" spans="1:26" customFormat="1">
      <c r="A36" s="39"/>
      <c r="W36" s="38"/>
      <c r="X36" s="38"/>
      <c r="Y36" s="38"/>
      <c r="Z36" s="38"/>
    </row>
    <row r="37" spans="1:26" customFormat="1">
      <c r="A37" s="39"/>
      <c r="W37" s="38"/>
      <c r="X37" s="38"/>
      <c r="Y37" s="38"/>
      <c r="Z37" s="38"/>
    </row>
    <row r="38" spans="1:26" customFormat="1">
      <c r="A38" s="39"/>
      <c r="W38" s="38"/>
      <c r="X38" s="38"/>
      <c r="Y38" s="38"/>
      <c r="Z38" s="38"/>
    </row>
    <row r="39" spans="1:26" customFormat="1">
      <c r="A39" s="39"/>
      <c r="W39" s="38"/>
      <c r="X39" s="38"/>
      <c r="Y39" s="38"/>
      <c r="Z39" s="38"/>
    </row>
    <row r="40" spans="1:26" customFormat="1">
      <c r="A40" s="39"/>
      <c r="W40" s="38"/>
      <c r="X40" s="38"/>
      <c r="Y40" s="38"/>
      <c r="Z40" s="38"/>
    </row>
    <row r="41" spans="1:26" customFormat="1">
      <c r="A41" s="39"/>
      <c r="W41" s="38"/>
      <c r="X41" s="38"/>
      <c r="Y41" s="38"/>
      <c r="Z41" s="38"/>
    </row>
    <row r="42" spans="1:26" customFormat="1">
      <c r="A42" s="39"/>
      <c r="W42" s="38"/>
      <c r="X42" s="38"/>
      <c r="Y42" s="38"/>
      <c r="Z42" s="38"/>
    </row>
    <row r="43" spans="1:26" customFormat="1">
      <c r="A43" s="39"/>
      <c r="W43" s="38"/>
      <c r="X43" s="38"/>
      <c r="Y43" s="38"/>
      <c r="Z43" s="38"/>
    </row>
    <row r="44" spans="1:26" customFormat="1">
      <c r="A44" s="39"/>
      <c r="W44" s="38"/>
      <c r="X44" s="38"/>
      <c r="Y44" s="38"/>
      <c r="Z44" s="38"/>
    </row>
    <row r="45" spans="1:26" customFormat="1">
      <c r="A45" s="39"/>
      <c r="W45" s="38"/>
      <c r="X45" s="38"/>
      <c r="Y45" s="38"/>
      <c r="Z45" s="38"/>
    </row>
    <row r="46" spans="1:26" customFormat="1">
      <c r="A46" s="39"/>
      <c r="W46" s="38"/>
      <c r="X46" s="38"/>
      <c r="Y46" s="38"/>
      <c r="Z46" s="38"/>
    </row>
    <row r="47" spans="1:26" customFormat="1">
      <c r="A47" s="39"/>
      <c r="W47" s="38"/>
      <c r="X47" s="38"/>
      <c r="Y47" s="38"/>
      <c r="Z47" s="38"/>
    </row>
    <row r="48" spans="1:26" customFormat="1">
      <c r="A48" s="39"/>
      <c r="W48" s="38"/>
      <c r="X48" s="38"/>
      <c r="Y48" s="38"/>
      <c r="Z48" s="38"/>
    </row>
    <row r="49" spans="1:26" customFormat="1">
      <c r="A49" s="39"/>
      <c r="W49" s="38"/>
      <c r="X49" s="38"/>
      <c r="Y49" s="38"/>
      <c r="Z49" s="38"/>
    </row>
    <row r="50" spans="1:26" customFormat="1" ht="51.6" customHeight="1" thickBot="1">
      <c r="A50" s="39"/>
      <c r="W50" s="38"/>
      <c r="X50" s="38"/>
      <c r="Y50" s="38"/>
      <c r="Z50" s="38"/>
    </row>
    <row r="51" spans="1:26" s="44" customFormat="1" ht="22.05" customHeight="1" thickBot="1">
      <c r="A51" s="43"/>
      <c r="J51" s="109" t="s">
        <v>11482</v>
      </c>
      <c r="K51" s="110"/>
      <c r="L51" s="46"/>
      <c r="M51" s="109" t="s">
        <v>11477</v>
      </c>
      <c r="N51" s="110"/>
      <c r="W51" s="45"/>
      <c r="X51" s="45"/>
      <c r="Y51" s="45"/>
      <c r="Z51" s="45"/>
    </row>
    <row r="52" spans="1:26" s="44" customFormat="1" ht="18.600000000000001" customHeight="1" thickBot="1">
      <c r="A52" s="43"/>
      <c r="J52" s="41" t="s">
        <v>7</v>
      </c>
      <c r="K52" s="42" t="s">
        <v>11456</v>
      </c>
      <c r="L52" s="40"/>
      <c r="M52" s="41" t="s">
        <v>10</v>
      </c>
      <c r="N52" s="42" t="s">
        <v>11456</v>
      </c>
      <c r="W52" s="45"/>
      <c r="X52" s="45"/>
      <c r="Y52" s="45"/>
      <c r="Z52" s="45"/>
    </row>
    <row r="53" spans="1:26" s="44" customFormat="1" ht="16.649999999999999" customHeight="1">
      <c r="A53" s="43"/>
      <c r="J53" s="66" t="str">
        <f>'Pivot-Overview'!$A$5</f>
        <v>Prime Risk Advisors</v>
      </c>
      <c r="K53" s="75">
        <f>'Pivot-Overview'!$B$5</f>
        <v>9018806</v>
      </c>
      <c r="L53" s="50"/>
      <c r="M53" s="66" t="str">
        <f>'Pivot-Overview'!$A$22</f>
        <v>NY</v>
      </c>
      <c r="N53" s="76">
        <f>'Pivot-Overview'!$B$22</f>
        <v>18381200</v>
      </c>
      <c r="W53" s="45"/>
      <c r="X53" s="45"/>
      <c r="Y53" s="45"/>
      <c r="Z53" s="45"/>
    </row>
    <row r="54" spans="1:26" s="44" customFormat="1" ht="16.649999999999999" customHeight="1">
      <c r="A54" s="43"/>
      <c r="J54" s="77" t="str">
        <f>'Pivot-Overview'!$A$6</f>
        <v>Northstar Risk Solutions</v>
      </c>
      <c r="K54" s="78">
        <f>'Pivot-Overview'!$B$6</f>
        <v>8344302</v>
      </c>
      <c r="L54" s="50"/>
      <c r="M54" s="77" t="str">
        <f>'Pivot-Overview'!$A$23</f>
        <v>CA</v>
      </c>
      <c r="N54" s="79">
        <f>'Pivot-Overview'!$B$23</f>
        <v>12958024</v>
      </c>
      <c r="W54" s="45"/>
      <c r="X54" s="45"/>
      <c r="Y54" s="45"/>
      <c r="Z54" s="45"/>
    </row>
    <row r="55" spans="1:26" s="44" customFormat="1" ht="16.649999999999999" customHeight="1">
      <c r="A55" s="43"/>
      <c r="J55" s="77" t="str">
        <f>'Pivot-Overview'!$A$7</f>
        <v>Pacific Crest Insurance Brokers</v>
      </c>
      <c r="K55" s="78">
        <f>'Pivot-Overview'!$B$7</f>
        <v>7490704</v>
      </c>
      <c r="L55" s="50"/>
      <c r="M55" s="77" t="str">
        <f>'Pivot-Overview'!$A$24</f>
        <v>NJ</v>
      </c>
      <c r="N55" s="79">
        <f>'Pivot-Overview'!$B$24</f>
        <v>9284268</v>
      </c>
      <c r="W55" s="45"/>
      <c r="X55" s="45"/>
      <c r="Y55" s="45"/>
      <c r="Z55" s="45"/>
    </row>
    <row r="56" spans="1:26" s="44" customFormat="1" ht="16.649999999999999" customHeight="1">
      <c r="A56" s="43"/>
      <c r="J56" s="77" t="str">
        <f>'Pivot-Overview'!$A$8</f>
        <v>Victory Insurance Brokers</v>
      </c>
      <c r="K56" s="78">
        <f>'Pivot-Overview'!$B$8</f>
        <v>4912653</v>
      </c>
      <c r="L56" s="50"/>
      <c r="M56" s="77" t="str">
        <f>'Pivot-Overview'!$A$25</f>
        <v>TX</v>
      </c>
      <c r="N56" s="79">
        <f>'Pivot-Overview'!$B$25</f>
        <v>6936773</v>
      </c>
      <c r="W56" s="45"/>
      <c r="X56" s="45"/>
      <c r="Y56" s="45"/>
      <c r="Z56" s="45"/>
    </row>
    <row r="57" spans="1:26" s="44" customFormat="1" ht="16.649999999999999" customHeight="1">
      <c r="A57" s="43" t="s">
        <v>12102</v>
      </c>
      <c r="J57" s="77" t="str">
        <f>'Pivot-Overview'!$A$9</f>
        <v>Golden Insurance Brokers</v>
      </c>
      <c r="K57" s="78">
        <f>'Pivot-Overview'!$B$9</f>
        <v>4496856</v>
      </c>
      <c r="L57" s="50"/>
      <c r="M57" s="77" t="str">
        <f>'Pivot-Overview'!$A$26</f>
        <v>FL</v>
      </c>
      <c r="N57" s="79">
        <f>'Pivot-Overview'!$B$26</f>
        <v>6181722</v>
      </c>
      <c r="W57" s="45"/>
      <c r="X57" s="45"/>
      <c r="Y57" s="45"/>
      <c r="Z57" s="45"/>
    </row>
    <row r="58" spans="1:26" s="44" customFormat="1" ht="16.649999999999999" customHeight="1">
      <c r="A58" s="43"/>
      <c r="J58" s="77" t="str">
        <f>'Pivot-Overview'!$A$10</f>
        <v>TrueNorth Risk Advisors</v>
      </c>
      <c r="K58" s="78">
        <f>'Pivot-Overview'!$B$10</f>
        <v>4051441</v>
      </c>
      <c r="L58" s="50"/>
      <c r="M58" s="77" t="str">
        <f>'Pivot-Overview'!$A$27</f>
        <v>MA</v>
      </c>
      <c r="N58" s="79">
        <f>'Pivot-Overview'!$B$27</f>
        <v>4208550</v>
      </c>
      <c r="W58" s="45"/>
      <c r="X58" s="45"/>
      <c r="Y58" s="45"/>
      <c r="Z58" s="45"/>
    </row>
    <row r="59" spans="1:26" s="44" customFormat="1" ht="16.649999999999999" customHeight="1">
      <c r="A59" s="43"/>
      <c r="J59" s="77" t="str">
        <f>'Pivot-Overview'!$A$11</f>
        <v>Eagle Crest Insurance Brokers</v>
      </c>
      <c r="K59" s="78">
        <f>'Pivot-Overview'!$B$11</f>
        <v>3991633</v>
      </c>
      <c r="L59" s="50"/>
      <c r="M59" s="77" t="str">
        <f>'Pivot-Overview'!$A$28</f>
        <v>VA</v>
      </c>
      <c r="N59" s="79">
        <f>'Pivot-Overview'!$B$28</f>
        <v>3493216</v>
      </c>
      <c r="W59" s="45"/>
      <c r="X59" s="45"/>
      <c r="Y59" s="45"/>
      <c r="Z59" s="45"/>
    </row>
    <row r="60" spans="1:26" s="44" customFormat="1" ht="16.649999999999999" customHeight="1">
      <c r="A60" s="43"/>
      <c r="J60" s="77" t="str">
        <f>'Pivot-Overview'!$A$12</f>
        <v>Pioneer Brokerage</v>
      </c>
      <c r="K60" s="78">
        <f>'Pivot-Overview'!$B$12</f>
        <v>3949778</v>
      </c>
      <c r="L60" s="50"/>
      <c r="M60" s="77" t="str">
        <f>'Pivot-Overview'!$A$29</f>
        <v>WA</v>
      </c>
      <c r="N60" s="79">
        <f>'Pivot-Overview'!$B$29</f>
        <v>3278946</v>
      </c>
      <c r="W60" s="45"/>
      <c r="X60" s="45"/>
      <c r="Y60" s="45"/>
      <c r="Z60" s="45"/>
    </row>
    <row r="61" spans="1:26" s="44" customFormat="1" ht="16.649999999999999" customHeight="1">
      <c r="A61" s="43"/>
      <c r="J61" s="77" t="str">
        <f>'Pivot-Overview'!$A$13</f>
        <v>Legacy Risk Solutions</v>
      </c>
      <c r="K61" s="78">
        <f>'Pivot-Overview'!$B$13</f>
        <v>3909950</v>
      </c>
      <c r="L61" s="50"/>
      <c r="M61" s="77" t="str">
        <f>'Pivot-Overview'!$A$30</f>
        <v>PA</v>
      </c>
      <c r="N61" s="79">
        <f>'Pivot-Overview'!$B$30</f>
        <v>2971270</v>
      </c>
      <c r="W61" s="45"/>
      <c r="X61" s="45"/>
      <c r="Y61" s="45"/>
      <c r="Z61" s="45"/>
    </row>
    <row r="62" spans="1:26" s="44" customFormat="1" ht="16.649999999999999" customHeight="1" thickBot="1">
      <c r="A62" s="43"/>
      <c r="J62" s="69" t="str">
        <f>'Pivot-Overview'!$A$14</f>
        <v>Blue Horizon Risk Solutions</v>
      </c>
      <c r="K62" s="80">
        <f>'Pivot-Overview'!$B$14</f>
        <v>3427964</v>
      </c>
      <c r="L62" s="50"/>
      <c r="M62" s="69" t="str">
        <f>'Pivot-Overview'!$A$31</f>
        <v>MD</v>
      </c>
      <c r="N62" s="81">
        <f>'Pivot-Overview'!$B$31</f>
        <v>2890162</v>
      </c>
      <c r="W62" s="45"/>
      <c r="X62" s="45"/>
      <c r="Y62" s="45"/>
      <c r="Z62" s="45"/>
    </row>
    <row r="63" spans="1:26" customFormat="1">
      <c r="A63" s="39"/>
      <c r="W63" s="38"/>
      <c r="X63" s="38"/>
      <c r="Y63" s="38"/>
      <c r="Z63" s="38"/>
    </row>
    <row r="64" spans="1:26" customFormat="1">
      <c r="A64" s="39"/>
      <c r="W64" s="38"/>
      <c r="X64" s="38"/>
      <c r="Y64" s="38"/>
      <c r="Z64" s="38"/>
    </row>
    <row r="65" spans="1:26" customFormat="1">
      <c r="A65" s="39"/>
      <c r="W65" s="38"/>
      <c r="X65" s="38"/>
      <c r="Y65" s="38"/>
      <c r="Z65" s="38"/>
    </row>
    <row r="66" spans="1:26" customFormat="1">
      <c r="A66" s="39"/>
      <c r="W66" s="38"/>
      <c r="X66" s="38"/>
      <c r="Y66" s="38"/>
      <c r="Z66" s="38"/>
    </row>
    <row r="67" spans="1:26" customFormat="1">
      <c r="A67" s="39"/>
      <c r="W67" s="38"/>
      <c r="X67" s="38"/>
      <c r="Y67" s="38"/>
      <c r="Z67" s="38"/>
    </row>
    <row r="68" spans="1:26" customFormat="1">
      <c r="A68" s="39"/>
      <c r="W68" s="38"/>
      <c r="X68" s="38"/>
      <c r="Y68" s="38"/>
      <c r="Z68" s="38"/>
    </row>
    <row r="69" spans="1:26" customFormat="1">
      <c r="A69" s="39"/>
      <c r="W69" s="38"/>
      <c r="X69" s="38"/>
      <c r="Y69" s="38"/>
      <c r="Z69" s="38"/>
    </row>
    <row r="70" spans="1:26" customFormat="1">
      <c r="A70" s="39"/>
      <c r="W70" s="38"/>
      <c r="X70" s="38"/>
      <c r="Y70" s="38"/>
      <c r="Z70" s="38"/>
    </row>
    <row r="71" spans="1:26" customFormat="1">
      <c r="A71" s="39"/>
      <c r="W71" s="38"/>
      <c r="X71" s="38"/>
      <c r="Y71" s="38"/>
      <c r="Z71" s="38"/>
    </row>
    <row r="72" spans="1:26" customFormat="1">
      <c r="A72" s="39"/>
      <c r="W72" s="38"/>
      <c r="X72" s="38"/>
      <c r="Y72" s="38"/>
      <c r="Z72" s="38"/>
    </row>
    <row r="73" spans="1:26" customFormat="1">
      <c r="A73" s="39"/>
      <c r="W73" s="38"/>
      <c r="X73" s="38"/>
      <c r="Y73" s="38"/>
      <c r="Z73" s="38"/>
    </row>
    <row r="74" spans="1:26" customFormat="1">
      <c r="A74" s="39"/>
      <c r="W74" s="38"/>
      <c r="X74" s="38"/>
      <c r="Y74" s="38"/>
      <c r="Z74" s="38"/>
    </row>
    <row r="75" spans="1:26" customFormat="1">
      <c r="A75" s="39"/>
      <c r="W75" s="38"/>
      <c r="X75" s="38"/>
      <c r="Y75" s="38"/>
      <c r="Z75" s="38"/>
    </row>
    <row r="76" spans="1:26" customFormat="1">
      <c r="A76" s="39"/>
      <c r="W76" s="38"/>
      <c r="X76" s="38"/>
      <c r="Y76" s="38"/>
      <c r="Z76" s="38"/>
    </row>
    <row r="77" spans="1:26" customFormat="1">
      <c r="A77" s="39"/>
      <c r="W77" s="38"/>
      <c r="X77" s="38"/>
      <c r="Y77" s="38"/>
      <c r="Z77" s="38"/>
    </row>
    <row r="78" spans="1:26" customFormat="1" ht="48" customHeight="1">
      <c r="A78" s="39"/>
      <c r="W78" s="38"/>
      <c r="X78" s="38"/>
      <c r="Y78" s="38"/>
      <c r="Z78" s="38"/>
    </row>
  </sheetData>
  <sheetProtection sheet="1" scenarios="1" selectLockedCells="1" pivotTables="0" selectUnlockedCells="1"/>
  <mergeCells count="2">
    <mergeCell ref="M51:N51"/>
    <mergeCell ref="J51:K51"/>
  </mergeCells>
  <conditionalFormatting sqref="N53:N62">
    <cfRule type="dataBar" priority="3">
      <dataBar>
        <cfvo type="min"/>
        <cfvo type="max"/>
        <color theme="4" tint="0.39997558519241921"/>
      </dataBar>
      <extLst>
        <ext xmlns:x14="http://schemas.microsoft.com/office/spreadsheetml/2009/9/main" uri="{B025F937-C7B1-47D3-B67F-A62EFF666E3E}">
          <x14:id>{CE9F9542-1A5A-4A80-B290-4DEF33F1AE61}</x14:id>
        </ext>
      </extLst>
    </cfRule>
  </conditionalFormatting>
  <conditionalFormatting sqref="K53:K62">
    <cfRule type="dataBar" priority="1">
      <dataBar>
        <cfvo type="min"/>
        <cfvo type="max"/>
        <color theme="4" tint="0.39997558519241921"/>
      </dataBar>
      <extLst>
        <ext xmlns:x14="http://schemas.microsoft.com/office/spreadsheetml/2009/9/main" uri="{B025F937-C7B1-47D3-B67F-A62EFF666E3E}">
          <x14:id>{AD23FB7D-9C3B-4CC7-AA9B-7460CA3BF479}</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CE9F9542-1A5A-4A80-B290-4DEF33F1AE61}">
            <x14:dataBar minLength="0" maxLength="100" border="1" negativeBarBorderColorSameAsPositive="0">
              <x14:cfvo type="autoMin"/>
              <x14:cfvo type="autoMax"/>
              <x14:borderColor rgb="FF0D3B4F"/>
              <x14:negativeFillColor rgb="FFFF0000"/>
              <x14:negativeBorderColor rgb="FFFF0000"/>
              <x14:axisColor rgb="FF000000"/>
            </x14:dataBar>
          </x14:cfRule>
          <xm:sqref>N53:N62</xm:sqref>
        </x14:conditionalFormatting>
        <x14:conditionalFormatting xmlns:xm="http://schemas.microsoft.com/office/excel/2006/main">
          <x14:cfRule type="dataBar" id="{AD23FB7D-9C3B-4CC7-AA9B-7460CA3BF479}">
            <x14:dataBar minLength="0" maxLength="100" border="1" negativeBarBorderColorSameAsPositive="0">
              <x14:cfvo type="autoMin"/>
              <x14:cfvo type="autoMax"/>
              <x14:borderColor rgb="FF0D3B4F"/>
              <x14:negativeFillColor rgb="FFFF0000"/>
              <x14:negativeBorderColor rgb="FFFF0000"/>
              <x14:axisColor rgb="FF000000"/>
            </x14:dataBar>
          </x14:cfRule>
          <xm:sqref>K53:K62</xm:sqref>
        </x14:conditionalFormatting>
      </x14:conditionalFormattings>
    </ext>
    <ext xmlns:x14="http://schemas.microsoft.com/office/spreadsheetml/2009/9/main" uri="{A8765BA9-456A-4dab-B4F3-ACF838C121DE}">
      <x14:slicerList>
        <x14:slicer r:id="rId3"/>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59E6A-A034-4080-86FA-075CD55C8A0C}">
  <sheetPr codeName="Sheet10">
    <tabColor theme="4" tint="-0.249977111117893"/>
  </sheetPr>
  <dimension ref="A1:AQ51"/>
  <sheetViews>
    <sheetView showGridLines="0" zoomScale="50" zoomScaleNormal="50" workbookViewId="0"/>
  </sheetViews>
  <sheetFormatPr defaultColWidth="8.88671875" defaultRowHeight="14.4"/>
  <cols>
    <col min="1" max="1" width="53.44140625" style="39" customWidth="1"/>
    <col min="2" max="2" width="6.21875" style="38" customWidth="1"/>
    <col min="3" max="4" width="8.88671875" style="38" customWidth="1"/>
    <col min="5" max="5" width="19.33203125" style="38" customWidth="1"/>
    <col min="6" max="6" width="17.5546875" style="38" customWidth="1"/>
    <col min="7" max="7" width="55.44140625" style="38" customWidth="1"/>
    <col min="8" max="8" width="14.109375" style="38" customWidth="1"/>
    <col min="9" max="9" width="8.88671875" style="38" customWidth="1"/>
    <col min="10" max="10" width="3" style="38" customWidth="1"/>
    <col min="11" max="11" width="3.6640625" style="38" customWidth="1"/>
    <col min="12" max="12" width="6.21875" style="38" customWidth="1"/>
    <col min="13" max="13" width="22.5546875" style="38" customWidth="1"/>
    <col min="14" max="14" width="16.77734375" style="38" customWidth="1"/>
    <col min="15" max="15" width="18.77734375" style="38" customWidth="1"/>
    <col min="16" max="16" width="1.5546875" style="38" customWidth="1"/>
    <col min="17" max="17" width="14.44140625" style="38" customWidth="1"/>
    <col min="18" max="18" width="10.6640625" style="38" customWidth="1"/>
    <col min="19" max="19" width="5.44140625" style="38" customWidth="1"/>
    <col min="20" max="20" width="14" style="38" customWidth="1"/>
    <col min="21" max="21" width="16.21875" style="38" customWidth="1"/>
    <col min="22" max="23" width="8.88671875" style="38"/>
    <col min="24" max="24" width="6.6640625" style="38" customWidth="1"/>
    <col min="25" max="25" width="13.6640625" style="38" customWidth="1"/>
    <col min="26" max="26" width="9.33203125" style="38" customWidth="1"/>
    <col min="27" max="27" width="3.6640625" style="38" customWidth="1"/>
    <col min="28" max="28" width="9" style="38" customWidth="1"/>
    <col min="29" max="29" width="8.44140625" style="38" customWidth="1"/>
    <col min="30" max="30" width="11.33203125" style="38" customWidth="1"/>
    <col min="31" max="31" width="19" style="38" customWidth="1"/>
    <col min="32" max="32" width="17.44140625" style="38" customWidth="1"/>
    <col min="33" max="33" width="2.6640625" style="38" customWidth="1"/>
    <col min="34" max="34" width="7.88671875" style="38" customWidth="1"/>
    <col min="35" max="35" width="14.109375" style="38" bestFit="1" customWidth="1"/>
    <col min="36" max="36" width="17.88671875" style="38" customWidth="1"/>
    <col min="37" max="37" width="5.6640625" style="38" customWidth="1"/>
    <col min="38" max="40" width="8.88671875" style="38" customWidth="1"/>
    <col min="41" max="16384" width="8.88671875" style="38"/>
  </cols>
  <sheetData>
    <row r="1" spans="1:43" customFormat="1">
      <c r="A1" s="39"/>
      <c r="AN1" s="38"/>
      <c r="AO1" s="38"/>
      <c r="AP1" s="38"/>
      <c r="AQ1" s="38"/>
    </row>
    <row r="2" spans="1:43" customFormat="1">
      <c r="A2" s="39"/>
      <c r="AN2" s="38"/>
      <c r="AO2" s="38"/>
      <c r="AP2" s="38"/>
      <c r="AQ2" s="38"/>
    </row>
    <row r="3" spans="1:43" customFormat="1">
      <c r="A3" s="39"/>
      <c r="AN3" s="38"/>
      <c r="AO3" s="38"/>
      <c r="AP3" s="38"/>
      <c r="AQ3" s="38"/>
    </row>
    <row r="4" spans="1:43" customFormat="1">
      <c r="A4" s="39"/>
      <c r="AN4" s="38"/>
      <c r="AO4" s="38"/>
      <c r="AP4" s="38"/>
      <c r="AQ4" s="38"/>
    </row>
    <row r="5" spans="1:43" customFormat="1">
      <c r="A5" s="39"/>
      <c r="AN5" s="38"/>
      <c r="AO5" s="38"/>
      <c r="AP5" s="38"/>
      <c r="AQ5" s="38"/>
    </row>
    <row r="6" spans="1:43" customFormat="1">
      <c r="A6" s="39"/>
      <c r="AN6" s="38"/>
      <c r="AO6" s="38"/>
      <c r="AP6" s="38"/>
      <c r="AQ6" s="38"/>
    </row>
    <row r="7" spans="1:43" customFormat="1">
      <c r="A7" s="39"/>
      <c r="AB7" s="38"/>
      <c r="AC7" s="38"/>
      <c r="AD7" s="38"/>
      <c r="AE7" s="38"/>
      <c r="AF7" s="38"/>
      <c r="AG7" s="38"/>
      <c r="AN7" s="38"/>
      <c r="AO7" s="38"/>
      <c r="AP7" s="38"/>
      <c r="AQ7" s="38"/>
    </row>
    <row r="8" spans="1:43" customFormat="1">
      <c r="A8" s="39"/>
      <c r="AB8" s="38"/>
      <c r="AC8" s="38"/>
      <c r="AD8" s="38"/>
      <c r="AE8" s="38"/>
      <c r="AF8" s="38"/>
      <c r="AG8" s="38"/>
      <c r="AN8" s="38"/>
      <c r="AO8" s="38"/>
      <c r="AP8" s="38"/>
      <c r="AQ8" s="38"/>
    </row>
    <row r="9" spans="1:43" customFormat="1">
      <c r="A9" s="39"/>
      <c r="AB9" s="38"/>
      <c r="AC9" s="38"/>
      <c r="AD9" s="38"/>
      <c r="AE9" s="38"/>
      <c r="AF9" s="38"/>
      <c r="AG9" s="38"/>
      <c r="AN9" s="38"/>
      <c r="AO9" s="38"/>
      <c r="AP9" s="38"/>
      <c r="AQ9" s="38"/>
    </row>
    <row r="10" spans="1:43" customFormat="1">
      <c r="A10" s="39"/>
      <c r="AB10" s="38"/>
      <c r="AC10" s="38"/>
      <c r="AD10" s="38"/>
      <c r="AE10" s="38"/>
      <c r="AF10" s="38"/>
      <c r="AG10" s="38"/>
      <c r="AN10" s="38"/>
      <c r="AO10" s="38"/>
      <c r="AP10" s="38"/>
      <c r="AQ10" s="38"/>
    </row>
    <row r="11" spans="1:43" customFormat="1">
      <c r="A11" s="39"/>
      <c r="AH11" s="38"/>
      <c r="AI11" s="38"/>
      <c r="AJ11" s="38"/>
      <c r="AK11" s="38"/>
      <c r="AL11" s="38"/>
      <c r="AM11" s="38"/>
      <c r="AN11" s="38"/>
      <c r="AO11" s="38"/>
      <c r="AP11" s="38"/>
      <c r="AQ11" s="38"/>
    </row>
    <row r="12" spans="1:43" customFormat="1">
      <c r="A12" s="39"/>
      <c r="AH12" s="38"/>
      <c r="AI12" s="38"/>
      <c r="AJ12" s="38"/>
      <c r="AK12" s="38"/>
      <c r="AL12" s="38"/>
      <c r="AM12" s="38"/>
      <c r="AN12" s="38"/>
      <c r="AO12" s="38"/>
      <c r="AP12" s="38"/>
      <c r="AQ12" s="38"/>
    </row>
    <row r="13" spans="1:43" customFormat="1">
      <c r="A13" s="39"/>
      <c r="AH13" s="38"/>
      <c r="AI13" s="38"/>
      <c r="AJ13" s="38"/>
      <c r="AK13" s="38"/>
      <c r="AL13" s="38"/>
      <c r="AM13" s="38"/>
      <c r="AN13" s="38"/>
      <c r="AO13" s="38"/>
      <c r="AP13" s="38"/>
      <c r="AQ13" s="38"/>
    </row>
    <row r="14" spans="1:43" customFormat="1" ht="75" customHeight="1">
      <c r="A14" s="39"/>
      <c r="AH14" s="38"/>
      <c r="AI14" s="38"/>
      <c r="AJ14" s="38"/>
      <c r="AK14" s="38"/>
      <c r="AL14" s="38"/>
      <c r="AM14" s="38"/>
      <c r="AN14" s="38"/>
      <c r="AO14" s="38"/>
      <c r="AP14" s="38"/>
      <c r="AQ14" s="38"/>
    </row>
    <row r="15" spans="1:43" customFormat="1" ht="33.6" customHeight="1">
      <c r="A15" s="39"/>
      <c r="K15" s="111" t="s">
        <v>12108</v>
      </c>
      <c r="L15" s="112"/>
      <c r="M15" s="112"/>
      <c r="N15" s="112"/>
      <c r="O15" s="113"/>
      <c r="P15" s="49"/>
      <c r="Q15" s="111" t="s">
        <v>11490</v>
      </c>
      <c r="R15" s="112"/>
      <c r="S15" s="112"/>
      <c r="T15" s="112"/>
      <c r="U15" s="113"/>
      <c r="AC15" s="38"/>
      <c r="AD15" s="38"/>
      <c r="AE15" s="38"/>
      <c r="AF15" s="38"/>
      <c r="AG15" s="38"/>
      <c r="AH15" s="38"/>
      <c r="AI15" s="38"/>
      <c r="AJ15" s="38"/>
      <c r="AK15" s="38"/>
      <c r="AN15" s="38"/>
      <c r="AO15" s="38"/>
      <c r="AP15" s="38"/>
      <c r="AQ15" s="38"/>
    </row>
    <row r="16" spans="1:43" customFormat="1" ht="15.6" customHeight="1">
      <c r="A16" s="39"/>
      <c r="K16" s="126" t="s">
        <v>11491</v>
      </c>
      <c r="L16" s="127"/>
      <c r="M16" s="127"/>
      <c r="N16" s="127"/>
      <c r="O16" s="128"/>
      <c r="P16" s="65"/>
      <c r="Q16" s="126" t="s">
        <v>11492</v>
      </c>
      <c r="R16" s="127"/>
      <c r="S16" s="127"/>
      <c r="T16" s="127"/>
      <c r="U16" s="128"/>
      <c r="AC16" s="38"/>
      <c r="AD16" s="38"/>
      <c r="AE16" s="38"/>
      <c r="AF16" s="38"/>
      <c r="AG16" s="38"/>
      <c r="AH16" s="38"/>
      <c r="AI16" s="38"/>
      <c r="AJ16" s="38"/>
      <c r="AK16" s="38"/>
      <c r="AN16" s="38"/>
      <c r="AO16" s="38"/>
      <c r="AP16" s="38"/>
      <c r="AQ16" s="38"/>
    </row>
    <row r="17" spans="1:43" s="44" customFormat="1" ht="20.399999999999999" customHeight="1">
      <c r="A17" s="43"/>
      <c r="K17" s="123" t="s">
        <v>7</v>
      </c>
      <c r="L17" s="124"/>
      <c r="M17" s="125"/>
      <c r="N17" s="47" t="s">
        <v>9</v>
      </c>
      <c r="O17" s="47" t="s">
        <v>11451</v>
      </c>
      <c r="P17" s="48"/>
      <c r="Q17" s="47" t="s">
        <v>10</v>
      </c>
      <c r="R17" s="123" t="s">
        <v>9</v>
      </c>
      <c r="S17" s="125"/>
      <c r="T17" s="123" t="s">
        <v>11451</v>
      </c>
      <c r="U17" s="125"/>
      <c r="AB17" s="45"/>
      <c r="AC17" s="45"/>
      <c r="AD17" s="45"/>
      <c r="AE17" s="45"/>
      <c r="AF17" s="45"/>
      <c r="AG17" s="45"/>
      <c r="AH17" s="45"/>
      <c r="AI17" s="45"/>
      <c r="AJ17" s="45"/>
      <c r="AK17" s="45"/>
      <c r="AN17" s="45"/>
      <c r="AO17" s="45"/>
      <c r="AP17" s="45"/>
      <c r="AQ17" s="45"/>
    </row>
    <row r="18" spans="1:43" customFormat="1" ht="18" customHeight="1">
      <c r="A18" s="39"/>
      <c r="K18" s="120" t="str">
        <f>IF('Pivot - Loss Ratio'!$C$25="","",IF('Pivot - Loss Ratio'!$A$25=0,"",IF('Pivot - Loss Ratio'!$A$25="Grand Total","",'Pivot - Loss Ratio'!$A$25)))</f>
        <v>Eagle Crest Insurance Brokers</v>
      </c>
      <c r="L18" s="121"/>
      <c r="M18" s="122"/>
      <c r="N18" s="55">
        <f>IF(K18="","",'Pivot - Loss Ratio'!$B$25)</f>
        <v>3991633</v>
      </c>
      <c r="O18" s="56">
        <f>IF(K18="","",'Pivot - Loss Ratio'!$C$25)</f>
        <v>0.34424753478087794</v>
      </c>
      <c r="P18" s="57"/>
      <c r="Q18" s="58" t="str">
        <f>IF('Pivot - Loss Ratio'!$E$25=0,"",IF('Pivot - Loss Ratio'!$E$25="Grand Total","",'Pivot - Loss Ratio'!$E$25))</f>
        <v>OH</v>
      </c>
      <c r="R18" s="150">
        <f>IF(Q18="","",'Pivot - Loss Ratio'!$F$25)</f>
        <v>2230712</v>
      </c>
      <c r="S18" s="151"/>
      <c r="T18" s="154">
        <f>IF(Q18="","",'Pivot - Loss Ratio'!$G$25)</f>
        <v>0.25682155293915127</v>
      </c>
      <c r="U18" s="155"/>
      <c r="AB18" s="38"/>
      <c r="AC18" s="38"/>
      <c r="AD18" s="38"/>
      <c r="AE18" s="38"/>
      <c r="AF18" s="38"/>
      <c r="AG18" s="38"/>
      <c r="AH18" s="38"/>
      <c r="AI18" s="38"/>
      <c r="AJ18" s="38"/>
      <c r="AK18" s="38"/>
      <c r="AN18" s="38"/>
      <c r="AO18" s="38"/>
      <c r="AP18" s="38"/>
      <c r="AQ18" s="38"/>
    </row>
    <row r="19" spans="1:43" customFormat="1" ht="18" customHeight="1">
      <c r="A19" s="39"/>
      <c r="K19" s="117" t="str">
        <f>IF('Pivot - Loss Ratio'!$C$26="","",IF('Pivot - Loss Ratio'!$A$26=0,"",IF('Pivot - Loss Ratio'!$A$26="Grand Total","",'Pivot - Loss Ratio'!$A$26)))</f>
        <v>Meridian Insurance Brokers</v>
      </c>
      <c r="L19" s="118"/>
      <c r="M19" s="119"/>
      <c r="N19" s="59">
        <f>IF(K19="","",'Pivot - Loss Ratio'!$B$26)</f>
        <v>794750</v>
      </c>
      <c r="O19" s="60">
        <f>IF(K19="","",'Pivot - Loss Ratio'!$C$26)</f>
        <v>0.24861278389430641</v>
      </c>
      <c r="P19" s="57"/>
      <c r="Q19" s="61" t="str">
        <f>IF('Pivot - Loss Ratio'!$E$26=0,"",IF('Pivot - Loss Ratio'!$E$26="Grand Total","",'Pivot - Loss Ratio'!$E$26))</f>
        <v>MI</v>
      </c>
      <c r="R19" s="129">
        <f>IF(Q19="","",'Pivot - Loss Ratio'!$F$26)</f>
        <v>1082728</v>
      </c>
      <c r="S19" s="130"/>
      <c r="T19" s="152">
        <f>IF(Q19="","",'Pivot - Loss Ratio'!$G$26)</f>
        <v>0.12482017644320641</v>
      </c>
      <c r="U19" s="153"/>
      <c r="AB19" s="38"/>
      <c r="AC19" s="38"/>
      <c r="AD19" s="38"/>
      <c r="AE19" s="38"/>
      <c r="AF19" s="38"/>
      <c r="AG19" s="38"/>
      <c r="AH19" s="38"/>
      <c r="AI19" s="38"/>
      <c r="AJ19" s="38"/>
      <c r="AK19" s="38"/>
      <c r="AN19" s="38"/>
      <c r="AO19" s="38"/>
      <c r="AP19" s="38"/>
      <c r="AQ19" s="38"/>
    </row>
    <row r="20" spans="1:43" customFormat="1" ht="18" customHeight="1">
      <c r="A20" s="39"/>
      <c r="K20" s="117" t="str">
        <f>IF('Pivot - Loss Ratio'!$C$27="","",IF('Pivot - Loss Ratio'!$A$27=0,"",IF('Pivot - Loss Ratio'!$A$27="Grand Total","",'Pivot - Loss Ratio'!$A$27)))</f>
        <v>Sterling Insurance Brokers</v>
      </c>
      <c r="L20" s="118"/>
      <c r="M20" s="119"/>
      <c r="N20" s="59">
        <f>IF(K20="","",'Pivot - Loss Ratio'!$B$27)</f>
        <v>2161289</v>
      </c>
      <c r="O20" s="60">
        <f>IF(K20="","",'Pivot - Loss Ratio'!$C$27)</f>
        <v>0.22169420655914132</v>
      </c>
      <c r="P20" s="57"/>
      <c r="Q20" s="61" t="str">
        <f>IF('Pivot - Loss Ratio'!$E$27=0,"",IF('Pivot - Loss Ratio'!$E$27="Grand Total","",'Pivot - Loss Ratio'!$E$27))</f>
        <v>NC</v>
      </c>
      <c r="R20" s="129">
        <f>IF(Q20="","",'Pivot - Loss Ratio'!$F$27)</f>
        <v>1587537</v>
      </c>
      <c r="S20" s="130"/>
      <c r="T20" s="152">
        <f>IF(Q20="","",'Pivot - Loss Ratio'!$G$27)</f>
        <v>0.11905703615096845</v>
      </c>
      <c r="U20" s="153"/>
      <c r="AB20" s="38"/>
      <c r="AC20" s="38"/>
      <c r="AD20" s="38"/>
      <c r="AE20" s="38"/>
      <c r="AF20" s="38"/>
      <c r="AG20" s="38"/>
      <c r="AH20" s="38"/>
      <c r="AI20" s="38"/>
      <c r="AJ20" s="38"/>
      <c r="AK20" s="38"/>
      <c r="AN20" s="38"/>
      <c r="AO20" s="38"/>
      <c r="AP20" s="38"/>
      <c r="AQ20" s="38"/>
    </row>
    <row r="21" spans="1:43" customFormat="1" ht="18" customHeight="1">
      <c r="A21" s="39"/>
      <c r="K21" s="117" t="str">
        <f>IF('Pivot - Loss Ratio'!$C$28="","",IF('Pivot - Loss Ratio'!$A$28=0,"",IF('Pivot - Loss Ratio'!$A$28="Grand Total","",'Pivot - Loss Ratio'!$A$28)))</f>
        <v>Crestview Brokerage</v>
      </c>
      <c r="L21" s="118"/>
      <c r="M21" s="119"/>
      <c r="N21" s="59">
        <f>IF(K21="","",'Pivot - Loss Ratio'!$B$28)</f>
        <v>2551472</v>
      </c>
      <c r="O21" s="60">
        <f>IF(K21="","",'Pivot - Loss Ratio'!$C$28)</f>
        <v>0.14673064019515009</v>
      </c>
      <c r="P21" s="57"/>
      <c r="Q21" s="61" t="str">
        <f>IF('Pivot - Loss Ratio'!$E$28=0,"",IF('Pivot - Loss Ratio'!$E$28="Grand Total","",'Pivot - Loss Ratio'!$E$28))</f>
        <v>MA</v>
      </c>
      <c r="R21" s="129">
        <f>IF(Q21="","",'Pivot - Loss Ratio'!$F$28)</f>
        <v>4208550</v>
      </c>
      <c r="S21" s="130"/>
      <c r="T21" s="152">
        <f>IF(Q21="","",'Pivot - Loss Ratio'!$G$28)</f>
        <v>0.1121667367620677</v>
      </c>
      <c r="U21" s="153"/>
      <c r="AB21" s="38"/>
      <c r="AC21" s="38"/>
      <c r="AD21" s="38"/>
      <c r="AE21" s="38"/>
      <c r="AF21" s="38"/>
      <c r="AG21" s="38"/>
      <c r="AH21" s="38"/>
      <c r="AI21" s="38"/>
      <c r="AJ21" s="38"/>
      <c r="AK21" s="38"/>
      <c r="AN21" s="38"/>
      <c r="AO21" s="38"/>
      <c r="AP21" s="38"/>
      <c r="AQ21" s="38"/>
    </row>
    <row r="22" spans="1:43" customFormat="1" ht="18" customHeight="1">
      <c r="A22" s="39"/>
      <c r="K22" s="117" t="str">
        <f>IF('Pivot - Loss Ratio'!$C$29="","",IF('Pivot - Loss Ratio'!$A$29=0,"",IF('Pivot - Loss Ratio'!$A$29="Grand Total","",'Pivot - Loss Ratio'!$A$29)))</f>
        <v>Blue Horizon Risk Solutions</v>
      </c>
      <c r="L22" s="118"/>
      <c r="M22" s="119"/>
      <c r="N22" s="59">
        <f>IF(K22="","",'Pivot - Loss Ratio'!$B$29)</f>
        <v>3427964</v>
      </c>
      <c r="O22" s="60">
        <f>IF(K22="","",'Pivot - Loss Ratio'!$C$29)</f>
        <v>0.13155177825671449</v>
      </c>
      <c r="P22" s="57"/>
      <c r="Q22" s="61" t="str">
        <f>IF('Pivot - Loss Ratio'!$E$29=0,"",IF('Pivot - Loss Ratio'!$E$29="Grand Total","",'Pivot - Loss Ratio'!$E$29))</f>
        <v>NJ</v>
      </c>
      <c r="R22" s="129">
        <f>IF(Q22="","",'Pivot - Loss Ratio'!$F$29)</f>
        <v>9284268</v>
      </c>
      <c r="S22" s="130"/>
      <c r="T22" s="152">
        <f>IF(Q22="","",'Pivot - Loss Ratio'!$G$29)</f>
        <v>0.11095770932075635</v>
      </c>
      <c r="U22" s="153"/>
      <c r="AB22" s="38"/>
      <c r="AC22" s="38"/>
      <c r="AD22" s="38"/>
      <c r="AE22" s="38"/>
      <c r="AF22" s="38"/>
      <c r="AG22" s="38"/>
      <c r="AH22" s="38"/>
      <c r="AI22" s="38"/>
      <c r="AJ22" s="38"/>
      <c r="AK22" s="38"/>
      <c r="AN22" s="38"/>
      <c r="AO22" s="38"/>
      <c r="AP22" s="38"/>
      <c r="AQ22" s="38"/>
    </row>
    <row r="23" spans="1:43" customFormat="1" ht="18" customHeight="1">
      <c r="A23" s="39"/>
      <c r="K23" s="117" t="str">
        <f>IF('Pivot - Loss Ratio'!$C$30="","",IF('Pivot - Loss Ratio'!$A$30=0,"",IF('Pivot - Loss Ratio'!$A$30="Grand Total","",'Pivot - Loss Ratio'!$A$30)))</f>
        <v>Aspen Brokerage</v>
      </c>
      <c r="L23" s="118"/>
      <c r="M23" s="119"/>
      <c r="N23" s="59">
        <f>IF(K23="","",'Pivot - Loss Ratio'!$B$30)</f>
        <v>1075818</v>
      </c>
      <c r="O23" s="60">
        <f>IF(K23="","",'Pivot - Loss Ratio'!$C$30)</f>
        <v>0.12501841389528712</v>
      </c>
      <c r="P23" s="57"/>
      <c r="Q23" s="61" t="str">
        <f>IF('Pivot - Loss Ratio'!$E$30=0,"",IF('Pivot - Loss Ratio'!$E$30="Grand Total","",'Pivot - Loss Ratio'!$E$30))</f>
        <v>CA</v>
      </c>
      <c r="R23" s="129">
        <f>IF(Q23="","",'Pivot - Loss Ratio'!$F$30)</f>
        <v>12958024</v>
      </c>
      <c r="S23" s="130"/>
      <c r="T23" s="152">
        <f>IF(Q23="","",'Pivot - Loss Ratio'!$G$30)</f>
        <v>0.10617699118322362</v>
      </c>
      <c r="U23" s="153"/>
      <c r="AB23" s="38"/>
      <c r="AC23" s="38"/>
      <c r="AD23" s="38"/>
      <c r="AE23" s="38"/>
      <c r="AF23" s="38"/>
      <c r="AG23" s="38"/>
      <c r="AH23" s="38"/>
      <c r="AI23" s="38"/>
      <c r="AJ23" s="38"/>
      <c r="AK23" s="38"/>
      <c r="AN23" s="38"/>
      <c r="AO23" s="38"/>
      <c r="AP23" s="38"/>
      <c r="AQ23" s="38"/>
    </row>
    <row r="24" spans="1:43" customFormat="1" ht="18" customHeight="1">
      <c r="A24" s="39"/>
      <c r="K24" s="117" t="str">
        <f>IF('Pivot - Loss Ratio'!$C$31="","",IF('Pivot - Loss Ratio'!$A$31=0,"",IF('Pivot - Loss Ratio'!$A$31="Grand Total","",'Pivot - Loss Ratio'!$A$31)))</f>
        <v>Prime Risk Advisors</v>
      </c>
      <c r="L24" s="118"/>
      <c r="M24" s="119"/>
      <c r="N24" s="59">
        <f>IF(K24="","",'Pivot - Loss Ratio'!$B$31)</f>
        <v>9018806</v>
      </c>
      <c r="O24" s="60">
        <f>IF(K24="","",'Pivot - Loss Ratio'!$C$31)</f>
        <v>0.10832457533735618</v>
      </c>
      <c r="P24" s="57"/>
      <c r="Q24" s="61" t="str">
        <f>IF('Pivot - Loss Ratio'!$E$31=0,"",IF('Pivot - Loss Ratio'!$E$31="Grand Total","",'Pivot - Loss Ratio'!$E$31))</f>
        <v>TN</v>
      </c>
      <c r="R24" s="129">
        <f>IF(Q24="","",'Pivot - Loss Ratio'!$F$31)</f>
        <v>2480770</v>
      </c>
      <c r="S24" s="130"/>
      <c r="T24" s="152">
        <f>IF(Q24="","",'Pivot - Loss Ratio'!$G$31)</f>
        <v>9.928185200562728E-2</v>
      </c>
      <c r="U24" s="153"/>
      <c r="AB24" s="38"/>
      <c r="AC24" s="38"/>
      <c r="AD24" s="38"/>
      <c r="AE24" s="38"/>
      <c r="AF24" s="38"/>
      <c r="AG24" s="38"/>
      <c r="AH24" s="38"/>
      <c r="AI24" s="38"/>
      <c r="AJ24" s="38"/>
      <c r="AK24" s="38"/>
      <c r="AN24" s="38"/>
      <c r="AO24" s="38"/>
      <c r="AP24" s="38"/>
      <c r="AQ24" s="38"/>
    </row>
    <row r="25" spans="1:43" customFormat="1" ht="18" customHeight="1">
      <c r="A25" s="39"/>
      <c r="K25" s="117" t="str">
        <f>IF('Pivot - Loss Ratio'!$C$32="","",IF('Pivot - Loss Ratio'!$A$32=0,"",IF('Pivot - Loss Ratio'!$A$32="Grand Total","",'Pivot - Loss Ratio'!$A$32)))</f>
        <v>Legacy Risk Solutions</v>
      </c>
      <c r="L25" s="118"/>
      <c r="M25" s="119"/>
      <c r="N25" s="59">
        <f>IF(K25="","",'Pivot - Loss Ratio'!$B$32)</f>
        <v>3909950</v>
      </c>
      <c r="O25" s="60">
        <f>IF(K25="","",'Pivot - Loss Ratio'!$C$32)</f>
        <v>0.10381101548613154</v>
      </c>
      <c r="P25" s="57"/>
      <c r="Q25" s="61" t="str">
        <f>IF('Pivot - Loss Ratio'!$E$32=0,"",IF('Pivot - Loss Ratio'!$E$32="Grand Total","",'Pivot - Loss Ratio'!$E$32))</f>
        <v>PA</v>
      </c>
      <c r="R25" s="129">
        <f>IF(Q25="","",'Pivot - Loss Ratio'!$F$32)</f>
        <v>2971270</v>
      </c>
      <c r="S25" s="130"/>
      <c r="T25" s="152">
        <f>IF(Q25="","",'Pivot - Loss Ratio'!$G$32)</f>
        <v>9.5517088652327123E-2</v>
      </c>
      <c r="U25" s="153"/>
      <c r="AB25" s="38"/>
      <c r="AC25" s="38"/>
      <c r="AD25" s="38"/>
      <c r="AE25" s="38"/>
      <c r="AF25" s="38"/>
      <c r="AG25" s="38"/>
      <c r="AH25" s="38"/>
      <c r="AI25" s="38"/>
      <c r="AJ25" s="38"/>
      <c r="AK25" s="38"/>
      <c r="AN25" s="38"/>
      <c r="AO25" s="38"/>
      <c r="AP25" s="38"/>
      <c r="AQ25" s="38"/>
    </row>
    <row r="26" spans="1:43" customFormat="1" ht="18" customHeight="1">
      <c r="A26" s="39"/>
      <c r="K26" s="117" t="str">
        <f>IF('Pivot - Loss Ratio'!$C$33="","",IF('Pivot - Loss Ratio'!$A$33=0,"",IF('Pivot - Loss Ratio'!$A$33="Grand Total","",'Pivot - Loss Ratio'!$A$33)))</f>
        <v>TrueNorth Risk Advisors</v>
      </c>
      <c r="L26" s="118"/>
      <c r="M26" s="119"/>
      <c r="N26" s="59">
        <f>IF(K26="","",'Pivot - Loss Ratio'!$B$33)</f>
        <v>4051441</v>
      </c>
      <c r="O26" s="60">
        <f>IF(K26="","",'Pivot - Loss Ratio'!$C$33)</f>
        <v>9.6007773530454976E-2</v>
      </c>
      <c r="P26" s="57"/>
      <c r="Q26" s="61" t="str">
        <f>IF('Pivot - Loss Ratio'!$E$33=0,"",IF('Pivot - Loss Ratio'!$E$33="Grand Total","",'Pivot - Loss Ratio'!$E$33))</f>
        <v>IL</v>
      </c>
      <c r="R26" s="129">
        <f>IF(Q26="","",'Pivot - Loss Ratio'!$F$33)</f>
        <v>2612557</v>
      </c>
      <c r="S26" s="130"/>
      <c r="T26" s="152">
        <f>IF(Q26="","",'Pivot - Loss Ratio'!$G$33)</f>
        <v>9.439919971124075E-2</v>
      </c>
      <c r="U26" s="153"/>
      <c r="AB26" s="38"/>
      <c r="AC26" s="38"/>
      <c r="AD26" s="38"/>
      <c r="AE26" s="38"/>
      <c r="AF26" s="38"/>
      <c r="AG26" s="38"/>
      <c r="AH26" s="38"/>
      <c r="AI26" s="38"/>
      <c r="AJ26" s="38"/>
      <c r="AK26" s="38"/>
      <c r="AN26" s="38"/>
      <c r="AO26" s="38"/>
      <c r="AP26" s="38"/>
      <c r="AQ26" s="38"/>
    </row>
    <row r="27" spans="1:43" customFormat="1" ht="18" customHeight="1">
      <c r="A27" s="39"/>
      <c r="K27" s="114" t="str">
        <f>IF('Pivot - Loss Ratio'!$C$34="","",IF('Pivot - Loss Ratio'!$A$34=0,"",IF('Pivot - Loss Ratio'!$A$34="Grand Total","",'Pivot - Loss Ratio'!$A$34)))</f>
        <v>Highland Insurance Brokers</v>
      </c>
      <c r="L27" s="115"/>
      <c r="M27" s="116"/>
      <c r="N27" s="62">
        <f>IF(K27="","",'Pivot - Loss Ratio'!$B$34)</f>
        <v>896200</v>
      </c>
      <c r="O27" s="63">
        <f>IF(K27="","",'Pivot - Loss Ratio'!$C$34)</f>
        <v>9.3781198393215803E-2</v>
      </c>
      <c r="P27" s="57"/>
      <c r="Q27" s="64" t="str">
        <f>IF('Pivot - Loss Ratio'!$E$34=0,"",IF('Pivot - Loss Ratio'!$E$34="Grand Total","",'Pivot - Loss Ratio'!$E$34))</f>
        <v>VA</v>
      </c>
      <c r="R27" s="146">
        <f>IF(Q27="","",'Pivot - Loss Ratio'!$F$34)</f>
        <v>3493216</v>
      </c>
      <c r="S27" s="147"/>
      <c r="T27" s="148">
        <f>IF(Q27="","",'Pivot - Loss Ratio'!$G$34)</f>
        <v>8.5826169924791362E-2</v>
      </c>
      <c r="U27" s="149"/>
      <c r="AB27" s="38"/>
      <c r="AC27" s="38"/>
      <c r="AD27" s="38"/>
      <c r="AE27" s="38"/>
      <c r="AF27" s="38"/>
      <c r="AG27" s="38"/>
      <c r="AH27" s="38"/>
      <c r="AI27" s="38"/>
      <c r="AJ27" s="38"/>
      <c r="AK27" s="38"/>
      <c r="AN27" s="38"/>
      <c r="AO27" s="38"/>
      <c r="AP27" s="38"/>
      <c r="AQ27" s="38"/>
    </row>
    <row r="28" spans="1:43" customFormat="1" ht="14.4" customHeight="1">
      <c r="A28" s="39"/>
      <c r="K28" s="38"/>
      <c r="L28" s="38"/>
      <c r="M28" s="38"/>
      <c r="AB28" s="38"/>
      <c r="AC28" s="38"/>
      <c r="AD28" s="38"/>
      <c r="AE28" s="38"/>
      <c r="AF28" s="38"/>
      <c r="AG28" s="38"/>
      <c r="AH28" s="38"/>
      <c r="AI28" s="38"/>
      <c r="AJ28" s="38"/>
      <c r="AN28" s="38"/>
      <c r="AO28" s="38"/>
      <c r="AP28" s="38"/>
      <c r="AQ28" s="38"/>
    </row>
    <row r="29" spans="1:43" customFormat="1" ht="14.4" customHeight="1">
      <c r="A29" s="39"/>
      <c r="K29" s="38"/>
      <c r="L29" s="38"/>
      <c r="M29" s="38"/>
      <c r="AB29" s="38"/>
      <c r="AC29" s="38"/>
      <c r="AD29" s="38"/>
      <c r="AE29" s="38"/>
      <c r="AF29" s="38"/>
      <c r="AG29" s="38"/>
      <c r="AH29" s="38"/>
      <c r="AI29" s="38"/>
      <c r="AJ29" s="38"/>
      <c r="AN29" s="38"/>
      <c r="AO29" s="38"/>
      <c r="AP29" s="38"/>
      <c r="AQ29" s="38"/>
    </row>
    <row r="30" spans="1:43" customFormat="1" ht="14.4" customHeight="1">
      <c r="A30" s="39"/>
      <c r="K30" s="38"/>
      <c r="L30" s="38"/>
      <c r="M30" s="38"/>
      <c r="AB30" s="38"/>
      <c r="AC30" s="38"/>
      <c r="AD30" s="38"/>
      <c r="AE30" s="38"/>
      <c r="AF30" s="38"/>
      <c r="AG30" s="38"/>
      <c r="AH30" s="38"/>
      <c r="AI30" s="38"/>
      <c r="AJ30" s="38"/>
      <c r="AN30" s="38"/>
      <c r="AO30" s="38"/>
      <c r="AP30" s="38"/>
      <c r="AQ30" s="38"/>
    </row>
    <row r="31" spans="1:43" customFormat="1" ht="14.4" customHeight="1">
      <c r="A31" s="39"/>
      <c r="K31" s="38"/>
      <c r="L31" s="38"/>
      <c r="M31" s="38"/>
      <c r="AB31" s="38"/>
      <c r="AC31" s="38"/>
      <c r="AD31" s="38"/>
      <c r="AE31" s="38"/>
      <c r="AF31" s="38"/>
      <c r="AG31" s="38"/>
      <c r="AH31" s="38"/>
      <c r="AI31" s="38"/>
      <c r="AJ31" s="38"/>
      <c r="AN31" s="38"/>
      <c r="AO31" s="38"/>
      <c r="AP31" s="38"/>
      <c r="AQ31" s="38"/>
    </row>
    <row r="32" spans="1:43" customFormat="1" ht="14.4" customHeight="1">
      <c r="A32" s="39"/>
      <c r="K32" s="38"/>
      <c r="L32" s="38"/>
      <c r="M32" s="38"/>
      <c r="AB32" s="38"/>
      <c r="AC32" s="38"/>
      <c r="AD32" s="38"/>
      <c r="AE32" s="38"/>
      <c r="AF32" s="38"/>
      <c r="AG32" s="38"/>
      <c r="AH32" s="38"/>
      <c r="AI32" s="38"/>
      <c r="AJ32" s="38"/>
      <c r="AN32" s="38"/>
      <c r="AO32" s="38"/>
      <c r="AP32" s="38"/>
      <c r="AQ32" s="38"/>
    </row>
    <row r="33" spans="1:43" customFormat="1" ht="14.4" customHeight="1">
      <c r="A33" s="39"/>
      <c r="K33" s="38"/>
      <c r="L33" s="38"/>
      <c r="M33" s="38"/>
      <c r="AB33" s="38"/>
      <c r="AC33" s="38"/>
      <c r="AD33" s="38"/>
      <c r="AE33" s="38"/>
      <c r="AF33" s="38"/>
      <c r="AG33" s="38"/>
      <c r="AH33" s="38"/>
      <c r="AI33" s="38"/>
      <c r="AJ33" s="38"/>
      <c r="AN33" s="38"/>
      <c r="AO33" s="38"/>
      <c r="AP33" s="38"/>
      <c r="AQ33" s="38"/>
    </row>
    <row r="34" spans="1:43" customFormat="1" ht="14.4" customHeight="1">
      <c r="A34" s="39"/>
      <c r="K34" s="38"/>
      <c r="L34" s="38"/>
      <c r="M34" s="38"/>
      <c r="AB34" s="38"/>
      <c r="AC34" s="38"/>
      <c r="AD34" s="38"/>
      <c r="AE34" s="38"/>
      <c r="AF34" s="38"/>
      <c r="AG34" s="38"/>
      <c r="AH34" s="38"/>
      <c r="AI34" s="38"/>
      <c r="AJ34" s="38"/>
      <c r="AN34" s="38"/>
      <c r="AO34" s="38"/>
      <c r="AP34" s="38"/>
      <c r="AQ34" s="38"/>
    </row>
    <row r="35" spans="1:43" customFormat="1" ht="14.4" customHeight="1">
      <c r="A35" s="39"/>
      <c r="K35" s="38"/>
      <c r="L35" s="38"/>
      <c r="M35" s="38"/>
      <c r="AB35" s="38"/>
      <c r="AC35" s="38"/>
      <c r="AD35" s="38"/>
      <c r="AE35" s="38"/>
      <c r="AF35" s="38"/>
      <c r="AG35" s="38"/>
      <c r="AH35" s="38"/>
      <c r="AI35" s="38"/>
      <c r="AJ35" s="38"/>
      <c r="AN35" s="38"/>
      <c r="AO35" s="38"/>
      <c r="AP35" s="38"/>
      <c r="AQ35" s="38"/>
    </row>
    <row r="36" spans="1:43" customFormat="1" ht="14.4" customHeight="1">
      <c r="A36" s="39"/>
      <c r="K36" s="38"/>
      <c r="L36" s="38"/>
      <c r="M36" s="38"/>
      <c r="N36" s="38"/>
      <c r="O36" s="38"/>
      <c r="AB36" s="38"/>
      <c r="AC36" s="38"/>
      <c r="AD36" s="38"/>
      <c r="AE36" s="38"/>
      <c r="AF36" s="38"/>
      <c r="AG36" s="38"/>
      <c r="AH36" s="38"/>
      <c r="AI36" s="38"/>
      <c r="AJ36" s="38"/>
      <c r="AN36" s="38"/>
      <c r="AO36" s="38"/>
      <c r="AP36" s="38"/>
      <c r="AQ36" s="38"/>
    </row>
    <row r="37" spans="1:43" customFormat="1" ht="14.4" customHeight="1">
      <c r="A37" s="39"/>
      <c r="K37" s="38"/>
      <c r="L37" s="38"/>
      <c r="M37" s="38"/>
      <c r="N37" s="38"/>
      <c r="O37" s="38"/>
      <c r="AB37" s="38"/>
      <c r="AC37" s="38"/>
      <c r="AD37" s="38"/>
      <c r="AE37" s="38"/>
      <c r="AF37" s="38"/>
      <c r="AG37" s="38"/>
      <c r="AH37" s="38"/>
      <c r="AI37" s="38"/>
      <c r="AJ37" s="38"/>
      <c r="AN37" s="38"/>
      <c r="AO37" s="38"/>
      <c r="AP37" s="38"/>
      <c r="AQ37" s="38"/>
    </row>
    <row r="38" spans="1:43" customFormat="1" ht="11.4" customHeight="1" thickBot="1">
      <c r="A38" s="39"/>
      <c r="K38" s="38"/>
      <c r="L38" s="38"/>
      <c r="M38" s="38"/>
      <c r="N38" s="38"/>
      <c r="O38" s="38"/>
      <c r="AN38" s="38"/>
      <c r="AO38" s="38"/>
      <c r="AP38" s="38"/>
      <c r="AQ38" s="38"/>
    </row>
    <row r="39" spans="1:43" customFormat="1" ht="18.600000000000001" customHeight="1" thickBot="1">
      <c r="A39" s="39"/>
      <c r="K39" s="38"/>
      <c r="L39" s="38"/>
      <c r="M39" s="38"/>
      <c r="N39" s="38"/>
      <c r="O39" s="38"/>
      <c r="P39" s="137" t="s">
        <v>11493</v>
      </c>
      <c r="Q39" s="138"/>
      <c r="R39" s="138"/>
      <c r="S39" s="138"/>
      <c r="T39" s="138"/>
      <c r="U39" s="139"/>
      <c r="V39" s="38"/>
      <c r="W39" s="38"/>
      <c r="X39" s="38"/>
      <c r="AN39" s="38"/>
      <c r="AO39" s="38"/>
      <c r="AP39" s="38"/>
      <c r="AQ39" s="38"/>
    </row>
    <row r="40" spans="1:43" customFormat="1" ht="26.4" customHeight="1" thickBot="1">
      <c r="A40" s="39"/>
      <c r="P40" s="135" t="s">
        <v>11494</v>
      </c>
      <c r="Q40" s="136"/>
      <c r="R40" s="72" t="s">
        <v>11484</v>
      </c>
      <c r="S40" s="144" t="s">
        <v>9546</v>
      </c>
      <c r="T40" s="145"/>
      <c r="U40" s="73" t="s">
        <v>11495</v>
      </c>
      <c r="V40" s="38"/>
      <c r="W40" s="38"/>
      <c r="X40" s="38"/>
      <c r="AN40" s="38"/>
      <c r="AO40" s="38"/>
      <c r="AP40" s="38"/>
      <c r="AQ40" s="38"/>
    </row>
    <row r="41" spans="1:43" customFormat="1" ht="21" customHeight="1">
      <c r="A41" s="39"/>
      <c r="P41" s="133" t="str">
        <f>'Pivot - Loss Ratio'!$D$6</f>
        <v>Attritional Loss</v>
      </c>
      <c r="Q41" s="134"/>
      <c r="R41" s="67">
        <f>'Pivot - Loss Ratio'!$E$6</f>
        <v>584</v>
      </c>
      <c r="S41" s="142">
        <f>'Pivot - Loss Ratio'!$F$6</f>
        <v>5453472.2999999998</v>
      </c>
      <c r="T41" s="143"/>
      <c r="U41" s="68">
        <f>'Pivot - Loss Ratio'!$G$6</f>
        <v>9338.1374999999989</v>
      </c>
      <c r="V41" s="38"/>
      <c r="W41" s="38"/>
      <c r="X41" s="38"/>
      <c r="AN41" s="38"/>
      <c r="AO41" s="38"/>
      <c r="AP41" s="38"/>
      <c r="AQ41" s="38"/>
    </row>
    <row r="42" spans="1:43" customFormat="1" ht="15" customHeight="1" thickBot="1">
      <c r="A42" s="39"/>
      <c r="L42" s="51"/>
      <c r="M42" s="51"/>
      <c r="N42" s="51"/>
      <c r="P42" s="131" t="str">
        <f>'Pivot - Loss Ratio'!$D$7</f>
        <v>Large Loss</v>
      </c>
      <c r="Q42" s="132"/>
      <c r="R42" s="70">
        <f>'Pivot - Loss Ratio'!$E$7</f>
        <v>35</v>
      </c>
      <c r="S42" s="140">
        <f>'Pivot - Loss Ratio'!$F$7</f>
        <v>3142196</v>
      </c>
      <c r="T42" s="141"/>
      <c r="U42" s="71">
        <f>'Pivot - Loss Ratio'!$G$7</f>
        <v>89777.028571428571</v>
      </c>
      <c r="AN42" s="38"/>
      <c r="AO42" s="38"/>
      <c r="AP42" s="38"/>
      <c r="AQ42" s="38"/>
    </row>
    <row r="43" spans="1:43" customFormat="1" ht="16.8" customHeight="1">
      <c r="A43" s="39"/>
      <c r="H43" s="38"/>
      <c r="I43" s="38"/>
      <c r="J43" s="38"/>
      <c r="K43" s="38"/>
      <c r="L43" s="52"/>
      <c r="M43" s="52"/>
      <c r="N43" s="51"/>
      <c r="AN43" s="38"/>
      <c r="AO43" s="38"/>
      <c r="AP43" s="38"/>
      <c r="AQ43" s="38"/>
    </row>
    <row r="44" spans="1:43" customFormat="1" ht="25.2" customHeight="1">
      <c r="A44" s="39"/>
      <c r="H44" s="38"/>
      <c r="I44" s="38"/>
      <c r="J44" s="38"/>
      <c r="K44" s="38"/>
      <c r="L44" s="51"/>
      <c r="M44" s="53"/>
      <c r="N44" s="51"/>
      <c r="AN44" s="38"/>
      <c r="AO44" s="38"/>
      <c r="AP44" s="38"/>
      <c r="AQ44" s="38"/>
    </row>
    <row r="45" spans="1:43" customFormat="1">
      <c r="A45" s="39"/>
      <c r="C45" s="38"/>
      <c r="D45" s="38"/>
      <c r="E45" s="38"/>
      <c r="F45" s="38"/>
      <c r="G45" s="38"/>
      <c r="H45" s="38"/>
      <c r="I45" s="38"/>
      <c r="J45" s="38"/>
      <c r="K45" s="38"/>
      <c r="L45" s="51"/>
      <c r="M45" s="54"/>
      <c r="N45" s="51"/>
      <c r="AN45" s="38"/>
      <c r="AO45" s="38"/>
      <c r="AP45" s="38"/>
      <c r="AQ45" s="38"/>
    </row>
    <row r="46" spans="1:43" customFormat="1" ht="13.2" customHeight="1">
      <c r="A46" s="39"/>
      <c r="C46" s="38"/>
      <c r="D46" s="38"/>
      <c r="E46" s="38"/>
      <c r="F46" s="38"/>
      <c r="G46" s="38"/>
      <c r="H46" s="38"/>
      <c r="I46" s="38"/>
      <c r="J46" s="38"/>
      <c r="K46" s="38"/>
      <c r="L46" s="51"/>
      <c r="M46" s="54"/>
      <c r="N46" s="51"/>
      <c r="AN46" s="38"/>
      <c r="AO46" s="38"/>
      <c r="AP46" s="38"/>
      <c r="AQ46" s="38"/>
    </row>
    <row r="47" spans="1:43" customFormat="1" ht="36" customHeight="1">
      <c r="A47" s="39"/>
      <c r="C47" s="38"/>
      <c r="D47" s="38"/>
      <c r="E47" s="38"/>
      <c r="F47" s="38"/>
      <c r="G47" s="38"/>
      <c r="H47" s="38"/>
      <c r="I47" s="38"/>
      <c r="J47" s="38"/>
      <c r="L47" s="51"/>
      <c r="M47" s="51"/>
      <c r="N47" s="51"/>
      <c r="AN47" s="38"/>
      <c r="AO47" s="38"/>
      <c r="AP47" s="38"/>
      <c r="AQ47" s="38"/>
    </row>
    <row r="48" spans="1:43" customFormat="1" ht="40.950000000000003" customHeight="1">
      <c r="A48" s="39"/>
      <c r="C48" s="38"/>
      <c r="D48" s="38"/>
      <c r="E48" s="38"/>
      <c r="F48" s="38"/>
      <c r="G48" s="38"/>
      <c r="H48" s="38"/>
      <c r="I48" s="38"/>
      <c r="J48" s="38"/>
      <c r="Y48" s="38"/>
      <c r="Z48" s="38"/>
      <c r="AA48" s="38"/>
      <c r="AB48" s="38"/>
      <c r="AC48" s="38"/>
      <c r="AD48" s="38"/>
      <c r="AE48" s="15"/>
      <c r="AN48" s="38"/>
      <c r="AO48" s="38"/>
      <c r="AP48" s="38"/>
      <c r="AQ48" s="38"/>
    </row>
    <row r="49" spans="1:43" customFormat="1" ht="30.6" customHeight="1">
      <c r="A49" s="39"/>
      <c r="C49" s="38"/>
      <c r="D49" s="38"/>
      <c r="E49" s="38"/>
      <c r="F49" s="38"/>
      <c r="G49" s="38"/>
      <c r="H49" s="38"/>
      <c r="I49" s="38"/>
      <c r="J49" s="38"/>
      <c r="Y49" s="38"/>
      <c r="Z49" s="38"/>
      <c r="AA49" s="38"/>
      <c r="AB49" s="38"/>
      <c r="AC49" s="38"/>
      <c r="AD49" s="38"/>
      <c r="AE49" s="16"/>
      <c r="AN49" s="38"/>
      <c r="AO49" s="38"/>
      <c r="AP49" s="38"/>
      <c r="AQ49" s="38"/>
    </row>
    <row r="50" spans="1:43" customFormat="1" ht="27.6" customHeight="1">
      <c r="A50" s="39"/>
      <c r="C50" s="38"/>
      <c r="D50" s="38"/>
      <c r="E50" s="38"/>
      <c r="F50" s="38"/>
      <c r="G50" s="38"/>
      <c r="H50" s="38"/>
      <c r="I50" s="38"/>
      <c r="J50" s="38"/>
      <c r="Y50" s="38"/>
      <c r="Z50" s="38"/>
      <c r="AA50" s="38"/>
      <c r="AB50" s="38"/>
      <c r="AC50" s="38"/>
      <c r="AD50" s="38"/>
      <c r="AE50" s="17"/>
      <c r="AN50" s="38"/>
      <c r="AO50" s="38"/>
      <c r="AP50" s="38"/>
      <c r="AQ50" s="38"/>
    </row>
    <row r="51" spans="1:43" ht="27.6" customHeight="1">
      <c r="AE51" s="17"/>
    </row>
  </sheetData>
  <sheetProtection sheet="1" scenarios="1" selectLockedCells="1" pivotTables="0" selectUnlockedCells="1"/>
  <mergeCells count="44">
    <mergeCell ref="R18:S18"/>
    <mergeCell ref="R17:S17"/>
    <mergeCell ref="T26:U26"/>
    <mergeCell ref="T25:U25"/>
    <mergeCell ref="T24:U24"/>
    <mergeCell ref="T23:U23"/>
    <mergeCell ref="T22:U22"/>
    <mergeCell ref="T21:U21"/>
    <mergeCell ref="T20:U20"/>
    <mergeCell ref="T19:U19"/>
    <mergeCell ref="T18:U18"/>
    <mergeCell ref="T17:U17"/>
    <mergeCell ref="P42:Q42"/>
    <mergeCell ref="P41:Q41"/>
    <mergeCell ref="P40:Q40"/>
    <mergeCell ref="P39:U39"/>
    <mergeCell ref="Q16:U16"/>
    <mergeCell ref="S42:T42"/>
    <mergeCell ref="S41:T41"/>
    <mergeCell ref="S40:T40"/>
    <mergeCell ref="R27:S27"/>
    <mergeCell ref="T27:U27"/>
    <mergeCell ref="R26:S26"/>
    <mergeCell ref="R25:S25"/>
    <mergeCell ref="R24:S24"/>
    <mergeCell ref="R23:S23"/>
    <mergeCell ref="R22:S22"/>
    <mergeCell ref="R21:S21"/>
    <mergeCell ref="Q15:U15"/>
    <mergeCell ref="K15:O15"/>
    <mergeCell ref="K27:M27"/>
    <mergeCell ref="K26:M26"/>
    <mergeCell ref="K25:M25"/>
    <mergeCell ref="K24:M24"/>
    <mergeCell ref="K23:M23"/>
    <mergeCell ref="K22:M22"/>
    <mergeCell ref="K21:M21"/>
    <mergeCell ref="K20:M20"/>
    <mergeCell ref="K19:M19"/>
    <mergeCell ref="K18:M18"/>
    <mergeCell ref="K17:M17"/>
    <mergeCell ref="K16:O16"/>
    <mergeCell ref="R20:S20"/>
    <mergeCell ref="R19:S19"/>
  </mergeCells>
  <conditionalFormatting sqref="O18:O27">
    <cfRule type="dataBar" priority="4">
      <dataBar>
        <cfvo type="min"/>
        <cfvo type="max"/>
        <color theme="4" tint="0.39997558519241921"/>
      </dataBar>
      <extLst>
        <ext xmlns:x14="http://schemas.microsoft.com/office/spreadsheetml/2009/9/main" uri="{B025F937-C7B1-47D3-B67F-A62EFF666E3E}">
          <x14:id>{57C8D7D9-D903-4BF9-B430-319C862B1836}</x14:id>
        </ext>
      </extLst>
    </cfRule>
  </conditionalFormatting>
  <conditionalFormatting sqref="T18:T27">
    <cfRule type="dataBar" priority="2">
      <dataBar>
        <cfvo type="min"/>
        <cfvo type="max"/>
        <color theme="4" tint="0.39997558519241921"/>
      </dataBar>
      <extLst>
        <ext xmlns:x14="http://schemas.microsoft.com/office/spreadsheetml/2009/9/main" uri="{B025F937-C7B1-47D3-B67F-A62EFF666E3E}">
          <x14:id>{65EC14BD-EB46-46E8-9D38-28F5BC046AFE}</x14:id>
        </ext>
      </extLst>
    </cfRule>
  </conditionalFormatting>
  <conditionalFormatting sqref="K18:O27">
    <cfRule type="expression" dxfId="30" priority="5">
      <formula>K18=""</formula>
    </cfRule>
  </conditionalFormatting>
  <conditionalFormatting sqref="K18:O26">
    <cfRule type="expression" dxfId="29" priority="8">
      <formula>K19=""</formula>
    </cfRule>
  </conditionalFormatting>
  <conditionalFormatting sqref="Q18:U26">
    <cfRule type="expression" dxfId="28" priority="7">
      <formula>Q19=""</formula>
    </cfRule>
  </conditionalFormatting>
  <conditionalFormatting sqref="T27">
    <cfRule type="expression" dxfId="27" priority="12">
      <formula>T27=""</formula>
    </cfRule>
    <cfRule type="expression" dxfId="26" priority="13">
      <formula>AJ38=""</formula>
    </cfRule>
  </conditionalFormatting>
  <conditionalFormatting sqref="Q27:R27">
    <cfRule type="expression" dxfId="25" priority="16">
      <formula>Q27=""</formula>
    </cfRule>
    <cfRule type="expression" dxfId="24" priority="17">
      <formula>AH38=""</formula>
    </cfRule>
  </conditionalFormatting>
  <conditionalFormatting sqref="T26">
    <cfRule type="expression" dxfId="23" priority="22">
      <formula>T26=""</formula>
    </cfRule>
    <cfRule type="expression" dxfId="22" priority="23">
      <formula>T27=""</formula>
    </cfRule>
  </conditionalFormatting>
  <conditionalFormatting sqref="T25">
    <cfRule type="expression" dxfId="21" priority="29">
      <formula>T25=""</formula>
    </cfRule>
    <cfRule type="expression" dxfId="20" priority="30">
      <formula>T26=""</formula>
    </cfRule>
  </conditionalFormatting>
  <conditionalFormatting sqref="T24">
    <cfRule type="expression" dxfId="19" priority="36">
      <formula>T24=""</formula>
    </cfRule>
    <cfRule type="expression" dxfId="18" priority="37">
      <formula>T25=""</formula>
    </cfRule>
  </conditionalFormatting>
  <conditionalFormatting sqref="T23">
    <cfRule type="expression" dxfId="17" priority="43">
      <formula>T23=""</formula>
    </cfRule>
    <cfRule type="expression" dxfId="16" priority="44">
      <formula>T24=""</formula>
    </cfRule>
  </conditionalFormatting>
  <conditionalFormatting sqref="T22">
    <cfRule type="expression" dxfId="15" priority="50">
      <formula>T22=""</formula>
    </cfRule>
    <cfRule type="expression" dxfId="14" priority="51">
      <formula>T23=""</formula>
    </cfRule>
  </conditionalFormatting>
  <conditionalFormatting sqref="T21">
    <cfRule type="expression" dxfId="13" priority="57">
      <formula>T21=""</formula>
    </cfRule>
    <cfRule type="expression" dxfId="12" priority="58">
      <formula>T22=""</formula>
    </cfRule>
  </conditionalFormatting>
  <conditionalFormatting sqref="T20">
    <cfRule type="expression" dxfId="11" priority="64">
      <formula>T20=""</formula>
    </cfRule>
    <cfRule type="expression" dxfId="10" priority="65">
      <formula>T21=""</formula>
    </cfRule>
  </conditionalFormatting>
  <conditionalFormatting sqref="T19">
    <cfRule type="expression" dxfId="9" priority="71">
      <formula>T19=""</formula>
    </cfRule>
    <cfRule type="expression" dxfId="8" priority="72">
      <formula>T20=""</formula>
    </cfRule>
  </conditionalFormatting>
  <conditionalFormatting sqref="T18">
    <cfRule type="expression" dxfId="7" priority="78">
      <formula>T18=""</formula>
    </cfRule>
    <cfRule type="expression" dxfId="6" priority="79">
      <formula>T19=""</formula>
    </cfRule>
  </conditionalFormatting>
  <conditionalFormatting sqref="Q18:U27">
    <cfRule type="expression" dxfId="5" priority="3">
      <formula>Q18=""</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57C8D7D9-D903-4BF9-B430-319C862B1836}">
            <x14:dataBar minLength="0" maxLength="100" border="1" negativeBarBorderColorSameAsPositive="0">
              <x14:cfvo type="autoMin"/>
              <x14:cfvo type="autoMax"/>
              <x14:borderColor rgb="FF008AEF"/>
              <x14:negativeFillColor rgb="FFFF0000"/>
              <x14:negativeBorderColor rgb="FFFF0000"/>
              <x14:axisColor rgb="FF000000"/>
            </x14:dataBar>
          </x14:cfRule>
          <xm:sqref>O18:O27</xm:sqref>
        </x14:conditionalFormatting>
        <x14:conditionalFormatting xmlns:xm="http://schemas.microsoft.com/office/excel/2006/main">
          <x14:cfRule type="dataBar" id="{65EC14BD-EB46-46E8-9D38-28F5BC046AFE}">
            <x14:dataBar minLength="0" maxLength="100" border="1" negativeBarBorderColorSameAsPositive="0">
              <x14:cfvo type="autoMin"/>
              <x14:cfvo type="autoMax"/>
              <x14:borderColor rgb="FF008AEF"/>
              <x14:negativeFillColor rgb="FFFF0000"/>
              <x14:negativeBorderColor rgb="FFFF0000"/>
              <x14:axisColor rgb="FF000000"/>
            </x14:dataBar>
          </x14:cfRule>
          <xm:sqref>T18:T27</xm:sqref>
        </x14:conditionalFormatting>
      </x14:conditionalFormattings>
    </ext>
    <ext xmlns:x14="http://schemas.microsoft.com/office/spreadsheetml/2009/9/main" uri="{A8765BA9-456A-4dab-B4F3-ACF838C121DE}">
      <x14:slicerList>
        <x14:slicer r:id="rId3"/>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52214-1536-4FF8-8F5A-D481DA43E4FD}">
  <sheetPr codeName="Sheet11">
    <tabColor theme="4" tint="-0.249977111117893"/>
  </sheetPr>
  <dimension ref="A1:AK44"/>
  <sheetViews>
    <sheetView showGridLines="0" zoomScale="50" zoomScaleNormal="50" workbookViewId="0">
      <selection activeCell="AC38" sqref="AC38"/>
    </sheetView>
  </sheetViews>
  <sheetFormatPr defaultColWidth="8.88671875" defaultRowHeight="14.4"/>
  <cols>
    <col min="1" max="1" width="53.44140625" style="39" customWidth="1"/>
    <col min="2" max="4" width="8.88671875" style="38" customWidth="1"/>
    <col min="5" max="16" width="8.88671875" style="38"/>
    <col min="17" max="17" width="7.44140625" style="38" customWidth="1"/>
    <col min="18" max="19" width="8.88671875" style="38"/>
    <col min="20" max="20" width="20.21875" style="38" customWidth="1"/>
    <col min="21" max="21" width="26.44140625" style="38" customWidth="1"/>
    <col min="22" max="22" width="19.109375" style="38" customWidth="1"/>
    <col min="23" max="23" width="2.21875" style="38" customWidth="1"/>
    <col min="24" max="24" width="14" style="38" customWidth="1"/>
    <col min="25" max="25" width="17.6640625" style="38" customWidth="1"/>
    <col min="26" max="26" width="15.109375" style="38" customWidth="1"/>
    <col min="27" max="27" width="17.88671875" style="38" customWidth="1"/>
    <col min="28" max="28" width="7.33203125" style="38" customWidth="1"/>
    <col min="29" max="29" width="13.5546875" style="38" customWidth="1"/>
    <col min="30" max="30" width="11.6640625" style="38" customWidth="1"/>
    <col min="31" max="31" width="19.33203125" style="38" customWidth="1"/>
    <col min="32" max="32" width="8.88671875" style="38" customWidth="1"/>
    <col min="33" max="16384" width="8.88671875" style="38"/>
  </cols>
  <sheetData>
    <row r="1" spans="1:37" customFormat="1">
      <c r="A1" s="39"/>
      <c r="AI1" s="38"/>
      <c r="AJ1" s="38"/>
      <c r="AK1" s="38"/>
    </row>
    <row r="2" spans="1:37" customFormat="1">
      <c r="A2" s="39"/>
      <c r="AI2" s="38"/>
      <c r="AJ2" s="38"/>
      <c r="AK2" s="38"/>
    </row>
    <row r="3" spans="1:37" customFormat="1">
      <c r="A3" s="39"/>
      <c r="AI3" s="38"/>
      <c r="AJ3" s="38"/>
      <c r="AK3" s="38"/>
    </row>
    <row r="4" spans="1:37" customFormat="1">
      <c r="A4" s="39"/>
      <c r="AI4" s="38"/>
      <c r="AJ4" s="38"/>
      <c r="AK4" s="38"/>
    </row>
    <row r="5" spans="1:37" customFormat="1">
      <c r="A5" s="39"/>
      <c r="AI5" s="38"/>
      <c r="AJ5" s="38"/>
      <c r="AK5" s="38"/>
    </row>
    <row r="6" spans="1:37" customFormat="1">
      <c r="A6" s="39"/>
      <c r="AI6" s="38"/>
      <c r="AJ6" s="38"/>
      <c r="AK6" s="38"/>
    </row>
    <row r="7" spans="1:37" customFormat="1">
      <c r="A7" s="39"/>
      <c r="AI7" s="38"/>
      <c r="AJ7" s="38"/>
      <c r="AK7" s="38"/>
    </row>
    <row r="8" spans="1:37" customFormat="1">
      <c r="A8" s="39"/>
      <c r="AI8" s="38"/>
      <c r="AJ8" s="38"/>
      <c r="AK8" s="38"/>
    </row>
    <row r="9" spans="1:37" customFormat="1">
      <c r="A9" s="39"/>
      <c r="AI9" s="38"/>
      <c r="AJ9" s="38"/>
      <c r="AK9" s="38"/>
    </row>
    <row r="10" spans="1:37" customFormat="1">
      <c r="A10" s="39"/>
      <c r="AI10" s="38"/>
      <c r="AJ10" s="38"/>
      <c r="AK10" s="38"/>
    </row>
    <row r="11" spans="1:37" customFormat="1">
      <c r="A11" s="39"/>
      <c r="AI11" s="38"/>
      <c r="AJ11" s="38"/>
      <c r="AK11" s="38"/>
    </row>
    <row r="12" spans="1:37" customFormat="1">
      <c r="A12" s="39"/>
      <c r="AI12" s="38"/>
      <c r="AJ12" s="38"/>
      <c r="AK12" s="38"/>
    </row>
    <row r="13" spans="1:37" customFormat="1">
      <c r="A13" s="39"/>
      <c r="AI13" s="38"/>
      <c r="AJ13" s="38"/>
      <c r="AK13" s="38"/>
    </row>
    <row r="14" spans="1:37" customFormat="1">
      <c r="A14" s="39"/>
      <c r="AI14" s="38"/>
      <c r="AJ14" s="38"/>
      <c r="AK14" s="38"/>
    </row>
    <row r="15" spans="1:37" customFormat="1">
      <c r="A15" s="39"/>
      <c r="AI15" s="38"/>
      <c r="AJ15" s="38"/>
      <c r="AK15" s="38"/>
    </row>
    <row r="16" spans="1:37" customFormat="1" ht="19.2" customHeight="1">
      <c r="A16" s="39"/>
      <c r="AI16" s="38"/>
      <c r="AJ16" s="38"/>
      <c r="AK16" s="38"/>
    </row>
    <row r="17" spans="1:37" customFormat="1" ht="22.8" customHeight="1">
      <c r="A17" s="39"/>
      <c r="AI17" s="38"/>
      <c r="AJ17" s="38"/>
      <c r="AK17" s="38"/>
    </row>
    <row r="18" spans="1:37" customFormat="1" ht="25.2" customHeight="1">
      <c r="A18" s="39"/>
      <c r="R18" s="165" t="s">
        <v>11480</v>
      </c>
      <c r="S18" s="166"/>
      <c r="T18" s="166"/>
      <c r="U18" s="166"/>
      <c r="V18" s="166"/>
      <c r="X18" s="163" t="s">
        <v>11479</v>
      </c>
      <c r="Y18" s="164"/>
      <c r="Z18" s="164"/>
      <c r="AA18" s="98"/>
      <c r="AI18" s="38"/>
      <c r="AJ18" s="38"/>
      <c r="AK18" s="38"/>
    </row>
    <row r="19" spans="1:37" customFormat="1" ht="20.399999999999999" customHeight="1">
      <c r="A19" s="39"/>
      <c r="R19" s="167" t="s">
        <v>7</v>
      </c>
      <c r="S19" s="168"/>
      <c r="T19" s="169"/>
      <c r="U19" s="14" t="s">
        <v>11478</v>
      </c>
      <c r="V19" s="74" t="s">
        <v>11452</v>
      </c>
      <c r="X19" s="90" t="s">
        <v>10</v>
      </c>
      <c r="Y19" s="90" t="s">
        <v>11474</v>
      </c>
      <c r="Z19" s="104" t="s">
        <v>11452</v>
      </c>
      <c r="AA19" s="99"/>
      <c r="AI19" s="38"/>
      <c r="AJ19" s="38"/>
      <c r="AK19" s="38"/>
    </row>
    <row r="20" spans="1:37" customFormat="1" ht="17.100000000000001" customHeight="1">
      <c r="A20" s="39"/>
      <c r="R20" s="170" t="str">
        <f>IF('Pivot - Hit Ratio'!$H$22=0,"",IF('Pivot - Hit Ratio'!$H$22="Grand Total","",'Pivot - Hit Ratio'!$H$22))</f>
        <v>Pacific Crest Insurance Brokers</v>
      </c>
      <c r="S20" s="171"/>
      <c r="T20" s="172"/>
      <c r="U20" s="82">
        <f>IF(R20="","",'Pivot - Hit Ratio'!$I$22)</f>
        <v>855688</v>
      </c>
      <c r="V20" s="87">
        <f>IF(R20="","",'Pivot - Hit Ratio'!$J$22)</f>
        <v>0.60377358490566035</v>
      </c>
      <c r="W20" s="50"/>
      <c r="X20" s="83" t="str">
        <f>IF('Pivot - Hit Ratio'!$B$43=6332160,IF('Pivot - Hit Ratio'!$L$2=0,"",IF('Pivot - Hit Ratio'!$L$2="Grand Total","",'Pivot - Hit Ratio'!$L$2)),IF('Pivot - Hit Ratio'!$R$2="","",IF('Pivot - Hit Ratio'!$P$2=0,"",IF('Pivot - Hit Ratio'!$P$2="Grand Total","",'Pivot - Hit Ratio'!$P$2))))</f>
        <v>MA</v>
      </c>
      <c r="Y20" s="83">
        <f>IF('Pivot - Hit Ratio'!$B$43=6332160,IF('Pivot - Hit Ratio'!$M$2=0,"",IF('Pivot - Hit Ratio'!$M$2="Grand Total","",'Pivot - Hit Ratio'!$M$2)),IF(X20="","",'Pivot - Hit Ratio'!$Q$2))</f>
        <v>14</v>
      </c>
      <c r="Z20" s="101">
        <f>IF('Pivot - Hit Ratio'!$B$43=6332160,IF('Pivot - Hit Ratio'!$N$2=0,NA(),IF('Pivot - Hit Ratio'!$N$2="Grand Total",NA(),'Pivot - Hit Ratio'!$N$2)),IF($X$20="",NA(),IF('Pivot - Hit Ratio'!$R$2=0,NA(),'Pivot - Hit Ratio'!$R$2)))</f>
        <v>0.7142857142857143</v>
      </c>
      <c r="AA20" s="100"/>
      <c r="AI20" s="38"/>
      <c r="AJ20" s="38"/>
      <c r="AK20" s="38"/>
    </row>
    <row r="21" spans="1:37" customFormat="1" ht="17.100000000000001" customHeight="1">
      <c r="A21" s="39"/>
      <c r="R21" s="157" t="str">
        <f>IF('Pivot - Hit Ratio'!$H$23=0,"",IF('Pivot - Hit Ratio'!$H$23="Grand Total","",'Pivot - Hit Ratio'!$H$23))</f>
        <v>Pioneer Brokerage</v>
      </c>
      <c r="S21" s="158"/>
      <c r="T21" s="159"/>
      <c r="U21" s="84">
        <f>IF(R21="","",'Pivot - Hit Ratio'!$I$23)</f>
        <v>654794</v>
      </c>
      <c r="V21" s="88">
        <f>IF(R21="","",'Pivot - Hit Ratio'!$J$23)</f>
        <v>0.29411764705882354</v>
      </c>
      <c r="W21" s="50"/>
      <c r="X21" s="85" t="str">
        <f>IF('Pivot - Hit Ratio'!$B$43=6332160,IF('Pivot - Hit Ratio'!$L$3=0,"",IF('Pivot - Hit Ratio'!$L$3="Grand Total","",'Pivot - Hit Ratio'!$L$3)),IF('Pivot - Hit Ratio'!$R$3="","",IF('Pivot - Hit Ratio'!$P$3=0,"",IF('Pivot - Hit Ratio'!$P$3="Grand Total","",'Pivot - Hit Ratio'!$P$3))))</f>
        <v>VA</v>
      </c>
      <c r="Y21" s="85">
        <f>IF('Pivot - Hit Ratio'!$B$43=6332160,IF('Pivot - Hit Ratio'!$M$3=0,"",IF('Pivot - Hit Ratio'!$M$3="Grand Total","",'Pivot - Hit Ratio'!$M$3)),IF(X21="","",'Pivot - Hit Ratio'!$Q$3))</f>
        <v>14</v>
      </c>
      <c r="Z21" s="102">
        <f>IF('Pivot - Hit Ratio'!$B$43=6332160,IF('Pivot - Hit Ratio'!$N$3=0,NA(),IF('Pivot - Hit Ratio'!$N$3="Grand Total",NA(),'Pivot - Hit Ratio'!$N$3)),IF($X$21="",NA(),IF('Pivot - Hit Ratio'!$R$3=0,NA(),'Pivot - Hit Ratio'!$R$3)))</f>
        <v>0.5714285714285714</v>
      </c>
      <c r="AA21" s="100"/>
      <c r="AI21" s="38"/>
      <c r="AJ21" s="38"/>
      <c r="AK21" s="38"/>
    </row>
    <row r="22" spans="1:37" customFormat="1" ht="17.100000000000001" customHeight="1">
      <c r="A22" s="39"/>
      <c r="R22" s="157" t="str">
        <f>IF('Pivot - Hit Ratio'!$H$24=0,"",IF('Pivot - Hit Ratio'!$H$24="Grand Total","",'Pivot - Hit Ratio'!$H$24))</f>
        <v>Prime Risk Advisors</v>
      </c>
      <c r="S22" s="158"/>
      <c r="T22" s="159"/>
      <c r="U22" s="84">
        <f>IF(R22="","",'Pivot - Hit Ratio'!$I$24)</f>
        <v>640038</v>
      </c>
      <c r="V22" s="88">
        <f>IF(R22="","",'Pivot - Hit Ratio'!$J$24)</f>
        <v>0.47368421052631576</v>
      </c>
      <c r="W22" s="50"/>
      <c r="X22" s="85" t="str">
        <f>IF('Pivot - Hit Ratio'!$B$43=6332160,IF('Pivot - Hit Ratio'!$L$4=0,"",IF('Pivot - Hit Ratio'!$L$4="Grand Total","",'Pivot - Hit Ratio'!$L$4)),IF('Pivot - Hit Ratio'!$R$4="","",IF('Pivot - Hit Ratio'!$P$4=0,"",IF('Pivot - Hit Ratio'!$P$4="Grand Total","",'Pivot - Hit Ratio'!$P$4))))</f>
        <v>TX</v>
      </c>
      <c r="Y22" s="85">
        <f>IF('Pivot - Hit Ratio'!$B$43=6332160,IF('Pivot - Hit Ratio'!$M$4=0,"",IF('Pivot - Hit Ratio'!$M$4="Grand Total","",'Pivot - Hit Ratio'!$M$4)),IF(X22="","",'Pivot - Hit Ratio'!$Q$4))</f>
        <v>35</v>
      </c>
      <c r="Z22" s="102">
        <f>IF('Pivot - Hit Ratio'!$B$43=6332160,IF('Pivot - Hit Ratio'!$N$4=0,NA(),IF('Pivot - Hit Ratio'!$N$4="Grand Total",NA(),'Pivot - Hit Ratio'!$N$4)),IF($X$22="",NA(),IF('Pivot - Hit Ratio'!$R$4=0,NA(),'Pivot - Hit Ratio'!$R$4)))</f>
        <v>0.54285714285714282</v>
      </c>
      <c r="AA22" s="100"/>
      <c r="AI22" s="38"/>
      <c r="AJ22" s="38"/>
      <c r="AK22" s="38"/>
    </row>
    <row r="23" spans="1:37" customFormat="1" ht="17.100000000000001" customHeight="1">
      <c r="A23" s="39"/>
      <c r="R23" s="157" t="str">
        <f>IF('Pivot - Hit Ratio'!$H$25=0,"",IF('Pivot - Hit Ratio'!$H$25="Grand Total","",'Pivot - Hit Ratio'!$H$25))</f>
        <v>TrueNorth Risk Advisors</v>
      </c>
      <c r="S23" s="158"/>
      <c r="T23" s="159"/>
      <c r="U23" s="84">
        <f>IF(R23="","",'Pivot - Hit Ratio'!$I$25)</f>
        <v>612141</v>
      </c>
      <c r="V23" s="88">
        <f>IF(R23="","",'Pivot - Hit Ratio'!$J$25)</f>
        <v>0.41025641025641024</v>
      </c>
      <c r="W23" s="50"/>
      <c r="X23" s="85" t="str">
        <f>IF('Pivot - Hit Ratio'!$B$43=6332160,IF('Pivot - Hit Ratio'!$L$5=0,"",IF('Pivot - Hit Ratio'!$L$5="Grand Total","",'Pivot - Hit Ratio'!$L$5)),IF('Pivot - Hit Ratio'!$R$5="","",IF('Pivot - Hit Ratio'!$P$5=0,"",IF('Pivot - Hit Ratio'!$P$5="Grand Total","",'Pivot - Hit Ratio'!$P$5))))</f>
        <v>FL</v>
      </c>
      <c r="Y23" s="85">
        <f>IF('Pivot - Hit Ratio'!$B$43=6332160,IF('Pivot - Hit Ratio'!$M$5=0,"",IF('Pivot - Hit Ratio'!$M$5="Grand Total","",'Pivot - Hit Ratio'!$M$5)),IF(X23="","",'Pivot - Hit Ratio'!$Q$5))</f>
        <v>37</v>
      </c>
      <c r="Z23" s="102">
        <f>IF('Pivot - Hit Ratio'!$B$43=6332160,IF('Pivot - Hit Ratio'!$N$5=0,NA(),IF('Pivot - Hit Ratio'!$N$5="Grand Total",NA(),'Pivot - Hit Ratio'!$N$5)),IF($X$23="",NA(),IF('Pivot - Hit Ratio'!$R$5=0,NA(),'Pivot - Hit Ratio'!$R$5)))</f>
        <v>0.51351351351351349</v>
      </c>
      <c r="AA23" s="100"/>
      <c r="AI23" s="38"/>
      <c r="AJ23" s="38"/>
      <c r="AK23" s="38"/>
    </row>
    <row r="24" spans="1:37" customFormat="1" ht="17.100000000000001" customHeight="1">
      <c r="A24" s="39"/>
      <c r="R24" s="157" t="str">
        <f>IF('Pivot - Hit Ratio'!$H$26=0,"",IF('Pivot - Hit Ratio'!$H$26="Grand Total","",'Pivot - Hit Ratio'!$H$26))</f>
        <v>Legacy Insurance Group</v>
      </c>
      <c r="S24" s="158"/>
      <c r="T24" s="159"/>
      <c r="U24" s="84">
        <f>IF(R24="","",'Pivot - Hit Ratio'!$I$26)</f>
        <v>524446</v>
      </c>
      <c r="V24" s="88">
        <f>IF(R24="","",'Pivot - Hit Ratio'!$J$26)</f>
        <v>0.7142857142857143</v>
      </c>
      <c r="W24" s="50"/>
      <c r="X24" s="85" t="str">
        <f>IF('Pivot - Hit Ratio'!$B$43=6332160,IF('Pivot - Hit Ratio'!$L$6=0,"",IF('Pivot - Hit Ratio'!$L$6="Grand Total","",'Pivot - Hit Ratio'!$L$6)),IF('Pivot - Hit Ratio'!$R$6="","",IF('Pivot - Hit Ratio'!$P$6=0,"",IF('Pivot - Hit Ratio'!$P$6="Grand Total","",'Pivot - Hit Ratio'!$P$6))))</f>
        <v>NC</v>
      </c>
      <c r="Y24" s="85">
        <f>IF('Pivot - Hit Ratio'!$B$43=6332160,IF('Pivot - Hit Ratio'!$M$6=0,"",IF('Pivot - Hit Ratio'!$M$6="Grand Total","",'Pivot - Hit Ratio'!$M$6)),IF(X24="","",'Pivot - Hit Ratio'!$Q$6))</f>
        <v>26</v>
      </c>
      <c r="Z24" s="102">
        <f>IF('Pivot - Hit Ratio'!$B$43=6332160,IF('Pivot - Hit Ratio'!$N$6=0,NA(),IF('Pivot - Hit Ratio'!$N$6="Grand Total",NA(),'Pivot - Hit Ratio'!$N$6)),IF($X$24="",NA(),IF('Pivot - Hit Ratio'!$R$6=0,NA(),'Pivot - Hit Ratio'!$R$6)))</f>
        <v>0.46153846153846156</v>
      </c>
      <c r="AA24" s="100"/>
      <c r="AI24" s="38"/>
      <c r="AJ24" s="38"/>
      <c r="AK24" s="38"/>
    </row>
    <row r="25" spans="1:37" customFormat="1" ht="17.100000000000001" customHeight="1">
      <c r="A25" s="39"/>
      <c r="R25" s="157" t="str">
        <f>IF('Pivot - Hit Ratio'!$H$27=0,"",IF('Pivot - Hit Ratio'!$H$27="Grand Total","",'Pivot - Hit Ratio'!$H$27))</f>
        <v>Northstar Risk Solutions</v>
      </c>
      <c r="S25" s="158"/>
      <c r="T25" s="159"/>
      <c r="U25" s="84">
        <f>IF(R25="","",'Pivot - Hit Ratio'!$I$27)</f>
        <v>381942</v>
      </c>
      <c r="V25" s="88">
        <f>IF(R25="","",'Pivot - Hit Ratio'!$J$27)</f>
        <v>0.5</v>
      </c>
      <c r="W25" s="50"/>
      <c r="X25" s="85" t="str">
        <f>IF('Pivot - Hit Ratio'!$B$43=6332160,IF('Pivot - Hit Ratio'!$L$7=0,"",IF('Pivot - Hit Ratio'!$L$7="Grand Total","",'Pivot - Hit Ratio'!$L$7)),IF('Pivot - Hit Ratio'!$R$7="","",IF('Pivot - Hit Ratio'!$P$7=0,"",IF('Pivot - Hit Ratio'!$P$7="Grand Total","",'Pivot - Hit Ratio'!$P$7))))</f>
        <v>NY</v>
      </c>
      <c r="Y25" s="85">
        <f>IF('Pivot - Hit Ratio'!$B$43=6332160,IF('Pivot - Hit Ratio'!$M$7=0,"",IF('Pivot - Hit Ratio'!$M$7="Grand Total","",'Pivot - Hit Ratio'!$M$7)),IF(X25="","",'Pivot - Hit Ratio'!$Q$7))</f>
        <v>61</v>
      </c>
      <c r="Z25" s="102">
        <f>IF('Pivot - Hit Ratio'!$B$43=6332160,IF('Pivot - Hit Ratio'!$N$7=0,NA(),IF('Pivot - Hit Ratio'!$N$7="Grand Total",NA(),'Pivot - Hit Ratio'!$N$7)),IF($X$25="",NA(),IF('Pivot - Hit Ratio'!$R$7=0,NA(),'Pivot - Hit Ratio'!$R$7)))</f>
        <v>0.45901639344262296</v>
      </c>
      <c r="AA25" s="100"/>
      <c r="AI25" s="38"/>
      <c r="AJ25" s="38"/>
      <c r="AK25" s="38"/>
    </row>
    <row r="26" spans="1:37" customFormat="1" ht="17.100000000000001" customHeight="1">
      <c r="A26" s="39"/>
      <c r="R26" s="157" t="str">
        <f>IF('Pivot - Hit Ratio'!$H$28=0,"",IF('Pivot - Hit Ratio'!$H$28="Grand Total","",'Pivot - Hit Ratio'!$H$28))</f>
        <v>Eagle Crest Insurance Brokers</v>
      </c>
      <c r="S26" s="158"/>
      <c r="T26" s="159"/>
      <c r="U26" s="84">
        <f>IF(R26="","",'Pivot - Hit Ratio'!$I$28)</f>
        <v>344542</v>
      </c>
      <c r="V26" s="88">
        <f>IF(R26="","",'Pivot - Hit Ratio'!$J$28)</f>
        <v>0.62068965517241381</v>
      </c>
      <c r="W26" s="50"/>
      <c r="X26" s="85" t="str">
        <f>IF('Pivot - Hit Ratio'!$B$43=6332160,IF('Pivot - Hit Ratio'!$L$8=0,"",IF('Pivot - Hit Ratio'!$L$8="Grand Total","",'Pivot - Hit Ratio'!$L$8)),IF('Pivot - Hit Ratio'!$R$8="","",IF('Pivot - Hit Ratio'!$P$8=0,"",IF('Pivot - Hit Ratio'!$P$8="Grand Total","",'Pivot - Hit Ratio'!$P$8))))</f>
        <v>IL</v>
      </c>
      <c r="Y26" s="85">
        <f>IF('Pivot - Hit Ratio'!$B$43=6332160,IF('Pivot - Hit Ratio'!$M$8=0,"",IF('Pivot - Hit Ratio'!$M$8="Grand Total","",'Pivot - Hit Ratio'!$M$8)),IF(X26="","",'Pivot - Hit Ratio'!$Q$8))</f>
        <v>18</v>
      </c>
      <c r="Z26" s="102">
        <f>IF('Pivot - Hit Ratio'!$B$43=6332160,IF('Pivot - Hit Ratio'!$N$8=0,NA(),IF('Pivot - Hit Ratio'!$N$8="Grand Total",NA(),'Pivot - Hit Ratio'!$N$8)),IF($X$26="",NA(),IF('Pivot - Hit Ratio'!$R$8=0,NA(),'Pivot - Hit Ratio'!$R$8)))</f>
        <v>0.44444444444444442</v>
      </c>
      <c r="AA26" s="100"/>
      <c r="AI26" s="38"/>
      <c r="AJ26" s="38"/>
      <c r="AK26" s="38"/>
    </row>
    <row r="27" spans="1:37" customFormat="1" ht="17.100000000000001" customHeight="1">
      <c r="A27" s="39"/>
      <c r="R27" s="157" t="str">
        <f>IF('Pivot - Hit Ratio'!$H$29=0,"",IF('Pivot - Hit Ratio'!$H$29="Grand Total","",'Pivot - Hit Ratio'!$H$29))</f>
        <v>Victory Insurance Brokers</v>
      </c>
      <c r="S27" s="158"/>
      <c r="T27" s="159"/>
      <c r="U27" s="84">
        <f>IF(R27="","",'Pivot - Hit Ratio'!$I$29)</f>
        <v>314948</v>
      </c>
      <c r="V27" s="88">
        <f>IF(R27="","",'Pivot - Hit Ratio'!$J$29)</f>
        <v>0.54166666666666663</v>
      </c>
      <c r="W27" s="50"/>
      <c r="X27" s="85" t="str">
        <f>IF('Pivot - Hit Ratio'!$B$43=6332160,IF('Pivot - Hit Ratio'!$L$9=0,"",IF('Pivot - Hit Ratio'!$L$9="Grand Total","",'Pivot - Hit Ratio'!$L$9)),IF('Pivot - Hit Ratio'!$R$9="","",IF('Pivot - Hit Ratio'!$P$9=0,"",IF('Pivot - Hit Ratio'!$P$9="Grand Total","",'Pivot - Hit Ratio'!$P$9))))</f>
        <v>NJ</v>
      </c>
      <c r="Y27" s="85">
        <f>IF('Pivot - Hit Ratio'!$B$43=6332160,IF('Pivot - Hit Ratio'!$M$9=0,"",IF('Pivot - Hit Ratio'!$M$9="Grand Total","",'Pivot - Hit Ratio'!$M$9)),IF(X27="","",'Pivot - Hit Ratio'!$Q$9))</f>
        <v>45</v>
      </c>
      <c r="Z27" s="102">
        <f>IF('Pivot - Hit Ratio'!$B$43=6332160,IF('Pivot - Hit Ratio'!$N$9=0,NA(),IF('Pivot - Hit Ratio'!$N$9="Grand Total",NA(),'Pivot - Hit Ratio'!$N$9)),IF($X$27="",NA(),IF('Pivot - Hit Ratio'!$R$9=0,NA(),'Pivot - Hit Ratio'!$R$9)))</f>
        <v>0.44444444444444442</v>
      </c>
      <c r="AA27" s="100"/>
      <c r="AI27" s="38"/>
      <c r="AJ27" s="38"/>
      <c r="AK27" s="38"/>
    </row>
    <row r="28" spans="1:37" customFormat="1" ht="17.100000000000001" customHeight="1">
      <c r="A28" s="39"/>
      <c r="R28" s="157" t="str">
        <f>IF('Pivot - Hit Ratio'!$H$30=0,"",IF('Pivot - Hit Ratio'!$H$30="Grand Total","",'Pivot - Hit Ratio'!$H$30))</f>
        <v>Sterling Insurance Brokers</v>
      </c>
      <c r="S28" s="158"/>
      <c r="T28" s="159"/>
      <c r="U28" s="84">
        <f>IF(R28="","",'Pivot - Hit Ratio'!$I$30)</f>
        <v>284573</v>
      </c>
      <c r="V28" s="88">
        <f>IF(R28="","",'Pivot - Hit Ratio'!$J$30)</f>
        <v>0.70588235294117652</v>
      </c>
      <c r="W28" s="50"/>
      <c r="X28" s="85" t="str">
        <f>IF('Pivot - Hit Ratio'!$B$43=6332160,IF('Pivot - Hit Ratio'!$L$10=0,"",IF('Pivot - Hit Ratio'!$L$10="Grand Total","",'Pivot - Hit Ratio'!$L$10)),IF('Pivot - Hit Ratio'!$R$10="","",IF('Pivot - Hit Ratio'!$P$10=0,"",IF('Pivot - Hit Ratio'!$P$10="Grand Total","",'Pivot - Hit Ratio'!$P$10))))</f>
        <v>GA</v>
      </c>
      <c r="Y28" s="85">
        <f>IF('Pivot - Hit Ratio'!$B$43=6332160,IF('Pivot - Hit Ratio'!$M$10=0,"",IF('Pivot - Hit Ratio'!$M$10="Grand Total","",'Pivot - Hit Ratio'!$M$10)),IF(X28="","",'Pivot - Hit Ratio'!$Q$10))</f>
        <v>32</v>
      </c>
      <c r="Z28" s="102">
        <f>IF('Pivot - Hit Ratio'!$B$43=6332160,IF('Pivot - Hit Ratio'!$N$10=0,NA(),IF('Pivot - Hit Ratio'!$N$10="Grand Total",NA(),'Pivot - Hit Ratio'!$N$10)),IF($X$28="",NA(),IF('Pivot - Hit Ratio'!$R$10=0,NA(),'Pivot - Hit Ratio'!$R$10)))</f>
        <v>0.4375</v>
      </c>
      <c r="AA28" s="100"/>
      <c r="AI28" s="38"/>
      <c r="AJ28" s="38"/>
      <c r="AK28" s="38"/>
    </row>
    <row r="29" spans="1:37" customFormat="1" ht="16.8" customHeight="1">
      <c r="A29" s="39"/>
      <c r="R29" s="160" t="str">
        <f>IF('Pivot - Hit Ratio'!$H$31=0,"",IF('Pivot - Hit Ratio'!$H$31="Grand Total","",'Pivot - Hit Ratio'!$H$31))</f>
        <v>Blue Horizon Risk Solutions</v>
      </c>
      <c r="S29" s="161"/>
      <c r="T29" s="162"/>
      <c r="U29" s="86">
        <f>IF(R29="","",'Pivot - Hit Ratio'!$I$31)</f>
        <v>272545</v>
      </c>
      <c r="V29" s="89">
        <f>IF(R29="","",'Pivot - Hit Ratio'!$J$31)</f>
        <v>0.5</v>
      </c>
      <c r="W29" s="50"/>
      <c r="X29" s="107" t="str">
        <f>IF('Pivot - Hit Ratio'!$B$43=6332160,IF('Pivot - Hit Ratio'!$L$11=0,"",IF('Pivot - Hit Ratio'!$L$11="Grand Total","",'Pivot - Hit Ratio'!$L$11)),IF('Pivot - Hit Ratio'!$R$11="","",IF('Pivot - Hit Ratio'!$P$11=0,"",IF('Pivot - Hit Ratio'!$P$11="Grand Total","",'Pivot - Hit Ratio'!$P$11))))</f>
        <v>PA</v>
      </c>
      <c r="Y29" s="107">
        <f>IF('Pivot - Hit Ratio'!$B$43=6332160,IF('Pivot - Hit Ratio'!$M$11=0,"",IF('Pivot - Hit Ratio'!$M$11="Grand Total","",'Pivot - Hit Ratio'!$M$11)),IF(X29="","",'Pivot - Hit Ratio'!$Q$11))</f>
        <v>32</v>
      </c>
      <c r="Z29" s="103">
        <f>IF('Pivot - Hit Ratio'!$B$43=6332160,IF('Pivot - Hit Ratio'!$N$11=0,NA(),IF('Pivot - Hit Ratio'!$N$11="Grand Total",NA(),'Pivot - Hit Ratio'!$N$11)),IF($X$29="",NA(),IF('Pivot - Hit Ratio'!$R$11=0,NA(),'Pivot - Hit Ratio'!$R$11)))</f>
        <v>0.40625</v>
      </c>
      <c r="AA29" s="100"/>
      <c r="AI29" s="38"/>
      <c r="AJ29" s="38"/>
      <c r="AK29" s="38"/>
    </row>
    <row r="30" spans="1:37" customFormat="1" ht="17.100000000000001" customHeight="1">
      <c r="A30" s="39"/>
      <c r="X30" s="106"/>
      <c r="Y30" s="106"/>
      <c r="Z30" s="156"/>
      <c r="AA30" s="156"/>
      <c r="AI30" s="38"/>
      <c r="AJ30" s="38"/>
      <c r="AK30" s="38"/>
    </row>
    <row r="31" spans="1:37" customFormat="1" ht="17.100000000000001" customHeight="1">
      <c r="A31" s="39"/>
      <c r="X31" s="13"/>
      <c r="Y31" s="105"/>
      <c r="Z31" s="156"/>
      <c r="AA31" s="156"/>
      <c r="AI31" s="38"/>
      <c r="AJ31" s="38"/>
      <c r="AK31" s="38"/>
    </row>
    <row r="32" spans="1:37" customFormat="1" ht="9.6" customHeight="1">
      <c r="A32" s="39"/>
      <c r="AI32" s="38"/>
      <c r="AJ32" s="38"/>
      <c r="AK32" s="38"/>
    </row>
    <row r="33" spans="1:37" customFormat="1" ht="31.2" customHeight="1">
      <c r="A33" s="39"/>
      <c r="X33" s="38"/>
      <c r="Y33" s="38"/>
      <c r="Z33" s="38"/>
      <c r="AA33" s="38"/>
      <c r="AI33" s="38"/>
      <c r="AJ33" s="38"/>
      <c r="AK33" s="38"/>
    </row>
    <row r="34" spans="1:37" customFormat="1" ht="21" customHeight="1">
      <c r="A34" s="39"/>
      <c r="X34" s="38"/>
      <c r="Y34" s="38"/>
      <c r="Z34" s="38"/>
      <c r="AA34" s="38"/>
      <c r="AI34" s="38"/>
      <c r="AJ34" s="38"/>
      <c r="AK34" s="38"/>
    </row>
    <row r="35" spans="1:37" customFormat="1" ht="18.75" customHeight="1">
      <c r="A35" s="39"/>
      <c r="X35" s="38"/>
      <c r="Y35" s="38"/>
      <c r="Z35" s="38"/>
      <c r="AA35" s="38"/>
      <c r="AI35" s="38"/>
      <c r="AJ35" s="38"/>
      <c r="AK35" s="38"/>
    </row>
    <row r="36" spans="1:37" customFormat="1" ht="18.75" customHeight="1">
      <c r="A36" s="39"/>
      <c r="X36" s="38"/>
      <c r="Y36" s="38"/>
      <c r="Z36" s="38"/>
      <c r="AA36" s="38"/>
      <c r="AI36" s="38"/>
      <c r="AJ36" s="38"/>
      <c r="AK36" s="38"/>
    </row>
    <row r="37" spans="1:37" customFormat="1" ht="18.75" customHeight="1">
      <c r="A37" s="39"/>
      <c r="X37" s="38"/>
      <c r="Y37" s="38"/>
      <c r="Z37" s="38"/>
      <c r="AA37" s="38"/>
      <c r="AI37" s="38"/>
      <c r="AJ37" s="38"/>
      <c r="AK37" s="38"/>
    </row>
    <row r="38" spans="1:37" customFormat="1" ht="18.75" customHeight="1">
      <c r="A38" s="39"/>
      <c r="X38" s="38"/>
      <c r="Y38" s="38"/>
      <c r="Z38" s="38"/>
      <c r="AA38" s="38"/>
      <c r="AI38" s="38"/>
      <c r="AJ38" s="38"/>
      <c r="AK38" s="38"/>
    </row>
    <row r="39" spans="1:37" customFormat="1" ht="18.75" customHeight="1">
      <c r="A39" s="39"/>
      <c r="X39" s="38"/>
      <c r="Y39" s="38"/>
      <c r="Z39" s="38"/>
      <c r="AA39" s="38"/>
      <c r="AI39" s="38"/>
      <c r="AJ39" s="38"/>
      <c r="AK39" s="38"/>
    </row>
    <row r="40" spans="1:37" customFormat="1" ht="18.75" customHeight="1">
      <c r="A40" s="39"/>
      <c r="X40" s="38"/>
      <c r="Y40" s="38"/>
      <c r="Z40" s="38"/>
      <c r="AA40" s="38"/>
      <c r="AI40" s="38"/>
      <c r="AJ40" s="38"/>
      <c r="AK40" s="38"/>
    </row>
    <row r="41" spans="1:37" customFormat="1" ht="18.75" customHeight="1">
      <c r="A41" s="39"/>
      <c r="X41" s="38"/>
      <c r="Y41" s="38"/>
      <c r="Z41" s="38"/>
      <c r="AA41" s="38"/>
      <c r="AI41" s="38"/>
      <c r="AJ41" s="38"/>
      <c r="AK41" s="38"/>
    </row>
    <row r="42" spans="1:37" customFormat="1" ht="18.75" customHeight="1">
      <c r="A42" s="39"/>
      <c r="X42" s="38"/>
      <c r="Y42" s="38"/>
      <c r="Z42" s="38"/>
      <c r="AA42" s="38"/>
      <c r="AI42" s="38"/>
      <c r="AJ42" s="38"/>
      <c r="AK42" s="38"/>
    </row>
    <row r="43" spans="1:37" customFormat="1" ht="18.75" customHeight="1">
      <c r="A43" s="39"/>
      <c r="X43" s="38"/>
      <c r="Y43" s="38"/>
      <c r="Z43" s="38"/>
      <c r="AA43" s="38"/>
      <c r="AI43" s="38"/>
      <c r="AJ43" s="38"/>
      <c r="AK43" s="38"/>
    </row>
    <row r="44" spans="1:37" customFormat="1" ht="18.75" customHeight="1">
      <c r="A44" s="39"/>
      <c r="X44" s="38"/>
      <c r="Y44" s="38"/>
      <c r="Z44" s="38"/>
      <c r="AA44" s="38"/>
      <c r="AI44" s="38"/>
      <c r="AJ44" s="38"/>
      <c r="AK44" s="38"/>
    </row>
  </sheetData>
  <sheetProtection sheet="1" scenarios="1" selectLockedCells="1" pivotTables="0" selectUnlockedCells="1"/>
  <mergeCells count="15">
    <mergeCell ref="R23:T23"/>
    <mergeCell ref="R24:T24"/>
    <mergeCell ref="X18:Z18"/>
    <mergeCell ref="R25:T25"/>
    <mergeCell ref="R26:T26"/>
    <mergeCell ref="R18:V18"/>
    <mergeCell ref="R19:T19"/>
    <mergeCell ref="R20:T20"/>
    <mergeCell ref="R21:T21"/>
    <mergeCell ref="R22:T22"/>
    <mergeCell ref="Z31:AA31"/>
    <mergeCell ref="Z30:AA30"/>
    <mergeCell ref="R27:T27"/>
    <mergeCell ref="R28:T28"/>
    <mergeCell ref="R29:T29"/>
  </mergeCells>
  <conditionalFormatting sqref="X20:Z28">
    <cfRule type="expression" dxfId="4" priority="15">
      <formula>$X21=""</formula>
    </cfRule>
  </conditionalFormatting>
  <conditionalFormatting sqref="R20:U28">
    <cfRule type="expression" dxfId="3" priority="13">
      <formula>R21=""</formula>
    </cfRule>
  </conditionalFormatting>
  <conditionalFormatting sqref="R20:U29">
    <cfRule type="expression" dxfId="2" priority="12">
      <formula>R20=""</formula>
    </cfRule>
  </conditionalFormatting>
  <conditionalFormatting sqref="U20:U29">
    <cfRule type="dataBar" priority="10">
      <dataBar>
        <cfvo type="min"/>
        <cfvo type="max"/>
        <color theme="4" tint="0.39997558519241921"/>
      </dataBar>
      <extLst>
        <ext xmlns:x14="http://schemas.microsoft.com/office/spreadsheetml/2009/9/main" uri="{B025F937-C7B1-47D3-B67F-A62EFF666E3E}">
          <x14:id>{0D1A20D3-2F66-43B6-85A3-E41BAFE0062B}</x14:id>
        </ext>
      </extLst>
    </cfRule>
  </conditionalFormatting>
  <conditionalFormatting sqref="X20:Z29">
    <cfRule type="expression" dxfId="1" priority="3">
      <formula>$X20=""</formula>
    </cfRule>
  </conditionalFormatting>
  <conditionalFormatting sqref="R29:U29">
    <cfRule type="expression" dxfId="0" priority="84">
      <formula>X45=""</formula>
    </cfRule>
  </conditionalFormatting>
  <conditionalFormatting sqref="V20:V29">
    <cfRule type="iconSet" priority="4">
      <iconSet>
        <cfvo type="percent" val="0"/>
        <cfvo type="percent" val="40"/>
        <cfvo type="percent" val="45"/>
      </iconSet>
    </cfRule>
  </conditionalFormatting>
  <conditionalFormatting sqref="Z20:Z29">
    <cfRule type="iconSet" priority="2">
      <iconSet>
        <cfvo type="percent" val="0"/>
        <cfvo type="percent" val="40"/>
        <cfvo type="percent" val="45"/>
      </iconSe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0D1A20D3-2F66-43B6-85A3-E41BAFE0062B}">
            <x14:dataBar minLength="0" maxLength="100" border="1" direction="leftToRight" negativeBarBorderColorSameAsPositive="0">
              <x14:cfvo type="autoMin"/>
              <x14:cfvo type="autoMax"/>
              <x14:borderColor theme="4" tint="-0.249977111117893"/>
              <x14:negativeFillColor rgb="FFFF0000"/>
              <x14:negativeBorderColor rgb="FFFF0000"/>
              <x14:axisColor rgb="FF000000"/>
            </x14:dataBar>
          </x14:cfRule>
          <xm:sqref>U20:U29</xm:sqref>
        </x14:conditionalFormatting>
      </x14:conditionalFormattings>
    </ex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25F32-FF8E-4D73-A408-7E19509E3441}">
  <sheetPr codeName="Sheet12">
    <tabColor theme="4" tint="-0.249977111117893"/>
  </sheetPr>
  <dimension ref="A1:AG37"/>
  <sheetViews>
    <sheetView showGridLines="0" zoomScale="50" zoomScaleNormal="50" workbookViewId="0">
      <selection activeCell="AG26" sqref="AG26"/>
    </sheetView>
  </sheetViews>
  <sheetFormatPr defaultColWidth="8.88671875" defaultRowHeight="14.4"/>
  <cols>
    <col min="1" max="1" width="53.44140625" style="39" customWidth="1"/>
    <col min="2" max="2" width="2.21875" style="38" customWidth="1"/>
    <col min="3" max="3" width="8.88671875" style="38" customWidth="1"/>
    <col min="4" max="4" width="13" style="38" customWidth="1"/>
    <col min="5" max="5" width="8.88671875" style="38" customWidth="1"/>
    <col min="6" max="15" width="8.88671875" style="38"/>
    <col min="16" max="16" width="8.88671875" style="38" customWidth="1"/>
    <col min="17" max="17" width="22.5546875" style="38" customWidth="1"/>
    <col min="18" max="18" width="19.109375" style="38" customWidth="1"/>
    <col min="19" max="28" width="8.88671875" style="38"/>
    <col min="29" max="29" width="8.88671875" style="38" customWidth="1"/>
    <col min="30" max="16384" width="8.88671875" style="38"/>
  </cols>
  <sheetData>
    <row r="1" spans="1:33" customFormat="1" ht="8.4" customHeight="1">
      <c r="A1" s="39"/>
      <c r="AG1" s="38"/>
    </row>
    <row r="2" spans="1:33" customFormat="1">
      <c r="A2" s="39"/>
      <c r="AG2" s="38"/>
    </row>
    <row r="3" spans="1:33" customFormat="1">
      <c r="A3" s="39"/>
      <c r="AG3" s="38"/>
    </row>
    <row r="4" spans="1:33" customFormat="1" ht="23.4" customHeight="1">
      <c r="A4" s="39"/>
      <c r="AG4" s="38"/>
    </row>
    <row r="5" spans="1:33" customFormat="1" ht="52.2" customHeight="1">
      <c r="A5" s="39"/>
      <c r="AG5" s="38"/>
    </row>
    <row r="6" spans="1:33" customFormat="1" ht="54" customHeight="1">
      <c r="A6" s="39"/>
      <c r="AG6" s="38"/>
    </row>
    <row r="7" spans="1:33" customFormat="1" ht="33.6" customHeight="1">
      <c r="A7" s="39"/>
      <c r="AG7" s="38"/>
    </row>
    <row r="8" spans="1:33" customFormat="1">
      <c r="A8" s="39"/>
      <c r="AG8" s="38"/>
    </row>
    <row r="9" spans="1:33" customFormat="1" ht="11.4" customHeight="1">
      <c r="A9" s="39"/>
      <c r="AG9" s="38"/>
    </row>
    <row r="10" spans="1:33" customFormat="1" ht="11.4" customHeight="1">
      <c r="A10" s="39"/>
      <c r="AG10" s="38"/>
    </row>
    <row r="11" spans="1:33" customFormat="1" ht="11.4" customHeight="1">
      <c r="A11" s="39"/>
      <c r="AG11" s="38"/>
    </row>
    <row r="12" spans="1:33" customFormat="1" ht="11.4" customHeight="1">
      <c r="A12" s="39"/>
      <c r="AG12" s="38"/>
    </row>
    <row r="13" spans="1:33" customFormat="1" ht="11.4" customHeight="1">
      <c r="A13" s="39"/>
      <c r="AG13" s="38"/>
    </row>
    <row r="14" spans="1:33" customFormat="1" ht="11.4" customHeight="1">
      <c r="A14" s="39"/>
      <c r="AG14" s="38"/>
    </row>
    <row r="15" spans="1:33" customFormat="1" ht="11.4" customHeight="1">
      <c r="A15" s="39"/>
      <c r="AG15" s="38"/>
    </row>
    <row r="16" spans="1:33" customFormat="1" ht="11.4" customHeight="1">
      <c r="A16" s="39"/>
      <c r="AG16" s="38"/>
    </row>
    <row r="17" spans="1:33" customFormat="1" ht="11.4" customHeight="1">
      <c r="A17" s="39"/>
      <c r="AG17" s="38"/>
    </row>
    <row r="18" spans="1:33" customFormat="1" ht="11.4" customHeight="1">
      <c r="A18" s="39"/>
      <c r="AG18" s="38"/>
    </row>
    <row r="19" spans="1:33" customFormat="1">
      <c r="A19" s="39"/>
      <c r="AG19" s="38"/>
    </row>
    <row r="20" spans="1:33" customFormat="1" ht="15" customHeight="1">
      <c r="A20" s="39"/>
      <c r="AG20" s="38"/>
    </row>
    <row r="21" spans="1:33" customFormat="1">
      <c r="A21" s="39"/>
      <c r="AG21" s="38"/>
    </row>
    <row r="22" spans="1:33" customFormat="1">
      <c r="A22" s="39"/>
      <c r="AG22" s="38"/>
    </row>
    <row r="23" spans="1:33" customFormat="1" ht="33.6" customHeight="1">
      <c r="A23" s="39"/>
      <c r="AG23" s="38"/>
    </row>
    <row r="24" spans="1:33" customFormat="1">
      <c r="A24" s="39"/>
      <c r="AG24" s="38"/>
    </row>
    <row r="25" spans="1:33" customFormat="1">
      <c r="A25" s="39"/>
      <c r="AG25" s="38"/>
    </row>
    <row r="26" spans="1:33" customFormat="1">
      <c r="A26" s="39"/>
      <c r="AG26" s="38"/>
    </row>
    <row r="27" spans="1:33" customFormat="1">
      <c r="A27" s="39"/>
      <c r="AG27" s="38"/>
    </row>
    <row r="28" spans="1:33" customFormat="1">
      <c r="A28" s="39"/>
      <c r="AG28" s="38"/>
    </row>
    <row r="29" spans="1:33" customFormat="1">
      <c r="A29" s="39"/>
      <c r="AG29" s="38"/>
    </row>
    <row r="30" spans="1:33" customFormat="1">
      <c r="A30" s="39"/>
      <c r="AG30" s="38"/>
    </row>
    <row r="31" spans="1:33" customFormat="1">
      <c r="A31" s="39"/>
      <c r="AG31" s="38"/>
    </row>
    <row r="32" spans="1:33" customFormat="1">
      <c r="A32" s="39"/>
      <c r="AG32" s="38"/>
    </row>
    <row r="33" spans="1:33" customFormat="1">
      <c r="A33" s="39"/>
      <c r="AG33" s="38"/>
    </row>
    <row r="34" spans="1:33" customFormat="1">
      <c r="A34" s="39"/>
      <c r="AG34" s="38"/>
    </row>
    <row r="35" spans="1:33" customFormat="1">
      <c r="A35" s="39"/>
      <c r="AG35" s="38"/>
    </row>
    <row r="36" spans="1:33" customFormat="1" ht="9" customHeight="1">
      <c r="A36" s="39"/>
      <c r="AG36" s="38"/>
    </row>
    <row r="37" spans="1:33" ht="27" customHeight="1"/>
  </sheetData>
  <sheetProtection sheet="1" scenarios="1" selectLockedCells="1" pivotTables="0" selectUnlockedCells="1"/>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_rels/item75.xml.rels><?xml version="1.0" encoding="UTF-8" standalone="yes"?>
<Relationships xmlns="http://schemas.openxmlformats.org/package/2006/relationships"><Relationship Id="rId1" Type="http://schemas.openxmlformats.org/officeDocument/2006/relationships/customXmlProps" Target="itemProps75.xml"/></Relationships>
</file>

<file path=customXml/_rels/item76.xml.rels><?xml version="1.0" encoding="UTF-8" standalone="yes"?>
<Relationships xmlns="http://schemas.openxmlformats.org/package/2006/relationships"><Relationship Id="rId1" Type="http://schemas.openxmlformats.org/officeDocument/2006/relationships/customXmlProps" Target="itemProps76.xml"/></Relationships>
</file>

<file path=customXml/_rels/item77.xml.rels><?xml version="1.0" encoding="UTF-8" standalone="yes"?>
<Relationships xmlns="http://schemas.openxmlformats.org/package/2006/relationships"><Relationship Id="rId1" Type="http://schemas.openxmlformats.org/officeDocument/2006/relationships/customXmlProps" Target="itemProps77.xml"/></Relationships>
</file>

<file path=customXml/_rels/item78.xml.rels><?xml version="1.0" encoding="UTF-8" standalone="yes"?>
<Relationships xmlns="http://schemas.openxmlformats.org/package/2006/relationships"><Relationship Id="rId1" Type="http://schemas.openxmlformats.org/officeDocument/2006/relationships/customXmlProps" Target="itemProps78.xml"/></Relationships>
</file>

<file path=customXml/_rels/item79.xml.rels><?xml version="1.0" encoding="UTF-8" standalone="yes"?>
<Relationships xmlns="http://schemas.openxmlformats.org/package/2006/relationships"><Relationship Id="rId1" Type="http://schemas.openxmlformats.org/officeDocument/2006/relationships/customXmlProps" Target="itemProps79.xml"/></Relationships>
</file>

<file path=customXml/_rels/item80.xml.rels><?xml version="1.0" encoding="UTF-8" standalone="yes"?>
<Relationships xmlns="http://schemas.openxmlformats.org/package/2006/relationships"><Relationship Id="rId1" Type="http://schemas.openxmlformats.org/officeDocument/2006/relationships/customXmlProps" Target="itemProps80.xml"/></Relationships>
</file>

<file path=customXml/_rels/item81.xml.rels><?xml version="1.0" encoding="UTF-8" standalone="yes"?>
<Relationships xmlns="http://schemas.openxmlformats.org/package/2006/relationships"><Relationship Id="rId1" Type="http://schemas.openxmlformats.org/officeDocument/2006/relationships/customXmlProps" Target="itemProps81.xml"/></Relationships>
</file>

<file path=customXml/_rels/item82.xml.rels><?xml version="1.0" encoding="UTF-8" standalone="yes"?>
<Relationships xmlns="http://schemas.openxmlformats.org/package/2006/relationships"><Relationship Id="rId1" Type="http://schemas.openxmlformats.org/officeDocument/2006/relationships/customXmlProps" Target="itemProps8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75.xml>�� 
</file>

<file path=customXml/item76.xml>�� 
</file>

<file path=customXml/item77.xml>�� 
</file>

<file path=customXml/item78.xml>�� 
</file>

<file path=customXml/item79.xml>�� 
</file>

<file path=customXml/item80.xml>�� 
</file>

<file path=customXml/item81.xml>�� 
</file>

<file path=customXml/item82.xml>�� 
</file>

<file path=customXml/itemProps1.xml><?xml version="1.0" encoding="utf-8"?>
<ds:datastoreItem xmlns:ds="http://schemas.openxmlformats.org/officeDocument/2006/customXml" ds:itemID="{2F00D523-081C-4A43-BBF0-957932E1B045}">
  <ds:schemaRefs/>
</ds:datastoreItem>
</file>

<file path=customXml/itemProps2.xml><?xml version="1.0" encoding="utf-8"?>
<ds:datastoreItem xmlns:ds="http://schemas.openxmlformats.org/officeDocument/2006/customXml" ds:itemID="{D3673235-5D3B-4689-8CC0-7D5262AD7EF2}">
  <ds:schemaRefs/>
</ds:datastoreItem>
</file>

<file path=customXml/itemProps3.xml><?xml version="1.0" encoding="utf-8"?>
<ds:datastoreItem xmlns:ds="http://schemas.openxmlformats.org/officeDocument/2006/customXml" ds:itemID="{06326137-B194-4FE4-899F-C1B70804CF35}">
  <ds:schemaRefs/>
</ds:datastoreItem>
</file>

<file path=customXml/itemProps4.xml><?xml version="1.0" encoding="utf-8"?>
<ds:datastoreItem xmlns:ds="http://schemas.openxmlformats.org/officeDocument/2006/customXml" ds:itemID="{B4FDB245-9D7E-4B82-B23E-E4EE43A49EC9}">
  <ds:schemaRefs/>
</ds:datastoreItem>
</file>

<file path=customXml/itemProps5.xml><?xml version="1.0" encoding="utf-8"?>
<ds:datastoreItem xmlns:ds="http://schemas.openxmlformats.org/officeDocument/2006/customXml" ds:itemID="{B23E7742-7A56-490E-B150-79148433FBF1}">
  <ds:schemaRefs/>
</ds:datastoreItem>
</file>

<file path=customXml/itemProps6.xml><?xml version="1.0" encoding="utf-8"?>
<ds:datastoreItem xmlns:ds="http://schemas.openxmlformats.org/officeDocument/2006/customXml" ds:itemID="{072674C2-BD41-401D-8C5F-2B41C21ED860}">
  <ds:schemaRefs/>
</ds:datastoreItem>
</file>

<file path=customXml/itemProps7.xml><?xml version="1.0" encoding="utf-8"?>
<ds:datastoreItem xmlns:ds="http://schemas.openxmlformats.org/officeDocument/2006/customXml" ds:itemID="{ECE7D8FF-45E2-4A43-9869-BB636C68F903}">
  <ds:schemaRefs/>
</ds:datastoreItem>
</file>

<file path=customXml/itemProps8.xml><?xml version="1.0" encoding="utf-8"?>
<ds:datastoreItem xmlns:ds="http://schemas.openxmlformats.org/officeDocument/2006/customXml" ds:itemID="{4D861CB7-F99F-46A8-BB53-60427A46B5DE}">
  <ds:schemaRefs/>
</ds:datastoreItem>
</file>

<file path=customXml/itemProps9.xml><?xml version="1.0" encoding="utf-8"?>
<ds:datastoreItem xmlns:ds="http://schemas.openxmlformats.org/officeDocument/2006/customXml" ds:itemID="{00C419D4-9475-4D5B-AA72-3E36EB37ABAB}">
  <ds:schemaRefs/>
</ds:datastoreItem>
</file>

<file path=customXml/itemProps10.xml><?xml version="1.0" encoding="utf-8"?>
<ds:datastoreItem xmlns:ds="http://schemas.openxmlformats.org/officeDocument/2006/customXml" ds:itemID="{B15F9529-14D8-46C9-8523-50736EE1C79B}">
  <ds:schemaRefs/>
</ds:datastoreItem>
</file>

<file path=customXml/itemProps11.xml><?xml version="1.0" encoding="utf-8"?>
<ds:datastoreItem xmlns:ds="http://schemas.openxmlformats.org/officeDocument/2006/customXml" ds:itemID="{DC714377-781C-4741-8611-43FF3D02A3E3}">
  <ds:schemaRefs/>
</ds:datastoreItem>
</file>

<file path=customXml/itemProps12.xml><?xml version="1.0" encoding="utf-8"?>
<ds:datastoreItem xmlns:ds="http://schemas.openxmlformats.org/officeDocument/2006/customXml" ds:itemID="{77B5B1BF-CE90-4041-91CC-EEA11B235B73}">
  <ds:schemaRefs/>
</ds:datastoreItem>
</file>

<file path=customXml/itemProps13.xml><?xml version="1.0" encoding="utf-8"?>
<ds:datastoreItem xmlns:ds="http://schemas.openxmlformats.org/officeDocument/2006/customXml" ds:itemID="{3CF16254-796D-4287-9629-51E3433A2DEF}">
  <ds:schemaRefs/>
</ds:datastoreItem>
</file>

<file path=customXml/itemProps14.xml><?xml version="1.0" encoding="utf-8"?>
<ds:datastoreItem xmlns:ds="http://schemas.openxmlformats.org/officeDocument/2006/customXml" ds:itemID="{635AAD41-D04C-409E-994C-263520CD256B}">
  <ds:schemaRefs/>
</ds:datastoreItem>
</file>

<file path=customXml/itemProps15.xml><?xml version="1.0" encoding="utf-8"?>
<ds:datastoreItem xmlns:ds="http://schemas.openxmlformats.org/officeDocument/2006/customXml" ds:itemID="{0529BD50-BEB6-4AC1-95C3-5F976AE04F93}">
  <ds:schemaRefs/>
</ds:datastoreItem>
</file>

<file path=customXml/itemProps16.xml><?xml version="1.0" encoding="utf-8"?>
<ds:datastoreItem xmlns:ds="http://schemas.openxmlformats.org/officeDocument/2006/customXml" ds:itemID="{E1123ABA-9DC8-4024-BDA5-41803FB7EF4A}">
  <ds:schemaRefs/>
</ds:datastoreItem>
</file>

<file path=customXml/itemProps17.xml><?xml version="1.0" encoding="utf-8"?>
<ds:datastoreItem xmlns:ds="http://schemas.openxmlformats.org/officeDocument/2006/customXml" ds:itemID="{B2D8C9B9-EBFE-4BFD-9023-055929E82297}">
  <ds:schemaRefs/>
</ds:datastoreItem>
</file>

<file path=customXml/itemProps18.xml><?xml version="1.0" encoding="utf-8"?>
<ds:datastoreItem xmlns:ds="http://schemas.openxmlformats.org/officeDocument/2006/customXml" ds:itemID="{24A382ED-30F1-4533-B8CB-74EBC26F15D5}">
  <ds:schemaRefs/>
</ds:datastoreItem>
</file>

<file path=customXml/itemProps19.xml><?xml version="1.0" encoding="utf-8"?>
<ds:datastoreItem xmlns:ds="http://schemas.openxmlformats.org/officeDocument/2006/customXml" ds:itemID="{F05D765C-21B3-4970-9094-ADAF147F5E1F}">
  <ds:schemaRefs/>
</ds:datastoreItem>
</file>

<file path=customXml/itemProps20.xml><?xml version="1.0" encoding="utf-8"?>
<ds:datastoreItem xmlns:ds="http://schemas.openxmlformats.org/officeDocument/2006/customXml" ds:itemID="{6AD5FD8F-8812-4B76-84B4-032A8707C022}">
  <ds:schemaRefs/>
</ds:datastoreItem>
</file>

<file path=customXml/itemProps21.xml><?xml version="1.0" encoding="utf-8"?>
<ds:datastoreItem xmlns:ds="http://schemas.openxmlformats.org/officeDocument/2006/customXml" ds:itemID="{D6D78897-51D5-44EF-927B-0561527AB4C4}">
  <ds:schemaRefs/>
</ds:datastoreItem>
</file>

<file path=customXml/itemProps22.xml><?xml version="1.0" encoding="utf-8"?>
<ds:datastoreItem xmlns:ds="http://schemas.openxmlformats.org/officeDocument/2006/customXml" ds:itemID="{10661FEE-7D71-4AE1-A0C6-43E093C811CF}">
  <ds:schemaRefs/>
</ds:datastoreItem>
</file>

<file path=customXml/itemProps23.xml><?xml version="1.0" encoding="utf-8"?>
<ds:datastoreItem xmlns:ds="http://schemas.openxmlformats.org/officeDocument/2006/customXml" ds:itemID="{4C358C48-FA60-4D6B-B205-A0E936C401F9}">
  <ds:schemaRefs/>
</ds:datastoreItem>
</file>

<file path=customXml/itemProps24.xml><?xml version="1.0" encoding="utf-8"?>
<ds:datastoreItem xmlns:ds="http://schemas.openxmlformats.org/officeDocument/2006/customXml" ds:itemID="{3AED4034-D948-4CDC-A965-C04A82AFEFDA}">
  <ds:schemaRefs/>
</ds:datastoreItem>
</file>

<file path=customXml/itemProps25.xml><?xml version="1.0" encoding="utf-8"?>
<ds:datastoreItem xmlns:ds="http://schemas.openxmlformats.org/officeDocument/2006/customXml" ds:itemID="{C630EDDD-2FE5-4FDC-819D-70990606CCC3}">
  <ds:schemaRefs/>
</ds:datastoreItem>
</file>

<file path=customXml/itemProps26.xml><?xml version="1.0" encoding="utf-8"?>
<ds:datastoreItem xmlns:ds="http://schemas.openxmlformats.org/officeDocument/2006/customXml" ds:itemID="{9D766EFF-882E-4741-90D7-CBBEA3337DB2}">
  <ds:schemaRefs/>
</ds:datastoreItem>
</file>

<file path=customXml/itemProps27.xml><?xml version="1.0" encoding="utf-8"?>
<ds:datastoreItem xmlns:ds="http://schemas.openxmlformats.org/officeDocument/2006/customXml" ds:itemID="{7D7E3299-3ECF-4CA6-9891-C6FB7A0DF9CB}">
  <ds:schemaRefs/>
</ds:datastoreItem>
</file>

<file path=customXml/itemProps28.xml><?xml version="1.0" encoding="utf-8"?>
<ds:datastoreItem xmlns:ds="http://schemas.openxmlformats.org/officeDocument/2006/customXml" ds:itemID="{312C83C4-00B0-4005-A9B8-B2B8D92741FA}">
  <ds:schemaRefs/>
</ds:datastoreItem>
</file>

<file path=customXml/itemProps29.xml><?xml version="1.0" encoding="utf-8"?>
<ds:datastoreItem xmlns:ds="http://schemas.openxmlformats.org/officeDocument/2006/customXml" ds:itemID="{4B6C486B-C2E8-40DA-9DB6-7F599B5DFF56}">
  <ds:schemaRefs/>
</ds:datastoreItem>
</file>

<file path=customXml/itemProps30.xml><?xml version="1.0" encoding="utf-8"?>
<ds:datastoreItem xmlns:ds="http://schemas.openxmlformats.org/officeDocument/2006/customXml" ds:itemID="{CA3D160E-3D7E-47CA-88E4-C6C6DBD7D6D5}">
  <ds:schemaRefs/>
</ds:datastoreItem>
</file>

<file path=customXml/itemProps31.xml><?xml version="1.0" encoding="utf-8"?>
<ds:datastoreItem xmlns:ds="http://schemas.openxmlformats.org/officeDocument/2006/customXml" ds:itemID="{B18BAB8D-4F30-412E-9BD9-91E1A27C5DF8}">
  <ds:schemaRefs/>
</ds:datastoreItem>
</file>

<file path=customXml/itemProps32.xml><?xml version="1.0" encoding="utf-8"?>
<ds:datastoreItem xmlns:ds="http://schemas.openxmlformats.org/officeDocument/2006/customXml" ds:itemID="{2272AE7C-DD64-4881-9CE2-54FE20C37914}">
  <ds:schemaRefs/>
</ds:datastoreItem>
</file>

<file path=customXml/itemProps33.xml><?xml version="1.0" encoding="utf-8"?>
<ds:datastoreItem xmlns:ds="http://schemas.openxmlformats.org/officeDocument/2006/customXml" ds:itemID="{372E537C-E086-4A59-AE8D-171869164C97}">
  <ds:schemaRefs/>
</ds:datastoreItem>
</file>

<file path=customXml/itemProps34.xml><?xml version="1.0" encoding="utf-8"?>
<ds:datastoreItem xmlns:ds="http://schemas.openxmlformats.org/officeDocument/2006/customXml" ds:itemID="{7D0A9D7A-338D-4F37-93EC-B33C9E356FC5}">
  <ds:schemaRefs/>
</ds:datastoreItem>
</file>

<file path=customXml/itemProps35.xml><?xml version="1.0" encoding="utf-8"?>
<ds:datastoreItem xmlns:ds="http://schemas.openxmlformats.org/officeDocument/2006/customXml" ds:itemID="{6D6FA86D-B410-40EA-90A8-E12DEAD199A5}">
  <ds:schemaRefs/>
</ds:datastoreItem>
</file>

<file path=customXml/itemProps36.xml><?xml version="1.0" encoding="utf-8"?>
<ds:datastoreItem xmlns:ds="http://schemas.openxmlformats.org/officeDocument/2006/customXml" ds:itemID="{39D5BF50-762B-4042-81AD-7BE2BEEAB9B1}">
  <ds:schemaRefs/>
</ds:datastoreItem>
</file>

<file path=customXml/itemProps37.xml><?xml version="1.0" encoding="utf-8"?>
<ds:datastoreItem xmlns:ds="http://schemas.openxmlformats.org/officeDocument/2006/customXml" ds:itemID="{D6027124-BA0F-457D-9849-26A6859BEB1A}">
  <ds:schemaRefs/>
</ds:datastoreItem>
</file>

<file path=customXml/itemProps38.xml><?xml version="1.0" encoding="utf-8"?>
<ds:datastoreItem xmlns:ds="http://schemas.openxmlformats.org/officeDocument/2006/customXml" ds:itemID="{2BE5825B-1540-46D2-84C0-8DAEA0151C60}">
  <ds:schemaRefs/>
</ds:datastoreItem>
</file>

<file path=customXml/itemProps39.xml><?xml version="1.0" encoding="utf-8"?>
<ds:datastoreItem xmlns:ds="http://schemas.openxmlformats.org/officeDocument/2006/customXml" ds:itemID="{D313E4A2-30A4-49C4-88D9-3FCBECED2185}">
  <ds:schemaRefs/>
</ds:datastoreItem>
</file>

<file path=customXml/itemProps40.xml><?xml version="1.0" encoding="utf-8"?>
<ds:datastoreItem xmlns:ds="http://schemas.openxmlformats.org/officeDocument/2006/customXml" ds:itemID="{3B1C11E9-73F3-4654-B412-2CA31EE24170}">
  <ds:schemaRefs/>
</ds:datastoreItem>
</file>

<file path=customXml/itemProps41.xml><?xml version="1.0" encoding="utf-8"?>
<ds:datastoreItem xmlns:ds="http://schemas.openxmlformats.org/officeDocument/2006/customXml" ds:itemID="{86BFCCBB-2E59-4841-AC4B-12FED5C6B75F}">
  <ds:schemaRefs/>
</ds:datastoreItem>
</file>

<file path=customXml/itemProps42.xml><?xml version="1.0" encoding="utf-8"?>
<ds:datastoreItem xmlns:ds="http://schemas.openxmlformats.org/officeDocument/2006/customXml" ds:itemID="{111E6730-E94E-4734-9183-11A40AC98FA2}">
  <ds:schemaRefs/>
</ds:datastoreItem>
</file>

<file path=customXml/itemProps43.xml><?xml version="1.0" encoding="utf-8"?>
<ds:datastoreItem xmlns:ds="http://schemas.openxmlformats.org/officeDocument/2006/customXml" ds:itemID="{2B53E314-619D-4C9F-BAA0-9A5A5CB531D0}">
  <ds:schemaRefs/>
</ds:datastoreItem>
</file>

<file path=customXml/itemProps44.xml><?xml version="1.0" encoding="utf-8"?>
<ds:datastoreItem xmlns:ds="http://schemas.openxmlformats.org/officeDocument/2006/customXml" ds:itemID="{9A8C4D29-2F40-4088-A80D-B71B677B3F1C}">
  <ds:schemaRefs/>
</ds:datastoreItem>
</file>

<file path=customXml/itemProps45.xml><?xml version="1.0" encoding="utf-8"?>
<ds:datastoreItem xmlns:ds="http://schemas.openxmlformats.org/officeDocument/2006/customXml" ds:itemID="{17A889CF-DC3A-43FB-A8B9-C10DDB23A63A}">
  <ds:schemaRefs/>
</ds:datastoreItem>
</file>

<file path=customXml/itemProps46.xml><?xml version="1.0" encoding="utf-8"?>
<ds:datastoreItem xmlns:ds="http://schemas.openxmlformats.org/officeDocument/2006/customXml" ds:itemID="{958940F9-DCFC-4F9D-9829-614D687043AF}">
  <ds:schemaRefs/>
</ds:datastoreItem>
</file>

<file path=customXml/itemProps47.xml><?xml version="1.0" encoding="utf-8"?>
<ds:datastoreItem xmlns:ds="http://schemas.openxmlformats.org/officeDocument/2006/customXml" ds:itemID="{E50D5D69-9C72-435C-B8F8-F41267A936F3}">
  <ds:schemaRefs/>
</ds:datastoreItem>
</file>

<file path=customXml/itemProps48.xml><?xml version="1.0" encoding="utf-8"?>
<ds:datastoreItem xmlns:ds="http://schemas.openxmlformats.org/officeDocument/2006/customXml" ds:itemID="{ABBA892F-C20F-4033-B105-7253452196FB}">
  <ds:schemaRefs/>
</ds:datastoreItem>
</file>

<file path=customXml/itemProps49.xml><?xml version="1.0" encoding="utf-8"?>
<ds:datastoreItem xmlns:ds="http://schemas.openxmlformats.org/officeDocument/2006/customXml" ds:itemID="{57538744-AC3A-4637-9EC0-C57440F325FD}">
  <ds:schemaRefs/>
</ds:datastoreItem>
</file>

<file path=customXml/itemProps50.xml><?xml version="1.0" encoding="utf-8"?>
<ds:datastoreItem xmlns:ds="http://schemas.openxmlformats.org/officeDocument/2006/customXml" ds:itemID="{4E4120B4-606B-401E-A866-B7CD518DFBF5}">
  <ds:schemaRefs/>
</ds:datastoreItem>
</file>

<file path=customXml/itemProps51.xml><?xml version="1.0" encoding="utf-8"?>
<ds:datastoreItem xmlns:ds="http://schemas.openxmlformats.org/officeDocument/2006/customXml" ds:itemID="{B41E049B-5062-4F8F-9BE8-3F577BE72EA5}">
  <ds:schemaRefs/>
</ds:datastoreItem>
</file>

<file path=customXml/itemProps52.xml><?xml version="1.0" encoding="utf-8"?>
<ds:datastoreItem xmlns:ds="http://schemas.openxmlformats.org/officeDocument/2006/customXml" ds:itemID="{C8D6462C-4B5F-44C7-AC39-10BD7567229C}">
  <ds:schemaRefs>
    <ds:schemaRef ds:uri="http://schemas.microsoft.com/DataMashup"/>
  </ds:schemaRefs>
</ds:datastoreItem>
</file>

<file path=customXml/itemProps53.xml><?xml version="1.0" encoding="utf-8"?>
<ds:datastoreItem xmlns:ds="http://schemas.openxmlformats.org/officeDocument/2006/customXml" ds:itemID="{C119A0E9-F8C1-4962-8799-FCE2BBDB8A21}">
  <ds:schemaRefs/>
</ds:datastoreItem>
</file>

<file path=customXml/itemProps54.xml><?xml version="1.0" encoding="utf-8"?>
<ds:datastoreItem xmlns:ds="http://schemas.openxmlformats.org/officeDocument/2006/customXml" ds:itemID="{A0E035B8-9F64-4ACB-AE08-9528D70B850A}">
  <ds:schemaRefs/>
</ds:datastoreItem>
</file>

<file path=customXml/itemProps55.xml><?xml version="1.0" encoding="utf-8"?>
<ds:datastoreItem xmlns:ds="http://schemas.openxmlformats.org/officeDocument/2006/customXml" ds:itemID="{D1FACCBF-D612-44A5-B426-298346EF2809}">
  <ds:schemaRefs/>
</ds:datastoreItem>
</file>

<file path=customXml/itemProps56.xml><?xml version="1.0" encoding="utf-8"?>
<ds:datastoreItem xmlns:ds="http://schemas.openxmlformats.org/officeDocument/2006/customXml" ds:itemID="{AC07ADFF-F549-4F1D-866B-7D511CA0EA32}">
  <ds:schemaRefs/>
</ds:datastoreItem>
</file>

<file path=customXml/itemProps57.xml><?xml version="1.0" encoding="utf-8"?>
<ds:datastoreItem xmlns:ds="http://schemas.openxmlformats.org/officeDocument/2006/customXml" ds:itemID="{9073EF88-4F76-47BC-A94C-8ACCA56704CF}">
  <ds:schemaRefs/>
</ds:datastoreItem>
</file>

<file path=customXml/itemProps58.xml><?xml version="1.0" encoding="utf-8"?>
<ds:datastoreItem xmlns:ds="http://schemas.openxmlformats.org/officeDocument/2006/customXml" ds:itemID="{7B7E538D-D55A-43C3-A749-DF3AA39EA482}">
  <ds:schemaRefs/>
</ds:datastoreItem>
</file>

<file path=customXml/itemProps59.xml><?xml version="1.0" encoding="utf-8"?>
<ds:datastoreItem xmlns:ds="http://schemas.openxmlformats.org/officeDocument/2006/customXml" ds:itemID="{058448BC-76EC-4BA3-871F-D6FE58105829}">
  <ds:schemaRefs/>
</ds:datastoreItem>
</file>

<file path=customXml/itemProps60.xml><?xml version="1.0" encoding="utf-8"?>
<ds:datastoreItem xmlns:ds="http://schemas.openxmlformats.org/officeDocument/2006/customXml" ds:itemID="{832E3524-0106-4CD7-B030-913C07E5DAFB}">
  <ds:schemaRefs/>
</ds:datastoreItem>
</file>

<file path=customXml/itemProps61.xml><?xml version="1.0" encoding="utf-8"?>
<ds:datastoreItem xmlns:ds="http://schemas.openxmlformats.org/officeDocument/2006/customXml" ds:itemID="{DF9C079A-8E69-49D5-B1AC-2E0D808DF078}">
  <ds:schemaRefs/>
</ds:datastoreItem>
</file>

<file path=customXml/itemProps62.xml><?xml version="1.0" encoding="utf-8"?>
<ds:datastoreItem xmlns:ds="http://schemas.openxmlformats.org/officeDocument/2006/customXml" ds:itemID="{A3DE1D41-60EF-44A1-9BFF-1DD267C2F1C4}">
  <ds:schemaRefs/>
</ds:datastoreItem>
</file>

<file path=customXml/itemProps63.xml><?xml version="1.0" encoding="utf-8"?>
<ds:datastoreItem xmlns:ds="http://schemas.openxmlformats.org/officeDocument/2006/customXml" ds:itemID="{B1266D40-5FB7-4298-A8BD-D5E12E01A462}">
  <ds:schemaRefs/>
</ds:datastoreItem>
</file>

<file path=customXml/itemProps64.xml><?xml version="1.0" encoding="utf-8"?>
<ds:datastoreItem xmlns:ds="http://schemas.openxmlformats.org/officeDocument/2006/customXml" ds:itemID="{34D4ED42-F469-47F2-AEB2-3C22379F8A3C}">
  <ds:schemaRefs/>
</ds:datastoreItem>
</file>

<file path=customXml/itemProps65.xml><?xml version="1.0" encoding="utf-8"?>
<ds:datastoreItem xmlns:ds="http://schemas.openxmlformats.org/officeDocument/2006/customXml" ds:itemID="{F2CC468D-9B6E-43A0-AA4E-9A7BF523D9B3}">
  <ds:schemaRefs/>
</ds:datastoreItem>
</file>

<file path=customXml/itemProps66.xml><?xml version="1.0" encoding="utf-8"?>
<ds:datastoreItem xmlns:ds="http://schemas.openxmlformats.org/officeDocument/2006/customXml" ds:itemID="{6AABD0AC-7AE7-4861-B9E9-E598415CE6E6}">
  <ds:schemaRefs/>
</ds:datastoreItem>
</file>

<file path=customXml/itemProps67.xml><?xml version="1.0" encoding="utf-8"?>
<ds:datastoreItem xmlns:ds="http://schemas.openxmlformats.org/officeDocument/2006/customXml" ds:itemID="{43347E92-F474-41CF-9E74-EEFC8A7FC957}">
  <ds:schemaRefs/>
</ds:datastoreItem>
</file>

<file path=customXml/itemProps68.xml><?xml version="1.0" encoding="utf-8"?>
<ds:datastoreItem xmlns:ds="http://schemas.openxmlformats.org/officeDocument/2006/customXml" ds:itemID="{7A341E19-F19B-4038-AD51-74CE1805F172}">
  <ds:schemaRefs/>
</ds:datastoreItem>
</file>

<file path=customXml/itemProps69.xml><?xml version="1.0" encoding="utf-8"?>
<ds:datastoreItem xmlns:ds="http://schemas.openxmlformats.org/officeDocument/2006/customXml" ds:itemID="{24FD30E4-0549-450A-9BC2-76FE156B06D8}">
  <ds:schemaRefs/>
</ds:datastoreItem>
</file>

<file path=customXml/itemProps70.xml><?xml version="1.0" encoding="utf-8"?>
<ds:datastoreItem xmlns:ds="http://schemas.openxmlformats.org/officeDocument/2006/customXml" ds:itemID="{2F67BD4E-E0EB-4064-A94E-600C4AE9E9FC}">
  <ds:schemaRefs/>
</ds:datastoreItem>
</file>

<file path=customXml/itemProps71.xml><?xml version="1.0" encoding="utf-8"?>
<ds:datastoreItem xmlns:ds="http://schemas.openxmlformats.org/officeDocument/2006/customXml" ds:itemID="{3A1793D4-817F-4F50-83C0-2900D8EEA528}">
  <ds:schemaRefs/>
</ds:datastoreItem>
</file>

<file path=customXml/itemProps72.xml><?xml version="1.0" encoding="utf-8"?>
<ds:datastoreItem xmlns:ds="http://schemas.openxmlformats.org/officeDocument/2006/customXml" ds:itemID="{1A3D3EE3-6922-498A-8749-C49FD3434D70}">
  <ds:schemaRefs/>
</ds:datastoreItem>
</file>

<file path=customXml/itemProps73.xml><?xml version="1.0" encoding="utf-8"?>
<ds:datastoreItem xmlns:ds="http://schemas.openxmlformats.org/officeDocument/2006/customXml" ds:itemID="{44F836E6-B974-45D7-8B61-0912AD99D913}">
  <ds:schemaRefs/>
</ds:datastoreItem>
</file>

<file path=customXml/itemProps74.xml><?xml version="1.0" encoding="utf-8"?>
<ds:datastoreItem xmlns:ds="http://schemas.openxmlformats.org/officeDocument/2006/customXml" ds:itemID="{02C90197-D745-43EC-A2BD-A935439B9008}">
  <ds:schemaRefs/>
</ds:datastoreItem>
</file>

<file path=customXml/itemProps75.xml><?xml version="1.0" encoding="utf-8"?>
<ds:datastoreItem xmlns:ds="http://schemas.openxmlformats.org/officeDocument/2006/customXml" ds:itemID="{40979BF5-8969-45DA-B47A-FA9215A00303}">
  <ds:schemaRefs/>
</ds:datastoreItem>
</file>

<file path=customXml/itemProps76.xml><?xml version="1.0" encoding="utf-8"?>
<ds:datastoreItem xmlns:ds="http://schemas.openxmlformats.org/officeDocument/2006/customXml" ds:itemID="{C6EFD8BE-CD17-477B-991B-5E4123A4C350}">
  <ds:schemaRefs/>
</ds:datastoreItem>
</file>

<file path=customXml/itemProps77.xml><?xml version="1.0" encoding="utf-8"?>
<ds:datastoreItem xmlns:ds="http://schemas.openxmlformats.org/officeDocument/2006/customXml" ds:itemID="{75089AB7-1B23-455C-93F8-9D1AE7A2D04C}">
  <ds:schemaRefs/>
</ds:datastoreItem>
</file>

<file path=customXml/itemProps78.xml><?xml version="1.0" encoding="utf-8"?>
<ds:datastoreItem xmlns:ds="http://schemas.openxmlformats.org/officeDocument/2006/customXml" ds:itemID="{2D8345A8-0ED0-4AD2-A6C9-B763C9E74237}">
  <ds:schemaRefs/>
</ds:datastoreItem>
</file>

<file path=customXml/itemProps79.xml><?xml version="1.0" encoding="utf-8"?>
<ds:datastoreItem xmlns:ds="http://schemas.openxmlformats.org/officeDocument/2006/customXml" ds:itemID="{59788F3C-562A-41BC-96E5-6F921BBB5CFC}">
  <ds:schemaRefs/>
</ds:datastoreItem>
</file>

<file path=customXml/itemProps80.xml><?xml version="1.0" encoding="utf-8"?>
<ds:datastoreItem xmlns:ds="http://schemas.openxmlformats.org/officeDocument/2006/customXml" ds:itemID="{7D2AC055-B07F-440D-9A4B-DFE4E8DFB529}">
  <ds:schemaRefs/>
</ds:datastoreItem>
</file>

<file path=customXml/itemProps81.xml><?xml version="1.0" encoding="utf-8"?>
<ds:datastoreItem xmlns:ds="http://schemas.openxmlformats.org/officeDocument/2006/customXml" ds:itemID="{15D4C09F-D40D-4265-90BD-FAADBF5368CE}">
  <ds:schemaRefs/>
</ds:datastoreItem>
</file>

<file path=customXml/itemProps82.xml><?xml version="1.0" encoding="utf-8"?>
<ds:datastoreItem xmlns:ds="http://schemas.openxmlformats.org/officeDocument/2006/customXml" ds:itemID="{A6EBD711-0AEC-4A58-B20F-13F3DB20115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Active Lines as of 1.20.2026</vt:lpstr>
      <vt:lpstr>2025 All Policies</vt:lpstr>
      <vt:lpstr>2024 All Policies</vt:lpstr>
      <vt:lpstr>2025 Losses</vt:lpstr>
      <vt:lpstr>PKG Renewal (Premiums)</vt:lpstr>
      <vt:lpstr>PKG Renewal (Accounts)</vt:lpstr>
      <vt:lpstr>WC Renewal</vt:lpstr>
      <vt:lpstr>New Business</vt:lpstr>
      <vt:lpstr>Pivot-Overview</vt:lpstr>
      <vt:lpstr>Pivot - Loss Ratio</vt:lpstr>
      <vt:lpstr>Pivot - Hit Ratio</vt:lpstr>
      <vt:lpstr>Pivot-Retention</vt:lpstr>
      <vt:lpstr>Overview</vt:lpstr>
      <vt:lpstr>Loss Ratio Analysis</vt:lpstr>
      <vt:lpstr>Hit Ratio Analysis</vt:lpstr>
      <vt:lpstr>Retention Analysis</vt:lpstr>
      <vt:lpstr>Alerts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Lorenzo Bo</dc:creator>
  <cp:lastModifiedBy>Lorenzo Miguel Bo</cp:lastModifiedBy>
  <dcterms:created xsi:type="dcterms:W3CDTF">2026-07-29T04:00:22Z</dcterms:created>
  <dcterms:modified xsi:type="dcterms:W3CDTF">2026-09-17T15:28:55Z</dcterms:modified>
</cp:coreProperties>
</file>